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dzou\Desktop\15250\"/>
    </mc:Choice>
  </mc:AlternateContent>
  <xr:revisionPtr revIDLastSave="0" documentId="13_ncr:1_{B5A5111B-4F34-438D-A1E6-E32656710395}" xr6:coauthVersionLast="41" xr6:coauthVersionMax="41" xr10:uidLastSave="{00000000-0000-0000-0000-000000000000}"/>
  <bookViews>
    <workbookView xWindow="-120" yWindow="-120" windowWidth="29040" windowHeight="15840" xr2:uid="{764CF6D0-8246-4657-98A0-87D7EB95668D}"/>
  </bookViews>
  <sheets>
    <sheet name="cover" sheetId="1" r:id="rId1"/>
    <sheet name="distsum" sheetId="2" r:id="rId2"/>
  </sheets>
  <externalReferences>
    <externalReference r:id="rId3"/>
    <externalReference r:id="rId4"/>
  </externalReferences>
  <definedNames>
    <definedName name="_c1_">[1]c1!$A$10:$AW$81</definedName>
    <definedName name="_c2_">[1]c2!$A$10:$AO$85</definedName>
    <definedName name="_c3_">[1]c3!$A$10:$AN$84</definedName>
    <definedName name="_c4_">[1]c4!$A$10:$AO$84</definedName>
    <definedName name="_c5_">[1]c5!$A$10:$AO$84</definedName>
    <definedName name="_c6_">[1]c6!$A$10:$AN$84</definedName>
    <definedName name="_c7_">[1]c7!$A$10:$BC$84</definedName>
    <definedName name="_c8_">[1]c8!$A$10:$BC$84</definedName>
    <definedName name="_xlnm._FilterDatabase" localSheetId="1" hidden="1">distsum!$A$9:$BO$448</definedName>
    <definedName name="_Key1" localSheetId="1" hidden="1">[2]CALC!#REF!</definedName>
    <definedName name="_Key1" hidden="1">[2]CALC!#REF!</definedName>
    <definedName name="_Key2" localSheetId="1" hidden="1">[2]CALC!#REF!</definedName>
    <definedName name="_Key2" hidden="1">[2]CALC!#REF!</definedName>
    <definedName name="_Order1" hidden="1">255</definedName>
    <definedName name="_Order2" hidden="1">255</definedName>
    <definedName name="aidLEA">#REF!</definedName>
    <definedName name="aidsum">#REF!</definedName>
    <definedName name="chacomp" localSheetId="1">[1]chacheck!$A$10:$AZ$86</definedName>
    <definedName name="chacomp">#REF!</definedName>
    <definedName name="code436" localSheetId="1">[1]codes!$A$10:$D$448</definedName>
    <definedName name="code436">#REF!</definedName>
    <definedName name="codeCHA" localSheetId="1">[1]codes!$F$10:$H$83</definedName>
    <definedName name="codeCHA">#REF!</definedName>
    <definedName name="cPY_">#REF!</definedName>
    <definedName name="cQ1_">#REF!</definedName>
    <definedName name="cQ2_">#REF!</definedName>
    <definedName name="cQ3_">#REF!</definedName>
    <definedName name="cQ4_">#REF!</definedName>
    <definedName name="cQxx3">#REF!</definedName>
    <definedName name="d1_">[1]d1!$A$9:$BW$450</definedName>
    <definedName name="d2_">[1]d2!$A$10:$CA$450</definedName>
    <definedName name="d3_">[1]d3!$A$10:$CA$450</definedName>
    <definedName name="d4_">[1]d4!$A$10:$BZ$450</definedName>
    <definedName name="d5_">[1]d5!$A$10:$BZ$450</definedName>
    <definedName name="d6_">[1]d6!$A$10:$BZ$450</definedName>
    <definedName name="d7_">[1]d7!$A$10:$EK$450</definedName>
    <definedName name="d8_">[1]d8!$A$10:$EA$450</definedName>
    <definedName name="distcomp" localSheetId="1">[1]distcheck!$A$10:$BN$451</definedName>
    <definedName name="distcomp">#REF!</definedName>
    <definedName name="distsum" localSheetId="1">#REF!</definedName>
    <definedName name="distsum">#REF!</definedName>
    <definedName name="dPY_">#REF!</definedName>
    <definedName name="dQ1_">#REF!</definedName>
    <definedName name="dQ2_">#REF!</definedName>
    <definedName name="dQ2b_">#REF!</definedName>
    <definedName name="dQ3_">#REF!</definedName>
    <definedName name="dQ4_">#REF!</definedName>
    <definedName name="dQxx1">#REF!</definedName>
    <definedName name="dQxx2">#REF!</definedName>
    <definedName name="dQxx3">#REF!</definedName>
    <definedName name="dQxx4">#REF!</definedName>
    <definedName name="ignore" localSheetId="1" hidden="1">[2]CALC!#REF!</definedName>
    <definedName name="ignore" hidden="1">[2]CALC!#REF!</definedName>
    <definedName name="_xlnm.Print_Area" localSheetId="0">cover!$A$1:$C$18</definedName>
    <definedName name="pymtmonth">#REF!</definedName>
    <definedName name="Q2b">#REF!</definedName>
    <definedName name="Q2b_">#REF!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1" i="2" l="1"/>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10" i="2"/>
  <c r="CN448" i="2" l="1"/>
  <c r="CK448" i="2"/>
  <c r="CG448" i="2"/>
  <c r="CN447" i="2"/>
  <c r="CK447" i="2"/>
  <c r="CG447" i="2"/>
  <c r="CN446" i="2"/>
  <c r="CK446" i="2"/>
  <c r="CG446" i="2"/>
  <c r="CN445" i="2"/>
  <c r="CK445" i="2"/>
  <c r="CG445" i="2"/>
  <c r="CN444" i="2"/>
  <c r="CK444" i="2"/>
  <c r="CG444" i="2"/>
  <c r="CN443" i="2"/>
  <c r="CK443" i="2"/>
  <c r="CG443" i="2"/>
  <c r="CN442" i="2"/>
  <c r="CK442" i="2"/>
  <c r="CG442" i="2"/>
  <c r="CN441" i="2"/>
  <c r="CK441" i="2"/>
  <c r="CG441" i="2"/>
  <c r="CN440" i="2"/>
  <c r="CK440" i="2"/>
  <c r="CG440" i="2"/>
  <c r="CN439" i="2"/>
  <c r="CK439" i="2"/>
  <c r="CG439" i="2"/>
  <c r="CN438" i="2"/>
  <c r="CK438" i="2"/>
  <c r="CG438" i="2"/>
  <c r="CN437" i="2"/>
  <c r="CK437" i="2"/>
  <c r="CG437" i="2"/>
  <c r="CN436" i="2"/>
  <c r="CK436" i="2"/>
  <c r="CG436" i="2"/>
  <c r="CN435" i="2"/>
  <c r="CK435" i="2"/>
  <c r="CG435" i="2"/>
  <c r="CN434" i="2"/>
  <c r="CK434" i="2"/>
  <c r="CG434" i="2"/>
  <c r="CN433" i="2"/>
  <c r="CK433" i="2"/>
  <c r="CG433" i="2"/>
  <c r="CN432" i="2"/>
  <c r="CK432" i="2"/>
  <c r="CG432" i="2"/>
  <c r="CN431" i="2"/>
  <c r="CK431" i="2"/>
  <c r="CG431" i="2"/>
  <c r="CN430" i="2"/>
  <c r="CK430" i="2"/>
  <c r="CG430" i="2"/>
  <c r="CN429" i="2"/>
  <c r="CK429" i="2"/>
  <c r="CG429" i="2"/>
  <c r="CN428" i="2"/>
  <c r="CK428" i="2"/>
  <c r="CG428" i="2"/>
  <c r="CN427" i="2"/>
  <c r="CK427" i="2"/>
  <c r="CG427" i="2"/>
  <c r="CN426" i="2"/>
  <c r="CK426" i="2"/>
  <c r="CG426" i="2"/>
  <c r="CN425" i="2"/>
  <c r="CK425" i="2"/>
  <c r="CG425" i="2"/>
  <c r="CN424" i="2"/>
  <c r="CK424" i="2"/>
  <c r="CG424" i="2"/>
  <c r="CN423" i="2"/>
  <c r="CK423" i="2"/>
  <c r="CG423" i="2"/>
  <c r="CN422" i="2"/>
  <c r="CK422" i="2"/>
  <c r="CG422" i="2"/>
  <c r="CN421" i="2"/>
  <c r="CK421" i="2"/>
  <c r="CG421" i="2"/>
  <c r="CN420" i="2"/>
  <c r="CK420" i="2"/>
  <c r="CG420" i="2"/>
  <c r="CN419" i="2"/>
  <c r="CK419" i="2"/>
  <c r="CG419" i="2"/>
  <c r="CN418" i="2"/>
  <c r="CK418" i="2"/>
  <c r="CG418" i="2"/>
  <c r="CN417" i="2"/>
  <c r="CK417" i="2"/>
  <c r="CG417" i="2"/>
  <c r="CN416" i="2"/>
  <c r="CK416" i="2"/>
  <c r="CG416" i="2"/>
  <c r="CN415" i="2"/>
  <c r="CK415" i="2"/>
  <c r="CG415" i="2"/>
  <c r="CN414" i="2"/>
  <c r="CK414" i="2"/>
  <c r="CG414" i="2"/>
  <c r="CN413" i="2"/>
  <c r="CK413" i="2"/>
  <c r="CG413" i="2"/>
  <c r="CN412" i="2"/>
  <c r="CK412" i="2"/>
  <c r="CG412" i="2"/>
  <c r="CN411" i="2"/>
  <c r="CK411" i="2"/>
  <c r="CG411" i="2"/>
  <c r="CN410" i="2"/>
  <c r="CK410" i="2"/>
  <c r="CG410" i="2"/>
  <c r="CN409" i="2"/>
  <c r="CK409" i="2"/>
  <c r="CG409" i="2"/>
  <c r="CN408" i="2"/>
  <c r="CK408" i="2"/>
  <c r="CG408" i="2"/>
  <c r="CN407" i="2"/>
  <c r="CK407" i="2"/>
  <c r="CG407" i="2"/>
  <c r="CN406" i="2"/>
  <c r="CK406" i="2"/>
  <c r="CG406" i="2"/>
  <c r="CN405" i="2"/>
  <c r="CK405" i="2"/>
  <c r="CG405" i="2"/>
  <c r="CN404" i="2"/>
  <c r="CK404" i="2"/>
  <c r="CG404" i="2"/>
  <c r="CN403" i="2"/>
  <c r="CK403" i="2"/>
  <c r="CG403" i="2"/>
  <c r="CN402" i="2"/>
  <c r="CK402" i="2"/>
  <c r="CG402" i="2"/>
  <c r="CN401" i="2"/>
  <c r="CK401" i="2"/>
  <c r="CG401" i="2"/>
  <c r="CN400" i="2"/>
  <c r="CK400" i="2"/>
  <c r="CG400" i="2"/>
  <c r="CN399" i="2"/>
  <c r="CK399" i="2"/>
  <c r="CG399" i="2"/>
  <c r="CN398" i="2"/>
  <c r="CK398" i="2"/>
  <c r="CG398" i="2"/>
  <c r="CN397" i="2"/>
  <c r="CK397" i="2"/>
  <c r="CG397" i="2"/>
  <c r="CN396" i="2"/>
  <c r="CK396" i="2"/>
  <c r="CG396" i="2"/>
  <c r="CN395" i="2"/>
  <c r="CK395" i="2"/>
  <c r="CG395" i="2"/>
  <c r="CN394" i="2"/>
  <c r="CK394" i="2"/>
  <c r="CG394" i="2"/>
  <c r="CN393" i="2"/>
  <c r="CK393" i="2"/>
  <c r="CG393" i="2"/>
  <c r="CN392" i="2"/>
  <c r="CK392" i="2"/>
  <c r="CG392" i="2"/>
  <c r="CN391" i="2"/>
  <c r="CK391" i="2"/>
  <c r="CG391" i="2"/>
  <c r="CN390" i="2"/>
  <c r="CK390" i="2"/>
  <c r="CG390" i="2"/>
  <c r="CN389" i="2"/>
  <c r="CK389" i="2"/>
  <c r="CG389" i="2"/>
  <c r="CN388" i="2"/>
  <c r="CK388" i="2"/>
  <c r="CG388" i="2"/>
  <c r="CN387" i="2"/>
  <c r="CK387" i="2"/>
  <c r="CG387" i="2"/>
  <c r="CN386" i="2"/>
  <c r="CK386" i="2"/>
  <c r="CG386" i="2"/>
  <c r="CN385" i="2"/>
  <c r="CK385" i="2"/>
  <c r="CG385" i="2"/>
  <c r="CN384" i="2"/>
  <c r="CK384" i="2"/>
  <c r="CG384" i="2"/>
  <c r="CN383" i="2"/>
  <c r="CK383" i="2"/>
  <c r="CG383" i="2"/>
  <c r="CN382" i="2"/>
  <c r="CK382" i="2"/>
  <c r="CG382" i="2"/>
  <c r="CN381" i="2"/>
  <c r="CK381" i="2"/>
  <c r="CG381" i="2"/>
  <c r="CN380" i="2"/>
  <c r="CK380" i="2"/>
  <c r="CG380" i="2"/>
  <c r="CN379" i="2"/>
  <c r="CK379" i="2"/>
  <c r="CG379" i="2"/>
  <c r="CN378" i="2"/>
  <c r="CK378" i="2"/>
  <c r="CG378" i="2"/>
  <c r="CN377" i="2"/>
  <c r="CK377" i="2"/>
  <c r="CG377" i="2"/>
  <c r="CN376" i="2"/>
  <c r="CK376" i="2"/>
  <c r="CG376" i="2"/>
  <c r="CN375" i="2"/>
  <c r="CK375" i="2"/>
  <c r="CG375" i="2"/>
  <c r="CN374" i="2"/>
  <c r="CK374" i="2"/>
  <c r="CG374" i="2"/>
  <c r="CN373" i="2"/>
  <c r="CK373" i="2"/>
  <c r="CG373" i="2"/>
  <c r="CN372" i="2"/>
  <c r="CK372" i="2"/>
  <c r="CG372" i="2"/>
  <c r="CN371" i="2"/>
  <c r="CK371" i="2"/>
  <c r="CG371" i="2"/>
  <c r="CN370" i="2"/>
  <c r="CK370" i="2"/>
  <c r="CG370" i="2"/>
  <c r="CN369" i="2"/>
  <c r="CK369" i="2"/>
  <c r="CG369" i="2"/>
  <c r="CN368" i="2"/>
  <c r="CK368" i="2"/>
  <c r="CG368" i="2"/>
  <c r="CN367" i="2"/>
  <c r="CK367" i="2"/>
  <c r="CG367" i="2"/>
  <c r="CN366" i="2"/>
  <c r="CK366" i="2"/>
  <c r="CG366" i="2"/>
  <c r="CN365" i="2"/>
  <c r="CK365" i="2"/>
  <c r="CG365" i="2"/>
  <c r="CN364" i="2"/>
  <c r="CK364" i="2"/>
  <c r="CG364" i="2"/>
  <c r="CN363" i="2"/>
  <c r="CK363" i="2"/>
  <c r="CG363" i="2"/>
  <c r="CN362" i="2"/>
  <c r="CK362" i="2"/>
  <c r="CG362" i="2"/>
  <c r="CN361" i="2"/>
  <c r="CK361" i="2"/>
  <c r="CG361" i="2"/>
  <c r="CN360" i="2"/>
  <c r="CK360" i="2"/>
  <c r="CG360" i="2"/>
  <c r="CN359" i="2"/>
  <c r="CK359" i="2"/>
  <c r="CG359" i="2"/>
  <c r="CN358" i="2"/>
  <c r="CK358" i="2"/>
  <c r="CG358" i="2"/>
  <c r="CN357" i="2"/>
  <c r="CK357" i="2"/>
  <c r="CG357" i="2"/>
  <c r="CN356" i="2"/>
  <c r="CK356" i="2"/>
  <c r="CG356" i="2"/>
  <c r="CN355" i="2"/>
  <c r="CK355" i="2"/>
  <c r="CG355" i="2"/>
  <c r="CN354" i="2"/>
  <c r="CK354" i="2"/>
  <c r="CG354" i="2"/>
  <c r="CN353" i="2"/>
  <c r="CK353" i="2"/>
  <c r="CG353" i="2"/>
  <c r="CN352" i="2"/>
  <c r="CK352" i="2"/>
  <c r="CG352" i="2"/>
  <c r="CN351" i="2"/>
  <c r="CK351" i="2"/>
  <c r="CG351" i="2"/>
  <c r="CN350" i="2"/>
  <c r="CK350" i="2"/>
  <c r="CG350" i="2"/>
  <c r="CN349" i="2"/>
  <c r="CK349" i="2"/>
  <c r="CG349" i="2"/>
  <c r="CN348" i="2"/>
  <c r="CK348" i="2"/>
  <c r="CG348" i="2"/>
  <c r="CN347" i="2"/>
  <c r="CK347" i="2"/>
  <c r="CG347" i="2"/>
  <c r="CN346" i="2"/>
  <c r="CK346" i="2"/>
  <c r="CG346" i="2"/>
  <c r="CN345" i="2"/>
  <c r="CK345" i="2"/>
  <c r="CG345" i="2"/>
  <c r="CN344" i="2"/>
  <c r="CK344" i="2"/>
  <c r="CG344" i="2"/>
  <c r="CN343" i="2"/>
  <c r="CK343" i="2"/>
  <c r="CG343" i="2"/>
  <c r="CN342" i="2"/>
  <c r="CK342" i="2"/>
  <c r="CG342" i="2"/>
  <c r="CN341" i="2"/>
  <c r="CK341" i="2"/>
  <c r="CG341" i="2"/>
  <c r="CN340" i="2"/>
  <c r="CK340" i="2"/>
  <c r="CG340" i="2"/>
  <c r="CN339" i="2"/>
  <c r="CK339" i="2"/>
  <c r="CG339" i="2"/>
  <c r="CN338" i="2"/>
  <c r="CK338" i="2"/>
  <c r="CG338" i="2"/>
  <c r="CN337" i="2"/>
  <c r="CK337" i="2"/>
  <c r="CG337" i="2"/>
  <c r="CN336" i="2"/>
  <c r="CK336" i="2"/>
  <c r="CG336" i="2"/>
  <c r="CN335" i="2"/>
  <c r="CK335" i="2"/>
  <c r="CG335" i="2"/>
  <c r="CN334" i="2"/>
  <c r="CK334" i="2"/>
  <c r="CG334" i="2"/>
  <c r="CN333" i="2"/>
  <c r="CK333" i="2"/>
  <c r="CG333" i="2"/>
  <c r="CN332" i="2"/>
  <c r="CK332" i="2"/>
  <c r="CG332" i="2"/>
  <c r="CN331" i="2"/>
  <c r="CK331" i="2"/>
  <c r="CG331" i="2"/>
  <c r="CN330" i="2"/>
  <c r="CK330" i="2"/>
  <c r="CG330" i="2"/>
  <c r="CN329" i="2"/>
  <c r="CK329" i="2"/>
  <c r="CG329" i="2"/>
  <c r="CN328" i="2"/>
  <c r="CK328" i="2"/>
  <c r="CG328" i="2"/>
  <c r="CN327" i="2"/>
  <c r="CK327" i="2"/>
  <c r="CG327" i="2"/>
  <c r="CN326" i="2"/>
  <c r="CK326" i="2"/>
  <c r="CG326" i="2"/>
  <c r="CN325" i="2"/>
  <c r="CK325" i="2"/>
  <c r="CG325" i="2"/>
  <c r="CN324" i="2"/>
  <c r="CK324" i="2"/>
  <c r="CG324" i="2"/>
  <c r="CN323" i="2"/>
  <c r="CK323" i="2"/>
  <c r="CG323" i="2"/>
  <c r="CN322" i="2"/>
  <c r="CK322" i="2"/>
  <c r="CG322" i="2"/>
  <c r="CN321" i="2"/>
  <c r="CK321" i="2"/>
  <c r="CG321" i="2"/>
  <c r="CN320" i="2"/>
  <c r="CK320" i="2"/>
  <c r="CG320" i="2"/>
  <c r="CN319" i="2"/>
  <c r="CK319" i="2"/>
  <c r="CG319" i="2"/>
  <c r="CN318" i="2"/>
  <c r="CK318" i="2"/>
  <c r="CG318" i="2"/>
  <c r="CN317" i="2"/>
  <c r="CK317" i="2"/>
  <c r="CG317" i="2"/>
  <c r="CN316" i="2"/>
  <c r="CK316" i="2"/>
  <c r="CG316" i="2"/>
  <c r="CN315" i="2"/>
  <c r="CK315" i="2"/>
  <c r="CG315" i="2"/>
  <c r="CN314" i="2"/>
  <c r="CK314" i="2"/>
  <c r="CG314" i="2"/>
  <c r="CN313" i="2"/>
  <c r="CK313" i="2"/>
  <c r="CG313" i="2"/>
  <c r="CN312" i="2"/>
  <c r="CK312" i="2"/>
  <c r="CG312" i="2"/>
  <c r="CN311" i="2"/>
  <c r="CK311" i="2"/>
  <c r="CG311" i="2"/>
  <c r="CN310" i="2"/>
  <c r="CK310" i="2"/>
  <c r="CG310" i="2"/>
  <c r="CN309" i="2"/>
  <c r="CK309" i="2"/>
  <c r="CG309" i="2"/>
  <c r="CN308" i="2"/>
  <c r="CK308" i="2"/>
  <c r="CG308" i="2"/>
  <c r="CN307" i="2"/>
  <c r="CK307" i="2"/>
  <c r="CG307" i="2"/>
  <c r="CN306" i="2"/>
  <c r="CK306" i="2"/>
  <c r="CG306" i="2"/>
  <c r="CN305" i="2"/>
  <c r="CK305" i="2"/>
  <c r="CG305" i="2"/>
  <c r="CN304" i="2"/>
  <c r="CK304" i="2"/>
  <c r="CG304" i="2"/>
  <c r="CN303" i="2"/>
  <c r="CK303" i="2"/>
  <c r="CG303" i="2"/>
  <c r="CN302" i="2"/>
  <c r="CK302" i="2"/>
  <c r="CG302" i="2"/>
  <c r="CN301" i="2"/>
  <c r="CK301" i="2"/>
  <c r="CG301" i="2"/>
  <c r="CN300" i="2"/>
  <c r="CK300" i="2"/>
  <c r="CG300" i="2"/>
  <c r="CN299" i="2"/>
  <c r="CK299" i="2"/>
  <c r="CG299" i="2"/>
  <c r="CN298" i="2"/>
  <c r="CK298" i="2"/>
  <c r="CG298" i="2"/>
  <c r="CN297" i="2"/>
  <c r="CK297" i="2"/>
  <c r="CG297" i="2"/>
  <c r="CN296" i="2"/>
  <c r="CK296" i="2"/>
  <c r="CG296" i="2"/>
  <c r="CN295" i="2"/>
  <c r="CK295" i="2"/>
  <c r="CG295" i="2"/>
  <c r="CN294" i="2"/>
  <c r="CK294" i="2"/>
  <c r="CG294" i="2"/>
  <c r="CN293" i="2"/>
  <c r="CK293" i="2"/>
  <c r="CG293" i="2"/>
  <c r="CN292" i="2"/>
  <c r="CK292" i="2"/>
  <c r="CG292" i="2"/>
  <c r="CN291" i="2"/>
  <c r="CK291" i="2"/>
  <c r="CG291" i="2"/>
  <c r="CN290" i="2"/>
  <c r="CK290" i="2"/>
  <c r="CG290" i="2"/>
  <c r="CN289" i="2"/>
  <c r="CK289" i="2"/>
  <c r="CG289" i="2"/>
  <c r="CN288" i="2"/>
  <c r="CK288" i="2"/>
  <c r="CG288" i="2"/>
  <c r="CN287" i="2"/>
  <c r="CK287" i="2"/>
  <c r="CG287" i="2"/>
  <c r="CN286" i="2"/>
  <c r="CK286" i="2"/>
  <c r="CG286" i="2"/>
  <c r="CN285" i="2"/>
  <c r="CK285" i="2"/>
  <c r="CG285" i="2"/>
  <c r="CN284" i="2"/>
  <c r="CK284" i="2"/>
  <c r="CG284" i="2"/>
  <c r="CN283" i="2"/>
  <c r="CK283" i="2"/>
  <c r="CG283" i="2"/>
  <c r="CN282" i="2"/>
  <c r="CK282" i="2"/>
  <c r="CG282" i="2"/>
  <c r="CN281" i="2"/>
  <c r="CK281" i="2"/>
  <c r="CG281" i="2"/>
  <c r="CN280" i="2"/>
  <c r="CK280" i="2"/>
  <c r="CG280" i="2"/>
  <c r="CN279" i="2"/>
  <c r="CK279" i="2"/>
  <c r="CG279" i="2"/>
  <c r="CN278" i="2"/>
  <c r="CK278" i="2"/>
  <c r="CG278" i="2"/>
  <c r="CN277" i="2"/>
  <c r="CK277" i="2"/>
  <c r="CG277" i="2"/>
  <c r="CN276" i="2"/>
  <c r="CK276" i="2"/>
  <c r="CG276" i="2"/>
  <c r="CN275" i="2"/>
  <c r="CK275" i="2"/>
  <c r="CG275" i="2"/>
  <c r="CN274" i="2"/>
  <c r="CK274" i="2"/>
  <c r="CG274" i="2"/>
  <c r="CN273" i="2"/>
  <c r="CK273" i="2"/>
  <c r="CG273" i="2"/>
  <c r="CN272" i="2"/>
  <c r="CK272" i="2"/>
  <c r="CG272" i="2"/>
  <c r="CN271" i="2"/>
  <c r="CK271" i="2"/>
  <c r="CG271" i="2"/>
  <c r="CN270" i="2"/>
  <c r="CK270" i="2"/>
  <c r="CG270" i="2"/>
  <c r="CN269" i="2"/>
  <c r="CK269" i="2"/>
  <c r="CG269" i="2"/>
  <c r="CN268" i="2"/>
  <c r="CK268" i="2"/>
  <c r="CG268" i="2"/>
  <c r="CN267" i="2"/>
  <c r="CK267" i="2"/>
  <c r="CG267" i="2"/>
  <c r="CN266" i="2"/>
  <c r="CK266" i="2"/>
  <c r="CG266" i="2"/>
  <c r="CN265" i="2"/>
  <c r="CK265" i="2"/>
  <c r="CG265" i="2"/>
  <c r="CN264" i="2"/>
  <c r="CK264" i="2"/>
  <c r="CG264" i="2"/>
  <c r="CN263" i="2"/>
  <c r="CK263" i="2"/>
  <c r="CG263" i="2"/>
  <c r="CN262" i="2"/>
  <c r="CK262" i="2"/>
  <c r="CG262" i="2"/>
  <c r="CN261" i="2"/>
  <c r="CK261" i="2"/>
  <c r="CG261" i="2"/>
  <c r="CN260" i="2"/>
  <c r="CK260" i="2"/>
  <c r="CG260" i="2"/>
  <c r="CN259" i="2"/>
  <c r="CK259" i="2"/>
  <c r="CG259" i="2"/>
  <c r="CN258" i="2"/>
  <c r="CK258" i="2"/>
  <c r="CG258" i="2"/>
  <c r="CN257" i="2"/>
  <c r="CK257" i="2"/>
  <c r="CG257" i="2"/>
  <c r="CN256" i="2"/>
  <c r="CK256" i="2"/>
  <c r="CG256" i="2"/>
  <c r="CN255" i="2"/>
  <c r="CK255" i="2"/>
  <c r="CG255" i="2"/>
  <c r="CN254" i="2"/>
  <c r="CK254" i="2"/>
  <c r="CG254" i="2"/>
  <c r="CN253" i="2"/>
  <c r="CK253" i="2"/>
  <c r="CG253" i="2"/>
  <c r="CN252" i="2"/>
  <c r="CK252" i="2"/>
  <c r="CG252" i="2"/>
  <c r="CN251" i="2"/>
  <c r="CK251" i="2"/>
  <c r="CG251" i="2"/>
  <c r="CN250" i="2"/>
  <c r="CK250" i="2"/>
  <c r="CG250" i="2"/>
  <c r="CN249" i="2"/>
  <c r="CK249" i="2"/>
  <c r="CG249" i="2"/>
  <c r="CN248" i="2"/>
  <c r="CK248" i="2"/>
  <c r="CG248" i="2"/>
  <c r="CN247" i="2"/>
  <c r="CK247" i="2"/>
  <c r="CG247" i="2"/>
  <c r="CN246" i="2"/>
  <c r="CK246" i="2"/>
  <c r="CG246" i="2"/>
  <c r="CN245" i="2"/>
  <c r="CK245" i="2"/>
  <c r="CG245" i="2"/>
  <c r="CN244" i="2"/>
  <c r="CK244" i="2"/>
  <c r="CG244" i="2"/>
  <c r="CN243" i="2"/>
  <c r="CK243" i="2"/>
  <c r="CG243" i="2"/>
  <c r="CN242" i="2"/>
  <c r="CK242" i="2"/>
  <c r="CG242" i="2"/>
  <c r="CN241" i="2"/>
  <c r="CK241" i="2"/>
  <c r="CG241" i="2"/>
  <c r="CN240" i="2"/>
  <c r="CK240" i="2"/>
  <c r="CG240" i="2"/>
  <c r="CN239" i="2"/>
  <c r="CK239" i="2"/>
  <c r="CG239" i="2"/>
  <c r="CN238" i="2"/>
  <c r="CK238" i="2"/>
  <c r="CG238" i="2"/>
  <c r="CN237" i="2"/>
  <c r="CK237" i="2"/>
  <c r="CG237" i="2"/>
  <c r="CN236" i="2"/>
  <c r="CK236" i="2"/>
  <c r="CG236" i="2"/>
  <c r="CN235" i="2"/>
  <c r="CK235" i="2"/>
  <c r="CG235" i="2"/>
  <c r="CN234" i="2"/>
  <c r="CK234" i="2"/>
  <c r="CG234" i="2"/>
  <c r="CN233" i="2"/>
  <c r="CK233" i="2"/>
  <c r="CG233" i="2"/>
  <c r="CN232" i="2"/>
  <c r="CK232" i="2"/>
  <c r="CG232" i="2"/>
  <c r="CN231" i="2"/>
  <c r="CK231" i="2"/>
  <c r="CG231" i="2"/>
  <c r="CN230" i="2"/>
  <c r="CK230" i="2"/>
  <c r="CG230" i="2"/>
  <c r="CN229" i="2"/>
  <c r="CK229" i="2"/>
  <c r="CG229" i="2"/>
  <c r="CN228" i="2"/>
  <c r="CK228" i="2"/>
  <c r="CG228" i="2"/>
  <c r="CN227" i="2"/>
  <c r="CK227" i="2"/>
  <c r="CG227" i="2"/>
  <c r="CN226" i="2"/>
  <c r="CK226" i="2"/>
  <c r="CG226" i="2"/>
  <c r="CN225" i="2"/>
  <c r="CK225" i="2"/>
  <c r="CG225" i="2"/>
  <c r="CN224" i="2"/>
  <c r="CK224" i="2"/>
  <c r="CG224" i="2"/>
  <c r="CN223" i="2"/>
  <c r="CK223" i="2"/>
  <c r="CG223" i="2"/>
  <c r="CN222" i="2"/>
  <c r="CK222" i="2"/>
  <c r="CG222" i="2"/>
  <c r="CN221" i="2"/>
  <c r="CK221" i="2"/>
  <c r="CG221" i="2"/>
  <c r="CN220" i="2"/>
  <c r="CK220" i="2"/>
  <c r="CG220" i="2"/>
  <c r="CN219" i="2"/>
  <c r="CK219" i="2"/>
  <c r="CG219" i="2"/>
  <c r="CN218" i="2"/>
  <c r="CK218" i="2"/>
  <c r="CG218" i="2"/>
  <c r="CN217" i="2"/>
  <c r="CK217" i="2"/>
  <c r="CG217" i="2"/>
  <c r="CN216" i="2"/>
  <c r="CK216" i="2"/>
  <c r="CG216" i="2"/>
  <c r="CN215" i="2"/>
  <c r="CK215" i="2"/>
  <c r="CG215" i="2"/>
  <c r="CN214" i="2"/>
  <c r="CK214" i="2"/>
  <c r="CG214" i="2"/>
  <c r="CN213" i="2"/>
  <c r="CK213" i="2"/>
  <c r="CG213" i="2"/>
  <c r="CN212" i="2"/>
  <c r="CK212" i="2"/>
  <c r="CG212" i="2"/>
  <c r="CN211" i="2"/>
  <c r="CK211" i="2"/>
  <c r="CG211" i="2"/>
  <c r="CN210" i="2"/>
  <c r="CK210" i="2"/>
  <c r="CG210" i="2"/>
  <c r="CN209" i="2"/>
  <c r="CK209" i="2"/>
  <c r="CG209" i="2"/>
  <c r="CN208" i="2"/>
  <c r="CK208" i="2"/>
  <c r="CG208" i="2"/>
  <c r="CN207" i="2"/>
  <c r="CK207" i="2"/>
  <c r="CG207" i="2"/>
  <c r="CN206" i="2"/>
  <c r="CK206" i="2"/>
  <c r="CG206" i="2"/>
  <c r="CN205" i="2"/>
  <c r="CK205" i="2"/>
  <c r="CG205" i="2"/>
  <c r="CN204" i="2"/>
  <c r="CK204" i="2"/>
  <c r="CG204" i="2"/>
  <c r="CN203" i="2"/>
  <c r="CK203" i="2"/>
  <c r="CG203" i="2"/>
  <c r="CN202" i="2"/>
  <c r="CK202" i="2"/>
  <c r="CG202" i="2"/>
  <c r="CN201" i="2"/>
  <c r="CK201" i="2"/>
  <c r="CG201" i="2"/>
  <c r="CN200" i="2"/>
  <c r="CK200" i="2"/>
  <c r="CG200" i="2"/>
  <c r="CN199" i="2"/>
  <c r="CK199" i="2"/>
  <c r="CG199" i="2"/>
  <c r="CN198" i="2"/>
  <c r="CK198" i="2"/>
  <c r="CG198" i="2"/>
  <c r="CN197" i="2"/>
  <c r="CK197" i="2"/>
  <c r="CG197" i="2"/>
  <c r="CN196" i="2"/>
  <c r="CK196" i="2"/>
  <c r="CG196" i="2"/>
  <c r="CN195" i="2"/>
  <c r="CK195" i="2"/>
  <c r="CG195" i="2"/>
  <c r="CN194" i="2"/>
  <c r="CK194" i="2"/>
  <c r="CG194" i="2"/>
  <c r="CN193" i="2"/>
  <c r="CK193" i="2"/>
  <c r="CG193" i="2"/>
  <c r="CN192" i="2"/>
  <c r="CK192" i="2"/>
  <c r="CG192" i="2"/>
  <c r="CN191" i="2"/>
  <c r="CK191" i="2"/>
  <c r="CG191" i="2"/>
  <c r="CN190" i="2"/>
  <c r="CK190" i="2"/>
  <c r="CG190" i="2"/>
  <c r="CN189" i="2"/>
  <c r="CK189" i="2"/>
  <c r="CG189" i="2"/>
  <c r="CN188" i="2"/>
  <c r="CK188" i="2"/>
  <c r="CG188" i="2"/>
  <c r="CN187" i="2"/>
  <c r="CK187" i="2"/>
  <c r="CG187" i="2"/>
  <c r="CN186" i="2"/>
  <c r="CK186" i="2"/>
  <c r="CG186" i="2"/>
  <c r="CN185" i="2"/>
  <c r="CK185" i="2"/>
  <c r="CG185" i="2"/>
  <c r="CN184" i="2"/>
  <c r="CK184" i="2"/>
  <c r="CG184" i="2"/>
  <c r="CN183" i="2"/>
  <c r="CK183" i="2"/>
  <c r="CG183" i="2"/>
  <c r="CN182" i="2"/>
  <c r="CK182" i="2"/>
  <c r="CG182" i="2"/>
  <c r="CN181" i="2"/>
  <c r="CK181" i="2"/>
  <c r="CG181" i="2"/>
  <c r="CN180" i="2"/>
  <c r="CK180" i="2"/>
  <c r="CG180" i="2"/>
  <c r="CN179" i="2"/>
  <c r="CK179" i="2"/>
  <c r="CG179" i="2"/>
  <c r="CN178" i="2"/>
  <c r="CK178" i="2"/>
  <c r="CG178" i="2"/>
  <c r="CN177" i="2"/>
  <c r="CK177" i="2"/>
  <c r="CG177" i="2"/>
  <c r="CN176" i="2"/>
  <c r="CK176" i="2"/>
  <c r="CG176" i="2"/>
  <c r="CN175" i="2"/>
  <c r="CK175" i="2"/>
  <c r="CG175" i="2"/>
  <c r="CN174" i="2"/>
  <c r="CK174" i="2"/>
  <c r="CG174" i="2"/>
  <c r="CN173" i="2"/>
  <c r="CK173" i="2"/>
  <c r="CG173" i="2"/>
  <c r="CN172" i="2"/>
  <c r="CK172" i="2"/>
  <c r="CG172" i="2"/>
  <c r="CN171" i="2"/>
  <c r="CK171" i="2"/>
  <c r="CG171" i="2"/>
  <c r="CN170" i="2"/>
  <c r="CK170" i="2"/>
  <c r="CG170" i="2"/>
  <c r="CN169" i="2"/>
  <c r="CK169" i="2"/>
  <c r="CG169" i="2"/>
  <c r="CN168" i="2"/>
  <c r="CK168" i="2"/>
  <c r="CG168" i="2"/>
  <c r="CN167" i="2"/>
  <c r="CK167" i="2"/>
  <c r="CG167" i="2"/>
  <c r="CN166" i="2"/>
  <c r="CK166" i="2"/>
  <c r="CG166" i="2"/>
  <c r="CN165" i="2"/>
  <c r="CK165" i="2"/>
  <c r="CG165" i="2"/>
  <c r="CN164" i="2"/>
  <c r="CK164" i="2"/>
  <c r="CG164" i="2"/>
  <c r="CN163" i="2"/>
  <c r="CK163" i="2"/>
  <c r="CG163" i="2"/>
  <c r="CN162" i="2"/>
  <c r="CK162" i="2"/>
  <c r="CG162" i="2"/>
  <c r="CN161" i="2"/>
  <c r="CK161" i="2"/>
  <c r="CG161" i="2"/>
  <c r="CN160" i="2"/>
  <c r="CK160" i="2"/>
  <c r="CG160" i="2"/>
  <c r="CN159" i="2"/>
  <c r="CK159" i="2"/>
  <c r="CG159" i="2"/>
  <c r="CN158" i="2"/>
  <c r="CK158" i="2"/>
  <c r="CG158" i="2"/>
  <c r="CN157" i="2"/>
  <c r="CK157" i="2"/>
  <c r="CG157" i="2"/>
  <c r="CN156" i="2"/>
  <c r="CK156" i="2"/>
  <c r="CG156" i="2"/>
  <c r="CN155" i="2"/>
  <c r="CK155" i="2"/>
  <c r="CG155" i="2"/>
  <c r="CN154" i="2"/>
  <c r="CK154" i="2"/>
  <c r="CG154" i="2"/>
  <c r="CN153" i="2"/>
  <c r="CK153" i="2"/>
  <c r="CG153" i="2"/>
  <c r="CN152" i="2"/>
  <c r="CK152" i="2"/>
  <c r="CG152" i="2"/>
  <c r="CN151" i="2"/>
  <c r="CK151" i="2"/>
  <c r="CG151" i="2"/>
  <c r="CN150" i="2"/>
  <c r="CK150" i="2"/>
  <c r="CG150" i="2"/>
  <c r="CN149" i="2"/>
  <c r="CK149" i="2"/>
  <c r="CG149" i="2"/>
  <c r="CN148" i="2"/>
  <c r="CK148" i="2"/>
  <c r="CG148" i="2"/>
  <c r="CN147" i="2"/>
  <c r="CK147" i="2"/>
  <c r="CG147" i="2"/>
  <c r="CN146" i="2"/>
  <c r="CK146" i="2"/>
  <c r="CG146" i="2"/>
  <c r="CN145" i="2"/>
  <c r="CK145" i="2"/>
  <c r="CG145" i="2"/>
  <c r="CN144" i="2"/>
  <c r="CK144" i="2"/>
  <c r="CG144" i="2"/>
  <c r="CN143" i="2"/>
  <c r="CK143" i="2"/>
  <c r="CG143" i="2"/>
  <c r="CN142" i="2"/>
  <c r="CK142" i="2"/>
  <c r="CG142" i="2"/>
  <c r="CN141" i="2"/>
  <c r="CK141" i="2"/>
  <c r="CG141" i="2"/>
  <c r="CN140" i="2"/>
  <c r="CK140" i="2"/>
  <c r="CG140" i="2"/>
  <c r="CN139" i="2"/>
  <c r="CK139" i="2"/>
  <c r="CG139" i="2"/>
  <c r="CN138" i="2"/>
  <c r="CK138" i="2"/>
  <c r="CG138" i="2"/>
  <c r="CN137" i="2"/>
  <c r="CK137" i="2"/>
  <c r="CG137" i="2"/>
  <c r="CN136" i="2"/>
  <c r="CK136" i="2"/>
  <c r="CG136" i="2"/>
  <c r="CN135" i="2"/>
  <c r="CK135" i="2"/>
  <c r="CG135" i="2"/>
  <c r="CN134" i="2"/>
  <c r="CK134" i="2"/>
  <c r="CG134" i="2"/>
  <c r="CN133" i="2"/>
  <c r="CK133" i="2"/>
  <c r="CG133" i="2"/>
  <c r="CN132" i="2"/>
  <c r="CK132" i="2"/>
  <c r="CG132" i="2"/>
  <c r="CN131" i="2"/>
  <c r="CK131" i="2"/>
  <c r="CG131" i="2"/>
  <c r="CN130" i="2"/>
  <c r="CK130" i="2"/>
  <c r="CG130" i="2"/>
  <c r="CN129" i="2"/>
  <c r="CK129" i="2"/>
  <c r="CG129" i="2"/>
  <c r="CN128" i="2"/>
  <c r="CK128" i="2"/>
  <c r="CG128" i="2"/>
  <c r="CN127" i="2"/>
  <c r="CK127" i="2"/>
  <c r="CG127" i="2"/>
  <c r="CN126" i="2"/>
  <c r="CK126" i="2"/>
  <c r="CG126" i="2"/>
  <c r="CN125" i="2"/>
  <c r="CK125" i="2"/>
  <c r="CG125" i="2"/>
  <c r="CN124" i="2"/>
  <c r="CK124" i="2"/>
  <c r="CG124" i="2"/>
  <c r="CN123" i="2"/>
  <c r="CK123" i="2"/>
  <c r="CG123" i="2"/>
  <c r="CN122" i="2"/>
  <c r="CK122" i="2"/>
  <c r="CG122" i="2"/>
  <c r="CN121" i="2"/>
  <c r="CK121" i="2"/>
  <c r="CG121" i="2"/>
  <c r="CN120" i="2"/>
  <c r="CK120" i="2"/>
  <c r="CG120" i="2"/>
  <c r="CN119" i="2"/>
  <c r="CK119" i="2"/>
  <c r="CG119" i="2"/>
  <c r="CN118" i="2"/>
  <c r="CK118" i="2"/>
  <c r="CG118" i="2"/>
  <c r="CN117" i="2"/>
  <c r="CK117" i="2"/>
  <c r="CG117" i="2"/>
  <c r="CN116" i="2"/>
  <c r="CK116" i="2"/>
  <c r="CG116" i="2"/>
  <c r="CN115" i="2"/>
  <c r="CK115" i="2"/>
  <c r="CG115" i="2"/>
  <c r="CN114" i="2"/>
  <c r="CK114" i="2"/>
  <c r="CG114" i="2"/>
  <c r="CN113" i="2"/>
  <c r="CK113" i="2"/>
  <c r="CG113" i="2"/>
  <c r="CN112" i="2"/>
  <c r="CK112" i="2"/>
  <c r="CG112" i="2"/>
  <c r="CN111" i="2"/>
  <c r="CK111" i="2"/>
  <c r="CG111" i="2"/>
  <c r="CN110" i="2"/>
  <c r="CK110" i="2"/>
  <c r="CG110" i="2"/>
  <c r="CN109" i="2"/>
  <c r="CK109" i="2"/>
  <c r="CG109" i="2"/>
  <c r="CN108" i="2"/>
  <c r="CK108" i="2"/>
  <c r="CG108" i="2"/>
  <c r="CN107" i="2"/>
  <c r="CK107" i="2"/>
  <c r="CG107" i="2"/>
  <c r="CN106" i="2"/>
  <c r="CK106" i="2"/>
  <c r="CG106" i="2"/>
  <c r="CN105" i="2"/>
  <c r="CK105" i="2"/>
  <c r="CG105" i="2"/>
  <c r="CN104" i="2"/>
  <c r="CK104" i="2"/>
  <c r="CG104" i="2"/>
  <c r="CN103" i="2"/>
  <c r="CK103" i="2"/>
  <c r="CG103" i="2"/>
  <c r="CN102" i="2"/>
  <c r="CK102" i="2"/>
  <c r="CG102" i="2"/>
  <c r="CN101" i="2"/>
  <c r="CK101" i="2"/>
  <c r="CG101" i="2"/>
  <c r="CN100" i="2"/>
  <c r="CK100" i="2"/>
  <c r="CG100" i="2"/>
  <c r="CN99" i="2"/>
  <c r="CK99" i="2"/>
  <c r="CG99" i="2"/>
  <c r="CN98" i="2"/>
  <c r="CK98" i="2"/>
  <c r="CG98" i="2"/>
  <c r="CN97" i="2"/>
  <c r="CK97" i="2"/>
  <c r="CG97" i="2"/>
  <c r="CN96" i="2"/>
  <c r="CK96" i="2"/>
  <c r="CG96" i="2"/>
  <c r="CN95" i="2"/>
  <c r="CK95" i="2"/>
  <c r="CG95" i="2"/>
  <c r="CN94" i="2"/>
  <c r="CK94" i="2"/>
  <c r="CG94" i="2"/>
  <c r="CN93" i="2"/>
  <c r="CK93" i="2"/>
  <c r="CG93" i="2"/>
  <c r="CN92" i="2"/>
  <c r="CK92" i="2"/>
  <c r="CG92" i="2"/>
  <c r="CN91" i="2"/>
  <c r="CK91" i="2"/>
  <c r="CG91" i="2"/>
  <c r="CN90" i="2"/>
  <c r="CK90" i="2"/>
  <c r="CG90" i="2"/>
  <c r="CN89" i="2"/>
  <c r="CK89" i="2"/>
  <c r="CG89" i="2"/>
  <c r="CN88" i="2"/>
  <c r="CK88" i="2"/>
  <c r="CG88" i="2"/>
  <c r="CN87" i="2"/>
  <c r="CK87" i="2"/>
  <c r="CG87" i="2"/>
  <c r="CN86" i="2"/>
  <c r="CK86" i="2"/>
  <c r="CG86" i="2"/>
  <c r="CN85" i="2"/>
  <c r="CK85" i="2"/>
  <c r="CG85" i="2"/>
  <c r="CN84" i="2"/>
  <c r="CK84" i="2"/>
  <c r="CG84" i="2"/>
  <c r="CN83" i="2"/>
  <c r="CK83" i="2"/>
  <c r="CG83" i="2"/>
  <c r="CN82" i="2"/>
  <c r="CK82" i="2"/>
  <c r="CG82" i="2"/>
  <c r="CN81" i="2"/>
  <c r="CK81" i="2"/>
  <c r="CG81" i="2"/>
  <c r="CN80" i="2"/>
  <c r="CK80" i="2"/>
  <c r="CG80" i="2"/>
  <c r="CN79" i="2"/>
  <c r="CK79" i="2"/>
  <c r="CG79" i="2"/>
  <c r="CN78" i="2"/>
  <c r="CK78" i="2"/>
  <c r="CG78" i="2"/>
  <c r="CN77" i="2"/>
  <c r="CK77" i="2"/>
  <c r="CG77" i="2"/>
  <c r="CN76" i="2"/>
  <c r="CK76" i="2"/>
  <c r="CG76" i="2"/>
  <c r="CN75" i="2"/>
  <c r="CK75" i="2"/>
  <c r="CG75" i="2"/>
  <c r="CN74" i="2"/>
  <c r="CK74" i="2"/>
  <c r="CG74" i="2"/>
  <c r="CN73" i="2"/>
  <c r="CK73" i="2"/>
  <c r="CG73" i="2"/>
  <c r="CN72" i="2"/>
  <c r="CK72" i="2"/>
  <c r="CG72" i="2"/>
  <c r="CN71" i="2"/>
  <c r="CK71" i="2"/>
  <c r="CG71" i="2"/>
  <c r="CN70" i="2"/>
  <c r="CK70" i="2"/>
  <c r="CG70" i="2"/>
  <c r="CN69" i="2"/>
  <c r="CK69" i="2"/>
  <c r="CG69" i="2"/>
  <c r="CN68" i="2"/>
  <c r="CK68" i="2"/>
  <c r="CG68" i="2"/>
  <c r="CN67" i="2"/>
  <c r="CK67" i="2"/>
  <c r="CG67" i="2"/>
  <c r="CN66" i="2"/>
  <c r="CK66" i="2"/>
  <c r="CG66" i="2"/>
  <c r="CN65" i="2"/>
  <c r="CK65" i="2"/>
  <c r="CG65" i="2"/>
  <c r="CN64" i="2"/>
  <c r="CK64" i="2"/>
  <c r="CG64" i="2"/>
  <c r="CN63" i="2"/>
  <c r="CK63" i="2"/>
  <c r="CG63" i="2"/>
  <c r="CN62" i="2"/>
  <c r="CK62" i="2"/>
  <c r="CG62" i="2"/>
  <c r="CN61" i="2"/>
  <c r="CK61" i="2"/>
  <c r="CG61" i="2"/>
  <c r="CN60" i="2"/>
  <c r="CK60" i="2"/>
  <c r="CG60" i="2"/>
  <c r="CN59" i="2"/>
  <c r="CK59" i="2"/>
  <c r="CG59" i="2"/>
  <c r="CN58" i="2"/>
  <c r="CK58" i="2"/>
  <c r="CG58" i="2"/>
  <c r="CN57" i="2"/>
  <c r="CK57" i="2"/>
  <c r="CG57" i="2"/>
  <c r="CN56" i="2"/>
  <c r="CK56" i="2"/>
  <c r="CG56" i="2"/>
  <c r="CN55" i="2"/>
  <c r="CK55" i="2"/>
  <c r="CG55" i="2"/>
  <c r="CN54" i="2"/>
  <c r="CK54" i="2"/>
  <c r="CG54" i="2"/>
  <c r="CN53" i="2"/>
  <c r="CK53" i="2"/>
  <c r="CG53" i="2"/>
  <c r="CN52" i="2"/>
  <c r="CK52" i="2"/>
  <c r="CG52" i="2"/>
  <c r="CN51" i="2"/>
  <c r="CK51" i="2"/>
  <c r="CG51" i="2"/>
  <c r="CN50" i="2"/>
  <c r="CK50" i="2"/>
  <c r="CG50" i="2"/>
  <c r="CN49" i="2"/>
  <c r="CK49" i="2"/>
  <c r="CG49" i="2"/>
  <c r="CN48" i="2"/>
  <c r="CK48" i="2"/>
  <c r="CG48" i="2"/>
  <c r="CN47" i="2"/>
  <c r="CK47" i="2"/>
  <c r="CG47" i="2"/>
  <c r="CN46" i="2"/>
  <c r="CK46" i="2"/>
  <c r="CG46" i="2"/>
  <c r="CN45" i="2"/>
  <c r="CK45" i="2"/>
  <c r="CG45" i="2"/>
  <c r="CN44" i="2"/>
  <c r="CK44" i="2"/>
  <c r="CG44" i="2"/>
  <c r="CN43" i="2"/>
  <c r="CK43" i="2"/>
  <c r="CG43" i="2"/>
  <c r="CN42" i="2"/>
  <c r="CK42" i="2"/>
  <c r="CG42" i="2"/>
  <c r="CN41" i="2"/>
  <c r="CK41" i="2"/>
  <c r="CG41" i="2"/>
  <c r="CN40" i="2"/>
  <c r="CK40" i="2"/>
  <c r="CG40" i="2"/>
  <c r="CN39" i="2"/>
  <c r="CK39" i="2"/>
  <c r="CG39" i="2"/>
  <c r="CN38" i="2"/>
  <c r="CK38" i="2"/>
  <c r="CG38" i="2"/>
  <c r="CN37" i="2"/>
  <c r="CK37" i="2"/>
  <c r="CG37" i="2"/>
  <c r="CN36" i="2"/>
  <c r="CK36" i="2"/>
  <c r="CG36" i="2"/>
  <c r="CN35" i="2"/>
  <c r="CK35" i="2"/>
  <c r="CG35" i="2"/>
  <c r="CN34" i="2"/>
  <c r="CK34" i="2"/>
  <c r="CG34" i="2"/>
  <c r="CN33" i="2"/>
  <c r="CK33" i="2"/>
  <c r="CG33" i="2"/>
  <c r="CN32" i="2"/>
  <c r="CK32" i="2"/>
  <c r="CG32" i="2"/>
  <c r="CN31" i="2"/>
  <c r="CK31" i="2"/>
  <c r="CG31" i="2"/>
  <c r="CN30" i="2"/>
  <c r="CK30" i="2"/>
  <c r="CG30" i="2"/>
  <c r="CN29" i="2"/>
  <c r="CK29" i="2"/>
  <c r="CG29" i="2"/>
  <c r="CN28" i="2"/>
  <c r="CK28" i="2"/>
  <c r="CG28" i="2"/>
  <c r="CN27" i="2"/>
  <c r="CK27" i="2"/>
  <c r="CG27" i="2"/>
  <c r="CN26" i="2"/>
  <c r="CK26" i="2"/>
  <c r="CG26" i="2"/>
  <c r="CN25" i="2"/>
  <c r="CK25" i="2"/>
  <c r="CG25" i="2"/>
  <c r="CN24" i="2"/>
  <c r="CK24" i="2"/>
  <c r="CG24" i="2"/>
  <c r="CN23" i="2"/>
  <c r="CK23" i="2"/>
  <c r="CG23" i="2"/>
  <c r="CN22" i="2"/>
  <c r="CK22" i="2"/>
  <c r="CG22" i="2"/>
  <c r="CN21" i="2"/>
  <c r="CK21" i="2"/>
  <c r="CG21" i="2"/>
  <c r="CN20" i="2"/>
  <c r="CK20" i="2"/>
  <c r="CG20" i="2"/>
  <c r="CN19" i="2"/>
  <c r="CK19" i="2"/>
  <c r="CG19" i="2"/>
  <c r="CN18" i="2"/>
  <c r="CK18" i="2"/>
  <c r="CG18" i="2"/>
  <c r="CN17" i="2"/>
  <c r="CK17" i="2"/>
  <c r="CG17" i="2"/>
  <c r="CN16" i="2"/>
  <c r="CK16" i="2"/>
  <c r="CG16" i="2"/>
  <c r="CN15" i="2"/>
  <c r="CK15" i="2"/>
  <c r="CG15" i="2"/>
  <c r="CN14" i="2"/>
  <c r="CK14" i="2"/>
  <c r="CG14" i="2"/>
  <c r="CN13" i="2"/>
  <c r="CK13" i="2"/>
  <c r="CG13" i="2"/>
  <c r="CN12" i="2"/>
  <c r="CK12" i="2"/>
  <c r="CG12" i="2"/>
  <c r="CN11" i="2"/>
  <c r="CK11" i="2"/>
  <c r="CG11" i="2"/>
  <c r="CN10" i="2"/>
  <c r="CK10" i="2"/>
  <c r="CG10" i="2"/>
  <c r="CL10" i="2" l="1"/>
  <c r="CL14" i="2"/>
  <c r="CL18" i="2"/>
  <c r="CL22" i="2"/>
  <c r="CL26" i="2"/>
  <c r="CL30" i="2"/>
  <c r="CL34" i="2"/>
  <c r="CL38" i="2"/>
  <c r="CL42" i="2"/>
  <c r="CL46" i="2"/>
  <c r="CL50" i="2"/>
  <c r="CL54" i="2"/>
  <c r="CL202" i="2"/>
  <c r="CL206" i="2"/>
  <c r="CL210" i="2"/>
  <c r="CL214" i="2"/>
  <c r="CL218" i="2"/>
  <c r="CL222" i="2"/>
  <c r="CL226" i="2"/>
  <c r="CL230" i="2"/>
  <c r="CL234" i="2"/>
  <c r="CL238" i="2"/>
  <c r="CL242" i="2"/>
  <c r="CL246" i="2"/>
  <c r="CL250" i="2"/>
  <c r="CL254" i="2"/>
  <c r="CL258" i="2"/>
  <c r="CL262" i="2"/>
  <c r="CL266" i="2"/>
  <c r="CL270" i="2"/>
  <c r="CL274" i="2"/>
  <c r="CL278" i="2"/>
  <c r="CL309" i="2"/>
  <c r="CL313" i="2"/>
  <c r="CL317" i="2"/>
  <c r="CL321" i="2"/>
  <c r="CL325" i="2"/>
  <c r="CL329" i="2"/>
  <c r="CL333" i="2"/>
  <c r="CL337" i="2"/>
  <c r="CL341" i="2"/>
  <c r="CL345" i="2"/>
  <c r="CL349" i="2"/>
  <c r="CL353" i="2"/>
  <c r="CL357" i="2"/>
  <c r="CL361" i="2"/>
  <c r="CL366" i="2"/>
  <c r="CL370" i="2"/>
  <c r="CL374" i="2"/>
  <c r="CL378" i="2"/>
  <c r="CL382" i="2"/>
  <c r="CL386" i="2"/>
  <c r="CL390" i="2"/>
  <c r="CL394" i="2"/>
  <c r="CL398" i="2"/>
  <c r="CL402" i="2"/>
  <c r="CL406" i="2"/>
  <c r="CL410" i="2"/>
  <c r="CL414" i="2"/>
  <c r="CL418" i="2"/>
  <c r="CL422" i="2"/>
  <c r="CL426" i="2"/>
  <c r="CL430" i="2"/>
  <c r="CL434" i="2"/>
  <c r="CL438" i="2"/>
  <c r="CL441" i="2"/>
  <c r="CL445" i="2"/>
  <c r="CL307" i="2"/>
  <c r="CL311" i="2"/>
  <c r="CL315" i="2"/>
  <c r="CL319" i="2"/>
  <c r="CL323" i="2"/>
  <c r="CL327" i="2"/>
  <c r="CL331" i="2"/>
  <c r="CL335" i="2"/>
  <c r="CL339" i="2"/>
  <c r="CL343" i="2"/>
  <c r="CL308" i="2"/>
  <c r="CL320" i="2"/>
  <c r="CL324" i="2"/>
  <c r="CL328" i="2"/>
  <c r="CL332" i="2"/>
  <c r="CL344" i="2"/>
  <c r="CL352" i="2"/>
  <c r="CL356" i="2"/>
  <c r="CL444" i="2"/>
  <c r="CL448" i="2"/>
  <c r="CL11" i="2"/>
  <c r="CL367" i="2"/>
  <c r="CL371" i="2"/>
  <c r="CL375" i="2"/>
  <c r="CL379" i="2"/>
  <c r="CL383" i="2"/>
  <c r="CL387" i="2"/>
  <c r="CL391" i="2"/>
  <c r="CL395" i="2"/>
  <c r="CL399" i="2"/>
  <c r="CL403" i="2"/>
  <c r="CL407" i="2"/>
  <c r="CL411" i="2"/>
  <c r="CL415" i="2"/>
  <c r="CL419" i="2"/>
  <c r="CL423" i="2"/>
  <c r="CL427" i="2"/>
  <c r="CL431" i="2"/>
  <c r="CL435" i="2"/>
  <c r="CL439" i="2"/>
  <c r="CL17" i="2"/>
  <c r="CL25" i="2"/>
  <c r="CL29" i="2"/>
  <c r="CL37" i="2"/>
  <c r="CL53" i="2"/>
  <c r="CL57" i="2"/>
  <c r="CL61" i="2"/>
  <c r="CL12" i="2"/>
  <c r="CL16" i="2"/>
  <c r="CL20" i="2"/>
  <c r="CL24" i="2"/>
  <c r="CL28" i="2"/>
  <c r="CL32" i="2"/>
  <c r="CL36" i="2"/>
  <c r="CL40" i="2"/>
  <c r="CL44" i="2"/>
  <c r="CL48" i="2"/>
  <c r="CL52" i="2"/>
  <c r="CL56" i="2"/>
  <c r="CL13" i="2"/>
  <c r="CL21" i="2"/>
  <c r="CL33" i="2"/>
  <c r="CL41" i="2"/>
  <c r="CL45" i="2"/>
  <c r="CL49" i="2"/>
  <c r="CL65" i="2"/>
  <c r="CL15" i="2"/>
  <c r="CL19" i="2"/>
  <c r="CL23" i="2"/>
  <c r="CL27" i="2"/>
  <c r="CL31" i="2"/>
  <c r="CL35" i="2"/>
  <c r="CL39" i="2"/>
  <c r="CL43" i="2"/>
  <c r="CL47" i="2"/>
  <c r="CL51" i="2"/>
  <c r="CL55" i="2"/>
  <c r="CL69" i="2"/>
  <c r="CL73" i="2"/>
  <c r="CL77" i="2"/>
  <c r="CL81" i="2"/>
  <c r="CL85" i="2"/>
  <c r="CL89" i="2"/>
  <c r="CL93" i="2"/>
  <c r="CL97" i="2"/>
  <c r="CL101" i="2"/>
  <c r="CL105" i="2"/>
  <c r="CL109" i="2"/>
  <c r="CL113" i="2"/>
  <c r="CL117" i="2"/>
  <c r="CL121" i="2"/>
  <c r="CL125" i="2"/>
  <c r="CL129" i="2"/>
  <c r="CL133" i="2"/>
  <c r="CL137" i="2"/>
  <c r="CL141" i="2"/>
  <c r="CL145" i="2"/>
  <c r="CL149" i="2"/>
  <c r="CL153" i="2"/>
  <c r="CL157" i="2"/>
  <c r="CL161" i="2"/>
  <c r="CL165" i="2"/>
  <c r="CL169" i="2"/>
  <c r="CL173" i="2"/>
  <c r="CL177" i="2"/>
  <c r="CL181" i="2"/>
  <c r="CL185" i="2"/>
  <c r="CL189" i="2"/>
  <c r="CL193" i="2"/>
  <c r="CL197" i="2"/>
  <c r="CL201" i="2"/>
  <c r="CL205" i="2"/>
  <c r="CL209" i="2"/>
  <c r="CL213" i="2"/>
  <c r="CL217" i="2"/>
  <c r="CL221" i="2"/>
  <c r="CL225" i="2"/>
  <c r="CL229" i="2"/>
  <c r="CL233" i="2"/>
  <c r="CL237" i="2"/>
  <c r="CL241" i="2"/>
  <c r="CL245" i="2"/>
  <c r="CL249" i="2"/>
  <c r="CL253" i="2"/>
  <c r="CL257" i="2"/>
  <c r="CL261" i="2"/>
  <c r="CL265" i="2"/>
  <c r="CL269" i="2"/>
  <c r="CL273" i="2"/>
  <c r="CL277" i="2"/>
  <c r="CL281" i="2"/>
  <c r="CL285" i="2"/>
  <c r="CL289" i="2"/>
  <c r="CL293" i="2"/>
  <c r="CL297" i="2"/>
  <c r="CL301" i="2"/>
  <c r="CL305" i="2"/>
  <c r="CL312" i="2"/>
  <c r="CL316" i="2"/>
  <c r="CL336" i="2"/>
  <c r="CL340" i="2"/>
  <c r="CL348" i="2"/>
  <c r="CL360" i="2"/>
  <c r="CL365" i="2"/>
  <c r="CL369" i="2"/>
  <c r="CL373" i="2"/>
  <c r="CL377" i="2"/>
  <c r="CL381" i="2"/>
  <c r="CL385" i="2"/>
  <c r="CL389" i="2"/>
  <c r="CL393" i="2"/>
  <c r="CL397" i="2"/>
  <c r="CL401" i="2"/>
  <c r="CL405" i="2"/>
  <c r="CL409" i="2"/>
  <c r="CL413" i="2"/>
  <c r="CL417" i="2"/>
  <c r="CL421" i="2"/>
  <c r="CL425" i="2"/>
  <c r="CL429" i="2"/>
  <c r="CL433" i="2"/>
  <c r="CL437" i="2"/>
  <c r="CL347" i="2"/>
  <c r="CL351" i="2"/>
  <c r="CL355" i="2"/>
  <c r="CL359" i="2"/>
  <c r="CL363" i="2"/>
  <c r="CL443" i="2"/>
  <c r="CL447" i="2"/>
  <c r="CL310" i="2"/>
  <c r="CL314" i="2"/>
  <c r="CL318" i="2"/>
  <c r="CL322" i="2"/>
  <c r="CL326" i="2"/>
  <c r="CL330" i="2"/>
  <c r="CL334" i="2"/>
  <c r="CL338" i="2"/>
  <c r="CL342" i="2"/>
  <c r="CL346" i="2"/>
  <c r="CL350" i="2"/>
  <c r="CL354" i="2"/>
  <c r="CL358" i="2"/>
  <c r="CL362" i="2"/>
  <c r="CL442" i="2"/>
  <c r="CL446" i="2"/>
  <c r="CL64" i="2"/>
  <c r="CL68" i="2"/>
  <c r="CL76" i="2"/>
  <c r="CL80" i="2"/>
  <c r="CL84" i="2"/>
  <c r="CL88" i="2"/>
  <c r="CL92" i="2"/>
  <c r="CL96" i="2"/>
  <c r="CL108" i="2"/>
  <c r="CL120" i="2"/>
  <c r="CL132" i="2"/>
  <c r="CL136" i="2"/>
  <c r="CL148" i="2"/>
  <c r="CL152" i="2"/>
  <c r="CL192" i="2"/>
  <c r="CL59" i="2"/>
  <c r="CL63" i="2"/>
  <c r="CL67" i="2"/>
  <c r="CL71" i="2"/>
  <c r="CL75" i="2"/>
  <c r="CL83" i="2"/>
  <c r="CL87" i="2"/>
  <c r="CL91" i="2"/>
  <c r="CL95" i="2"/>
  <c r="CL99" i="2"/>
  <c r="CL103" i="2"/>
  <c r="CL107" i="2"/>
  <c r="CL111" i="2"/>
  <c r="CL115" i="2"/>
  <c r="CL119" i="2"/>
  <c r="CL123" i="2"/>
  <c r="CL127" i="2"/>
  <c r="CL131" i="2"/>
  <c r="CL135" i="2"/>
  <c r="CL139" i="2"/>
  <c r="CL143" i="2"/>
  <c r="CL147" i="2"/>
  <c r="CL151" i="2"/>
  <c r="CL155" i="2"/>
  <c r="CL58" i="2"/>
  <c r="CL62" i="2"/>
  <c r="CL66" i="2"/>
  <c r="CL70" i="2"/>
  <c r="CL74" i="2"/>
  <c r="CL78" i="2"/>
  <c r="CL82" i="2"/>
  <c r="CL86" i="2"/>
  <c r="CL90" i="2"/>
  <c r="CL94" i="2"/>
  <c r="CL98" i="2"/>
  <c r="CL102" i="2"/>
  <c r="CL106" i="2"/>
  <c r="CL110" i="2"/>
  <c r="CL114" i="2"/>
  <c r="CL118" i="2"/>
  <c r="CL122" i="2"/>
  <c r="CL126" i="2"/>
  <c r="CL130" i="2"/>
  <c r="CL134" i="2"/>
  <c r="CL138" i="2"/>
  <c r="CL142" i="2"/>
  <c r="CL146" i="2"/>
  <c r="CL150" i="2"/>
  <c r="CL154" i="2"/>
  <c r="CL158" i="2"/>
  <c r="CL162" i="2"/>
  <c r="CL166" i="2"/>
  <c r="CL170" i="2"/>
  <c r="CL174" i="2"/>
  <c r="CL178" i="2"/>
  <c r="CL182" i="2"/>
  <c r="CL186" i="2"/>
  <c r="CL190" i="2"/>
  <c r="CL194" i="2"/>
  <c r="CL198" i="2"/>
  <c r="CL72" i="2"/>
  <c r="CL100" i="2"/>
  <c r="CL104" i="2"/>
  <c r="CL112" i="2"/>
  <c r="CL124" i="2"/>
  <c r="CL156" i="2"/>
  <c r="CL168" i="2"/>
  <c r="CL188" i="2"/>
  <c r="CL60" i="2"/>
  <c r="CL116" i="2"/>
  <c r="CL128" i="2"/>
  <c r="CL140" i="2"/>
  <c r="CL144" i="2"/>
  <c r="CL160" i="2"/>
  <c r="CL164" i="2"/>
  <c r="CL172" i="2"/>
  <c r="CL176" i="2"/>
  <c r="CL180" i="2"/>
  <c r="CL184" i="2"/>
  <c r="CL196" i="2"/>
  <c r="CL200" i="2"/>
  <c r="CL79" i="2"/>
  <c r="CL159" i="2"/>
  <c r="CL163" i="2"/>
  <c r="CL167" i="2"/>
  <c r="CL171" i="2"/>
  <c r="CL175" i="2"/>
  <c r="CL179" i="2"/>
  <c r="CL183" i="2"/>
  <c r="CL187" i="2"/>
  <c r="CL191" i="2"/>
  <c r="CL195" i="2"/>
  <c r="CL199" i="2"/>
  <c r="CL204" i="2"/>
  <c r="CL208" i="2"/>
  <c r="CL212" i="2"/>
  <c r="CL216" i="2"/>
  <c r="CL220" i="2"/>
  <c r="CL224" i="2"/>
  <c r="CL228" i="2"/>
  <c r="CL232" i="2"/>
  <c r="CL236" i="2"/>
  <c r="CL240" i="2"/>
  <c r="CL244" i="2"/>
  <c r="CL248" i="2"/>
  <c r="CL252" i="2"/>
  <c r="CL256" i="2"/>
  <c r="CL260" i="2"/>
  <c r="CL264" i="2"/>
  <c r="CL268" i="2"/>
  <c r="CL272" i="2"/>
  <c r="CL276" i="2"/>
  <c r="CL280" i="2"/>
  <c r="CL284" i="2"/>
  <c r="CL288" i="2"/>
  <c r="CL292" i="2"/>
  <c r="CL296" i="2"/>
  <c r="CL300" i="2"/>
  <c r="CL304" i="2"/>
  <c r="CL203" i="2"/>
  <c r="CL207" i="2"/>
  <c r="CL211" i="2"/>
  <c r="CL215" i="2"/>
  <c r="CL219" i="2"/>
  <c r="CL223" i="2"/>
  <c r="CL227" i="2"/>
  <c r="CL231" i="2"/>
  <c r="CL235" i="2"/>
  <c r="CL239" i="2"/>
  <c r="CL243" i="2"/>
  <c r="CL247" i="2"/>
  <c r="CL251" i="2"/>
  <c r="CL255" i="2"/>
  <c r="CL259" i="2"/>
  <c r="CL263" i="2"/>
  <c r="CL267" i="2"/>
  <c r="CL271" i="2"/>
  <c r="CL275" i="2"/>
  <c r="CL279" i="2"/>
  <c r="CL283" i="2"/>
  <c r="CL287" i="2"/>
  <c r="CL291" i="2"/>
  <c r="CL295" i="2"/>
  <c r="CL299" i="2"/>
  <c r="CL303" i="2"/>
  <c r="CL282" i="2"/>
  <c r="CL286" i="2"/>
  <c r="CL290" i="2"/>
  <c r="CL294" i="2"/>
  <c r="CL298" i="2"/>
  <c r="CL302" i="2"/>
  <c r="CL306" i="2"/>
  <c r="CL364" i="2"/>
  <c r="CL368" i="2"/>
  <c r="CL372" i="2"/>
  <c r="CL376" i="2"/>
  <c r="CL380" i="2"/>
  <c r="CL384" i="2"/>
  <c r="CL388" i="2"/>
  <c r="CL392" i="2"/>
  <c r="CL396" i="2"/>
  <c r="CL400" i="2"/>
  <c r="CL404" i="2"/>
  <c r="CL408" i="2"/>
  <c r="CL412" i="2"/>
  <c r="CL416" i="2"/>
  <c r="CL420" i="2"/>
  <c r="CL424" i="2"/>
  <c r="CL428" i="2"/>
  <c r="CL432" i="2"/>
  <c r="CL436" i="2"/>
  <c r="CL440" i="2"/>
  <c r="CQ448" i="2" l="1"/>
  <c r="CQ447" i="2"/>
  <c r="CQ446" i="2"/>
  <c r="CQ445" i="2"/>
  <c r="CQ444" i="2"/>
  <c r="CQ443" i="2"/>
  <c r="CQ442" i="2"/>
  <c r="CQ441" i="2"/>
  <c r="CQ440" i="2"/>
  <c r="CQ439" i="2"/>
  <c r="CQ438" i="2"/>
  <c r="CQ437" i="2"/>
  <c r="CQ436" i="2"/>
  <c r="CQ435" i="2"/>
  <c r="CQ434" i="2"/>
  <c r="CQ433" i="2"/>
  <c r="CQ432" i="2"/>
  <c r="CQ431" i="2"/>
  <c r="CQ430" i="2"/>
  <c r="CQ429" i="2"/>
  <c r="CQ428" i="2"/>
  <c r="CQ427" i="2"/>
  <c r="CQ426" i="2"/>
  <c r="CQ425" i="2"/>
  <c r="CQ424" i="2"/>
  <c r="CQ423" i="2"/>
  <c r="CQ422" i="2"/>
  <c r="CQ421" i="2"/>
  <c r="CQ420" i="2"/>
  <c r="CQ419" i="2"/>
  <c r="CQ418" i="2"/>
  <c r="CQ417" i="2"/>
  <c r="CQ416" i="2"/>
  <c r="CQ415" i="2"/>
  <c r="CQ414" i="2"/>
  <c r="CQ413" i="2"/>
  <c r="CQ412" i="2"/>
  <c r="CQ411" i="2"/>
  <c r="CQ410" i="2"/>
  <c r="CQ409" i="2"/>
  <c r="CQ408" i="2"/>
  <c r="CQ407" i="2"/>
  <c r="CQ406" i="2"/>
  <c r="CQ405" i="2"/>
  <c r="CQ404" i="2"/>
  <c r="CQ403" i="2"/>
  <c r="CQ402" i="2"/>
  <c r="CQ401" i="2"/>
  <c r="CQ400" i="2"/>
  <c r="CQ399" i="2"/>
  <c r="CQ398" i="2"/>
  <c r="CQ397" i="2"/>
  <c r="CQ396" i="2"/>
  <c r="CQ395" i="2"/>
  <c r="CQ394" i="2"/>
  <c r="CQ393" i="2"/>
  <c r="CQ392" i="2"/>
  <c r="CQ391" i="2"/>
  <c r="CQ390" i="2"/>
  <c r="CQ389" i="2"/>
  <c r="CQ388" i="2"/>
  <c r="CQ387" i="2"/>
  <c r="CQ386" i="2"/>
  <c r="CQ385" i="2"/>
  <c r="CQ384" i="2"/>
  <c r="CQ383" i="2"/>
  <c r="CQ382" i="2"/>
  <c r="CQ381" i="2"/>
  <c r="CQ380" i="2"/>
  <c r="CQ379" i="2"/>
  <c r="CQ378" i="2"/>
  <c r="CQ377" i="2"/>
  <c r="CQ376" i="2"/>
  <c r="CQ375" i="2"/>
  <c r="CQ374" i="2"/>
  <c r="CQ373" i="2"/>
  <c r="CQ372" i="2"/>
  <c r="CQ371" i="2"/>
  <c r="CQ370" i="2"/>
  <c r="CQ369" i="2"/>
  <c r="CQ368" i="2"/>
  <c r="CQ367" i="2"/>
  <c r="CQ366" i="2"/>
  <c r="CQ365" i="2"/>
  <c r="CQ364" i="2"/>
  <c r="CQ363" i="2"/>
  <c r="CQ362" i="2"/>
  <c r="CQ361" i="2"/>
  <c r="CQ360" i="2"/>
  <c r="CQ359" i="2"/>
  <c r="CQ358" i="2"/>
  <c r="CQ357" i="2"/>
  <c r="CQ356" i="2"/>
  <c r="CQ355" i="2"/>
  <c r="CQ354" i="2"/>
  <c r="CQ353" i="2"/>
  <c r="CQ352" i="2"/>
  <c r="CQ351" i="2"/>
  <c r="CQ350" i="2"/>
  <c r="CQ349" i="2"/>
  <c r="CQ348" i="2"/>
  <c r="CQ347" i="2"/>
  <c r="CQ346" i="2"/>
  <c r="CQ345" i="2"/>
  <c r="CQ344" i="2"/>
  <c r="CQ343" i="2"/>
  <c r="CQ342" i="2"/>
  <c r="CQ341" i="2"/>
  <c r="CQ340" i="2"/>
  <c r="CQ339" i="2"/>
  <c r="CQ338" i="2"/>
  <c r="CQ337" i="2"/>
  <c r="CQ336" i="2"/>
  <c r="CQ335" i="2"/>
  <c r="CQ334" i="2"/>
  <c r="CQ333" i="2"/>
  <c r="CQ332" i="2"/>
  <c r="CQ331" i="2"/>
  <c r="CQ330" i="2"/>
  <c r="CQ329" i="2"/>
  <c r="CQ328" i="2"/>
  <c r="CQ327" i="2"/>
  <c r="CQ326" i="2"/>
  <c r="CQ325" i="2"/>
  <c r="CQ324" i="2"/>
  <c r="CQ323" i="2"/>
  <c r="CQ322" i="2"/>
  <c r="CQ321" i="2"/>
  <c r="CQ320" i="2"/>
  <c r="CQ319" i="2"/>
  <c r="CQ318" i="2"/>
  <c r="CQ317" i="2"/>
  <c r="CQ316" i="2"/>
  <c r="CQ315" i="2"/>
  <c r="CQ314" i="2"/>
  <c r="CQ313" i="2"/>
  <c r="CQ312" i="2"/>
  <c r="CQ311" i="2"/>
  <c r="CQ310" i="2"/>
  <c r="CQ309" i="2"/>
  <c r="CQ308" i="2"/>
  <c r="CQ307" i="2"/>
  <c r="CQ306" i="2"/>
  <c r="CQ305" i="2"/>
  <c r="CQ304" i="2"/>
  <c r="CQ303" i="2"/>
  <c r="CQ302" i="2"/>
  <c r="CQ301" i="2"/>
  <c r="CQ300" i="2"/>
  <c r="CQ299" i="2"/>
  <c r="CQ298" i="2"/>
  <c r="CQ297" i="2"/>
  <c r="CQ296" i="2"/>
  <c r="CQ295" i="2"/>
  <c r="CQ294" i="2"/>
  <c r="CQ293" i="2"/>
  <c r="CQ292" i="2"/>
  <c r="CQ291" i="2"/>
  <c r="CQ290" i="2"/>
  <c r="CQ289" i="2"/>
  <c r="CQ288" i="2"/>
  <c r="CQ287" i="2"/>
  <c r="CQ286" i="2"/>
  <c r="CQ285" i="2"/>
  <c r="CQ284" i="2"/>
  <c r="CQ283" i="2"/>
  <c r="CQ282" i="2"/>
  <c r="CQ281" i="2"/>
  <c r="CQ280" i="2"/>
  <c r="CQ279" i="2"/>
  <c r="CQ278" i="2"/>
  <c r="CQ277" i="2"/>
  <c r="CQ276" i="2"/>
  <c r="CQ275" i="2"/>
  <c r="CQ274" i="2"/>
  <c r="CQ273" i="2"/>
  <c r="CQ272" i="2"/>
  <c r="CQ271" i="2"/>
  <c r="CQ270" i="2"/>
  <c r="CQ269" i="2"/>
  <c r="CQ268" i="2"/>
  <c r="CQ267" i="2"/>
  <c r="CQ266" i="2"/>
  <c r="CQ265" i="2"/>
  <c r="CQ264" i="2"/>
  <c r="CQ263" i="2"/>
  <c r="CQ262" i="2"/>
  <c r="CQ261" i="2"/>
  <c r="CQ260" i="2"/>
  <c r="CQ259" i="2"/>
  <c r="CQ258" i="2"/>
  <c r="CQ257" i="2"/>
  <c r="CQ256" i="2"/>
  <c r="CQ255" i="2"/>
  <c r="CQ254" i="2"/>
  <c r="CQ253" i="2"/>
  <c r="CQ252" i="2"/>
  <c r="CQ251" i="2"/>
  <c r="CQ250" i="2"/>
  <c r="CQ249" i="2"/>
  <c r="CQ248" i="2"/>
  <c r="CQ247" i="2"/>
  <c r="CQ246" i="2"/>
  <c r="CQ245" i="2"/>
  <c r="CQ244" i="2"/>
  <c r="CQ243" i="2"/>
  <c r="CQ242" i="2"/>
  <c r="CQ241" i="2"/>
  <c r="CQ240" i="2"/>
  <c r="CQ239" i="2"/>
  <c r="CQ238" i="2"/>
  <c r="CQ237" i="2"/>
  <c r="CQ236" i="2"/>
  <c r="CQ235" i="2"/>
  <c r="CQ234" i="2"/>
  <c r="CQ233" i="2"/>
  <c r="CQ232" i="2"/>
  <c r="CQ231" i="2"/>
  <c r="CQ230" i="2"/>
  <c r="CQ229" i="2"/>
  <c r="CQ228" i="2"/>
  <c r="CQ227" i="2"/>
  <c r="CQ226" i="2"/>
  <c r="CQ225" i="2"/>
  <c r="CQ224" i="2"/>
  <c r="CQ223" i="2"/>
  <c r="CQ222" i="2"/>
  <c r="CQ221" i="2"/>
  <c r="CQ220" i="2"/>
  <c r="CQ219" i="2"/>
  <c r="CQ218" i="2"/>
  <c r="CQ217" i="2"/>
  <c r="CQ216" i="2"/>
  <c r="CQ215" i="2"/>
  <c r="CQ214" i="2"/>
  <c r="CQ213" i="2"/>
  <c r="CQ212" i="2"/>
  <c r="CQ211" i="2"/>
  <c r="CQ210" i="2"/>
  <c r="CQ209" i="2"/>
  <c r="CQ208" i="2"/>
  <c r="CQ207" i="2"/>
  <c r="CQ206" i="2"/>
  <c r="CQ205" i="2"/>
  <c r="CQ204" i="2"/>
  <c r="CQ203" i="2"/>
  <c r="CQ202" i="2"/>
  <c r="CQ201" i="2"/>
  <c r="CQ200" i="2"/>
  <c r="CQ199" i="2"/>
  <c r="CQ198" i="2"/>
  <c r="CQ197" i="2"/>
  <c r="CQ196" i="2"/>
  <c r="CQ195" i="2"/>
  <c r="CQ194" i="2"/>
  <c r="CQ193" i="2"/>
  <c r="CQ192" i="2"/>
  <c r="CQ191" i="2"/>
  <c r="CQ190" i="2"/>
  <c r="CQ189" i="2"/>
  <c r="CQ188" i="2"/>
  <c r="CQ187" i="2"/>
  <c r="CQ186" i="2"/>
  <c r="CQ185" i="2"/>
  <c r="CQ184" i="2"/>
  <c r="CQ183" i="2"/>
  <c r="CQ182" i="2"/>
  <c r="CQ181" i="2"/>
  <c r="CQ180" i="2"/>
  <c r="CQ179" i="2"/>
  <c r="CQ178" i="2"/>
  <c r="CQ177" i="2"/>
  <c r="CQ176" i="2"/>
  <c r="CQ175" i="2"/>
  <c r="CQ174" i="2"/>
  <c r="CQ173" i="2"/>
  <c r="CQ172" i="2"/>
  <c r="CQ171" i="2"/>
  <c r="CQ170" i="2"/>
  <c r="CQ169" i="2"/>
  <c r="CQ168" i="2"/>
  <c r="CQ167" i="2"/>
  <c r="CQ166" i="2"/>
  <c r="CQ165" i="2"/>
  <c r="CQ164" i="2"/>
  <c r="CQ163" i="2"/>
  <c r="CQ162" i="2"/>
  <c r="CQ161" i="2"/>
  <c r="CQ160" i="2"/>
  <c r="CQ159" i="2"/>
  <c r="CQ158" i="2"/>
  <c r="CQ157" i="2"/>
  <c r="CQ156" i="2"/>
  <c r="CQ155" i="2"/>
  <c r="CQ154" i="2"/>
  <c r="CQ153" i="2"/>
  <c r="CQ152" i="2"/>
  <c r="CQ151" i="2"/>
  <c r="CQ150" i="2"/>
  <c r="CQ149" i="2"/>
  <c r="CQ148" i="2"/>
  <c r="CQ147" i="2"/>
  <c r="CQ146" i="2"/>
  <c r="CQ145" i="2"/>
  <c r="CQ144" i="2"/>
  <c r="CQ143" i="2"/>
  <c r="CQ142" i="2"/>
  <c r="CQ141" i="2"/>
  <c r="CQ140" i="2"/>
  <c r="CQ139" i="2"/>
  <c r="CQ138" i="2"/>
  <c r="CQ137" i="2"/>
  <c r="CQ136" i="2"/>
  <c r="CQ135" i="2"/>
  <c r="CQ134" i="2"/>
  <c r="CQ133" i="2"/>
  <c r="CQ132" i="2"/>
  <c r="CQ131" i="2"/>
  <c r="CQ130" i="2"/>
  <c r="CQ129" i="2"/>
  <c r="CQ128" i="2"/>
  <c r="CQ127" i="2"/>
  <c r="CQ126" i="2"/>
  <c r="CQ125" i="2"/>
  <c r="CQ124" i="2"/>
  <c r="CQ123" i="2"/>
  <c r="CQ122" i="2"/>
  <c r="CQ121" i="2"/>
  <c r="CQ120" i="2"/>
  <c r="CQ119" i="2"/>
  <c r="CQ118" i="2"/>
  <c r="CQ117" i="2"/>
  <c r="CQ116" i="2"/>
  <c r="CQ115" i="2"/>
  <c r="CQ114" i="2"/>
  <c r="CQ113" i="2"/>
  <c r="CQ112" i="2"/>
  <c r="CQ111" i="2"/>
  <c r="CQ110" i="2"/>
  <c r="CQ109" i="2"/>
  <c r="CQ108" i="2"/>
  <c r="CQ107" i="2"/>
  <c r="CQ106" i="2"/>
  <c r="CQ105" i="2"/>
  <c r="CQ104" i="2"/>
  <c r="CQ103" i="2"/>
  <c r="CQ102" i="2"/>
  <c r="CQ101" i="2"/>
  <c r="CQ100" i="2"/>
  <c r="CQ99" i="2"/>
  <c r="CQ98" i="2"/>
  <c r="CQ97" i="2"/>
  <c r="CQ96" i="2"/>
  <c r="CQ95" i="2"/>
  <c r="CQ94" i="2"/>
  <c r="CQ93" i="2"/>
  <c r="CQ92" i="2"/>
  <c r="CQ91" i="2"/>
  <c r="CQ90" i="2"/>
  <c r="CQ89" i="2"/>
  <c r="CQ88" i="2"/>
  <c r="CQ87" i="2"/>
  <c r="CQ86" i="2"/>
  <c r="CQ85" i="2"/>
  <c r="CQ84" i="2"/>
  <c r="CQ83" i="2"/>
  <c r="CQ82" i="2"/>
  <c r="CQ81" i="2"/>
  <c r="CQ80" i="2"/>
  <c r="CQ79" i="2"/>
  <c r="CQ78" i="2"/>
  <c r="CQ77" i="2"/>
  <c r="CQ76" i="2"/>
  <c r="CQ75" i="2"/>
  <c r="CQ74" i="2"/>
  <c r="CQ73" i="2"/>
  <c r="CQ72" i="2"/>
  <c r="CQ71" i="2"/>
  <c r="CQ70" i="2"/>
  <c r="CQ69" i="2"/>
  <c r="CQ68" i="2"/>
  <c r="CQ67" i="2"/>
  <c r="CQ66" i="2"/>
  <c r="CQ65" i="2"/>
  <c r="CQ64" i="2"/>
  <c r="CQ63" i="2"/>
  <c r="CQ62" i="2"/>
  <c r="CQ61" i="2"/>
  <c r="CQ60" i="2"/>
  <c r="CQ59" i="2"/>
  <c r="CQ58" i="2"/>
  <c r="CQ57" i="2"/>
  <c r="CQ56" i="2"/>
  <c r="CQ55" i="2"/>
  <c r="CQ54" i="2"/>
  <c r="CQ53" i="2"/>
  <c r="CQ52" i="2"/>
  <c r="CQ51" i="2"/>
  <c r="CQ50" i="2"/>
  <c r="CQ49" i="2"/>
  <c r="CQ48" i="2"/>
  <c r="CQ47" i="2"/>
  <c r="CQ46" i="2"/>
  <c r="CQ45" i="2"/>
  <c r="CQ44" i="2"/>
  <c r="CQ43" i="2"/>
  <c r="CQ42" i="2"/>
  <c r="CQ41" i="2"/>
  <c r="CQ40" i="2"/>
  <c r="CQ39" i="2"/>
  <c r="CQ38" i="2"/>
  <c r="CQ37" i="2"/>
  <c r="CQ36" i="2"/>
  <c r="CQ35" i="2"/>
  <c r="CQ34" i="2"/>
  <c r="CQ33" i="2"/>
  <c r="CQ32" i="2"/>
  <c r="CQ31" i="2"/>
  <c r="CQ30" i="2"/>
  <c r="CQ29" i="2"/>
  <c r="CQ28" i="2"/>
  <c r="CQ27" i="2"/>
  <c r="CQ26" i="2"/>
  <c r="CQ25" i="2"/>
  <c r="CQ24" i="2"/>
  <c r="CQ23" i="2"/>
  <c r="CQ22" i="2"/>
  <c r="CQ21" i="2"/>
  <c r="CQ20" i="2"/>
  <c r="CQ19" i="2"/>
  <c r="CQ18" i="2"/>
  <c r="CQ17" i="2"/>
  <c r="CQ16" i="2"/>
  <c r="CQ15" i="2"/>
  <c r="CQ14" i="2"/>
  <c r="CQ13" i="2"/>
  <c r="CQ12" i="2"/>
  <c r="CQ11" i="2"/>
  <c r="CQ10" i="2"/>
  <c r="Q448" i="2" l="1"/>
  <c r="S448" i="2"/>
  <c r="Q447" i="2"/>
  <c r="S447" i="2"/>
  <c r="Q446" i="2"/>
  <c r="S446" i="2"/>
  <c r="Q445" i="2"/>
  <c r="S445" i="2"/>
  <c r="Q444" i="2"/>
  <c r="S444" i="2"/>
  <c r="Q443" i="2"/>
  <c r="S443" i="2"/>
  <c r="Q442" i="2"/>
  <c r="S442" i="2"/>
  <c r="Q441" i="2"/>
  <c r="S441" i="2"/>
  <c r="Q440" i="2"/>
  <c r="S440" i="2"/>
  <c r="Q439" i="2"/>
  <c r="S439" i="2"/>
  <c r="Q438" i="2"/>
  <c r="S438" i="2"/>
  <c r="Q437" i="2"/>
  <c r="S437" i="2"/>
  <c r="Q436" i="2"/>
  <c r="S436" i="2"/>
  <c r="Q435" i="2"/>
  <c r="S435" i="2"/>
  <c r="Q434" i="2"/>
  <c r="S434" i="2"/>
  <c r="Q433" i="2"/>
  <c r="S433" i="2"/>
  <c r="Q432" i="2"/>
  <c r="S432" i="2"/>
  <c r="Q431" i="2"/>
  <c r="S431" i="2"/>
  <c r="Q430" i="2"/>
  <c r="S430" i="2"/>
  <c r="Q429" i="2"/>
  <c r="S429" i="2"/>
  <c r="Q428" i="2"/>
  <c r="S428" i="2"/>
  <c r="Q427" i="2"/>
  <c r="S427" i="2"/>
  <c r="Q426" i="2"/>
  <c r="S426" i="2"/>
  <c r="Q425" i="2"/>
  <c r="S425" i="2"/>
  <c r="Q424" i="2"/>
  <c r="S424" i="2"/>
  <c r="Q423" i="2"/>
  <c r="S423" i="2"/>
  <c r="Q422" i="2"/>
  <c r="S422" i="2"/>
  <c r="Q421" i="2"/>
  <c r="S421" i="2"/>
  <c r="Q420" i="2"/>
  <c r="S420" i="2"/>
  <c r="Q419" i="2"/>
  <c r="S419" i="2"/>
  <c r="Q418" i="2"/>
  <c r="S418" i="2"/>
  <c r="Q417" i="2"/>
  <c r="S417" i="2"/>
  <c r="Q416" i="2"/>
  <c r="S416" i="2"/>
  <c r="Q415" i="2"/>
  <c r="S415" i="2"/>
  <c r="Q414" i="2"/>
  <c r="S414" i="2"/>
  <c r="Q413" i="2"/>
  <c r="S413" i="2"/>
  <c r="Q412" i="2"/>
  <c r="S412" i="2"/>
  <c r="Q411" i="2"/>
  <c r="S411" i="2"/>
  <c r="Q410" i="2"/>
  <c r="S410" i="2"/>
  <c r="Q409" i="2"/>
  <c r="S409" i="2"/>
  <c r="Q408" i="2"/>
  <c r="S408" i="2"/>
  <c r="Q407" i="2"/>
  <c r="S407" i="2"/>
  <c r="Q406" i="2"/>
  <c r="S406" i="2"/>
  <c r="Q405" i="2"/>
  <c r="S405" i="2"/>
  <c r="Q404" i="2"/>
  <c r="S404" i="2"/>
  <c r="Q403" i="2"/>
  <c r="S403" i="2"/>
  <c r="Q402" i="2"/>
  <c r="S402" i="2"/>
  <c r="Q401" i="2"/>
  <c r="S401" i="2"/>
  <c r="Q400" i="2"/>
  <c r="S400" i="2"/>
  <c r="Q399" i="2"/>
  <c r="S399" i="2"/>
  <c r="Q398" i="2"/>
  <c r="S398" i="2"/>
  <c r="Q397" i="2"/>
  <c r="S397" i="2"/>
  <c r="Q396" i="2"/>
  <c r="S396" i="2"/>
  <c r="Q395" i="2"/>
  <c r="S395" i="2"/>
  <c r="Q394" i="2"/>
  <c r="S394" i="2"/>
  <c r="Q393" i="2"/>
  <c r="S393" i="2"/>
  <c r="Q392" i="2"/>
  <c r="S392" i="2"/>
  <c r="Q391" i="2"/>
  <c r="S391" i="2"/>
  <c r="Q390" i="2"/>
  <c r="S390" i="2"/>
  <c r="Q389" i="2"/>
  <c r="S389" i="2"/>
  <c r="Q388" i="2"/>
  <c r="S388" i="2"/>
  <c r="Q387" i="2"/>
  <c r="S387" i="2"/>
  <c r="Q386" i="2"/>
  <c r="S386" i="2"/>
  <c r="Q385" i="2"/>
  <c r="S385" i="2"/>
  <c r="Q384" i="2"/>
  <c r="S384" i="2"/>
  <c r="Q383" i="2"/>
  <c r="S383" i="2"/>
  <c r="Q382" i="2"/>
  <c r="S382" i="2"/>
  <c r="Q381" i="2"/>
  <c r="S381" i="2"/>
  <c r="Q380" i="2"/>
  <c r="S380" i="2"/>
  <c r="Q379" i="2"/>
  <c r="S379" i="2"/>
  <c r="Q378" i="2"/>
  <c r="S378" i="2"/>
  <c r="Q377" i="2"/>
  <c r="S377" i="2"/>
  <c r="Q376" i="2"/>
  <c r="S376" i="2"/>
  <c r="Q375" i="2"/>
  <c r="S375" i="2"/>
  <c r="Q374" i="2"/>
  <c r="S374" i="2"/>
  <c r="Q373" i="2"/>
  <c r="S373" i="2"/>
  <c r="Q372" i="2"/>
  <c r="S372" i="2"/>
  <c r="Q371" i="2"/>
  <c r="S371" i="2"/>
  <c r="Q370" i="2"/>
  <c r="S370" i="2"/>
  <c r="Q369" i="2"/>
  <c r="S369" i="2"/>
  <c r="Q368" i="2"/>
  <c r="S368" i="2"/>
  <c r="Q367" i="2"/>
  <c r="S367" i="2"/>
  <c r="Q366" i="2"/>
  <c r="S366" i="2"/>
  <c r="Q365" i="2"/>
  <c r="S365" i="2"/>
  <c r="Q364" i="2"/>
  <c r="S364" i="2"/>
  <c r="Q363" i="2"/>
  <c r="S363" i="2"/>
  <c r="Q362" i="2"/>
  <c r="S362" i="2"/>
  <c r="Q361" i="2"/>
  <c r="S361" i="2"/>
  <c r="Q360" i="2"/>
  <c r="S360" i="2"/>
  <c r="Q359" i="2"/>
  <c r="S359" i="2"/>
  <c r="Q358" i="2"/>
  <c r="S358" i="2"/>
  <c r="Q357" i="2"/>
  <c r="S357" i="2"/>
  <c r="Q356" i="2"/>
  <c r="S356" i="2"/>
  <c r="Q355" i="2"/>
  <c r="S355" i="2"/>
  <c r="Q354" i="2"/>
  <c r="S354" i="2"/>
  <c r="Q353" i="2"/>
  <c r="S353" i="2"/>
  <c r="Q352" i="2"/>
  <c r="S352" i="2"/>
  <c r="Q351" i="2"/>
  <c r="S351" i="2"/>
  <c r="Q350" i="2"/>
  <c r="S350" i="2"/>
  <c r="Q349" i="2"/>
  <c r="S349" i="2"/>
  <c r="Q348" i="2"/>
  <c r="S348" i="2"/>
  <c r="Q347" i="2"/>
  <c r="S347" i="2"/>
  <c r="Q346" i="2"/>
  <c r="S346" i="2"/>
  <c r="Q345" i="2"/>
  <c r="S345" i="2"/>
  <c r="Q344" i="2"/>
  <c r="S344" i="2"/>
  <c r="Q343" i="2"/>
  <c r="S343" i="2"/>
  <c r="Q342" i="2"/>
  <c r="S342" i="2"/>
  <c r="Q341" i="2"/>
  <c r="S341" i="2"/>
  <c r="Q340" i="2"/>
  <c r="S340" i="2"/>
  <c r="Q339" i="2"/>
  <c r="S339" i="2"/>
  <c r="Q338" i="2"/>
  <c r="S338" i="2"/>
  <c r="Q337" i="2"/>
  <c r="S337" i="2"/>
  <c r="Q336" i="2"/>
  <c r="S336" i="2"/>
  <c r="Q335" i="2"/>
  <c r="S335" i="2"/>
  <c r="Q334" i="2"/>
  <c r="S334" i="2"/>
  <c r="Q333" i="2"/>
  <c r="S333" i="2"/>
  <c r="Q332" i="2"/>
  <c r="S332" i="2"/>
  <c r="Q331" i="2"/>
  <c r="S331" i="2"/>
  <c r="Q330" i="2"/>
  <c r="S330" i="2"/>
  <c r="Q329" i="2"/>
  <c r="S329" i="2"/>
  <c r="Q328" i="2"/>
  <c r="S328" i="2"/>
  <c r="Q327" i="2"/>
  <c r="S327" i="2"/>
  <c r="Q326" i="2"/>
  <c r="S326" i="2"/>
  <c r="Q325" i="2"/>
  <c r="S325" i="2"/>
  <c r="Q324" i="2"/>
  <c r="S324" i="2"/>
  <c r="Q323" i="2"/>
  <c r="S323" i="2"/>
  <c r="Q322" i="2"/>
  <c r="S322" i="2"/>
  <c r="Q321" i="2"/>
  <c r="S321" i="2"/>
  <c r="Q320" i="2"/>
  <c r="S320" i="2"/>
  <c r="Q319" i="2"/>
  <c r="S319" i="2"/>
  <c r="Q318" i="2"/>
  <c r="S318" i="2"/>
  <c r="Q317" i="2"/>
  <c r="S317" i="2"/>
  <c r="Q316" i="2"/>
  <c r="S316" i="2"/>
  <c r="Q315" i="2"/>
  <c r="S315" i="2"/>
  <c r="Q314" i="2"/>
  <c r="S314" i="2"/>
  <c r="Q313" i="2"/>
  <c r="S313" i="2"/>
  <c r="Q312" i="2"/>
  <c r="S312" i="2"/>
  <c r="Q311" i="2"/>
  <c r="S311" i="2"/>
  <c r="Q310" i="2"/>
  <c r="S310" i="2"/>
  <c r="Q309" i="2"/>
  <c r="S309" i="2"/>
  <c r="Q308" i="2"/>
  <c r="S308" i="2"/>
  <c r="Q307" i="2"/>
  <c r="S307" i="2"/>
  <c r="Q306" i="2"/>
  <c r="S306" i="2"/>
  <c r="Q305" i="2"/>
  <c r="S305" i="2"/>
  <c r="Q304" i="2"/>
  <c r="S304" i="2"/>
  <c r="Q303" i="2"/>
  <c r="S303" i="2"/>
  <c r="Q302" i="2"/>
  <c r="S302" i="2"/>
  <c r="Q301" i="2"/>
  <c r="S301" i="2"/>
  <c r="Q300" i="2"/>
  <c r="S300" i="2"/>
  <c r="Q299" i="2"/>
  <c r="S299" i="2"/>
  <c r="Q298" i="2"/>
  <c r="S298" i="2"/>
  <c r="Q297" i="2"/>
  <c r="S297" i="2"/>
  <c r="Q296" i="2"/>
  <c r="S296" i="2"/>
  <c r="Q295" i="2"/>
  <c r="S295" i="2"/>
  <c r="Q294" i="2"/>
  <c r="S294" i="2"/>
  <c r="Q293" i="2"/>
  <c r="S293" i="2"/>
  <c r="Q292" i="2"/>
  <c r="S292" i="2"/>
  <c r="Q291" i="2"/>
  <c r="S291" i="2"/>
  <c r="Q290" i="2"/>
  <c r="S290" i="2"/>
  <c r="Q289" i="2"/>
  <c r="S289" i="2"/>
  <c r="Q288" i="2"/>
  <c r="S288" i="2"/>
  <c r="Q287" i="2"/>
  <c r="S287" i="2"/>
  <c r="Q286" i="2"/>
  <c r="S286" i="2"/>
  <c r="Q285" i="2"/>
  <c r="S285" i="2"/>
  <c r="Q284" i="2"/>
  <c r="S284" i="2"/>
  <c r="Q283" i="2"/>
  <c r="S283" i="2"/>
  <c r="Q282" i="2"/>
  <c r="S282" i="2"/>
  <c r="Q281" i="2"/>
  <c r="S281" i="2"/>
  <c r="Q280" i="2"/>
  <c r="S280" i="2"/>
  <c r="Q279" i="2"/>
  <c r="S279" i="2"/>
  <c r="Q278" i="2"/>
  <c r="S278" i="2"/>
  <c r="Q277" i="2"/>
  <c r="S277" i="2"/>
  <c r="Q276" i="2"/>
  <c r="S276" i="2"/>
  <c r="Q275" i="2"/>
  <c r="S275" i="2"/>
  <c r="Q274" i="2"/>
  <c r="S274" i="2"/>
  <c r="Q273" i="2"/>
  <c r="S273" i="2"/>
  <c r="Q272" i="2"/>
  <c r="S272" i="2"/>
  <c r="Q271" i="2"/>
  <c r="S271" i="2"/>
  <c r="Q270" i="2"/>
  <c r="S270" i="2"/>
  <c r="Q269" i="2"/>
  <c r="S269" i="2"/>
  <c r="Q268" i="2"/>
  <c r="S268" i="2"/>
  <c r="Q267" i="2"/>
  <c r="S267" i="2"/>
  <c r="Q266" i="2"/>
  <c r="S266" i="2"/>
  <c r="Q265" i="2"/>
  <c r="S265" i="2"/>
  <c r="Q264" i="2"/>
  <c r="S264" i="2"/>
  <c r="Q263" i="2"/>
  <c r="S263" i="2"/>
  <c r="Q262" i="2"/>
  <c r="S262" i="2"/>
  <c r="Q261" i="2"/>
  <c r="S261" i="2"/>
  <c r="Q260" i="2"/>
  <c r="S260" i="2"/>
  <c r="Q259" i="2"/>
  <c r="S259" i="2"/>
  <c r="Q258" i="2"/>
  <c r="S258" i="2"/>
  <c r="Q257" i="2"/>
  <c r="S257" i="2"/>
  <c r="Q256" i="2"/>
  <c r="S256" i="2"/>
  <c r="Q255" i="2"/>
  <c r="S255" i="2"/>
  <c r="Q254" i="2"/>
  <c r="S254" i="2"/>
  <c r="Q253" i="2"/>
  <c r="S253" i="2"/>
  <c r="Q252" i="2"/>
  <c r="S252" i="2"/>
  <c r="Q251" i="2"/>
  <c r="S251" i="2"/>
  <c r="Q250" i="2"/>
  <c r="S250" i="2"/>
  <c r="Q249" i="2"/>
  <c r="S249" i="2"/>
  <c r="Q248" i="2"/>
  <c r="S248" i="2"/>
  <c r="Q247" i="2"/>
  <c r="S247" i="2"/>
  <c r="Q246" i="2"/>
  <c r="S246" i="2"/>
  <c r="Q245" i="2"/>
  <c r="S245" i="2"/>
  <c r="Q244" i="2"/>
  <c r="S244" i="2"/>
  <c r="Q243" i="2"/>
  <c r="S243" i="2"/>
  <c r="Q242" i="2"/>
  <c r="S242" i="2"/>
  <c r="Q241" i="2"/>
  <c r="S241" i="2"/>
  <c r="Q240" i="2"/>
  <c r="S240" i="2"/>
  <c r="Q239" i="2"/>
  <c r="S239" i="2"/>
  <c r="Q238" i="2"/>
  <c r="S238" i="2"/>
  <c r="Q237" i="2"/>
  <c r="S237" i="2"/>
  <c r="Q236" i="2"/>
  <c r="S236" i="2"/>
  <c r="Q235" i="2"/>
  <c r="S235" i="2"/>
  <c r="Q234" i="2"/>
  <c r="S234" i="2"/>
  <c r="Q233" i="2"/>
  <c r="S233" i="2"/>
  <c r="Q232" i="2"/>
  <c r="S232" i="2"/>
  <c r="Q231" i="2"/>
  <c r="S231" i="2"/>
  <c r="Q230" i="2"/>
  <c r="S230" i="2"/>
  <c r="Q229" i="2"/>
  <c r="S229" i="2"/>
  <c r="Q228" i="2"/>
  <c r="S228" i="2"/>
  <c r="Q227" i="2"/>
  <c r="S227" i="2"/>
  <c r="Q226" i="2"/>
  <c r="S226" i="2"/>
  <c r="Q225" i="2"/>
  <c r="S225" i="2"/>
  <c r="Q224" i="2"/>
  <c r="S224" i="2"/>
  <c r="Q223" i="2"/>
  <c r="S223" i="2"/>
  <c r="Q222" i="2"/>
  <c r="S222" i="2"/>
  <c r="Q221" i="2"/>
  <c r="S221" i="2"/>
  <c r="Q220" i="2"/>
  <c r="S220" i="2"/>
  <c r="Q219" i="2"/>
  <c r="S219" i="2"/>
  <c r="Q218" i="2"/>
  <c r="S218" i="2"/>
  <c r="Q217" i="2"/>
  <c r="S217" i="2"/>
  <c r="Q216" i="2"/>
  <c r="S216" i="2"/>
  <c r="Q215" i="2"/>
  <c r="S215" i="2"/>
  <c r="Q214" i="2"/>
  <c r="S214" i="2"/>
  <c r="Q213" i="2"/>
  <c r="S213" i="2"/>
  <c r="Q212" i="2"/>
  <c r="S212" i="2"/>
  <c r="Q211" i="2"/>
  <c r="S211" i="2"/>
  <c r="Q210" i="2"/>
  <c r="S210" i="2"/>
  <c r="Q209" i="2"/>
  <c r="S209" i="2"/>
  <c r="Q208" i="2"/>
  <c r="S208" i="2"/>
  <c r="Q207" i="2"/>
  <c r="S207" i="2"/>
  <c r="Q206" i="2"/>
  <c r="S206" i="2"/>
  <c r="Q205" i="2"/>
  <c r="S205" i="2"/>
  <c r="Q204" i="2"/>
  <c r="S204" i="2"/>
  <c r="Q203" i="2"/>
  <c r="S203" i="2"/>
  <c r="Q202" i="2"/>
  <c r="S202" i="2"/>
  <c r="Q201" i="2"/>
  <c r="S201" i="2"/>
  <c r="Q200" i="2"/>
  <c r="S200" i="2"/>
  <c r="Q199" i="2"/>
  <c r="S199" i="2"/>
  <c r="Q198" i="2"/>
  <c r="S198" i="2"/>
  <c r="Q197" i="2"/>
  <c r="S197" i="2"/>
  <c r="Q196" i="2"/>
  <c r="S196" i="2"/>
  <c r="Q195" i="2"/>
  <c r="S195" i="2"/>
  <c r="Q194" i="2"/>
  <c r="S194" i="2"/>
  <c r="Q193" i="2"/>
  <c r="S193" i="2"/>
  <c r="Q192" i="2"/>
  <c r="S192" i="2"/>
  <c r="Q191" i="2"/>
  <c r="S191" i="2"/>
  <c r="Q190" i="2"/>
  <c r="S190" i="2"/>
  <c r="Q189" i="2"/>
  <c r="S189" i="2"/>
  <c r="Q188" i="2"/>
  <c r="S188" i="2"/>
  <c r="Q187" i="2"/>
  <c r="S187" i="2"/>
  <c r="Q186" i="2"/>
  <c r="S186" i="2"/>
  <c r="Q185" i="2"/>
  <c r="S185" i="2"/>
  <c r="Q184" i="2"/>
  <c r="S184" i="2"/>
  <c r="Q183" i="2"/>
  <c r="S183" i="2"/>
  <c r="Q182" i="2"/>
  <c r="S182" i="2"/>
  <c r="Q181" i="2"/>
  <c r="S181" i="2"/>
  <c r="Q180" i="2"/>
  <c r="S180" i="2"/>
  <c r="Q179" i="2"/>
  <c r="S179" i="2"/>
  <c r="Q178" i="2"/>
  <c r="S178" i="2"/>
  <c r="Q177" i="2"/>
  <c r="S177" i="2"/>
  <c r="Q176" i="2"/>
  <c r="S176" i="2"/>
  <c r="Q175" i="2"/>
  <c r="S175" i="2"/>
  <c r="Q174" i="2"/>
  <c r="S174" i="2"/>
  <c r="Q173" i="2"/>
  <c r="S173" i="2"/>
  <c r="Q172" i="2"/>
  <c r="S172" i="2"/>
  <c r="Q171" i="2"/>
  <c r="S171" i="2"/>
  <c r="Q170" i="2"/>
  <c r="S170" i="2"/>
  <c r="Q169" i="2"/>
  <c r="S169" i="2"/>
  <c r="Q168" i="2"/>
  <c r="S168" i="2"/>
  <c r="Q167" i="2"/>
  <c r="S167" i="2"/>
  <c r="Q166" i="2"/>
  <c r="S166" i="2"/>
  <c r="Q165" i="2"/>
  <c r="S165" i="2"/>
  <c r="Q164" i="2"/>
  <c r="S164" i="2"/>
  <c r="Q163" i="2"/>
  <c r="S163" i="2"/>
  <c r="Q162" i="2"/>
  <c r="S162" i="2"/>
  <c r="Q161" i="2"/>
  <c r="S161" i="2"/>
  <c r="Q160" i="2"/>
  <c r="S160" i="2"/>
  <c r="Q159" i="2"/>
  <c r="S159" i="2"/>
  <c r="Q158" i="2"/>
  <c r="S158" i="2"/>
  <c r="Q157" i="2"/>
  <c r="S157" i="2"/>
  <c r="Q156" i="2"/>
  <c r="S156" i="2"/>
  <c r="Q155" i="2"/>
  <c r="S155" i="2"/>
  <c r="Q154" i="2"/>
  <c r="S154" i="2"/>
  <c r="Q153" i="2"/>
  <c r="S153" i="2"/>
  <c r="Q152" i="2"/>
  <c r="S152" i="2"/>
  <c r="Q151" i="2"/>
  <c r="S151" i="2"/>
  <c r="Q150" i="2"/>
  <c r="S150" i="2"/>
  <c r="Q149" i="2"/>
  <c r="S149" i="2"/>
  <c r="Q148" i="2"/>
  <c r="S148" i="2"/>
  <c r="Q147" i="2"/>
  <c r="S147" i="2"/>
  <c r="Q146" i="2"/>
  <c r="S146" i="2"/>
  <c r="Q145" i="2"/>
  <c r="S145" i="2"/>
  <c r="Q144" i="2"/>
  <c r="S144" i="2"/>
  <c r="Q143" i="2"/>
  <c r="S143" i="2"/>
  <c r="Q142" i="2"/>
  <c r="S142" i="2"/>
  <c r="Q141" i="2"/>
  <c r="S141" i="2"/>
  <c r="Q140" i="2"/>
  <c r="S140" i="2"/>
  <c r="Q139" i="2"/>
  <c r="S139" i="2"/>
  <c r="Q138" i="2"/>
  <c r="S138" i="2"/>
  <c r="Q137" i="2"/>
  <c r="S137" i="2"/>
  <c r="Q136" i="2"/>
  <c r="S136" i="2"/>
  <c r="Q135" i="2"/>
  <c r="S135" i="2"/>
  <c r="Q134" i="2"/>
  <c r="S134" i="2"/>
  <c r="Q133" i="2"/>
  <c r="S133" i="2"/>
  <c r="Q132" i="2"/>
  <c r="S132" i="2"/>
  <c r="Q131" i="2"/>
  <c r="S131" i="2"/>
  <c r="Q130" i="2"/>
  <c r="S130" i="2"/>
  <c r="Q129" i="2"/>
  <c r="S129" i="2"/>
  <c r="Q128" i="2"/>
  <c r="S128" i="2"/>
  <c r="Q127" i="2"/>
  <c r="S127" i="2"/>
  <c r="Q126" i="2"/>
  <c r="S126" i="2"/>
  <c r="Q125" i="2"/>
  <c r="S125" i="2"/>
  <c r="Q124" i="2"/>
  <c r="S124" i="2"/>
  <c r="Q123" i="2"/>
  <c r="S123" i="2"/>
  <c r="Q122" i="2"/>
  <c r="S122" i="2"/>
  <c r="Q121" i="2"/>
  <c r="S121" i="2"/>
  <c r="Q120" i="2"/>
  <c r="S120" i="2"/>
  <c r="Q119" i="2"/>
  <c r="S119" i="2"/>
  <c r="Q118" i="2"/>
  <c r="S118" i="2"/>
  <c r="Q117" i="2"/>
  <c r="S117" i="2"/>
  <c r="Q116" i="2"/>
  <c r="S116" i="2"/>
  <c r="Q115" i="2"/>
  <c r="S115" i="2"/>
  <c r="Q114" i="2"/>
  <c r="S114" i="2"/>
  <c r="Q113" i="2"/>
  <c r="S113" i="2"/>
  <c r="Q112" i="2"/>
  <c r="S112" i="2"/>
  <c r="Q111" i="2"/>
  <c r="S111" i="2"/>
  <c r="Q110" i="2"/>
  <c r="S110" i="2"/>
  <c r="Q109" i="2"/>
  <c r="S109" i="2"/>
  <c r="Q108" i="2"/>
  <c r="S108" i="2"/>
  <c r="Q107" i="2"/>
  <c r="S107" i="2"/>
  <c r="Q106" i="2"/>
  <c r="S106" i="2"/>
  <c r="Q105" i="2"/>
  <c r="S105" i="2"/>
  <c r="Q104" i="2"/>
  <c r="S104" i="2"/>
  <c r="Q103" i="2"/>
  <c r="S103" i="2"/>
  <c r="Q102" i="2"/>
  <c r="S102" i="2"/>
  <c r="Q101" i="2"/>
  <c r="S101" i="2"/>
  <c r="Q100" i="2"/>
  <c r="S100" i="2"/>
  <c r="Q99" i="2"/>
  <c r="S99" i="2"/>
  <c r="Q98" i="2"/>
  <c r="S98" i="2"/>
  <c r="Q97" i="2"/>
  <c r="S97" i="2"/>
  <c r="Q96" i="2"/>
  <c r="S96" i="2"/>
  <c r="Q95" i="2"/>
  <c r="S95" i="2"/>
  <c r="Q94" i="2"/>
  <c r="S94" i="2"/>
  <c r="Q93" i="2"/>
  <c r="S93" i="2"/>
  <c r="Q92" i="2"/>
  <c r="S92" i="2"/>
  <c r="Q91" i="2"/>
  <c r="S91" i="2"/>
  <c r="Q90" i="2"/>
  <c r="S90" i="2"/>
  <c r="Q89" i="2"/>
  <c r="S89" i="2"/>
  <c r="Q88" i="2"/>
  <c r="S88" i="2"/>
  <c r="Q87" i="2"/>
  <c r="S87" i="2"/>
  <c r="Q86" i="2"/>
  <c r="S86" i="2"/>
  <c r="Q85" i="2"/>
  <c r="S85" i="2"/>
  <c r="Q84" i="2"/>
  <c r="S84" i="2"/>
  <c r="Q83" i="2"/>
  <c r="S83" i="2"/>
  <c r="Q82" i="2"/>
  <c r="S82" i="2"/>
  <c r="Q81" i="2"/>
  <c r="S81" i="2"/>
  <c r="Q80" i="2"/>
  <c r="S80" i="2"/>
  <c r="Q79" i="2"/>
  <c r="S79" i="2"/>
  <c r="Q78" i="2"/>
  <c r="S78" i="2"/>
  <c r="Q77" i="2"/>
  <c r="S77" i="2"/>
  <c r="Q76" i="2"/>
  <c r="S76" i="2"/>
  <c r="Q75" i="2"/>
  <c r="S75" i="2"/>
  <c r="Q74" i="2"/>
  <c r="S74" i="2"/>
  <c r="Q73" i="2"/>
  <c r="S73" i="2"/>
  <c r="Q72" i="2"/>
  <c r="S72" i="2"/>
  <c r="Q71" i="2"/>
  <c r="S71" i="2"/>
  <c r="Q70" i="2"/>
  <c r="S70" i="2"/>
  <c r="Q69" i="2"/>
  <c r="S69" i="2"/>
  <c r="Q68" i="2"/>
  <c r="S68" i="2"/>
  <c r="Q67" i="2"/>
  <c r="S67" i="2"/>
  <c r="Q66" i="2"/>
  <c r="S66" i="2"/>
  <c r="Q65" i="2"/>
  <c r="S65" i="2"/>
  <c r="Q64" i="2"/>
  <c r="S64" i="2"/>
  <c r="Q63" i="2"/>
  <c r="S63" i="2"/>
  <c r="Q62" i="2"/>
  <c r="S62" i="2"/>
  <c r="Q61" i="2"/>
  <c r="S61" i="2"/>
  <c r="Q60" i="2"/>
  <c r="S60" i="2"/>
  <c r="Q59" i="2"/>
  <c r="S59" i="2"/>
  <c r="Q58" i="2"/>
  <c r="S58" i="2"/>
  <c r="Q57" i="2"/>
  <c r="S57" i="2"/>
  <c r="Q56" i="2"/>
  <c r="S56" i="2"/>
  <c r="Q55" i="2"/>
  <c r="S55" i="2"/>
  <c r="Q54" i="2"/>
  <c r="S54" i="2"/>
  <c r="Q53" i="2"/>
  <c r="S53" i="2"/>
  <c r="Q52" i="2"/>
  <c r="S52" i="2"/>
  <c r="Q51" i="2"/>
  <c r="S51" i="2"/>
  <c r="Q50" i="2"/>
  <c r="S50" i="2"/>
  <c r="Q49" i="2"/>
  <c r="S49" i="2"/>
  <c r="Q48" i="2"/>
  <c r="S48" i="2"/>
  <c r="Q47" i="2"/>
  <c r="S47" i="2"/>
  <c r="Q46" i="2"/>
  <c r="S46" i="2"/>
  <c r="Q45" i="2"/>
  <c r="S45" i="2"/>
  <c r="Q44" i="2"/>
  <c r="S44" i="2"/>
  <c r="Q43" i="2"/>
  <c r="S43" i="2"/>
  <c r="Q42" i="2"/>
  <c r="S42" i="2"/>
  <c r="Q41" i="2"/>
  <c r="S41" i="2"/>
  <c r="Q40" i="2"/>
  <c r="S40" i="2"/>
  <c r="Q39" i="2"/>
  <c r="S39" i="2"/>
  <c r="Q38" i="2"/>
  <c r="S38" i="2"/>
  <c r="Q37" i="2"/>
  <c r="S37" i="2"/>
  <c r="Q36" i="2"/>
  <c r="S36" i="2"/>
  <c r="Q35" i="2"/>
  <c r="S35" i="2"/>
  <c r="Q34" i="2"/>
  <c r="S34" i="2"/>
  <c r="Q33" i="2"/>
  <c r="S33" i="2"/>
  <c r="Q32" i="2"/>
  <c r="S32" i="2"/>
  <c r="Q31" i="2"/>
  <c r="S31" i="2"/>
  <c r="Q30" i="2"/>
  <c r="S30" i="2"/>
  <c r="Q29" i="2"/>
  <c r="S29" i="2"/>
  <c r="Q28" i="2"/>
  <c r="S28" i="2"/>
  <c r="Q27" i="2"/>
  <c r="S27" i="2"/>
  <c r="Q26" i="2"/>
  <c r="S26" i="2"/>
  <c r="Q25" i="2"/>
  <c r="S25" i="2"/>
  <c r="Q24" i="2"/>
  <c r="S24" i="2"/>
  <c r="Q23" i="2"/>
  <c r="S23" i="2"/>
  <c r="Q22" i="2"/>
  <c r="S22" i="2"/>
  <c r="Q21" i="2"/>
  <c r="S21" i="2"/>
  <c r="Q20" i="2"/>
  <c r="S20" i="2"/>
  <c r="Q19" i="2"/>
  <c r="S19" i="2"/>
  <c r="Q18" i="2"/>
  <c r="S18" i="2"/>
  <c r="Q17" i="2"/>
  <c r="S17" i="2"/>
  <c r="Q16" i="2"/>
  <c r="S16" i="2"/>
  <c r="Q15" i="2"/>
  <c r="S15" i="2"/>
  <c r="Q14" i="2"/>
  <c r="S14" i="2"/>
  <c r="Q13" i="2"/>
  <c r="S13" i="2"/>
  <c r="Q12" i="2"/>
  <c r="S12" i="2"/>
  <c r="Q11" i="2"/>
  <c r="S11" i="2"/>
  <c r="Q10" i="2"/>
  <c r="S10" i="2"/>
  <c r="BD10" i="2"/>
  <c r="BF10" i="2" s="1"/>
  <c r="CP10" i="2" s="1"/>
  <c r="CR10" i="2" s="1"/>
  <c r="CT10" i="2" s="1"/>
  <c r="BL10" i="2" s="1"/>
  <c r="BM10" i="2" s="1"/>
  <c r="V10" i="2" s="1"/>
  <c r="BD448" i="2"/>
  <c r="BF448" i="2" s="1"/>
  <c r="CP448" i="2" s="1"/>
  <c r="CR448" i="2" s="1"/>
  <c r="CT448" i="2" s="1"/>
  <c r="BL448" i="2" s="1"/>
  <c r="BM448" i="2" s="1"/>
  <c r="BD447" i="2"/>
  <c r="BF447" i="2" s="1"/>
  <c r="CP447" i="2" s="1"/>
  <c r="CR447" i="2" s="1"/>
  <c r="CT447" i="2" s="1"/>
  <c r="BL447" i="2" s="1"/>
  <c r="BM447" i="2" s="1"/>
  <c r="V447" i="2" s="1"/>
  <c r="BD446" i="2"/>
  <c r="BF446" i="2" s="1"/>
  <c r="CP446" i="2" s="1"/>
  <c r="CR446" i="2" s="1"/>
  <c r="CT446" i="2" s="1"/>
  <c r="BL446" i="2" s="1"/>
  <c r="BM446" i="2" s="1"/>
  <c r="BD445" i="2"/>
  <c r="BF445" i="2" s="1"/>
  <c r="CP445" i="2" s="1"/>
  <c r="CR445" i="2" s="1"/>
  <c r="CT445" i="2" s="1"/>
  <c r="BL445" i="2" s="1"/>
  <c r="BM445" i="2" s="1"/>
  <c r="V445" i="2" s="1"/>
  <c r="BD444" i="2"/>
  <c r="BF444" i="2" s="1"/>
  <c r="CP444" i="2" s="1"/>
  <c r="CR444" i="2" s="1"/>
  <c r="CT444" i="2" s="1"/>
  <c r="BL444" i="2" s="1"/>
  <c r="BM444" i="2" s="1"/>
  <c r="V444" i="2" s="1"/>
  <c r="BD443" i="2"/>
  <c r="BF443" i="2" s="1"/>
  <c r="CP443" i="2" s="1"/>
  <c r="CR443" i="2" s="1"/>
  <c r="CT443" i="2" s="1"/>
  <c r="BL443" i="2" s="1"/>
  <c r="BM443" i="2" s="1"/>
  <c r="BD442" i="2"/>
  <c r="BF442" i="2" s="1"/>
  <c r="CP442" i="2" s="1"/>
  <c r="CR442" i="2" s="1"/>
  <c r="CT442" i="2" s="1"/>
  <c r="BL442" i="2" s="1"/>
  <c r="BM442" i="2" s="1"/>
  <c r="BD441" i="2"/>
  <c r="BF441" i="2" s="1"/>
  <c r="CP441" i="2" s="1"/>
  <c r="CR441" i="2" s="1"/>
  <c r="CT441" i="2" s="1"/>
  <c r="BL441" i="2" s="1"/>
  <c r="BM441" i="2" s="1"/>
  <c r="BD440" i="2"/>
  <c r="BF440" i="2" s="1"/>
  <c r="CP440" i="2" s="1"/>
  <c r="CR440" i="2" s="1"/>
  <c r="CT440" i="2" s="1"/>
  <c r="BL440" i="2" s="1"/>
  <c r="BM440" i="2" s="1"/>
  <c r="V440" i="2" s="1"/>
  <c r="BD439" i="2"/>
  <c r="BF439" i="2" s="1"/>
  <c r="CP439" i="2" s="1"/>
  <c r="CR439" i="2" s="1"/>
  <c r="CT439" i="2" s="1"/>
  <c r="BL439" i="2" s="1"/>
  <c r="BM439" i="2" s="1"/>
  <c r="BD438" i="2"/>
  <c r="BF438" i="2" s="1"/>
  <c r="CP438" i="2" s="1"/>
  <c r="CR438" i="2" s="1"/>
  <c r="CT438" i="2" s="1"/>
  <c r="BL438" i="2" s="1"/>
  <c r="BM438" i="2" s="1"/>
  <c r="V438" i="2" s="1"/>
  <c r="BD437" i="2"/>
  <c r="BF437" i="2" s="1"/>
  <c r="CP437" i="2" s="1"/>
  <c r="CR437" i="2" s="1"/>
  <c r="CT437" i="2" s="1"/>
  <c r="BL437" i="2" s="1"/>
  <c r="BM437" i="2" s="1"/>
  <c r="BD436" i="2"/>
  <c r="BF436" i="2" s="1"/>
  <c r="CP436" i="2" s="1"/>
  <c r="CR436" i="2" s="1"/>
  <c r="CT436" i="2" s="1"/>
  <c r="BL436" i="2" s="1"/>
  <c r="BM436" i="2" s="1"/>
  <c r="V436" i="2" s="1"/>
  <c r="BD435" i="2"/>
  <c r="BF435" i="2" s="1"/>
  <c r="CP435" i="2" s="1"/>
  <c r="CR435" i="2" s="1"/>
  <c r="CT435" i="2" s="1"/>
  <c r="BL435" i="2" s="1"/>
  <c r="BM435" i="2" s="1"/>
  <c r="V435" i="2" s="1"/>
  <c r="BD434" i="2"/>
  <c r="BF434" i="2" s="1"/>
  <c r="CP434" i="2" s="1"/>
  <c r="CR434" i="2" s="1"/>
  <c r="CT434" i="2" s="1"/>
  <c r="BL434" i="2" s="1"/>
  <c r="BM434" i="2" s="1"/>
  <c r="BD433" i="2"/>
  <c r="BF433" i="2" s="1"/>
  <c r="CP433" i="2" s="1"/>
  <c r="CR433" i="2" s="1"/>
  <c r="CT433" i="2" s="1"/>
  <c r="BL433" i="2" s="1"/>
  <c r="BM433" i="2" s="1"/>
  <c r="BD432" i="2"/>
  <c r="BF432" i="2" s="1"/>
  <c r="CP432" i="2" s="1"/>
  <c r="CR432" i="2" s="1"/>
  <c r="CT432" i="2" s="1"/>
  <c r="BL432" i="2" s="1"/>
  <c r="BM432" i="2" s="1"/>
  <c r="V432" i="2" s="1"/>
  <c r="BD431" i="2"/>
  <c r="BF431" i="2" s="1"/>
  <c r="CP431" i="2" s="1"/>
  <c r="CR431" i="2" s="1"/>
  <c r="CT431" i="2" s="1"/>
  <c r="BL431" i="2" s="1"/>
  <c r="BM431" i="2" s="1"/>
  <c r="BD430" i="2"/>
  <c r="BF430" i="2" s="1"/>
  <c r="CP430" i="2" s="1"/>
  <c r="CR430" i="2" s="1"/>
  <c r="CT430" i="2" s="1"/>
  <c r="BL430" i="2" s="1"/>
  <c r="BM430" i="2" s="1"/>
  <c r="BD429" i="2"/>
  <c r="BF429" i="2" s="1"/>
  <c r="CP429" i="2" s="1"/>
  <c r="CR429" i="2" s="1"/>
  <c r="CT429" i="2" s="1"/>
  <c r="BL429" i="2" s="1"/>
  <c r="BM429" i="2" s="1"/>
  <c r="V429" i="2" s="1"/>
  <c r="BD428" i="2"/>
  <c r="BF428" i="2" s="1"/>
  <c r="CP428" i="2" s="1"/>
  <c r="CR428" i="2" s="1"/>
  <c r="CT428" i="2" s="1"/>
  <c r="BL428" i="2" s="1"/>
  <c r="BM428" i="2" s="1"/>
  <c r="BD427" i="2"/>
  <c r="BF427" i="2" s="1"/>
  <c r="CP427" i="2" s="1"/>
  <c r="CR427" i="2" s="1"/>
  <c r="CT427" i="2" s="1"/>
  <c r="BL427" i="2" s="1"/>
  <c r="BM427" i="2" s="1"/>
  <c r="V427" i="2" s="1"/>
  <c r="BD426" i="2"/>
  <c r="BF426" i="2" s="1"/>
  <c r="CP426" i="2" s="1"/>
  <c r="CR426" i="2" s="1"/>
  <c r="CT426" i="2" s="1"/>
  <c r="BL426" i="2" s="1"/>
  <c r="BM426" i="2" s="1"/>
  <c r="BD425" i="2"/>
  <c r="BF425" i="2" s="1"/>
  <c r="CP425" i="2" s="1"/>
  <c r="CR425" i="2" s="1"/>
  <c r="CT425" i="2" s="1"/>
  <c r="BL425" i="2" s="1"/>
  <c r="BM425" i="2" s="1"/>
  <c r="BD424" i="2"/>
  <c r="BF424" i="2" s="1"/>
  <c r="CP424" i="2" s="1"/>
  <c r="CR424" i="2" s="1"/>
  <c r="CT424" i="2" s="1"/>
  <c r="BL424" i="2" s="1"/>
  <c r="BM424" i="2" s="1"/>
  <c r="V424" i="2" s="1"/>
  <c r="BD423" i="2"/>
  <c r="BF423" i="2" s="1"/>
  <c r="CP423" i="2" s="1"/>
  <c r="CR423" i="2" s="1"/>
  <c r="CT423" i="2" s="1"/>
  <c r="BL423" i="2" s="1"/>
  <c r="BM423" i="2" s="1"/>
  <c r="V423" i="2" s="1"/>
  <c r="BD422" i="2"/>
  <c r="BF422" i="2" s="1"/>
  <c r="CP422" i="2" s="1"/>
  <c r="CR422" i="2" s="1"/>
  <c r="CT422" i="2" s="1"/>
  <c r="BL422" i="2" s="1"/>
  <c r="BM422" i="2" s="1"/>
  <c r="V422" i="2" s="1"/>
  <c r="BD421" i="2"/>
  <c r="BF421" i="2" s="1"/>
  <c r="CP421" i="2" s="1"/>
  <c r="CR421" i="2" s="1"/>
  <c r="CT421" i="2" s="1"/>
  <c r="BL421" i="2" s="1"/>
  <c r="BM421" i="2" s="1"/>
  <c r="BD420" i="2"/>
  <c r="BF420" i="2" s="1"/>
  <c r="CP420" i="2" s="1"/>
  <c r="CR420" i="2" s="1"/>
  <c r="CT420" i="2" s="1"/>
  <c r="BL420" i="2" s="1"/>
  <c r="BM420" i="2" s="1"/>
  <c r="V420" i="2" s="1"/>
  <c r="BD419" i="2"/>
  <c r="BF419" i="2" s="1"/>
  <c r="CP419" i="2" s="1"/>
  <c r="CR419" i="2" s="1"/>
  <c r="CT419" i="2" s="1"/>
  <c r="BL419" i="2" s="1"/>
  <c r="BM419" i="2" s="1"/>
  <c r="V419" i="2" s="1"/>
  <c r="BD418" i="2"/>
  <c r="BF418" i="2" s="1"/>
  <c r="CP418" i="2" s="1"/>
  <c r="CR418" i="2" s="1"/>
  <c r="CT418" i="2" s="1"/>
  <c r="BL418" i="2" s="1"/>
  <c r="BM418" i="2" s="1"/>
  <c r="V418" i="2" s="1"/>
  <c r="BD417" i="2"/>
  <c r="BF417" i="2" s="1"/>
  <c r="CP417" i="2" s="1"/>
  <c r="CR417" i="2" s="1"/>
  <c r="CT417" i="2" s="1"/>
  <c r="BL417" i="2" s="1"/>
  <c r="BM417" i="2" s="1"/>
  <c r="V417" i="2" s="1"/>
  <c r="BD416" i="2"/>
  <c r="BF416" i="2" s="1"/>
  <c r="CP416" i="2" s="1"/>
  <c r="CR416" i="2" s="1"/>
  <c r="CT416" i="2" s="1"/>
  <c r="BL416" i="2" s="1"/>
  <c r="BM416" i="2" s="1"/>
  <c r="V416" i="2" s="1"/>
  <c r="BD415" i="2"/>
  <c r="BF415" i="2" s="1"/>
  <c r="CP415" i="2" s="1"/>
  <c r="CR415" i="2" s="1"/>
  <c r="CT415" i="2" s="1"/>
  <c r="BL415" i="2" s="1"/>
  <c r="BM415" i="2" s="1"/>
  <c r="V415" i="2" s="1"/>
  <c r="BD414" i="2"/>
  <c r="BF414" i="2" s="1"/>
  <c r="CP414" i="2" s="1"/>
  <c r="CR414" i="2" s="1"/>
  <c r="CT414" i="2" s="1"/>
  <c r="BD413" i="2"/>
  <c r="BF413" i="2" s="1"/>
  <c r="BD412" i="2"/>
  <c r="BF412" i="2" s="1"/>
  <c r="CP412" i="2" s="1"/>
  <c r="CR412" i="2" s="1"/>
  <c r="CT412" i="2" s="1"/>
  <c r="BD411" i="2"/>
  <c r="BF411" i="2" s="1"/>
  <c r="CP411" i="2" s="1"/>
  <c r="CR411" i="2" s="1"/>
  <c r="CT411" i="2" s="1"/>
  <c r="BL411" i="2" s="1"/>
  <c r="BM411" i="2" s="1"/>
  <c r="V411" i="2" s="1"/>
  <c r="BD410" i="2"/>
  <c r="BF410" i="2" s="1"/>
  <c r="CP410" i="2" s="1"/>
  <c r="CR410" i="2" s="1"/>
  <c r="CT410" i="2" s="1"/>
  <c r="BD409" i="2"/>
  <c r="BF409" i="2" s="1"/>
  <c r="BD408" i="2"/>
  <c r="BF408" i="2" s="1"/>
  <c r="CP408" i="2" s="1"/>
  <c r="CR408" i="2" s="1"/>
  <c r="CT408" i="2" s="1"/>
  <c r="BD407" i="2"/>
  <c r="BF407" i="2" s="1"/>
  <c r="CP407" i="2" s="1"/>
  <c r="CR407" i="2" s="1"/>
  <c r="CT407" i="2" s="1"/>
  <c r="BL407" i="2" s="1"/>
  <c r="BM407" i="2" s="1"/>
  <c r="V407" i="2" s="1"/>
  <c r="BD406" i="2"/>
  <c r="BF406" i="2" s="1"/>
  <c r="CP406" i="2" s="1"/>
  <c r="CR406" i="2" s="1"/>
  <c r="CT406" i="2" s="1"/>
  <c r="BD405" i="2"/>
  <c r="BF405" i="2" s="1"/>
  <c r="BD404" i="2"/>
  <c r="BF404" i="2" s="1"/>
  <c r="CP404" i="2" s="1"/>
  <c r="CR404" i="2" s="1"/>
  <c r="CT404" i="2" s="1"/>
  <c r="BD403" i="2"/>
  <c r="BF403" i="2" s="1"/>
  <c r="CP403" i="2" s="1"/>
  <c r="CR403" i="2" s="1"/>
  <c r="CT403" i="2" s="1"/>
  <c r="BL403" i="2" s="1"/>
  <c r="BM403" i="2" s="1"/>
  <c r="V403" i="2" s="1"/>
  <c r="BD402" i="2"/>
  <c r="BF402" i="2" s="1"/>
  <c r="CP402" i="2" s="1"/>
  <c r="CR402" i="2" s="1"/>
  <c r="CT402" i="2" s="1"/>
  <c r="BD401" i="2"/>
  <c r="BF401" i="2" s="1"/>
  <c r="BD400" i="2"/>
  <c r="BF400" i="2" s="1"/>
  <c r="CP400" i="2" s="1"/>
  <c r="CR400" i="2" s="1"/>
  <c r="CT400" i="2" s="1"/>
  <c r="BL400" i="2" s="1"/>
  <c r="BM400" i="2" s="1"/>
  <c r="V400" i="2" s="1"/>
  <c r="BD399" i="2"/>
  <c r="BF399" i="2" s="1"/>
  <c r="BD398" i="2"/>
  <c r="BF398" i="2" s="1"/>
  <c r="CP398" i="2" s="1"/>
  <c r="CR398" i="2" s="1"/>
  <c r="CT398" i="2" s="1"/>
  <c r="BL398" i="2" s="1"/>
  <c r="BM398" i="2" s="1"/>
  <c r="V398" i="2" s="1"/>
  <c r="BD397" i="2"/>
  <c r="BF397" i="2" s="1"/>
  <c r="BD396" i="2"/>
  <c r="BF396" i="2" s="1"/>
  <c r="CP396" i="2" s="1"/>
  <c r="CR396" i="2" s="1"/>
  <c r="CT396" i="2" s="1"/>
  <c r="BL396" i="2" s="1"/>
  <c r="BM396" i="2" s="1"/>
  <c r="V396" i="2" s="1"/>
  <c r="BD395" i="2"/>
  <c r="BF395" i="2" s="1"/>
  <c r="CP395" i="2" s="1"/>
  <c r="CR395" i="2" s="1"/>
  <c r="CT395" i="2" s="1"/>
  <c r="BL395" i="2" s="1"/>
  <c r="BM395" i="2" s="1"/>
  <c r="V395" i="2" s="1"/>
  <c r="BD394" i="2"/>
  <c r="BF394" i="2" s="1"/>
  <c r="BD393" i="2"/>
  <c r="BF393" i="2" s="1"/>
  <c r="BD392" i="2"/>
  <c r="BF392" i="2" s="1"/>
  <c r="CP392" i="2" s="1"/>
  <c r="CR392" i="2" s="1"/>
  <c r="CT392" i="2" s="1"/>
  <c r="BL392" i="2" s="1"/>
  <c r="BM392" i="2" s="1"/>
  <c r="V392" i="2" s="1"/>
  <c r="BD391" i="2"/>
  <c r="BF391" i="2" s="1"/>
  <c r="CP391" i="2" s="1"/>
  <c r="CR391" i="2" s="1"/>
  <c r="CT391" i="2" s="1"/>
  <c r="BL391" i="2" s="1"/>
  <c r="BM391" i="2" s="1"/>
  <c r="V391" i="2" s="1"/>
  <c r="BD390" i="2"/>
  <c r="BF390" i="2" s="1"/>
  <c r="BD389" i="2"/>
  <c r="BF389" i="2" s="1"/>
  <c r="BD388" i="2"/>
  <c r="BF388" i="2" s="1"/>
  <c r="CP388" i="2" s="1"/>
  <c r="CR388" i="2" s="1"/>
  <c r="CT388" i="2" s="1"/>
  <c r="BL388" i="2" s="1"/>
  <c r="BM388" i="2" s="1"/>
  <c r="V388" i="2" s="1"/>
  <c r="BD387" i="2"/>
  <c r="BF387" i="2" s="1"/>
  <c r="CP387" i="2" s="1"/>
  <c r="CR387" i="2" s="1"/>
  <c r="CT387" i="2" s="1"/>
  <c r="BL387" i="2" s="1"/>
  <c r="BM387" i="2" s="1"/>
  <c r="V387" i="2" s="1"/>
  <c r="BD386" i="2"/>
  <c r="BF386" i="2" s="1"/>
  <c r="BD385" i="2"/>
  <c r="BF385" i="2" s="1"/>
  <c r="BD384" i="2"/>
  <c r="BF384" i="2" s="1"/>
  <c r="CP384" i="2" s="1"/>
  <c r="CR384" i="2" s="1"/>
  <c r="CT384" i="2" s="1"/>
  <c r="BL384" i="2" s="1"/>
  <c r="BM384" i="2" s="1"/>
  <c r="V384" i="2" s="1"/>
  <c r="BD383" i="2"/>
  <c r="BF383" i="2" s="1"/>
  <c r="CP383" i="2" s="1"/>
  <c r="CR383" i="2" s="1"/>
  <c r="CT383" i="2" s="1"/>
  <c r="BL383" i="2" s="1"/>
  <c r="BM383" i="2" s="1"/>
  <c r="V383" i="2" s="1"/>
  <c r="BD382" i="2"/>
  <c r="BF382" i="2" s="1"/>
  <c r="BD381" i="2"/>
  <c r="BF381" i="2" s="1"/>
  <c r="BD380" i="2"/>
  <c r="BF380" i="2" s="1"/>
  <c r="CP380" i="2" s="1"/>
  <c r="CR380" i="2" s="1"/>
  <c r="CT380" i="2" s="1"/>
  <c r="BL380" i="2" s="1"/>
  <c r="BM380" i="2" s="1"/>
  <c r="V380" i="2" s="1"/>
  <c r="BD379" i="2"/>
  <c r="BF379" i="2" s="1"/>
  <c r="CP379" i="2" s="1"/>
  <c r="CR379" i="2" s="1"/>
  <c r="CT379" i="2" s="1"/>
  <c r="BL379" i="2" s="1"/>
  <c r="BM379" i="2" s="1"/>
  <c r="V379" i="2" s="1"/>
  <c r="BD378" i="2"/>
  <c r="BF378" i="2" s="1"/>
  <c r="BD377" i="2"/>
  <c r="BF377" i="2" s="1"/>
  <c r="BD376" i="2"/>
  <c r="BF376" i="2" s="1"/>
  <c r="CP376" i="2" s="1"/>
  <c r="CR376" i="2" s="1"/>
  <c r="CT376" i="2" s="1"/>
  <c r="BL376" i="2" s="1"/>
  <c r="BM376" i="2" s="1"/>
  <c r="V376" i="2" s="1"/>
  <c r="BD375" i="2"/>
  <c r="BF375" i="2" s="1"/>
  <c r="CP375" i="2" s="1"/>
  <c r="CR375" i="2" s="1"/>
  <c r="CT375" i="2" s="1"/>
  <c r="BL375" i="2" s="1"/>
  <c r="BM375" i="2" s="1"/>
  <c r="V375" i="2" s="1"/>
  <c r="BD374" i="2"/>
  <c r="BF374" i="2" s="1"/>
  <c r="BD373" i="2"/>
  <c r="BF373" i="2" s="1"/>
  <c r="BD372" i="2"/>
  <c r="BF372" i="2" s="1"/>
  <c r="CP372" i="2" s="1"/>
  <c r="CR372" i="2" s="1"/>
  <c r="CT372" i="2" s="1"/>
  <c r="BL372" i="2" s="1"/>
  <c r="BM372" i="2" s="1"/>
  <c r="V372" i="2" s="1"/>
  <c r="BD371" i="2"/>
  <c r="BF371" i="2" s="1"/>
  <c r="CP371" i="2" s="1"/>
  <c r="CR371" i="2" s="1"/>
  <c r="CT371" i="2" s="1"/>
  <c r="BL371" i="2" s="1"/>
  <c r="BM371" i="2" s="1"/>
  <c r="V371" i="2" s="1"/>
  <c r="BD370" i="2"/>
  <c r="BF370" i="2" s="1"/>
  <c r="BD369" i="2"/>
  <c r="BF369" i="2" s="1"/>
  <c r="BD368" i="2"/>
  <c r="BF368" i="2" s="1"/>
  <c r="CP368" i="2" s="1"/>
  <c r="CR368" i="2" s="1"/>
  <c r="CT368" i="2" s="1"/>
  <c r="BL368" i="2" s="1"/>
  <c r="BM368" i="2" s="1"/>
  <c r="V368" i="2" s="1"/>
  <c r="BD367" i="2"/>
  <c r="BF367" i="2" s="1"/>
  <c r="CP367" i="2" s="1"/>
  <c r="CR367" i="2" s="1"/>
  <c r="CT367" i="2" s="1"/>
  <c r="BL367" i="2" s="1"/>
  <c r="BM367" i="2" s="1"/>
  <c r="V367" i="2" s="1"/>
  <c r="BD366" i="2"/>
  <c r="BF366" i="2" s="1"/>
  <c r="BD365" i="2"/>
  <c r="BF365" i="2" s="1"/>
  <c r="BD364" i="2"/>
  <c r="BF364" i="2" s="1"/>
  <c r="CP364" i="2" s="1"/>
  <c r="CR364" i="2" s="1"/>
  <c r="CT364" i="2" s="1"/>
  <c r="BL364" i="2" s="1"/>
  <c r="BM364" i="2" s="1"/>
  <c r="V364" i="2" s="1"/>
  <c r="BD363" i="2"/>
  <c r="BF363" i="2" s="1"/>
  <c r="CP363" i="2" s="1"/>
  <c r="CR363" i="2" s="1"/>
  <c r="CT363" i="2" s="1"/>
  <c r="BL363" i="2" s="1"/>
  <c r="BM363" i="2" s="1"/>
  <c r="V363" i="2" s="1"/>
  <c r="BD362" i="2"/>
  <c r="BF362" i="2" s="1"/>
  <c r="BD361" i="2"/>
  <c r="BF361" i="2" s="1"/>
  <c r="CP361" i="2" s="1"/>
  <c r="CR361" i="2" s="1"/>
  <c r="CT361" i="2" s="1"/>
  <c r="BL361" i="2" s="1"/>
  <c r="BM361" i="2" s="1"/>
  <c r="V361" i="2" s="1"/>
  <c r="BD360" i="2"/>
  <c r="BF360" i="2" s="1"/>
  <c r="CP360" i="2" s="1"/>
  <c r="CR360" i="2" s="1"/>
  <c r="CT360" i="2" s="1"/>
  <c r="BL360" i="2" s="1"/>
  <c r="BM360" i="2" s="1"/>
  <c r="BD359" i="2"/>
  <c r="BF359" i="2" s="1"/>
  <c r="BD358" i="2"/>
  <c r="BF358" i="2" s="1"/>
  <c r="BD357" i="2"/>
  <c r="BF357" i="2" s="1"/>
  <c r="CP357" i="2" s="1"/>
  <c r="CR357" i="2" s="1"/>
  <c r="CT357" i="2" s="1"/>
  <c r="BL357" i="2" s="1"/>
  <c r="BM357" i="2" s="1"/>
  <c r="V357" i="2" s="1"/>
  <c r="BD356" i="2"/>
  <c r="BF356" i="2" s="1"/>
  <c r="CP356" i="2" s="1"/>
  <c r="CR356" i="2" s="1"/>
  <c r="CT356" i="2" s="1"/>
  <c r="BL356" i="2" s="1"/>
  <c r="BM356" i="2" s="1"/>
  <c r="V356" i="2" s="1"/>
  <c r="BD355" i="2"/>
  <c r="BF355" i="2" s="1"/>
  <c r="BD354" i="2"/>
  <c r="BF354" i="2" s="1"/>
  <c r="BD353" i="2"/>
  <c r="BF353" i="2" s="1"/>
  <c r="CP353" i="2" s="1"/>
  <c r="CR353" i="2" s="1"/>
  <c r="CT353" i="2" s="1"/>
  <c r="BL353" i="2" s="1"/>
  <c r="BM353" i="2" s="1"/>
  <c r="V353" i="2" s="1"/>
  <c r="BD352" i="2"/>
  <c r="BF352" i="2" s="1"/>
  <c r="CP352" i="2" s="1"/>
  <c r="CR352" i="2" s="1"/>
  <c r="CT352" i="2" s="1"/>
  <c r="BL352" i="2" s="1"/>
  <c r="BM352" i="2" s="1"/>
  <c r="V352" i="2" s="1"/>
  <c r="BD351" i="2"/>
  <c r="BF351" i="2" s="1"/>
  <c r="BD350" i="2"/>
  <c r="BF350" i="2" s="1"/>
  <c r="BD349" i="2"/>
  <c r="BF349" i="2" s="1"/>
  <c r="CP349" i="2" s="1"/>
  <c r="CR349" i="2" s="1"/>
  <c r="CT349" i="2" s="1"/>
  <c r="BL349" i="2" s="1"/>
  <c r="BM349" i="2" s="1"/>
  <c r="V349" i="2" s="1"/>
  <c r="BD348" i="2"/>
  <c r="BF348" i="2" s="1"/>
  <c r="CP348" i="2" s="1"/>
  <c r="CR348" i="2" s="1"/>
  <c r="CT348" i="2" s="1"/>
  <c r="BL348" i="2" s="1"/>
  <c r="BM348" i="2" s="1"/>
  <c r="V348" i="2" s="1"/>
  <c r="BD347" i="2"/>
  <c r="BF347" i="2" s="1"/>
  <c r="BD346" i="2"/>
  <c r="BF346" i="2" s="1"/>
  <c r="BD345" i="2"/>
  <c r="BF345" i="2" s="1"/>
  <c r="CP345" i="2" s="1"/>
  <c r="CR345" i="2" s="1"/>
  <c r="CT345" i="2" s="1"/>
  <c r="BL345" i="2" s="1"/>
  <c r="BM345" i="2" s="1"/>
  <c r="V345" i="2" s="1"/>
  <c r="BD344" i="2"/>
  <c r="BF344" i="2" s="1"/>
  <c r="CP344" i="2" s="1"/>
  <c r="CR344" i="2" s="1"/>
  <c r="CT344" i="2" s="1"/>
  <c r="BL344" i="2" s="1"/>
  <c r="BM344" i="2" s="1"/>
  <c r="V344" i="2" s="1"/>
  <c r="BD343" i="2"/>
  <c r="BF343" i="2" s="1"/>
  <c r="BD342" i="2"/>
  <c r="BF342" i="2" s="1"/>
  <c r="BD341" i="2"/>
  <c r="BF341" i="2" s="1"/>
  <c r="CP341" i="2" s="1"/>
  <c r="CR341" i="2" s="1"/>
  <c r="CT341" i="2" s="1"/>
  <c r="BL341" i="2" s="1"/>
  <c r="BM341" i="2" s="1"/>
  <c r="V341" i="2" s="1"/>
  <c r="BD340" i="2"/>
  <c r="BF340" i="2" s="1"/>
  <c r="CP340" i="2" s="1"/>
  <c r="CR340" i="2" s="1"/>
  <c r="CT340" i="2" s="1"/>
  <c r="BL340" i="2" s="1"/>
  <c r="BM340" i="2" s="1"/>
  <c r="V340" i="2" s="1"/>
  <c r="BD339" i="2"/>
  <c r="BF339" i="2" s="1"/>
  <c r="BD338" i="2"/>
  <c r="BF338" i="2" s="1"/>
  <c r="BD337" i="2"/>
  <c r="BF337" i="2" s="1"/>
  <c r="CP337" i="2" s="1"/>
  <c r="CR337" i="2" s="1"/>
  <c r="CT337" i="2" s="1"/>
  <c r="BL337" i="2" s="1"/>
  <c r="BM337" i="2" s="1"/>
  <c r="V337" i="2" s="1"/>
  <c r="BD336" i="2"/>
  <c r="BF336" i="2" s="1"/>
  <c r="CP336" i="2" s="1"/>
  <c r="CR336" i="2" s="1"/>
  <c r="CT336" i="2" s="1"/>
  <c r="BL336" i="2" s="1"/>
  <c r="BM336" i="2" s="1"/>
  <c r="V336" i="2" s="1"/>
  <c r="BD335" i="2"/>
  <c r="BF335" i="2" s="1"/>
  <c r="BD334" i="2"/>
  <c r="BF334" i="2" s="1"/>
  <c r="BD333" i="2"/>
  <c r="BF333" i="2" s="1"/>
  <c r="CP333" i="2" s="1"/>
  <c r="CR333" i="2" s="1"/>
  <c r="CT333" i="2" s="1"/>
  <c r="BL333" i="2" s="1"/>
  <c r="BM333" i="2" s="1"/>
  <c r="V333" i="2" s="1"/>
  <c r="BD332" i="2"/>
  <c r="BF332" i="2" s="1"/>
  <c r="CP332" i="2" s="1"/>
  <c r="CR332" i="2" s="1"/>
  <c r="CT332" i="2" s="1"/>
  <c r="BL332" i="2" s="1"/>
  <c r="BM332" i="2" s="1"/>
  <c r="V332" i="2" s="1"/>
  <c r="BD331" i="2"/>
  <c r="BF331" i="2" s="1"/>
  <c r="BD330" i="2"/>
  <c r="BF330" i="2" s="1"/>
  <c r="BD329" i="2"/>
  <c r="BF329" i="2" s="1"/>
  <c r="CP329" i="2" s="1"/>
  <c r="CR329" i="2" s="1"/>
  <c r="CT329" i="2" s="1"/>
  <c r="BL329" i="2" s="1"/>
  <c r="BM329" i="2" s="1"/>
  <c r="BD328" i="2"/>
  <c r="BF328" i="2" s="1"/>
  <c r="CP328" i="2" s="1"/>
  <c r="CR328" i="2" s="1"/>
  <c r="CT328" i="2" s="1"/>
  <c r="BL328" i="2" s="1"/>
  <c r="BM328" i="2" s="1"/>
  <c r="V328" i="2" s="1"/>
  <c r="BD327" i="2"/>
  <c r="BF327" i="2" s="1"/>
  <c r="BD326" i="2"/>
  <c r="BF326" i="2" s="1"/>
  <c r="BD325" i="2"/>
  <c r="BF325" i="2" s="1"/>
  <c r="CP325" i="2" s="1"/>
  <c r="CR325" i="2" s="1"/>
  <c r="CT325" i="2" s="1"/>
  <c r="BL325" i="2" s="1"/>
  <c r="BM325" i="2" s="1"/>
  <c r="V325" i="2" s="1"/>
  <c r="BD324" i="2"/>
  <c r="BF324" i="2" s="1"/>
  <c r="CP324" i="2" s="1"/>
  <c r="CR324" i="2" s="1"/>
  <c r="CT324" i="2" s="1"/>
  <c r="BL324" i="2" s="1"/>
  <c r="BM324" i="2" s="1"/>
  <c r="V324" i="2" s="1"/>
  <c r="BD323" i="2"/>
  <c r="BF323" i="2" s="1"/>
  <c r="BD322" i="2"/>
  <c r="BF322" i="2" s="1"/>
  <c r="BD321" i="2"/>
  <c r="BF321" i="2" s="1"/>
  <c r="CP321" i="2" s="1"/>
  <c r="CR321" i="2" s="1"/>
  <c r="CT321" i="2" s="1"/>
  <c r="BL321" i="2" s="1"/>
  <c r="BM321" i="2" s="1"/>
  <c r="V321" i="2" s="1"/>
  <c r="BD320" i="2"/>
  <c r="BF320" i="2" s="1"/>
  <c r="CP320" i="2" s="1"/>
  <c r="CR320" i="2" s="1"/>
  <c r="CT320" i="2" s="1"/>
  <c r="BL320" i="2" s="1"/>
  <c r="BM320" i="2" s="1"/>
  <c r="V320" i="2" s="1"/>
  <c r="BD319" i="2"/>
  <c r="BF319" i="2" s="1"/>
  <c r="BD318" i="2"/>
  <c r="BF318" i="2" s="1"/>
  <c r="BD317" i="2"/>
  <c r="BF317" i="2" s="1"/>
  <c r="CP317" i="2" s="1"/>
  <c r="CR317" i="2" s="1"/>
  <c r="CT317" i="2" s="1"/>
  <c r="BL317" i="2" s="1"/>
  <c r="BM317" i="2" s="1"/>
  <c r="V317" i="2" s="1"/>
  <c r="BD316" i="2"/>
  <c r="BF316" i="2" s="1"/>
  <c r="CP316" i="2" s="1"/>
  <c r="CR316" i="2" s="1"/>
  <c r="CT316" i="2" s="1"/>
  <c r="BL316" i="2" s="1"/>
  <c r="BM316" i="2" s="1"/>
  <c r="V316" i="2" s="1"/>
  <c r="BD315" i="2"/>
  <c r="BF315" i="2" s="1"/>
  <c r="BD314" i="2"/>
  <c r="BF314" i="2" s="1"/>
  <c r="BD313" i="2"/>
  <c r="BF313" i="2" s="1"/>
  <c r="CP313" i="2" s="1"/>
  <c r="CR313" i="2" s="1"/>
  <c r="CT313" i="2" s="1"/>
  <c r="BL313" i="2" s="1"/>
  <c r="BM313" i="2" s="1"/>
  <c r="V313" i="2" s="1"/>
  <c r="BD312" i="2"/>
  <c r="BF312" i="2" s="1"/>
  <c r="CP312" i="2" s="1"/>
  <c r="CR312" i="2" s="1"/>
  <c r="CT312" i="2" s="1"/>
  <c r="BL312" i="2" s="1"/>
  <c r="BM312" i="2" s="1"/>
  <c r="BD311" i="2"/>
  <c r="BF311" i="2" s="1"/>
  <c r="BD310" i="2"/>
  <c r="BF310" i="2" s="1"/>
  <c r="BD309" i="2"/>
  <c r="BF309" i="2" s="1"/>
  <c r="CP309" i="2" s="1"/>
  <c r="CR309" i="2" s="1"/>
  <c r="CT309" i="2" s="1"/>
  <c r="BL309" i="2" s="1"/>
  <c r="BM309" i="2" s="1"/>
  <c r="V309" i="2" s="1"/>
  <c r="BD308" i="2"/>
  <c r="BF308" i="2" s="1"/>
  <c r="CP308" i="2" s="1"/>
  <c r="CR308" i="2" s="1"/>
  <c r="CT308" i="2" s="1"/>
  <c r="BL308" i="2" s="1"/>
  <c r="BM308" i="2" s="1"/>
  <c r="V308" i="2" s="1"/>
  <c r="BD307" i="2"/>
  <c r="BF307" i="2" s="1"/>
  <c r="BD306" i="2"/>
  <c r="BF306" i="2" s="1"/>
  <c r="BD305" i="2"/>
  <c r="BF305" i="2" s="1"/>
  <c r="CP305" i="2" s="1"/>
  <c r="CR305" i="2" s="1"/>
  <c r="CT305" i="2" s="1"/>
  <c r="BL305" i="2" s="1"/>
  <c r="BM305" i="2" s="1"/>
  <c r="V305" i="2" s="1"/>
  <c r="BD304" i="2"/>
  <c r="BF304" i="2" s="1"/>
  <c r="CP304" i="2" s="1"/>
  <c r="CR304" i="2" s="1"/>
  <c r="CT304" i="2" s="1"/>
  <c r="BL304" i="2" s="1"/>
  <c r="BM304" i="2" s="1"/>
  <c r="V304" i="2" s="1"/>
  <c r="BD303" i="2"/>
  <c r="BF303" i="2" s="1"/>
  <c r="BD302" i="2"/>
  <c r="BF302" i="2" s="1"/>
  <c r="BD301" i="2"/>
  <c r="BF301" i="2" s="1"/>
  <c r="CP301" i="2" s="1"/>
  <c r="CR301" i="2" s="1"/>
  <c r="CT301" i="2" s="1"/>
  <c r="BL301" i="2" s="1"/>
  <c r="BM301" i="2" s="1"/>
  <c r="V301" i="2" s="1"/>
  <c r="BD300" i="2"/>
  <c r="BF300" i="2" s="1"/>
  <c r="CP300" i="2" s="1"/>
  <c r="CR300" i="2" s="1"/>
  <c r="CT300" i="2" s="1"/>
  <c r="BL300" i="2" s="1"/>
  <c r="BM300" i="2" s="1"/>
  <c r="V300" i="2" s="1"/>
  <c r="BD299" i="2"/>
  <c r="BF299" i="2" s="1"/>
  <c r="BD298" i="2"/>
  <c r="BF298" i="2" s="1"/>
  <c r="BD297" i="2"/>
  <c r="BF297" i="2" s="1"/>
  <c r="CP297" i="2" s="1"/>
  <c r="CR297" i="2" s="1"/>
  <c r="CT297" i="2" s="1"/>
  <c r="BL297" i="2" s="1"/>
  <c r="BM297" i="2" s="1"/>
  <c r="V297" i="2" s="1"/>
  <c r="BD296" i="2"/>
  <c r="BF296" i="2" s="1"/>
  <c r="CP296" i="2" s="1"/>
  <c r="CR296" i="2" s="1"/>
  <c r="CT296" i="2" s="1"/>
  <c r="BL296" i="2" s="1"/>
  <c r="BM296" i="2" s="1"/>
  <c r="V296" i="2" s="1"/>
  <c r="BD295" i="2"/>
  <c r="BF295" i="2" s="1"/>
  <c r="BD294" i="2"/>
  <c r="BF294" i="2" s="1"/>
  <c r="BD293" i="2"/>
  <c r="BF293" i="2" s="1"/>
  <c r="CP293" i="2" s="1"/>
  <c r="CR293" i="2" s="1"/>
  <c r="CT293" i="2" s="1"/>
  <c r="BL293" i="2" s="1"/>
  <c r="BM293" i="2" s="1"/>
  <c r="V293" i="2" s="1"/>
  <c r="BD292" i="2"/>
  <c r="BF292" i="2" s="1"/>
  <c r="CP292" i="2" s="1"/>
  <c r="CR292" i="2" s="1"/>
  <c r="CT292" i="2" s="1"/>
  <c r="BL292" i="2" s="1"/>
  <c r="BM292" i="2" s="1"/>
  <c r="V292" i="2" s="1"/>
  <c r="BD291" i="2"/>
  <c r="BF291" i="2" s="1"/>
  <c r="CP291" i="2" s="1"/>
  <c r="CR291" i="2" s="1"/>
  <c r="CT291" i="2" s="1"/>
  <c r="BL291" i="2" s="1"/>
  <c r="BM291" i="2" s="1"/>
  <c r="BD290" i="2"/>
  <c r="BF290" i="2" s="1"/>
  <c r="CP290" i="2" s="1"/>
  <c r="CR290" i="2" s="1"/>
  <c r="CT290" i="2" s="1"/>
  <c r="BL290" i="2" s="1"/>
  <c r="BM290" i="2" s="1"/>
  <c r="V290" i="2" s="1"/>
  <c r="BD289" i="2"/>
  <c r="BF289" i="2" s="1"/>
  <c r="CP289" i="2" s="1"/>
  <c r="CR289" i="2" s="1"/>
  <c r="CT289" i="2" s="1"/>
  <c r="BL289" i="2" s="1"/>
  <c r="BM289" i="2" s="1"/>
  <c r="V289" i="2" s="1"/>
  <c r="BD288" i="2"/>
  <c r="BF288" i="2" s="1"/>
  <c r="CP288" i="2" s="1"/>
  <c r="CR288" i="2" s="1"/>
  <c r="CT288" i="2" s="1"/>
  <c r="BL288" i="2" s="1"/>
  <c r="BM288" i="2" s="1"/>
  <c r="BD287" i="2"/>
  <c r="BF287" i="2" s="1"/>
  <c r="CP287" i="2" s="1"/>
  <c r="CR287" i="2" s="1"/>
  <c r="CT287" i="2" s="1"/>
  <c r="BL287" i="2" s="1"/>
  <c r="BM287" i="2" s="1"/>
  <c r="V287" i="2" s="1"/>
  <c r="BD286" i="2"/>
  <c r="BF286" i="2" s="1"/>
  <c r="CP286" i="2" s="1"/>
  <c r="CR286" i="2" s="1"/>
  <c r="CT286" i="2" s="1"/>
  <c r="BL286" i="2" s="1"/>
  <c r="BM286" i="2" s="1"/>
  <c r="V286" i="2" s="1"/>
  <c r="BD285" i="2"/>
  <c r="BF285" i="2" s="1"/>
  <c r="CP285" i="2" s="1"/>
  <c r="CR285" i="2" s="1"/>
  <c r="CT285" i="2" s="1"/>
  <c r="BL285" i="2" s="1"/>
  <c r="BM285" i="2" s="1"/>
  <c r="V285" i="2" s="1"/>
  <c r="BD284" i="2"/>
  <c r="BF284" i="2" s="1"/>
  <c r="CP284" i="2" s="1"/>
  <c r="CR284" i="2" s="1"/>
  <c r="CT284" i="2" s="1"/>
  <c r="BL284" i="2" s="1"/>
  <c r="BM284" i="2" s="1"/>
  <c r="V284" i="2" s="1"/>
  <c r="BD283" i="2"/>
  <c r="BF283" i="2" s="1"/>
  <c r="CP283" i="2" s="1"/>
  <c r="CR283" i="2" s="1"/>
  <c r="CT283" i="2" s="1"/>
  <c r="BL283" i="2" s="1"/>
  <c r="BM283" i="2" s="1"/>
  <c r="V283" i="2" s="1"/>
  <c r="BD282" i="2"/>
  <c r="BF282" i="2" s="1"/>
  <c r="CP282" i="2" s="1"/>
  <c r="CR282" i="2" s="1"/>
  <c r="CT282" i="2" s="1"/>
  <c r="BL282" i="2" s="1"/>
  <c r="BM282" i="2" s="1"/>
  <c r="V282" i="2" s="1"/>
  <c r="BD281" i="2"/>
  <c r="BF281" i="2" s="1"/>
  <c r="CP281" i="2" s="1"/>
  <c r="CR281" i="2" s="1"/>
  <c r="CT281" i="2" s="1"/>
  <c r="BL281" i="2" s="1"/>
  <c r="BM281" i="2" s="1"/>
  <c r="V281" i="2" s="1"/>
  <c r="BD280" i="2"/>
  <c r="BF280" i="2" s="1"/>
  <c r="CP280" i="2" s="1"/>
  <c r="CR280" i="2" s="1"/>
  <c r="CT280" i="2" s="1"/>
  <c r="BL280" i="2" s="1"/>
  <c r="BM280" i="2" s="1"/>
  <c r="V280" i="2" s="1"/>
  <c r="BD279" i="2"/>
  <c r="BF279" i="2" s="1"/>
  <c r="CP279" i="2" s="1"/>
  <c r="CR279" i="2" s="1"/>
  <c r="CT279" i="2" s="1"/>
  <c r="BL279" i="2" s="1"/>
  <c r="BM279" i="2" s="1"/>
  <c r="BD278" i="2"/>
  <c r="BF278" i="2" s="1"/>
  <c r="CP278" i="2" s="1"/>
  <c r="CR278" i="2" s="1"/>
  <c r="CT278" i="2" s="1"/>
  <c r="BL278" i="2" s="1"/>
  <c r="BM278" i="2" s="1"/>
  <c r="V278" i="2" s="1"/>
  <c r="BD277" i="2"/>
  <c r="BF277" i="2" s="1"/>
  <c r="CP277" i="2" s="1"/>
  <c r="CR277" i="2" s="1"/>
  <c r="CT277" i="2" s="1"/>
  <c r="BL277" i="2" s="1"/>
  <c r="BM277" i="2" s="1"/>
  <c r="V277" i="2" s="1"/>
  <c r="BD276" i="2"/>
  <c r="BF276" i="2" s="1"/>
  <c r="CP276" i="2" s="1"/>
  <c r="CR276" i="2" s="1"/>
  <c r="CT276" i="2" s="1"/>
  <c r="BL276" i="2" s="1"/>
  <c r="BM276" i="2" s="1"/>
  <c r="V276" i="2" s="1"/>
  <c r="BD275" i="2"/>
  <c r="BF275" i="2" s="1"/>
  <c r="CP275" i="2" s="1"/>
  <c r="CR275" i="2" s="1"/>
  <c r="CT275" i="2" s="1"/>
  <c r="BL275" i="2" s="1"/>
  <c r="BM275" i="2" s="1"/>
  <c r="V275" i="2" s="1"/>
  <c r="BD274" i="2"/>
  <c r="BF274" i="2" s="1"/>
  <c r="CP274" i="2" s="1"/>
  <c r="CR274" i="2" s="1"/>
  <c r="CT274" i="2" s="1"/>
  <c r="BL274" i="2" s="1"/>
  <c r="BM274" i="2" s="1"/>
  <c r="V274" i="2" s="1"/>
  <c r="BD273" i="2"/>
  <c r="BF273" i="2" s="1"/>
  <c r="CP273" i="2" s="1"/>
  <c r="CR273" i="2" s="1"/>
  <c r="CT273" i="2" s="1"/>
  <c r="BL273" i="2" s="1"/>
  <c r="BM273" i="2" s="1"/>
  <c r="V273" i="2" s="1"/>
  <c r="BD272" i="2"/>
  <c r="BF272" i="2" s="1"/>
  <c r="CP272" i="2" s="1"/>
  <c r="CR272" i="2" s="1"/>
  <c r="CT272" i="2" s="1"/>
  <c r="BL272" i="2" s="1"/>
  <c r="BM272" i="2" s="1"/>
  <c r="V272" i="2" s="1"/>
  <c r="BD271" i="2"/>
  <c r="BF271" i="2" s="1"/>
  <c r="CP271" i="2" s="1"/>
  <c r="CR271" i="2" s="1"/>
  <c r="CT271" i="2" s="1"/>
  <c r="BL271" i="2" s="1"/>
  <c r="BM271" i="2" s="1"/>
  <c r="V271" i="2" s="1"/>
  <c r="BD270" i="2"/>
  <c r="BF270" i="2" s="1"/>
  <c r="CP270" i="2" s="1"/>
  <c r="CR270" i="2" s="1"/>
  <c r="CT270" i="2" s="1"/>
  <c r="BL270" i="2" s="1"/>
  <c r="BM270" i="2" s="1"/>
  <c r="V270" i="2" s="1"/>
  <c r="BD269" i="2"/>
  <c r="BF269" i="2" s="1"/>
  <c r="CP269" i="2" s="1"/>
  <c r="CR269" i="2" s="1"/>
  <c r="CT269" i="2" s="1"/>
  <c r="BL269" i="2" s="1"/>
  <c r="BM269" i="2" s="1"/>
  <c r="BD268" i="2"/>
  <c r="BF268" i="2" s="1"/>
  <c r="CP268" i="2" s="1"/>
  <c r="CR268" i="2" s="1"/>
  <c r="CT268" i="2" s="1"/>
  <c r="BL268" i="2" s="1"/>
  <c r="BM268" i="2" s="1"/>
  <c r="BD267" i="2"/>
  <c r="BF267" i="2" s="1"/>
  <c r="CP267" i="2" s="1"/>
  <c r="CR267" i="2" s="1"/>
  <c r="CT267" i="2" s="1"/>
  <c r="BL267" i="2" s="1"/>
  <c r="BM267" i="2" s="1"/>
  <c r="V267" i="2" s="1"/>
  <c r="BD266" i="2"/>
  <c r="BF266" i="2" s="1"/>
  <c r="CP266" i="2" s="1"/>
  <c r="CR266" i="2" s="1"/>
  <c r="CT266" i="2" s="1"/>
  <c r="BL266" i="2" s="1"/>
  <c r="BM266" i="2" s="1"/>
  <c r="V266" i="2" s="1"/>
  <c r="BD265" i="2"/>
  <c r="BF265" i="2" s="1"/>
  <c r="CP265" i="2" s="1"/>
  <c r="CR265" i="2" s="1"/>
  <c r="CT265" i="2" s="1"/>
  <c r="BL265" i="2" s="1"/>
  <c r="BM265" i="2" s="1"/>
  <c r="V265" i="2" s="1"/>
  <c r="BD264" i="2"/>
  <c r="BF264" i="2" s="1"/>
  <c r="CP264" i="2" s="1"/>
  <c r="CR264" i="2" s="1"/>
  <c r="CT264" i="2" s="1"/>
  <c r="BL264" i="2" s="1"/>
  <c r="BM264" i="2" s="1"/>
  <c r="V264" i="2" s="1"/>
  <c r="BD263" i="2"/>
  <c r="BF263" i="2" s="1"/>
  <c r="CP263" i="2" s="1"/>
  <c r="CR263" i="2" s="1"/>
  <c r="CT263" i="2" s="1"/>
  <c r="BL263" i="2" s="1"/>
  <c r="BM263" i="2" s="1"/>
  <c r="V263" i="2" s="1"/>
  <c r="BD262" i="2"/>
  <c r="BF262" i="2" s="1"/>
  <c r="CP262" i="2" s="1"/>
  <c r="CR262" i="2" s="1"/>
  <c r="CT262" i="2" s="1"/>
  <c r="BL262" i="2" s="1"/>
  <c r="BM262" i="2" s="1"/>
  <c r="V262" i="2" s="1"/>
  <c r="BD261" i="2"/>
  <c r="BF261" i="2" s="1"/>
  <c r="CP261" i="2" s="1"/>
  <c r="CR261" i="2" s="1"/>
  <c r="CT261" i="2" s="1"/>
  <c r="BL261" i="2" s="1"/>
  <c r="BM261" i="2" s="1"/>
  <c r="V261" i="2" s="1"/>
  <c r="BD260" i="2"/>
  <c r="BF260" i="2" s="1"/>
  <c r="CP260" i="2" s="1"/>
  <c r="CR260" i="2" s="1"/>
  <c r="CT260" i="2" s="1"/>
  <c r="BL260" i="2" s="1"/>
  <c r="BM260" i="2" s="1"/>
  <c r="V260" i="2" s="1"/>
  <c r="BD259" i="2"/>
  <c r="BF259" i="2" s="1"/>
  <c r="CP259" i="2" s="1"/>
  <c r="CR259" i="2" s="1"/>
  <c r="CT259" i="2" s="1"/>
  <c r="BL259" i="2" s="1"/>
  <c r="BM259" i="2" s="1"/>
  <c r="V259" i="2" s="1"/>
  <c r="BD258" i="2"/>
  <c r="BF258" i="2" s="1"/>
  <c r="CP258" i="2" s="1"/>
  <c r="CR258" i="2" s="1"/>
  <c r="CT258" i="2" s="1"/>
  <c r="BL258" i="2" s="1"/>
  <c r="BM258" i="2" s="1"/>
  <c r="V258" i="2" s="1"/>
  <c r="BD257" i="2"/>
  <c r="BF257" i="2" s="1"/>
  <c r="CP257" i="2" s="1"/>
  <c r="CR257" i="2" s="1"/>
  <c r="CT257" i="2" s="1"/>
  <c r="BL257" i="2" s="1"/>
  <c r="BM257" i="2" s="1"/>
  <c r="V257" i="2" s="1"/>
  <c r="BD256" i="2"/>
  <c r="BF256" i="2" s="1"/>
  <c r="CP256" i="2" s="1"/>
  <c r="CR256" i="2" s="1"/>
  <c r="CT256" i="2" s="1"/>
  <c r="BL256" i="2" s="1"/>
  <c r="BM256" i="2" s="1"/>
  <c r="BD255" i="2"/>
  <c r="BF255" i="2" s="1"/>
  <c r="CP255" i="2" s="1"/>
  <c r="CR255" i="2" s="1"/>
  <c r="CT255" i="2" s="1"/>
  <c r="BL255" i="2" s="1"/>
  <c r="BM255" i="2" s="1"/>
  <c r="V255" i="2" s="1"/>
  <c r="BD254" i="2"/>
  <c r="BF254" i="2" s="1"/>
  <c r="CP254" i="2" s="1"/>
  <c r="CR254" i="2" s="1"/>
  <c r="CT254" i="2" s="1"/>
  <c r="BL254" i="2" s="1"/>
  <c r="BM254" i="2" s="1"/>
  <c r="V254" i="2" s="1"/>
  <c r="BD253" i="2"/>
  <c r="BF253" i="2" s="1"/>
  <c r="CP253" i="2" s="1"/>
  <c r="CR253" i="2" s="1"/>
  <c r="CT253" i="2" s="1"/>
  <c r="BL253" i="2" s="1"/>
  <c r="BM253" i="2" s="1"/>
  <c r="V253" i="2" s="1"/>
  <c r="BD252" i="2"/>
  <c r="BF252" i="2" s="1"/>
  <c r="CP252" i="2" s="1"/>
  <c r="CR252" i="2" s="1"/>
  <c r="CT252" i="2" s="1"/>
  <c r="BL252" i="2" s="1"/>
  <c r="BM252" i="2" s="1"/>
  <c r="V252" i="2" s="1"/>
  <c r="BD251" i="2"/>
  <c r="BF251" i="2" s="1"/>
  <c r="CP251" i="2" s="1"/>
  <c r="CR251" i="2" s="1"/>
  <c r="CT251" i="2" s="1"/>
  <c r="BL251" i="2" s="1"/>
  <c r="BM251" i="2" s="1"/>
  <c r="V251" i="2" s="1"/>
  <c r="BD250" i="2"/>
  <c r="BF250" i="2" s="1"/>
  <c r="CP250" i="2" s="1"/>
  <c r="CR250" i="2" s="1"/>
  <c r="CT250" i="2" s="1"/>
  <c r="BL250" i="2" s="1"/>
  <c r="BM250" i="2" s="1"/>
  <c r="V250" i="2" s="1"/>
  <c r="BD249" i="2"/>
  <c r="BF249" i="2" s="1"/>
  <c r="CP249" i="2" s="1"/>
  <c r="CR249" i="2" s="1"/>
  <c r="CT249" i="2" s="1"/>
  <c r="BL249" i="2" s="1"/>
  <c r="BM249" i="2" s="1"/>
  <c r="V249" i="2" s="1"/>
  <c r="BD248" i="2"/>
  <c r="BF248" i="2" s="1"/>
  <c r="CP248" i="2" s="1"/>
  <c r="CR248" i="2" s="1"/>
  <c r="CT248" i="2" s="1"/>
  <c r="BL248" i="2" s="1"/>
  <c r="BM248" i="2" s="1"/>
  <c r="V248" i="2" s="1"/>
  <c r="BD247" i="2"/>
  <c r="BF247" i="2" s="1"/>
  <c r="CP247" i="2" s="1"/>
  <c r="CR247" i="2" s="1"/>
  <c r="CT247" i="2" s="1"/>
  <c r="BL247" i="2" s="1"/>
  <c r="BM247" i="2" s="1"/>
  <c r="V247" i="2" s="1"/>
  <c r="BD246" i="2"/>
  <c r="BF246" i="2" s="1"/>
  <c r="BD245" i="2"/>
  <c r="BF245" i="2" s="1"/>
  <c r="CP245" i="2" s="1"/>
  <c r="CR245" i="2" s="1"/>
  <c r="CT245" i="2" s="1"/>
  <c r="BL245" i="2" s="1"/>
  <c r="BM245" i="2" s="1"/>
  <c r="V245" i="2" s="1"/>
  <c r="BD244" i="2"/>
  <c r="BF244" i="2" s="1"/>
  <c r="BD243" i="2"/>
  <c r="BF243" i="2" s="1"/>
  <c r="BD242" i="2"/>
  <c r="BF242" i="2" s="1"/>
  <c r="CP242" i="2" s="1"/>
  <c r="CR242" i="2" s="1"/>
  <c r="CT242" i="2" s="1"/>
  <c r="BL242" i="2" s="1"/>
  <c r="BM242" i="2" s="1"/>
  <c r="BD241" i="2"/>
  <c r="BF241" i="2" s="1"/>
  <c r="BD240" i="2"/>
  <c r="BF240" i="2" s="1"/>
  <c r="BD239" i="2"/>
  <c r="BF239" i="2" s="1"/>
  <c r="BD238" i="2"/>
  <c r="BF238" i="2" s="1"/>
  <c r="CP238" i="2" s="1"/>
  <c r="CR238" i="2" s="1"/>
  <c r="CT238" i="2" s="1"/>
  <c r="BL238" i="2" s="1"/>
  <c r="BM238" i="2" s="1"/>
  <c r="V238" i="2" s="1"/>
  <c r="BD237" i="2"/>
  <c r="BF237" i="2" s="1"/>
  <c r="BD236" i="2"/>
  <c r="BF236" i="2" s="1"/>
  <c r="BD235" i="2"/>
  <c r="BF235" i="2" s="1"/>
  <c r="BD234" i="2"/>
  <c r="BF234" i="2" s="1"/>
  <c r="CP234" i="2" s="1"/>
  <c r="CR234" i="2" s="1"/>
  <c r="CT234" i="2" s="1"/>
  <c r="BL234" i="2" s="1"/>
  <c r="BM234" i="2" s="1"/>
  <c r="V234" i="2" s="1"/>
  <c r="BD233" i="2"/>
  <c r="BF233" i="2" s="1"/>
  <c r="BD232" i="2"/>
  <c r="BF232" i="2" s="1"/>
  <c r="BD231" i="2"/>
  <c r="BF231" i="2" s="1"/>
  <c r="BD230" i="2"/>
  <c r="BF230" i="2" s="1"/>
  <c r="CP230" i="2" s="1"/>
  <c r="CR230" i="2" s="1"/>
  <c r="CT230" i="2" s="1"/>
  <c r="BL230" i="2" s="1"/>
  <c r="BM230" i="2" s="1"/>
  <c r="V230" i="2" s="1"/>
  <c r="BD229" i="2"/>
  <c r="BF229" i="2" s="1"/>
  <c r="BD228" i="2"/>
  <c r="BF228" i="2" s="1"/>
  <c r="BD227" i="2"/>
  <c r="BF227" i="2" s="1"/>
  <c r="BD226" i="2"/>
  <c r="BF226" i="2" s="1"/>
  <c r="CP226" i="2" s="1"/>
  <c r="CR226" i="2" s="1"/>
  <c r="CT226" i="2" s="1"/>
  <c r="BL226" i="2" s="1"/>
  <c r="BM226" i="2" s="1"/>
  <c r="V226" i="2" s="1"/>
  <c r="BD225" i="2"/>
  <c r="BF225" i="2" s="1"/>
  <c r="BD224" i="2"/>
  <c r="BF224" i="2" s="1"/>
  <c r="CP224" i="2" s="1"/>
  <c r="CR224" i="2" s="1"/>
  <c r="CT224" i="2" s="1"/>
  <c r="BL224" i="2" s="1"/>
  <c r="BM224" i="2" s="1"/>
  <c r="V224" i="2" s="1"/>
  <c r="BD223" i="2"/>
  <c r="BF223" i="2" s="1"/>
  <c r="BD222" i="2"/>
  <c r="BF222" i="2" s="1"/>
  <c r="CP222" i="2" s="1"/>
  <c r="CR222" i="2" s="1"/>
  <c r="CT222" i="2" s="1"/>
  <c r="BL222" i="2" s="1"/>
  <c r="BM222" i="2" s="1"/>
  <c r="V222" i="2" s="1"/>
  <c r="BD221" i="2"/>
  <c r="BF221" i="2" s="1"/>
  <c r="BD220" i="2"/>
  <c r="BF220" i="2" s="1"/>
  <c r="BD219" i="2"/>
  <c r="BF219" i="2" s="1"/>
  <c r="CP219" i="2" s="1"/>
  <c r="CR219" i="2" s="1"/>
  <c r="CT219" i="2" s="1"/>
  <c r="BD218" i="2"/>
  <c r="BF218" i="2" s="1"/>
  <c r="BD217" i="2"/>
  <c r="BF217" i="2" s="1"/>
  <c r="BD216" i="2"/>
  <c r="BF216" i="2" s="1"/>
  <c r="CP216" i="2" s="1"/>
  <c r="CR216" i="2" s="1"/>
  <c r="CT216" i="2" s="1"/>
  <c r="BL216" i="2" s="1"/>
  <c r="BM216" i="2" s="1"/>
  <c r="V216" i="2" s="1"/>
  <c r="BD215" i="2"/>
  <c r="BF215" i="2" s="1"/>
  <c r="BD214" i="2"/>
  <c r="BF214" i="2" s="1"/>
  <c r="CP214" i="2" s="1"/>
  <c r="CR214" i="2" s="1"/>
  <c r="CT214" i="2" s="1"/>
  <c r="BL214" i="2" s="1"/>
  <c r="BM214" i="2" s="1"/>
  <c r="V214" i="2" s="1"/>
  <c r="BD213" i="2"/>
  <c r="BF213" i="2" s="1"/>
  <c r="BD212" i="2"/>
  <c r="BF212" i="2" s="1"/>
  <c r="BD211" i="2"/>
  <c r="BF211" i="2" s="1"/>
  <c r="CP211" i="2" s="1"/>
  <c r="CR211" i="2" s="1"/>
  <c r="CT211" i="2" s="1"/>
  <c r="BD210" i="2"/>
  <c r="BF210" i="2" s="1"/>
  <c r="BD209" i="2"/>
  <c r="BF209" i="2" s="1"/>
  <c r="BD208" i="2"/>
  <c r="BF208" i="2" s="1"/>
  <c r="CP208" i="2" s="1"/>
  <c r="CR208" i="2" s="1"/>
  <c r="CT208" i="2" s="1"/>
  <c r="BL208" i="2" s="1"/>
  <c r="BM208" i="2" s="1"/>
  <c r="V208" i="2" s="1"/>
  <c r="BD207" i="2"/>
  <c r="BF207" i="2" s="1"/>
  <c r="BD206" i="2"/>
  <c r="BF206" i="2" s="1"/>
  <c r="CP206" i="2" s="1"/>
  <c r="CR206" i="2" s="1"/>
  <c r="CT206" i="2" s="1"/>
  <c r="BL206" i="2" s="1"/>
  <c r="BM206" i="2" s="1"/>
  <c r="BD205" i="2"/>
  <c r="BF205" i="2" s="1"/>
  <c r="BD204" i="2"/>
  <c r="BF204" i="2" s="1"/>
  <c r="BD203" i="2"/>
  <c r="BF203" i="2" s="1"/>
  <c r="CP203" i="2" s="1"/>
  <c r="CR203" i="2" s="1"/>
  <c r="CT203" i="2" s="1"/>
  <c r="BD202" i="2"/>
  <c r="BF202" i="2" s="1"/>
  <c r="BD201" i="2"/>
  <c r="BF201" i="2" s="1"/>
  <c r="BD200" i="2"/>
  <c r="BF200" i="2" s="1"/>
  <c r="CP200" i="2" s="1"/>
  <c r="CR200" i="2" s="1"/>
  <c r="CT200" i="2" s="1"/>
  <c r="BL200" i="2" s="1"/>
  <c r="BM200" i="2" s="1"/>
  <c r="V200" i="2" s="1"/>
  <c r="BD199" i="2"/>
  <c r="BF199" i="2" s="1"/>
  <c r="BD198" i="2"/>
  <c r="BF198" i="2" s="1"/>
  <c r="CP198" i="2" s="1"/>
  <c r="CR198" i="2" s="1"/>
  <c r="CT198" i="2" s="1"/>
  <c r="BL198" i="2" s="1"/>
  <c r="BM198" i="2" s="1"/>
  <c r="V198" i="2" s="1"/>
  <c r="BD197" i="2"/>
  <c r="BF197" i="2" s="1"/>
  <c r="BD196" i="2"/>
  <c r="BF196" i="2" s="1"/>
  <c r="BD195" i="2"/>
  <c r="BF195" i="2" s="1"/>
  <c r="CP195" i="2" s="1"/>
  <c r="CR195" i="2" s="1"/>
  <c r="CT195" i="2" s="1"/>
  <c r="BD194" i="2"/>
  <c r="BF194" i="2" s="1"/>
  <c r="BD193" i="2"/>
  <c r="BF193" i="2" s="1"/>
  <c r="BD192" i="2"/>
  <c r="BF192" i="2" s="1"/>
  <c r="CP192" i="2" s="1"/>
  <c r="CR192" i="2" s="1"/>
  <c r="CT192" i="2" s="1"/>
  <c r="BL192" i="2" s="1"/>
  <c r="BM192" i="2" s="1"/>
  <c r="BD191" i="2"/>
  <c r="BF191" i="2" s="1"/>
  <c r="BD190" i="2"/>
  <c r="BF190" i="2" s="1"/>
  <c r="CP190" i="2" s="1"/>
  <c r="CR190" i="2" s="1"/>
  <c r="CT190" i="2" s="1"/>
  <c r="BL190" i="2" s="1"/>
  <c r="BM190" i="2" s="1"/>
  <c r="V190" i="2" s="1"/>
  <c r="BD189" i="2"/>
  <c r="BF189" i="2" s="1"/>
  <c r="BD188" i="2"/>
  <c r="BF188" i="2" s="1"/>
  <c r="BD187" i="2"/>
  <c r="BF187" i="2" s="1"/>
  <c r="CP187" i="2" s="1"/>
  <c r="CR187" i="2" s="1"/>
  <c r="CT187" i="2" s="1"/>
  <c r="BD186" i="2"/>
  <c r="BF186" i="2" s="1"/>
  <c r="BD185" i="2"/>
  <c r="BF185" i="2" s="1"/>
  <c r="BD184" i="2"/>
  <c r="BF184" i="2" s="1"/>
  <c r="CP184" i="2" s="1"/>
  <c r="CR184" i="2" s="1"/>
  <c r="CT184" i="2" s="1"/>
  <c r="BL184" i="2" s="1"/>
  <c r="BM184" i="2" s="1"/>
  <c r="V184" i="2" s="1"/>
  <c r="BD183" i="2"/>
  <c r="BF183" i="2" s="1"/>
  <c r="BD182" i="2"/>
  <c r="BF182" i="2" s="1"/>
  <c r="CP182" i="2" s="1"/>
  <c r="CR182" i="2" s="1"/>
  <c r="CT182" i="2" s="1"/>
  <c r="BL182" i="2" s="1"/>
  <c r="BM182" i="2" s="1"/>
  <c r="V182" i="2" s="1"/>
  <c r="BD181" i="2"/>
  <c r="BF181" i="2" s="1"/>
  <c r="BD180" i="2"/>
  <c r="BF180" i="2" s="1"/>
  <c r="BD179" i="2"/>
  <c r="BF179" i="2" s="1"/>
  <c r="CP179" i="2" s="1"/>
  <c r="CR179" i="2" s="1"/>
  <c r="CT179" i="2" s="1"/>
  <c r="BD178" i="2"/>
  <c r="BF178" i="2" s="1"/>
  <c r="BD177" i="2"/>
  <c r="BF177" i="2" s="1"/>
  <c r="BD176" i="2"/>
  <c r="BF176" i="2" s="1"/>
  <c r="CP176" i="2" s="1"/>
  <c r="CR176" i="2" s="1"/>
  <c r="CT176" i="2" s="1"/>
  <c r="BL176" i="2" s="1"/>
  <c r="BM176" i="2" s="1"/>
  <c r="V176" i="2" s="1"/>
  <c r="BD175" i="2"/>
  <c r="BF175" i="2" s="1"/>
  <c r="BD174" i="2"/>
  <c r="BF174" i="2" s="1"/>
  <c r="CP174" i="2" s="1"/>
  <c r="CR174" i="2" s="1"/>
  <c r="CT174" i="2" s="1"/>
  <c r="BL174" i="2" s="1"/>
  <c r="BM174" i="2" s="1"/>
  <c r="V174" i="2" s="1"/>
  <c r="BD173" i="2"/>
  <c r="BF173" i="2" s="1"/>
  <c r="CP173" i="2" s="1"/>
  <c r="CR173" i="2" s="1"/>
  <c r="CT173" i="2" s="1"/>
  <c r="BL173" i="2" s="1"/>
  <c r="BM173" i="2" s="1"/>
  <c r="V173" i="2" s="1"/>
  <c r="BD172" i="2"/>
  <c r="BF172" i="2" s="1"/>
  <c r="CP172" i="2" s="1"/>
  <c r="CR172" i="2" s="1"/>
  <c r="CT172" i="2" s="1"/>
  <c r="BL172" i="2" s="1"/>
  <c r="BM172" i="2" s="1"/>
  <c r="V172" i="2" s="1"/>
  <c r="BD171" i="2"/>
  <c r="BF171" i="2" s="1"/>
  <c r="CP171" i="2" s="1"/>
  <c r="CR171" i="2" s="1"/>
  <c r="CT171" i="2" s="1"/>
  <c r="BL171" i="2" s="1"/>
  <c r="BM171" i="2" s="1"/>
  <c r="V171" i="2" s="1"/>
  <c r="BD170" i="2"/>
  <c r="BF170" i="2" s="1"/>
  <c r="CP170" i="2" s="1"/>
  <c r="CR170" i="2" s="1"/>
  <c r="CT170" i="2" s="1"/>
  <c r="BL170" i="2" s="1"/>
  <c r="BM170" i="2" s="1"/>
  <c r="V170" i="2" s="1"/>
  <c r="BD169" i="2"/>
  <c r="BF169" i="2" s="1"/>
  <c r="CP169" i="2" s="1"/>
  <c r="CR169" i="2" s="1"/>
  <c r="CT169" i="2" s="1"/>
  <c r="BL169" i="2" s="1"/>
  <c r="BM169" i="2" s="1"/>
  <c r="V169" i="2" s="1"/>
  <c r="BD168" i="2"/>
  <c r="BF168" i="2" s="1"/>
  <c r="CP168" i="2" s="1"/>
  <c r="CR168" i="2" s="1"/>
  <c r="CT168" i="2" s="1"/>
  <c r="BL168" i="2" s="1"/>
  <c r="BM168" i="2" s="1"/>
  <c r="V168" i="2" s="1"/>
  <c r="BD167" i="2"/>
  <c r="BF167" i="2" s="1"/>
  <c r="CP167" i="2" s="1"/>
  <c r="CR167" i="2" s="1"/>
  <c r="CT167" i="2" s="1"/>
  <c r="BL167" i="2" s="1"/>
  <c r="BM167" i="2" s="1"/>
  <c r="V167" i="2" s="1"/>
  <c r="BD166" i="2"/>
  <c r="BF166" i="2" s="1"/>
  <c r="CP166" i="2" s="1"/>
  <c r="CR166" i="2" s="1"/>
  <c r="CT166" i="2" s="1"/>
  <c r="BL166" i="2" s="1"/>
  <c r="BM166" i="2" s="1"/>
  <c r="V166" i="2" s="1"/>
  <c r="BD165" i="2"/>
  <c r="BF165" i="2" s="1"/>
  <c r="CP165" i="2" s="1"/>
  <c r="CR165" i="2" s="1"/>
  <c r="CT165" i="2" s="1"/>
  <c r="BL165" i="2" s="1"/>
  <c r="BM165" i="2" s="1"/>
  <c r="V165" i="2" s="1"/>
  <c r="BD164" i="2"/>
  <c r="BF164" i="2" s="1"/>
  <c r="CP164" i="2" s="1"/>
  <c r="CR164" i="2" s="1"/>
  <c r="CT164" i="2" s="1"/>
  <c r="BL164" i="2" s="1"/>
  <c r="BM164" i="2" s="1"/>
  <c r="V164" i="2" s="1"/>
  <c r="BD163" i="2"/>
  <c r="BF163" i="2" s="1"/>
  <c r="CP163" i="2" s="1"/>
  <c r="CR163" i="2" s="1"/>
  <c r="CT163" i="2" s="1"/>
  <c r="BL163" i="2" s="1"/>
  <c r="BM163" i="2" s="1"/>
  <c r="V163" i="2" s="1"/>
  <c r="BD162" i="2"/>
  <c r="BF162" i="2" s="1"/>
  <c r="CP162" i="2" s="1"/>
  <c r="CR162" i="2" s="1"/>
  <c r="CT162" i="2" s="1"/>
  <c r="BL162" i="2" s="1"/>
  <c r="BM162" i="2" s="1"/>
  <c r="V162" i="2" s="1"/>
  <c r="BD161" i="2"/>
  <c r="BF161" i="2" s="1"/>
  <c r="CP161" i="2" s="1"/>
  <c r="CR161" i="2" s="1"/>
  <c r="CT161" i="2" s="1"/>
  <c r="BL161" i="2" s="1"/>
  <c r="BM161" i="2" s="1"/>
  <c r="V161" i="2" s="1"/>
  <c r="BD160" i="2"/>
  <c r="BF160" i="2" s="1"/>
  <c r="CP160" i="2" s="1"/>
  <c r="CR160" i="2" s="1"/>
  <c r="CT160" i="2" s="1"/>
  <c r="BL160" i="2" s="1"/>
  <c r="BM160" i="2" s="1"/>
  <c r="V160" i="2" s="1"/>
  <c r="BD159" i="2"/>
  <c r="BF159" i="2" s="1"/>
  <c r="CP159" i="2" s="1"/>
  <c r="CR159" i="2" s="1"/>
  <c r="CT159" i="2" s="1"/>
  <c r="BL159" i="2" s="1"/>
  <c r="BM159" i="2" s="1"/>
  <c r="V159" i="2" s="1"/>
  <c r="BD158" i="2"/>
  <c r="BF158" i="2" s="1"/>
  <c r="CP158" i="2" s="1"/>
  <c r="CR158" i="2" s="1"/>
  <c r="CT158" i="2" s="1"/>
  <c r="BL158" i="2" s="1"/>
  <c r="BM158" i="2" s="1"/>
  <c r="V158" i="2" s="1"/>
  <c r="BD157" i="2"/>
  <c r="BF157" i="2" s="1"/>
  <c r="CP157" i="2" s="1"/>
  <c r="CR157" i="2" s="1"/>
  <c r="CT157" i="2" s="1"/>
  <c r="BL157" i="2" s="1"/>
  <c r="BM157" i="2" s="1"/>
  <c r="V157" i="2" s="1"/>
  <c r="BD156" i="2"/>
  <c r="BF156" i="2" s="1"/>
  <c r="CP156" i="2" s="1"/>
  <c r="CR156" i="2" s="1"/>
  <c r="CT156" i="2" s="1"/>
  <c r="BL156" i="2" s="1"/>
  <c r="BM156" i="2" s="1"/>
  <c r="V156" i="2" s="1"/>
  <c r="BD155" i="2"/>
  <c r="BF155" i="2" s="1"/>
  <c r="CP155" i="2" s="1"/>
  <c r="CR155" i="2" s="1"/>
  <c r="CT155" i="2" s="1"/>
  <c r="BL155" i="2" s="1"/>
  <c r="BM155" i="2" s="1"/>
  <c r="V155" i="2" s="1"/>
  <c r="BD154" i="2"/>
  <c r="BF154" i="2" s="1"/>
  <c r="CP154" i="2" s="1"/>
  <c r="CR154" i="2" s="1"/>
  <c r="CT154" i="2" s="1"/>
  <c r="BL154" i="2" s="1"/>
  <c r="BM154" i="2" s="1"/>
  <c r="V154" i="2" s="1"/>
  <c r="BD153" i="2"/>
  <c r="BF153" i="2" s="1"/>
  <c r="CP153" i="2" s="1"/>
  <c r="CR153" i="2" s="1"/>
  <c r="CT153" i="2" s="1"/>
  <c r="BL153" i="2" s="1"/>
  <c r="BM153" i="2" s="1"/>
  <c r="V153" i="2" s="1"/>
  <c r="BD152" i="2"/>
  <c r="BF152" i="2" s="1"/>
  <c r="CP152" i="2" s="1"/>
  <c r="CR152" i="2" s="1"/>
  <c r="CT152" i="2" s="1"/>
  <c r="BL152" i="2" s="1"/>
  <c r="BM152" i="2" s="1"/>
  <c r="V152" i="2" s="1"/>
  <c r="BD151" i="2"/>
  <c r="BF151" i="2" s="1"/>
  <c r="CP151" i="2" s="1"/>
  <c r="CR151" i="2" s="1"/>
  <c r="CT151" i="2" s="1"/>
  <c r="BL151" i="2" s="1"/>
  <c r="BM151" i="2" s="1"/>
  <c r="V151" i="2" s="1"/>
  <c r="BD150" i="2"/>
  <c r="BF150" i="2" s="1"/>
  <c r="CP150" i="2" s="1"/>
  <c r="CR150" i="2" s="1"/>
  <c r="CT150" i="2" s="1"/>
  <c r="BL150" i="2" s="1"/>
  <c r="BM150" i="2" s="1"/>
  <c r="V150" i="2" s="1"/>
  <c r="BD149" i="2"/>
  <c r="BF149" i="2" s="1"/>
  <c r="CP149" i="2" s="1"/>
  <c r="CR149" i="2" s="1"/>
  <c r="CT149" i="2" s="1"/>
  <c r="BL149" i="2" s="1"/>
  <c r="BM149" i="2" s="1"/>
  <c r="V149" i="2" s="1"/>
  <c r="BD148" i="2"/>
  <c r="BF148" i="2" s="1"/>
  <c r="CP148" i="2" s="1"/>
  <c r="CR148" i="2" s="1"/>
  <c r="CT148" i="2" s="1"/>
  <c r="BL148" i="2" s="1"/>
  <c r="BM148" i="2" s="1"/>
  <c r="V148" i="2" s="1"/>
  <c r="BD147" i="2"/>
  <c r="BF147" i="2" s="1"/>
  <c r="CP147" i="2" s="1"/>
  <c r="CR147" i="2" s="1"/>
  <c r="CT147" i="2" s="1"/>
  <c r="BL147" i="2" s="1"/>
  <c r="BM147" i="2" s="1"/>
  <c r="V147" i="2" s="1"/>
  <c r="BD146" i="2"/>
  <c r="BF146" i="2" s="1"/>
  <c r="CP146" i="2" s="1"/>
  <c r="CR146" i="2" s="1"/>
  <c r="CT146" i="2" s="1"/>
  <c r="BL146" i="2" s="1"/>
  <c r="BM146" i="2" s="1"/>
  <c r="V146" i="2" s="1"/>
  <c r="BD145" i="2"/>
  <c r="BF145" i="2" s="1"/>
  <c r="CP145" i="2" s="1"/>
  <c r="CR145" i="2" s="1"/>
  <c r="CT145" i="2" s="1"/>
  <c r="BL145" i="2" s="1"/>
  <c r="BM145" i="2" s="1"/>
  <c r="V145" i="2" s="1"/>
  <c r="BD144" i="2"/>
  <c r="BF144" i="2" s="1"/>
  <c r="CP144" i="2" s="1"/>
  <c r="CR144" i="2" s="1"/>
  <c r="CT144" i="2" s="1"/>
  <c r="BL144" i="2" s="1"/>
  <c r="BM144" i="2" s="1"/>
  <c r="V144" i="2" s="1"/>
  <c r="BD143" i="2"/>
  <c r="BF143" i="2" s="1"/>
  <c r="CP143" i="2" s="1"/>
  <c r="CR143" i="2" s="1"/>
  <c r="CT143" i="2" s="1"/>
  <c r="BL143" i="2" s="1"/>
  <c r="BM143" i="2" s="1"/>
  <c r="V143" i="2" s="1"/>
  <c r="BD142" i="2"/>
  <c r="BF142" i="2" s="1"/>
  <c r="CP142" i="2" s="1"/>
  <c r="CR142" i="2" s="1"/>
  <c r="CT142" i="2" s="1"/>
  <c r="BL142" i="2" s="1"/>
  <c r="BM142" i="2" s="1"/>
  <c r="V142" i="2" s="1"/>
  <c r="BD141" i="2"/>
  <c r="BF141" i="2" s="1"/>
  <c r="CP141" i="2" s="1"/>
  <c r="CR141" i="2" s="1"/>
  <c r="CT141" i="2" s="1"/>
  <c r="BL141" i="2" s="1"/>
  <c r="BM141" i="2" s="1"/>
  <c r="V141" i="2" s="1"/>
  <c r="BD140" i="2"/>
  <c r="BF140" i="2" s="1"/>
  <c r="CP140" i="2" s="1"/>
  <c r="CR140" i="2" s="1"/>
  <c r="CT140" i="2" s="1"/>
  <c r="BL140" i="2" s="1"/>
  <c r="BM140" i="2" s="1"/>
  <c r="V140" i="2" s="1"/>
  <c r="BD139" i="2"/>
  <c r="BF139" i="2" s="1"/>
  <c r="CP139" i="2" s="1"/>
  <c r="CR139" i="2" s="1"/>
  <c r="CT139" i="2" s="1"/>
  <c r="BL139" i="2" s="1"/>
  <c r="BM139" i="2" s="1"/>
  <c r="V139" i="2" s="1"/>
  <c r="BD138" i="2"/>
  <c r="BF138" i="2" s="1"/>
  <c r="CP138" i="2" s="1"/>
  <c r="CR138" i="2" s="1"/>
  <c r="CT138" i="2" s="1"/>
  <c r="BL138" i="2" s="1"/>
  <c r="BM138" i="2" s="1"/>
  <c r="V138" i="2" s="1"/>
  <c r="BD137" i="2"/>
  <c r="BF137" i="2" s="1"/>
  <c r="CP137" i="2" s="1"/>
  <c r="CR137" i="2" s="1"/>
  <c r="CT137" i="2" s="1"/>
  <c r="BL137" i="2" s="1"/>
  <c r="BM137" i="2" s="1"/>
  <c r="V137" i="2" s="1"/>
  <c r="BD136" i="2"/>
  <c r="BF136" i="2" s="1"/>
  <c r="CP136" i="2" s="1"/>
  <c r="CR136" i="2" s="1"/>
  <c r="CT136" i="2" s="1"/>
  <c r="BL136" i="2" s="1"/>
  <c r="BM136" i="2" s="1"/>
  <c r="V136" i="2" s="1"/>
  <c r="BD135" i="2"/>
  <c r="BF135" i="2" s="1"/>
  <c r="CP135" i="2" s="1"/>
  <c r="CR135" i="2" s="1"/>
  <c r="CT135" i="2" s="1"/>
  <c r="BL135" i="2" s="1"/>
  <c r="BM135" i="2" s="1"/>
  <c r="V135" i="2" s="1"/>
  <c r="BD134" i="2"/>
  <c r="BF134" i="2" s="1"/>
  <c r="CP134" i="2" s="1"/>
  <c r="CR134" i="2" s="1"/>
  <c r="CT134" i="2" s="1"/>
  <c r="BL134" i="2" s="1"/>
  <c r="BM134" i="2" s="1"/>
  <c r="V134" i="2" s="1"/>
  <c r="BD133" i="2"/>
  <c r="BF133" i="2" s="1"/>
  <c r="CP133" i="2" s="1"/>
  <c r="CR133" i="2" s="1"/>
  <c r="CT133" i="2" s="1"/>
  <c r="BL133" i="2" s="1"/>
  <c r="BM133" i="2" s="1"/>
  <c r="V133" i="2" s="1"/>
  <c r="BD132" i="2"/>
  <c r="BF132" i="2" s="1"/>
  <c r="CP132" i="2" s="1"/>
  <c r="CR132" i="2" s="1"/>
  <c r="CT132" i="2" s="1"/>
  <c r="BL132" i="2" s="1"/>
  <c r="BM132" i="2" s="1"/>
  <c r="BD131" i="2"/>
  <c r="BF131" i="2" s="1"/>
  <c r="CP131" i="2" s="1"/>
  <c r="CR131" i="2" s="1"/>
  <c r="CT131" i="2" s="1"/>
  <c r="BL131" i="2" s="1"/>
  <c r="BM131" i="2" s="1"/>
  <c r="V131" i="2" s="1"/>
  <c r="BD130" i="2"/>
  <c r="BF130" i="2" s="1"/>
  <c r="CP130" i="2" s="1"/>
  <c r="CR130" i="2" s="1"/>
  <c r="CT130" i="2" s="1"/>
  <c r="BL130" i="2" s="1"/>
  <c r="BM130" i="2" s="1"/>
  <c r="V130" i="2" s="1"/>
  <c r="BD129" i="2"/>
  <c r="BF129" i="2" s="1"/>
  <c r="CP129" i="2" s="1"/>
  <c r="CR129" i="2" s="1"/>
  <c r="CT129" i="2" s="1"/>
  <c r="BL129" i="2" s="1"/>
  <c r="BM129" i="2" s="1"/>
  <c r="V129" i="2" s="1"/>
  <c r="BD128" i="2"/>
  <c r="BF128" i="2" s="1"/>
  <c r="CP128" i="2" s="1"/>
  <c r="CR128" i="2" s="1"/>
  <c r="CT128" i="2" s="1"/>
  <c r="BL128" i="2" s="1"/>
  <c r="BM128" i="2" s="1"/>
  <c r="BD127" i="2"/>
  <c r="BF127" i="2" s="1"/>
  <c r="CP127" i="2" s="1"/>
  <c r="CR127" i="2" s="1"/>
  <c r="CT127" i="2" s="1"/>
  <c r="BL127" i="2" s="1"/>
  <c r="BM127" i="2" s="1"/>
  <c r="V127" i="2" s="1"/>
  <c r="BD126" i="2"/>
  <c r="BF126" i="2" s="1"/>
  <c r="CP126" i="2" s="1"/>
  <c r="CR126" i="2" s="1"/>
  <c r="CT126" i="2" s="1"/>
  <c r="BL126" i="2" s="1"/>
  <c r="BM126" i="2" s="1"/>
  <c r="V126" i="2" s="1"/>
  <c r="BD125" i="2"/>
  <c r="BF125" i="2" s="1"/>
  <c r="CP125" i="2" s="1"/>
  <c r="CR125" i="2" s="1"/>
  <c r="CT125" i="2" s="1"/>
  <c r="BL125" i="2" s="1"/>
  <c r="BM125" i="2" s="1"/>
  <c r="V125" i="2" s="1"/>
  <c r="BD124" i="2"/>
  <c r="BF124" i="2" s="1"/>
  <c r="CP124" i="2" s="1"/>
  <c r="CR124" i="2" s="1"/>
  <c r="CT124" i="2" s="1"/>
  <c r="BL124" i="2" s="1"/>
  <c r="BM124" i="2" s="1"/>
  <c r="BD123" i="2"/>
  <c r="BF123" i="2" s="1"/>
  <c r="CP123" i="2" s="1"/>
  <c r="CR123" i="2" s="1"/>
  <c r="CT123" i="2" s="1"/>
  <c r="BL123" i="2" s="1"/>
  <c r="BM123" i="2" s="1"/>
  <c r="V123" i="2" s="1"/>
  <c r="BD122" i="2"/>
  <c r="BF122" i="2" s="1"/>
  <c r="CP122" i="2" s="1"/>
  <c r="CR122" i="2" s="1"/>
  <c r="CT122" i="2" s="1"/>
  <c r="BL122" i="2" s="1"/>
  <c r="BM122" i="2" s="1"/>
  <c r="V122" i="2" s="1"/>
  <c r="BD121" i="2"/>
  <c r="BF121" i="2" s="1"/>
  <c r="CP121" i="2" s="1"/>
  <c r="CR121" i="2" s="1"/>
  <c r="CT121" i="2" s="1"/>
  <c r="BL121" i="2" s="1"/>
  <c r="BM121" i="2" s="1"/>
  <c r="V121" i="2" s="1"/>
  <c r="BD120" i="2"/>
  <c r="BF120" i="2" s="1"/>
  <c r="CP120" i="2" s="1"/>
  <c r="CR120" i="2" s="1"/>
  <c r="CT120" i="2" s="1"/>
  <c r="BL120" i="2" s="1"/>
  <c r="BM120" i="2" s="1"/>
  <c r="V120" i="2" s="1"/>
  <c r="BD119" i="2"/>
  <c r="BF119" i="2" s="1"/>
  <c r="CP119" i="2" s="1"/>
  <c r="CR119" i="2" s="1"/>
  <c r="CT119" i="2" s="1"/>
  <c r="BL119" i="2" s="1"/>
  <c r="BM119" i="2" s="1"/>
  <c r="V119" i="2" s="1"/>
  <c r="BD118" i="2"/>
  <c r="BF118" i="2" s="1"/>
  <c r="CP118" i="2" s="1"/>
  <c r="CR118" i="2" s="1"/>
  <c r="CT118" i="2" s="1"/>
  <c r="BL118" i="2" s="1"/>
  <c r="BM118" i="2" s="1"/>
  <c r="V118" i="2" s="1"/>
  <c r="BD117" i="2"/>
  <c r="BF117" i="2" s="1"/>
  <c r="CP117" i="2" s="1"/>
  <c r="CR117" i="2" s="1"/>
  <c r="CT117" i="2" s="1"/>
  <c r="BL117" i="2" s="1"/>
  <c r="BM117" i="2" s="1"/>
  <c r="V117" i="2" s="1"/>
  <c r="BD116" i="2"/>
  <c r="BF116" i="2" s="1"/>
  <c r="CP116" i="2" s="1"/>
  <c r="CR116" i="2" s="1"/>
  <c r="CT116" i="2" s="1"/>
  <c r="BL116" i="2" s="1"/>
  <c r="BM116" i="2" s="1"/>
  <c r="V116" i="2" s="1"/>
  <c r="BD115" i="2"/>
  <c r="BF115" i="2" s="1"/>
  <c r="CP115" i="2" s="1"/>
  <c r="CR115" i="2" s="1"/>
  <c r="CT115" i="2" s="1"/>
  <c r="BL115" i="2" s="1"/>
  <c r="BM115" i="2" s="1"/>
  <c r="V115" i="2" s="1"/>
  <c r="BD114" i="2"/>
  <c r="BF114" i="2" s="1"/>
  <c r="CP114" i="2" s="1"/>
  <c r="CR114" i="2" s="1"/>
  <c r="CT114" i="2" s="1"/>
  <c r="BL114" i="2" s="1"/>
  <c r="BM114" i="2" s="1"/>
  <c r="V114" i="2" s="1"/>
  <c r="BD113" i="2"/>
  <c r="BF113" i="2" s="1"/>
  <c r="CP113" i="2" s="1"/>
  <c r="CR113" i="2" s="1"/>
  <c r="CT113" i="2" s="1"/>
  <c r="BL113" i="2" s="1"/>
  <c r="BM113" i="2" s="1"/>
  <c r="V113" i="2" s="1"/>
  <c r="BD112" i="2"/>
  <c r="BF112" i="2" s="1"/>
  <c r="BD111" i="2"/>
  <c r="BF111" i="2" s="1"/>
  <c r="BD110" i="2"/>
  <c r="BF110" i="2" s="1"/>
  <c r="BD109" i="2"/>
  <c r="BF109" i="2" s="1"/>
  <c r="CP109" i="2" s="1"/>
  <c r="CR109" i="2" s="1"/>
  <c r="CT109" i="2" s="1"/>
  <c r="BL109" i="2" s="1"/>
  <c r="BM109" i="2" s="1"/>
  <c r="V109" i="2" s="1"/>
  <c r="BD108" i="2"/>
  <c r="BF108" i="2" s="1"/>
  <c r="BD107" i="2"/>
  <c r="BF107" i="2" s="1"/>
  <c r="BD106" i="2"/>
  <c r="BF106" i="2" s="1"/>
  <c r="BD105" i="2"/>
  <c r="BF105" i="2" s="1"/>
  <c r="CP105" i="2" s="1"/>
  <c r="CR105" i="2" s="1"/>
  <c r="CT105" i="2" s="1"/>
  <c r="BL105" i="2" s="1"/>
  <c r="BM105" i="2" s="1"/>
  <c r="V105" i="2" s="1"/>
  <c r="BD104" i="2"/>
  <c r="BF104" i="2" s="1"/>
  <c r="BD103" i="2"/>
  <c r="BF103" i="2" s="1"/>
  <c r="BD102" i="2"/>
  <c r="BF102" i="2" s="1"/>
  <c r="BD101" i="2"/>
  <c r="BF101" i="2" s="1"/>
  <c r="CP101" i="2" s="1"/>
  <c r="CR101" i="2" s="1"/>
  <c r="CT101" i="2" s="1"/>
  <c r="BL101" i="2" s="1"/>
  <c r="BM101" i="2" s="1"/>
  <c r="BD100" i="2"/>
  <c r="BF100" i="2" s="1"/>
  <c r="BD99" i="2"/>
  <c r="BF99" i="2" s="1"/>
  <c r="BD98" i="2"/>
  <c r="BF98" i="2" s="1"/>
  <c r="BD97" i="2"/>
  <c r="BF97" i="2" s="1"/>
  <c r="CP97" i="2" s="1"/>
  <c r="CR97" i="2" s="1"/>
  <c r="CT97" i="2" s="1"/>
  <c r="BL97" i="2" s="1"/>
  <c r="BM97" i="2" s="1"/>
  <c r="V97" i="2" s="1"/>
  <c r="BD96" i="2"/>
  <c r="BF96" i="2" s="1"/>
  <c r="BD95" i="2"/>
  <c r="BF95" i="2" s="1"/>
  <c r="BD94" i="2"/>
  <c r="BF94" i="2" s="1"/>
  <c r="BD93" i="2"/>
  <c r="BF93" i="2" s="1"/>
  <c r="BD92" i="2"/>
  <c r="BF92" i="2" s="1"/>
  <c r="BD91" i="2"/>
  <c r="BF91" i="2" s="1"/>
  <c r="BD90" i="2"/>
  <c r="BF90" i="2" s="1"/>
  <c r="BD89" i="2"/>
  <c r="BF89" i="2" s="1"/>
  <c r="BD88" i="2"/>
  <c r="BF88" i="2" s="1"/>
  <c r="BD87" i="2"/>
  <c r="BF87" i="2" s="1"/>
  <c r="BD86" i="2"/>
  <c r="BF86" i="2" s="1"/>
  <c r="BD85" i="2"/>
  <c r="BF85" i="2" s="1"/>
  <c r="BD84" i="2"/>
  <c r="BF84" i="2" s="1"/>
  <c r="BD83" i="2"/>
  <c r="BF83" i="2" s="1"/>
  <c r="BD82" i="2"/>
  <c r="BF82" i="2" s="1"/>
  <c r="BD81" i="2"/>
  <c r="BF81" i="2" s="1"/>
  <c r="BD80" i="2"/>
  <c r="BF80" i="2" s="1"/>
  <c r="BD79" i="2"/>
  <c r="BF79" i="2" s="1"/>
  <c r="BD78" i="2"/>
  <c r="BF78" i="2" s="1"/>
  <c r="BD77" i="2"/>
  <c r="BF77" i="2" s="1"/>
  <c r="BD76" i="2"/>
  <c r="BF76" i="2" s="1"/>
  <c r="BD75" i="2"/>
  <c r="BF75" i="2" s="1"/>
  <c r="BD74" i="2"/>
  <c r="BF74" i="2" s="1"/>
  <c r="BD73" i="2"/>
  <c r="BF73" i="2" s="1"/>
  <c r="BD72" i="2"/>
  <c r="BF72" i="2" s="1"/>
  <c r="BD71" i="2"/>
  <c r="BF71" i="2" s="1"/>
  <c r="BD70" i="2"/>
  <c r="BF70" i="2" s="1"/>
  <c r="BD69" i="2"/>
  <c r="BF69" i="2" s="1"/>
  <c r="BD68" i="2"/>
  <c r="BF68" i="2" s="1"/>
  <c r="BD67" i="2"/>
  <c r="BF67" i="2" s="1"/>
  <c r="BD66" i="2"/>
  <c r="BF66" i="2" s="1"/>
  <c r="BD65" i="2"/>
  <c r="BF65" i="2" s="1"/>
  <c r="BD64" i="2"/>
  <c r="BF64" i="2" s="1"/>
  <c r="BD63" i="2"/>
  <c r="BF63" i="2" s="1"/>
  <c r="BD62" i="2"/>
  <c r="BF62" i="2" s="1"/>
  <c r="BD61" i="2"/>
  <c r="BF61" i="2" s="1"/>
  <c r="BD60" i="2"/>
  <c r="BF60" i="2" s="1"/>
  <c r="BD59" i="2"/>
  <c r="BF59" i="2" s="1"/>
  <c r="BD58" i="2"/>
  <c r="BF58" i="2" s="1"/>
  <c r="BD57" i="2"/>
  <c r="BF57" i="2" s="1"/>
  <c r="BD56" i="2"/>
  <c r="BF56" i="2" s="1"/>
  <c r="BD55" i="2"/>
  <c r="BF55" i="2" s="1"/>
  <c r="BD54" i="2"/>
  <c r="BF54" i="2" s="1"/>
  <c r="BD53" i="2"/>
  <c r="BF53" i="2" s="1"/>
  <c r="BD52" i="2"/>
  <c r="BF52" i="2" s="1"/>
  <c r="BD51" i="2"/>
  <c r="BF51" i="2" s="1"/>
  <c r="BD50" i="2"/>
  <c r="BF50" i="2" s="1"/>
  <c r="BD49" i="2"/>
  <c r="BF49" i="2" s="1"/>
  <c r="BD48" i="2"/>
  <c r="BF48" i="2" s="1"/>
  <c r="BD47" i="2"/>
  <c r="BF47" i="2" s="1"/>
  <c r="BD46" i="2"/>
  <c r="BF46" i="2" s="1"/>
  <c r="BD45" i="2"/>
  <c r="BF45" i="2" s="1"/>
  <c r="BD44" i="2"/>
  <c r="BF44" i="2" s="1"/>
  <c r="BD43" i="2"/>
  <c r="BF43" i="2" s="1"/>
  <c r="BD42" i="2"/>
  <c r="BF42" i="2" s="1"/>
  <c r="BD41" i="2"/>
  <c r="BF41" i="2" s="1"/>
  <c r="BD40" i="2"/>
  <c r="BF40" i="2" s="1"/>
  <c r="BD39" i="2"/>
  <c r="BF39" i="2" s="1"/>
  <c r="BD38" i="2"/>
  <c r="BF38" i="2" s="1"/>
  <c r="BD37" i="2"/>
  <c r="BF37" i="2" s="1"/>
  <c r="BD36" i="2"/>
  <c r="BF36" i="2" s="1"/>
  <c r="BD35" i="2"/>
  <c r="BF35" i="2" s="1"/>
  <c r="BD34" i="2"/>
  <c r="BF34" i="2" s="1"/>
  <c r="BD33" i="2"/>
  <c r="BF33" i="2" s="1"/>
  <c r="BD32" i="2"/>
  <c r="BF32" i="2" s="1"/>
  <c r="BD31" i="2"/>
  <c r="BF31" i="2" s="1"/>
  <c r="BD30" i="2"/>
  <c r="BF30" i="2" s="1"/>
  <c r="BD29" i="2"/>
  <c r="BF29" i="2" s="1"/>
  <c r="BD28" i="2"/>
  <c r="BF28" i="2" s="1"/>
  <c r="BD27" i="2"/>
  <c r="BF27" i="2" s="1"/>
  <c r="CP27" i="2" s="1"/>
  <c r="CR27" i="2" s="1"/>
  <c r="CT27" i="2" s="1"/>
  <c r="BL27" i="2" s="1"/>
  <c r="BM27" i="2" s="1"/>
  <c r="V27" i="2" s="1"/>
  <c r="BD26" i="2"/>
  <c r="BF26" i="2" s="1"/>
  <c r="CP26" i="2" s="1"/>
  <c r="CR26" i="2" s="1"/>
  <c r="CT26" i="2" s="1"/>
  <c r="BL26" i="2" s="1"/>
  <c r="BM26" i="2" s="1"/>
  <c r="V26" i="2" s="1"/>
  <c r="BD25" i="2"/>
  <c r="BF25" i="2" s="1"/>
  <c r="BD24" i="2"/>
  <c r="BF24" i="2" s="1"/>
  <c r="BD23" i="2"/>
  <c r="BF23" i="2" s="1"/>
  <c r="BD22" i="2"/>
  <c r="BF22" i="2" s="1"/>
  <c r="BD21" i="2"/>
  <c r="BF21" i="2" s="1"/>
  <c r="BD20" i="2"/>
  <c r="BF20" i="2" s="1"/>
  <c r="BD19" i="2"/>
  <c r="BF19" i="2" s="1"/>
  <c r="BD18" i="2"/>
  <c r="BF18" i="2" s="1"/>
  <c r="BD17" i="2"/>
  <c r="BF17" i="2" s="1"/>
  <c r="BD16" i="2"/>
  <c r="BF16" i="2" s="1"/>
  <c r="BD15" i="2"/>
  <c r="BF15" i="2" s="1"/>
  <c r="BD14" i="2"/>
  <c r="BF14" i="2" s="1"/>
  <c r="BD13" i="2"/>
  <c r="BF13" i="2" s="1"/>
  <c r="BD12" i="2"/>
  <c r="BF12" i="2" s="1"/>
  <c r="BD11" i="2"/>
  <c r="BF11" i="2" s="1"/>
  <c r="CP11" i="2" s="1"/>
  <c r="CR11" i="2" s="1"/>
  <c r="CT11" i="2" s="1"/>
  <c r="CH450" i="2"/>
  <c r="F450" i="2"/>
  <c r="AH450" i="2"/>
  <c r="CC450" i="2"/>
  <c r="AL450" i="2"/>
  <c r="CG450" i="2"/>
  <c r="AJ450" i="2"/>
  <c r="AN450" i="2"/>
  <c r="CE450" i="2"/>
  <c r="CI450" i="2"/>
  <c r="AY450" i="2"/>
  <c r="AW450" i="2"/>
  <c r="AV450" i="2"/>
  <c r="AU450" i="2"/>
  <c r="AT450" i="2"/>
  <c r="AS450" i="2"/>
  <c r="AR450" i="2"/>
  <c r="AP450" i="2"/>
  <c r="AO450" i="2"/>
  <c r="AM450" i="2"/>
  <c r="AK450" i="2"/>
  <c r="AI450" i="2"/>
  <c r="AG450" i="2"/>
  <c r="AF450" i="2"/>
  <c r="AE450" i="2"/>
  <c r="AD450" i="2"/>
  <c r="AC450" i="2"/>
  <c r="AB450" i="2"/>
  <c r="AA450" i="2"/>
  <c r="DX450" i="2"/>
  <c r="CZ450" i="2"/>
  <c r="CY450" i="2"/>
  <c r="CX450" i="2"/>
  <c r="CW450" i="2"/>
  <c r="CV450" i="2"/>
  <c r="CS450" i="2"/>
  <c r="CJ450" i="2"/>
  <c r="CF450" i="2"/>
  <c r="BE450" i="2"/>
  <c r="G448" i="2"/>
  <c r="L448" i="2" s="1"/>
  <c r="E448" i="2"/>
  <c r="D448" i="2"/>
  <c r="G447" i="2"/>
  <c r="L447" i="2" s="1"/>
  <c r="E447" i="2"/>
  <c r="D447" i="2"/>
  <c r="G446" i="2"/>
  <c r="L446" i="2" s="1"/>
  <c r="E446" i="2"/>
  <c r="D446" i="2"/>
  <c r="G445" i="2"/>
  <c r="L445" i="2" s="1"/>
  <c r="E445" i="2"/>
  <c r="D445" i="2"/>
  <c r="G444" i="2"/>
  <c r="L444" i="2" s="1"/>
  <c r="E444" i="2"/>
  <c r="D444" i="2"/>
  <c r="G443" i="2"/>
  <c r="L443" i="2" s="1"/>
  <c r="E443" i="2"/>
  <c r="D443" i="2"/>
  <c r="G442" i="2"/>
  <c r="L442" i="2" s="1"/>
  <c r="E442" i="2"/>
  <c r="D442" i="2"/>
  <c r="G441" i="2"/>
  <c r="L441" i="2" s="1"/>
  <c r="E441" i="2"/>
  <c r="D441" i="2"/>
  <c r="G440" i="2"/>
  <c r="L440" i="2" s="1"/>
  <c r="E440" i="2"/>
  <c r="D440" i="2"/>
  <c r="G439" i="2"/>
  <c r="L439" i="2" s="1"/>
  <c r="E439" i="2"/>
  <c r="D439" i="2"/>
  <c r="G438" i="2"/>
  <c r="L438" i="2" s="1"/>
  <c r="E438" i="2"/>
  <c r="D438" i="2"/>
  <c r="G437" i="2"/>
  <c r="L437" i="2" s="1"/>
  <c r="E437" i="2"/>
  <c r="D437" i="2"/>
  <c r="G436" i="2"/>
  <c r="L436" i="2" s="1"/>
  <c r="E436" i="2"/>
  <c r="D436" i="2"/>
  <c r="G435" i="2"/>
  <c r="L435" i="2" s="1"/>
  <c r="E435" i="2"/>
  <c r="D435" i="2"/>
  <c r="G434" i="2"/>
  <c r="E434" i="2"/>
  <c r="D434" i="2"/>
  <c r="G433" i="2"/>
  <c r="L433" i="2" s="1"/>
  <c r="E433" i="2"/>
  <c r="D433" i="2"/>
  <c r="G432" i="2"/>
  <c r="L432" i="2" s="1"/>
  <c r="E432" i="2"/>
  <c r="D432" i="2"/>
  <c r="G431" i="2"/>
  <c r="L431" i="2" s="1"/>
  <c r="E431" i="2"/>
  <c r="D431" i="2"/>
  <c r="G430" i="2"/>
  <c r="L430" i="2" s="1"/>
  <c r="E430" i="2"/>
  <c r="D430" i="2"/>
  <c r="G429" i="2"/>
  <c r="L429" i="2" s="1"/>
  <c r="E429" i="2"/>
  <c r="D429" i="2"/>
  <c r="G428" i="2"/>
  <c r="L428" i="2" s="1"/>
  <c r="E428" i="2"/>
  <c r="D428" i="2"/>
  <c r="G427" i="2"/>
  <c r="L427" i="2" s="1"/>
  <c r="E427" i="2"/>
  <c r="D427" i="2"/>
  <c r="G426" i="2"/>
  <c r="L426" i="2" s="1"/>
  <c r="E426" i="2"/>
  <c r="D426" i="2"/>
  <c r="G425" i="2"/>
  <c r="E425" i="2"/>
  <c r="D425" i="2"/>
  <c r="G424" i="2"/>
  <c r="L424" i="2" s="1"/>
  <c r="E424" i="2"/>
  <c r="D424" i="2"/>
  <c r="G423" i="2"/>
  <c r="L423" i="2" s="1"/>
  <c r="E423" i="2"/>
  <c r="D423" i="2"/>
  <c r="G422" i="2"/>
  <c r="L422" i="2" s="1"/>
  <c r="E422" i="2"/>
  <c r="D422" i="2"/>
  <c r="G421" i="2"/>
  <c r="L421" i="2" s="1"/>
  <c r="E421" i="2"/>
  <c r="D421" i="2"/>
  <c r="G420" i="2"/>
  <c r="L420" i="2" s="1"/>
  <c r="E420" i="2"/>
  <c r="D420" i="2"/>
  <c r="G419" i="2"/>
  <c r="L419" i="2" s="1"/>
  <c r="E419" i="2"/>
  <c r="D419" i="2"/>
  <c r="G418" i="2"/>
  <c r="L418" i="2" s="1"/>
  <c r="E418" i="2"/>
  <c r="D418" i="2"/>
  <c r="G417" i="2"/>
  <c r="L417" i="2" s="1"/>
  <c r="E417" i="2"/>
  <c r="D417" i="2"/>
  <c r="G416" i="2"/>
  <c r="E416" i="2"/>
  <c r="D416" i="2"/>
  <c r="G415" i="2"/>
  <c r="L415" i="2" s="1"/>
  <c r="E415" i="2"/>
  <c r="D415" i="2"/>
  <c r="G414" i="2"/>
  <c r="L414" i="2" s="1"/>
  <c r="E414" i="2"/>
  <c r="D414" i="2"/>
  <c r="G413" i="2"/>
  <c r="E413" i="2"/>
  <c r="D413" i="2"/>
  <c r="G412" i="2"/>
  <c r="L412" i="2" s="1"/>
  <c r="E412" i="2"/>
  <c r="D412" i="2"/>
  <c r="G411" i="2"/>
  <c r="L411" i="2" s="1"/>
  <c r="E411" i="2"/>
  <c r="D411" i="2"/>
  <c r="G410" i="2"/>
  <c r="L410" i="2" s="1"/>
  <c r="E410" i="2"/>
  <c r="D410" i="2"/>
  <c r="G409" i="2"/>
  <c r="E409" i="2"/>
  <c r="D409" i="2"/>
  <c r="G408" i="2"/>
  <c r="L408" i="2" s="1"/>
  <c r="E408" i="2"/>
  <c r="D408" i="2"/>
  <c r="G407" i="2"/>
  <c r="L407" i="2" s="1"/>
  <c r="E407" i="2"/>
  <c r="D407" i="2"/>
  <c r="G406" i="2"/>
  <c r="L406" i="2" s="1"/>
  <c r="E406" i="2"/>
  <c r="D406" i="2"/>
  <c r="G405" i="2"/>
  <c r="E405" i="2"/>
  <c r="D405" i="2"/>
  <c r="G404" i="2"/>
  <c r="L404" i="2" s="1"/>
  <c r="E404" i="2"/>
  <c r="D404" i="2"/>
  <c r="G403" i="2"/>
  <c r="L403" i="2" s="1"/>
  <c r="E403" i="2"/>
  <c r="D403" i="2"/>
  <c r="G402" i="2"/>
  <c r="E402" i="2"/>
  <c r="D402" i="2"/>
  <c r="G401" i="2"/>
  <c r="L401" i="2" s="1"/>
  <c r="E401" i="2"/>
  <c r="D401" i="2"/>
  <c r="G400" i="2"/>
  <c r="L400" i="2" s="1"/>
  <c r="E400" i="2"/>
  <c r="D400" i="2"/>
  <c r="G399" i="2"/>
  <c r="L399" i="2" s="1"/>
  <c r="E399" i="2"/>
  <c r="D399" i="2"/>
  <c r="G398" i="2"/>
  <c r="L398" i="2" s="1"/>
  <c r="E398" i="2"/>
  <c r="D398" i="2"/>
  <c r="G397" i="2"/>
  <c r="E397" i="2"/>
  <c r="D397" i="2"/>
  <c r="G396" i="2"/>
  <c r="L396" i="2" s="1"/>
  <c r="E396" i="2"/>
  <c r="D396" i="2"/>
  <c r="G395" i="2"/>
  <c r="L395" i="2" s="1"/>
  <c r="E395" i="2"/>
  <c r="D395" i="2"/>
  <c r="G394" i="2"/>
  <c r="L394" i="2" s="1"/>
  <c r="E394" i="2"/>
  <c r="D394" i="2"/>
  <c r="G393" i="2"/>
  <c r="E393" i="2"/>
  <c r="D393" i="2"/>
  <c r="G392" i="2"/>
  <c r="L392" i="2" s="1"/>
  <c r="E392" i="2"/>
  <c r="D392" i="2"/>
  <c r="G391" i="2"/>
  <c r="L391" i="2" s="1"/>
  <c r="E391" i="2"/>
  <c r="D391" i="2"/>
  <c r="G390" i="2"/>
  <c r="L390" i="2" s="1"/>
  <c r="E390" i="2"/>
  <c r="D390" i="2"/>
  <c r="G389" i="2"/>
  <c r="L389" i="2" s="1"/>
  <c r="E389" i="2"/>
  <c r="D389" i="2"/>
  <c r="G388" i="2"/>
  <c r="L388" i="2" s="1"/>
  <c r="E388" i="2"/>
  <c r="D388" i="2"/>
  <c r="G387" i="2"/>
  <c r="E387" i="2"/>
  <c r="D387" i="2"/>
  <c r="G386" i="2"/>
  <c r="L386" i="2" s="1"/>
  <c r="E386" i="2"/>
  <c r="D386" i="2"/>
  <c r="G385" i="2"/>
  <c r="L385" i="2" s="1"/>
  <c r="E385" i="2"/>
  <c r="D385" i="2"/>
  <c r="G384" i="2"/>
  <c r="L384" i="2" s="1"/>
  <c r="E384" i="2"/>
  <c r="D384" i="2"/>
  <c r="G383" i="2"/>
  <c r="E383" i="2"/>
  <c r="D383" i="2"/>
  <c r="G382" i="2"/>
  <c r="L382" i="2" s="1"/>
  <c r="E382" i="2"/>
  <c r="D382" i="2"/>
  <c r="G381" i="2"/>
  <c r="L381" i="2" s="1"/>
  <c r="E381" i="2"/>
  <c r="D381" i="2"/>
  <c r="G380" i="2"/>
  <c r="L380" i="2" s="1"/>
  <c r="E380" i="2"/>
  <c r="D380" i="2"/>
  <c r="G379" i="2"/>
  <c r="L379" i="2" s="1"/>
  <c r="E379" i="2"/>
  <c r="D379" i="2"/>
  <c r="G378" i="2"/>
  <c r="L378" i="2" s="1"/>
  <c r="E378" i="2"/>
  <c r="D378" i="2"/>
  <c r="G377" i="2"/>
  <c r="L377" i="2" s="1"/>
  <c r="E377" i="2"/>
  <c r="D377" i="2"/>
  <c r="G376" i="2"/>
  <c r="L376" i="2" s="1"/>
  <c r="E376" i="2"/>
  <c r="D376" i="2"/>
  <c r="G375" i="2"/>
  <c r="E375" i="2"/>
  <c r="D375" i="2"/>
  <c r="G374" i="2"/>
  <c r="L374" i="2" s="1"/>
  <c r="E374" i="2"/>
  <c r="D374" i="2"/>
  <c r="G373" i="2"/>
  <c r="L373" i="2" s="1"/>
  <c r="E373" i="2"/>
  <c r="D373" i="2"/>
  <c r="G372" i="2"/>
  <c r="L372" i="2" s="1"/>
  <c r="E372" i="2"/>
  <c r="D372" i="2"/>
  <c r="G371" i="2"/>
  <c r="L371" i="2" s="1"/>
  <c r="E371" i="2"/>
  <c r="D371" i="2"/>
  <c r="G370" i="2"/>
  <c r="L370" i="2" s="1"/>
  <c r="E370" i="2"/>
  <c r="D370" i="2"/>
  <c r="G369" i="2"/>
  <c r="E369" i="2"/>
  <c r="D369" i="2"/>
  <c r="G368" i="2"/>
  <c r="L368" i="2" s="1"/>
  <c r="E368" i="2"/>
  <c r="D368" i="2"/>
  <c r="G367" i="2"/>
  <c r="L367" i="2" s="1"/>
  <c r="E367" i="2"/>
  <c r="D367" i="2"/>
  <c r="G366" i="2"/>
  <c r="E366" i="2"/>
  <c r="D366" i="2"/>
  <c r="G365" i="2"/>
  <c r="L365" i="2" s="1"/>
  <c r="E365" i="2"/>
  <c r="D365" i="2"/>
  <c r="G364" i="2"/>
  <c r="E364" i="2"/>
  <c r="D364" i="2"/>
  <c r="G363" i="2"/>
  <c r="L363" i="2" s="1"/>
  <c r="E363" i="2"/>
  <c r="D363" i="2"/>
  <c r="G362" i="2"/>
  <c r="E362" i="2"/>
  <c r="D362" i="2"/>
  <c r="G361" i="2"/>
  <c r="E361" i="2"/>
  <c r="D361" i="2"/>
  <c r="G360" i="2"/>
  <c r="L360" i="2" s="1"/>
  <c r="E360" i="2"/>
  <c r="D360" i="2"/>
  <c r="G359" i="2"/>
  <c r="L359" i="2" s="1"/>
  <c r="E359" i="2"/>
  <c r="D359" i="2"/>
  <c r="G358" i="2"/>
  <c r="L358" i="2" s="1"/>
  <c r="E358" i="2"/>
  <c r="D358" i="2"/>
  <c r="G357" i="2"/>
  <c r="L357" i="2" s="1"/>
  <c r="E357" i="2"/>
  <c r="D357" i="2"/>
  <c r="G356" i="2"/>
  <c r="L356" i="2" s="1"/>
  <c r="E356" i="2"/>
  <c r="D356" i="2"/>
  <c r="G355" i="2"/>
  <c r="L355" i="2" s="1"/>
  <c r="E355" i="2"/>
  <c r="D355" i="2"/>
  <c r="G354" i="2"/>
  <c r="L354" i="2" s="1"/>
  <c r="E354" i="2"/>
  <c r="D354" i="2"/>
  <c r="G353" i="2"/>
  <c r="L353" i="2" s="1"/>
  <c r="E353" i="2"/>
  <c r="D353" i="2"/>
  <c r="G352" i="2"/>
  <c r="L352" i="2" s="1"/>
  <c r="E352" i="2"/>
  <c r="D352" i="2"/>
  <c r="G351" i="2"/>
  <c r="L351" i="2" s="1"/>
  <c r="E351" i="2"/>
  <c r="D351" i="2"/>
  <c r="G350" i="2"/>
  <c r="L350" i="2" s="1"/>
  <c r="E350" i="2"/>
  <c r="D350" i="2"/>
  <c r="G349" i="2"/>
  <c r="L349" i="2" s="1"/>
  <c r="E349" i="2"/>
  <c r="D349" i="2"/>
  <c r="G348" i="2"/>
  <c r="L348" i="2" s="1"/>
  <c r="E348" i="2"/>
  <c r="D348" i="2"/>
  <c r="G347" i="2"/>
  <c r="L347" i="2" s="1"/>
  <c r="E347" i="2"/>
  <c r="D347" i="2"/>
  <c r="G346" i="2"/>
  <c r="L346" i="2" s="1"/>
  <c r="E346" i="2"/>
  <c r="D346" i="2"/>
  <c r="G345" i="2"/>
  <c r="L345" i="2" s="1"/>
  <c r="E345" i="2"/>
  <c r="D345" i="2"/>
  <c r="G344" i="2"/>
  <c r="L344" i="2" s="1"/>
  <c r="E344" i="2"/>
  <c r="D344" i="2"/>
  <c r="G343" i="2"/>
  <c r="L343" i="2" s="1"/>
  <c r="E343" i="2"/>
  <c r="D343" i="2"/>
  <c r="G342" i="2"/>
  <c r="L342" i="2" s="1"/>
  <c r="E342" i="2"/>
  <c r="D342" i="2"/>
  <c r="G341" i="2"/>
  <c r="E341" i="2"/>
  <c r="D341" i="2"/>
  <c r="G340" i="2"/>
  <c r="E340" i="2"/>
  <c r="D340" i="2"/>
  <c r="G339" i="2"/>
  <c r="L339" i="2" s="1"/>
  <c r="E339" i="2"/>
  <c r="D339" i="2"/>
  <c r="G338" i="2"/>
  <c r="L338" i="2" s="1"/>
  <c r="E338" i="2"/>
  <c r="D338" i="2"/>
  <c r="G337" i="2"/>
  <c r="L337" i="2" s="1"/>
  <c r="E337" i="2"/>
  <c r="D337" i="2"/>
  <c r="G336" i="2"/>
  <c r="L336" i="2" s="1"/>
  <c r="E336" i="2"/>
  <c r="D336" i="2"/>
  <c r="G335" i="2"/>
  <c r="E335" i="2"/>
  <c r="D335" i="2"/>
  <c r="G334" i="2"/>
  <c r="L334" i="2" s="1"/>
  <c r="E334" i="2"/>
  <c r="D334" i="2"/>
  <c r="G333" i="2"/>
  <c r="L333" i="2" s="1"/>
  <c r="E333" i="2"/>
  <c r="D333" i="2"/>
  <c r="G332" i="2"/>
  <c r="L332" i="2" s="1"/>
  <c r="E332" i="2"/>
  <c r="D332" i="2"/>
  <c r="G331" i="2"/>
  <c r="L331" i="2" s="1"/>
  <c r="E331" i="2"/>
  <c r="D331" i="2"/>
  <c r="G330" i="2"/>
  <c r="L330" i="2" s="1"/>
  <c r="E330" i="2"/>
  <c r="D330" i="2"/>
  <c r="G329" i="2"/>
  <c r="E329" i="2"/>
  <c r="D329" i="2"/>
  <c r="G328" i="2"/>
  <c r="L328" i="2" s="1"/>
  <c r="E328" i="2"/>
  <c r="D328" i="2"/>
  <c r="G327" i="2"/>
  <c r="L327" i="2" s="1"/>
  <c r="E327" i="2"/>
  <c r="D327" i="2"/>
  <c r="G326" i="2"/>
  <c r="L326" i="2" s="1"/>
  <c r="E326" i="2"/>
  <c r="D326" i="2"/>
  <c r="G325" i="2"/>
  <c r="E325" i="2"/>
  <c r="D325" i="2"/>
  <c r="G324" i="2"/>
  <c r="L324" i="2" s="1"/>
  <c r="E324" i="2"/>
  <c r="D324" i="2"/>
  <c r="G323" i="2"/>
  <c r="L323" i="2" s="1"/>
  <c r="E323" i="2"/>
  <c r="D323" i="2"/>
  <c r="G322" i="2"/>
  <c r="L322" i="2" s="1"/>
  <c r="E322" i="2"/>
  <c r="D322" i="2"/>
  <c r="G321" i="2"/>
  <c r="L321" i="2" s="1"/>
  <c r="E321" i="2"/>
  <c r="D321" i="2"/>
  <c r="G320" i="2"/>
  <c r="L320" i="2" s="1"/>
  <c r="E320" i="2"/>
  <c r="D320" i="2"/>
  <c r="G319" i="2"/>
  <c r="L319" i="2" s="1"/>
  <c r="E319" i="2"/>
  <c r="D319" i="2"/>
  <c r="G318" i="2"/>
  <c r="L318" i="2" s="1"/>
  <c r="E318" i="2"/>
  <c r="D318" i="2"/>
  <c r="G317" i="2"/>
  <c r="L317" i="2" s="1"/>
  <c r="E317" i="2"/>
  <c r="D317" i="2"/>
  <c r="G316" i="2"/>
  <c r="L316" i="2" s="1"/>
  <c r="E316" i="2"/>
  <c r="D316" i="2"/>
  <c r="G315" i="2"/>
  <c r="L315" i="2" s="1"/>
  <c r="E315" i="2"/>
  <c r="D315" i="2"/>
  <c r="G314" i="2"/>
  <c r="L314" i="2" s="1"/>
  <c r="E314" i="2"/>
  <c r="D314" i="2"/>
  <c r="G313" i="2"/>
  <c r="L313" i="2" s="1"/>
  <c r="E313" i="2"/>
  <c r="D313" i="2"/>
  <c r="G312" i="2"/>
  <c r="E312" i="2"/>
  <c r="D312" i="2"/>
  <c r="G311" i="2"/>
  <c r="L311" i="2" s="1"/>
  <c r="E311" i="2"/>
  <c r="D311" i="2"/>
  <c r="G310" i="2"/>
  <c r="L310" i="2" s="1"/>
  <c r="E310" i="2"/>
  <c r="D310" i="2"/>
  <c r="G309" i="2"/>
  <c r="L309" i="2" s="1"/>
  <c r="E309" i="2"/>
  <c r="D309" i="2"/>
  <c r="G308" i="2"/>
  <c r="L308" i="2" s="1"/>
  <c r="E308" i="2"/>
  <c r="D308" i="2"/>
  <c r="G307" i="2"/>
  <c r="E307" i="2"/>
  <c r="D307" i="2"/>
  <c r="G306" i="2"/>
  <c r="L306" i="2" s="1"/>
  <c r="E306" i="2"/>
  <c r="D306" i="2"/>
  <c r="G305" i="2"/>
  <c r="L305" i="2" s="1"/>
  <c r="E305" i="2"/>
  <c r="D305" i="2"/>
  <c r="G304" i="2"/>
  <c r="L304" i="2" s="1"/>
  <c r="E304" i="2"/>
  <c r="D304" i="2"/>
  <c r="G303" i="2"/>
  <c r="L303" i="2" s="1"/>
  <c r="E303" i="2"/>
  <c r="D303" i="2"/>
  <c r="G302" i="2"/>
  <c r="E302" i="2"/>
  <c r="D302" i="2"/>
  <c r="G301" i="2"/>
  <c r="L301" i="2" s="1"/>
  <c r="E301" i="2"/>
  <c r="D301" i="2"/>
  <c r="G300" i="2"/>
  <c r="L300" i="2" s="1"/>
  <c r="E300" i="2"/>
  <c r="D300" i="2"/>
  <c r="G299" i="2"/>
  <c r="L299" i="2" s="1"/>
  <c r="E299" i="2"/>
  <c r="D299" i="2"/>
  <c r="G298" i="2"/>
  <c r="E298" i="2"/>
  <c r="D298" i="2"/>
  <c r="G297" i="2"/>
  <c r="L297" i="2" s="1"/>
  <c r="E297" i="2"/>
  <c r="D297" i="2"/>
  <c r="G296" i="2"/>
  <c r="L296" i="2" s="1"/>
  <c r="E296" i="2"/>
  <c r="D296" i="2"/>
  <c r="G295" i="2"/>
  <c r="L295" i="2" s="1"/>
  <c r="E295" i="2"/>
  <c r="D295" i="2"/>
  <c r="G294" i="2"/>
  <c r="L294" i="2" s="1"/>
  <c r="E294" i="2"/>
  <c r="D294" i="2"/>
  <c r="G293" i="2"/>
  <c r="L293" i="2" s="1"/>
  <c r="E293" i="2"/>
  <c r="D293" i="2"/>
  <c r="G292" i="2"/>
  <c r="L292" i="2" s="1"/>
  <c r="E292" i="2"/>
  <c r="D292" i="2"/>
  <c r="G291" i="2"/>
  <c r="L291" i="2" s="1"/>
  <c r="E291" i="2"/>
  <c r="D291" i="2"/>
  <c r="G290" i="2"/>
  <c r="L290" i="2" s="1"/>
  <c r="E290" i="2"/>
  <c r="D290" i="2"/>
  <c r="G289" i="2"/>
  <c r="L289" i="2" s="1"/>
  <c r="E289" i="2"/>
  <c r="D289" i="2"/>
  <c r="G288" i="2"/>
  <c r="E288" i="2"/>
  <c r="D288" i="2"/>
  <c r="G287" i="2"/>
  <c r="E287" i="2"/>
  <c r="D287" i="2"/>
  <c r="G286" i="2"/>
  <c r="L286" i="2" s="1"/>
  <c r="E286" i="2"/>
  <c r="D286" i="2"/>
  <c r="G285" i="2"/>
  <c r="L285" i="2" s="1"/>
  <c r="E285" i="2"/>
  <c r="D285" i="2"/>
  <c r="G284" i="2"/>
  <c r="L284" i="2" s="1"/>
  <c r="E284" i="2"/>
  <c r="D284" i="2"/>
  <c r="G283" i="2"/>
  <c r="L283" i="2" s="1"/>
  <c r="E283" i="2"/>
  <c r="D283" i="2"/>
  <c r="G282" i="2"/>
  <c r="E282" i="2"/>
  <c r="D282" i="2"/>
  <c r="G281" i="2"/>
  <c r="L281" i="2" s="1"/>
  <c r="E281" i="2"/>
  <c r="D281" i="2"/>
  <c r="G280" i="2"/>
  <c r="L280" i="2" s="1"/>
  <c r="E280" i="2"/>
  <c r="D280" i="2"/>
  <c r="G279" i="2"/>
  <c r="L279" i="2" s="1"/>
  <c r="E279" i="2"/>
  <c r="D279" i="2"/>
  <c r="G278" i="2"/>
  <c r="E278" i="2"/>
  <c r="D278" i="2"/>
  <c r="G277" i="2"/>
  <c r="L277" i="2" s="1"/>
  <c r="E277" i="2"/>
  <c r="D277" i="2"/>
  <c r="G276" i="2"/>
  <c r="E276" i="2"/>
  <c r="D276" i="2"/>
  <c r="G275" i="2"/>
  <c r="L275" i="2" s="1"/>
  <c r="E275" i="2"/>
  <c r="D275" i="2"/>
  <c r="G274" i="2"/>
  <c r="L274" i="2" s="1"/>
  <c r="E274" i="2"/>
  <c r="D274" i="2"/>
  <c r="E273" i="2"/>
  <c r="G273" i="2"/>
  <c r="L273" i="2" s="1"/>
  <c r="D273" i="2"/>
  <c r="G272" i="2"/>
  <c r="L272" i="2" s="1"/>
  <c r="E272" i="2"/>
  <c r="D272" i="2"/>
  <c r="G271" i="2"/>
  <c r="L271" i="2" s="1"/>
  <c r="E271" i="2"/>
  <c r="D271" i="2"/>
  <c r="G270" i="2"/>
  <c r="E270" i="2"/>
  <c r="D270" i="2"/>
  <c r="G269" i="2"/>
  <c r="L269" i="2" s="1"/>
  <c r="E269" i="2"/>
  <c r="D269" i="2"/>
  <c r="G268" i="2"/>
  <c r="L268" i="2" s="1"/>
  <c r="E268" i="2"/>
  <c r="D268" i="2"/>
  <c r="G267" i="2"/>
  <c r="L267" i="2" s="1"/>
  <c r="E267" i="2"/>
  <c r="D267" i="2"/>
  <c r="G266" i="2"/>
  <c r="L266" i="2" s="1"/>
  <c r="E266" i="2"/>
  <c r="D266" i="2"/>
  <c r="G265" i="2"/>
  <c r="E265" i="2"/>
  <c r="D265" i="2"/>
  <c r="G264" i="2"/>
  <c r="L264" i="2" s="1"/>
  <c r="E264" i="2"/>
  <c r="D264" i="2"/>
  <c r="G263" i="2"/>
  <c r="L263" i="2" s="1"/>
  <c r="E263" i="2"/>
  <c r="D263" i="2"/>
  <c r="G262" i="2"/>
  <c r="E262" i="2"/>
  <c r="D262" i="2"/>
  <c r="G261" i="2"/>
  <c r="L261" i="2" s="1"/>
  <c r="E261" i="2"/>
  <c r="D261" i="2"/>
  <c r="G260" i="2"/>
  <c r="E260" i="2"/>
  <c r="D260" i="2"/>
  <c r="G259" i="2"/>
  <c r="L259" i="2" s="1"/>
  <c r="E259" i="2"/>
  <c r="D259" i="2"/>
  <c r="G258" i="2"/>
  <c r="L258" i="2" s="1"/>
  <c r="E258" i="2"/>
  <c r="D258" i="2"/>
  <c r="G257" i="2"/>
  <c r="L257" i="2" s="1"/>
  <c r="E257" i="2"/>
  <c r="D257" i="2"/>
  <c r="G256" i="2"/>
  <c r="L256" i="2" s="1"/>
  <c r="E256" i="2"/>
  <c r="D256" i="2"/>
  <c r="G255" i="2"/>
  <c r="L255" i="2" s="1"/>
  <c r="E255" i="2"/>
  <c r="D255" i="2"/>
  <c r="G254" i="2"/>
  <c r="L254" i="2" s="1"/>
  <c r="E254" i="2"/>
  <c r="D254" i="2"/>
  <c r="G253" i="2"/>
  <c r="L253" i="2" s="1"/>
  <c r="E253" i="2"/>
  <c r="D253" i="2"/>
  <c r="G252" i="2"/>
  <c r="L252" i="2" s="1"/>
  <c r="E252" i="2"/>
  <c r="D252" i="2"/>
  <c r="G251" i="2"/>
  <c r="L251" i="2" s="1"/>
  <c r="E251" i="2"/>
  <c r="D251" i="2"/>
  <c r="G250" i="2"/>
  <c r="L250" i="2" s="1"/>
  <c r="E250" i="2"/>
  <c r="D250" i="2"/>
  <c r="G249" i="2"/>
  <c r="L249" i="2" s="1"/>
  <c r="E249" i="2"/>
  <c r="D249" i="2"/>
  <c r="G248" i="2"/>
  <c r="L248" i="2" s="1"/>
  <c r="E248" i="2"/>
  <c r="D248" i="2"/>
  <c r="G247" i="2"/>
  <c r="L247" i="2" s="1"/>
  <c r="E247" i="2"/>
  <c r="D247" i="2"/>
  <c r="G246" i="2"/>
  <c r="L246" i="2" s="1"/>
  <c r="E246" i="2"/>
  <c r="D246" i="2"/>
  <c r="G245" i="2"/>
  <c r="L245" i="2" s="1"/>
  <c r="E245" i="2"/>
  <c r="D245" i="2"/>
  <c r="G244" i="2"/>
  <c r="L244" i="2" s="1"/>
  <c r="E244" i="2"/>
  <c r="D244" i="2"/>
  <c r="G243" i="2"/>
  <c r="L243" i="2" s="1"/>
  <c r="E243" i="2"/>
  <c r="D243" i="2"/>
  <c r="G242" i="2"/>
  <c r="L242" i="2" s="1"/>
  <c r="E242" i="2"/>
  <c r="D242" i="2"/>
  <c r="G241" i="2"/>
  <c r="L241" i="2" s="1"/>
  <c r="E241" i="2"/>
  <c r="D241" i="2"/>
  <c r="G240" i="2"/>
  <c r="L240" i="2" s="1"/>
  <c r="E240" i="2"/>
  <c r="D240" i="2"/>
  <c r="G239" i="2"/>
  <c r="L239" i="2" s="1"/>
  <c r="E239" i="2"/>
  <c r="D239" i="2"/>
  <c r="G238" i="2"/>
  <c r="E238" i="2"/>
  <c r="D238" i="2"/>
  <c r="G237" i="2"/>
  <c r="E237" i="2"/>
  <c r="D237" i="2"/>
  <c r="G236" i="2"/>
  <c r="L236" i="2" s="1"/>
  <c r="E236" i="2"/>
  <c r="D236" i="2"/>
  <c r="G235" i="2"/>
  <c r="L235" i="2" s="1"/>
  <c r="E235" i="2"/>
  <c r="D235" i="2"/>
  <c r="G234" i="2"/>
  <c r="L234" i="2" s="1"/>
  <c r="E234" i="2"/>
  <c r="D234" i="2"/>
  <c r="G233" i="2"/>
  <c r="L233" i="2" s="1"/>
  <c r="E233" i="2"/>
  <c r="D233" i="2"/>
  <c r="G232" i="2"/>
  <c r="L232" i="2" s="1"/>
  <c r="E232" i="2"/>
  <c r="D232" i="2"/>
  <c r="G231" i="2"/>
  <c r="L231" i="2" s="1"/>
  <c r="E231" i="2"/>
  <c r="D231" i="2"/>
  <c r="E230" i="2"/>
  <c r="G230" i="2"/>
  <c r="L230" i="2" s="1"/>
  <c r="D230" i="2"/>
  <c r="G229" i="2"/>
  <c r="L229" i="2" s="1"/>
  <c r="E229" i="2"/>
  <c r="D229" i="2"/>
  <c r="G228" i="2"/>
  <c r="E228" i="2"/>
  <c r="D228" i="2"/>
  <c r="G227" i="2"/>
  <c r="L227" i="2" s="1"/>
  <c r="E227" i="2"/>
  <c r="D227" i="2"/>
  <c r="G226" i="2"/>
  <c r="L226" i="2" s="1"/>
  <c r="E226" i="2"/>
  <c r="D226" i="2"/>
  <c r="G225" i="2"/>
  <c r="L225" i="2" s="1"/>
  <c r="E225" i="2"/>
  <c r="D225" i="2"/>
  <c r="G224" i="2"/>
  <c r="E224" i="2"/>
  <c r="D224" i="2"/>
  <c r="G223" i="2"/>
  <c r="L223" i="2" s="1"/>
  <c r="E223" i="2"/>
  <c r="D223" i="2"/>
  <c r="G222" i="2"/>
  <c r="L222" i="2" s="1"/>
  <c r="E222" i="2"/>
  <c r="D222" i="2"/>
  <c r="G221" i="2"/>
  <c r="L221" i="2" s="1"/>
  <c r="E221" i="2"/>
  <c r="D221" i="2"/>
  <c r="G220" i="2"/>
  <c r="L220" i="2" s="1"/>
  <c r="E220" i="2"/>
  <c r="D220" i="2"/>
  <c r="G219" i="2"/>
  <c r="E219" i="2"/>
  <c r="D219" i="2"/>
  <c r="G218" i="2"/>
  <c r="E218" i="2"/>
  <c r="D218" i="2"/>
  <c r="G217" i="2"/>
  <c r="E217" i="2"/>
  <c r="D217" i="2"/>
  <c r="G216" i="2"/>
  <c r="L216" i="2" s="1"/>
  <c r="E216" i="2"/>
  <c r="D216" i="2"/>
  <c r="G215" i="2"/>
  <c r="E215" i="2"/>
  <c r="D215" i="2"/>
  <c r="G214" i="2"/>
  <c r="L214" i="2" s="1"/>
  <c r="E214" i="2"/>
  <c r="D214" i="2"/>
  <c r="G213" i="2"/>
  <c r="L213" i="2" s="1"/>
  <c r="E213" i="2"/>
  <c r="D213" i="2"/>
  <c r="G212" i="2"/>
  <c r="L212" i="2" s="1"/>
  <c r="E212" i="2"/>
  <c r="D212" i="2"/>
  <c r="G211" i="2"/>
  <c r="L211" i="2" s="1"/>
  <c r="E211" i="2"/>
  <c r="D211" i="2"/>
  <c r="G210" i="2"/>
  <c r="L210" i="2" s="1"/>
  <c r="E210" i="2"/>
  <c r="D210" i="2"/>
  <c r="G209" i="2"/>
  <c r="L209" i="2" s="1"/>
  <c r="E209" i="2"/>
  <c r="D209" i="2"/>
  <c r="G208" i="2"/>
  <c r="L208" i="2" s="1"/>
  <c r="E208" i="2"/>
  <c r="D208" i="2"/>
  <c r="G207" i="2"/>
  <c r="E207" i="2"/>
  <c r="D207" i="2"/>
  <c r="G206" i="2"/>
  <c r="L206" i="2" s="1"/>
  <c r="E206" i="2"/>
  <c r="D206" i="2"/>
  <c r="G205" i="2"/>
  <c r="L205" i="2" s="1"/>
  <c r="E205" i="2"/>
  <c r="D205" i="2"/>
  <c r="G204" i="2"/>
  <c r="L204" i="2" s="1"/>
  <c r="E204" i="2"/>
  <c r="D204" i="2"/>
  <c r="G203" i="2"/>
  <c r="L203" i="2" s="1"/>
  <c r="E203" i="2"/>
  <c r="D203" i="2"/>
  <c r="G202" i="2"/>
  <c r="E202" i="2"/>
  <c r="D202" i="2"/>
  <c r="G201" i="2"/>
  <c r="L201" i="2" s="1"/>
  <c r="E201" i="2"/>
  <c r="D201" i="2"/>
  <c r="G200" i="2"/>
  <c r="L200" i="2" s="1"/>
  <c r="E200" i="2"/>
  <c r="D200" i="2"/>
  <c r="G199" i="2"/>
  <c r="E199" i="2"/>
  <c r="D199" i="2"/>
  <c r="G198" i="2"/>
  <c r="L198" i="2" s="1"/>
  <c r="E198" i="2"/>
  <c r="D198" i="2"/>
  <c r="G197" i="2"/>
  <c r="E197" i="2"/>
  <c r="D197" i="2"/>
  <c r="G196" i="2"/>
  <c r="L196" i="2" s="1"/>
  <c r="E196" i="2"/>
  <c r="D196" i="2"/>
  <c r="G195" i="2"/>
  <c r="L195" i="2" s="1"/>
  <c r="E195" i="2"/>
  <c r="D195" i="2"/>
  <c r="G194" i="2"/>
  <c r="E194" i="2"/>
  <c r="D194" i="2"/>
  <c r="G193" i="2"/>
  <c r="E193" i="2"/>
  <c r="D193" i="2"/>
  <c r="G192" i="2"/>
  <c r="L192" i="2" s="1"/>
  <c r="E192" i="2"/>
  <c r="D192" i="2"/>
  <c r="G191" i="2"/>
  <c r="L191" i="2" s="1"/>
  <c r="E191" i="2"/>
  <c r="D191" i="2"/>
  <c r="G190" i="2"/>
  <c r="L190" i="2" s="1"/>
  <c r="E190" i="2"/>
  <c r="D190" i="2"/>
  <c r="G189" i="2"/>
  <c r="L189" i="2" s="1"/>
  <c r="E189" i="2"/>
  <c r="D189" i="2"/>
  <c r="G188" i="2"/>
  <c r="L188" i="2" s="1"/>
  <c r="E188" i="2"/>
  <c r="D188" i="2"/>
  <c r="G187" i="2"/>
  <c r="L187" i="2" s="1"/>
  <c r="E187" i="2"/>
  <c r="D187" i="2"/>
  <c r="G186" i="2"/>
  <c r="L186" i="2" s="1"/>
  <c r="E186" i="2"/>
  <c r="D186" i="2"/>
  <c r="G185" i="2"/>
  <c r="L185" i="2" s="1"/>
  <c r="E185" i="2"/>
  <c r="D185" i="2"/>
  <c r="G184" i="2"/>
  <c r="L184" i="2" s="1"/>
  <c r="E184" i="2"/>
  <c r="D184" i="2"/>
  <c r="G183" i="2"/>
  <c r="E183" i="2"/>
  <c r="D183" i="2"/>
  <c r="G182" i="2"/>
  <c r="L182" i="2" s="1"/>
  <c r="E182" i="2"/>
  <c r="D182" i="2"/>
  <c r="G181" i="2"/>
  <c r="L181" i="2" s="1"/>
  <c r="E181" i="2"/>
  <c r="D181" i="2"/>
  <c r="G180" i="2"/>
  <c r="L180" i="2" s="1"/>
  <c r="E180" i="2"/>
  <c r="D180" i="2"/>
  <c r="G179" i="2"/>
  <c r="L179" i="2" s="1"/>
  <c r="E179" i="2"/>
  <c r="D179" i="2"/>
  <c r="G178" i="2"/>
  <c r="L178" i="2" s="1"/>
  <c r="E178" i="2"/>
  <c r="D178" i="2"/>
  <c r="G177" i="2"/>
  <c r="L177" i="2" s="1"/>
  <c r="E177" i="2"/>
  <c r="D177" i="2"/>
  <c r="G176" i="2"/>
  <c r="L176" i="2" s="1"/>
  <c r="E176" i="2"/>
  <c r="D176" i="2"/>
  <c r="G175" i="2"/>
  <c r="L175" i="2" s="1"/>
  <c r="E175" i="2"/>
  <c r="D175" i="2"/>
  <c r="G174" i="2"/>
  <c r="L174" i="2" s="1"/>
  <c r="D174" i="2"/>
  <c r="G173" i="2"/>
  <c r="L173" i="2" s="1"/>
  <c r="E173" i="2"/>
  <c r="D173" i="2"/>
  <c r="G172" i="2"/>
  <c r="L172" i="2" s="1"/>
  <c r="E172" i="2"/>
  <c r="D172" i="2"/>
  <c r="G171" i="2"/>
  <c r="L171" i="2" s="1"/>
  <c r="E171" i="2"/>
  <c r="D171" i="2"/>
  <c r="G170" i="2"/>
  <c r="L170" i="2" s="1"/>
  <c r="E170" i="2"/>
  <c r="D170" i="2"/>
  <c r="G169" i="2"/>
  <c r="L169" i="2" s="1"/>
  <c r="E169" i="2"/>
  <c r="D169" i="2"/>
  <c r="G168" i="2"/>
  <c r="L168" i="2" s="1"/>
  <c r="E168" i="2"/>
  <c r="D168" i="2"/>
  <c r="G167" i="2"/>
  <c r="L167" i="2" s="1"/>
  <c r="E167" i="2"/>
  <c r="D167" i="2"/>
  <c r="G166" i="2"/>
  <c r="L166" i="2" s="1"/>
  <c r="E166" i="2"/>
  <c r="D166" i="2"/>
  <c r="G165" i="2"/>
  <c r="L165" i="2" s="1"/>
  <c r="E165" i="2"/>
  <c r="D165" i="2"/>
  <c r="G164" i="2"/>
  <c r="L164" i="2" s="1"/>
  <c r="E164" i="2"/>
  <c r="D164" i="2"/>
  <c r="G163" i="2"/>
  <c r="L163" i="2" s="1"/>
  <c r="E163" i="2"/>
  <c r="D163" i="2"/>
  <c r="G162" i="2"/>
  <c r="L162" i="2" s="1"/>
  <c r="E162" i="2"/>
  <c r="D162" i="2"/>
  <c r="G161" i="2"/>
  <c r="L161" i="2" s="1"/>
  <c r="E161" i="2"/>
  <c r="D161" i="2"/>
  <c r="G160" i="2"/>
  <c r="L160" i="2" s="1"/>
  <c r="E160" i="2"/>
  <c r="D160" i="2"/>
  <c r="G159" i="2"/>
  <c r="L159" i="2" s="1"/>
  <c r="E159" i="2"/>
  <c r="D159" i="2"/>
  <c r="G158" i="2"/>
  <c r="L158" i="2" s="1"/>
  <c r="E158" i="2"/>
  <c r="D158" i="2"/>
  <c r="G157" i="2"/>
  <c r="L157" i="2" s="1"/>
  <c r="E157" i="2"/>
  <c r="D157" i="2"/>
  <c r="G156" i="2"/>
  <c r="L156" i="2" s="1"/>
  <c r="E156" i="2"/>
  <c r="D156" i="2"/>
  <c r="G155" i="2"/>
  <c r="E155" i="2"/>
  <c r="D155" i="2"/>
  <c r="G154" i="2"/>
  <c r="L154" i="2" s="1"/>
  <c r="E154" i="2"/>
  <c r="D154" i="2"/>
  <c r="G153" i="2"/>
  <c r="L153" i="2" s="1"/>
  <c r="E153" i="2"/>
  <c r="D153" i="2"/>
  <c r="G152" i="2"/>
  <c r="L152" i="2" s="1"/>
  <c r="E152" i="2"/>
  <c r="D152" i="2"/>
  <c r="G151" i="2"/>
  <c r="L151" i="2" s="1"/>
  <c r="E151" i="2"/>
  <c r="D151" i="2"/>
  <c r="G150" i="2"/>
  <c r="L150" i="2" s="1"/>
  <c r="E150" i="2"/>
  <c r="D150" i="2"/>
  <c r="G149" i="2"/>
  <c r="L149" i="2" s="1"/>
  <c r="E149" i="2"/>
  <c r="D149" i="2"/>
  <c r="G148" i="2"/>
  <c r="L148" i="2" s="1"/>
  <c r="E148" i="2"/>
  <c r="D148" i="2"/>
  <c r="G147" i="2"/>
  <c r="L147" i="2" s="1"/>
  <c r="E147" i="2"/>
  <c r="D147" i="2"/>
  <c r="G146" i="2"/>
  <c r="L146" i="2" s="1"/>
  <c r="E146" i="2"/>
  <c r="D146" i="2"/>
  <c r="G145" i="2"/>
  <c r="L145" i="2" s="1"/>
  <c r="E145" i="2"/>
  <c r="D145" i="2"/>
  <c r="G144" i="2"/>
  <c r="E144" i="2"/>
  <c r="D144" i="2"/>
  <c r="G143" i="2"/>
  <c r="E143" i="2"/>
  <c r="D143" i="2"/>
  <c r="G142" i="2"/>
  <c r="E142" i="2"/>
  <c r="D142" i="2"/>
  <c r="G141" i="2"/>
  <c r="E141" i="2"/>
  <c r="D141" i="2"/>
  <c r="G140" i="2"/>
  <c r="L140" i="2" s="1"/>
  <c r="E140" i="2"/>
  <c r="D140" i="2"/>
  <c r="G139" i="2"/>
  <c r="L139" i="2" s="1"/>
  <c r="E139" i="2"/>
  <c r="D139" i="2"/>
  <c r="G138" i="2"/>
  <c r="L138" i="2" s="1"/>
  <c r="E138" i="2"/>
  <c r="D138" i="2"/>
  <c r="G137" i="2"/>
  <c r="E137" i="2"/>
  <c r="D137" i="2"/>
  <c r="G136" i="2"/>
  <c r="L136" i="2" s="1"/>
  <c r="E136" i="2"/>
  <c r="D136" i="2"/>
  <c r="G135" i="2"/>
  <c r="L135" i="2" s="1"/>
  <c r="E135" i="2"/>
  <c r="D135" i="2"/>
  <c r="G134" i="2"/>
  <c r="L134" i="2" s="1"/>
  <c r="E134" i="2"/>
  <c r="D134" i="2"/>
  <c r="G133" i="2"/>
  <c r="L133" i="2" s="1"/>
  <c r="E133" i="2"/>
  <c r="D133" i="2"/>
  <c r="G132" i="2"/>
  <c r="L132" i="2" s="1"/>
  <c r="E132" i="2"/>
  <c r="D132" i="2"/>
  <c r="G131" i="2"/>
  <c r="L131" i="2" s="1"/>
  <c r="E131" i="2"/>
  <c r="D131" i="2"/>
  <c r="G130" i="2"/>
  <c r="L130" i="2" s="1"/>
  <c r="E130" i="2"/>
  <c r="D130" i="2"/>
  <c r="G129" i="2"/>
  <c r="E129" i="2"/>
  <c r="D129" i="2"/>
  <c r="G128" i="2"/>
  <c r="L128" i="2" s="1"/>
  <c r="E128" i="2"/>
  <c r="D128" i="2"/>
  <c r="G127" i="2"/>
  <c r="E127" i="2"/>
  <c r="D127" i="2"/>
  <c r="G126" i="2"/>
  <c r="L126" i="2" s="1"/>
  <c r="E126" i="2"/>
  <c r="D126" i="2"/>
  <c r="G125" i="2"/>
  <c r="L125" i="2" s="1"/>
  <c r="E125" i="2"/>
  <c r="D125" i="2"/>
  <c r="G124" i="2"/>
  <c r="L124" i="2" s="1"/>
  <c r="E124" i="2"/>
  <c r="D124" i="2"/>
  <c r="G123" i="2"/>
  <c r="L123" i="2" s="1"/>
  <c r="E123" i="2"/>
  <c r="D123" i="2"/>
  <c r="G122" i="2"/>
  <c r="L122" i="2" s="1"/>
  <c r="E122" i="2"/>
  <c r="D122" i="2"/>
  <c r="G121" i="2"/>
  <c r="L121" i="2" s="1"/>
  <c r="E121" i="2"/>
  <c r="D121" i="2"/>
  <c r="G120" i="2"/>
  <c r="L120" i="2" s="1"/>
  <c r="E120" i="2"/>
  <c r="D120" i="2"/>
  <c r="G119" i="2"/>
  <c r="E119" i="2"/>
  <c r="D119" i="2"/>
  <c r="G118" i="2"/>
  <c r="E118" i="2"/>
  <c r="D118" i="2"/>
  <c r="G117" i="2"/>
  <c r="L117" i="2" s="1"/>
  <c r="E117" i="2"/>
  <c r="D117" i="2"/>
  <c r="G116" i="2"/>
  <c r="L116" i="2" s="1"/>
  <c r="E116" i="2"/>
  <c r="D116" i="2"/>
  <c r="G115" i="2"/>
  <c r="L115" i="2" s="1"/>
  <c r="E115" i="2"/>
  <c r="D115" i="2"/>
  <c r="G114" i="2"/>
  <c r="L114" i="2" s="1"/>
  <c r="E114" i="2"/>
  <c r="D114" i="2"/>
  <c r="G113" i="2"/>
  <c r="L113" i="2" s="1"/>
  <c r="E113" i="2"/>
  <c r="D113" i="2"/>
  <c r="G112" i="2"/>
  <c r="E112" i="2"/>
  <c r="D112" i="2"/>
  <c r="G111" i="2"/>
  <c r="E111" i="2"/>
  <c r="D111" i="2"/>
  <c r="G110" i="2"/>
  <c r="L110" i="2" s="1"/>
  <c r="E110" i="2"/>
  <c r="D110" i="2"/>
  <c r="G109" i="2"/>
  <c r="L109" i="2" s="1"/>
  <c r="E109" i="2"/>
  <c r="D109" i="2"/>
  <c r="G108" i="2"/>
  <c r="L108" i="2" s="1"/>
  <c r="E108" i="2"/>
  <c r="D108" i="2"/>
  <c r="G107" i="2"/>
  <c r="E107" i="2"/>
  <c r="D107" i="2"/>
  <c r="G106" i="2"/>
  <c r="L106" i="2" s="1"/>
  <c r="E106" i="2"/>
  <c r="D106" i="2"/>
  <c r="G105" i="2"/>
  <c r="L105" i="2" s="1"/>
  <c r="E105" i="2"/>
  <c r="D105" i="2"/>
  <c r="G104" i="2"/>
  <c r="L104" i="2" s="1"/>
  <c r="E104" i="2"/>
  <c r="D104" i="2"/>
  <c r="G103" i="2"/>
  <c r="L103" i="2" s="1"/>
  <c r="E103" i="2"/>
  <c r="D103" i="2"/>
  <c r="G102" i="2"/>
  <c r="L102" i="2" s="1"/>
  <c r="E102" i="2"/>
  <c r="D102" i="2"/>
  <c r="G101" i="2"/>
  <c r="L101" i="2" s="1"/>
  <c r="E101" i="2"/>
  <c r="D101" i="2"/>
  <c r="G100" i="2"/>
  <c r="L100" i="2" s="1"/>
  <c r="E100" i="2"/>
  <c r="D100" i="2"/>
  <c r="G99" i="2"/>
  <c r="L99" i="2" s="1"/>
  <c r="E99" i="2"/>
  <c r="D99" i="2"/>
  <c r="G98" i="2"/>
  <c r="L98" i="2" s="1"/>
  <c r="E98" i="2"/>
  <c r="D98" i="2"/>
  <c r="G97" i="2"/>
  <c r="L97" i="2" s="1"/>
  <c r="E97" i="2"/>
  <c r="D97" i="2"/>
  <c r="G96" i="2"/>
  <c r="L96" i="2" s="1"/>
  <c r="E96" i="2"/>
  <c r="D96" i="2"/>
  <c r="G95" i="2"/>
  <c r="L95" i="2" s="1"/>
  <c r="E95" i="2"/>
  <c r="D95" i="2"/>
  <c r="G94" i="2"/>
  <c r="L94" i="2" s="1"/>
  <c r="E94" i="2"/>
  <c r="D94" i="2"/>
  <c r="G93" i="2"/>
  <c r="L93" i="2" s="1"/>
  <c r="E93" i="2"/>
  <c r="D93" i="2"/>
  <c r="G92" i="2"/>
  <c r="L92" i="2" s="1"/>
  <c r="E92" i="2"/>
  <c r="D92" i="2"/>
  <c r="G91" i="2"/>
  <c r="L91" i="2" s="1"/>
  <c r="E91" i="2"/>
  <c r="D91" i="2"/>
  <c r="G90" i="2"/>
  <c r="L90" i="2" s="1"/>
  <c r="E90" i="2"/>
  <c r="D90" i="2"/>
  <c r="G89" i="2"/>
  <c r="L89" i="2" s="1"/>
  <c r="E89" i="2"/>
  <c r="D89" i="2"/>
  <c r="G88" i="2"/>
  <c r="L88" i="2" s="1"/>
  <c r="E88" i="2"/>
  <c r="D88" i="2"/>
  <c r="G87" i="2"/>
  <c r="L87" i="2" s="1"/>
  <c r="E87" i="2"/>
  <c r="D87" i="2"/>
  <c r="G86" i="2"/>
  <c r="E86" i="2"/>
  <c r="D86" i="2"/>
  <c r="G85" i="2"/>
  <c r="L85" i="2" s="1"/>
  <c r="E85" i="2"/>
  <c r="D85" i="2"/>
  <c r="G84" i="2"/>
  <c r="E84" i="2"/>
  <c r="D84" i="2"/>
  <c r="G83" i="2"/>
  <c r="E83" i="2"/>
  <c r="D83" i="2"/>
  <c r="G82" i="2"/>
  <c r="L82" i="2" s="1"/>
  <c r="E82" i="2"/>
  <c r="D82" i="2"/>
  <c r="G81" i="2"/>
  <c r="L81" i="2" s="1"/>
  <c r="E81" i="2"/>
  <c r="D81" i="2"/>
  <c r="G80" i="2"/>
  <c r="L80" i="2" s="1"/>
  <c r="E80" i="2"/>
  <c r="D80" i="2"/>
  <c r="G79" i="2"/>
  <c r="L79" i="2" s="1"/>
  <c r="E79" i="2"/>
  <c r="D79" i="2"/>
  <c r="G78" i="2"/>
  <c r="L78" i="2" s="1"/>
  <c r="E78" i="2"/>
  <c r="D78" i="2"/>
  <c r="G77" i="2"/>
  <c r="L77" i="2" s="1"/>
  <c r="E77" i="2"/>
  <c r="D77" i="2"/>
  <c r="G76" i="2"/>
  <c r="L76" i="2" s="1"/>
  <c r="E76" i="2"/>
  <c r="D76" i="2"/>
  <c r="G75" i="2"/>
  <c r="L75" i="2" s="1"/>
  <c r="E75" i="2"/>
  <c r="D75" i="2"/>
  <c r="G74" i="2"/>
  <c r="L74" i="2" s="1"/>
  <c r="E74" i="2"/>
  <c r="D74" i="2"/>
  <c r="G73" i="2"/>
  <c r="L73" i="2" s="1"/>
  <c r="E73" i="2"/>
  <c r="D73" i="2"/>
  <c r="G72" i="2"/>
  <c r="L72" i="2" s="1"/>
  <c r="E72" i="2"/>
  <c r="D72" i="2"/>
  <c r="G71" i="2"/>
  <c r="L71" i="2" s="1"/>
  <c r="E71" i="2"/>
  <c r="D71" i="2"/>
  <c r="G70" i="2"/>
  <c r="E70" i="2"/>
  <c r="D70" i="2"/>
  <c r="G69" i="2"/>
  <c r="L69" i="2" s="1"/>
  <c r="E69" i="2"/>
  <c r="D69" i="2"/>
  <c r="G68" i="2"/>
  <c r="L68" i="2" s="1"/>
  <c r="E68" i="2"/>
  <c r="D68" i="2"/>
  <c r="G67" i="2"/>
  <c r="L67" i="2" s="1"/>
  <c r="E67" i="2"/>
  <c r="D67" i="2"/>
  <c r="G66" i="2"/>
  <c r="E66" i="2"/>
  <c r="D66" i="2"/>
  <c r="G65" i="2"/>
  <c r="E65" i="2"/>
  <c r="D65" i="2"/>
  <c r="G64" i="2"/>
  <c r="E64" i="2"/>
  <c r="D64" i="2"/>
  <c r="G63" i="2"/>
  <c r="L63" i="2" s="1"/>
  <c r="E63" i="2"/>
  <c r="D63" i="2"/>
  <c r="G62" i="2"/>
  <c r="L62" i="2" s="1"/>
  <c r="E62" i="2"/>
  <c r="D62" i="2"/>
  <c r="G61" i="2"/>
  <c r="E61" i="2"/>
  <c r="D61" i="2"/>
  <c r="G60" i="2"/>
  <c r="L60" i="2" s="1"/>
  <c r="E60" i="2"/>
  <c r="D60" i="2"/>
  <c r="G59" i="2"/>
  <c r="L59" i="2" s="1"/>
  <c r="E59" i="2"/>
  <c r="D59" i="2"/>
  <c r="G58" i="2"/>
  <c r="L58" i="2" s="1"/>
  <c r="E58" i="2"/>
  <c r="D58" i="2"/>
  <c r="G57" i="2"/>
  <c r="L57" i="2" s="1"/>
  <c r="E57" i="2"/>
  <c r="D57" i="2"/>
  <c r="G56" i="2"/>
  <c r="L56" i="2" s="1"/>
  <c r="E56" i="2"/>
  <c r="D56" i="2"/>
  <c r="G55" i="2"/>
  <c r="L55" i="2" s="1"/>
  <c r="E55" i="2"/>
  <c r="D55" i="2"/>
  <c r="G54" i="2"/>
  <c r="L54" i="2" s="1"/>
  <c r="E54" i="2"/>
  <c r="D54" i="2"/>
  <c r="G53" i="2"/>
  <c r="L53" i="2" s="1"/>
  <c r="E53" i="2"/>
  <c r="D53" i="2"/>
  <c r="G52" i="2"/>
  <c r="E52" i="2"/>
  <c r="D52" i="2"/>
  <c r="G51" i="2"/>
  <c r="L51" i="2" s="1"/>
  <c r="E51" i="2"/>
  <c r="D51" i="2"/>
  <c r="G50" i="2"/>
  <c r="L50" i="2" s="1"/>
  <c r="E50" i="2"/>
  <c r="D50" i="2"/>
  <c r="G49" i="2"/>
  <c r="L49" i="2" s="1"/>
  <c r="E49" i="2"/>
  <c r="D49" i="2"/>
  <c r="G48" i="2"/>
  <c r="L48" i="2" s="1"/>
  <c r="E48" i="2"/>
  <c r="D48" i="2"/>
  <c r="G47" i="2"/>
  <c r="E47" i="2"/>
  <c r="D47" i="2"/>
  <c r="G46" i="2"/>
  <c r="L46" i="2" s="1"/>
  <c r="E46" i="2"/>
  <c r="D46" i="2"/>
  <c r="G45" i="2"/>
  <c r="L45" i="2" s="1"/>
  <c r="E45" i="2"/>
  <c r="D45" i="2"/>
  <c r="G44" i="2"/>
  <c r="L44" i="2" s="1"/>
  <c r="E44" i="2"/>
  <c r="D44" i="2"/>
  <c r="G43" i="2"/>
  <c r="L43" i="2" s="1"/>
  <c r="E43" i="2"/>
  <c r="D43" i="2"/>
  <c r="G42" i="2"/>
  <c r="L42" i="2" s="1"/>
  <c r="E42" i="2"/>
  <c r="D42" i="2"/>
  <c r="G41" i="2"/>
  <c r="L41" i="2" s="1"/>
  <c r="E41" i="2"/>
  <c r="D41" i="2"/>
  <c r="G40" i="2"/>
  <c r="L40" i="2" s="1"/>
  <c r="E40" i="2"/>
  <c r="D40" i="2"/>
  <c r="G39" i="2"/>
  <c r="L39" i="2" s="1"/>
  <c r="E39" i="2"/>
  <c r="D39" i="2"/>
  <c r="G38" i="2"/>
  <c r="L38" i="2" s="1"/>
  <c r="E38" i="2"/>
  <c r="D38" i="2"/>
  <c r="G37" i="2"/>
  <c r="L37" i="2" s="1"/>
  <c r="E37" i="2"/>
  <c r="D37" i="2"/>
  <c r="G36" i="2"/>
  <c r="L36" i="2" s="1"/>
  <c r="E36" i="2"/>
  <c r="D36" i="2"/>
  <c r="G35" i="2"/>
  <c r="L35" i="2" s="1"/>
  <c r="E35" i="2"/>
  <c r="D35" i="2"/>
  <c r="G34" i="2"/>
  <c r="L34" i="2" s="1"/>
  <c r="E34" i="2"/>
  <c r="D34" i="2"/>
  <c r="G33" i="2"/>
  <c r="L33" i="2" s="1"/>
  <c r="E33" i="2"/>
  <c r="D33" i="2"/>
  <c r="G32" i="2"/>
  <c r="L32" i="2" s="1"/>
  <c r="E32" i="2"/>
  <c r="D32" i="2"/>
  <c r="G31" i="2"/>
  <c r="L31" i="2" s="1"/>
  <c r="E31" i="2"/>
  <c r="D31" i="2"/>
  <c r="G30" i="2"/>
  <c r="L30" i="2" s="1"/>
  <c r="E30" i="2"/>
  <c r="D30" i="2"/>
  <c r="G29" i="2"/>
  <c r="L29" i="2" s="1"/>
  <c r="E29" i="2"/>
  <c r="D29" i="2"/>
  <c r="G28" i="2"/>
  <c r="L28" i="2" s="1"/>
  <c r="E28" i="2"/>
  <c r="D28" i="2"/>
  <c r="G27" i="2"/>
  <c r="L27" i="2" s="1"/>
  <c r="E27" i="2"/>
  <c r="D27" i="2"/>
  <c r="G26" i="2"/>
  <c r="L26" i="2" s="1"/>
  <c r="E26" i="2"/>
  <c r="D26" i="2"/>
  <c r="G25" i="2"/>
  <c r="L25" i="2" s="1"/>
  <c r="E25" i="2"/>
  <c r="D25" i="2"/>
  <c r="G24" i="2"/>
  <c r="L24" i="2" s="1"/>
  <c r="E24" i="2"/>
  <c r="D24" i="2"/>
  <c r="G23" i="2"/>
  <c r="L23" i="2" s="1"/>
  <c r="E23" i="2"/>
  <c r="D23" i="2"/>
  <c r="G22" i="2"/>
  <c r="L22" i="2" s="1"/>
  <c r="E22" i="2"/>
  <c r="D22" i="2"/>
  <c r="G21" i="2"/>
  <c r="L21" i="2" s="1"/>
  <c r="E21" i="2"/>
  <c r="D21" i="2"/>
  <c r="G20" i="2"/>
  <c r="L20" i="2" s="1"/>
  <c r="E20" i="2"/>
  <c r="D20" i="2"/>
  <c r="G19" i="2"/>
  <c r="L19" i="2" s="1"/>
  <c r="E19" i="2"/>
  <c r="D19" i="2"/>
  <c r="G18" i="2"/>
  <c r="L18" i="2" s="1"/>
  <c r="E18" i="2"/>
  <c r="D18" i="2"/>
  <c r="G17" i="2"/>
  <c r="L17" i="2" s="1"/>
  <c r="E17" i="2"/>
  <c r="D17" i="2"/>
  <c r="G16" i="2"/>
  <c r="L16" i="2" s="1"/>
  <c r="E16" i="2"/>
  <c r="D16" i="2"/>
  <c r="G15" i="2"/>
  <c r="L15" i="2" s="1"/>
  <c r="E15" i="2"/>
  <c r="D15" i="2"/>
  <c r="G14" i="2"/>
  <c r="L14" i="2" s="1"/>
  <c r="E14" i="2"/>
  <c r="D14" i="2"/>
  <c r="G13" i="2"/>
  <c r="L13" i="2" s="1"/>
  <c r="E13" i="2"/>
  <c r="D13" i="2"/>
  <c r="G12" i="2"/>
  <c r="L12" i="2" s="1"/>
  <c r="E12" i="2"/>
  <c r="D12" i="2"/>
  <c r="G11" i="2"/>
  <c r="L11" i="2" s="1"/>
  <c r="E11" i="2"/>
  <c r="D11" i="2"/>
  <c r="G10" i="2"/>
  <c r="L10" i="2" s="1"/>
  <c r="E10" i="2"/>
  <c r="D10" i="2"/>
  <c r="CN450" i="2"/>
  <c r="L66" i="2"/>
  <c r="CK450" i="2"/>
  <c r="CQ450" i="2"/>
  <c r="K278" i="2"/>
  <c r="CD450" i="2"/>
  <c r="E174" i="2"/>
  <c r="K254" i="2"/>
  <c r="L413" i="2"/>
  <c r="K266" i="2"/>
  <c r="K149" i="2"/>
  <c r="K113" i="2"/>
  <c r="K165" i="2"/>
  <c r="K250" i="2"/>
  <c r="K153" i="2"/>
  <c r="K121" i="2"/>
  <c r="K166" i="2"/>
  <c r="K129" i="2" l="1"/>
  <c r="K125" i="2"/>
  <c r="K117" i="2"/>
  <c r="K133" i="2"/>
  <c r="K141" i="2"/>
  <c r="H354" i="2"/>
  <c r="H213" i="2"/>
  <c r="K432" i="2"/>
  <c r="H174" i="2"/>
  <c r="H30" i="2"/>
  <c r="H318" i="2"/>
  <c r="H322" i="2"/>
  <c r="H326" i="2"/>
  <c r="H334" i="2"/>
  <c r="H338" i="2"/>
  <c r="H342" i="2"/>
  <c r="H346" i="2"/>
  <c r="H350" i="2"/>
  <c r="K435" i="2"/>
  <c r="K427" i="2"/>
  <c r="H59" i="2"/>
  <c r="H191" i="2"/>
  <c r="H195" i="2"/>
  <c r="H223" i="2"/>
  <c r="H231" i="2"/>
  <c r="H244" i="2"/>
  <c r="H248" i="2"/>
  <c r="H252" i="2"/>
  <c r="H268" i="2"/>
  <c r="H272" i="2"/>
  <c r="H280" i="2"/>
  <c r="H284" i="2"/>
  <c r="H170" i="2"/>
  <c r="K308" i="2"/>
  <c r="H57" i="2"/>
  <c r="H69" i="2"/>
  <c r="H77" i="2"/>
  <c r="H221" i="2"/>
  <c r="H242" i="2"/>
  <c r="H290" i="2"/>
  <c r="H294" i="2"/>
  <c r="H299" i="2"/>
  <c r="H303" i="2"/>
  <c r="H308" i="2"/>
  <c r="H324" i="2"/>
  <c r="H328" i="2"/>
  <c r="H332" i="2"/>
  <c r="H380" i="2"/>
  <c r="K276" i="2"/>
  <c r="H389" i="2"/>
  <c r="H421" i="2"/>
  <c r="K320" i="2"/>
  <c r="K152" i="2"/>
  <c r="H20" i="2"/>
  <c r="H28" i="2"/>
  <c r="H32" i="2"/>
  <c r="H36" i="2"/>
  <c r="H40" i="2"/>
  <c r="H45" i="2"/>
  <c r="H62" i="2"/>
  <c r="H104" i="2"/>
  <c r="H108" i="2"/>
  <c r="H124" i="2"/>
  <c r="H153" i="2"/>
  <c r="H157" i="2"/>
  <c r="H261" i="2"/>
  <c r="H359" i="2"/>
  <c r="H367" i="2"/>
  <c r="H379" i="2"/>
  <c r="H411" i="2"/>
  <c r="S450" i="2"/>
  <c r="H235" i="2"/>
  <c r="H337" i="2"/>
  <c r="H66" i="2"/>
  <c r="H159" i="2"/>
  <c r="H160" i="2"/>
  <c r="H177" i="2"/>
  <c r="H205" i="2"/>
  <c r="H210" i="2"/>
  <c r="H391" i="2"/>
  <c r="H437" i="2"/>
  <c r="K263" i="2"/>
  <c r="H15" i="2"/>
  <c r="H100" i="2"/>
  <c r="H113" i="2"/>
  <c r="H117" i="2"/>
  <c r="H146" i="2"/>
  <c r="H150" i="2"/>
  <c r="H158" i="2"/>
  <c r="H165" i="2"/>
  <c r="H184" i="2"/>
  <c r="H204" i="2"/>
  <c r="H209" i="2"/>
  <c r="H214" i="2"/>
  <c r="H239" i="2"/>
  <c r="H243" i="2"/>
  <c r="H279" i="2"/>
  <c r="H365" i="2"/>
  <c r="H377" i="2"/>
  <c r="H381" i="2"/>
  <c r="H390" i="2"/>
  <c r="H396" i="2"/>
  <c r="H408" i="2"/>
  <c r="K130" i="2"/>
  <c r="H356" i="2"/>
  <c r="H362" i="2"/>
  <c r="H393" i="2"/>
  <c r="H436" i="2"/>
  <c r="H98" i="2"/>
  <c r="H219" i="2"/>
  <c r="K138" i="2"/>
  <c r="H403" i="2"/>
  <c r="H148" i="2"/>
  <c r="K118" i="2"/>
  <c r="K122" i="2"/>
  <c r="H29" i="2"/>
  <c r="H60" i="2"/>
  <c r="H63" i="2"/>
  <c r="H232" i="2"/>
  <c r="H234" i="2"/>
  <c r="H245" i="2"/>
  <c r="H249" i="2"/>
  <c r="H253" i="2"/>
  <c r="H257" i="2"/>
  <c r="H281" i="2"/>
  <c r="H285" i="2"/>
  <c r="H289" i="2"/>
  <c r="H347" i="2"/>
  <c r="H351" i="2"/>
  <c r="H355" i="2"/>
  <c r="H360" i="2"/>
  <c r="H372" i="2"/>
  <c r="H423" i="2"/>
  <c r="H435" i="2"/>
  <c r="H440" i="2"/>
  <c r="H444" i="2"/>
  <c r="H448" i="2"/>
  <c r="K156" i="2"/>
  <c r="L287" i="2"/>
  <c r="H287" i="2"/>
  <c r="V256" i="2"/>
  <c r="K256" i="2"/>
  <c r="V288" i="2"/>
  <c r="K288" i="2"/>
  <c r="V312" i="2"/>
  <c r="K312" i="2"/>
  <c r="V360" i="2"/>
  <c r="K360" i="2"/>
  <c r="V437" i="2"/>
  <c r="K437" i="2"/>
  <c r="K264" i="2"/>
  <c r="K328" i="2"/>
  <c r="K292" i="2"/>
  <c r="H353" i="2"/>
  <c r="L262" i="2"/>
  <c r="H262" i="2"/>
  <c r="L282" i="2"/>
  <c r="H282" i="2"/>
  <c r="V434" i="2"/>
  <c r="K434" i="2"/>
  <c r="L329" i="2"/>
  <c r="H329" i="2"/>
  <c r="L341" i="2"/>
  <c r="H341" i="2"/>
  <c r="L366" i="2"/>
  <c r="H366" i="2"/>
  <c r="H405" i="2"/>
  <c r="L405" i="2"/>
  <c r="V124" i="2"/>
  <c r="K124" i="2"/>
  <c r="V128" i="2"/>
  <c r="K128" i="2"/>
  <c r="V132" i="2"/>
  <c r="K132" i="2"/>
  <c r="V268" i="2"/>
  <c r="K268" i="2"/>
  <c r="K348" i="2"/>
  <c r="H443" i="2"/>
  <c r="L362" i="2"/>
  <c r="H97" i="2"/>
  <c r="H358" i="2"/>
  <c r="L111" i="2"/>
  <c r="H111" i="2"/>
  <c r="L127" i="2"/>
  <c r="H127" i="2"/>
  <c r="L144" i="2"/>
  <c r="H144" i="2"/>
  <c r="H189" i="2"/>
  <c r="V428" i="2"/>
  <c r="K428" i="2"/>
  <c r="H313" i="2"/>
  <c r="H370" i="2"/>
  <c r="H317" i="2"/>
  <c r="H417" i="2"/>
  <c r="H215" i="2"/>
  <c r="L215" i="2"/>
  <c r="L375" i="2"/>
  <c r="H375" i="2"/>
  <c r="H429" i="2"/>
  <c r="H433" i="2"/>
  <c r="H438" i="2"/>
  <c r="H442" i="2"/>
  <c r="H446" i="2"/>
  <c r="BF2" i="2"/>
  <c r="V279" i="2"/>
  <c r="K279" i="2"/>
  <c r="V291" i="2"/>
  <c r="K291" i="2"/>
  <c r="V425" i="2"/>
  <c r="K425" i="2"/>
  <c r="H23" i="2"/>
  <c r="H47" i="2"/>
  <c r="H61" i="2"/>
  <c r="H323" i="2"/>
  <c r="H18" i="2"/>
  <c r="H22" i="2"/>
  <c r="H92" i="2"/>
  <c r="H96" i="2"/>
  <c r="H106" i="2"/>
  <c r="H110" i="2"/>
  <c r="H115" i="2"/>
  <c r="H149" i="2"/>
  <c r="H171" i="2"/>
  <c r="H178" i="2"/>
  <c r="H186" i="2"/>
  <c r="H190" i="2"/>
  <c r="H198" i="2"/>
  <c r="H203" i="2"/>
  <c r="H216" i="2"/>
  <c r="H220" i="2"/>
  <c r="H225" i="2"/>
  <c r="H226" i="2"/>
  <c r="H229" i="2"/>
  <c r="H258" i="2"/>
  <c r="H266" i="2"/>
  <c r="H286" i="2"/>
  <c r="H291" i="2"/>
  <c r="H295" i="2"/>
  <c r="H296" i="2"/>
  <c r="H304" i="2"/>
  <c r="H305" i="2"/>
  <c r="H309" i="2"/>
  <c r="H333" i="2"/>
  <c r="H374" i="2"/>
  <c r="H388" i="2"/>
  <c r="H394" i="2"/>
  <c r="H398" i="2"/>
  <c r="V439" i="2"/>
  <c r="K439" i="2"/>
  <c r="H310" i="2"/>
  <c r="H168" i="2"/>
  <c r="H72" i="2"/>
  <c r="K436" i="2"/>
  <c r="H420" i="2"/>
  <c r="H336" i="2"/>
  <c r="H163" i="2"/>
  <c r="H267" i="2"/>
  <c r="H211" i="2"/>
  <c r="H82" i="2"/>
  <c r="H87" i="2"/>
  <c r="H91" i="2"/>
  <c r="H128" i="2"/>
  <c r="H132" i="2"/>
  <c r="H145" i="2"/>
  <c r="H162" i="2"/>
  <c r="H179" i="2"/>
  <c r="H199" i="2"/>
  <c r="H371" i="2"/>
  <c r="H407" i="2"/>
  <c r="H409" i="2"/>
  <c r="H412" i="2"/>
  <c r="H413" i="2"/>
  <c r="H422" i="2"/>
  <c r="H426" i="2"/>
  <c r="H430" i="2"/>
  <c r="K444" i="2"/>
  <c r="H331" i="2"/>
  <c r="H292" i="2"/>
  <c r="H201" i="2"/>
  <c r="H138" i="2"/>
  <c r="H275" i="2"/>
  <c r="H116" i="2"/>
  <c r="K115" i="2"/>
  <c r="H445" i="2"/>
  <c r="H85" i="2"/>
  <c r="H152" i="2"/>
  <c r="H154" i="2"/>
  <c r="H441" i="2"/>
  <c r="H415" i="2"/>
  <c r="L393" i="2"/>
  <c r="H357" i="2"/>
  <c r="H147" i="2"/>
  <c r="H176" i="2"/>
  <c r="H121" i="2"/>
  <c r="H311" i="2"/>
  <c r="H167" i="2"/>
  <c r="H31" i="2"/>
  <c r="H80" i="2"/>
  <c r="H86" i="2"/>
  <c r="H89" i="2"/>
  <c r="H120" i="2"/>
  <c r="H122" i="2"/>
  <c r="H126" i="2"/>
  <c r="H134" i="2"/>
  <c r="H156" i="2"/>
  <c r="H172" i="2"/>
  <c r="H175" i="2"/>
  <c r="H180" i="2"/>
  <c r="H188" i="2"/>
  <c r="H196" i="2"/>
  <c r="H200" i="2"/>
  <c r="H241" i="2"/>
  <c r="H250" i="2"/>
  <c r="H255" i="2"/>
  <c r="H263" i="2"/>
  <c r="H271" i="2"/>
  <c r="H276" i="2"/>
  <c r="H297" i="2"/>
  <c r="H301" i="2"/>
  <c r="H306" i="2"/>
  <c r="H315" i="2"/>
  <c r="H319" i="2"/>
  <c r="H410" i="2"/>
  <c r="H414" i="2"/>
  <c r="H419" i="2"/>
  <c r="H424" i="2"/>
  <c r="H428" i="2"/>
  <c r="H432" i="2"/>
  <c r="L112" i="2"/>
  <c r="H112" i="2"/>
  <c r="V441" i="2"/>
  <c r="K441" i="2"/>
  <c r="H256" i="2"/>
  <c r="H233" i="2"/>
  <c r="D450" i="2"/>
  <c r="L119" i="2"/>
  <c r="H119" i="2"/>
  <c r="L129" i="2"/>
  <c r="H129" i="2"/>
  <c r="L137" i="2"/>
  <c r="H137" i="2"/>
  <c r="L141" i="2"/>
  <c r="H141" i="2"/>
  <c r="L142" i="2"/>
  <c r="H142" i="2"/>
  <c r="L155" i="2"/>
  <c r="H155" i="2"/>
  <c r="L183" i="2"/>
  <c r="H183" i="2"/>
  <c r="L218" i="2"/>
  <c r="H218" i="2"/>
  <c r="L270" i="2"/>
  <c r="H270" i="2"/>
  <c r="L278" i="2"/>
  <c r="H278" i="2"/>
  <c r="L335" i="2"/>
  <c r="H335" i="2"/>
  <c r="L434" i="2"/>
  <c r="H434" i="2"/>
  <c r="V192" i="2"/>
  <c r="K192" i="2"/>
  <c r="V433" i="2"/>
  <c r="K433" i="2"/>
  <c r="L64" i="2"/>
  <c r="H64" i="2"/>
  <c r="L143" i="2"/>
  <c r="H143" i="2"/>
  <c r="V421" i="2"/>
  <c r="K421" i="2"/>
  <c r="L83" i="2"/>
  <c r="H83" i="2"/>
  <c r="L219" i="2"/>
  <c r="H401" i="2"/>
  <c r="H373" i="2"/>
  <c r="H330" i="2"/>
  <c r="H316" i="2"/>
  <c r="L70" i="2"/>
  <c r="H70" i="2"/>
  <c r="L217" i="2"/>
  <c r="H217" i="2"/>
  <c r="L265" i="2"/>
  <c r="H265" i="2"/>
  <c r="L325" i="2"/>
  <c r="H325" i="2"/>
  <c r="L402" i="2"/>
  <c r="H402" i="2"/>
  <c r="L416" i="2"/>
  <c r="H416" i="2"/>
  <c r="L425" i="2"/>
  <c r="H425" i="2"/>
  <c r="V443" i="2"/>
  <c r="K443" i="2"/>
  <c r="L107" i="2"/>
  <c r="H107" i="2"/>
  <c r="L224" i="2"/>
  <c r="H224" i="2"/>
  <c r="L228" i="2"/>
  <c r="H228" i="2"/>
  <c r="L237" i="2"/>
  <c r="H237" i="2"/>
  <c r="L288" i="2"/>
  <c r="H288" i="2"/>
  <c r="L340" i="2"/>
  <c r="H340" i="2"/>
  <c r="L361" i="2"/>
  <c r="H361" i="2"/>
  <c r="L364" i="2"/>
  <c r="H364" i="2"/>
  <c r="V242" i="2"/>
  <c r="K242" i="2"/>
  <c r="K423" i="2"/>
  <c r="H103" i="2"/>
  <c r="H39" i="2"/>
  <c r="L65" i="2"/>
  <c r="H65" i="2"/>
  <c r="L193" i="2"/>
  <c r="H193" i="2"/>
  <c r="L197" i="2"/>
  <c r="H197" i="2"/>
  <c r="L202" i="2"/>
  <c r="H202" i="2"/>
  <c r="L238" i="2"/>
  <c r="H238" i="2"/>
  <c r="L260" i="2"/>
  <c r="H260" i="2"/>
  <c r="L298" i="2"/>
  <c r="H298" i="2"/>
  <c r="L302" i="2"/>
  <c r="H302" i="2"/>
  <c r="L307" i="2"/>
  <c r="H307" i="2"/>
  <c r="L312" i="2"/>
  <c r="H312" i="2"/>
  <c r="L383" i="2"/>
  <c r="H383" i="2"/>
  <c r="L387" i="2"/>
  <c r="H387" i="2"/>
  <c r="L397" i="2"/>
  <c r="H397" i="2"/>
  <c r="V329" i="2"/>
  <c r="K329" i="2"/>
  <c r="L47" i="2"/>
  <c r="H76" i="2"/>
  <c r="H10" i="2"/>
  <c r="G450" i="2"/>
  <c r="H24" i="2"/>
  <c r="H43" i="2"/>
  <c r="H51" i="2"/>
  <c r="H67" i="2"/>
  <c r="H95" i="2"/>
  <c r="H114" i="2"/>
  <c r="H118" i="2"/>
  <c r="H135" i="2"/>
  <c r="H139" i="2"/>
  <c r="H151" i="2"/>
  <c r="H164" i="2"/>
  <c r="H173" i="2"/>
  <c r="H181" i="2"/>
  <c r="H185" i="2"/>
  <c r="H207" i="2"/>
  <c r="H240" i="2"/>
  <c r="H254" i="2"/>
  <c r="H300" i="2"/>
  <c r="H314" i="2"/>
  <c r="H327" i="2"/>
  <c r="H404" i="2"/>
  <c r="H38" i="2"/>
  <c r="H79" i="2"/>
  <c r="H283" i="2"/>
  <c r="Q450" i="2"/>
  <c r="CL450" i="2"/>
  <c r="H35" i="2"/>
  <c r="H16" i="2"/>
  <c r="H21" i="2"/>
  <c r="H33" i="2"/>
  <c r="H37" i="2"/>
  <c r="H41" i="2"/>
  <c r="H44" i="2"/>
  <c r="H53" i="2"/>
  <c r="H54" i="2"/>
  <c r="H55" i="2"/>
  <c r="H58" i="2"/>
  <c r="H74" i="2"/>
  <c r="H78" i="2"/>
  <c r="H88" i="2"/>
  <c r="H93" i="2"/>
  <c r="H251" i="2"/>
  <c r="H339" i="2"/>
  <c r="H368" i="2"/>
  <c r="H369" i="2"/>
  <c r="H382" i="2"/>
  <c r="H392" i="2"/>
  <c r="H406" i="2"/>
  <c r="H439" i="2"/>
  <c r="V430" i="2"/>
  <c r="K430" i="2"/>
  <c r="V442" i="2"/>
  <c r="K442" i="2"/>
  <c r="V426" i="2"/>
  <c r="K426" i="2"/>
  <c r="V446" i="2"/>
  <c r="K446" i="2"/>
  <c r="CP43" i="2"/>
  <c r="CR43" i="2" s="1"/>
  <c r="CT43" i="2" s="1"/>
  <c r="BL43" i="2" s="1"/>
  <c r="BM43" i="2" s="1"/>
  <c r="CP58" i="2"/>
  <c r="CR58" i="2" s="1"/>
  <c r="CT58" i="2" s="1"/>
  <c r="BL58" i="2" s="1"/>
  <c r="BM58" i="2" s="1"/>
  <c r="V58" i="2" s="1"/>
  <c r="CP72" i="2"/>
  <c r="CR72" i="2" s="1"/>
  <c r="CT72" i="2" s="1"/>
  <c r="BL72" i="2" s="1"/>
  <c r="BM72" i="2" s="1"/>
  <c r="V72" i="2" s="1"/>
  <c r="CP86" i="2"/>
  <c r="CR86" i="2" s="1"/>
  <c r="CT86" i="2" s="1"/>
  <c r="BL86" i="2" s="1"/>
  <c r="BM86" i="2" s="1"/>
  <c r="CP93" i="2"/>
  <c r="CR93" i="2" s="1"/>
  <c r="CT93" i="2" s="1"/>
  <c r="BL93" i="2" s="1"/>
  <c r="BM93" i="2" s="1"/>
  <c r="V101" i="2"/>
  <c r="K101" i="2"/>
  <c r="CP185" i="2"/>
  <c r="CR185" i="2" s="1"/>
  <c r="CT185" i="2" s="1"/>
  <c r="BL185" i="2" s="1"/>
  <c r="BM185" i="2" s="1"/>
  <c r="V185" i="2" s="1"/>
  <c r="CP217" i="2"/>
  <c r="CR217" i="2" s="1"/>
  <c r="CT217" i="2" s="1"/>
  <c r="BL217" i="2" s="1"/>
  <c r="BM217" i="2" s="1"/>
  <c r="V217" i="2" s="1"/>
  <c r="CP240" i="2"/>
  <c r="CR240" i="2" s="1"/>
  <c r="CT240" i="2" s="1"/>
  <c r="BL240" i="2" s="1"/>
  <c r="BM240" i="2" s="1"/>
  <c r="V240" i="2" s="1"/>
  <c r="V269" i="2"/>
  <c r="K269" i="2"/>
  <c r="K182" i="2"/>
  <c r="H187" i="2"/>
  <c r="H42" i="2"/>
  <c r="H136" i="2"/>
  <c r="H12" i="2"/>
  <c r="H385" i="2"/>
  <c r="CP30" i="2"/>
  <c r="CR30" i="2" s="1"/>
  <c r="CT30" i="2" s="1"/>
  <c r="BL30" i="2" s="1"/>
  <c r="BM30" i="2" s="1"/>
  <c r="CP34" i="2"/>
  <c r="CR34" i="2" s="1"/>
  <c r="CT34" i="2" s="1"/>
  <c r="BL34" i="2" s="1"/>
  <c r="BM34" i="2" s="1"/>
  <c r="V34" i="2" s="1"/>
  <c r="CP37" i="2"/>
  <c r="CR37" i="2" s="1"/>
  <c r="CT37" i="2" s="1"/>
  <c r="BL37" i="2" s="1"/>
  <c r="BM37" i="2" s="1"/>
  <c r="CP48" i="2"/>
  <c r="CR48" i="2" s="1"/>
  <c r="CT48" i="2" s="1"/>
  <c r="BL48" i="2" s="1"/>
  <c r="BM48" i="2" s="1"/>
  <c r="CP51" i="2"/>
  <c r="CR51" i="2" s="1"/>
  <c r="CT51" i="2" s="1"/>
  <c r="BL51" i="2" s="1"/>
  <c r="BM51" i="2" s="1"/>
  <c r="CP62" i="2"/>
  <c r="CR62" i="2" s="1"/>
  <c r="CT62" i="2" s="1"/>
  <c r="BL62" i="2" s="1"/>
  <c r="BM62" i="2" s="1"/>
  <c r="CP66" i="2"/>
  <c r="CR66" i="2" s="1"/>
  <c r="CT66" i="2" s="1"/>
  <c r="BL66" i="2" s="1"/>
  <c r="BM66" i="2" s="1"/>
  <c r="V66" i="2" s="1"/>
  <c r="CP69" i="2"/>
  <c r="CR69" i="2" s="1"/>
  <c r="CT69" i="2" s="1"/>
  <c r="BL69" i="2" s="1"/>
  <c r="BM69" i="2" s="1"/>
  <c r="CP80" i="2"/>
  <c r="CR80" i="2" s="1"/>
  <c r="CT80" i="2" s="1"/>
  <c r="BL80" i="2" s="1"/>
  <c r="BM80" i="2" s="1"/>
  <c r="V80" i="2" s="1"/>
  <c r="CP83" i="2"/>
  <c r="CR83" i="2" s="1"/>
  <c r="CT83" i="2" s="1"/>
  <c r="BL83" i="2" s="1"/>
  <c r="BM83" i="2" s="1"/>
  <c r="V83" i="2" s="1"/>
  <c r="CP94" i="2"/>
  <c r="CR94" i="2" s="1"/>
  <c r="CT94" i="2" s="1"/>
  <c r="BL94" i="2" s="1"/>
  <c r="BM94" i="2" s="1"/>
  <c r="CP112" i="2"/>
  <c r="CR112" i="2" s="1"/>
  <c r="CT112" i="2" s="1"/>
  <c r="BL112" i="2" s="1"/>
  <c r="BM112" i="2" s="1"/>
  <c r="V112" i="2" s="1"/>
  <c r="CP228" i="2"/>
  <c r="CR228" i="2" s="1"/>
  <c r="CT228" i="2" s="1"/>
  <c r="BL228" i="2" s="1"/>
  <c r="BM228" i="2" s="1"/>
  <c r="V228" i="2" s="1"/>
  <c r="CP246" i="2"/>
  <c r="CR246" i="2" s="1"/>
  <c r="CT246" i="2" s="1"/>
  <c r="BL246" i="2" s="1"/>
  <c r="BM246" i="2" s="1"/>
  <c r="CP14" i="2"/>
  <c r="CR14" i="2" s="1"/>
  <c r="CT14" i="2" s="1"/>
  <c r="BL14" i="2" s="1"/>
  <c r="BM14" i="2" s="1"/>
  <c r="V14" i="2" s="1"/>
  <c r="CP29" i="2"/>
  <c r="CR29" i="2" s="1"/>
  <c r="CT29" i="2" s="1"/>
  <c r="BL29" i="2" s="1"/>
  <c r="BM29" i="2" s="1"/>
  <c r="V29" i="2" s="1"/>
  <c r="CP54" i="2"/>
  <c r="CR54" i="2" s="1"/>
  <c r="CT54" i="2" s="1"/>
  <c r="BL54" i="2" s="1"/>
  <c r="BM54" i="2" s="1"/>
  <c r="V54" i="2" s="1"/>
  <c r="CP104" i="2"/>
  <c r="CR104" i="2" s="1"/>
  <c r="CT104" i="2" s="1"/>
  <c r="BL104" i="2" s="1"/>
  <c r="BM104" i="2" s="1"/>
  <c r="V104" i="2" s="1"/>
  <c r="CP189" i="2"/>
  <c r="CR189" i="2" s="1"/>
  <c r="CT189" i="2" s="1"/>
  <c r="BL189" i="2" s="1"/>
  <c r="BM189" i="2" s="1"/>
  <c r="CP221" i="2"/>
  <c r="CR221" i="2" s="1"/>
  <c r="CT221" i="2" s="1"/>
  <c r="BL221" i="2" s="1"/>
  <c r="BM221" i="2" s="1"/>
  <c r="V221" i="2" s="1"/>
  <c r="CP399" i="2"/>
  <c r="CR399" i="2" s="1"/>
  <c r="CT399" i="2" s="1"/>
  <c r="BL399" i="2" s="1"/>
  <c r="BM399" i="2" s="1"/>
  <c r="V399" i="2" s="1"/>
  <c r="V431" i="2"/>
  <c r="K431" i="2"/>
  <c r="BD450" i="2"/>
  <c r="H395" i="2"/>
  <c r="H81" i="2"/>
  <c r="H227" i="2"/>
  <c r="H19" i="2"/>
  <c r="K265" i="2"/>
  <c r="K143" i="2"/>
  <c r="K445" i="2"/>
  <c r="E450" i="2"/>
  <c r="K447" i="2"/>
  <c r="L369" i="2"/>
  <c r="H345" i="2"/>
  <c r="K277" i="2"/>
  <c r="L118" i="2"/>
  <c r="K155" i="2"/>
  <c r="L61" i="2"/>
  <c r="H427" i="2"/>
  <c r="H320" i="2"/>
  <c r="K135" i="2"/>
  <c r="L86" i="2"/>
  <c r="H14" i="2"/>
  <c r="H259" i="2"/>
  <c r="L276" i="2"/>
  <c r="L207" i="2"/>
  <c r="H125" i="2"/>
  <c r="H105" i="2"/>
  <c r="H13" i="2"/>
  <c r="H27" i="2"/>
  <c r="H48" i="2"/>
  <c r="H50" i="2"/>
  <c r="H52" i="2"/>
  <c r="H56" i="2"/>
  <c r="H166" i="2"/>
  <c r="H194" i="2"/>
  <c r="L194" i="2"/>
  <c r="H208" i="2"/>
  <c r="H247" i="2"/>
  <c r="H274" i="2"/>
  <c r="H400" i="2"/>
  <c r="CP12" i="2"/>
  <c r="CP16" i="2"/>
  <c r="CR16" i="2" s="1"/>
  <c r="CT16" i="2" s="1"/>
  <c r="BL16" i="2" s="1"/>
  <c r="BM16" i="2" s="1"/>
  <c r="V16" i="2" s="1"/>
  <c r="CP20" i="2"/>
  <c r="CR20" i="2" s="1"/>
  <c r="CT20" i="2" s="1"/>
  <c r="BL20" i="2" s="1"/>
  <c r="BM20" i="2" s="1"/>
  <c r="CP24" i="2"/>
  <c r="CR24" i="2" s="1"/>
  <c r="CT24" i="2" s="1"/>
  <c r="BL24" i="2" s="1"/>
  <c r="BM24" i="2" s="1"/>
  <c r="CP38" i="2"/>
  <c r="CR38" i="2" s="1"/>
  <c r="CT38" i="2" s="1"/>
  <c r="BL38" i="2" s="1"/>
  <c r="BM38" i="2" s="1"/>
  <c r="CP42" i="2"/>
  <c r="CR42" i="2" s="1"/>
  <c r="CT42" i="2" s="1"/>
  <c r="BL42" i="2" s="1"/>
  <c r="BM42" i="2" s="1"/>
  <c r="CP45" i="2"/>
  <c r="CR45" i="2" s="1"/>
  <c r="CT45" i="2" s="1"/>
  <c r="BL45" i="2" s="1"/>
  <c r="BM45" i="2" s="1"/>
  <c r="V45" i="2" s="1"/>
  <c r="CP56" i="2"/>
  <c r="CR56" i="2" s="1"/>
  <c r="CT56" i="2" s="1"/>
  <c r="BL56" i="2" s="1"/>
  <c r="BM56" i="2" s="1"/>
  <c r="CP59" i="2"/>
  <c r="CR59" i="2" s="1"/>
  <c r="CT59" i="2" s="1"/>
  <c r="BL59" i="2" s="1"/>
  <c r="BM59" i="2" s="1"/>
  <c r="V59" i="2" s="1"/>
  <c r="CP70" i="2"/>
  <c r="CR70" i="2" s="1"/>
  <c r="CT70" i="2" s="1"/>
  <c r="BL70" i="2" s="1"/>
  <c r="BM70" i="2" s="1"/>
  <c r="V70" i="2" s="1"/>
  <c r="CP74" i="2"/>
  <c r="CR74" i="2" s="1"/>
  <c r="CT74" i="2" s="1"/>
  <c r="BL74" i="2" s="1"/>
  <c r="BM74" i="2" s="1"/>
  <c r="V74" i="2" s="1"/>
  <c r="CP77" i="2"/>
  <c r="CR77" i="2" s="1"/>
  <c r="CT77" i="2" s="1"/>
  <c r="BL77" i="2" s="1"/>
  <c r="BM77" i="2" s="1"/>
  <c r="V77" i="2" s="1"/>
  <c r="CP88" i="2"/>
  <c r="CR88" i="2" s="1"/>
  <c r="CT88" i="2" s="1"/>
  <c r="BL88" i="2" s="1"/>
  <c r="BM88" i="2" s="1"/>
  <c r="V88" i="2" s="1"/>
  <c r="CP91" i="2"/>
  <c r="CR91" i="2" s="1"/>
  <c r="CT91" i="2" s="1"/>
  <c r="BL91" i="2" s="1"/>
  <c r="BM91" i="2" s="1"/>
  <c r="V91" i="2" s="1"/>
  <c r="CP99" i="2"/>
  <c r="CR99" i="2" s="1"/>
  <c r="CT99" i="2" s="1"/>
  <c r="BL99" i="2" s="1"/>
  <c r="BM99" i="2" s="1"/>
  <c r="CP102" i="2"/>
  <c r="CR102" i="2" s="1"/>
  <c r="CT102" i="2" s="1"/>
  <c r="BL102" i="2" s="1"/>
  <c r="BM102" i="2" s="1"/>
  <c r="V102" i="2" s="1"/>
  <c r="CP201" i="2"/>
  <c r="CR201" i="2" s="1"/>
  <c r="CT201" i="2" s="1"/>
  <c r="BL201" i="2" s="1"/>
  <c r="BM201" i="2" s="1"/>
  <c r="CP205" i="2"/>
  <c r="CR205" i="2" s="1"/>
  <c r="CT205" i="2" s="1"/>
  <c r="BL205" i="2" s="1"/>
  <c r="BM205" i="2" s="1"/>
  <c r="V205" i="2" s="1"/>
  <c r="CP235" i="2"/>
  <c r="CR235" i="2" s="1"/>
  <c r="CT235" i="2" s="1"/>
  <c r="BL235" i="2" s="1"/>
  <c r="BM235" i="2" s="1"/>
  <c r="V235" i="2" s="1"/>
  <c r="CP244" i="2"/>
  <c r="CR244" i="2" s="1"/>
  <c r="CT244" i="2" s="1"/>
  <c r="BL244" i="2" s="1"/>
  <c r="BM244" i="2" s="1"/>
  <c r="CP295" i="2"/>
  <c r="CR295" i="2" s="1"/>
  <c r="CT295" i="2" s="1"/>
  <c r="BL295" i="2" s="1"/>
  <c r="BM295" i="2" s="1"/>
  <c r="CP303" i="2"/>
  <c r="CR303" i="2" s="1"/>
  <c r="CT303" i="2" s="1"/>
  <c r="BL303" i="2" s="1"/>
  <c r="BM303" i="2" s="1"/>
  <c r="CP311" i="2"/>
  <c r="CR311" i="2" s="1"/>
  <c r="CT311" i="2" s="1"/>
  <c r="BL311" i="2" s="1"/>
  <c r="BM311" i="2" s="1"/>
  <c r="CP319" i="2"/>
  <c r="CR319" i="2" s="1"/>
  <c r="CT319" i="2" s="1"/>
  <c r="BL319" i="2" s="1"/>
  <c r="BM319" i="2" s="1"/>
  <c r="V319" i="2" s="1"/>
  <c r="CP327" i="2"/>
  <c r="CR327" i="2" s="1"/>
  <c r="CT327" i="2" s="1"/>
  <c r="BL327" i="2" s="1"/>
  <c r="BM327" i="2" s="1"/>
  <c r="CP335" i="2"/>
  <c r="CR335" i="2" s="1"/>
  <c r="CT335" i="2" s="1"/>
  <c r="BL335" i="2" s="1"/>
  <c r="BM335" i="2" s="1"/>
  <c r="V335" i="2" s="1"/>
  <c r="CP343" i="2"/>
  <c r="CR343" i="2" s="1"/>
  <c r="CT343" i="2" s="1"/>
  <c r="BL343" i="2" s="1"/>
  <c r="BM343" i="2" s="1"/>
  <c r="CP351" i="2"/>
  <c r="CR351" i="2" s="1"/>
  <c r="CT351" i="2" s="1"/>
  <c r="BL351" i="2" s="1"/>
  <c r="BM351" i="2" s="1"/>
  <c r="V351" i="2" s="1"/>
  <c r="CP359" i="2"/>
  <c r="CR359" i="2" s="1"/>
  <c r="CT359" i="2" s="1"/>
  <c r="BL359" i="2" s="1"/>
  <c r="BM359" i="2" s="1"/>
  <c r="V359" i="2" s="1"/>
  <c r="CP366" i="2"/>
  <c r="CR366" i="2" s="1"/>
  <c r="CT366" i="2" s="1"/>
  <c r="BL366" i="2" s="1"/>
  <c r="BM366" i="2" s="1"/>
  <c r="V366" i="2" s="1"/>
  <c r="CP374" i="2"/>
  <c r="CR374" i="2" s="1"/>
  <c r="CT374" i="2" s="1"/>
  <c r="BL374" i="2" s="1"/>
  <c r="BM374" i="2" s="1"/>
  <c r="V374" i="2" s="1"/>
  <c r="CP382" i="2"/>
  <c r="CR382" i="2" s="1"/>
  <c r="CT382" i="2" s="1"/>
  <c r="BL382" i="2" s="1"/>
  <c r="BM382" i="2" s="1"/>
  <c r="V382" i="2" s="1"/>
  <c r="CP390" i="2"/>
  <c r="CR390" i="2" s="1"/>
  <c r="CT390" i="2" s="1"/>
  <c r="BL390" i="2" s="1"/>
  <c r="BM390" i="2" s="1"/>
  <c r="V390" i="2" s="1"/>
  <c r="CP405" i="2"/>
  <c r="CR405" i="2" s="1"/>
  <c r="CT405" i="2" s="1"/>
  <c r="BL405" i="2" s="1"/>
  <c r="BM405" i="2" s="1"/>
  <c r="V405" i="2" s="1"/>
  <c r="CP413" i="2"/>
  <c r="CR413" i="2" s="1"/>
  <c r="CT413" i="2" s="1"/>
  <c r="BL413" i="2" s="1"/>
  <c r="BM413" i="2" s="1"/>
  <c r="V413" i="2" s="1"/>
  <c r="V448" i="2"/>
  <c r="K448" i="2"/>
  <c r="CP18" i="2"/>
  <c r="CR18" i="2" s="1"/>
  <c r="CT18" i="2" s="1"/>
  <c r="BL18" i="2" s="1"/>
  <c r="BM18" i="2" s="1"/>
  <c r="CP22" i="2"/>
  <c r="CR22" i="2" s="1"/>
  <c r="CT22" i="2" s="1"/>
  <c r="BL22" i="2" s="1"/>
  <c r="BM22" i="2" s="1"/>
  <c r="CP40" i="2"/>
  <c r="CR40" i="2" s="1"/>
  <c r="CT40" i="2" s="1"/>
  <c r="BL40" i="2" s="1"/>
  <c r="BM40" i="2" s="1"/>
  <c r="V40" i="2" s="1"/>
  <c r="CP61" i="2"/>
  <c r="CR61" i="2" s="1"/>
  <c r="CT61" i="2" s="1"/>
  <c r="BL61" i="2" s="1"/>
  <c r="BM61" i="2" s="1"/>
  <c r="V61" i="2" s="1"/>
  <c r="CP75" i="2"/>
  <c r="CR75" i="2" s="1"/>
  <c r="CT75" i="2" s="1"/>
  <c r="BL75" i="2" s="1"/>
  <c r="BM75" i="2" s="1"/>
  <c r="CP90" i="2"/>
  <c r="CR90" i="2" s="1"/>
  <c r="CT90" i="2" s="1"/>
  <c r="BL90" i="2" s="1"/>
  <c r="BM90" i="2" s="1"/>
  <c r="K214" i="2"/>
  <c r="K422" i="2"/>
  <c r="L409" i="2"/>
  <c r="K139" i="2"/>
  <c r="K424" i="2"/>
  <c r="K234" i="2"/>
  <c r="K333" i="2"/>
  <c r="K438" i="2"/>
  <c r="K261" i="2"/>
  <c r="K321" i="2"/>
  <c r="K289" i="2"/>
  <c r="K440" i="2"/>
  <c r="H399" i="2"/>
  <c r="K429" i="2"/>
  <c r="H321" i="2"/>
  <c r="K337" i="2"/>
  <c r="H264" i="2"/>
  <c r="H34" i="2"/>
  <c r="BF450" i="2"/>
  <c r="H269" i="2"/>
  <c r="H349" i="2"/>
  <c r="H236" i="2"/>
  <c r="L199" i="2"/>
  <c r="H131" i="2"/>
  <c r="H94" i="2"/>
  <c r="H49" i="2"/>
  <c r="H169" i="2"/>
  <c r="H101" i="2"/>
  <c r="H11" i="2"/>
  <c r="H17" i="2"/>
  <c r="H25" i="2"/>
  <c r="H26" i="2"/>
  <c r="H46" i="2"/>
  <c r="H75" i="2"/>
  <c r="H140" i="2"/>
  <c r="H212" i="2"/>
  <c r="H246" i="2"/>
  <c r="H277" i="2"/>
  <c r="H293" i="2"/>
  <c r="H344" i="2"/>
  <c r="H384" i="2"/>
  <c r="H418" i="2"/>
  <c r="CP32" i="2"/>
  <c r="CR32" i="2" s="1"/>
  <c r="CT32" i="2" s="1"/>
  <c r="BL32" i="2" s="1"/>
  <c r="BM32" i="2" s="1"/>
  <c r="V32" i="2" s="1"/>
  <c r="CP35" i="2"/>
  <c r="CR35" i="2" s="1"/>
  <c r="CT35" i="2" s="1"/>
  <c r="BL35" i="2" s="1"/>
  <c r="BM35" i="2" s="1"/>
  <c r="V35" i="2" s="1"/>
  <c r="CP46" i="2"/>
  <c r="CR46" i="2" s="1"/>
  <c r="CT46" i="2" s="1"/>
  <c r="BL46" i="2" s="1"/>
  <c r="BM46" i="2" s="1"/>
  <c r="CP50" i="2"/>
  <c r="CR50" i="2" s="1"/>
  <c r="CT50" i="2" s="1"/>
  <c r="BL50" i="2" s="1"/>
  <c r="BM50" i="2" s="1"/>
  <c r="CP53" i="2"/>
  <c r="CR53" i="2" s="1"/>
  <c r="CT53" i="2" s="1"/>
  <c r="BL53" i="2" s="1"/>
  <c r="BM53" i="2" s="1"/>
  <c r="V53" i="2" s="1"/>
  <c r="CP64" i="2"/>
  <c r="CR64" i="2" s="1"/>
  <c r="CT64" i="2" s="1"/>
  <c r="BL64" i="2" s="1"/>
  <c r="BM64" i="2" s="1"/>
  <c r="CP67" i="2"/>
  <c r="CR67" i="2" s="1"/>
  <c r="CT67" i="2" s="1"/>
  <c r="BL67" i="2" s="1"/>
  <c r="BM67" i="2" s="1"/>
  <c r="CP78" i="2"/>
  <c r="CR78" i="2" s="1"/>
  <c r="CT78" i="2" s="1"/>
  <c r="BL78" i="2" s="1"/>
  <c r="BM78" i="2" s="1"/>
  <c r="CP82" i="2"/>
  <c r="CR82" i="2" s="1"/>
  <c r="CT82" i="2" s="1"/>
  <c r="BL82" i="2" s="1"/>
  <c r="BM82" i="2" s="1"/>
  <c r="V82" i="2" s="1"/>
  <c r="CP85" i="2"/>
  <c r="CR85" i="2" s="1"/>
  <c r="CT85" i="2" s="1"/>
  <c r="BL85" i="2" s="1"/>
  <c r="BM85" i="2" s="1"/>
  <c r="CP96" i="2"/>
  <c r="CR96" i="2" s="1"/>
  <c r="CT96" i="2" s="1"/>
  <c r="BL96" i="2" s="1"/>
  <c r="BM96" i="2" s="1"/>
  <c r="V96" i="2" s="1"/>
  <c r="CP107" i="2"/>
  <c r="CR107" i="2" s="1"/>
  <c r="CT107" i="2" s="1"/>
  <c r="BL107" i="2" s="1"/>
  <c r="BM107" i="2" s="1"/>
  <c r="V107" i="2" s="1"/>
  <c r="CP110" i="2"/>
  <c r="CR110" i="2" s="1"/>
  <c r="CT110" i="2" s="1"/>
  <c r="BL110" i="2" s="1"/>
  <c r="BM110" i="2" s="1"/>
  <c r="V110" i="2" s="1"/>
  <c r="V206" i="2"/>
  <c r="K206" i="2"/>
  <c r="CP233" i="2"/>
  <c r="CR233" i="2" s="1"/>
  <c r="CT233" i="2" s="1"/>
  <c r="BL233" i="2" s="1"/>
  <c r="BM233" i="2" s="1"/>
  <c r="CP236" i="2"/>
  <c r="CR236" i="2" s="1"/>
  <c r="CT236" i="2" s="1"/>
  <c r="BL236" i="2" s="1"/>
  <c r="BM236" i="2" s="1"/>
  <c r="V236" i="2" s="1"/>
  <c r="CP401" i="2"/>
  <c r="CR401" i="2" s="1"/>
  <c r="CT401" i="2" s="1"/>
  <c r="BL401" i="2" s="1"/>
  <c r="BM401" i="2" s="1"/>
  <c r="V401" i="2" s="1"/>
  <c r="H68" i="2"/>
  <c r="H71" i="2"/>
  <c r="H84" i="2"/>
  <c r="H90" i="2"/>
  <c r="H102" i="2"/>
  <c r="H161" i="2"/>
  <c r="H352" i="2"/>
  <c r="H376" i="2"/>
  <c r="H431" i="2"/>
  <c r="CP15" i="2"/>
  <c r="CR15" i="2" s="1"/>
  <c r="CT15" i="2" s="1"/>
  <c r="BL15" i="2" s="1"/>
  <c r="BM15" i="2" s="1"/>
  <c r="CP19" i="2"/>
  <c r="CR19" i="2" s="1"/>
  <c r="CT19" i="2" s="1"/>
  <c r="BL19" i="2" s="1"/>
  <c r="BM19" i="2" s="1"/>
  <c r="V19" i="2" s="1"/>
  <c r="CP23" i="2"/>
  <c r="CR23" i="2" s="1"/>
  <c r="CT23" i="2" s="1"/>
  <c r="BL23" i="2" s="1"/>
  <c r="BM23" i="2" s="1"/>
  <c r="V23" i="2" s="1"/>
  <c r="CP28" i="2"/>
  <c r="CR28" i="2" s="1"/>
  <c r="CT28" i="2" s="1"/>
  <c r="BL28" i="2" s="1"/>
  <c r="BM28" i="2" s="1"/>
  <c r="CP31" i="2"/>
  <c r="CR31" i="2" s="1"/>
  <c r="CT31" i="2" s="1"/>
  <c r="BL31" i="2" s="1"/>
  <c r="BM31" i="2" s="1"/>
  <c r="CP41" i="2"/>
  <c r="CR41" i="2" s="1"/>
  <c r="CT41" i="2" s="1"/>
  <c r="BL41" i="2" s="1"/>
  <c r="BM41" i="2" s="1"/>
  <c r="CP44" i="2"/>
  <c r="CR44" i="2" s="1"/>
  <c r="CT44" i="2" s="1"/>
  <c r="BL44" i="2" s="1"/>
  <c r="BM44" i="2" s="1"/>
  <c r="V44" i="2" s="1"/>
  <c r="CP47" i="2"/>
  <c r="CR47" i="2" s="1"/>
  <c r="CT47" i="2" s="1"/>
  <c r="BL47" i="2" s="1"/>
  <c r="BM47" i="2" s="1"/>
  <c r="V47" i="2" s="1"/>
  <c r="CP57" i="2"/>
  <c r="CR57" i="2" s="1"/>
  <c r="CT57" i="2" s="1"/>
  <c r="BL57" i="2" s="1"/>
  <c r="BM57" i="2" s="1"/>
  <c r="V57" i="2" s="1"/>
  <c r="CP60" i="2"/>
  <c r="CR60" i="2" s="1"/>
  <c r="CT60" i="2" s="1"/>
  <c r="BL60" i="2" s="1"/>
  <c r="BM60" i="2" s="1"/>
  <c r="V60" i="2" s="1"/>
  <c r="CP63" i="2"/>
  <c r="CR63" i="2" s="1"/>
  <c r="CT63" i="2" s="1"/>
  <c r="BL63" i="2" s="1"/>
  <c r="BM63" i="2" s="1"/>
  <c r="CP73" i="2"/>
  <c r="CR73" i="2" s="1"/>
  <c r="CT73" i="2" s="1"/>
  <c r="BL73" i="2" s="1"/>
  <c r="BM73" i="2" s="1"/>
  <c r="V73" i="2" s="1"/>
  <c r="CP76" i="2"/>
  <c r="CR76" i="2" s="1"/>
  <c r="CT76" i="2" s="1"/>
  <c r="BL76" i="2" s="1"/>
  <c r="BM76" i="2" s="1"/>
  <c r="V76" i="2" s="1"/>
  <c r="CP79" i="2"/>
  <c r="CR79" i="2" s="1"/>
  <c r="CT79" i="2" s="1"/>
  <c r="BL79" i="2" s="1"/>
  <c r="BM79" i="2" s="1"/>
  <c r="CP89" i="2"/>
  <c r="CR89" i="2" s="1"/>
  <c r="CT89" i="2" s="1"/>
  <c r="BL89" i="2" s="1"/>
  <c r="BM89" i="2" s="1"/>
  <c r="CP92" i="2"/>
  <c r="CR92" i="2" s="1"/>
  <c r="CT92" i="2" s="1"/>
  <c r="BL92" i="2" s="1"/>
  <c r="BM92" i="2" s="1"/>
  <c r="V92" i="2" s="1"/>
  <c r="CP95" i="2"/>
  <c r="CR95" i="2" s="1"/>
  <c r="CT95" i="2" s="1"/>
  <c r="BL95" i="2" s="1"/>
  <c r="BM95" i="2" s="1"/>
  <c r="V95" i="2" s="1"/>
  <c r="CP98" i="2"/>
  <c r="CR98" i="2" s="1"/>
  <c r="CT98" i="2" s="1"/>
  <c r="BL98" i="2" s="1"/>
  <c r="BM98" i="2" s="1"/>
  <c r="V98" i="2" s="1"/>
  <c r="CP108" i="2"/>
  <c r="CR108" i="2" s="1"/>
  <c r="CT108" i="2" s="1"/>
  <c r="BL108" i="2" s="1"/>
  <c r="BM108" i="2" s="1"/>
  <c r="V108" i="2" s="1"/>
  <c r="CP111" i="2"/>
  <c r="CR111" i="2" s="1"/>
  <c r="CT111" i="2" s="1"/>
  <c r="BL111" i="2" s="1"/>
  <c r="BM111" i="2" s="1"/>
  <c r="CP180" i="2"/>
  <c r="CR180" i="2" s="1"/>
  <c r="CT180" i="2" s="1"/>
  <c r="BL180" i="2" s="1"/>
  <c r="BM180" i="2" s="1"/>
  <c r="V180" i="2" s="1"/>
  <c r="CP183" i="2"/>
  <c r="CR183" i="2" s="1"/>
  <c r="CT183" i="2" s="1"/>
  <c r="BL183" i="2" s="1"/>
  <c r="BM183" i="2" s="1"/>
  <c r="V183" i="2" s="1"/>
  <c r="CP186" i="2"/>
  <c r="CR186" i="2" s="1"/>
  <c r="CT186" i="2" s="1"/>
  <c r="BL186" i="2" s="1"/>
  <c r="BM186" i="2" s="1"/>
  <c r="V186" i="2" s="1"/>
  <c r="CP196" i="2"/>
  <c r="CR196" i="2" s="1"/>
  <c r="CT196" i="2" s="1"/>
  <c r="BL196" i="2" s="1"/>
  <c r="BM196" i="2" s="1"/>
  <c r="V196" i="2" s="1"/>
  <c r="CP199" i="2"/>
  <c r="CR199" i="2" s="1"/>
  <c r="CT199" i="2" s="1"/>
  <c r="BL199" i="2" s="1"/>
  <c r="BM199" i="2" s="1"/>
  <c r="CP202" i="2"/>
  <c r="CR202" i="2" s="1"/>
  <c r="CT202" i="2" s="1"/>
  <c r="BL202" i="2" s="1"/>
  <c r="BM202" i="2" s="1"/>
  <c r="CP212" i="2"/>
  <c r="CR212" i="2" s="1"/>
  <c r="CT212" i="2" s="1"/>
  <c r="BL212" i="2" s="1"/>
  <c r="BM212" i="2" s="1"/>
  <c r="CP215" i="2"/>
  <c r="CR215" i="2" s="1"/>
  <c r="CT215" i="2" s="1"/>
  <c r="BL215" i="2" s="1"/>
  <c r="BM215" i="2" s="1"/>
  <c r="CP218" i="2"/>
  <c r="CR218" i="2" s="1"/>
  <c r="CT218" i="2" s="1"/>
  <c r="BL218" i="2" s="1"/>
  <c r="BM218" i="2" s="1"/>
  <c r="V218" i="2" s="1"/>
  <c r="CP229" i="2"/>
  <c r="CR229" i="2" s="1"/>
  <c r="CT229" i="2" s="1"/>
  <c r="BL229" i="2" s="1"/>
  <c r="BM229" i="2" s="1"/>
  <c r="V229" i="2" s="1"/>
  <c r="CP231" i="2"/>
  <c r="CR231" i="2" s="1"/>
  <c r="CT231" i="2" s="1"/>
  <c r="BL231" i="2" s="1"/>
  <c r="BM231" i="2" s="1"/>
  <c r="CP298" i="2"/>
  <c r="CR298" i="2" s="1"/>
  <c r="CT298" i="2" s="1"/>
  <c r="BL298" i="2" s="1"/>
  <c r="BM298" i="2" s="1"/>
  <c r="V298" i="2" s="1"/>
  <c r="CP306" i="2"/>
  <c r="CR306" i="2" s="1"/>
  <c r="CT306" i="2" s="1"/>
  <c r="BL306" i="2" s="1"/>
  <c r="BM306" i="2" s="1"/>
  <c r="CP314" i="2"/>
  <c r="CR314" i="2" s="1"/>
  <c r="CT314" i="2" s="1"/>
  <c r="BL314" i="2" s="1"/>
  <c r="BM314" i="2" s="1"/>
  <c r="V314" i="2" s="1"/>
  <c r="CP322" i="2"/>
  <c r="CR322" i="2" s="1"/>
  <c r="CT322" i="2" s="1"/>
  <c r="BL322" i="2" s="1"/>
  <c r="BM322" i="2" s="1"/>
  <c r="CP330" i="2"/>
  <c r="CR330" i="2" s="1"/>
  <c r="CT330" i="2" s="1"/>
  <c r="BL330" i="2" s="1"/>
  <c r="BM330" i="2" s="1"/>
  <c r="V330" i="2" s="1"/>
  <c r="CP338" i="2"/>
  <c r="CR338" i="2" s="1"/>
  <c r="CT338" i="2" s="1"/>
  <c r="BL338" i="2" s="1"/>
  <c r="BM338" i="2" s="1"/>
  <c r="CP346" i="2"/>
  <c r="CR346" i="2" s="1"/>
  <c r="CT346" i="2" s="1"/>
  <c r="BL346" i="2" s="1"/>
  <c r="BM346" i="2" s="1"/>
  <c r="V346" i="2" s="1"/>
  <c r="CP354" i="2"/>
  <c r="CR354" i="2" s="1"/>
  <c r="CT354" i="2" s="1"/>
  <c r="BL354" i="2" s="1"/>
  <c r="BM354" i="2" s="1"/>
  <c r="CP369" i="2"/>
  <c r="CR369" i="2" s="1"/>
  <c r="CT369" i="2" s="1"/>
  <c r="BL369" i="2" s="1"/>
  <c r="BM369" i="2" s="1"/>
  <c r="V369" i="2" s="1"/>
  <c r="CP377" i="2"/>
  <c r="CR377" i="2" s="1"/>
  <c r="CT377" i="2" s="1"/>
  <c r="BL377" i="2" s="1"/>
  <c r="BM377" i="2" s="1"/>
  <c r="V377" i="2" s="1"/>
  <c r="CP385" i="2"/>
  <c r="CR385" i="2" s="1"/>
  <c r="CT385" i="2" s="1"/>
  <c r="BL385" i="2" s="1"/>
  <c r="BM385" i="2" s="1"/>
  <c r="V385" i="2" s="1"/>
  <c r="CP393" i="2"/>
  <c r="CR393" i="2" s="1"/>
  <c r="CT393" i="2" s="1"/>
  <c r="BL393" i="2" s="1"/>
  <c r="BM393" i="2" s="1"/>
  <c r="V393" i="2" s="1"/>
  <c r="CP177" i="2"/>
  <c r="CR177" i="2" s="1"/>
  <c r="CT177" i="2" s="1"/>
  <c r="BL177" i="2" s="1"/>
  <c r="BM177" i="2" s="1"/>
  <c r="V177" i="2" s="1"/>
  <c r="CP181" i="2"/>
  <c r="CR181" i="2" s="1"/>
  <c r="CT181" i="2" s="1"/>
  <c r="BL181" i="2" s="1"/>
  <c r="BM181" i="2" s="1"/>
  <c r="V181" i="2" s="1"/>
  <c r="CP193" i="2"/>
  <c r="CR193" i="2" s="1"/>
  <c r="CT193" i="2" s="1"/>
  <c r="BL193" i="2" s="1"/>
  <c r="BM193" i="2" s="1"/>
  <c r="V193" i="2" s="1"/>
  <c r="CP197" i="2"/>
  <c r="CR197" i="2" s="1"/>
  <c r="CT197" i="2" s="1"/>
  <c r="BL197" i="2" s="1"/>
  <c r="BM197" i="2" s="1"/>
  <c r="CP209" i="2"/>
  <c r="CR209" i="2" s="1"/>
  <c r="CT209" i="2" s="1"/>
  <c r="BL209" i="2" s="1"/>
  <c r="BM209" i="2" s="1"/>
  <c r="CP213" i="2"/>
  <c r="CR213" i="2" s="1"/>
  <c r="CT213" i="2" s="1"/>
  <c r="BL213" i="2" s="1"/>
  <c r="BM213" i="2" s="1"/>
  <c r="V213" i="2" s="1"/>
  <c r="CP225" i="2"/>
  <c r="CR225" i="2" s="1"/>
  <c r="CT225" i="2" s="1"/>
  <c r="BL225" i="2" s="1"/>
  <c r="BM225" i="2" s="1"/>
  <c r="CP227" i="2"/>
  <c r="CR227" i="2" s="1"/>
  <c r="CT227" i="2" s="1"/>
  <c r="BL227" i="2" s="1"/>
  <c r="BM227" i="2" s="1"/>
  <c r="V227" i="2" s="1"/>
  <c r="CP232" i="2"/>
  <c r="CR232" i="2" s="1"/>
  <c r="CT232" i="2" s="1"/>
  <c r="BL232" i="2" s="1"/>
  <c r="BM232" i="2" s="1"/>
  <c r="V232" i="2" s="1"/>
  <c r="CP241" i="2"/>
  <c r="CR241" i="2" s="1"/>
  <c r="CT241" i="2" s="1"/>
  <c r="BL241" i="2" s="1"/>
  <c r="BM241" i="2" s="1"/>
  <c r="CP243" i="2"/>
  <c r="CR243" i="2" s="1"/>
  <c r="CT243" i="2" s="1"/>
  <c r="BL243" i="2" s="1"/>
  <c r="BM243" i="2" s="1"/>
  <c r="CP299" i="2"/>
  <c r="CR299" i="2" s="1"/>
  <c r="CT299" i="2" s="1"/>
  <c r="BL299" i="2" s="1"/>
  <c r="BM299" i="2" s="1"/>
  <c r="V299" i="2" s="1"/>
  <c r="CP307" i="2"/>
  <c r="CR307" i="2" s="1"/>
  <c r="CT307" i="2" s="1"/>
  <c r="BL307" i="2" s="1"/>
  <c r="BM307" i="2" s="1"/>
  <c r="V307" i="2" s="1"/>
  <c r="CP315" i="2"/>
  <c r="CR315" i="2" s="1"/>
  <c r="CT315" i="2" s="1"/>
  <c r="BL315" i="2" s="1"/>
  <c r="BM315" i="2" s="1"/>
  <c r="V315" i="2" s="1"/>
  <c r="CP323" i="2"/>
  <c r="CR323" i="2" s="1"/>
  <c r="CT323" i="2" s="1"/>
  <c r="BL323" i="2" s="1"/>
  <c r="BM323" i="2" s="1"/>
  <c r="V323" i="2" s="1"/>
  <c r="CP331" i="2"/>
  <c r="CR331" i="2" s="1"/>
  <c r="CT331" i="2" s="1"/>
  <c r="BL331" i="2" s="1"/>
  <c r="BM331" i="2" s="1"/>
  <c r="V331" i="2" s="1"/>
  <c r="CP339" i="2"/>
  <c r="CR339" i="2" s="1"/>
  <c r="CT339" i="2" s="1"/>
  <c r="BL339" i="2" s="1"/>
  <c r="BM339" i="2" s="1"/>
  <c r="CP347" i="2"/>
  <c r="CR347" i="2" s="1"/>
  <c r="CT347" i="2" s="1"/>
  <c r="BL347" i="2" s="1"/>
  <c r="BM347" i="2" s="1"/>
  <c r="CP355" i="2"/>
  <c r="CR355" i="2" s="1"/>
  <c r="CT355" i="2" s="1"/>
  <c r="BL355" i="2" s="1"/>
  <c r="BM355" i="2" s="1"/>
  <c r="V355" i="2" s="1"/>
  <c r="CP362" i="2"/>
  <c r="CR362" i="2" s="1"/>
  <c r="CT362" i="2" s="1"/>
  <c r="BL362" i="2" s="1"/>
  <c r="BM362" i="2" s="1"/>
  <c r="V362" i="2" s="1"/>
  <c r="CP370" i="2"/>
  <c r="CR370" i="2" s="1"/>
  <c r="CT370" i="2" s="1"/>
  <c r="BL370" i="2" s="1"/>
  <c r="BM370" i="2" s="1"/>
  <c r="V370" i="2" s="1"/>
  <c r="CP378" i="2"/>
  <c r="CR378" i="2" s="1"/>
  <c r="CT378" i="2" s="1"/>
  <c r="BL378" i="2" s="1"/>
  <c r="BM378" i="2" s="1"/>
  <c r="V378" i="2" s="1"/>
  <c r="CP386" i="2"/>
  <c r="CR386" i="2" s="1"/>
  <c r="CT386" i="2" s="1"/>
  <c r="BL386" i="2" s="1"/>
  <c r="BM386" i="2" s="1"/>
  <c r="V386" i="2" s="1"/>
  <c r="CP394" i="2"/>
  <c r="CR394" i="2" s="1"/>
  <c r="CT394" i="2" s="1"/>
  <c r="BL394" i="2" s="1"/>
  <c r="BM394" i="2" s="1"/>
  <c r="V394" i="2" s="1"/>
  <c r="CP409" i="2"/>
  <c r="CR409" i="2" s="1"/>
  <c r="CT409" i="2" s="1"/>
  <c r="BL409" i="2" s="1"/>
  <c r="BM409" i="2" s="1"/>
  <c r="V409" i="2" s="1"/>
  <c r="H109" i="2"/>
  <c r="H130" i="2"/>
  <c r="H182" i="2"/>
  <c r="H192" i="2"/>
  <c r="H447" i="2"/>
  <c r="CP13" i="2"/>
  <c r="CR13" i="2" s="1"/>
  <c r="CT13" i="2" s="1"/>
  <c r="BL13" i="2" s="1"/>
  <c r="BM13" i="2" s="1"/>
  <c r="CP17" i="2"/>
  <c r="CR17" i="2" s="1"/>
  <c r="CT17" i="2" s="1"/>
  <c r="BL17" i="2" s="1"/>
  <c r="BM17" i="2" s="1"/>
  <c r="V17" i="2" s="1"/>
  <c r="CP21" i="2"/>
  <c r="CR21" i="2" s="1"/>
  <c r="CT21" i="2" s="1"/>
  <c r="BL21" i="2" s="1"/>
  <c r="BM21" i="2" s="1"/>
  <c r="CP25" i="2"/>
  <c r="CR25" i="2" s="1"/>
  <c r="CT25" i="2" s="1"/>
  <c r="BL25" i="2" s="1"/>
  <c r="BM25" i="2" s="1"/>
  <c r="V25" i="2" s="1"/>
  <c r="CP33" i="2"/>
  <c r="CR33" i="2" s="1"/>
  <c r="CT33" i="2" s="1"/>
  <c r="BL33" i="2" s="1"/>
  <c r="BM33" i="2" s="1"/>
  <c r="V33" i="2" s="1"/>
  <c r="CP36" i="2"/>
  <c r="CR36" i="2" s="1"/>
  <c r="CT36" i="2" s="1"/>
  <c r="BL36" i="2" s="1"/>
  <c r="BM36" i="2" s="1"/>
  <c r="V36" i="2" s="1"/>
  <c r="CP39" i="2"/>
  <c r="CR39" i="2" s="1"/>
  <c r="CT39" i="2" s="1"/>
  <c r="BL39" i="2" s="1"/>
  <c r="BM39" i="2" s="1"/>
  <c r="V39" i="2" s="1"/>
  <c r="CP49" i="2"/>
  <c r="CR49" i="2" s="1"/>
  <c r="CT49" i="2" s="1"/>
  <c r="BL49" i="2" s="1"/>
  <c r="BM49" i="2" s="1"/>
  <c r="V49" i="2" s="1"/>
  <c r="CP52" i="2"/>
  <c r="CR52" i="2" s="1"/>
  <c r="CT52" i="2" s="1"/>
  <c r="BL52" i="2" s="1"/>
  <c r="BM52" i="2" s="1"/>
  <c r="V52" i="2" s="1"/>
  <c r="CP55" i="2"/>
  <c r="CR55" i="2" s="1"/>
  <c r="CT55" i="2" s="1"/>
  <c r="BL55" i="2" s="1"/>
  <c r="BM55" i="2" s="1"/>
  <c r="V55" i="2" s="1"/>
  <c r="CP65" i="2"/>
  <c r="CR65" i="2" s="1"/>
  <c r="CT65" i="2" s="1"/>
  <c r="BL65" i="2" s="1"/>
  <c r="BM65" i="2" s="1"/>
  <c r="V65" i="2" s="1"/>
  <c r="CP68" i="2"/>
  <c r="CR68" i="2" s="1"/>
  <c r="CT68" i="2" s="1"/>
  <c r="BL68" i="2" s="1"/>
  <c r="BM68" i="2" s="1"/>
  <c r="CP71" i="2"/>
  <c r="CR71" i="2" s="1"/>
  <c r="CT71" i="2" s="1"/>
  <c r="BL71" i="2" s="1"/>
  <c r="BM71" i="2" s="1"/>
  <c r="CP81" i="2"/>
  <c r="CR81" i="2" s="1"/>
  <c r="CT81" i="2" s="1"/>
  <c r="BL81" i="2" s="1"/>
  <c r="BM81" i="2" s="1"/>
  <c r="V81" i="2" s="1"/>
  <c r="CP84" i="2"/>
  <c r="CR84" i="2" s="1"/>
  <c r="CT84" i="2" s="1"/>
  <c r="BL84" i="2" s="1"/>
  <c r="BM84" i="2" s="1"/>
  <c r="CP87" i="2"/>
  <c r="CR87" i="2" s="1"/>
  <c r="CT87" i="2" s="1"/>
  <c r="BL87" i="2" s="1"/>
  <c r="BM87" i="2" s="1"/>
  <c r="CP100" i="2"/>
  <c r="CR100" i="2" s="1"/>
  <c r="CT100" i="2" s="1"/>
  <c r="BL100" i="2" s="1"/>
  <c r="BM100" i="2" s="1"/>
  <c r="V100" i="2" s="1"/>
  <c r="CP103" i="2"/>
  <c r="CR103" i="2" s="1"/>
  <c r="CT103" i="2" s="1"/>
  <c r="BL103" i="2" s="1"/>
  <c r="BM103" i="2" s="1"/>
  <c r="V103" i="2" s="1"/>
  <c r="CP106" i="2"/>
  <c r="CR106" i="2" s="1"/>
  <c r="CT106" i="2" s="1"/>
  <c r="BL106" i="2" s="1"/>
  <c r="BM106" i="2" s="1"/>
  <c r="V106" i="2" s="1"/>
  <c r="CP175" i="2"/>
  <c r="CR175" i="2" s="1"/>
  <c r="CT175" i="2" s="1"/>
  <c r="BL175" i="2" s="1"/>
  <c r="BM175" i="2" s="1"/>
  <c r="CP178" i="2"/>
  <c r="CR178" i="2" s="1"/>
  <c r="CT178" i="2" s="1"/>
  <c r="BL178" i="2" s="1"/>
  <c r="BM178" i="2" s="1"/>
  <c r="CP188" i="2"/>
  <c r="CR188" i="2" s="1"/>
  <c r="CT188" i="2" s="1"/>
  <c r="BL188" i="2" s="1"/>
  <c r="BM188" i="2" s="1"/>
  <c r="CP191" i="2"/>
  <c r="CR191" i="2" s="1"/>
  <c r="CT191" i="2" s="1"/>
  <c r="BL191" i="2" s="1"/>
  <c r="BM191" i="2" s="1"/>
  <c r="V191" i="2" s="1"/>
  <c r="CP194" i="2"/>
  <c r="CR194" i="2" s="1"/>
  <c r="CT194" i="2" s="1"/>
  <c r="BL194" i="2" s="1"/>
  <c r="BM194" i="2" s="1"/>
  <c r="V194" i="2" s="1"/>
  <c r="CP204" i="2"/>
  <c r="CR204" i="2" s="1"/>
  <c r="CT204" i="2" s="1"/>
  <c r="BL204" i="2" s="1"/>
  <c r="BM204" i="2" s="1"/>
  <c r="CP207" i="2"/>
  <c r="CR207" i="2" s="1"/>
  <c r="CT207" i="2" s="1"/>
  <c r="BL207" i="2" s="1"/>
  <c r="BM207" i="2" s="1"/>
  <c r="V207" i="2" s="1"/>
  <c r="CP210" i="2"/>
  <c r="CR210" i="2" s="1"/>
  <c r="CT210" i="2" s="1"/>
  <c r="BL210" i="2" s="1"/>
  <c r="BM210" i="2" s="1"/>
  <c r="V210" i="2" s="1"/>
  <c r="CP220" i="2"/>
  <c r="CR220" i="2" s="1"/>
  <c r="CT220" i="2" s="1"/>
  <c r="BL220" i="2" s="1"/>
  <c r="BM220" i="2" s="1"/>
  <c r="V220" i="2" s="1"/>
  <c r="CP223" i="2"/>
  <c r="CR223" i="2" s="1"/>
  <c r="CT223" i="2" s="1"/>
  <c r="BL223" i="2" s="1"/>
  <c r="BM223" i="2" s="1"/>
  <c r="V223" i="2" s="1"/>
  <c r="CP237" i="2"/>
  <c r="CR237" i="2" s="1"/>
  <c r="CT237" i="2" s="1"/>
  <c r="BL237" i="2" s="1"/>
  <c r="BM237" i="2" s="1"/>
  <c r="CP239" i="2"/>
  <c r="CR239" i="2" s="1"/>
  <c r="CT239" i="2" s="1"/>
  <c r="BL239" i="2" s="1"/>
  <c r="BM239" i="2" s="1"/>
  <c r="V239" i="2" s="1"/>
  <c r="CP294" i="2"/>
  <c r="CR294" i="2" s="1"/>
  <c r="CT294" i="2" s="1"/>
  <c r="BL294" i="2" s="1"/>
  <c r="BM294" i="2" s="1"/>
  <c r="V294" i="2" s="1"/>
  <c r="CP302" i="2"/>
  <c r="CR302" i="2" s="1"/>
  <c r="CT302" i="2" s="1"/>
  <c r="BL302" i="2" s="1"/>
  <c r="BM302" i="2" s="1"/>
  <c r="V302" i="2" s="1"/>
  <c r="CP310" i="2"/>
  <c r="CR310" i="2" s="1"/>
  <c r="CT310" i="2" s="1"/>
  <c r="BL310" i="2" s="1"/>
  <c r="BM310" i="2" s="1"/>
  <c r="V310" i="2" s="1"/>
  <c r="CP318" i="2"/>
  <c r="CR318" i="2" s="1"/>
  <c r="CT318" i="2" s="1"/>
  <c r="BL318" i="2" s="1"/>
  <c r="BM318" i="2" s="1"/>
  <c r="V318" i="2" s="1"/>
  <c r="CP326" i="2"/>
  <c r="CR326" i="2" s="1"/>
  <c r="CT326" i="2" s="1"/>
  <c r="BL326" i="2" s="1"/>
  <c r="BM326" i="2" s="1"/>
  <c r="V326" i="2" s="1"/>
  <c r="CP334" i="2"/>
  <c r="CR334" i="2" s="1"/>
  <c r="CT334" i="2" s="1"/>
  <c r="BL334" i="2" s="1"/>
  <c r="BM334" i="2" s="1"/>
  <c r="V334" i="2" s="1"/>
  <c r="CP342" i="2"/>
  <c r="CR342" i="2" s="1"/>
  <c r="CT342" i="2" s="1"/>
  <c r="BL342" i="2" s="1"/>
  <c r="BM342" i="2" s="1"/>
  <c r="CP350" i="2"/>
  <c r="CR350" i="2" s="1"/>
  <c r="CT350" i="2" s="1"/>
  <c r="BL350" i="2" s="1"/>
  <c r="BM350" i="2" s="1"/>
  <c r="V350" i="2" s="1"/>
  <c r="CP358" i="2"/>
  <c r="CR358" i="2" s="1"/>
  <c r="CT358" i="2" s="1"/>
  <c r="BL358" i="2" s="1"/>
  <c r="BM358" i="2" s="1"/>
  <c r="V358" i="2" s="1"/>
  <c r="CP365" i="2"/>
  <c r="CR365" i="2" s="1"/>
  <c r="CT365" i="2" s="1"/>
  <c r="BL365" i="2" s="1"/>
  <c r="BM365" i="2" s="1"/>
  <c r="V365" i="2" s="1"/>
  <c r="CP373" i="2"/>
  <c r="CR373" i="2" s="1"/>
  <c r="CT373" i="2" s="1"/>
  <c r="BL373" i="2" s="1"/>
  <c r="BM373" i="2" s="1"/>
  <c r="V373" i="2" s="1"/>
  <c r="CP381" i="2"/>
  <c r="CR381" i="2" s="1"/>
  <c r="CT381" i="2" s="1"/>
  <c r="BL381" i="2" s="1"/>
  <c r="BM381" i="2" s="1"/>
  <c r="V381" i="2" s="1"/>
  <c r="CP389" i="2"/>
  <c r="CR389" i="2" s="1"/>
  <c r="CT389" i="2" s="1"/>
  <c r="BL389" i="2" s="1"/>
  <c r="BM389" i="2" s="1"/>
  <c r="V389" i="2" s="1"/>
  <c r="CP397" i="2"/>
  <c r="CR397" i="2" s="1"/>
  <c r="CT397" i="2" s="1"/>
  <c r="BL397" i="2" s="1"/>
  <c r="BM397" i="2" s="1"/>
  <c r="V397" i="2" s="1"/>
  <c r="H99" i="2"/>
  <c r="H123" i="2"/>
  <c r="H73" i="2"/>
  <c r="H133" i="2"/>
  <c r="H206" i="2"/>
  <c r="H222" i="2"/>
  <c r="H273" i="2"/>
  <c r="H363" i="2"/>
  <c r="H378" i="2"/>
  <c r="H386" i="2"/>
  <c r="L52" i="2"/>
  <c r="L84" i="2"/>
  <c r="H230" i="2"/>
  <c r="H343" i="2"/>
  <c r="H348" i="2"/>
  <c r="BL179" i="2"/>
  <c r="BL187" i="2"/>
  <c r="BL195" i="2"/>
  <c r="BL203" i="2"/>
  <c r="BL211" i="2"/>
  <c r="BL219" i="2"/>
  <c r="BL402" i="2"/>
  <c r="BL406" i="2"/>
  <c r="BL410" i="2"/>
  <c r="BL414" i="2"/>
  <c r="BL404" i="2"/>
  <c r="BL408" i="2"/>
  <c r="BL412" i="2"/>
  <c r="L450" i="2" l="1"/>
  <c r="V178" i="2"/>
  <c r="K178" i="2"/>
  <c r="V67" i="2"/>
  <c r="K67" i="2"/>
  <c r="V87" i="2"/>
  <c r="K87" i="2"/>
  <c r="V85" i="2"/>
  <c r="K85" i="2"/>
  <c r="V343" i="2"/>
  <c r="K343" i="2"/>
  <c r="V311" i="2"/>
  <c r="K311" i="2"/>
  <c r="V93" i="2"/>
  <c r="K93" i="2"/>
  <c r="V43" i="2"/>
  <c r="K43" i="2"/>
  <c r="V84" i="2"/>
  <c r="K84" i="2"/>
  <c r="V21" i="2"/>
  <c r="K21" i="2"/>
  <c r="V303" i="2"/>
  <c r="K303" i="2"/>
  <c r="V42" i="2"/>
  <c r="K42" i="2"/>
  <c r="V86" i="2"/>
  <c r="K86" i="2"/>
  <c r="V204" i="2"/>
  <c r="K204" i="2"/>
  <c r="V244" i="2"/>
  <c r="K244" i="2"/>
  <c r="V56" i="2"/>
  <c r="K56" i="2"/>
  <c r="V175" i="2"/>
  <c r="K175" i="2"/>
  <c r="V342" i="2"/>
  <c r="K342" i="2"/>
  <c r="V237" i="2"/>
  <c r="K237" i="2"/>
  <c r="V188" i="2"/>
  <c r="K188" i="2"/>
  <c r="V233" i="2"/>
  <c r="K233" i="2"/>
  <c r="V78" i="2"/>
  <c r="K78" i="2"/>
  <c r="V50" i="2"/>
  <c r="K50" i="2"/>
  <c r="V327" i="2"/>
  <c r="K327" i="2"/>
  <c r="V295" i="2"/>
  <c r="K295" i="2"/>
  <c r="V201" i="2"/>
  <c r="K201" i="2"/>
  <c r="V38" i="2"/>
  <c r="K38" i="2"/>
  <c r="V71" i="2"/>
  <c r="K71" i="2"/>
  <c r="V24" i="2"/>
  <c r="K24" i="2"/>
  <c r="V189" i="2"/>
  <c r="K189" i="2"/>
  <c r="V94" i="2"/>
  <c r="K94" i="2"/>
  <c r="V13" i="2"/>
  <c r="K13" i="2"/>
  <c r="V46" i="2"/>
  <c r="K46" i="2"/>
  <c r="V68" i="2"/>
  <c r="K68" i="2"/>
  <c r="V64" i="2"/>
  <c r="K64" i="2"/>
  <c r="V99" i="2"/>
  <c r="K99" i="2"/>
  <c r="K20" i="2"/>
  <c r="V20" i="2"/>
  <c r="V347" i="2"/>
  <c r="K347" i="2"/>
  <c r="V241" i="2"/>
  <c r="K241" i="2"/>
  <c r="V197" i="2"/>
  <c r="K197" i="2"/>
  <c r="V215" i="2"/>
  <c r="K215" i="2"/>
  <c r="V202" i="2"/>
  <c r="K202" i="2"/>
  <c r="V111" i="2"/>
  <c r="K111" i="2"/>
  <c r="V79" i="2"/>
  <c r="K79" i="2"/>
  <c r="V41" i="2"/>
  <c r="K41" i="2"/>
  <c r="V28" i="2"/>
  <c r="K28" i="2"/>
  <c r="V75" i="2"/>
  <c r="K75" i="2"/>
  <c r="CR12" i="2"/>
  <c r="CT12" i="2" s="1"/>
  <c r="BL12" i="2" s="1"/>
  <c r="BM12" i="2" s="1"/>
  <c r="V12" i="2" s="1"/>
  <c r="CP450" i="2"/>
  <c r="V51" i="2"/>
  <c r="K51" i="2"/>
  <c r="V37" i="2"/>
  <c r="K37" i="2"/>
  <c r="V30" i="2"/>
  <c r="K30" i="2"/>
  <c r="V339" i="2"/>
  <c r="K339" i="2"/>
  <c r="V243" i="2"/>
  <c r="K243" i="2"/>
  <c r="V225" i="2"/>
  <c r="K225" i="2"/>
  <c r="V209" i="2"/>
  <c r="K209" i="2"/>
  <c r="V354" i="2"/>
  <c r="K354" i="2"/>
  <c r="V338" i="2"/>
  <c r="K338" i="2"/>
  <c r="V322" i="2"/>
  <c r="K322" i="2"/>
  <c r="V306" i="2"/>
  <c r="K306" i="2"/>
  <c r="V231" i="2"/>
  <c r="K231" i="2"/>
  <c r="V212" i="2"/>
  <c r="K212" i="2"/>
  <c r="V199" i="2"/>
  <c r="K199" i="2"/>
  <c r="V89" i="2"/>
  <c r="K89" i="2"/>
  <c r="V63" i="2"/>
  <c r="K63" i="2"/>
  <c r="V31" i="2"/>
  <c r="K31" i="2"/>
  <c r="V15" i="2"/>
  <c r="K15" i="2"/>
  <c r="V90" i="2"/>
  <c r="K90" i="2"/>
  <c r="V22" i="2"/>
  <c r="K22" i="2"/>
  <c r="V246" i="2"/>
  <c r="K246" i="2"/>
  <c r="V69" i="2"/>
  <c r="K69" i="2"/>
  <c r="V62" i="2"/>
  <c r="K62" i="2"/>
  <c r="V48" i="2"/>
  <c r="K48" i="2"/>
  <c r="BM404" i="2"/>
  <c r="BM410" i="2"/>
  <c r="BM219" i="2"/>
  <c r="BM187" i="2"/>
  <c r="BL11" i="2"/>
  <c r="BM406" i="2"/>
  <c r="BM211" i="2"/>
  <c r="BM179" i="2"/>
  <c r="BM412" i="2"/>
  <c r="BM203" i="2"/>
  <c r="H450" i="2"/>
  <c r="V18" i="2"/>
  <c r="BM402" i="2"/>
  <c r="BM408" i="2"/>
  <c r="BM414" i="2"/>
  <c r="BM195" i="2"/>
  <c r="CR450" i="2" l="1"/>
  <c r="CT450" i="2"/>
  <c r="V195" i="2"/>
  <c r="V408" i="2"/>
  <c r="V412" i="2"/>
  <c r="V179" i="2"/>
  <c r="V406" i="2"/>
  <c r="V187" i="2"/>
  <c r="V410" i="2"/>
  <c r="V414" i="2"/>
  <c r="V402" i="2"/>
  <c r="V203" i="2"/>
  <c r="K203" i="2"/>
  <c r="V211" i="2"/>
  <c r="K211" i="2"/>
  <c r="BM11" i="2"/>
  <c r="BL450" i="2"/>
  <c r="V219" i="2"/>
  <c r="V404" i="2"/>
  <c r="BF3" i="2" l="1"/>
  <c r="V11" i="2"/>
  <c r="V450" i="2" s="1"/>
  <c r="BM450" i="2"/>
  <c r="K11" i="2"/>
  <c r="BG2" i="2" l="1"/>
  <c r="BG3" i="2" s="1"/>
  <c r="BH2" i="2" s="1"/>
  <c r="BH3" i="2" s="1"/>
  <c r="BI2" i="2" s="1"/>
  <c r="BI3" i="2" s="1"/>
  <c r="BJ2" i="2" s="1"/>
  <c r="BJ3" i="2" s="1"/>
  <c r="BK2" i="2" s="1"/>
  <c r="BK3" i="2" s="1"/>
  <c r="BN420" i="2" s="1"/>
  <c r="BN62" i="2" l="1"/>
  <c r="BN28" i="2"/>
  <c r="R28" i="2" s="1"/>
  <c r="T28" i="2" s="1"/>
  <c r="BN203" i="2"/>
  <c r="J203" i="2" s="1"/>
  <c r="M203" i="2" s="1"/>
  <c r="O203" i="2" s="1"/>
  <c r="BN175" i="2"/>
  <c r="R175" i="2" s="1"/>
  <c r="T175" i="2" s="1"/>
  <c r="BN50" i="2"/>
  <c r="BN408" i="2"/>
  <c r="R408" i="2" s="1"/>
  <c r="T408" i="2" s="1"/>
  <c r="BN319" i="2"/>
  <c r="BN412" i="2"/>
  <c r="R412" i="2" s="1"/>
  <c r="T412" i="2" s="1"/>
  <c r="BN211" i="2"/>
  <c r="BN116" i="2"/>
  <c r="BN331" i="2"/>
  <c r="R331" i="2" s="1"/>
  <c r="T331" i="2" s="1"/>
  <c r="BN205" i="2"/>
  <c r="J205" i="2" s="1"/>
  <c r="BN397" i="2"/>
  <c r="BN57" i="2"/>
  <c r="BN363" i="2"/>
  <c r="J363" i="2" s="1"/>
  <c r="BN379" i="2"/>
  <c r="R379" i="2" s="1"/>
  <c r="T379" i="2" s="1"/>
  <c r="BN293" i="2"/>
  <c r="BN187" i="2"/>
  <c r="J187" i="2" s="1"/>
  <c r="BN18" i="2"/>
  <c r="BN258" i="2"/>
  <c r="R258" i="2" s="1"/>
  <c r="T258" i="2" s="1"/>
  <c r="BN329" i="2"/>
  <c r="BN317" i="2"/>
  <c r="R317" i="2" s="1"/>
  <c r="T317" i="2" s="1"/>
  <c r="BN162" i="2"/>
  <c r="R162" i="2" s="1"/>
  <c r="T162" i="2" s="1"/>
  <c r="BN427" i="2"/>
  <c r="J427" i="2" s="1"/>
  <c r="M427" i="2" s="1"/>
  <c r="O427" i="2" s="1"/>
  <c r="BN38" i="2"/>
  <c r="BN254" i="2"/>
  <c r="BN35" i="2"/>
  <c r="BN140" i="2"/>
  <c r="J140" i="2" s="1"/>
  <c r="BN86" i="2"/>
  <c r="R86" i="2" s="1"/>
  <c r="T86" i="2" s="1"/>
  <c r="BN176" i="2"/>
  <c r="BN410" i="2"/>
  <c r="R410" i="2" s="1"/>
  <c r="T410" i="2" s="1"/>
  <c r="BN403" i="2"/>
  <c r="R403" i="2" s="1"/>
  <c r="T403" i="2" s="1"/>
  <c r="BN229" i="2"/>
  <c r="J229" i="2" s="1"/>
  <c r="BN251" i="2"/>
  <c r="J251" i="2" s="1"/>
  <c r="BN339" i="2"/>
  <c r="R339" i="2" s="1"/>
  <c r="T339" i="2" s="1"/>
  <c r="BN361" i="2"/>
  <c r="J361" i="2" s="1"/>
  <c r="BN241" i="2"/>
  <c r="BN295" i="2"/>
  <c r="R295" i="2" s="1"/>
  <c r="T295" i="2" s="1"/>
  <c r="BN240" i="2"/>
  <c r="J240" i="2" s="1"/>
  <c r="BN202" i="2"/>
  <c r="R202" i="2" s="1"/>
  <c r="T202" i="2" s="1"/>
  <c r="BN374" i="2"/>
  <c r="R374" i="2" s="1"/>
  <c r="T374" i="2" s="1"/>
  <c r="BN96" i="2"/>
  <c r="BN82" i="2"/>
  <c r="R82" i="2" s="1"/>
  <c r="T82" i="2" s="1"/>
  <c r="BN345" i="2"/>
  <c r="R345" i="2" s="1"/>
  <c r="T345" i="2" s="1"/>
  <c r="BN373" i="2"/>
  <c r="BN315" i="2"/>
  <c r="J315" i="2" s="1"/>
  <c r="BN307" i="2"/>
  <c r="J307" i="2" s="1"/>
  <c r="BN371" i="2"/>
  <c r="J371" i="2" s="1"/>
  <c r="BN392" i="2"/>
  <c r="BN182" i="2"/>
  <c r="R182" i="2" s="1"/>
  <c r="T182" i="2" s="1"/>
  <c r="BN210" i="2"/>
  <c r="BN155" i="2"/>
  <c r="R155" i="2" s="1"/>
  <c r="T155" i="2" s="1"/>
  <c r="BN411" i="2"/>
  <c r="BN207" i="2"/>
  <c r="J207" i="2" s="1"/>
  <c r="BN391" i="2"/>
  <c r="R391" i="2" s="1"/>
  <c r="T391" i="2" s="1"/>
  <c r="BN256" i="2"/>
  <c r="R256" i="2" s="1"/>
  <c r="T256" i="2" s="1"/>
  <c r="BN259" i="2"/>
  <c r="R259" i="2" s="1"/>
  <c r="T259" i="2" s="1"/>
  <c r="BN433" i="2"/>
  <c r="J433" i="2" s="1"/>
  <c r="M433" i="2" s="1"/>
  <c r="O433" i="2" s="1"/>
  <c r="BN378" i="2"/>
  <c r="R378" i="2" s="1"/>
  <c r="T378" i="2" s="1"/>
  <c r="BN49" i="2"/>
  <c r="R49" i="2" s="1"/>
  <c r="T49" i="2" s="1"/>
  <c r="BN55" i="2"/>
  <c r="BN279" i="2"/>
  <c r="J279" i="2" s="1"/>
  <c r="M279" i="2" s="1"/>
  <c r="O279" i="2" s="1"/>
  <c r="BN13" i="2"/>
  <c r="BN220" i="2"/>
  <c r="R220" i="2" s="1"/>
  <c r="T220" i="2" s="1"/>
  <c r="BN338" i="2"/>
  <c r="BN260" i="2"/>
  <c r="BN79" i="2"/>
  <c r="J79" i="2" s="1"/>
  <c r="M79" i="2" s="1"/>
  <c r="O79" i="2" s="1"/>
  <c r="BN47" i="2"/>
  <c r="R47" i="2" s="1"/>
  <c r="T47" i="2" s="1"/>
  <c r="BN24" i="2"/>
  <c r="J24" i="2" s="1"/>
  <c r="M24" i="2" s="1"/>
  <c r="O24" i="2" s="1"/>
  <c r="BN10" i="2"/>
  <c r="J10" i="2" s="1"/>
  <c r="BN142" i="2"/>
  <c r="BN17" i="2"/>
  <c r="J17" i="2" s="1"/>
  <c r="BN337" i="2"/>
  <c r="BN164" i="2"/>
  <c r="BN274" i="2"/>
  <c r="R274" i="2" s="1"/>
  <c r="T274" i="2" s="1"/>
  <c r="BN341" i="2"/>
  <c r="J341" i="2" s="1"/>
  <c r="BN277" i="2"/>
  <c r="BN174" i="2"/>
  <c r="J174" i="2" s="1"/>
  <c r="BN184" i="2"/>
  <c r="R184" i="2" s="1"/>
  <c r="T184" i="2" s="1"/>
  <c r="BN70" i="2"/>
  <c r="R70" i="2" s="1"/>
  <c r="T70" i="2" s="1"/>
  <c r="BN266" i="2"/>
  <c r="R266" i="2" s="1"/>
  <c r="T266" i="2" s="1"/>
  <c r="R420" i="2"/>
  <c r="T420" i="2" s="1"/>
  <c r="J420" i="2"/>
  <c r="R203" i="2"/>
  <c r="T203" i="2" s="1"/>
  <c r="R229" i="2"/>
  <c r="T229" i="2" s="1"/>
  <c r="J295" i="2"/>
  <c r="M295" i="2" s="1"/>
  <c r="O295" i="2" s="1"/>
  <c r="R240" i="2"/>
  <c r="T240" i="2" s="1"/>
  <c r="J374" i="2"/>
  <c r="R210" i="2"/>
  <c r="T210" i="2" s="1"/>
  <c r="J210" i="2"/>
  <c r="J259" i="2"/>
  <c r="J184" i="2"/>
  <c r="BN46" i="2"/>
  <c r="BN318" i="2"/>
  <c r="BN296" i="2"/>
  <c r="BN88" i="2"/>
  <c r="BN394" i="2"/>
  <c r="BN333" i="2"/>
  <c r="BN11" i="2"/>
  <c r="BN179" i="2"/>
  <c r="BN414" i="2"/>
  <c r="BN219" i="2"/>
  <c r="BN226" i="2"/>
  <c r="BN267" i="2"/>
  <c r="BN283" i="2"/>
  <c r="BN120" i="2"/>
  <c r="BN301" i="2"/>
  <c r="BN108" i="2"/>
  <c r="BN362" i="2"/>
  <c r="BN430" i="2"/>
  <c r="BN312" i="2"/>
  <c r="BN169" i="2"/>
  <c r="BN387" i="2"/>
  <c r="BN123" i="2"/>
  <c r="BN422" i="2"/>
  <c r="BN309" i="2"/>
  <c r="BN139" i="2"/>
  <c r="BN193" i="2"/>
  <c r="BN448" i="2"/>
  <c r="BN15" i="2"/>
  <c r="BN297" i="2"/>
  <c r="BN129" i="2"/>
  <c r="BN429" i="2"/>
  <c r="BN141" i="2"/>
  <c r="BN428" i="2"/>
  <c r="BN60" i="2"/>
  <c r="BN215" i="2"/>
  <c r="BN34" i="2"/>
  <c r="BN360" i="2"/>
  <c r="BN395" i="2"/>
  <c r="BN103" i="2"/>
  <c r="BN327" i="2"/>
  <c r="BN127" i="2"/>
  <c r="BN376" i="2"/>
  <c r="BN117" i="2"/>
  <c r="BN418" i="2"/>
  <c r="BN286" i="2"/>
  <c r="BN22" i="2"/>
  <c r="BN160" i="2"/>
  <c r="BN200" i="2"/>
  <c r="BN112" i="2"/>
  <c r="BN354" i="2"/>
  <c r="BN65" i="2"/>
  <c r="BN194" i="2"/>
  <c r="BN168" i="2"/>
  <c r="BN213" i="2"/>
  <c r="BN19" i="2"/>
  <c r="BN232" i="2"/>
  <c r="BN178" i="2"/>
  <c r="BN52" i="2"/>
  <c r="BN375" i="2"/>
  <c r="BN114" i="2"/>
  <c r="BN287" i="2"/>
  <c r="BN421" i="2"/>
  <c r="BN244" i="2"/>
  <c r="BN440" i="2"/>
  <c r="BN342" i="2"/>
  <c r="BN305" i="2"/>
  <c r="BN246" i="2"/>
  <c r="BN212" i="2"/>
  <c r="BN332" i="2"/>
  <c r="BN313" i="2"/>
  <c r="BN225" i="2"/>
  <c r="BN278" i="2"/>
  <c r="BN223" i="2"/>
  <c r="BN83" i="2"/>
  <c r="BN330" i="2"/>
  <c r="BN209" i="2"/>
  <c r="BN280" i="2"/>
  <c r="BN56" i="2"/>
  <c r="BN347" i="2"/>
  <c r="BN390" i="2"/>
  <c r="BN214" i="2"/>
  <c r="BN350" i="2"/>
  <c r="BN71" i="2"/>
  <c r="BN367" i="2"/>
  <c r="BN221" i="2"/>
  <c r="BN243" i="2"/>
  <c r="BN398" i="2"/>
  <c r="BN288" i="2"/>
  <c r="BN195" i="2"/>
  <c r="BN406" i="2"/>
  <c r="BN402" i="2"/>
  <c r="BN404" i="2"/>
  <c r="BN308" i="2"/>
  <c r="BN284" i="2"/>
  <c r="BN122" i="2"/>
  <c r="BN110" i="2"/>
  <c r="BN270" i="2"/>
  <c r="BN172" i="2"/>
  <c r="BN325" i="2"/>
  <c r="BN173" i="2"/>
  <c r="BN314" i="2"/>
  <c r="BN385" i="2"/>
  <c r="BN356" i="2"/>
  <c r="BN217" i="2"/>
  <c r="BN201" i="2"/>
  <c r="BN30" i="2"/>
  <c r="BN61" i="2"/>
  <c r="BN262" i="2"/>
  <c r="BN130" i="2"/>
  <c r="BN196" i="2"/>
  <c r="BN300" i="2"/>
  <c r="BN145" i="2"/>
  <c r="BN340" i="2"/>
  <c r="BN146" i="2"/>
  <c r="BN321" i="2"/>
  <c r="BN29" i="2"/>
  <c r="BN93" i="2"/>
  <c r="BN148" i="2"/>
  <c r="BN143" i="2"/>
  <c r="BN218" i="2"/>
  <c r="BN304" i="2"/>
  <c r="BN158" i="2"/>
  <c r="BN368" i="2"/>
  <c r="BN292" i="2"/>
  <c r="BN248" i="2"/>
  <c r="BN63" i="2"/>
  <c r="BN144" i="2"/>
  <c r="BN426" i="2"/>
  <c r="BN323" i="2"/>
  <c r="BN264" i="2"/>
  <c r="BN25" i="2"/>
  <c r="BN425" i="2"/>
  <c r="BN407" i="2"/>
  <c r="BN238" i="2"/>
  <c r="BN252" i="2"/>
  <c r="BN113" i="2"/>
  <c r="BN399" i="2"/>
  <c r="BN95" i="2"/>
  <c r="BN435" i="2"/>
  <c r="BN275" i="2"/>
  <c r="BN76" i="2"/>
  <c r="BN419" i="2"/>
  <c r="BN74" i="2"/>
  <c r="BN118" i="2"/>
  <c r="BN409" i="2"/>
  <c r="BN415" i="2"/>
  <c r="BN131" i="2"/>
  <c r="BN346" i="2"/>
  <c r="BN23" i="2"/>
  <c r="BN54" i="2"/>
  <c r="BN328" i="2"/>
  <c r="BN16" i="2"/>
  <c r="BN389" i="2"/>
  <c r="BN72" i="2"/>
  <c r="BN119" i="2"/>
  <c r="BN135" i="2"/>
  <c r="BN199" i="2"/>
  <c r="BN53" i="2"/>
  <c r="BN149" i="2"/>
  <c r="BN190" i="2"/>
  <c r="BN423" i="2"/>
  <c r="BN85" i="2"/>
  <c r="BN106" i="2"/>
  <c r="BN177" i="2"/>
  <c r="BN147" i="2"/>
  <c r="BN365" i="2"/>
  <c r="BN235" i="2"/>
  <c r="BN191" i="2"/>
  <c r="BN272" i="2"/>
  <c r="BN400" i="2"/>
  <c r="BN348" i="2"/>
  <c r="BN227" i="2"/>
  <c r="BN73" i="2"/>
  <c r="BN111" i="2"/>
  <c r="BN89" i="2"/>
  <c r="BN353" i="2"/>
  <c r="BN157" i="2"/>
  <c r="BN216" i="2"/>
  <c r="BN167" i="2"/>
  <c r="BN413" i="2"/>
  <c r="BN432" i="2"/>
  <c r="BN80" i="2"/>
  <c r="BN382" i="2"/>
  <c r="BN253" i="2"/>
  <c r="BN388" i="2"/>
  <c r="BN370" i="2"/>
  <c r="BN150" i="2"/>
  <c r="BN105" i="2"/>
  <c r="BN273" i="2"/>
  <c r="BN380" i="2"/>
  <c r="BN124" i="2"/>
  <c r="BN36" i="2"/>
  <c r="BN154" i="2"/>
  <c r="BN310" i="2"/>
  <c r="BN359" i="2"/>
  <c r="BN396" i="2"/>
  <c r="BN51" i="2"/>
  <c r="BN393" i="2"/>
  <c r="R18" i="2"/>
  <c r="T18" i="2" s="1"/>
  <c r="J18" i="2"/>
  <c r="R62" i="2"/>
  <c r="T62" i="2" s="1"/>
  <c r="J62" i="2"/>
  <c r="M62" i="2" s="1"/>
  <c r="O62" i="2" s="1"/>
  <c r="R329" i="2"/>
  <c r="T329" i="2" s="1"/>
  <c r="J329" i="2"/>
  <c r="M329" i="2" s="1"/>
  <c r="O329" i="2" s="1"/>
  <c r="J317" i="2"/>
  <c r="R116" i="2"/>
  <c r="T116" i="2" s="1"/>
  <c r="J116" i="2"/>
  <c r="R319" i="2"/>
  <c r="T319" i="2" s="1"/>
  <c r="J319" i="2"/>
  <c r="J28" i="2"/>
  <c r="M28" i="2" s="1"/>
  <c r="O28" i="2" s="1"/>
  <c r="R38" i="2"/>
  <c r="T38" i="2" s="1"/>
  <c r="J38" i="2"/>
  <c r="M38" i="2" s="1"/>
  <c r="O38" i="2" s="1"/>
  <c r="R50" i="2"/>
  <c r="T50" i="2" s="1"/>
  <c r="J50" i="2"/>
  <c r="M50" i="2" s="1"/>
  <c r="O50" i="2" s="1"/>
  <c r="R254" i="2"/>
  <c r="T254" i="2" s="1"/>
  <c r="J254" i="2"/>
  <c r="M254" i="2" s="1"/>
  <c r="O254" i="2" s="1"/>
  <c r="R35" i="2"/>
  <c r="T35" i="2" s="1"/>
  <c r="J35" i="2"/>
  <c r="R373" i="2"/>
  <c r="T373" i="2" s="1"/>
  <c r="J373" i="2"/>
  <c r="R207" i="2"/>
  <c r="T207" i="2" s="1"/>
  <c r="R315" i="2"/>
  <c r="T315" i="2" s="1"/>
  <c r="J391" i="2"/>
  <c r="R307" i="2"/>
  <c r="T307" i="2" s="1"/>
  <c r="R338" i="2"/>
  <c r="T338" i="2" s="1"/>
  <c r="J338" i="2"/>
  <c r="M338" i="2" s="1"/>
  <c r="O338" i="2" s="1"/>
  <c r="R433" i="2"/>
  <c r="T433" i="2" s="1"/>
  <c r="J82" i="2"/>
  <c r="R279" i="2"/>
  <c r="T279" i="2" s="1"/>
  <c r="R411" i="2"/>
  <c r="T411" i="2" s="1"/>
  <c r="J411" i="2"/>
  <c r="BN189" i="2"/>
  <c r="BN107" i="2"/>
  <c r="BN161" i="2"/>
  <c r="BN233" i="2"/>
  <c r="BN249" i="2"/>
  <c r="BN271" i="2"/>
  <c r="BN197" i="2"/>
  <c r="BN257" i="2"/>
  <c r="BN87" i="2"/>
  <c r="BN32" i="2"/>
  <c r="BN224" i="2"/>
  <c r="BN447" i="2"/>
  <c r="BN102" i="2"/>
  <c r="BN41" i="2"/>
  <c r="BN37" i="2"/>
  <c r="BN316" i="2"/>
  <c r="BN181" i="2"/>
  <c r="BN151" i="2"/>
  <c r="BN104" i="2"/>
  <c r="BN115" i="2"/>
  <c r="BN384" i="2"/>
  <c r="BN77" i="2"/>
  <c r="BN438" i="2"/>
  <c r="BN44" i="2"/>
  <c r="BN132" i="2"/>
  <c r="BN192" i="2"/>
  <c r="BN99" i="2"/>
  <c r="BN198" i="2"/>
  <c r="BN64" i="2"/>
  <c r="BN285" i="2"/>
  <c r="BN204" i="2"/>
  <c r="BN230" i="2"/>
  <c r="BN290" i="2"/>
  <c r="BN14" i="2"/>
  <c r="BN291" i="2"/>
  <c r="BN247" i="2"/>
  <c r="BN12" i="2"/>
  <c r="BN250" i="2"/>
  <c r="BN39" i="2"/>
  <c r="BN445" i="2"/>
  <c r="BN186" i="2"/>
  <c r="BN97" i="2"/>
  <c r="BN322" i="2"/>
  <c r="BN43" i="2"/>
  <c r="BN276" i="2"/>
  <c r="BN349" i="2"/>
  <c r="BN263" i="2"/>
  <c r="BN357" i="2"/>
  <c r="BN268" i="2"/>
  <c r="BN81" i="2"/>
  <c r="BN364" i="2"/>
  <c r="BN69" i="2"/>
  <c r="BN27" i="2"/>
  <c r="BN441" i="2"/>
  <c r="BN68" i="2"/>
  <c r="BN289" i="2"/>
  <c r="BN91" i="2"/>
  <c r="BN26" i="2"/>
  <c r="BN366" i="2"/>
  <c r="BN133" i="2"/>
  <c r="BN40" i="2"/>
  <c r="BN351" i="2"/>
  <c r="BN343" i="2"/>
  <c r="BN42" i="2"/>
  <c r="BN437" i="2"/>
  <c r="BN75" i="2"/>
  <c r="BN242" i="2"/>
  <c r="BN84" i="2"/>
  <c r="BN138" i="2"/>
  <c r="BN239" i="2"/>
  <c r="BN306" i="2"/>
  <c r="BN369" i="2"/>
  <c r="BN67" i="2"/>
  <c r="BN439" i="2"/>
  <c r="BN311" i="2"/>
  <c r="BN261" i="2"/>
  <c r="BN48" i="2"/>
  <c r="J408" i="2"/>
  <c r="R211" i="2"/>
  <c r="T211" i="2" s="1"/>
  <c r="J211" i="2"/>
  <c r="M211" i="2" s="1"/>
  <c r="O211" i="2" s="1"/>
  <c r="R397" i="2"/>
  <c r="T397" i="2" s="1"/>
  <c r="J397" i="2"/>
  <c r="R57" i="2"/>
  <c r="T57" i="2" s="1"/>
  <c r="J57" i="2"/>
  <c r="R241" i="2"/>
  <c r="T241" i="2" s="1"/>
  <c r="J241" i="2"/>
  <c r="M241" i="2" s="1"/>
  <c r="O241" i="2" s="1"/>
  <c r="R293" i="2"/>
  <c r="T293" i="2" s="1"/>
  <c r="J293" i="2"/>
  <c r="J182" i="2"/>
  <c r="M182" i="2" s="1"/>
  <c r="O182" i="2" s="1"/>
  <c r="R96" i="2"/>
  <c r="T96" i="2" s="1"/>
  <c r="J96" i="2"/>
  <c r="R55" i="2"/>
  <c r="T55" i="2" s="1"/>
  <c r="J55" i="2"/>
  <c r="R13" i="2"/>
  <c r="T13" i="2" s="1"/>
  <c r="J13" i="2"/>
  <c r="M13" i="2" s="1"/>
  <c r="O13" i="2" s="1"/>
  <c r="R142" i="2"/>
  <c r="T142" i="2" s="1"/>
  <c r="J142" i="2"/>
  <c r="R277" i="2"/>
  <c r="T277" i="2" s="1"/>
  <c r="J277" i="2"/>
  <c r="M277" i="2" s="1"/>
  <c r="O277" i="2" s="1"/>
  <c r="BN303" i="2"/>
  <c r="BN153" i="2"/>
  <c r="BN417" i="2"/>
  <c r="BN234" i="2"/>
  <c r="BN237" i="2"/>
  <c r="BN45" i="2"/>
  <c r="BN335" i="2"/>
  <c r="BN20" i="2"/>
  <c r="BN180" i="2"/>
  <c r="BN128" i="2"/>
  <c r="BN236" i="2"/>
  <c r="BN156" i="2"/>
  <c r="BN265" i="2"/>
  <c r="BN424" i="2"/>
  <c r="BN383" i="2"/>
  <c r="BN377" i="2"/>
  <c r="BN137" i="2"/>
  <c r="BN125" i="2"/>
  <c r="BN78" i="2"/>
  <c r="BN381" i="2"/>
  <c r="BN166" i="2"/>
  <c r="BN59" i="2"/>
  <c r="BN208" i="2"/>
  <c r="BN358" i="2"/>
  <c r="BN355" i="2"/>
  <c r="BN33" i="2"/>
  <c r="BN109" i="2"/>
  <c r="BN183" i="2"/>
  <c r="BN101" i="2"/>
  <c r="BN326" i="2"/>
  <c r="BN121" i="2"/>
  <c r="BN386" i="2"/>
  <c r="BN90" i="2"/>
  <c r="BN336" i="2"/>
  <c r="BN299" i="2"/>
  <c r="BN165" i="2"/>
  <c r="BN152" i="2"/>
  <c r="BN171" i="2"/>
  <c r="BN436" i="2"/>
  <c r="BN206" i="2"/>
  <c r="BN302" i="2"/>
  <c r="BN269" i="2"/>
  <c r="BN170" i="2"/>
  <c r="BN372" i="2"/>
  <c r="BN281" i="2"/>
  <c r="BN136" i="2"/>
  <c r="BN431" i="2"/>
  <c r="BN255" i="2"/>
  <c r="BN282" i="2"/>
  <c r="BN320" i="2"/>
  <c r="BN31" i="2"/>
  <c r="BN405" i="2"/>
  <c r="BN58" i="2"/>
  <c r="R187" i="2"/>
  <c r="T187" i="2" s="1"/>
  <c r="J410" i="2"/>
  <c r="R251" i="2"/>
  <c r="T251" i="2" s="1"/>
  <c r="J339" i="2"/>
  <c r="M339" i="2" s="1"/>
  <c r="O339" i="2" s="1"/>
  <c r="R363" i="2"/>
  <c r="T363" i="2" s="1"/>
  <c r="R176" i="2"/>
  <c r="T176" i="2" s="1"/>
  <c r="J176" i="2"/>
  <c r="R392" i="2"/>
  <c r="T392" i="2" s="1"/>
  <c r="J392" i="2"/>
  <c r="R260" i="2"/>
  <c r="T260" i="2" s="1"/>
  <c r="J260" i="2"/>
  <c r="R79" i="2"/>
  <c r="T79" i="2" s="1"/>
  <c r="R164" i="2"/>
  <c r="T164" i="2" s="1"/>
  <c r="J164" i="2"/>
  <c r="R337" i="2"/>
  <c r="T337" i="2" s="1"/>
  <c r="J337" i="2"/>
  <c r="M337" i="2" s="1"/>
  <c r="O337" i="2" s="1"/>
  <c r="BN222" i="2"/>
  <c r="BN324" i="2"/>
  <c r="BN100" i="2"/>
  <c r="BN21" i="2"/>
  <c r="BN92" i="2"/>
  <c r="BN94" i="2"/>
  <c r="BN443" i="2"/>
  <c r="BN446" i="2"/>
  <c r="BN228" i="2"/>
  <c r="BN126" i="2"/>
  <c r="BN185" i="2"/>
  <c r="BN334" i="2"/>
  <c r="BN66" i="2"/>
  <c r="BN245" i="2"/>
  <c r="BN401" i="2"/>
  <c r="BN352" i="2"/>
  <c r="BN163" i="2"/>
  <c r="BN442" i="2"/>
  <c r="BN444" i="2"/>
  <c r="BN188" i="2"/>
  <c r="BN134" i="2"/>
  <c r="BN416" i="2"/>
  <c r="BN344" i="2"/>
  <c r="BN298" i="2"/>
  <c r="BN98" i="2"/>
  <c r="BN294" i="2"/>
  <c r="BN434" i="2"/>
  <c r="BN231" i="2"/>
  <c r="BN159" i="2"/>
  <c r="J274" i="2" l="1"/>
  <c r="J331" i="2"/>
  <c r="J162" i="2"/>
  <c r="J378" i="2"/>
  <c r="K378" i="2" s="1"/>
  <c r="R24" i="2"/>
  <c r="T24" i="2" s="1"/>
  <c r="J86" i="2"/>
  <c r="M86" i="2" s="1"/>
  <c r="O86" i="2" s="1"/>
  <c r="R174" i="2"/>
  <c r="T174" i="2" s="1"/>
  <c r="R140" i="2"/>
  <c r="T140" i="2" s="1"/>
  <c r="J175" i="2"/>
  <c r="M175" i="2" s="1"/>
  <c r="O175" i="2" s="1"/>
  <c r="R361" i="2"/>
  <c r="T361" i="2" s="1"/>
  <c r="R205" i="2"/>
  <c r="T205" i="2" s="1"/>
  <c r="R10" i="2"/>
  <c r="T10" i="2" s="1"/>
  <c r="J412" i="2"/>
  <c r="R427" i="2"/>
  <c r="T427" i="2" s="1"/>
  <c r="J202" i="2"/>
  <c r="M202" i="2" s="1"/>
  <c r="O202" i="2" s="1"/>
  <c r="J379" i="2"/>
  <c r="K379" i="2" s="1"/>
  <c r="R341" i="2"/>
  <c r="T341" i="2" s="1"/>
  <c r="J403" i="2"/>
  <c r="K403" i="2" s="1"/>
  <c r="J258" i="2"/>
  <c r="R371" i="2"/>
  <c r="T371" i="2" s="1"/>
  <c r="J220" i="2"/>
  <c r="J345" i="2"/>
  <c r="K345" i="2" s="1"/>
  <c r="R17" i="2"/>
  <c r="T17" i="2" s="1"/>
  <c r="J256" i="2"/>
  <c r="M256" i="2" s="1"/>
  <c r="O256" i="2" s="1"/>
  <c r="J49" i="2"/>
  <c r="J155" i="2"/>
  <c r="M155" i="2" s="1"/>
  <c r="O155" i="2" s="1"/>
  <c r="J70" i="2"/>
  <c r="M70" i="2" s="1"/>
  <c r="O70" i="2" s="1"/>
  <c r="J47" i="2"/>
  <c r="K47" i="2" s="1"/>
  <c r="J266" i="2"/>
  <c r="M266" i="2" s="1"/>
  <c r="O266" i="2" s="1"/>
  <c r="R134" i="2"/>
  <c r="T134" i="2" s="1"/>
  <c r="J134" i="2"/>
  <c r="R228" i="2"/>
  <c r="T228" i="2" s="1"/>
  <c r="J228" i="2"/>
  <c r="R255" i="2"/>
  <c r="T255" i="2" s="1"/>
  <c r="J255" i="2"/>
  <c r="R386" i="2"/>
  <c r="T386" i="2" s="1"/>
  <c r="J386" i="2"/>
  <c r="R381" i="2"/>
  <c r="T381" i="2" s="1"/>
  <c r="J381" i="2"/>
  <c r="R20" i="2"/>
  <c r="T20" i="2" s="1"/>
  <c r="J20" i="2"/>
  <c r="M20" i="2" s="1"/>
  <c r="O20" i="2" s="1"/>
  <c r="R48" i="2"/>
  <c r="T48" i="2" s="1"/>
  <c r="J48" i="2"/>
  <c r="M48" i="2" s="1"/>
  <c r="O48" i="2" s="1"/>
  <c r="R437" i="2"/>
  <c r="T437" i="2" s="1"/>
  <c r="J437" i="2"/>
  <c r="M437" i="2" s="1"/>
  <c r="O437" i="2" s="1"/>
  <c r="R27" i="2"/>
  <c r="T27" i="2" s="1"/>
  <c r="J27" i="2"/>
  <c r="R12" i="2"/>
  <c r="T12" i="2" s="1"/>
  <c r="J12" i="2"/>
  <c r="R132" i="2"/>
  <c r="T132" i="2" s="1"/>
  <c r="J132" i="2"/>
  <c r="M132" i="2" s="1"/>
  <c r="O132" i="2" s="1"/>
  <c r="R87" i="2"/>
  <c r="T87" i="2" s="1"/>
  <c r="J87" i="2"/>
  <c r="M87" i="2" s="1"/>
  <c r="O87" i="2" s="1"/>
  <c r="R273" i="2"/>
  <c r="T273" i="2" s="1"/>
  <c r="J273" i="2"/>
  <c r="R157" i="2"/>
  <c r="T157" i="2" s="1"/>
  <c r="J157" i="2"/>
  <c r="R147" i="2"/>
  <c r="T147" i="2" s="1"/>
  <c r="J147" i="2"/>
  <c r="R199" i="2"/>
  <c r="T199" i="2" s="1"/>
  <c r="J199" i="2"/>
  <c r="M199" i="2" s="1"/>
  <c r="O199" i="2" s="1"/>
  <c r="R409" i="2"/>
  <c r="T409" i="2" s="1"/>
  <c r="J409" i="2"/>
  <c r="R399" i="2"/>
  <c r="T399" i="2" s="1"/>
  <c r="J399" i="2"/>
  <c r="R323" i="2"/>
  <c r="T323" i="2" s="1"/>
  <c r="J323" i="2"/>
  <c r="R304" i="2"/>
  <c r="T304" i="2" s="1"/>
  <c r="J304" i="2"/>
  <c r="R201" i="2"/>
  <c r="T201" i="2" s="1"/>
  <c r="J201" i="2"/>
  <c r="M201" i="2" s="1"/>
  <c r="O201" i="2" s="1"/>
  <c r="R270" i="2"/>
  <c r="T270" i="2" s="1"/>
  <c r="J270" i="2"/>
  <c r="R195" i="2"/>
  <c r="T195" i="2" s="1"/>
  <c r="J195" i="2"/>
  <c r="R214" i="2"/>
  <c r="T214" i="2" s="1"/>
  <c r="J214" i="2"/>
  <c r="M214" i="2" s="1"/>
  <c r="O214" i="2" s="1"/>
  <c r="R223" i="2"/>
  <c r="T223" i="2" s="1"/>
  <c r="J223" i="2"/>
  <c r="R342" i="2"/>
  <c r="T342" i="2" s="1"/>
  <c r="J342" i="2"/>
  <c r="M342" i="2" s="1"/>
  <c r="O342" i="2" s="1"/>
  <c r="R178" i="2"/>
  <c r="T178" i="2" s="1"/>
  <c r="J178" i="2"/>
  <c r="M178" i="2" s="1"/>
  <c r="O178" i="2" s="1"/>
  <c r="R112" i="2"/>
  <c r="T112" i="2" s="1"/>
  <c r="J112" i="2"/>
  <c r="R127" i="2"/>
  <c r="T127" i="2" s="1"/>
  <c r="J127" i="2"/>
  <c r="R428" i="2"/>
  <c r="T428" i="2" s="1"/>
  <c r="J428" i="2"/>
  <c r="M428" i="2" s="1"/>
  <c r="O428" i="2" s="1"/>
  <c r="R139" i="2"/>
  <c r="T139" i="2" s="1"/>
  <c r="J139" i="2"/>
  <c r="M139" i="2" s="1"/>
  <c r="O139" i="2" s="1"/>
  <c r="R362" i="2"/>
  <c r="T362" i="2" s="1"/>
  <c r="J362" i="2"/>
  <c r="R46" i="2"/>
  <c r="T46" i="2" s="1"/>
  <c r="J46" i="2"/>
  <c r="M46" i="2" s="1"/>
  <c r="O46" i="2" s="1"/>
  <c r="R231" i="2"/>
  <c r="T231" i="2" s="1"/>
  <c r="J231" i="2"/>
  <c r="M231" i="2" s="1"/>
  <c r="O231" i="2" s="1"/>
  <c r="R188" i="2"/>
  <c r="T188" i="2" s="1"/>
  <c r="J188" i="2"/>
  <c r="M188" i="2" s="1"/>
  <c r="O188" i="2" s="1"/>
  <c r="R334" i="2"/>
  <c r="T334" i="2" s="1"/>
  <c r="J334" i="2"/>
  <c r="R21" i="2"/>
  <c r="T21" i="2" s="1"/>
  <c r="J21" i="2"/>
  <c r="M21" i="2" s="1"/>
  <c r="O21" i="2" s="1"/>
  <c r="M164" i="2"/>
  <c r="O164" i="2" s="1"/>
  <c r="K164" i="2"/>
  <c r="K260" i="2"/>
  <c r="M260" i="2"/>
  <c r="O260" i="2" s="1"/>
  <c r="M379" i="2"/>
  <c r="O379" i="2" s="1"/>
  <c r="M363" i="2"/>
  <c r="O363" i="2" s="1"/>
  <c r="K363" i="2"/>
  <c r="K251" i="2"/>
  <c r="M251" i="2"/>
  <c r="O251" i="2" s="1"/>
  <c r="M410" i="2"/>
  <c r="O410" i="2" s="1"/>
  <c r="K410" i="2"/>
  <c r="M187" i="2"/>
  <c r="O187" i="2" s="1"/>
  <c r="K187" i="2"/>
  <c r="R31" i="2"/>
  <c r="T31" i="2" s="1"/>
  <c r="J31" i="2"/>
  <c r="M31" i="2" s="1"/>
  <c r="O31" i="2" s="1"/>
  <c r="R431" i="2"/>
  <c r="T431" i="2" s="1"/>
  <c r="J431" i="2"/>
  <c r="M431" i="2" s="1"/>
  <c r="O431" i="2" s="1"/>
  <c r="R170" i="2"/>
  <c r="T170" i="2" s="1"/>
  <c r="J170" i="2"/>
  <c r="R436" i="2"/>
  <c r="T436" i="2" s="1"/>
  <c r="J436" i="2"/>
  <c r="M436" i="2" s="1"/>
  <c r="O436" i="2" s="1"/>
  <c r="R299" i="2"/>
  <c r="T299" i="2" s="1"/>
  <c r="J299" i="2"/>
  <c r="R121" i="2"/>
  <c r="T121" i="2" s="1"/>
  <c r="J121" i="2"/>
  <c r="M121" i="2" s="1"/>
  <c r="O121" i="2" s="1"/>
  <c r="R109" i="2"/>
  <c r="T109" i="2" s="1"/>
  <c r="J109" i="2"/>
  <c r="R208" i="2"/>
  <c r="T208" i="2" s="1"/>
  <c r="J208" i="2"/>
  <c r="R78" i="2"/>
  <c r="T78" i="2" s="1"/>
  <c r="J78" i="2"/>
  <c r="M78" i="2" s="1"/>
  <c r="O78" i="2" s="1"/>
  <c r="R383" i="2"/>
  <c r="T383" i="2" s="1"/>
  <c r="J383" i="2"/>
  <c r="R236" i="2"/>
  <c r="T236" i="2" s="1"/>
  <c r="J236" i="2"/>
  <c r="R335" i="2"/>
  <c r="T335" i="2" s="1"/>
  <c r="J335" i="2"/>
  <c r="R417" i="2"/>
  <c r="T417" i="2" s="1"/>
  <c r="J417" i="2"/>
  <c r="R261" i="2"/>
  <c r="T261" i="2" s="1"/>
  <c r="J261" i="2"/>
  <c r="M261" i="2" s="1"/>
  <c r="O261" i="2" s="1"/>
  <c r="R369" i="2"/>
  <c r="T369" i="2" s="1"/>
  <c r="J369" i="2"/>
  <c r="R84" i="2"/>
  <c r="T84" i="2" s="1"/>
  <c r="J84" i="2"/>
  <c r="M84" i="2" s="1"/>
  <c r="O84" i="2" s="1"/>
  <c r="R42" i="2"/>
  <c r="T42" i="2" s="1"/>
  <c r="J42" i="2"/>
  <c r="M42" i="2" s="1"/>
  <c r="O42" i="2" s="1"/>
  <c r="R133" i="2"/>
  <c r="T133" i="2" s="1"/>
  <c r="J133" i="2"/>
  <c r="M133" i="2" s="1"/>
  <c r="O133" i="2" s="1"/>
  <c r="R289" i="2"/>
  <c r="T289" i="2" s="1"/>
  <c r="J289" i="2"/>
  <c r="M289" i="2" s="1"/>
  <c r="O289" i="2" s="1"/>
  <c r="R69" i="2"/>
  <c r="T69" i="2" s="1"/>
  <c r="J69" i="2"/>
  <c r="M69" i="2" s="1"/>
  <c r="O69" i="2" s="1"/>
  <c r="R357" i="2"/>
  <c r="T357" i="2" s="1"/>
  <c r="J357" i="2"/>
  <c r="R43" i="2"/>
  <c r="T43" i="2" s="1"/>
  <c r="J43" i="2"/>
  <c r="M43" i="2" s="1"/>
  <c r="O43" i="2" s="1"/>
  <c r="R445" i="2"/>
  <c r="T445" i="2" s="1"/>
  <c r="J445" i="2"/>
  <c r="M445" i="2" s="1"/>
  <c r="O445" i="2" s="1"/>
  <c r="R247" i="2"/>
  <c r="T247" i="2" s="1"/>
  <c r="J247" i="2"/>
  <c r="R230" i="2"/>
  <c r="T230" i="2" s="1"/>
  <c r="J230" i="2"/>
  <c r="R198" i="2"/>
  <c r="T198" i="2" s="1"/>
  <c r="J198" i="2"/>
  <c r="R44" i="2"/>
  <c r="T44" i="2" s="1"/>
  <c r="J44" i="2"/>
  <c r="R115" i="2"/>
  <c r="T115" i="2" s="1"/>
  <c r="J115" i="2"/>
  <c r="M115" i="2" s="1"/>
  <c r="O115" i="2" s="1"/>
  <c r="R316" i="2"/>
  <c r="T316" i="2" s="1"/>
  <c r="J316" i="2"/>
  <c r="R447" i="2"/>
  <c r="T447" i="2" s="1"/>
  <c r="J447" i="2"/>
  <c r="M447" i="2" s="1"/>
  <c r="O447" i="2" s="1"/>
  <c r="R257" i="2"/>
  <c r="T257" i="2" s="1"/>
  <c r="J257" i="2"/>
  <c r="R233" i="2"/>
  <c r="T233" i="2" s="1"/>
  <c r="J233" i="2"/>
  <c r="M233" i="2" s="1"/>
  <c r="O233" i="2" s="1"/>
  <c r="K411" i="2"/>
  <c r="M411" i="2"/>
  <c r="O411" i="2" s="1"/>
  <c r="K82" i="2"/>
  <c r="M82" i="2"/>
  <c r="O82" i="2" s="1"/>
  <c r="M307" i="2"/>
  <c r="O307" i="2" s="1"/>
  <c r="K307" i="2"/>
  <c r="M315" i="2"/>
  <c r="O315" i="2" s="1"/>
  <c r="K315" i="2"/>
  <c r="K373" i="2"/>
  <c r="M373" i="2"/>
  <c r="O373" i="2" s="1"/>
  <c r="K162" i="2"/>
  <c r="M162" i="2"/>
  <c r="O162" i="2" s="1"/>
  <c r="K317" i="2"/>
  <c r="M317" i="2"/>
  <c r="O317" i="2" s="1"/>
  <c r="M18" i="2"/>
  <c r="O18" i="2" s="1"/>
  <c r="K18" i="2"/>
  <c r="R396" i="2"/>
  <c r="T396" i="2" s="1"/>
  <c r="J396" i="2"/>
  <c r="R36" i="2"/>
  <c r="T36" i="2" s="1"/>
  <c r="J36" i="2"/>
  <c r="R105" i="2"/>
  <c r="T105" i="2" s="1"/>
  <c r="J105" i="2"/>
  <c r="R253" i="2"/>
  <c r="T253" i="2" s="1"/>
  <c r="J253" i="2"/>
  <c r="R413" i="2"/>
  <c r="T413" i="2" s="1"/>
  <c r="J413" i="2"/>
  <c r="R353" i="2"/>
  <c r="T353" i="2" s="1"/>
  <c r="J353" i="2"/>
  <c r="R227" i="2"/>
  <c r="T227" i="2" s="1"/>
  <c r="J227" i="2"/>
  <c r="R191" i="2"/>
  <c r="T191" i="2" s="1"/>
  <c r="J191" i="2"/>
  <c r="R177" i="2"/>
  <c r="T177" i="2" s="1"/>
  <c r="J177" i="2"/>
  <c r="R190" i="2"/>
  <c r="T190" i="2" s="1"/>
  <c r="J190" i="2"/>
  <c r="R135" i="2"/>
  <c r="T135" i="2" s="1"/>
  <c r="J135" i="2"/>
  <c r="M135" i="2" s="1"/>
  <c r="O135" i="2" s="1"/>
  <c r="R16" i="2"/>
  <c r="T16" i="2" s="1"/>
  <c r="J16" i="2"/>
  <c r="R346" i="2"/>
  <c r="T346" i="2" s="1"/>
  <c r="J346" i="2"/>
  <c r="R118" i="2"/>
  <c r="T118" i="2" s="1"/>
  <c r="J118" i="2"/>
  <c r="M118" i="2" s="1"/>
  <c r="O118" i="2" s="1"/>
  <c r="R275" i="2"/>
  <c r="T275" i="2" s="1"/>
  <c r="J275" i="2"/>
  <c r="R113" i="2"/>
  <c r="T113" i="2" s="1"/>
  <c r="J113" i="2"/>
  <c r="M113" i="2" s="1"/>
  <c r="O113" i="2" s="1"/>
  <c r="R425" i="2"/>
  <c r="T425" i="2" s="1"/>
  <c r="J425" i="2"/>
  <c r="M425" i="2" s="1"/>
  <c r="O425" i="2" s="1"/>
  <c r="R426" i="2"/>
  <c r="T426" i="2" s="1"/>
  <c r="J426" i="2"/>
  <c r="M426" i="2" s="1"/>
  <c r="O426" i="2" s="1"/>
  <c r="R292" i="2"/>
  <c r="T292" i="2" s="1"/>
  <c r="J292" i="2"/>
  <c r="M292" i="2" s="1"/>
  <c r="O292" i="2" s="1"/>
  <c r="R218" i="2"/>
  <c r="T218" i="2" s="1"/>
  <c r="J218" i="2"/>
  <c r="R29" i="2"/>
  <c r="T29" i="2" s="1"/>
  <c r="J29" i="2"/>
  <c r="R145" i="2"/>
  <c r="T145" i="2" s="1"/>
  <c r="J145" i="2"/>
  <c r="R262" i="2"/>
  <c r="T262" i="2" s="1"/>
  <c r="J262" i="2"/>
  <c r="R217" i="2"/>
  <c r="T217" i="2" s="1"/>
  <c r="J217" i="2"/>
  <c r="R173" i="2"/>
  <c r="T173" i="2" s="1"/>
  <c r="J173" i="2"/>
  <c r="R110" i="2"/>
  <c r="T110" i="2" s="1"/>
  <c r="J110" i="2"/>
  <c r="R404" i="2"/>
  <c r="T404" i="2" s="1"/>
  <c r="J404" i="2"/>
  <c r="R288" i="2"/>
  <c r="T288" i="2" s="1"/>
  <c r="J288" i="2"/>
  <c r="M288" i="2" s="1"/>
  <c r="O288" i="2" s="1"/>
  <c r="R367" i="2"/>
  <c r="T367" i="2" s="1"/>
  <c r="J367" i="2"/>
  <c r="R390" i="2"/>
  <c r="T390" i="2" s="1"/>
  <c r="J390" i="2"/>
  <c r="R209" i="2"/>
  <c r="T209" i="2" s="1"/>
  <c r="J209" i="2"/>
  <c r="M209" i="2" s="1"/>
  <c r="O209" i="2" s="1"/>
  <c r="R278" i="2"/>
  <c r="T278" i="2" s="1"/>
  <c r="J278" i="2"/>
  <c r="M278" i="2" s="1"/>
  <c r="O278" i="2" s="1"/>
  <c r="R212" i="2"/>
  <c r="T212" i="2" s="1"/>
  <c r="J212" i="2"/>
  <c r="M212" i="2" s="1"/>
  <c r="O212" i="2" s="1"/>
  <c r="R440" i="2"/>
  <c r="T440" i="2" s="1"/>
  <c r="J440" i="2"/>
  <c r="M440" i="2" s="1"/>
  <c r="O440" i="2" s="1"/>
  <c r="R114" i="2"/>
  <c r="T114" i="2" s="1"/>
  <c r="J114" i="2"/>
  <c r="R232" i="2"/>
  <c r="T232" i="2" s="1"/>
  <c r="J232" i="2"/>
  <c r="R194" i="2"/>
  <c r="T194" i="2" s="1"/>
  <c r="J194" i="2"/>
  <c r="R200" i="2"/>
  <c r="T200" i="2" s="1"/>
  <c r="J200" i="2"/>
  <c r="R418" i="2"/>
  <c r="T418" i="2" s="1"/>
  <c r="J418" i="2"/>
  <c r="R327" i="2"/>
  <c r="T327" i="2" s="1"/>
  <c r="J327" i="2"/>
  <c r="M327" i="2" s="1"/>
  <c r="O327" i="2" s="1"/>
  <c r="R34" i="2"/>
  <c r="T34" i="2" s="1"/>
  <c r="J34" i="2"/>
  <c r="R141" i="2"/>
  <c r="T141" i="2" s="1"/>
  <c r="J141" i="2"/>
  <c r="M141" i="2" s="1"/>
  <c r="O141" i="2" s="1"/>
  <c r="R15" i="2"/>
  <c r="T15" i="2" s="1"/>
  <c r="J15" i="2"/>
  <c r="M15" i="2" s="1"/>
  <c r="O15" i="2" s="1"/>
  <c r="R309" i="2"/>
  <c r="T309" i="2" s="1"/>
  <c r="J309" i="2"/>
  <c r="R169" i="2"/>
  <c r="T169" i="2" s="1"/>
  <c r="J169" i="2"/>
  <c r="R108" i="2"/>
  <c r="T108" i="2" s="1"/>
  <c r="J108" i="2"/>
  <c r="R267" i="2"/>
  <c r="T267" i="2" s="1"/>
  <c r="J267" i="2"/>
  <c r="R179" i="2"/>
  <c r="T179" i="2" s="1"/>
  <c r="J179" i="2"/>
  <c r="R88" i="2"/>
  <c r="T88" i="2" s="1"/>
  <c r="J88" i="2"/>
  <c r="K184" i="2"/>
  <c r="M184" i="2"/>
  <c r="O184" i="2" s="1"/>
  <c r="M174" i="2"/>
  <c r="O174" i="2" s="1"/>
  <c r="K174" i="2"/>
  <c r="R159" i="2"/>
  <c r="T159" i="2" s="1"/>
  <c r="J159" i="2"/>
  <c r="R163" i="2"/>
  <c r="T163" i="2" s="1"/>
  <c r="J163" i="2"/>
  <c r="R92" i="2"/>
  <c r="T92" i="2" s="1"/>
  <c r="J92" i="2"/>
  <c r="R405" i="2"/>
  <c r="T405" i="2" s="1"/>
  <c r="J405" i="2"/>
  <c r="R206" i="2"/>
  <c r="T206" i="2" s="1"/>
  <c r="J206" i="2"/>
  <c r="M206" i="2" s="1"/>
  <c r="O206" i="2" s="1"/>
  <c r="R358" i="2"/>
  <c r="T358" i="2" s="1"/>
  <c r="J358" i="2"/>
  <c r="R156" i="2"/>
  <c r="T156" i="2" s="1"/>
  <c r="J156" i="2"/>
  <c r="M156" i="2" s="1"/>
  <c r="O156" i="2" s="1"/>
  <c r="K274" i="2"/>
  <c r="M274" i="2"/>
  <c r="O274" i="2" s="1"/>
  <c r="K293" i="2"/>
  <c r="M293" i="2"/>
  <c r="O293" i="2" s="1"/>
  <c r="M57" i="2"/>
  <c r="O57" i="2" s="1"/>
  <c r="K57" i="2"/>
  <c r="R67" i="2"/>
  <c r="T67" i="2" s="1"/>
  <c r="J67" i="2"/>
  <c r="M67" i="2" s="1"/>
  <c r="O67" i="2" s="1"/>
  <c r="R40" i="2"/>
  <c r="T40" i="2" s="1"/>
  <c r="J40" i="2"/>
  <c r="R268" i="2"/>
  <c r="T268" i="2" s="1"/>
  <c r="J268" i="2"/>
  <c r="M268" i="2" s="1"/>
  <c r="O268" i="2" s="1"/>
  <c r="R186" i="2"/>
  <c r="T186" i="2" s="1"/>
  <c r="J186" i="2"/>
  <c r="R64" i="2"/>
  <c r="T64" i="2" s="1"/>
  <c r="J64" i="2"/>
  <c r="M64" i="2" s="1"/>
  <c r="O64" i="2" s="1"/>
  <c r="R181" i="2"/>
  <c r="T181" i="2" s="1"/>
  <c r="J181" i="2"/>
  <c r="R249" i="2"/>
  <c r="T249" i="2" s="1"/>
  <c r="J249" i="2"/>
  <c r="R51" i="2"/>
  <c r="T51" i="2" s="1"/>
  <c r="J51" i="2"/>
  <c r="M51" i="2" s="1"/>
  <c r="O51" i="2" s="1"/>
  <c r="R388" i="2"/>
  <c r="T388" i="2" s="1"/>
  <c r="J388" i="2"/>
  <c r="R73" i="2"/>
  <c r="T73" i="2" s="1"/>
  <c r="J73" i="2"/>
  <c r="R423" i="2"/>
  <c r="T423" i="2" s="1"/>
  <c r="J423" i="2"/>
  <c r="M423" i="2" s="1"/>
  <c r="O423" i="2" s="1"/>
  <c r="R23" i="2"/>
  <c r="T23" i="2" s="1"/>
  <c r="J23" i="2"/>
  <c r="R76" i="2"/>
  <c r="T76" i="2" s="1"/>
  <c r="J76" i="2"/>
  <c r="R407" i="2"/>
  <c r="T407" i="2" s="1"/>
  <c r="J407" i="2"/>
  <c r="R248" i="2"/>
  <c r="T248" i="2" s="1"/>
  <c r="J248" i="2"/>
  <c r="R93" i="2"/>
  <c r="T93" i="2" s="1"/>
  <c r="J93" i="2"/>
  <c r="M93" i="2" s="1"/>
  <c r="O93" i="2" s="1"/>
  <c r="R130" i="2"/>
  <c r="T130" i="2" s="1"/>
  <c r="J130" i="2"/>
  <c r="M130" i="2" s="1"/>
  <c r="O130" i="2" s="1"/>
  <c r="R314" i="2"/>
  <c r="T314" i="2" s="1"/>
  <c r="J314" i="2"/>
  <c r="R308" i="2"/>
  <c r="T308" i="2" s="1"/>
  <c r="J308" i="2"/>
  <c r="M308" i="2" s="1"/>
  <c r="O308" i="2" s="1"/>
  <c r="R221" i="2"/>
  <c r="T221" i="2" s="1"/>
  <c r="J221" i="2"/>
  <c r="R280" i="2"/>
  <c r="T280" i="2" s="1"/>
  <c r="J280" i="2"/>
  <c r="R332" i="2"/>
  <c r="T332" i="2" s="1"/>
  <c r="J332" i="2"/>
  <c r="R287" i="2"/>
  <c r="T287" i="2" s="1"/>
  <c r="J287" i="2"/>
  <c r="R168" i="2"/>
  <c r="T168" i="2" s="1"/>
  <c r="J168" i="2"/>
  <c r="R286" i="2"/>
  <c r="T286" i="2" s="1"/>
  <c r="J286" i="2"/>
  <c r="R360" i="2"/>
  <c r="T360" i="2" s="1"/>
  <c r="J360" i="2"/>
  <c r="M360" i="2" s="1"/>
  <c r="O360" i="2" s="1"/>
  <c r="R297" i="2"/>
  <c r="T297" i="2" s="1"/>
  <c r="J297" i="2"/>
  <c r="R387" i="2"/>
  <c r="T387" i="2" s="1"/>
  <c r="J387" i="2"/>
  <c r="R283" i="2"/>
  <c r="T283" i="2" s="1"/>
  <c r="J283" i="2"/>
  <c r="R414" i="2"/>
  <c r="T414" i="2" s="1"/>
  <c r="J414" i="2"/>
  <c r="R394" i="2"/>
  <c r="T394" i="2" s="1"/>
  <c r="J394" i="2"/>
  <c r="M10" i="2"/>
  <c r="K10" i="2"/>
  <c r="K371" i="2"/>
  <c r="M371" i="2"/>
  <c r="O371" i="2" s="1"/>
  <c r="M210" i="2"/>
  <c r="O210" i="2" s="1"/>
  <c r="K210" i="2"/>
  <c r="K240" i="2"/>
  <c r="M240" i="2"/>
  <c r="O240" i="2" s="1"/>
  <c r="M361" i="2"/>
  <c r="O361" i="2" s="1"/>
  <c r="K361" i="2"/>
  <c r="K229" i="2"/>
  <c r="M229" i="2"/>
  <c r="O229" i="2" s="1"/>
  <c r="M412" i="2"/>
  <c r="O412" i="2" s="1"/>
  <c r="K412" i="2"/>
  <c r="R298" i="2"/>
  <c r="T298" i="2" s="1"/>
  <c r="J298" i="2"/>
  <c r="R352" i="2"/>
  <c r="T352" i="2" s="1"/>
  <c r="J352" i="2"/>
  <c r="R446" i="2"/>
  <c r="T446" i="2" s="1"/>
  <c r="J446" i="2"/>
  <c r="M446" i="2" s="1"/>
  <c r="O446" i="2" s="1"/>
  <c r="R434" i="2"/>
  <c r="T434" i="2" s="1"/>
  <c r="J434" i="2"/>
  <c r="M434" i="2" s="1"/>
  <c r="O434" i="2" s="1"/>
  <c r="R344" i="2"/>
  <c r="T344" i="2" s="1"/>
  <c r="J344" i="2"/>
  <c r="R444" i="2"/>
  <c r="T444" i="2" s="1"/>
  <c r="J444" i="2"/>
  <c r="M444" i="2" s="1"/>
  <c r="O444" i="2" s="1"/>
  <c r="R401" i="2"/>
  <c r="T401" i="2" s="1"/>
  <c r="J401" i="2"/>
  <c r="R185" i="2"/>
  <c r="T185" i="2" s="1"/>
  <c r="J185" i="2"/>
  <c r="R443" i="2"/>
  <c r="T443" i="2" s="1"/>
  <c r="J443" i="2"/>
  <c r="M443" i="2" s="1"/>
  <c r="O443" i="2" s="1"/>
  <c r="R100" i="2"/>
  <c r="T100" i="2" s="1"/>
  <c r="J100" i="2"/>
  <c r="R320" i="2"/>
  <c r="T320" i="2" s="1"/>
  <c r="J320" i="2"/>
  <c r="M320" i="2" s="1"/>
  <c r="O320" i="2" s="1"/>
  <c r="R136" i="2"/>
  <c r="T136" i="2" s="1"/>
  <c r="J136" i="2"/>
  <c r="R269" i="2"/>
  <c r="T269" i="2" s="1"/>
  <c r="J269" i="2"/>
  <c r="M269" i="2" s="1"/>
  <c r="O269" i="2" s="1"/>
  <c r="R171" i="2"/>
  <c r="T171" i="2" s="1"/>
  <c r="J171" i="2"/>
  <c r="R336" i="2"/>
  <c r="T336" i="2" s="1"/>
  <c r="J336" i="2"/>
  <c r="R326" i="2"/>
  <c r="T326" i="2" s="1"/>
  <c r="J326" i="2"/>
  <c r="R33" i="2"/>
  <c r="T33" i="2" s="1"/>
  <c r="J33" i="2"/>
  <c r="R59" i="2"/>
  <c r="T59" i="2" s="1"/>
  <c r="J59" i="2"/>
  <c r="R125" i="2"/>
  <c r="T125" i="2" s="1"/>
  <c r="J125" i="2"/>
  <c r="M125" i="2" s="1"/>
  <c r="O125" i="2" s="1"/>
  <c r="R424" i="2"/>
  <c r="T424" i="2" s="1"/>
  <c r="J424" i="2"/>
  <c r="M424" i="2" s="1"/>
  <c r="O424" i="2" s="1"/>
  <c r="R128" i="2"/>
  <c r="T128" i="2" s="1"/>
  <c r="J128" i="2"/>
  <c r="M128" i="2" s="1"/>
  <c r="O128" i="2" s="1"/>
  <c r="R45" i="2"/>
  <c r="T45" i="2" s="1"/>
  <c r="J45" i="2"/>
  <c r="R153" i="2"/>
  <c r="T153" i="2" s="1"/>
  <c r="J153" i="2"/>
  <c r="M153" i="2" s="1"/>
  <c r="O153" i="2" s="1"/>
  <c r="K142" i="2"/>
  <c r="M142" i="2"/>
  <c r="O142" i="2" s="1"/>
  <c r="M55" i="2"/>
  <c r="O55" i="2" s="1"/>
  <c r="K55" i="2"/>
  <c r="K397" i="2"/>
  <c r="M397" i="2"/>
  <c r="O397" i="2" s="1"/>
  <c r="M408" i="2"/>
  <c r="O408" i="2" s="1"/>
  <c r="K408" i="2"/>
  <c r="R311" i="2"/>
  <c r="T311" i="2" s="1"/>
  <c r="J311" i="2"/>
  <c r="M311" i="2" s="1"/>
  <c r="O311" i="2" s="1"/>
  <c r="R306" i="2"/>
  <c r="T306" i="2" s="1"/>
  <c r="J306" i="2"/>
  <c r="M306" i="2" s="1"/>
  <c r="O306" i="2" s="1"/>
  <c r="R242" i="2"/>
  <c r="T242" i="2" s="1"/>
  <c r="J242" i="2"/>
  <c r="M242" i="2" s="1"/>
  <c r="O242" i="2" s="1"/>
  <c r="R343" i="2"/>
  <c r="T343" i="2" s="1"/>
  <c r="J343" i="2"/>
  <c r="M343" i="2" s="1"/>
  <c r="O343" i="2" s="1"/>
  <c r="R366" i="2"/>
  <c r="T366" i="2" s="1"/>
  <c r="J366" i="2"/>
  <c r="R68" i="2"/>
  <c r="T68" i="2" s="1"/>
  <c r="J68" i="2"/>
  <c r="M68" i="2" s="1"/>
  <c r="O68" i="2" s="1"/>
  <c r="R364" i="2"/>
  <c r="T364" i="2" s="1"/>
  <c r="J364" i="2"/>
  <c r="R263" i="2"/>
  <c r="T263" i="2" s="1"/>
  <c r="J263" i="2"/>
  <c r="M263" i="2" s="1"/>
  <c r="O263" i="2" s="1"/>
  <c r="R322" i="2"/>
  <c r="T322" i="2" s="1"/>
  <c r="J322" i="2"/>
  <c r="M322" i="2" s="1"/>
  <c r="O322" i="2" s="1"/>
  <c r="R39" i="2"/>
  <c r="T39" i="2" s="1"/>
  <c r="J39" i="2"/>
  <c r="R291" i="2"/>
  <c r="T291" i="2" s="1"/>
  <c r="J291" i="2"/>
  <c r="M291" i="2" s="1"/>
  <c r="O291" i="2" s="1"/>
  <c r="R204" i="2"/>
  <c r="T204" i="2" s="1"/>
  <c r="J204" i="2"/>
  <c r="M204" i="2" s="1"/>
  <c r="O204" i="2" s="1"/>
  <c r="R99" i="2"/>
  <c r="T99" i="2" s="1"/>
  <c r="J99" i="2"/>
  <c r="M99" i="2" s="1"/>
  <c r="O99" i="2" s="1"/>
  <c r="R438" i="2"/>
  <c r="T438" i="2" s="1"/>
  <c r="J438" i="2"/>
  <c r="M438" i="2" s="1"/>
  <c r="O438" i="2" s="1"/>
  <c r="R104" i="2"/>
  <c r="T104" i="2" s="1"/>
  <c r="J104" i="2"/>
  <c r="R37" i="2"/>
  <c r="T37" i="2" s="1"/>
  <c r="J37" i="2"/>
  <c r="M37" i="2" s="1"/>
  <c r="O37" i="2" s="1"/>
  <c r="R224" i="2"/>
  <c r="T224" i="2" s="1"/>
  <c r="J224" i="2"/>
  <c r="R197" i="2"/>
  <c r="T197" i="2" s="1"/>
  <c r="J197" i="2"/>
  <c r="M197" i="2" s="1"/>
  <c r="O197" i="2" s="1"/>
  <c r="R161" i="2"/>
  <c r="T161" i="2" s="1"/>
  <c r="J161" i="2"/>
  <c r="R359" i="2"/>
  <c r="T359" i="2" s="1"/>
  <c r="J359" i="2"/>
  <c r="R124" i="2"/>
  <c r="T124" i="2" s="1"/>
  <c r="J124" i="2"/>
  <c r="M124" i="2" s="1"/>
  <c r="O124" i="2" s="1"/>
  <c r="R150" i="2"/>
  <c r="T150" i="2" s="1"/>
  <c r="J150" i="2"/>
  <c r="R382" i="2"/>
  <c r="T382" i="2" s="1"/>
  <c r="J382" i="2"/>
  <c r="R167" i="2"/>
  <c r="T167" i="2" s="1"/>
  <c r="J167" i="2"/>
  <c r="R89" i="2"/>
  <c r="T89" i="2" s="1"/>
  <c r="J89" i="2"/>
  <c r="M89" i="2" s="1"/>
  <c r="O89" i="2" s="1"/>
  <c r="R348" i="2"/>
  <c r="T348" i="2" s="1"/>
  <c r="J348" i="2"/>
  <c r="M348" i="2" s="1"/>
  <c r="O348" i="2" s="1"/>
  <c r="R235" i="2"/>
  <c r="T235" i="2" s="1"/>
  <c r="J235" i="2"/>
  <c r="R106" i="2"/>
  <c r="T106" i="2" s="1"/>
  <c r="J106" i="2"/>
  <c r="R149" i="2"/>
  <c r="T149" i="2" s="1"/>
  <c r="J149" i="2"/>
  <c r="M149" i="2" s="1"/>
  <c r="O149" i="2" s="1"/>
  <c r="R119" i="2"/>
  <c r="T119" i="2" s="1"/>
  <c r="J119" i="2"/>
  <c r="R328" i="2"/>
  <c r="T328" i="2" s="1"/>
  <c r="J328" i="2"/>
  <c r="M328" i="2" s="1"/>
  <c r="O328" i="2" s="1"/>
  <c r="R131" i="2"/>
  <c r="T131" i="2" s="1"/>
  <c r="J131" i="2"/>
  <c r="R74" i="2"/>
  <c r="T74" i="2" s="1"/>
  <c r="J74" i="2"/>
  <c r="R435" i="2"/>
  <c r="T435" i="2" s="1"/>
  <c r="J435" i="2"/>
  <c r="M435" i="2" s="1"/>
  <c r="O435" i="2" s="1"/>
  <c r="R252" i="2"/>
  <c r="T252" i="2" s="1"/>
  <c r="J252" i="2"/>
  <c r="R25" i="2"/>
  <c r="T25" i="2" s="1"/>
  <c r="J25" i="2"/>
  <c r="R144" i="2"/>
  <c r="T144" i="2" s="1"/>
  <c r="J144" i="2"/>
  <c r="R368" i="2"/>
  <c r="T368" i="2" s="1"/>
  <c r="J368" i="2"/>
  <c r="R143" i="2"/>
  <c r="T143" i="2" s="1"/>
  <c r="J143" i="2"/>
  <c r="M143" i="2" s="1"/>
  <c r="O143" i="2" s="1"/>
  <c r="R321" i="2"/>
  <c r="T321" i="2" s="1"/>
  <c r="J321" i="2"/>
  <c r="M321" i="2" s="1"/>
  <c r="O321" i="2" s="1"/>
  <c r="R300" i="2"/>
  <c r="T300" i="2" s="1"/>
  <c r="J300" i="2"/>
  <c r="R61" i="2"/>
  <c r="T61" i="2" s="1"/>
  <c r="J61" i="2"/>
  <c r="R356" i="2"/>
  <c r="T356" i="2" s="1"/>
  <c r="J356" i="2"/>
  <c r="R325" i="2"/>
  <c r="T325" i="2" s="1"/>
  <c r="J325" i="2"/>
  <c r="R122" i="2"/>
  <c r="T122" i="2" s="1"/>
  <c r="J122" i="2"/>
  <c r="M122" i="2" s="1"/>
  <c r="O122" i="2" s="1"/>
  <c r="R402" i="2"/>
  <c r="T402" i="2" s="1"/>
  <c r="J402" i="2"/>
  <c r="R398" i="2"/>
  <c r="T398" i="2" s="1"/>
  <c r="J398" i="2"/>
  <c r="R71" i="2"/>
  <c r="T71" i="2" s="1"/>
  <c r="J71" i="2"/>
  <c r="M71" i="2" s="1"/>
  <c r="O71" i="2" s="1"/>
  <c r="R347" i="2"/>
  <c r="T347" i="2" s="1"/>
  <c r="J347" i="2"/>
  <c r="M347" i="2" s="1"/>
  <c r="O347" i="2" s="1"/>
  <c r="R330" i="2"/>
  <c r="T330" i="2" s="1"/>
  <c r="J330" i="2"/>
  <c r="R225" i="2"/>
  <c r="T225" i="2" s="1"/>
  <c r="J225" i="2"/>
  <c r="M225" i="2" s="1"/>
  <c r="O225" i="2" s="1"/>
  <c r="R246" i="2"/>
  <c r="T246" i="2" s="1"/>
  <c r="J246" i="2"/>
  <c r="M246" i="2" s="1"/>
  <c r="O246" i="2" s="1"/>
  <c r="R244" i="2"/>
  <c r="T244" i="2" s="1"/>
  <c r="J244" i="2"/>
  <c r="M244" i="2" s="1"/>
  <c r="O244" i="2" s="1"/>
  <c r="R375" i="2"/>
  <c r="T375" i="2" s="1"/>
  <c r="J375" i="2"/>
  <c r="R19" i="2"/>
  <c r="T19" i="2" s="1"/>
  <c r="J19" i="2"/>
  <c r="R65" i="2"/>
  <c r="T65" i="2" s="1"/>
  <c r="J65" i="2"/>
  <c r="R160" i="2"/>
  <c r="T160" i="2" s="1"/>
  <c r="J160" i="2"/>
  <c r="R117" i="2"/>
  <c r="T117" i="2" s="1"/>
  <c r="J117" i="2"/>
  <c r="M117" i="2" s="1"/>
  <c r="O117" i="2" s="1"/>
  <c r="R103" i="2"/>
  <c r="T103" i="2" s="1"/>
  <c r="J103" i="2"/>
  <c r="R215" i="2"/>
  <c r="T215" i="2" s="1"/>
  <c r="J215" i="2"/>
  <c r="M215" i="2" s="1"/>
  <c r="O215" i="2" s="1"/>
  <c r="R429" i="2"/>
  <c r="T429" i="2" s="1"/>
  <c r="J429" i="2"/>
  <c r="M429" i="2" s="1"/>
  <c r="O429" i="2" s="1"/>
  <c r="R448" i="2"/>
  <c r="T448" i="2" s="1"/>
  <c r="J448" i="2"/>
  <c r="M448" i="2" s="1"/>
  <c r="O448" i="2" s="1"/>
  <c r="R422" i="2"/>
  <c r="T422" i="2" s="1"/>
  <c r="J422" i="2"/>
  <c r="M422" i="2" s="1"/>
  <c r="O422" i="2" s="1"/>
  <c r="R312" i="2"/>
  <c r="T312" i="2" s="1"/>
  <c r="J312" i="2"/>
  <c r="M312" i="2" s="1"/>
  <c r="O312" i="2" s="1"/>
  <c r="R301" i="2"/>
  <c r="T301" i="2" s="1"/>
  <c r="J301" i="2"/>
  <c r="R226" i="2"/>
  <c r="T226" i="2" s="1"/>
  <c r="J226" i="2"/>
  <c r="R11" i="2"/>
  <c r="T11" i="2" s="1"/>
  <c r="J11" i="2"/>
  <c r="M11" i="2" s="1"/>
  <c r="O11" i="2" s="1"/>
  <c r="R296" i="2"/>
  <c r="T296" i="2" s="1"/>
  <c r="J296" i="2"/>
  <c r="M378" i="2"/>
  <c r="O378" i="2" s="1"/>
  <c r="K374" i="2"/>
  <c r="M374" i="2"/>
  <c r="O374" i="2" s="1"/>
  <c r="K258" i="2"/>
  <c r="M258" i="2"/>
  <c r="O258" i="2" s="1"/>
  <c r="M420" i="2"/>
  <c r="O420" i="2" s="1"/>
  <c r="K420" i="2"/>
  <c r="R98" i="2"/>
  <c r="T98" i="2" s="1"/>
  <c r="J98" i="2"/>
  <c r="R66" i="2"/>
  <c r="T66" i="2" s="1"/>
  <c r="J66" i="2"/>
  <c r="R222" i="2"/>
  <c r="T222" i="2" s="1"/>
  <c r="J222" i="2"/>
  <c r="R372" i="2"/>
  <c r="T372" i="2" s="1"/>
  <c r="J372" i="2"/>
  <c r="R165" i="2"/>
  <c r="T165" i="2" s="1"/>
  <c r="J165" i="2"/>
  <c r="M165" i="2" s="1"/>
  <c r="O165" i="2" s="1"/>
  <c r="R183" i="2"/>
  <c r="T183" i="2" s="1"/>
  <c r="J183" i="2"/>
  <c r="R377" i="2"/>
  <c r="T377" i="2" s="1"/>
  <c r="J377" i="2"/>
  <c r="R234" i="2"/>
  <c r="T234" i="2" s="1"/>
  <c r="J234" i="2"/>
  <c r="M234" i="2" s="1"/>
  <c r="O234" i="2" s="1"/>
  <c r="K220" i="2"/>
  <c r="M220" i="2"/>
  <c r="O220" i="2" s="1"/>
  <c r="M96" i="2"/>
  <c r="O96" i="2" s="1"/>
  <c r="K96" i="2"/>
  <c r="R138" i="2"/>
  <c r="T138" i="2" s="1"/>
  <c r="J138" i="2"/>
  <c r="M138" i="2" s="1"/>
  <c r="O138" i="2" s="1"/>
  <c r="R91" i="2"/>
  <c r="T91" i="2" s="1"/>
  <c r="J91" i="2"/>
  <c r="R276" i="2"/>
  <c r="T276" i="2" s="1"/>
  <c r="J276" i="2"/>
  <c r="M276" i="2" s="1"/>
  <c r="O276" i="2" s="1"/>
  <c r="R290" i="2"/>
  <c r="T290" i="2" s="1"/>
  <c r="J290" i="2"/>
  <c r="R384" i="2"/>
  <c r="T384" i="2" s="1"/>
  <c r="J384" i="2"/>
  <c r="R102" i="2"/>
  <c r="T102" i="2" s="1"/>
  <c r="J102" i="2"/>
  <c r="R189" i="2"/>
  <c r="T189" i="2" s="1"/>
  <c r="J189" i="2"/>
  <c r="M189" i="2" s="1"/>
  <c r="O189" i="2" s="1"/>
  <c r="R154" i="2"/>
  <c r="T154" i="2" s="1"/>
  <c r="J154" i="2"/>
  <c r="R432" i="2"/>
  <c r="T432" i="2" s="1"/>
  <c r="J432" i="2"/>
  <c r="M432" i="2" s="1"/>
  <c r="O432" i="2" s="1"/>
  <c r="R272" i="2"/>
  <c r="T272" i="2" s="1"/>
  <c r="J272" i="2"/>
  <c r="R389" i="2"/>
  <c r="T389" i="2" s="1"/>
  <c r="J389" i="2"/>
  <c r="R340" i="2"/>
  <c r="T340" i="2" s="1"/>
  <c r="J340" i="2"/>
  <c r="R294" i="2"/>
  <c r="T294" i="2" s="1"/>
  <c r="J294" i="2"/>
  <c r="R416" i="2"/>
  <c r="T416" i="2" s="1"/>
  <c r="J416" i="2"/>
  <c r="R442" i="2"/>
  <c r="T442" i="2" s="1"/>
  <c r="J442" i="2"/>
  <c r="M442" i="2" s="1"/>
  <c r="O442" i="2" s="1"/>
  <c r="R245" i="2"/>
  <c r="T245" i="2" s="1"/>
  <c r="J245" i="2"/>
  <c r="R126" i="2"/>
  <c r="T126" i="2" s="1"/>
  <c r="J126" i="2"/>
  <c r="R94" i="2"/>
  <c r="T94" i="2" s="1"/>
  <c r="J94" i="2"/>
  <c r="M94" i="2" s="1"/>
  <c r="O94" i="2" s="1"/>
  <c r="R324" i="2"/>
  <c r="T324" i="2" s="1"/>
  <c r="J324" i="2"/>
  <c r="K49" i="2"/>
  <c r="M49" i="2"/>
  <c r="O49" i="2" s="1"/>
  <c r="M392" i="2"/>
  <c r="O392" i="2" s="1"/>
  <c r="K392" i="2"/>
  <c r="M176" i="2"/>
  <c r="O176" i="2" s="1"/>
  <c r="K176" i="2"/>
  <c r="M140" i="2"/>
  <c r="O140" i="2" s="1"/>
  <c r="K140" i="2"/>
  <c r="K205" i="2"/>
  <c r="M205" i="2"/>
  <c r="O205" i="2" s="1"/>
  <c r="R58" i="2"/>
  <c r="T58" i="2" s="1"/>
  <c r="J58" i="2"/>
  <c r="R282" i="2"/>
  <c r="T282" i="2" s="1"/>
  <c r="J282" i="2"/>
  <c r="R281" i="2"/>
  <c r="T281" i="2" s="1"/>
  <c r="J281" i="2"/>
  <c r="R302" i="2"/>
  <c r="T302" i="2" s="1"/>
  <c r="J302" i="2"/>
  <c r="R152" i="2"/>
  <c r="T152" i="2" s="1"/>
  <c r="J152" i="2"/>
  <c r="M152" i="2" s="1"/>
  <c r="O152" i="2" s="1"/>
  <c r="R90" i="2"/>
  <c r="T90" i="2" s="1"/>
  <c r="J90" i="2"/>
  <c r="M90" i="2" s="1"/>
  <c r="O90" i="2" s="1"/>
  <c r="R101" i="2"/>
  <c r="T101" i="2" s="1"/>
  <c r="J101" i="2"/>
  <c r="M101" i="2" s="1"/>
  <c r="O101" i="2" s="1"/>
  <c r="R355" i="2"/>
  <c r="T355" i="2" s="1"/>
  <c r="J355" i="2"/>
  <c r="R166" i="2"/>
  <c r="T166" i="2" s="1"/>
  <c r="J166" i="2"/>
  <c r="M166" i="2" s="1"/>
  <c r="O166" i="2" s="1"/>
  <c r="R137" i="2"/>
  <c r="T137" i="2" s="1"/>
  <c r="J137" i="2"/>
  <c r="R265" i="2"/>
  <c r="T265" i="2" s="1"/>
  <c r="J265" i="2"/>
  <c r="M265" i="2" s="1"/>
  <c r="O265" i="2" s="1"/>
  <c r="R180" i="2"/>
  <c r="T180" i="2" s="1"/>
  <c r="J180" i="2"/>
  <c r="R237" i="2"/>
  <c r="T237" i="2" s="1"/>
  <c r="J237" i="2"/>
  <c r="M237" i="2" s="1"/>
  <c r="O237" i="2" s="1"/>
  <c r="R303" i="2"/>
  <c r="T303" i="2" s="1"/>
  <c r="J303" i="2"/>
  <c r="M303" i="2" s="1"/>
  <c r="O303" i="2" s="1"/>
  <c r="R439" i="2"/>
  <c r="T439" i="2" s="1"/>
  <c r="J439" i="2"/>
  <c r="M439" i="2" s="1"/>
  <c r="O439" i="2" s="1"/>
  <c r="R239" i="2"/>
  <c r="T239" i="2" s="1"/>
  <c r="J239" i="2"/>
  <c r="R75" i="2"/>
  <c r="T75" i="2" s="1"/>
  <c r="J75" i="2"/>
  <c r="M75" i="2" s="1"/>
  <c r="O75" i="2" s="1"/>
  <c r="R351" i="2"/>
  <c r="T351" i="2" s="1"/>
  <c r="J351" i="2"/>
  <c r="R26" i="2"/>
  <c r="T26" i="2" s="1"/>
  <c r="J26" i="2"/>
  <c r="R441" i="2"/>
  <c r="T441" i="2" s="1"/>
  <c r="J441" i="2"/>
  <c r="M441" i="2" s="1"/>
  <c r="O441" i="2" s="1"/>
  <c r="R81" i="2"/>
  <c r="T81" i="2" s="1"/>
  <c r="J81" i="2"/>
  <c r="R349" i="2"/>
  <c r="T349" i="2" s="1"/>
  <c r="J349" i="2"/>
  <c r="R97" i="2"/>
  <c r="T97" i="2" s="1"/>
  <c r="J97" i="2"/>
  <c r="R250" i="2"/>
  <c r="T250" i="2" s="1"/>
  <c r="J250" i="2"/>
  <c r="M250" i="2" s="1"/>
  <c r="O250" i="2" s="1"/>
  <c r="R14" i="2"/>
  <c r="T14" i="2" s="1"/>
  <c r="J14" i="2"/>
  <c r="R285" i="2"/>
  <c r="T285" i="2" s="1"/>
  <c r="J285" i="2"/>
  <c r="R192" i="2"/>
  <c r="T192" i="2" s="1"/>
  <c r="J192" i="2"/>
  <c r="M192" i="2" s="1"/>
  <c r="O192" i="2" s="1"/>
  <c r="R77" i="2"/>
  <c r="T77" i="2" s="1"/>
  <c r="J77" i="2"/>
  <c r="R151" i="2"/>
  <c r="T151" i="2" s="1"/>
  <c r="J151" i="2"/>
  <c r="R41" i="2"/>
  <c r="T41" i="2" s="1"/>
  <c r="J41" i="2"/>
  <c r="M41" i="2" s="1"/>
  <c r="O41" i="2" s="1"/>
  <c r="R32" i="2"/>
  <c r="T32" i="2" s="1"/>
  <c r="J32" i="2"/>
  <c r="R271" i="2"/>
  <c r="T271" i="2" s="1"/>
  <c r="J271" i="2"/>
  <c r="R107" i="2"/>
  <c r="T107" i="2" s="1"/>
  <c r="J107" i="2"/>
  <c r="M391" i="2"/>
  <c r="O391" i="2" s="1"/>
  <c r="K391" i="2"/>
  <c r="M207" i="2"/>
  <c r="O207" i="2" s="1"/>
  <c r="K207" i="2"/>
  <c r="K35" i="2"/>
  <c r="M35" i="2"/>
  <c r="O35" i="2" s="1"/>
  <c r="K331" i="2"/>
  <c r="M331" i="2"/>
  <c r="O331" i="2" s="1"/>
  <c r="K319" i="2"/>
  <c r="M319" i="2"/>
  <c r="O319" i="2" s="1"/>
  <c r="K116" i="2"/>
  <c r="M116" i="2"/>
  <c r="O116" i="2" s="1"/>
  <c r="R393" i="2"/>
  <c r="T393" i="2" s="1"/>
  <c r="J393" i="2"/>
  <c r="R310" i="2"/>
  <c r="T310" i="2" s="1"/>
  <c r="J310" i="2"/>
  <c r="R380" i="2"/>
  <c r="T380" i="2" s="1"/>
  <c r="J380" i="2"/>
  <c r="R370" i="2"/>
  <c r="T370" i="2" s="1"/>
  <c r="J370" i="2"/>
  <c r="R80" i="2"/>
  <c r="T80" i="2" s="1"/>
  <c r="J80" i="2"/>
  <c r="R216" i="2"/>
  <c r="T216" i="2" s="1"/>
  <c r="J216" i="2"/>
  <c r="R111" i="2"/>
  <c r="T111" i="2" s="1"/>
  <c r="J111" i="2"/>
  <c r="M111" i="2" s="1"/>
  <c r="O111" i="2" s="1"/>
  <c r="R400" i="2"/>
  <c r="T400" i="2" s="1"/>
  <c r="J400" i="2"/>
  <c r="R365" i="2"/>
  <c r="T365" i="2" s="1"/>
  <c r="J365" i="2"/>
  <c r="R85" i="2"/>
  <c r="T85" i="2" s="1"/>
  <c r="J85" i="2"/>
  <c r="M85" i="2" s="1"/>
  <c r="O85" i="2" s="1"/>
  <c r="R53" i="2"/>
  <c r="T53" i="2" s="1"/>
  <c r="J53" i="2"/>
  <c r="R72" i="2"/>
  <c r="T72" i="2" s="1"/>
  <c r="J72" i="2"/>
  <c r="R54" i="2"/>
  <c r="T54" i="2" s="1"/>
  <c r="J54" i="2"/>
  <c r="R415" i="2"/>
  <c r="T415" i="2" s="1"/>
  <c r="J415" i="2"/>
  <c r="R419" i="2"/>
  <c r="T419" i="2" s="1"/>
  <c r="J419" i="2"/>
  <c r="R95" i="2"/>
  <c r="T95" i="2" s="1"/>
  <c r="J95" i="2"/>
  <c r="R238" i="2"/>
  <c r="T238" i="2" s="1"/>
  <c r="J238" i="2"/>
  <c r="R264" i="2"/>
  <c r="T264" i="2" s="1"/>
  <c r="J264" i="2"/>
  <c r="M264" i="2" s="1"/>
  <c r="O264" i="2" s="1"/>
  <c r="R63" i="2"/>
  <c r="T63" i="2" s="1"/>
  <c r="J63" i="2"/>
  <c r="M63" i="2" s="1"/>
  <c r="O63" i="2" s="1"/>
  <c r="R158" i="2"/>
  <c r="T158" i="2" s="1"/>
  <c r="J158" i="2"/>
  <c r="R148" i="2"/>
  <c r="T148" i="2" s="1"/>
  <c r="J148" i="2"/>
  <c r="R146" i="2"/>
  <c r="T146" i="2" s="1"/>
  <c r="J146" i="2"/>
  <c r="R196" i="2"/>
  <c r="T196" i="2" s="1"/>
  <c r="J196" i="2"/>
  <c r="R30" i="2"/>
  <c r="T30" i="2" s="1"/>
  <c r="J30" i="2"/>
  <c r="M30" i="2" s="1"/>
  <c r="O30" i="2" s="1"/>
  <c r="R385" i="2"/>
  <c r="T385" i="2" s="1"/>
  <c r="J385" i="2"/>
  <c r="R172" i="2"/>
  <c r="T172" i="2" s="1"/>
  <c r="J172" i="2"/>
  <c r="R284" i="2"/>
  <c r="T284" i="2" s="1"/>
  <c r="J284" i="2"/>
  <c r="R406" i="2"/>
  <c r="T406" i="2" s="1"/>
  <c r="J406" i="2"/>
  <c r="R243" i="2"/>
  <c r="T243" i="2" s="1"/>
  <c r="J243" i="2"/>
  <c r="M243" i="2" s="1"/>
  <c r="O243" i="2" s="1"/>
  <c r="R350" i="2"/>
  <c r="T350" i="2" s="1"/>
  <c r="J350" i="2"/>
  <c r="R56" i="2"/>
  <c r="T56" i="2" s="1"/>
  <c r="J56" i="2"/>
  <c r="M56" i="2" s="1"/>
  <c r="O56" i="2" s="1"/>
  <c r="R83" i="2"/>
  <c r="T83" i="2" s="1"/>
  <c r="J83" i="2"/>
  <c r="R313" i="2"/>
  <c r="T313" i="2" s="1"/>
  <c r="J313" i="2"/>
  <c r="R305" i="2"/>
  <c r="T305" i="2" s="1"/>
  <c r="J305" i="2"/>
  <c r="R421" i="2"/>
  <c r="T421" i="2" s="1"/>
  <c r="J421" i="2"/>
  <c r="M421" i="2" s="1"/>
  <c r="O421" i="2" s="1"/>
  <c r="R52" i="2"/>
  <c r="T52" i="2" s="1"/>
  <c r="J52" i="2"/>
  <c r="R213" i="2"/>
  <c r="T213" i="2" s="1"/>
  <c r="J213" i="2"/>
  <c r="R354" i="2"/>
  <c r="T354" i="2" s="1"/>
  <c r="J354" i="2"/>
  <c r="M354" i="2" s="1"/>
  <c r="O354" i="2" s="1"/>
  <c r="R22" i="2"/>
  <c r="T22" i="2" s="1"/>
  <c r="J22" i="2"/>
  <c r="M22" i="2" s="1"/>
  <c r="O22" i="2" s="1"/>
  <c r="R376" i="2"/>
  <c r="T376" i="2" s="1"/>
  <c r="J376" i="2"/>
  <c r="R395" i="2"/>
  <c r="T395" i="2" s="1"/>
  <c r="J395" i="2"/>
  <c r="R60" i="2"/>
  <c r="T60" i="2" s="1"/>
  <c r="J60" i="2"/>
  <c r="R129" i="2"/>
  <c r="T129" i="2" s="1"/>
  <c r="J129" i="2"/>
  <c r="M129" i="2" s="1"/>
  <c r="O129" i="2" s="1"/>
  <c r="R193" i="2"/>
  <c r="T193" i="2" s="1"/>
  <c r="J193" i="2"/>
  <c r="R123" i="2"/>
  <c r="T123" i="2" s="1"/>
  <c r="J123" i="2"/>
  <c r="R430" i="2"/>
  <c r="T430" i="2" s="1"/>
  <c r="J430" i="2"/>
  <c r="M430" i="2" s="1"/>
  <c r="O430" i="2" s="1"/>
  <c r="R120" i="2"/>
  <c r="T120" i="2" s="1"/>
  <c r="J120" i="2"/>
  <c r="R219" i="2"/>
  <c r="T219" i="2" s="1"/>
  <c r="J219" i="2"/>
  <c r="R333" i="2"/>
  <c r="T333" i="2" s="1"/>
  <c r="J333" i="2"/>
  <c r="M333" i="2" s="1"/>
  <c r="O333" i="2" s="1"/>
  <c r="R318" i="2"/>
  <c r="T318" i="2" s="1"/>
  <c r="J318" i="2"/>
  <c r="K17" i="2"/>
  <c r="M17" i="2"/>
  <c r="O17" i="2" s="1"/>
  <c r="M341" i="2"/>
  <c r="O341" i="2" s="1"/>
  <c r="K341" i="2"/>
  <c r="M259" i="2"/>
  <c r="O259" i="2" s="1"/>
  <c r="K259" i="2"/>
  <c r="BN450" i="2"/>
  <c r="BN1" i="2" s="1"/>
  <c r="K70" i="2" l="1"/>
  <c r="M345" i="2"/>
  <c r="O345" i="2" s="1"/>
  <c r="M403" i="2"/>
  <c r="O403" i="2" s="1"/>
  <c r="M47" i="2"/>
  <c r="O47" i="2" s="1"/>
  <c r="K394" i="2"/>
  <c r="M394" i="2"/>
  <c r="O394" i="2" s="1"/>
  <c r="K283" i="2"/>
  <c r="M283" i="2"/>
  <c r="O283" i="2" s="1"/>
  <c r="K297" i="2"/>
  <c r="M297" i="2"/>
  <c r="O297" i="2" s="1"/>
  <c r="M286" i="2"/>
  <c r="O286" i="2" s="1"/>
  <c r="K286" i="2"/>
  <c r="K287" i="2"/>
  <c r="M287" i="2"/>
  <c r="O287" i="2" s="1"/>
  <c r="M280" i="2"/>
  <c r="O280" i="2" s="1"/>
  <c r="K280" i="2"/>
  <c r="K248" i="2"/>
  <c r="M248" i="2"/>
  <c r="O248" i="2" s="1"/>
  <c r="K76" i="2"/>
  <c r="M76" i="2"/>
  <c r="O76" i="2" s="1"/>
  <c r="M388" i="2"/>
  <c r="O388" i="2" s="1"/>
  <c r="K388" i="2"/>
  <c r="M249" i="2"/>
  <c r="O249" i="2" s="1"/>
  <c r="K249" i="2"/>
  <c r="K92" i="2"/>
  <c r="M92" i="2"/>
  <c r="O92" i="2" s="1"/>
  <c r="K159" i="2"/>
  <c r="M159" i="2"/>
  <c r="O159" i="2" s="1"/>
  <c r="M88" i="2"/>
  <c r="O88" i="2" s="1"/>
  <c r="K88" i="2"/>
  <c r="K267" i="2"/>
  <c r="M267" i="2"/>
  <c r="O267" i="2" s="1"/>
  <c r="K169" i="2"/>
  <c r="M169" i="2"/>
  <c r="O169" i="2" s="1"/>
  <c r="M34" i="2"/>
  <c r="O34" i="2" s="1"/>
  <c r="K34" i="2"/>
  <c r="K418" i="2"/>
  <c r="M418" i="2"/>
  <c r="O418" i="2" s="1"/>
  <c r="M194" i="2"/>
  <c r="O194" i="2" s="1"/>
  <c r="K194" i="2"/>
  <c r="M114" i="2"/>
  <c r="O114" i="2" s="1"/>
  <c r="K114" i="2"/>
  <c r="M367" i="2"/>
  <c r="O367" i="2" s="1"/>
  <c r="K367" i="2"/>
  <c r="M404" i="2"/>
  <c r="O404" i="2" s="1"/>
  <c r="K404" i="2"/>
  <c r="K173" i="2"/>
  <c r="M173" i="2"/>
  <c r="O173" i="2" s="1"/>
  <c r="M262" i="2"/>
  <c r="O262" i="2" s="1"/>
  <c r="K262" i="2"/>
  <c r="M29" i="2"/>
  <c r="O29" i="2" s="1"/>
  <c r="K29" i="2"/>
  <c r="K275" i="2"/>
  <c r="M275" i="2"/>
  <c r="O275" i="2" s="1"/>
  <c r="M346" i="2"/>
  <c r="O346" i="2" s="1"/>
  <c r="K346" i="2"/>
  <c r="K177" i="2"/>
  <c r="M177" i="2"/>
  <c r="O177" i="2" s="1"/>
  <c r="M227" i="2"/>
  <c r="O227" i="2" s="1"/>
  <c r="K227" i="2"/>
  <c r="M413" i="2"/>
  <c r="O413" i="2" s="1"/>
  <c r="K413" i="2"/>
  <c r="K105" i="2"/>
  <c r="M105" i="2"/>
  <c r="O105" i="2" s="1"/>
  <c r="M396" i="2"/>
  <c r="O396" i="2" s="1"/>
  <c r="K396" i="2"/>
  <c r="K198" i="2"/>
  <c r="M198" i="2"/>
  <c r="O198" i="2" s="1"/>
  <c r="M247" i="2"/>
  <c r="O247" i="2" s="1"/>
  <c r="K247" i="2"/>
  <c r="K335" i="2"/>
  <c r="M335" i="2"/>
  <c r="O335" i="2" s="1"/>
  <c r="M383" i="2"/>
  <c r="O383" i="2" s="1"/>
  <c r="K383" i="2"/>
  <c r="M208" i="2"/>
  <c r="O208" i="2" s="1"/>
  <c r="K208" i="2"/>
  <c r="M334" i="2"/>
  <c r="O334" i="2" s="1"/>
  <c r="K334" i="2"/>
  <c r="K362" i="2"/>
  <c r="M362" i="2"/>
  <c r="O362" i="2" s="1"/>
  <c r="K112" i="2"/>
  <c r="M112" i="2"/>
  <c r="O112" i="2" s="1"/>
  <c r="K270" i="2"/>
  <c r="M270" i="2"/>
  <c r="O270" i="2" s="1"/>
  <c r="M304" i="2"/>
  <c r="O304" i="2" s="1"/>
  <c r="K304" i="2"/>
  <c r="M399" i="2"/>
  <c r="O399" i="2" s="1"/>
  <c r="K399" i="2"/>
  <c r="M157" i="2"/>
  <c r="O157" i="2" s="1"/>
  <c r="K157" i="2"/>
  <c r="M12" i="2"/>
  <c r="O12" i="2" s="1"/>
  <c r="K12" i="2"/>
  <c r="K386" i="2"/>
  <c r="M386" i="2"/>
  <c r="O386" i="2" s="1"/>
  <c r="M228" i="2"/>
  <c r="O228" i="2" s="1"/>
  <c r="K228" i="2"/>
  <c r="K120" i="2"/>
  <c r="M120" i="2"/>
  <c r="O120" i="2" s="1"/>
  <c r="M123" i="2"/>
  <c r="O123" i="2" s="1"/>
  <c r="K123" i="2"/>
  <c r="K395" i="2"/>
  <c r="M395" i="2"/>
  <c r="O395" i="2" s="1"/>
  <c r="K213" i="2"/>
  <c r="M213" i="2"/>
  <c r="O213" i="2" s="1"/>
  <c r="K313" i="2"/>
  <c r="M313" i="2"/>
  <c r="O313" i="2" s="1"/>
  <c r="M284" i="2"/>
  <c r="O284" i="2" s="1"/>
  <c r="K284" i="2"/>
  <c r="K385" i="2"/>
  <c r="M385" i="2"/>
  <c r="O385" i="2" s="1"/>
  <c r="K196" i="2"/>
  <c r="M196" i="2"/>
  <c r="O196" i="2" s="1"/>
  <c r="K148" i="2"/>
  <c r="M148" i="2"/>
  <c r="O148" i="2" s="1"/>
  <c r="M238" i="2"/>
  <c r="O238" i="2" s="1"/>
  <c r="K238" i="2"/>
  <c r="K419" i="2"/>
  <c r="M419" i="2"/>
  <c r="O419" i="2" s="1"/>
  <c r="M54" i="2"/>
  <c r="O54" i="2" s="1"/>
  <c r="K54" i="2"/>
  <c r="K53" i="2"/>
  <c r="M53" i="2"/>
  <c r="O53" i="2" s="1"/>
  <c r="M365" i="2"/>
  <c r="O365" i="2" s="1"/>
  <c r="K365" i="2"/>
  <c r="M80" i="2"/>
  <c r="O80" i="2" s="1"/>
  <c r="K80" i="2"/>
  <c r="M380" i="2"/>
  <c r="O380" i="2" s="1"/>
  <c r="K380" i="2"/>
  <c r="M393" i="2"/>
  <c r="O393" i="2" s="1"/>
  <c r="K393" i="2"/>
  <c r="M271" i="2"/>
  <c r="O271" i="2" s="1"/>
  <c r="K271" i="2"/>
  <c r="M77" i="2"/>
  <c r="O77" i="2" s="1"/>
  <c r="K77" i="2"/>
  <c r="M285" i="2"/>
  <c r="O285" i="2" s="1"/>
  <c r="K285" i="2"/>
  <c r="K349" i="2"/>
  <c r="M349" i="2"/>
  <c r="O349" i="2" s="1"/>
  <c r="K351" i="2"/>
  <c r="M351" i="2"/>
  <c r="O351" i="2" s="1"/>
  <c r="M239" i="2"/>
  <c r="O239" i="2" s="1"/>
  <c r="K239" i="2"/>
  <c r="M180" i="2"/>
  <c r="O180" i="2" s="1"/>
  <c r="K180" i="2"/>
  <c r="K137" i="2"/>
  <c r="M137" i="2"/>
  <c r="O137" i="2" s="1"/>
  <c r="M355" i="2"/>
  <c r="O355" i="2" s="1"/>
  <c r="K355" i="2"/>
  <c r="M302" i="2"/>
  <c r="O302" i="2" s="1"/>
  <c r="K302" i="2"/>
  <c r="K282" i="2"/>
  <c r="M282" i="2"/>
  <c r="O282" i="2" s="1"/>
  <c r="K245" i="2"/>
  <c r="M245" i="2"/>
  <c r="O245" i="2" s="1"/>
  <c r="M416" i="2"/>
  <c r="O416" i="2" s="1"/>
  <c r="K416" i="2"/>
  <c r="M340" i="2"/>
  <c r="O340" i="2" s="1"/>
  <c r="K340" i="2"/>
  <c r="M272" i="2"/>
  <c r="O272" i="2" s="1"/>
  <c r="K272" i="2"/>
  <c r="K154" i="2"/>
  <c r="M154" i="2"/>
  <c r="O154" i="2" s="1"/>
  <c r="M102" i="2"/>
  <c r="O102" i="2" s="1"/>
  <c r="K102" i="2"/>
  <c r="M290" i="2"/>
  <c r="O290" i="2" s="1"/>
  <c r="K290" i="2"/>
  <c r="K91" i="2"/>
  <c r="M91" i="2"/>
  <c r="O91" i="2" s="1"/>
  <c r="K183" i="2"/>
  <c r="M183" i="2"/>
  <c r="O183" i="2" s="1"/>
  <c r="K372" i="2"/>
  <c r="M372" i="2"/>
  <c r="O372" i="2" s="1"/>
  <c r="M66" i="2"/>
  <c r="O66" i="2" s="1"/>
  <c r="K66" i="2"/>
  <c r="M301" i="2"/>
  <c r="O301" i="2" s="1"/>
  <c r="K301" i="2"/>
  <c r="K103" i="2"/>
  <c r="M103" i="2"/>
  <c r="O103" i="2" s="1"/>
  <c r="K160" i="2"/>
  <c r="M160" i="2"/>
  <c r="O160" i="2" s="1"/>
  <c r="M19" i="2"/>
  <c r="O19" i="2" s="1"/>
  <c r="K19" i="2"/>
  <c r="M398" i="2"/>
  <c r="O398" i="2" s="1"/>
  <c r="K398" i="2"/>
  <c r="K356" i="2"/>
  <c r="M356" i="2"/>
  <c r="O356" i="2" s="1"/>
  <c r="K300" i="2"/>
  <c r="M300" i="2"/>
  <c r="O300" i="2" s="1"/>
  <c r="M144" i="2"/>
  <c r="O144" i="2" s="1"/>
  <c r="K144" i="2"/>
  <c r="M252" i="2"/>
  <c r="O252" i="2" s="1"/>
  <c r="K252" i="2"/>
  <c r="M74" i="2"/>
  <c r="O74" i="2" s="1"/>
  <c r="K74" i="2"/>
  <c r="K235" i="2"/>
  <c r="M235" i="2"/>
  <c r="O235" i="2" s="1"/>
  <c r="K382" i="2"/>
  <c r="M382" i="2"/>
  <c r="O382" i="2" s="1"/>
  <c r="M161" i="2"/>
  <c r="O161" i="2" s="1"/>
  <c r="K161" i="2"/>
  <c r="M224" i="2"/>
  <c r="O224" i="2" s="1"/>
  <c r="K224" i="2"/>
  <c r="M104" i="2"/>
  <c r="O104" i="2" s="1"/>
  <c r="K104" i="2"/>
  <c r="K364" i="2"/>
  <c r="M364" i="2"/>
  <c r="O364" i="2" s="1"/>
  <c r="K366" i="2"/>
  <c r="M366" i="2"/>
  <c r="O366" i="2" s="1"/>
  <c r="M45" i="2"/>
  <c r="O45" i="2" s="1"/>
  <c r="K45" i="2"/>
  <c r="K59" i="2"/>
  <c r="M59" i="2"/>
  <c r="O59" i="2" s="1"/>
  <c r="M326" i="2"/>
  <c r="O326" i="2" s="1"/>
  <c r="K326" i="2"/>
  <c r="K171" i="2"/>
  <c r="M171" i="2"/>
  <c r="O171" i="2" s="1"/>
  <c r="M136" i="2"/>
  <c r="O136" i="2" s="1"/>
  <c r="K136" i="2"/>
  <c r="K100" i="2"/>
  <c r="M100" i="2"/>
  <c r="O100" i="2" s="1"/>
  <c r="M185" i="2"/>
  <c r="O185" i="2" s="1"/>
  <c r="K185" i="2"/>
  <c r="M352" i="2"/>
  <c r="O352" i="2" s="1"/>
  <c r="K352" i="2"/>
  <c r="O10" i="2"/>
  <c r="M414" i="2"/>
  <c r="O414" i="2" s="1"/>
  <c r="K414" i="2"/>
  <c r="K387" i="2"/>
  <c r="M387" i="2"/>
  <c r="O387" i="2" s="1"/>
  <c r="M168" i="2"/>
  <c r="O168" i="2" s="1"/>
  <c r="K168" i="2"/>
  <c r="M332" i="2"/>
  <c r="O332" i="2" s="1"/>
  <c r="K332" i="2"/>
  <c r="K221" i="2"/>
  <c r="M221" i="2"/>
  <c r="O221" i="2" s="1"/>
  <c r="M314" i="2"/>
  <c r="O314" i="2" s="1"/>
  <c r="K314" i="2"/>
  <c r="K407" i="2"/>
  <c r="M407" i="2"/>
  <c r="O407" i="2" s="1"/>
  <c r="K23" i="2"/>
  <c r="M23" i="2"/>
  <c r="O23" i="2" s="1"/>
  <c r="M73" i="2"/>
  <c r="O73" i="2" s="1"/>
  <c r="K73" i="2"/>
  <c r="M181" i="2"/>
  <c r="O181" i="2" s="1"/>
  <c r="K181" i="2"/>
  <c r="M186" i="2"/>
  <c r="O186" i="2" s="1"/>
  <c r="K186" i="2"/>
  <c r="K40" i="2"/>
  <c r="M40" i="2"/>
  <c r="O40" i="2" s="1"/>
  <c r="M358" i="2"/>
  <c r="O358" i="2" s="1"/>
  <c r="K358" i="2"/>
  <c r="K405" i="2"/>
  <c r="M405" i="2"/>
  <c r="O405" i="2" s="1"/>
  <c r="K163" i="2"/>
  <c r="M163" i="2"/>
  <c r="O163" i="2" s="1"/>
  <c r="T450" i="2"/>
  <c r="M179" i="2"/>
  <c r="O179" i="2" s="1"/>
  <c r="K179" i="2"/>
  <c r="K108" i="2"/>
  <c r="M108" i="2"/>
  <c r="O108" i="2" s="1"/>
  <c r="M309" i="2"/>
  <c r="O309" i="2" s="1"/>
  <c r="K309" i="2"/>
  <c r="M200" i="2"/>
  <c r="O200" i="2" s="1"/>
  <c r="K200" i="2"/>
  <c r="K232" i="2"/>
  <c r="M232" i="2"/>
  <c r="O232" i="2" s="1"/>
  <c r="K390" i="2"/>
  <c r="M390" i="2"/>
  <c r="O390" i="2" s="1"/>
  <c r="K110" i="2"/>
  <c r="M110" i="2"/>
  <c r="O110" i="2" s="1"/>
  <c r="M217" i="2"/>
  <c r="O217" i="2" s="1"/>
  <c r="K217" i="2"/>
  <c r="M145" i="2"/>
  <c r="O145" i="2" s="1"/>
  <c r="K145" i="2"/>
  <c r="M218" i="2"/>
  <c r="O218" i="2" s="1"/>
  <c r="K218" i="2"/>
  <c r="K16" i="2"/>
  <c r="M16" i="2"/>
  <c r="O16" i="2" s="1"/>
  <c r="M190" i="2"/>
  <c r="O190" i="2" s="1"/>
  <c r="K190" i="2"/>
  <c r="M191" i="2"/>
  <c r="O191" i="2" s="1"/>
  <c r="K191" i="2"/>
  <c r="K353" i="2"/>
  <c r="M353" i="2"/>
  <c r="O353" i="2" s="1"/>
  <c r="K253" i="2"/>
  <c r="M253" i="2"/>
  <c r="O253" i="2" s="1"/>
  <c r="M36" i="2"/>
  <c r="O36" i="2" s="1"/>
  <c r="K36" i="2"/>
  <c r="M257" i="2"/>
  <c r="O257" i="2" s="1"/>
  <c r="K257" i="2"/>
  <c r="M316" i="2"/>
  <c r="O316" i="2" s="1"/>
  <c r="K316" i="2"/>
  <c r="M44" i="2"/>
  <c r="O44" i="2" s="1"/>
  <c r="K44" i="2"/>
  <c r="K230" i="2"/>
  <c r="M230" i="2"/>
  <c r="O230" i="2" s="1"/>
  <c r="K357" i="2"/>
  <c r="M357" i="2"/>
  <c r="O357" i="2" s="1"/>
  <c r="M369" i="2"/>
  <c r="O369" i="2" s="1"/>
  <c r="K369" i="2"/>
  <c r="M417" i="2"/>
  <c r="O417" i="2" s="1"/>
  <c r="K417" i="2"/>
  <c r="M236" i="2"/>
  <c r="O236" i="2" s="1"/>
  <c r="K236" i="2"/>
  <c r="K109" i="2"/>
  <c r="M109" i="2"/>
  <c r="O109" i="2" s="1"/>
  <c r="M299" i="2"/>
  <c r="O299" i="2" s="1"/>
  <c r="K299" i="2"/>
  <c r="M170" i="2"/>
  <c r="O170" i="2" s="1"/>
  <c r="K170" i="2"/>
  <c r="M127" i="2"/>
  <c r="O127" i="2" s="1"/>
  <c r="K127" i="2"/>
  <c r="K223" i="2"/>
  <c r="M223" i="2"/>
  <c r="O223" i="2" s="1"/>
  <c r="M195" i="2"/>
  <c r="O195" i="2" s="1"/>
  <c r="K195" i="2"/>
  <c r="M323" i="2"/>
  <c r="O323" i="2" s="1"/>
  <c r="K323" i="2"/>
  <c r="M409" i="2"/>
  <c r="O409" i="2" s="1"/>
  <c r="K409" i="2"/>
  <c r="M147" i="2"/>
  <c r="O147" i="2" s="1"/>
  <c r="K147" i="2"/>
  <c r="K273" i="2"/>
  <c r="M273" i="2"/>
  <c r="O273" i="2" s="1"/>
  <c r="M27" i="2"/>
  <c r="O27" i="2" s="1"/>
  <c r="K27" i="2"/>
  <c r="K381" i="2"/>
  <c r="M381" i="2"/>
  <c r="O381" i="2" s="1"/>
  <c r="K255" i="2"/>
  <c r="M255" i="2"/>
  <c r="O255" i="2" s="1"/>
  <c r="K134" i="2"/>
  <c r="M134" i="2"/>
  <c r="O134" i="2" s="1"/>
  <c r="K318" i="2"/>
  <c r="M318" i="2"/>
  <c r="O318" i="2" s="1"/>
  <c r="M219" i="2"/>
  <c r="O219" i="2" s="1"/>
  <c r="K219" i="2"/>
  <c r="M193" i="2"/>
  <c r="O193" i="2" s="1"/>
  <c r="K193" i="2"/>
  <c r="M60" i="2"/>
  <c r="O60" i="2" s="1"/>
  <c r="K60" i="2"/>
  <c r="M376" i="2"/>
  <c r="O376" i="2" s="1"/>
  <c r="K376" i="2"/>
  <c r="M52" i="2"/>
  <c r="O52" i="2" s="1"/>
  <c r="K52" i="2"/>
  <c r="M305" i="2"/>
  <c r="O305" i="2" s="1"/>
  <c r="K305" i="2"/>
  <c r="M83" i="2"/>
  <c r="O83" i="2" s="1"/>
  <c r="K83" i="2"/>
  <c r="K350" i="2"/>
  <c r="M350" i="2"/>
  <c r="O350" i="2" s="1"/>
  <c r="M406" i="2"/>
  <c r="O406" i="2" s="1"/>
  <c r="K406" i="2"/>
  <c r="K172" i="2"/>
  <c r="M172" i="2"/>
  <c r="O172" i="2" s="1"/>
  <c r="K146" i="2"/>
  <c r="M146" i="2"/>
  <c r="O146" i="2" s="1"/>
  <c r="M158" i="2"/>
  <c r="O158" i="2" s="1"/>
  <c r="K158" i="2"/>
  <c r="K95" i="2"/>
  <c r="M95" i="2"/>
  <c r="O95" i="2" s="1"/>
  <c r="K415" i="2"/>
  <c r="M415" i="2"/>
  <c r="O415" i="2" s="1"/>
  <c r="M72" i="2"/>
  <c r="O72" i="2" s="1"/>
  <c r="K72" i="2"/>
  <c r="K400" i="2"/>
  <c r="M400" i="2"/>
  <c r="O400" i="2" s="1"/>
  <c r="K216" i="2"/>
  <c r="M216" i="2"/>
  <c r="O216" i="2" s="1"/>
  <c r="K370" i="2"/>
  <c r="M370" i="2"/>
  <c r="O370" i="2" s="1"/>
  <c r="M310" i="2"/>
  <c r="O310" i="2" s="1"/>
  <c r="K310" i="2"/>
  <c r="M107" i="2"/>
  <c r="O107" i="2" s="1"/>
  <c r="K107" i="2"/>
  <c r="K32" i="2"/>
  <c r="M32" i="2"/>
  <c r="O32" i="2" s="1"/>
  <c r="M151" i="2"/>
  <c r="O151" i="2" s="1"/>
  <c r="K151" i="2"/>
  <c r="K14" i="2"/>
  <c r="M14" i="2"/>
  <c r="O14" i="2" s="1"/>
  <c r="M97" i="2"/>
  <c r="O97" i="2" s="1"/>
  <c r="K97" i="2"/>
  <c r="M81" i="2"/>
  <c r="O81" i="2" s="1"/>
  <c r="K81" i="2"/>
  <c r="M26" i="2"/>
  <c r="O26" i="2" s="1"/>
  <c r="K26" i="2"/>
  <c r="K281" i="2"/>
  <c r="M281" i="2"/>
  <c r="O281" i="2" s="1"/>
  <c r="K58" i="2"/>
  <c r="M58" i="2"/>
  <c r="O58" i="2" s="1"/>
  <c r="M324" i="2"/>
  <c r="O324" i="2" s="1"/>
  <c r="K324" i="2"/>
  <c r="K126" i="2"/>
  <c r="M126" i="2"/>
  <c r="O126" i="2" s="1"/>
  <c r="M294" i="2"/>
  <c r="O294" i="2" s="1"/>
  <c r="K294" i="2"/>
  <c r="M389" i="2"/>
  <c r="O389" i="2" s="1"/>
  <c r="K389" i="2"/>
  <c r="M384" i="2"/>
  <c r="O384" i="2" s="1"/>
  <c r="K384" i="2"/>
  <c r="K377" i="2"/>
  <c r="M377" i="2"/>
  <c r="O377" i="2" s="1"/>
  <c r="K222" i="2"/>
  <c r="M222" i="2"/>
  <c r="O222" i="2" s="1"/>
  <c r="M98" i="2"/>
  <c r="O98" i="2" s="1"/>
  <c r="K98" i="2"/>
  <c r="K296" i="2"/>
  <c r="M296" i="2"/>
  <c r="O296" i="2" s="1"/>
  <c r="M226" i="2"/>
  <c r="O226" i="2" s="1"/>
  <c r="K226" i="2"/>
  <c r="K65" i="2"/>
  <c r="M65" i="2"/>
  <c r="O65" i="2" s="1"/>
  <c r="M375" i="2"/>
  <c r="O375" i="2" s="1"/>
  <c r="K375" i="2"/>
  <c r="K330" i="2"/>
  <c r="M330" i="2"/>
  <c r="O330" i="2" s="1"/>
  <c r="M402" i="2"/>
  <c r="O402" i="2" s="1"/>
  <c r="K402" i="2"/>
  <c r="K325" i="2"/>
  <c r="M325" i="2"/>
  <c r="O325" i="2" s="1"/>
  <c r="M61" i="2"/>
  <c r="O61" i="2" s="1"/>
  <c r="K61" i="2"/>
  <c r="M368" i="2"/>
  <c r="O368" i="2" s="1"/>
  <c r="K368" i="2"/>
  <c r="M25" i="2"/>
  <c r="O25" i="2" s="1"/>
  <c r="K25" i="2"/>
  <c r="M131" i="2"/>
  <c r="O131" i="2" s="1"/>
  <c r="K131" i="2"/>
  <c r="M119" i="2"/>
  <c r="O119" i="2" s="1"/>
  <c r="K119" i="2"/>
  <c r="K106" i="2"/>
  <c r="M106" i="2"/>
  <c r="O106" i="2" s="1"/>
  <c r="M167" i="2"/>
  <c r="O167" i="2" s="1"/>
  <c r="K167" i="2"/>
  <c r="M150" i="2"/>
  <c r="O150" i="2" s="1"/>
  <c r="K150" i="2"/>
  <c r="M359" i="2"/>
  <c r="O359" i="2" s="1"/>
  <c r="K359" i="2"/>
  <c r="M39" i="2"/>
  <c r="O39" i="2" s="1"/>
  <c r="K39" i="2"/>
  <c r="M33" i="2"/>
  <c r="O33" i="2" s="1"/>
  <c r="K33" i="2"/>
  <c r="M336" i="2"/>
  <c r="O336" i="2" s="1"/>
  <c r="K336" i="2"/>
  <c r="M401" i="2"/>
  <c r="O401" i="2" s="1"/>
  <c r="K401" i="2"/>
  <c r="M344" i="2"/>
  <c r="O344" i="2" s="1"/>
  <c r="K344" i="2"/>
  <c r="M298" i="2"/>
  <c r="O298" i="2" s="1"/>
  <c r="K298" i="2"/>
  <c r="J450" i="2"/>
  <c r="R450" i="2"/>
  <c r="O450" i="2" l="1"/>
  <c r="M450" i="2"/>
</calcChain>
</file>

<file path=xl/sharedStrings.xml><?xml version="1.0" encoding="utf-8"?>
<sst xmlns="http://schemas.openxmlformats.org/spreadsheetml/2006/main" count="1446" uniqueCount="545">
  <si>
    <t>Massachusetts Department of Education</t>
  </si>
  <si>
    <t>Office of School Finance</t>
  </si>
  <si>
    <t>18 - Q4 chasum</t>
  </si>
  <si>
    <t>17 - Q4 chasum</t>
  </si>
  <si>
    <t>16 - Q4 chasum</t>
  </si>
  <si>
    <t>15 - Q4 chasum</t>
  </si>
  <si>
    <t>14 - PJ DOR</t>
  </si>
  <si>
    <t>derived</t>
  </si>
  <si>
    <t>COL BF</t>
  </si>
  <si>
    <t>18 Pja comparison</t>
  </si>
  <si>
    <t>breakout data not available in 18PJa</t>
  </si>
  <si>
    <t>Aid avail in tier</t>
  </si>
  <si>
    <t>% of tier reimb</t>
  </si>
  <si>
    <t xml:space="preserve">D I S T R I C T    P A Y M E N T </t>
  </si>
  <si>
    <t xml:space="preserve">S T A T E    A I D    T O   D I S T R I C T </t>
  </si>
  <si>
    <t xml:space="preserve">                            S T A T E    A I D   S U M M A R Y</t>
  </si>
  <si>
    <t xml:space="preserve">  R A W    D I S T R I C T   D A T A </t>
  </si>
  <si>
    <t xml:space="preserve">  S I B L I N G S</t>
  </si>
  <si>
    <t xml:space="preserve"> </t>
  </si>
  <si>
    <t xml:space="preserve">  1 0 0  /  2 5  /  2 5  /  2 5  /  2 5  / 25    R E I M B U R S E M E N T</t>
  </si>
  <si>
    <t xml:space="preserve">  P R I O R     Y E A R   A D J U S T M E N T S</t>
  </si>
  <si>
    <t>sibling only adjustments</t>
  </si>
  <si>
    <t>LEA</t>
  </si>
  <si>
    <t>DOR</t>
  </si>
  <si>
    <t>DISTRICT</t>
  </si>
  <si>
    <t>FTE</t>
  </si>
  <si>
    <t>LOCAL FOUNDATION TUITION</t>
  </si>
  <si>
    <t>LOCAL TRANSPORTA-
TION TUITION</t>
  </si>
  <si>
    <t>LOCAL
FACILITIES 
TUITION</t>
  </si>
  <si>
    <t>LOCAL PAYMENT</t>
  </si>
  <si>
    <t>100/25/25/
25/25/25
INCREASED
TUITION AID</t>
  </si>
  <si>
    <t>PURPOSELY LEFT BLANK</t>
  </si>
  <si>
    <t>FACILITIES AID</t>
  </si>
  <si>
    <t>TOTAL
CHARTER
AID</t>
  </si>
  <si>
    <t xml:space="preserve">N E T   
D I S T R I C T 
C O S T </t>
  </si>
  <si>
    <t>STATE PAYMENT FOR PRIVATE/
SIBLING/
HOMESCHOOLED</t>
  </si>
  <si>
    <t>TOTAL
FACILITIES
AID</t>
  </si>
  <si>
    <t>TOTAL
STATE
AID</t>
  </si>
  <si>
    <t>S T A T E
A I D
A T   F U L L
F U N D I N G</t>
  </si>
  <si>
    <t>Lea</t>
  </si>
  <si>
    <t>FTE CAP</t>
  </si>
  <si>
    <t>Transp FTE</t>
  </si>
  <si>
    <t>Unadj Local Tuition</t>
  </si>
  <si>
    <t>Sib
Reduc-
tion</t>
  </si>
  <si>
    <t>NSS Reduction</t>
  </si>
  <si>
    <t>Adjusted Local Payment</t>
  </si>
  <si>
    <t>Local Transporation</t>
  </si>
  <si>
    <t>Local Facilities Tuition</t>
  </si>
  <si>
    <t>Total Local Payment</t>
  </si>
  <si>
    <t>State Tuition</t>
  </si>
  <si>
    <t>State Transportation</t>
  </si>
  <si>
    <t>State Facilities Tuition</t>
  </si>
  <si>
    <t>Total State Payment</t>
  </si>
  <si>
    <t>Total Payment to Charter</t>
  </si>
  <si>
    <t>NSS
Sibling
FTE</t>
  </si>
  <si>
    <t>Foundation
Tuition</t>
  </si>
  <si>
    <t>Trans-
portation</t>
  </si>
  <si>
    <t>Facilities Tuition</t>
  </si>
  <si>
    <t>Total
Sibling
Tuition</t>
  </si>
  <si>
    <t>District</t>
  </si>
  <si>
    <t>FY19
Total Local Foundation Tuition</t>
  </si>
  <si>
    <t>FY18 Local Foundation Tuition</t>
  </si>
  <si>
    <t>100% of
FY19
Tuition Change</t>
  </si>
  <si>
    <t>25% of
FY18
Tuition Change</t>
  </si>
  <si>
    <t>25% of
FY17
Tuition Change</t>
  </si>
  <si>
    <t>25% of
FY16
Tuition Change</t>
  </si>
  <si>
    <t>25% of
FY15
Tuition Change</t>
  </si>
  <si>
    <t>25% of
FY14
Tuition Change</t>
  </si>
  <si>
    <t>NET
PFY
Ch46
Reimb
Adjustm't</t>
  </si>
  <si>
    <t>Combined
Increase
Tuition
Reimbur-
sement</t>
  </si>
  <si>
    <t xml:space="preserve">Pro Rated Reimbur-
sement
</t>
  </si>
  <si>
    <t xml:space="preserve">FTE
Change
</t>
  </si>
  <si>
    <t xml:space="preserve">Local
Found-
ation
Tuition
</t>
  </si>
  <si>
    <t xml:space="preserve">Local
Trans-
porta-
tion
</t>
  </si>
  <si>
    <t xml:space="preserve">Local
Facil-
ities
</t>
  </si>
  <si>
    <t>Total
Local
Adj</t>
  </si>
  <si>
    <t xml:space="preserve">State
Found-
ation
Tuition
</t>
  </si>
  <si>
    <t xml:space="preserve">State
Trans-
portation
</t>
  </si>
  <si>
    <t xml:space="preserve">State
Facilities
</t>
  </si>
  <si>
    <t>Total
State
Adj</t>
  </si>
  <si>
    <t>TOTAL
Tuition
Adj</t>
  </si>
  <si>
    <t>Facilities
Aid
Adj</t>
  </si>
  <si>
    <t>100 Percent
Increase
in Adj
Tuition</t>
  </si>
  <si>
    <t xml:space="preserve">What the 100%
is w/o Prior Yr
Adjustment
</t>
  </si>
  <si>
    <t xml:space="preserve">Diff
in 100 
Percent
Reimb
</t>
  </si>
  <si>
    <t xml:space="preserve">Post June
Change in Ch46
Reimb
</t>
  </si>
  <si>
    <t xml:space="preserve">NET
Pior YR Ch46
Reimb
Adjustm't
</t>
  </si>
  <si>
    <t xml:space="preserve">FTE
</t>
  </si>
  <si>
    <t xml:space="preserve">Found-
ation
</t>
  </si>
  <si>
    <t xml:space="preserve">Transpor-
tation
</t>
  </si>
  <si>
    <t xml:space="preserve">Facilities
</t>
  </si>
  <si>
    <t>Total
Sibling
Adjmts</t>
  </si>
  <si>
    <t>new</t>
  </si>
  <si>
    <t>diff</t>
  </si>
  <si>
    <t>ABINGTON</t>
  </si>
  <si>
    <t>ACTON</t>
  </si>
  <si>
    <t>ACUSHNET</t>
  </si>
  <si>
    <t>ADAMS</t>
  </si>
  <si>
    <t>AGAWAM</t>
  </si>
  <si>
    <t>ALFORD</t>
  </si>
  <si>
    <t>AMESBURY</t>
  </si>
  <si>
    <t>AMHERST</t>
  </si>
  <si>
    <t>ANDOVER</t>
  </si>
  <si>
    <t>ARLINGTON</t>
  </si>
  <si>
    <t>ASHBURNHAM</t>
  </si>
  <si>
    <t>ASHBY</t>
  </si>
  <si>
    <t>ASHFIELD</t>
  </si>
  <si>
    <t>ASHLAND</t>
  </si>
  <si>
    <t>ATHOL</t>
  </si>
  <si>
    <t>ATTLEBORO</t>
  </si>
  <si>
    <t>AUBURN</t>
  </si>
  <si>
    <t>AVON</t>
  </si>
  <si>
    <t>AYER</t>
  </si>
  <si>
    <t>BARNSTABLE</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</si>
  <si>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</si>
  <si>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</si>
  <si>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</si>
  <si>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</si>
  <si>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</si>
  <si>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</si>
  <si>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</si>
  <si>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</si>
  <si>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</si>
  <si>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</si>
  <si>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</si>
  <si>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</si>
  <si>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</si>
  <si>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</si>
  <si>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</si>
  <si>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</si>
  <si>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</si>
  <si>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</si>
  <si>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</si>
  <si>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</si>
  <si>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</si>
  <si>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</si>
  <si>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</si>
  <si>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</si>
  <si>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</si>
  <si>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</si>
  <si>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</si>
  <si>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</si>
  <si>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</si>
  <si>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</si>
  <si>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</si>
  <si>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</si>
  <si>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</si>
  <si>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</si>
  <si>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</si>
  <si>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</si>
  <si>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</si>
  <si>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</si>
  <si>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</si>
  <si>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</si>
  <si>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</si>
  <si>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</si>
  <si>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</si>
  <si>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</si>
  <si>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</si>
  <si>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</si>
  <si>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</si>
  <si>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</si>
  <si>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</si>
  <si>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</si>
  <si>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</si>
  <si>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</si>
  <si>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</si>
  <si>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</si>
  <si>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</si>
  <si>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</si>
  <si>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</si>
  <si>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</si>
  <si>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</si>
  <si>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</si>
  <si>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</si>
  <si>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</si>
  <si>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</si>
  <si>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</si>
  <si>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EASTHAM</t>
  </si>
  <si>
    <t>EASTHAMPTON</t>
  </si>
  <si>
    <t>EAST LONGMEADOW</t>
  </si>
  <si>
    <t>EASTON</t>
  </si>
  <si>
    <t>EDGARTOWN</t>
  </si>
  <si>
    <t>EGREMONT</t>
  </si>
  <si>
    <t>ERVING</t>
  </si>
  <si>
    <t>ESSEX</t>
  </si>
  <si>
    <t>EVERETT</t>
  </si>
  <si>
    <t>FAIRHAVEN</t>
  </si>
  <si>
    <t>FALL RIVER</t>
  </si>
  <si>
    <t>FALMOUTH</t>
  </si>
  <si>
    <t>FITCHBURG</t>
  </si>
  <si>
    <t>FLORIDA</t>
  </si>
  <si>
    <t>FOXBOROUGH</t>
  </si>
  <si>
    <t>FRAMINGHAM</t>
  </si>
  <si>
    <t>FRANKLIN</t>
  </si>
  <si>
    <t>FREETOWN</t>
  </si>
  <si>
    <t>GARDNER</t>
  </si>
  <si>
    <t>AQUINNAH</t>
  </si>
  <si>
    <t>GEORGETOWN</t>
  </si>
  <si>
    <t>GILL</t>
  </si>
  <si>
    <t>GLOUCESTER</t>
  </si>
  <si>
    <t>GOSHEN</t>
  </si>
  <si>
    <t>GOSNOLD</t>
  </si>
  <si>
    <t>GRAFTON</t>
  </si>
  <si>
    <t>GRANBY</t>
  </si>
  <si>
    <t>GRANVILLE</t>
  </si>
  <si>
    <t>GREAT BARRINGTON</t>
  </si>
  <si>
    <t>GREENFIELD</t>
  </si>
  <si>
    <t>GROTON</t>
  </si>
  <si>
    <t>GROVELAND</t>
  </si>
  <si>
    <t>HADLEY</t>
  </si>
  <si>
    <t>HALIFAX</t>
  </si>
  <si>
    <t>HAMILTON</t>
  </si>
  <si>
    <t>HAMPDEN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</si>
  <si>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</si>
  <si>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</si>
  <si>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</si>
  <si>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</si>
  <si>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</si>
  <si>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</si>
  <si>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</si>
  <si>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</si>
  <si>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</si>
  <si>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</si>
  <si>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</si>
  <si>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</si>
  <si>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</si>
  <si>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</si>
  <si>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</si>
  <si>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</si>
  <si>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</si>
  <si>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</si>
  <si>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</si>
  <si>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</si>
  <si>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</si>
  <si>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</si>
  <si>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</si>
  <si>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</si>
  <si>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</si>
  <si>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</si>
  <si>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</si>
  <si>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</si>
  <si>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</si>
  <si>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</si>
  <si>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</si>
  <si>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</si>
  <si>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</si>
  <si>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</si>
  <si>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</si>
  <si>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</si>
  <si>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</si>
  <si>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</si>
  <si>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</si>
  <si>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</si>
  <si>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</si>
  <si>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</si>
  <si>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</si>
  <si>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</si>
  <si>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</si>
  <si>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</si>
  <si>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</si>
  <si>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</si>
  <si>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</si>
  <si>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</si>
  <si>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</si>
  <si>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</si>
  <si>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</si>
  <si>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</si>
  <si>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</si>
  <si>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</si>
  <si>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</si>
  <si>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</si>
  <si>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</si>
  <si>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</si>
  <si>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</si>
  <si>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</si>
  <si>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</si>
  <si>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</si>
  <si>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</si>
  <si>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</si>
  <si>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</si>
  <si>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</si>
  <si>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</si>
  <si>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</si>
  <si>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</si>
  <si>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</si>
  <si>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</si>
  <si>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</si>
  <si>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</si>
  <si>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</si>
  <si>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NANTUCKET</t>
  </si>
  <si>
    <t>NATICK</t>
  </si>
  <si>
    <t>NEEDHAM</t>
  </si>
  <si>
    <t>NEW ASHFORD</t>
  </si>
  <si>
    <t>NEW BEDFORD</t>
  </si>
  <si>
    <t>NEW BRAINTREE</t>
  </si>
  <si>
    <t>NEWBURY</t>
  </si>
  <si>
    <t>NEWBURYPORT</t>
  </si>
  <si>
    <t>NEW MARLBOROUGH</t>
  </si>
  <si>
    <t>NEW SALEM</t>
  </si>
  <si>
    <t>NEWTON</t>
  </si>
  <si>
    <t>NORFOLK</t>
  </si>
  <si>
    <t>NORTH ADAMS</t>
  </si>
  <si>
    <t>NORTHAMPTON</t>
  </si>
  <si>
    <t>NORTH ANDOVER</t>
  </si>
  <si>
    <t>NORTH ATTLEBOROUGH</t>
  </si>
  <si>
    <t>NORTHBOROUGH</t>
  </si>
  <si>
    <t>NORTHBRIDGE</t>
  </si>
  <si>
    <t>NORTH BROOKFIELD</t>
  </si>
  <si>
    <t>NORTHFIELD</t>
  </si>
  <si>
    <t>NORTH READING</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</si>
  <si>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</si>
  <si>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</si>
  <si>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</si>
  <si>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</si>
  <si>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</si>
  <si>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</si>
  <si>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</si>
  <si>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</si>
  <si>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</si>
  <si>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</si>
  <si>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</si>
  <si>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</si>
  <si>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</si>
  <si>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</si>
  <si>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</si>
  <si>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</si>
  <si>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</si>
  <si>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</si>
  <si>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</si>
  <si>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</si>
  <si>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</si>
  <si>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PLYMOUTH</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</si>
  <si>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</si>
  <si>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</si>
  <si>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</si>
  <si>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</si>
  <si>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</si>
  <si>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</si>
  <si>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</si>
  <si>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</si>
  <si>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</si>
  <si>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</si>
  <si>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</si>
  <si>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</si>
  <si>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</si>
  <si>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</si>
  <si>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</si>
  <si>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</si>
  <si>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</si>
  <si>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</si>
  <si>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</si>
  <si>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</si>
  <si>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</si>
  <si>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</si>
  <si>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</si>
  <si>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</si>
  <si>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</si>
  <si>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</si>
  <si>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</si>
  <si>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</si>
  <si>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</si>
  <si>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</si>
  <si>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</si>
  <si>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</si>
  <si>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</si>
  <si>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</si>
  <si>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</si>
  <si>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SOUTHAMPTON</t>
  </si>
  <si>
    <t>SOUTHBOROUGH</t>
  </si>
  <si>
    <t>SOUTHBRIDGE</t>
  </si>
  <si>
    <t>SOUTH HADLEY</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</si>
  <si>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</si>
  <si>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</si>
  <si>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</si>
  <si>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</si>
  <si>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</si>
  <si>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</si>
  <si>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</si>
  <si>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</si>
  <si>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</si>
  <si>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</si>
  <si>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</si>
  <si>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</si>
  <si>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</si>
  <si>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</si>
  <si>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</si>
  <si>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</si>
  <si>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</si>
  <si>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</si>
  <si>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</si>
  <si>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</si>
  <si>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</si>
  <si>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</si>
  <si>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</si>
  <si>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</si>
  <si>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</si>
  <si>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</si>
  <si>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</si>
  <si>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</si>
  <si>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</si>
  <si>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</si>
  <si>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</si>
  <si>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</si>
  <si>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</si>
  <si>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</si>
  <si>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</si>
  <si>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</si>
  <si>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</si>
  <si>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</si>
  <si>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</si>
  <si>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</si>
  <si>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</si>
  <si>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</si>
  <si>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WESTBOROUGH</t>
  </si>
  <si>
    <t>WEST BOYLSTON</t>
  </si>
  <si>
    <t>WEST BRIDGEWATER</t>
  </si>
  <si>
    <t>WEST BROOKFIELD</t>
  </si>
  <si>
    <t>WESTFIELD</t>
  </si>
  <si>
    <t>WESTFORD</t>
  </si>
  <si>
    <t>WESTHAMPTON</t>
  </si>
  <si>
    <t>WESTMINSTER</t>
  </si>
  <si>
    <t>WEST NEWBURY</t>
  </si>
  <si>
    <t>WESTON</t>
  </si>
  <si>
    <t>WESTPORT</t>
  </si>
  <si>
    <t>WEST SPRINGFIELD</t>
  </si>
  <si>
    <t>WEST STOCKBRIDGE</t>
  </si>
  <si>
    <t>WEST TISBURY</t>
  </si>
  <si>
    <t>WESTWOOD</t>
  </si>
  <si>
    <t>WEYMOUTH</t>
  </si>
  <si>
    <t>WHATELY</t>
  </si>
  <si>
    <t>WHITMAN</t>
  </si>
  <si>
    <t>WILBRAHAM</t>
  </si>
  <si>
    <t>WILLIAMSBURG</t>
  </si>
  <si>
    <t>WILLIAMSTOWN</t>
  </si>
  <si>
    <t>WILMINGTON</t>
  </si>
  <si>
    <t>WINCHENDON</t>
  </si>
  <si>
    <t>WINCHESTER</t>
  </si>
  <si>
    <t>WINDSOR</t>
  </si>
  <si>
    <t>WINTHROP</t>
  </si>
  <si>
    <t>WOBURN</t>
  </si>
  <si>
    <t>WORCESTER</t>
  </si>
  <si>
    <t>WORTHINGTON</t>
  </si>
  <si>
    <t>WRENTHAM</t>
  </si>
  <si>
    <t>YARMOUTH</t>
  </si>
  <si>
    <t>DEVENS</t>
  </si>
  <si>
    <t>NORTHAMPTON SMITH</t>
  </si>
  <si>
    <t>ACTON BOXBOROUGH</t>
  </si>
  <si>
    <t>ADAMS CHESHIRE</t>
  </si>
  <si>
    <t>AMHERST PELHAM</t>
  </si>
  <si>
    <t>ASHBURNHAM WESTMINSTER</t>
  </si>
  <si>
    <t>ATHOL ROYALSTON</t>
  </si>
  <si>
    <t>AYER SHIRLEY</t>
  </si>
  <si>
    <t>BERKSHIRE HILLS</t>
  </si>
  <si>
    <t>BERLIN BOYLSTON</t>
  </si>
  <si>
    <t>BLACKSTONE MILLVILLE</t>
  </si>
  <si>
    <t>BRIDGEWATER RAYNHAM</t>
  </si>
  <si>
    <t>CHESTERFIELD GOSHEN</t>
  </si>
  <si>
    <t>CENTRAL BERKSHIRE</t>
  </si>
  <si>
    <t>CONCORD CARLISLE</t>
  </si>
  <si>
    <t>DENNIS YARMOUTH</t>
  </si>
  <si>
    <t>DIGHTON REHOBOTH</t>
  </si>
  <si>
    <t>DOVER SHERBORN</t>
  </si>
  <si>
    <t>DUDLEY CHARLTON</t>
  </si>
  <si>
    <t>NAUSET</t>
  </si>
  <si>
    <t>FARMINGTON RIVER</t>
  </si>
  <si>
    <t>FREETOWN LAKEVILLE</t>
  </si>
  <si>
    <t>FRONTIER</t>
  </si>
  <si>
    <t>GATEWAY</t>
  </si>
  <si>
    <t>GROTON DUNSTABLE</t>
  </si>
  <si>
    <t>GILL MONTAGUE</t>
  </si>
  <si>
    <t>HAMILTON WENHAM</t>
  </si>
  <si>
    <t>HAMPDEN WILBRAHAM</t>
  </si>
  <si>
    <t>HAMPSHIRE</t>
  </si>
  <si>
    <t>HAWLEMONT</t>
  </si>
  <si>
    <t>KING PHILIP</t>
  </si>
  <si>
    <t>LINCOLN SUDBURY</t>
  </si>
  <si>
    <t>MANCHESTER ESSEX</t>
  </si>
  <si>
    <t>MARTHAS VINEYARD</t>
  </si>
  <si>
    <t>MASCONOMET</t>
  </si>
  <si>
    <t>MENDON UPTON</t>
  </si>
  <si>
    <t>MONOMOY</t>
  </si>
  <si>
    <t>MOUNT GREYLOCK</t>
  </si>
  <si>
    <t>MOHAWK TRAIL</t>
  </si>
  <si>
    <t>NARRAGANSETT</t>
  </si>
  <si>
    <t>NASHOBA</t>
  </si>
  <si>
    <t>NEW SALEM WENDELL</t>
  </si>
  <si>
    <t>NORTHBORO SOUTHBORO</t>
  </si>
  <si>
    <t>NORTH MIDDLESEX</t>
  </si>
  <si>
    <t>OLD ROCHESTER</t>
  </si>
  <si>
    <t>PENTUCKET</t>
  </si>
  <si>
    <t>PIONEER</t>
  </si>
  <si>
    <t>QUABBIN</t>
  </si>
  <si>
    <t>RALPH C MAHAR</t>
  </si>
  <si>
    <t>SILVER LAKE</t>
  </si>
  <si>
    <t>SOMERSET BERKLEY</t>
  </si>
  <si>
    <t>SOUTHERN BERKSHIRE</t>
  </si>
  <si>
    <t>SOUTHWICK TOLLAND GRANVILLE</t>
  </si>
  <si>
    <t>SPENCER EAST BROOKFIELD</t>
  </si>
  <si>
    <t>TANTASQUA</t>
  </si>
  <si>
    <t>TRITON</t>
  </si>
  <si>
    <t>UPISLAND</t>
  </si>
  <si>
    <t>WACHUSETT</t>
  </si>
  <si>
    <t>QUABOAG</t>
  </si>
  <si>
    <t>WHITMAN HANSON</t>
  </si>
  <si>
    <t>ASSABET VALLEY</t>
  </si>
  <si>
    <t>BLACKSTONE VALLEY</t>
  </si>
  <si>
    <t>BLUE HILLS</t>
  </si>
  <si>
    <t>BRISTOL PLYMOUTH</t>
  </si>
  <si>
    <t>CAPE COD</t>
  </si>
  <si>
    <t>ESSEX NORTH SHORE</t>
  </si>
  <si>
    <t>FRANKLIN COUNTY</t>
  </si>
  <si>
    <t>GREATER FALL RIVER</t>
  </si>
  <si>
    <t>GREATER LAWRENCE</t>
  </si>
  <si>
    <t>GREATER NEW BEDFORD</t>
  </si>
  <si>
    <t>GREATER LOWELL</t>
  </si>
  <si>
    <t>SOUTH MIDDLESEX</t>
  </si>
  <si>
    <t>MINUTEMAN</t>
  </si>
  <si>
    <t>MONTACHUSETT</t>
  </si>
  <si>
    <t>NORTHERN BERKSHIRE</t>
  </si>
  <si>
    <t>NASHOBA VALLEY</t>
  </si>
  <si>
    <t>NORTHEAST METROPOLITAN</t>
  </si>
  <si>
    <t>OLD COLONY</t>
  </si>
  <si>
    <t>PATHFINDER</t>
  </si>
  <si>
    <t>SHAWSHEEN VALLEY</t>
  </si>
  <si>
    <t>SOUTHEASTERN</t>
  </si>
  <si>
    <t>SOUTH SHORE</t>
  </si>
  <si>
    <t>SOUTHERN WORCESTER</t>
  </si>
  <si>
    <t>TRI COUNTY</t>
  </si>
  <si>
    <t>UPPER CAPE COD</t>
  </si>
  <si>
    <t>WHITTIER</t>
  </si>
  <si>
    <t>BRISTOL COUNTY</t>
  </si>
  <si>
    <t>NORFOLK COUNTY</t>
  </si>
  <si>
    <t>--</t>
  </si>
  <si>
    <t>STATE TOTALS</t>
  </si>
  <si>
    <t>S T A T E    T O T A L S</t>
  </si>
  <si>
    <t>Massachusetts Department of Elementary and Secondary Education</t>
  </si>
  <si>
    <t>Office of District and School Finance</t>
  </si>
  <si>
    <t xml:space="preserve"> M A T C H</t>
  </si>
  <si>
    <t>All Sibs Matched</t>
  </si>
  <si>
    <t>Enrollment Guidance</t>
  </si>
  <si>
    <t>Drop Box Central</t>
  </si>
  <si>
    <t>Links:</t>
  </si>
  <si>
    <t>FY19 Charter School Tuition Payments and Reimbursements for Sending Districts (Q4)</t>
  </si>
  <si>
    <t xml:space="preserve">This workbook contains a summary of FTE, Tuition, and Reimbursements for Commonwealth charter school enrollment at school districts statewide.   The source of the FTE is the 2019 February 15th Claim Form. 
If any district suspects an error in the enrollment presented in this summary, they are directed to review their pupil roster, which DESE makes available at the end of June.  The roster is posted in the Charter School Claim Form drop box at Drop Box Central, link below.    
If a discrepancy is found in the roster, contact the receiving public school.  Prompt correction of residency issues will insure future tuition calculations are accurate.  
DESE policy regarding district review of enrollment may be found online in the Charter School / Governance section of the DESE website.   See page five of the Enrollment Implementation Guidance, link below.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</si>
</sst>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00"/>
    <numFmt numFmtId="165" formatCode="#,##0.0_);\(#,##0.0\)"/>
    <numFmt numFmtId="166" formatCode="#,##0.0"/>
    <numFmt numFmtId="167" formatCode="0_);\(0\)"/>
  </numFmts>
  <fonts count="56" x14ac:knownFonts="1">
    <font>
      <sz val="11"/>
      <name val="Calibri"/>
      <family val="2"/>
    </font>
    <font>
      <sz val="10"/>
      <name val="Arial"/>
      <family val="2"/>
    </font>
    <font>
      <sz val="11"/>
      <name val="Calibri"/>
      <family val="2"/>
      <scheme val="minor"/>
    </font>
    <font>
      <sz val="20"/>
      <name val="Calibri"/>
      <family val="2"/>
      <scheme val="minor"/>
    </font>
    <font>
      <sz val="14"/>
      <name val="Calibri"/>
      <family val="2"/>
      <scheme val="minor"/>
    </font>
    <font>
      <sz val="11"/>
      <name val="Calibri"/>
      <family val="2"/>
    </font>
    <font>
      <b/>
      <sz val="10"/>
      <name val="Calibri"/>
      <family val="2"/>
      <scheme val="minor"/>
    </font>
    <font>
      <sz val="10"/>
      <name val="Calibri"/>
      <family val="2"/>
      <scheme val="minor"/>
    </font>
    <font>
      <sz val="8"/>
      <name val="Arial"/>
      <family val="2"/>
    </font>
    <font>
      <b/>
      <sz val="9"/>
      <color rgb="FFFF0000"/>
      <name val="Calibri"/>
      <family val="2"/>
      <scheme val="minor"/>
    </font>
    <font>
      <sz val="9"/>
      <name val="Calibri"/>
      <family val="2"/>
      <scheme val="minor"/>
    </font>
    <font>
      <sz val="8"/>
      <name val="Calibri"/>
      <family val="2"/>
    </font>
    <font>
      <sz val="8"/>
      <name val="Calibri"/>
      <family val="2"/>
      <scheme val="minor"/>
    </font>
    <font>
      <sz val="10"/>
      <name val="Calibri"/>
      <family val="2"/>
    </font>
    <font>
      <sz val="9"/>
      <name val="Calibri"/>
      <family val="2"/>
    </font>
    <font>
      <b/>
      <sz val="10"/>
      <color rgb="FFFF0000"/>
      <name val="Calibri"/>
      <family val="2"/>
      <scheme val="minor"/>
    </font>
    <font>
      <b/>
      <sz val="10"/>
      <color rgb="FFFF0000"/>
      <name val="Calibri"/>
      <family val="2"/>
    </font>
    <font>
      <b/>
      <sz val="9"/>
      <color rgb="FFF6F9F1"/>
      <name val="Calibri"/>
      <family val="2"/>
      <scheme val="minor"/>
    </font>
    <font>
      <b/>
      <sz val="10"/>
      <color theme="1" tint="0.249977111117893"/>
      <name val="Calibri"/>
      <family val="2"/>
      <scheme val="minor"/>
    </font>
    <font>
      <sz val="10"/>
      <color theme="1" tint="0.249977111117893"/>
      <name val="Calibri"/>
      <family val="2"/>
      <scheme val="minor"/>
    </font>
    <font>
      <sz val="10"/>
      <color theme="2" tint="-0.749992370372631"/>
      <name val="Calibri"/>
      <family val="2"/>
      <scheme val="minor"/>
    </font>
    <font>
      <sz val="14"/>
      <color indexed="9"/>
      <name val="Calibri"/>
      <family val="2"/>
      <scheme val="minor"/>
    </font>
    <font>
      <b/>
      <sz val="10"/>
      <color indexed="9"/>
      <name val="Calibri"/>
      <family val="2"/>
      <scheme val="minor"/>
    </font>
    <font>
      <sz val="10"/>
      <color indexed="9"/>
      <name val="Calibri"/>
      <family val="2"/>
      <scheme val="minor"/>
    </font>
    <font>
      <b/>
      <sz val="10"/>
      <color theme="0"/>
      <name val="Calibri"/>
      <family val="2"/>
      <scheme val="minor"/>
    </font>
    <font>
      <b/>
      <sz val="10"/>
      <color theme="2"/>
      <name val="Calibri"/>
      <family val="2"/>
      <scheme val="minor"/>
    </font>
    <font>
      <sz val="10"/>
      <color theme="2" tint="-9.9978637043366805E-2"/>
      <name val="Calibri"/>
      <family val="2"/>
      <scheme val="minor"/>
    </font>
    <font>
      <sz val="11"/>
      <color theme="2" tint="-9.9978637043366805E-2"/>
      <name val="Calibri"/>
      <family val="2"/>
    </font>
    <font>
      <b/>
      <sz val="10"/>
      <color theme="2" tint="-9.9978637043366805E-2"/>
      <name val="Calibri"/>
      <family val="2"/>
      <scheme val="minor"/>
    </font>
    <font>
      <sz val="10"/>
      <color theme="2"/>
      <name val="Calibri"/>
      <family val="2"/>
      <scheme val="minor"/>
    </font>
    <font>
      <b/>
      <sz val="10"/>
      <color rgb="FFFFF4CD"/>
      <name val="Calibri"/>
      <family val="2"/>
      <scheme val="minor"/>
    </font>
    <font>
      <sz val="10"/>
      <color rgb="FFFFF4CD"/>
      <name val="Calibri"/>
      <family val="2"/>
      <scheme val="minor"/>
    </font>
    <font>
      <b/>
      <sz val="10"/>
      <color rgb="FF373830"/>
      <name val="Calibri"/>
      <family val="2"/>
    </font>
    <font>
      <sz val="10"/>
      <color theme="2" tint="-0.89999084444715716"/>
      <name val="Calibri"/>
      <family val="2"/>
      <scheme val="minor"/>
    </font>
    <font>
      <sz val="12"/>
      <name val="Times New Roman"/>
      <family val="1"/>
    </font>
    <font>
      <sz val="9.5"/>
      <color theme="2"/>
      <name val="Calibri"/>
      <family val="2"/>
    </font>
    <font>
      <sz val="9.5"/>
      <color theme="2"/>
      <name val="Calibri"/>
      <family val="2"/>
      <scheme val="minor"/>
    </font>
    <font>
      <sz val="9.5"/>
      <name val="Calibri"/>
      <family val="2"/>
      <scheme val="minor"/>
    </font>
    <font>
      <b/>
      <sz val="9.5"/>
      <color theme="1" tint="0.249977111117893"/>
      <name val="Calibri"/>
      <family val="2"/>
      <scheme val="minor"/>
    </font>
    <font>
      <b/>
      <sz val="9.5"/>
      <color indexed="22"/>
      <name val="Calibri"/>
      <family val="2"/>
      <scheme val="minor"/>
    </font>
    <font>
      <sz val="9.5"/>
      <color indexed="63"/>
      <name val="Calibri"/>
      <family val="2"/>
      <scheme val="minor"/>
    </font>
    <font>
      <sz val="9.5"/>
      <color rgb="FFFFF4CD"/>
      <name val="Calibri"/>
      <family val="2"/>
      <scheme val="minor"/>
    </font>
    <font>
      <b/>
      <sz val="9.5"/>
      <name val="Calibri"/>
      <family val="2"/>
    </font>
    <font>
      <b/>
      <sz val="9.5"/>
      <name val="Calibri"/>
      <family val="2"/>
      <scheme val="minor"/>
    </font>
    <font>
      <b/>
      <sz val="9.5"/>
      <color rgb="FF373830"/>
      <name val="Calibri"/>
      <family val="2"/>
    </font>
    <font>
      <sz val="9"/>
      <color theme="2"/>
      <name val="Calibri"/>
      <family val="2"/>
    </font>
    <font>
      <sz val="9.5"/>
      <color theme="2" tint="-0.89999084444715716"/>
      <name val="Calibri"/>
      <family val="2"/>
      <scheme val="minor"/>
    </font>
    <font>
      <b/>
      <sz val="18"/>
      <name val="Calibri"/>
      <family val="2"/>
    </font>
    <font>
      <sz val="14"/>
      <name val="Century Gothic"/>
      <family val="2"/>
    </font>
    <font>
      <sz val="12"/>
      <name val="Calibri"/>
      <family val="2"/>
      <scheme val="minor"/>
    </font>
    <font>
      <u/>
      <sz val="11"/>
      <color theme="10"/>
      <name val="Calibri"/>
      <family val="2"/>
    </font>
    <font>
      <sz val="12.5"/>
      <color indexed="9"/>
      <name val="Calibri"/>
      <family val="2"/>
      <scheme val="minor"/>
    </font>
    <font>
      <i/>
      <sz val="11"/>
      <name val="Calibri"/>
      <family val="2"/>
      <scheme val="minor"/>
    </font>
    <font>
      <sz val="9"/>
      <color theme="2"/>
      <name val="Calibri"/>
      <family val="2"/>
      <scheme val="minor"/>
    </font>
    <font>
      <sz val="8"/>
      <color theme="2"/>
      <name val="Calibri"/>
      <family val="2"/>
      <scheme val="minor"/>
    </font>
    <font>
      <b/>
      <sz val="10"/>
      <name val="Calibri"/>
      <family val="2"/>
    </font>
  </fonts>
  <fills count="2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rgb="FF646464"/>
        <bgColor indexed="64"/>
      </patternFill>
    </fill>
    <fill>
      <patternFill patternType="solid">
        <fgColor rgb="FFFFFBEB"/>
        <bgColor indexed="64"/>
      </patternFill>
    </fill>
    <fill>
      <patternFill patternType="solid">
        <fgColor rgb="FFB7CE88"/>
        <bgColor indexed="64"/>
      </patternFill>
    </fill>
    <fill>
      <patternFill patternType="solid">
        <fgColor indexed="23"/>
        <bgColor indexed="64"/>
      </patternFill>
    </fill>
    <fill>
      <patternFill patternType="solid">
        <fgColor rgb="FF190C01"/>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rgb="FFF9FCEE"/>
        <bgColor indexed="64"/>
      </patternFill>
    </fill>
    <fill>
      <patternFill patternType="solid">
        <fgColor rgb="FF627A32"/>
        <bgColor indexed="64"/>
      </patternFill>
    </fill>
    <fill>
      <patternFill patternType="solid">
        <fgColor rgb="FFFFEA9B"/>
        <bgColor indexed="64"/>
      </patternFill>
    </fill>
    <fill>
      <patternFill patternType="solid">
        <fgColor rgb="FFFFE17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FF4CD"/>
        <bgColor indexed="64"/>
      </patternFill>
    </fill>
    <fill>
      <patternFill patternType="solid">
        <fgColor rgb="FFFFEBA3"/>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indexed="59"/>
        <bgColor indexed="64"/>
      </patternFill>
    </fill>
    <fill>
      <patternFill patternType="solid">
        <fgColor theme="2" tint="-0.249977111117893"/>
        <bgColor indexed="64"/>
      </patternFill>
    </fill>
  </fills>
  <borders count="18">
    <border>
      <left/>
      <right/>
      <top/>
      <bottom/>
      <diagonal/>
    </border>
    <border>
      <left/>
      <right/>
      <top style="thick">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ck">
        <color theme="6" tint="-0.499984740745262"/>
      </left>
      <right style="thick">
        <color theme="6" tint="0.39994506668294322"/>
      </right>
      <top style="thick">
        <color theme="6" tint="0.79998168889431442"/>
      </top>
      <bottom style="thick">
        <color theme="6" tint="-0.499984740745262"/>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7">
    <xf numFmtId="0" fontId="0" fillId="0" borderId="0"/>
    <xf numFmtId="0" fontId="1" fillId="0" borderId="0"/>
    <xf numFmtId="0" fontId="8" fillId="0" borderId="0"/>
    <xf numFmtId="0" fontId="8" fillId="0" borderId="0"/>
    <xf numFmtId="43" fontId="34" fillId="0" borderId="0" applyFont="0" applyFill="0" applyBorder="0" applyAlignment="0" applyProtection="0"/>
    <xf numFmtId="0" fontId="5" fillId="0" borderId="0"/>
    <xf numFmtId="0" fontId="50" fillId="0" borderId="0" applyNumberFormat="0" applyFill="0" applyBorder="0" applyAlignment="0" applyProtection="0"/>
  </cellStyleXfs>
  <cellXfs count="191">
    <xf numFmtId="0" fontId="0" fillId="0" borderId="0" xfId="0"/>
    <xf numFmtId="0" fontId="2" fillId="0" borderId="0" xfId="1" applyFont="1"/>
    <xf numFmtId="0" fontId="3" fillId="0" borderId="0" xfId="1" applyFont="1" applyAlignment="1">
      <alignment horizontal="left"/>
    </xf>
    <xf numFmtId="0" fontId="4" fillId="0" borderId="0" xfId="1" applyFont="1" applyAlignment="1">
      <alignment horizontal="left"/>
    </xf>
    <xf numFmtId="0" fontId="2" fillId="0" borderId="1" xfId="1" applyFont="1" applyBorder="1"/>
    <xf numFmtId="0" fontId="6" fillId="0" borderId="0" xfId="0" applyFont="1" applyAlignment="1">
      <alignment horizontal="left" vertical="top"/>
    </xf>
    <xf numFmtId="0" fontId="7" fillId="0" borderId="0" xfId="0" applyFont="1" applyAlignment="1">
      <alignment vertical="top"/>
    </xf>
    <xf numFmtId="0" fontId="7" fillId="0" borderId="0" xfId="2" applyFont="1" applyAlignment="1">
      <alignment vertical="top"/>
    </xf>
    <xf numFmtId="0" fontId="7" fillId="0" borderId="0" xfId="0" applyFont="1" applyAlignment="1">
      <alignment horizontal="center" vertical="top"/>
    </xf>
    <xf numFmtId="0" fontId="9" fillId="0" borderId="0" xfId="0" applyFont="1" applyAlignment="1">
      <alignment horizontal="left" vertical="top"/>
    </xf>
    <xf numFmtId="0" fontId="9" fillId="0" borderId="0" xfId="0" applyFont="1" applyAlignment="1">
      <alignment horizontal="center" vertical="top"/>
    </xf>
    <xf numFmtId="0" fontId="10" fillId="0" borderId="0" xfId="0" applyFont="1" applyAlignment="1">
      <alignment horizontal="center" vertical="top"/>
    </xf>
    <xf numFmtId="0" fontId="10" fillId="0" borderId="0" xfId="0" applyFont="1" applyAlignment="1">
      <alignment vertical="top"/>
    </xf>
    <xf numFmtId="0" fontId="11" fillId="0" borderId="0" xfId="0" applyFont="1" applyAlignment="1">
      <alignment horizontal="center" vertical="top" wrapText="1"/>
    </xf>
    <xf numFmtId="0" fontId="7" fillId="0" borderId="0" xfId="0" applyFont="1" applyAlignment="1">
      <alignment horizontal="center" vertical="top" wrapText="1"/>
    </xf>
    <xf numFmtId="0" fontId="7" fillId="0" borderId="0" xfId="0" applyFont="1" applyAlignment="1">
      <alignment horizontal="left" vertical="top"/>
    </xf>
    <xf numFmtId="164" fontId="7" fillId="0" borderId="0" xfId="0" applyNumberFormat="1" applyFont="1" applyAlignment="1">
      <alignment horizontal="center" vertical="top"/>
    </xf>
    <xf numFmtId="0" fontId="7" fillId="0" borderId="0" xfId="0" applyFont="1"/>
    <xf numFmtId="0" fontId="12" fillId="0" borderId="0" xfId="0" applyFont="1" applyAlignment="1">
      <alignment horizontal="center" vertical="top" wrapText="1"/>
    </xf>
    <xf numFmtId="0" fontId="13" fillId="0" borderId="0" xfId="0" applyFont="1"/>
    <xf numFmtId="0" fontId="14" fillId="0" borderId="0" xfId="0" applyFont="1" applyAlignment="1">
      <alignment horizontal="center" vertical="top"/>
    </xf>
    <xf numFmtId="0" fontId="14" fillId="3" borderId="2" xfId="0" applyFont="1" applyFill="1" applyBorder="1" applyAlignment="1">
      <alignment horizontal="center" vertical="top"/>
    </xf>
    <xf numFmtId="0" fontId="12" fillId="0" borderId="0" xfId="0" applyFont="1" applyAlignment="1">
      <alignment vertical="top"/>
    </xf>
    <xf numFmtId="37" fontId="7" fillId="0" borderId="0" xfId="0" applyNumberFormat="1" applyFont="1" applyAlignment="1">
      <alignment horizontal="center" vertical="top"/>
    </xf>
    <xf numFmtId="0" fontId="15" fillId="0" borderId="0" xfId="0" applyFont="1" applyAlignment="1">
      <alignment horizontal="center"/>
    </xf>
    <xf numFmtId="0" fontId="9" fillId="0" borderId="0" xfId="0" applyFont="1" applyAlignment="1">
      <alignment horizontal="center"/>
    </xf>
    <xf numFmtId="0" fontId="9" fillId="0" borderId="0" xfId="0" applyFont="1" applyAlignment="1">
      <alignment horizontal="center" wrapText="1"/>
    </xf>
    <xf numFmtId="0" fontId="16" fillId="0" borderId="0" xfId="0" applyFont="1" applyAlignment="1">
      <alignment horizontal="right" indent="1"/>
    </xf>
    <xf numFmtId="38" fontId="17" fillId="4" borderId="2" xfId="0" applyNumberFormat="1" applyFont="1" applyFill="1" applyBorder="1" applyAlignment="1">
      <alignment horizontal="center" vertical="center"/>
    </xf>
    <xf numFmtId="38" fontId="7" fillId="0" borderId="0" xfId="0" applyNumberFormat="1" applyFont="1" applyAlignment="1">
      <alignment horizontal="center"/>
    </xf>
    <xf numFmtId="38" fontId="15" fillId="0" borderId="0" xfId="0" applyNumberFormat="1" applyFont="1" applyAlignment="1">
      <alignment horizontal="center"/>
    </xf>
    <xf numFmtId="0" fontId="7" fillId="0" borderId="0" xfId="0" applyFont="1" applyAlignment="1">
      <alignment horizontal="right"/>
    </xf>
    <xf numFmtId="0" fontId="15" fillId="0" borderId="0" xfId="0" applyFont="1" applyAlignment="1">
      <alignment horizontal="left"/>
    </xf>
    <xf numFmtId="10" fontId="10" fillId="5" borderId="2" xfId="0" applyNumberFormat="1" applyFont="1" applyFill="1" applyBorder="1" applyAlignment="1">
      <alignment horizontal="center" vertical="center"/>
    </xf>
    <xf numFmtId="10" fontId="7" fillId="0" borderId="0" xfId="0" applyNumberFormat="1" applyFont="1" applyAlignment="1">
      <alignment horizontal="center" vertical="top"/>
    </xf>
    <xf numFmtId="0" fontId="15" fillId="0" borderId="0" xfId="0" applyFont="1" applyAlignment="1">
      <alignment horizontal="right"/>
    </xf>
    <xf numFmtId="38" fontId="9" fillId="0" borderId="0" xfId="0" applyNumberFormat="1" applyFont="1" applyAlignment="1">
      <alignment horizontal="center"/>
    </xf>
    <xf numFmtId="0" fontId="13" fillId="0" borderId="0" xfId="0" applyFont="1" applyAlignment="1">
      <alignment horizontal="right" indent="4"/>
    </xf>
    <xf numFmtId="0" fontId="16" fillId="0" borderId="0" xfId="0" applyFont="1" applyAlignment="1">
      <alignment horizontal="center"/>
    </xf>
    <xf numFmtId="0" fontId="7" fillId="0" borderId="0" xfId="2" applyFont="1" applyAlignment="1">
      <alignment vertical="center"/>
    </xf>
    <xf numFmtId="0" fontId="7" fillId="0" borderId="0" xfId="2" applyFont="1" applyAlignment="1">
      <alignment horizontal="center" vertical="center"/>
    </xf>
    <xf numFmtId="0" fontId="7" fillId="0" borderId="0" xfId="2" applyFont="1"/>
    <xf numFmtId="0" fontId="10" fillId="0" borderId="0" xfId="0" applyFont="1" applyAlignment="1">
      <alignment horizontal="center"/>
    </xf>
    <xf numFmtId="0" fontId="10" fillId="0" borderId="0" xfId="0" applyFont="1"/>
    <xf numFmtId="0" fontId="7" fillId="0" borderId="0" xfId="0" applyFont="1" applyAlignment="1">
      <alignment horizontal="center"/>
    </xf>
    <xf numFmtId="37" fontId="7" fillId="0" borderId="0" xfId="0" applyNumberFormat="1" applyFont="1"/>
    <xf numFmtId="0" fontId="13" fillId="0" borderId="0" xfId="0" applyFont="1" applyAlignment="1">
      <alignment horizontal="center"/>
    </xf>
    <xf numFmtId="37" fontId="7" fillId="0" borderId="0" xfId="0" applyNumberFormat="1" applyFont="1" applyAlignment="1">
      <alignment horizontal="center"/>
    </xf>
    <xf numFmtId="0" fontId="7" fillId="0" borderId="0" xfId="2" applyFont="1" applyFill="1" applyBorder="1" applyAlignment="1">
      <alignment vertical="center"/>
    </xf>
    <xf numFmtId="0" fontId="18" fillId="6" borderId="3" xfId="2" applyFont="1" applyFill="1" applyBorder="1" applyAlignment="1">
      <alignment horizontal="center" vertical="center"/>
    </xf>
    <xf numFmtId="0" fontId="18" fillId="6" borderId="4" xfId="2" applyFont="1" applyFill="1" applyBorder="1" applyAlignment="1">
      <alignment horizontal="left" vertical="center" indent="1"/>
    </xf>
    <xf numFmtId="0" fontId="18" fillId="6" borderId="4" xfId="2" applyFont="1" applyFill="1" applyBorder="1" applyAlignment="1">
      <alignment horizontal="center" vertical="center"/>
    </xf>
    <xf numFmtId="0" fontId="18" fillId="6" borderId="5" xfId="2" applyFont="1" applyFill="1" applyBorder="1" applyAlignment="1">
      <alignment horizontal="center" vertical="center"/>
    </xf>
    <xf numFmtId="0" fontId="18" fillId="6" borderId="6" xfId="2" applyFont="1" applyFill="1" applyBorder="1" applyAlignment="1">
      <alignment vertical="center"/>
    </xf>
    <xf numFmtId="0" fontId="19" fillId="6" borderId="4" xfId="0" applyFont="1" applyFill="1" applyBorder="1"/>
    <xf numFmtId="0" fontId="20" fillId="6" borderId="5" xfId="0" applyFont="1" applyFill="1" applyBorder="1"/>
    <xf numFmtId="0" fontId="21" fillId="7" borderId="3" xfId="0" applyFont="1" applyFill="1" applyBorder="1" applyAlignment="1">
      <alignment horizontal="left" vertical="center"/>
    </xf>
    <xf numFmtId="0" fontId="10" fillId="7" borderId="4" xfId="0" applyFont="1" applyFill="1" applyBorder="1" applyAlignment="1">
      <alignment horizontal="center" vertical="center"/>
    </xf>
    <xf numFmtId="0" fontId="10" fillId="7" borderId="5" xfId="0" applyFont="1" applyFill="1" applyBorder="1" applyAlignment="1">
      <alignment horizontal="center" vertical="center"/>
    </xf>
    <xf numFmtId="0" fontId="22" fillId="8" borderId="3" xfId="0" applyFont="1" applyFill="1" applyBorder="1" applyAlignment="1">
      <alignment horizontal="left" vertical="center"/>
    </xf>
    <xf numFmtId="0" fontId="23" fillId="8" borderId="4" xfId="0" applyFont="1" applyFill="1" applyBorder="1" applyAlignment="1">
      <alignment horizontal="left" vertical="center"/>
    </xf>
    <xf numFmtId="0" fontId="0" fillId="8" borderId="4" xfId="0" applyFont="1" applyFill="1" applyBorder="1" applyAlignment="1">
      <alignment horizontal="center" vertical="center"/>
    </xf>
    <xf numFmtId="0" fontId="7" fillId="8" borderId="4" xfId="0" applyFont="1" applyFill="1" applyBorder="1" applyAlignment="1">
      <alignment horizontal="center" vertical="center"/>
    </xf>
    <xf numFmtId="0" fontId="7" fillId="8" borderId="5" xfId="0" applyFont="1" applyFill="1" applyBorder="1" applyAlignment="1">
      <alignment horizontal="center" vertical="center"/>
    </xf>
    <xf numFmtId="0" fontId="24" fillId="9" borderId="3" xfId="0" applyFont="1" applyFill="1" applyBorder="1" applyAlignment="1">
      <alignment horizontal="left" vertical="center"/>
    </xf>
    <xf numFmtId="0" fontId="25" fillId="9" borderId="4" xfId="0" applyFont="1" applyFill="1" applyBorder="1" applyAlignment="1">
      <alignment horizontal="left" vertical="center"/>
    </xf>
    <xf numFmtId="0" fontId="25" fillId="9" borderId="4" xfId="0" applyFont="1" applyFill="1" applyBorder="1" applyAlignment="1">
      <alignment horizontal="right" vertical="center"/>
    </xf>
    <xf numFmtId="0" fontId="26" fillId="9" borderId="4" xfId="0" applyFont="1" applyFill="1" applyBorder="1" applyAlignment="1">
      <alignment horizontal="right" vertical="center"/>
    </xf>
    <xf numFmtId="0" fontId="27" fillId="9" borderId="4" xfId="0" applyFont="1" applyFill="1" applyBorder="1" applyAlignment="1">
      <alignment horizontal="center" vertical="center"/>
    </xf>
    <xf numFmtId="0" fontId="26" fillId="9" borderId="4" xfId="0" applyFont="1" applyFill="1" applyBorder="1" applyAlignment="1">
      <alignment horizontal="center" vertical="center"/>
    </xf>
    <xf numFmtId="0" fontId="26" fillId="9" borderId="5" xfId="0" applyFont="1" applyFill="1" applyBorder="1" applyAlignment="1">
      <alignment horizontal="center" vertical="center"/>
    </xf>
    <xf numFmtId="0" fontId="28" fillId="9" borderId="4" xfId="0" applyFont="1" applyFill="1" applyBorder="1" applyAlignment="1">
      <alignment horizontal="left" vertical="center"/>
    </xf>
    <xf numFmtId="0" fontId="29" fillId="10" borderId="3" xfId="0" applyFont="1" applyFill="1" applyBorder="1" applyAlignment="1">
      <alignment horizontal="center" vertical="center" wrapText="1"/>
    </xf>
    <xf numFmtId="0" fontId="29" fillId="10" borderId="4" xfId="0" applyFont="1" applyFill="1" applyBorder="1" applyAlignment="1">
      <alignment horizontal="center" vertical="center" wrapText="1"/>
    </xf>
    <xf numFmtId="0" fontId="29" fillId="10" borderId="4" xfId="0" applyFont="1" applyFill="1" applyBorder="1" applyAlignment="1">
      <alignment vertical="center" wrapText="1"/>
    </xf>
    <xf numFmtId="0" fontId="29" fillId="10" borderId="4" xfId="2" applyFont="1" applyFill="1" applyBorder="1" applyAlignment="1">
      <alignment horizontal="center" vertical="center" wrapText="1"/>
    </xf>
    <xf numFmtId="0" fontId="29" fillId="10" borderId="4" xfId="2" applyFont="1" applyFill="1" applyBorder="1" applyAlignment="1">
      <alignment horizontal="right" vertical="center" wrapText="1"/>
    </xf>
    <xf numFmtId="0" fontId="29" fillId="10" borderId="5" xfId="2" applyFont="1" applyFill="1" applyBorder="1" applyAlignment="1">
      <alignment horizontal="right" vertical="center" wrapText="1" indent="1"/>
    </xf>
    <xf numFmtId="0" fontId="29" fillId="0" borderId="0" xfId="2" applyFont="1" applyAlignment="1">
      <alignment vertical="center" wrapText="1"/>
    </xf>
    <xf numFmtId="0" fontId="29" fillId="10" borderId="7" xfId="2" applyFont="1" applyFill="1" applyBorder="1" applyAlignment="1">
      <alignment horizontal="right" vertical="center" wrapText="1" indent="1"/>
    </xf>
    <xf numFmtId="0" fontId="29" fillId="10" borderId="8" xfId="2" applyFont="1" applyFill="1" applyBorder="1" applyAlignment="1">
      <alignment horizontal="right" vertical="center" wrapText="1" indent="1"/>
    </xf>
    <xf numFmtId="0" fontId="7" fillId="0" borderId="0" xfId="2" applyFont="1" applyAlignment="1">
      <alignment vertical="center" wrapText="1"/>
    </xf>
    <xf numFmtId="0" fontId="18" fillId="6" borderId="9" xfId="2" applyFont="1" applyFill="1" applyBorder="1" applyAlignment="1">
      <alignment horizontal="right" vertical="center" wrapText="1" indent="1"/>
    </xf>
    <xf numFmtId="0" fontId="29" fillId="10" borderId="4" xfId="2" applyFont="1" applyFill="1" applyBorder="1" applyAlignment="1">
      <alignment horizontal="right" vertical="center" wrapText="1" indent="1"/>
    </xf>
    <xf numFmtId="0" fontId="18" fillId="6" borderId="9" xfId="2" applyFont="1" applyFill="1" applyBorder="1" applyAlignment="1">
      <alignment horizontal="right" vertical="top" wrapText="1" indent="1"/>
    </xf>
    <xf numFmtId="0" fontId="10" fillId="11" borderId="3" xfId="0" applyFont="1" applyFill="1" applyBorder="1" applyAlignment="1">
      <alignment horizontal="center" wrapText="1"/>
    </xf>
    <xf numFmtId="0" fontId="10" fillId="11" borderId="4" xfId="0" applyFont="1" applyFill="1" applyBorder="1" applyAlignment="1">
      <alignment horizontal="center" wrapText="1"/>
    </xf>
    <xf numFmtId="0" fontId="10" fillId="11" borderId="5" xfId="0" applyFont="1" applyFill="1" applyBorder="1" applyAlignment="1">
      <alignment horizontal="center" wrapText="1"/>
    </xf>
    <xf numFmtId="0" fontId="30" fillId="12" borderId="3" xfId="0" applyFont="1" applyFill="1" applyBorder="1" applyAlignment="1">
      <alignment horizontal="center" wrapText="1"/>
    </xf>
    <xf numFmtId="0" fontId="30" fillId="12" borderId="4" xfId="0" applyFont="1" applyFill="1" applyBorder="1" applyAlignment="1">
      <alignment horizontal="center" wrapText="1"/>
    </xf>
    <xf numFmtId="0" fontId="6" fillId="13" borderId="2" xfId="0" quotePrefix="1" applyFont="1" applyFill="1" applyBorder="1" applyAlignment="1">
      <alignment horizontal="right" vertical="center" wrapText="1" indent="1"/>
    </xf>
    <xf numFmtId="0" fontId="6" fillId="14" borderId="2" xfId="0" quotePrefix="1" applyFont="1" applyFill="1" applyBorder="1" applyAlignment="1">
      <alignment horizontal="right" vertical="center" wrapText="1" indent="1"/>
    </xf>
    <xf numFmtId="0" fontId="7" fillId="15" borderId="3" xfId="0" applyFont="1" applyFill="1" applyBorder="1" applyAlignment="1">
      <alignment horizontal="center" vertical="center" wrapText="1"/>
    </xf>
    <xf numFmtId="0" fontId="7" fillId="15" borderId="4" xfId="0" applyFont="1" applyFill="1" applyBorder="1" applyAlignment="1">
      <alignment horizontal="left" vertical="center" wrapText="1" indent="1"/>
    </xf>
    <xf numFmtId="0" fontId="7" fillId="15" borderId="4" xfId="0" applyFont="1" applyFill="1" applyBorder="1" applyAlignment="1">
      <alignment horizontal="right" wrapText="1" indent="1"/>
    </xf>
    <xf numFmtId="0" fontId="32" fillId="16" borderId="9" xfId="0" applyFont="1" applyFill="1" applyBorder="1" applyAlignment="1">
      <alignment horizontal="right" vertical="center" wrapText="1" indent="1"/>
    </xf>
    <xf numFmtId="0" fontId="29" fillId="17" borderId="2" xfId="0" applyFont="1" applyFill="1" applyBorder="1" applyAlignment="1">
      <alignment horizontal="right" vertical="center" wrapText="1" indent="1"/>
    </xf>
    <xf numFmtId="0" fontId="7" fillId="0" borderId="0" xfId="0" applyFont="1" applyFill="1" applyBorder="1" applyAlignment="1">
      <alignment horizontal="right" vertical="center" wrapText="1" indent="1"/>
    </xf>
    <xf numFmtId="0" fontId="33" fillId="15" borderId="2" xfId="0" applyFont="1" applyFill="1" applyBorder="1" applyAlignment="1">
      <alignment horizontal="right" vertical="center" wrapText="1" indent="1"/>
    </xf>
    <xf numFmtId="0" fontId="7" fillId="15" borderId="3" xfId="0" applyFont="1" applyFill="1" applyBorder="1" applyAlignment="1">
      <alignment horizontal="center" wrapText="1"/>
    </xf>
    <xf numFmtId="0" fontId="7" fillId="15" borderId="4" xfId="0" applyFont="1" applyFill="1" applyBorder="1" applyAlignment="1">
      <alignment horizontal="center" wrapText="1"/>
    </xf>
    <xf numFmtId="0" fontId="29" fillId="4" borderId="10" xfId="0" applyFont="1" applyFill="1" applyBorder="1" applyAlignment="1">
      <alignment horizontal="center" vertical="center" wrapText="1"/>
    </xf>
    <xf numFmtId="0" fontId="33" fillId="18" borderId="5" xfId="0" applyFont="1" applyFill="1" applyBorder="1" applyAlignment="1">
      <alignment horizontal="center" vertical="center" wrapText="1"/>
    </xf>
    <xf numFmtId="0" fontId="14" fillId="0" borderId="11" xfId="0" applyFont="1" applyBorder="1" applyAlignment="1">
      <alignment horizontal="center" vertical="center"/>
    </xf>
    <xf numFmtId="0" fontId="10" fillId="0" borderId="0" xfId="0" applyFont="1" applyBorder="1" applyAlignment="1">
      <alignment horizontal="center"/>
    </xf>
    <xf numFmtId="0" fontId="10" fillId="0" borderId="0" xfId="0" applyFont="1" applyBorder="1"/>
    <xf numFmtId="165" fontId="10" fillId="0" borderId="0" xfId="0" applyNumberFormat="1" applyFont="1" applyBorder="1"/>
    <xf numFmtId="37" fontId="10" fillId="0" borderId="0" xfId="0" applyNumberFormat="1" applyFont="1" applyBorder="1"/>
    <xf numFmtId="37" fontId="10" fillId="0" borderId="12" xfId="0" applyNumberFormat="1" applyFont="1" applyBorder="1"/>
    <xf numFmtId="37" fontId="10" fillId="0" borderId="0" xfId="0" applyNumberFormat="1" applyFont="1"/>
    <xf numFmtId="37" fontId="10" fillId="0" borderId="11" xfId="0" applyNumberFormat="1" applyFont="1" applyBorder="1"/>
    <xf numFmtId="37" fontId="10" fillId="0" borderId="13" xfId="0" applyNumberFormat="1" applyFont="1" applyBorder="1"/>
    <xf numFmtId="0" fontId="10" fillId="0" borderId="11" xfId="0" applyFont="1" applyBorder="1" applyAlignment="1">
      <alignment horizontal="center"/>
    </xf>
    <xf numFmtId="165" fontId="10" fillId="0" borderId="0" xfId="0" applyNumberFormat="1" applyFont="1" applyBorder="1" applyAlignment="1">
      <alignment horizontal="center"/>
    </xf>
    <xf numFmtId="37" fontId="10" fillId="0" borderId="0" xfId="0" applyNumberFormat="1" applyFont="1" applyBorder="1" applyAlignment="1">
      <alignment horizontal="center"/>
    </xf>
    <xf numFmtId="37" fontId="10" fillId="0" borderId="12" xfId="0" applyNumberFormat="1" applyFont="1" applyBorder="1" applyAlignment="1">
      <alignment horizontal="center"/>
    </xf>
    <xf numFmtId="0" fontId="14" fillId="0" borderId="11" xfId="0" applyFont="1" applyBorder="1" applyAlignment="1">
      <alignment horizontal="center"/>
    </xf>
    <xf numFmtId="0" fontId="14" fillId="0" borderId="0" xfId="0" applyFont="1" applyBorder="1" applyAlignment="1">
      <alignment horizontal="center"/>
    </xf>
    <xf numFmtId="0" fontId="14" fillId="0" borderId="0" xfId="0" applyFont="1" applyBorder="1"/>
    <xf numFmtId="38" fontId="14" fillId="0" borderId="0" xfId="0" applyNumberFormat="1" applyFont="1" applyBorder="1" applyAlignment="1">
      <alignment horizontal="right" indent="1"/>
    </xf>
    <xf numFmtId="38" fontId="14" fillId="19" borderId="13" xfId="0" applyNumberFormat="1" applyFont="1" applyFill="1" applyBorder="1" applyAlignment="1">
      <alignment horizontal="right" indent="1"/>
    </xf>
    <xf numFmtId="38" fontId="10" fillId="0" borderId="0" xfId="0" applyNumberFormat="1" applyFont="1"/>
    <xf numFmtId="38" fontId="14" fillId="20" borderId="13" xfId="0" applyNumberFormat="1" applyFont="1" applyFill="1" applyBorder="1" applyAlignment="1">
      <alignment horizontal="right" indent="1"/>
    </xf>
    <xf numFmtId="37" fontId="14" fillId="21" borderId="13" xfId="4" applyNumberFormat="1" applyFont="1" applyFill="1" applyBorder="1" applyAlignment="1">
      <alignment horizontal="right"/>
    </xf>
    <xf numFmtId="38" fontId="14" fillId="22" borderId="13" xfId="4" applyNumberFormat="1" applyFont="1" applyFill="1" applyBorder="1" applyAlignment="1">
      <alignment horizontal="right"/>
    </xf>
    <xf numFmtId="165" fontId="10" fillId="0" borderId="11" xfId="0" applyNumberFormat="1" applyFont="1" applyBorder="1" applyAlignment="1">
      <alignment horizontal="center"/>
    </xf>
    <xf numFmtId="37" fontId="14" fillId="22" borderId="13" xfId="4" applyNumberFormat="1" applyFont="1" applyFill="1" applyBorder="1" applyAlignment="1">
      <alignment horizontal="right"/>
    </xf>
    <xf numFmtId="37" fontId="10" fillId="2" borderId="0" xfId="0" applyNumberFormat="1" applyFont="1" applyFill="1" applyBorder="1"/>
    <xf numFmtId="0" fontId="14" fillId="0" borderId="0" xfId="0" applyFont="1" applyFill="1" applyBorder="1"/>
    <xf numFmtId="0" fontId="35" fillId="10" borderId="14" xfId="0" applyFont="1" applyFill="1" applyBorder="1" applyAlignment="1">
      <alignment horizontal="center" vertical="center"/>
    </xf>
    <xf numFmtId="0" fontId="36" fillId="10" borderId="15" xfId="0" quotePrefix="1" applyFont="1" applyFill="1" applyBorder="1" applyAlignment="1">
      <alignment horizontal="center" vertical="center"/>
    </xf>
    <xf numFmtId="0" fontId="36" fillId="10" borderId="15" xfId="0" applyFont="1" applyFill="1" applyBorder="1" applyAlignment="1">
      <alignment vertical="center"/>
    </xf>
    <xf numFmtId="166" fontId="36" fillId="10" borderId="15" xfId="2" applyNumberFormat="1" applyFont="1" applyFill="1" applyBorder="1" applyAlignment="1">
      <alignment horizontal="right" vertical="center"/>
    </xf>
    <xf numFmtId="38" fontId="36" fillId="10" borderId="15" xfId="2" applyNumberFormat="1" applyFont="1" applyFill="1" applyBorder="1" applyAlignment="1">
      <alignment horizontal="right" vertical="center"/>
    </xf>
    <xf numFmtId="38" fontId="36" fillId="10" borderId="16" xfId="2" applyNumberFormat="1" applyFont="1" applyFill="1" applyBorder="1" applyAlignment="1">
      <alignment horizontal="right" vertical="center"/>
    </xf>
    <xf numFmtId="0" fontId="36" fillId="0" borderId="0" xfId="2" applyFont="1" applyAlignment="1">
      <alignment horizontal="right"/>
    </xf>
    <xf numFmtId="38" fontId="36" fillId="10" borderId="14" xfId="2" applyNumberFormat="1" applyFont="1" applyFill="1" applyBorder="1" applyAlignment="1">
      <alignment horizontal="right" vertical="center"/>
    </xf>
    <xf numFmtId="38" fontId="36" fillId="10" borderId="15" xfId="2" quotePrefix="1" applyNumberFormat="1" applyFont="1" applyFill="1" applyBorder="1" applyAlignment="1">
      <alignment horizontal="right" vertical="center"/>
    </xf>
    <xf numFmtId="0" fontId="37" fillId="0" borderId="0" xfId="2" applyFont="1" applyAlignment="1">
      <alignment horizontal="right" vertical="center"/>
    </xf>
    <xf numFmtId="37" fontId="38" fillId="6" borderId="17" xfId="2" applyNumberFormat="1" applyFont="1" applyFill="1" applyBorder="1" applyAlignment="1">
      <alignment horizontal="right" vertical="center"/>
    </xf>
    <xf numFmtId="0" fontId="37" fillId="0" borderId="0" xfId="2" applyFont="1" applyAlignment="1">
      <alignment vertical="center"/>
    </xf>
    <xf numFmtId="0" fontId="37" fillId="0" borderId="0" xfId="0" applyFont="1"/>
    <xf numFmtId="0" fontId="39" fillId="23" borderId="3" xfId="0" applyFont="1" applyFill="1" applyBorder="1" applyAlignment="1">
      <alignment horizontal="center"/>
    </xf>
    <xf numFmtId="165" fontId="40" fillId="11" borderId="4" xfId="0" applyNumberFormat="1" applyFont="1" applyFill="1" applyBorder="1" applyAlignment="1">
      <alignment horizontal="center"/>
    </xf>
    <xf numFmtId="37" fontId="40" fillId="11" borderId="4" xfId="0" applyNumberFormat="1" applyFont="1" applyFill="1" applyBorder="1" applyAlignment="1">
      <alignment horizontal="center"/>
    </xf>
    <xf numFmtId="37" fontId="40" fillId="11" borderId="5" xfId="0" applyNumberFormat="1" applyFont="1" applyFill="1" applyBorder="1" applyAlignment="1">
      <alignment horizontal="center"/>
    </xf>
    <xf numFmtId="38" fontId="41" fillId="12" borderId="3" xfId="0" applyNumberFormat="1" applyFont="1" applyFill="1" applyBorder="1" applyAlignment="1">
      <alignment horizontal="center"/>
    </xf>
    <xf numFmtId="38" fontId="41" fillId="12" borderId="4" xfId="0" applyNumberFormat="1" applyFont="1" applyFill="1" applyBorder="1" applyAlignment="1">
      <alignment horizontal="left"/>
    </xf>
    <xf numFmtId="38" fontId="41" fillId="12" borderId="4" xfId="0" applyNumberFormat="1" applyFont="1" applyFill="1" applyBorder="1" applyAlignment="1">
      <alignment horizontal="center"/>
    </xf>
    <xf numFmtId="38" fontId="41" fillId="12" borderId="4" xfId="0" applyNumberFormat="1" applyFont="1" applyFill="1" applyBorder="1" applyAlignment="1">
      <alignment horizontal="right" indent="1"/>
    </xf>
    <xf numFmtId="38" fontId="42" fillId="13" borderId="2" xfId="0" applyNumberFormat="1" applyFont="1" applyFill="1" applyBorder="1" applyAlignment="1">
      <alignment horizontal="right"/>
    </xf>
    <xf numFmtId="38" fontId="43" fillId="13" borderId="2" xfId="0" applyNumberFormat="1" applyFont="1" applyFill="1" applyBorder="1" applyAlignment="1">
      <alignment horizontal="right" indent="1"/>
    </xf>
    <xf numFmtId="38" fontId="43" fillId="14" borderId="2" xfId="0" applyNumberFormat="1" applyFont="1" applyFill="1" applyBorder="1" applyAlignment="1">
      <alignment horizontal="right" indent="1"/>
    </xf>
    <xf numFmtId="38" fontId="37" fillId="15" borderId="3" xfId="4" applyNumberFormat="1" applyFont="1" applyFill="1" applyBorder="1" applyAlignment="1">
      <alignment horizontal="center"/>
    </xf>
    <xf numFmtId="38" fontId="37" fillId="15" borderId="4" xfId="4" quotePrefix="1" applyNumberFormat="1" applyFont="1" applyFill="1" applyBorder="1" applyAlignment="1">
      <alignment horizontal="center"/>
    </xf>
    <xf numFmtId="39" fontId="37" fillId="15" borderId="4" xfId="4" applyNumberFormat="1" applyFont="1" applyFill="1" applyBorder="1" applyAlignment="1">
      <alignment horizontal="right"/>
    </xf>
    <xf numFmtId="37" fontId="37" fillId="15" borderId="4" xfId="4" applyNumberFormat="1" applyFont="1" applyFill="1" applyBorder="1" applyAlignment="1">
      <alignment horizontal="right"/>
    </xf>
    <xf numFmtId="37" fontId="44" fillId="16" borderId="2" xfId="4" applyNumberFormat="1" applyFont="1" applyFill="1" applyBorder="1" applyAlignment="1">
      <alignment horizontal="right" vertical="center" wrapText="1" indent="1"/>
    </xf>
    <xf numFmtId="37" fontId="45" fillId="17" borderId="2" xfId="4" applyNumberFormat="1" applyFont="1" applyFill="1" applyBorder="1" applyAlignment="1">
      <alignment horizontal="right" vertical="center" wrapText="1" indent="1"/>
    </xf>
    <xf numFmtId="37" fontId="37" fillId="0" borderId="0" xfId="4" applyNumberFormat="1" applyFont="1" applyFill="1" applyBorder="1" applyAlignment="1">
      <alignment horizontal="right" vertical="center" wrapText="1" indent="1"/>
    </xf>
    <xf numFmtId="37" fontId="46" fillId="15" borderId="2" xfId="4" applyNumberFormat="1" applyFont="1" applyFill="1" applyBorder="1" applyAlignment="1">
      <alignment horizontal="right"/>
    </xf>
    <xf numFmtId="37" fontId="36" fillId="17" borderId="2" xfId="4" applyNumberFormat="1" applyFont="1" applyFill="1" applyBorder="1" applyAlignment="1">
      <alignment horizontal="right" vertical="center" wrapText="1" indent="1"/>
    </xf>
    <xf numFmtId="37" fontId="37" fillId="0" borderId="0" xfId="0" applyNumberFormat="1" applyFont="1"/>
    <xf numFmtId="165" fontId="37" fillId="15" borderId="3" xfId="4" applyNumberFormat="1" applyFont="1" applyFill="1" applyBorder="1" applyAlignment="1">
      <alignment horizontal="center"/>
    </xf>
    <xf numFmtId="37" fontId="36" fillId="4" borderId="10" xfId="0" quotePrefix="1" applyNumberFormat="1" applyFont="1" applyFill="1" applyBorder="1" applyAlignment="1">
      <alignment horizontal="center"/>
    </xf>
    <xf numFmtId="167" fontId="37" fillId="24" borderId="5" xfId="0" applyNumberFormat="1" applyFont="1" applyFill="1" applyBorder="1" applyAlignment="1">
      <alignment horizontal="center"/>
    </xf>
    <xf numFmtId="38" fontId="10" fillId="0" borderId="0" xfId="0" applyNumberFormat="1" applyFont="1" applyAlignment="1">
      <alignment horizontal="center"/>
    </xf>
    <xf numFmtId="0" fontId="7" fillId="0" borderId="0" xfId="5" applyFont="1" applyAlignment="1">
      <alignment horizontal="right"/>
    </xf>
    <xf numFmtId="37" fontId="7" fillId="0" borderId="0" xfId="5" applyNumberFormat="1" applyFont="1"/>
    <xf numFmtId="38" fontId="7" fillId="0" borderId="0" xfId="5" applyNumberFormat="1" applyFont="1"/>
    <xf numFmtId="0" fontId="47" fillId="0" borderId="0" xfId="0" applyFont="1" applyAlignment="1">
      <alignment horizontal="left"/>
    </xf>
    <xf numFmtId="0" fontId="48" fillId="0" borderId="0" xfId="0" applyFont="1" applyAlignment="1">
      <alignment horizontal="left"/>
    </xf>
    <xf numFmtId="0" fontId="49" fillId="0" borderId="0" xfId="0" applyFont="1" applyAlignment="1">
      <alignment horizontal="left"/>
    </xf>
    <xf numFmtId="0" fontId="50" fillId="0" borderId="0" xfId="6"/>
    <xf numFmtId="0" fontId="15" fillId="0" borderId="0" xfId="0" applyFont="1" applyAlignment="1">
      <alignment horizontal="center" wrapText="1"/>
    </xf>
    <xf numFmtId="0" fontId="51" fillId="7" borderId="2" xfId="0" applyFont="1" applyFill="1" applyBorder="1" applyAlignment="1">
      <alignment horizontal="left" vertical="center"/>
    </xf>
    <xf numFmtId="0" fontId="10" fillId="11" borderId="2" xfId="0" applyFont="1" applyFill="1" applyBorder="1" applyAlignment="1">
      <alignment horizontal="center" wrapText="1"/>
    </xf>
    <xf numFmtId="0" fontId="7" fillId="0" borderId="13" xfId="0" applyFont="1" applyBorder="1" applyAlignment="1">
      <alignment horizontal="center"/>
    </xf>
    <xf numFmtId="37" fontId="10" fillId="0" borderId="13" xfId="0" applyNumberFormat="1" applyFont="1" applyBorder="1" applyAlignment="1">
      <alignment horizontal="center"/>
    </xf>
    <xf numFmtId="37" fontId="40" fillId="11" borderId="2" xfId="0" applyNumberFormat="1" applyFont="1" applyFill="1" applyBorder="1" applyAlignment="1">
      <alignment horizontal="center"/>
    </xf>
    <xf numFmtId="0" fontId="7" fillId="0" borderId="0" xfId="0" applyFont="1" applyFill="1" applyBorder="1" applyAlignment="1">
      <alignment horizontal="center" vertical="center"/>
    </xf>
    <xf numFmtId="0" fontId="52" fillId="0" borderId="0" xfId="1" applyFont="1" applyAlignment="1">
      <alignment horizontal="left" wrapText="1"/>
    </xf>
    <xf numFmtId="0" fontId="53" fillId="10" borderId="3" xfId="3" applyFont="1" applyFill="1" applyBorder="1" applyAlignment="1">
      <alignment horizontal="right" vertical="center" wrapText="1" indent="1"/>
    </xf>
    <xf numFmtId="0" fontId="53" fillId="10" borderId="4" xfId="2" applyFont="1" applyFill="1" applyBorder="1" applyAlignment="1">
      <alignment horizontal="right" vertical="center" wrapText="1" indent="1"/>
    </xf>
    <xf numFmtId="0" fontId="54" fillId="10" borderId="3" xfId="2" applyFont="1" applyFill="1" applyBorder="1" applyAlignment="1">
      <alignment horizontal="right" vertical="center" wrapText="1" indent="1"/>
    </xf>
    <xf numFmtId="38" fontId="41" fillId="12" borderId="4" xfId="0" applyNumberFormat="1" applyFont="1" applyFill="1" applyBorder="1" applyAlignment="1">
      <alignment horizontal="right"/>
    </xf>
    <xf numFmtId="0" fontId="16" fillId="0" borderId="0" xfId="0" applyFont="1" applyAlignment="1">
      <alignment horizontal="right" vertical="top" indent="1"/>
    </xf>
    <xf numFmtId="0" fontId="30" fillId="12" borderId="4" xfId="0" applyFont="1" applyFill="1" applyBorder="1" applyAlignment="1">
      <alignment horizontal="right" vertical="center" wrapText="1" indent="1"/>
    </xf>
    <xf numFmtId="0" fontId="55" fillId="13" borderId="2" xfId="0" applyFont="1" applyFill="1" applyBorder="1" applyAlignment="1">
      <alignment horizontal="right" vertical="center" wrapText="1" indent="1"/>
    </xf>
    <xf numFmtId="0" fontId="31" fillId="12" borderId="4" xfId="0" applyFont="1" applyFill="1" applyBorder="1" applyAlignment="1">
      <alignment horizontal="right" vertical="center" wrapText="1" indent="1"/>
    </xf>
    <xf numFmtId="0" fontId="2" fillId="0" borderId="0" xfId="1" applyFont="1" applyAlignment="1">
      <alignment horizontal="left" vertical="top" wrapText="1"/>
    </xf>
  </cellXfs>
  <cellStyles count="7">
    <cellStyle name="Comma 2" xfId="4" xr:uid="{198F7F13-82D7-45C8-B039-5A194563F739}"/>
    <cellStyle name="Hyperlink" xfId="6" builtinId="8"/>
    <cellStyle name="Normal" xfId="0" builtinId="0"/>
    <cellStyle name="Normal 3 2" xfId="1" xr:uid="{6F595044-F4C7-437C-8A5E-DEC677EBEE7E}"/>
    <cellStyle name="Normal 8" xfId="5" xr:uid="{0E451E14-B17A-4B0B-A4CA-6F4D05B2FD12}"/>
    <cellStyle name="Normal_11 - Q2  summaries" xfId="2" xr:uid="{95F98974-AE54-49B5-9B3E-8735382D0E88}"/>
    <cellStyle name="Normal_11 - Q2  summaries 2" xfId="3" xr:uid="{7F7A2137-0D48-4385-9B05-F13211C3E4E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My%20Documents\A%20-%20Charter\FY%202019\Q2\19%20-%20Q2%20%20chasum.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2\hbl$\A%20-%20Doe\Fy1997\97%20-%20FINAL%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odes"/>
      <sheetName val="charterinfo"/>
      <sheetName val="distsum"/>
      <sheetName val="distcheck"/>
      <sheetName val="distrev"/>
      <sheetName val="chasum"/>
      <sheetName val="chacheck"/>
      <sheetName val="charev"/>
      <sheetName val="chadetail"/>
      <sheetName val="d1"/>
      <sheetName val="d2"/>
      <sheetName val="d3"/>
      <sheetName val="d4"/>
      <sheetName val="d5"/>
      <sheetName val="d6"/>
      <sheetName val="d7"/>
      <sheetName val="d8"/>
      <sheetName val="d9"/>
      <sheetName val="d10"/>
      <sheetName val="d11"/>
      <sheetName val="c1"/>
      <sheetName val="c2"/>
      <sheetName val="c3"/>
      <sheetName val="c4"/>
      <sheetName val="c5"/>
      <sheetName val="c6"/>
      <sheetName val="c7"/>
      <sheetName val="c8"/>
      <sheetName val="c9"/>
      <sheetName val="c10"/>
      <sheetName val="c11"/>
      <sheetName val="statesum"/>
      <sheetName val="files19"/>
    </sheetNames>
    <sheetDataSet>
      <sheetData sheetId="0"/>
      <sheetData sheetId="1">
        <row r="10">
          <cell r="A10">
            <v>1</v>
          </cell>
          <cell r="B10" t="str">
            <v>ABINGTON</v>
          </cell>
          <cell r="C10">
            <v>1</v>
          </cell>
          <cell r="F10">
            <v>409</v>
          </cell>
          <cell r="G10" t="str">
            <v>ALMA DEL MAR</v>
          </cell>
          <cell r="H10" t="str">
            <v>open</v>
          </cell>
        </row>
        <row r="11">
          <cell r="A11">
            <v>2</v>
          </cell>
          <cell r="B11" t="str">
            <v>ACTON</v>
          </cell>
          <cell r="C11">
            <v>0</v>
          </cell>
          <cell r="D11" t="str">
            <v>fy15</v>
          </cell>
          <cell r="F11">
            <v>410</v>
          </cell>
          <cell r="G11" t="str">
            <v>EXCEL ACADEMY</v>
          </cell>
          <cell r="H11" t="str">
            <v>open</v>
          </cell>
        </row>
        <row r="12">
          <cell r="A12">
            <v>3</v>
          </cell>
          <cell r="B12" t="str">
            <v>ACUSHNET</v>
          </cell>
          <cell r="C12">
            <v>1</v>
          </cell>
          <cell r="F12">
            <v>412</v>
          </cell>
          <cell r="G12" t="str">
            <v>ACADEMY OF THE PACIFIC RIM</v>
          </cell>
          <cell r="H12" t="str">
            <v>open</v>
          </cell>
        </row>
        <row r="13">
          <cell r="A13">
            <v>4</v>
          </cell>
          <cell r="B13" t="str">
            <v>ADAMS</v>
          </cell>
          <cell r="C13">
            <v>0</v>
          </cell>
          <cell r="F13">
            <v>413</v>
          </cell>
          <cell r="G13" t="str">
            <v>FOUR RIVERS</v>
          </cell>
          <cell r="H13" t="str">
            <v>open</v>
          </cell>
        </row>
        <row r="14">
          <cell r="A14">
            <v>5</v>
          </cell>
          <cell r="B14" t="str">
            <v>AGAWAM</v>
          </cell>
          <cell r="C14">
            <v>1</v>
          </cell>
          <cell r="F14">
            <v>414</v>
          </cell>
          <cell r="G14" t="str">
            <v>BERKSHIRE ARTS AND TECHNOLOGY</v>
          </cell>
          <cell r="H14" t="str">
            <v>open</v>
          </cell>
        </row>
        <row r="15">
          <cell r="A15">
            <v>6</v>
          </cell>
          <cell r="B15" t="str">
            <v>ALFORD</v>
          </cell>
          <cell r="C15">
            <v>0</v>
          </cell>
          <cell r="F15">
            <v>416</v>
          </cell>
          <cell r="G15" t="str">
            <v>BOSTON PREPARATORY</v>
          </cell>
          <cell r="H15" t="str">
            <v>open</v>
          </cell>
        </row>
        <row r="16">
          <cell r="A16">
            <v>7</v>
          </cell>
          <cell r="B16" t="str">
            <v>AMESBURY</v>
          </cell>
          <cell r="C16">
            <v>1</v>
          </cell>
          <cell r="F16">
            <v>417</v>
          </cell>
          <cell r="G16" t="str">
            <v>BRIDGE BOSTON</v>
          </cell>
          <cell r="H16" t="str">
            <v>open</v>
          </cell>
        </row>
        <row r="17">
          <cell r="A17">
            <v>8</v>
          </cell>
          <cell r="B17" t="str">
            <v>AMHERST</v>
          </cell>
          <cell r="C17">
            <v>1</v>
          </cell>
          <cell r="F17">
            <v>418</v>
          </cell>
          <cell r="G17" t="str">
            <v>CHRISTA MCAULIFFE</v>
          </cell>
          <cell r="H17" t="str">
            <v>open</v>
          </cell>
        </row>
        <row r="18">
          <cell r="A18">
            <v>9</v>
          </cell>
          <cell r="B18" t="str">
            <v>ANDOVER</v>
          </cell>
          <cell r="C18">
            <v>1</v>
          </cell>
          <cell r="F18">
            <v>419</v>
          </cell>
          <cell r="G18" t="str">
            <v>HELEN Y. DAVIS LEADERSHIP ACADEMY</v>
          </cell>
          <cell r="H18" t="str">
            <v>open</v>
          </cell>
        </row>
        <row r="19">
          <cell r="A19">
            <v>10</v>
          </cell>
          <cell r="B19" t="str">
            <v>ARLINGTON</v>
          </cell>
          <cell r="C19">
            <v>1</v>
          </cell>
          <cell r="F19">
            <v>420</v>
          </cell>
          <cell r="G19" t="str">
            <v>BENJAMIN BANNEKER</v>
          </cell>
          <cell r="H19" t="str">
            <v>open</v>
          </cell>
        </row>
        <row r="20">
          <cell r="A20">
            <v>11</v>
          </cell>
          <cell r="B20" t="str">
            <v>ASHBURNHAM</v>
          </cell>
          <cell r="C20">
            <v>0</v>
          </cell>
          <cell r="F20">
            <v>426</v>
          </cell>
          <cell r="G20" t="str">
            <v>COMMUNITY DAY - GATEWAY</v>
          </cell>
          <cell r="H20" t="str">
            <v>open</v>
          </cell>
        </row>
        <row r="21">
          <cell r="A21">
            <v>12</v>
          </cell>
          <cell r="B21" t="str">
            <v>ASHBY</v>
          </cell>
          <cell r="C21">
            <v>0</v>
          </cell>
          <cell r="F21">
            <v>428</v>
          </cell>
          <cell r="G21" t="str">
            <v>BROOKE</v>
          </cell>
          <cell r="H21" t="str">
            <v>open</v>
          </cell>
        </row>
        <row r="22">
          <cell r="A22">
            <v>13</v>
          </cell>
          <cell r="B22" t="str">
            <v>ASHFIELD</v>
          </cell>
          <cell r="C22">
            <v>0</v>
          </cell>
          <cell r="F22">
            <v>429</v>
          </cell>
          <cell r="G22" t="str">
            <v>KIPP ACADEMY LYNN</v>
          </cell>
          <cell r="H22" t="str">
            <v>open</v>
          </cell>
        </row>
        <row r="23">
          <cell r="A23">
            <v>14</v>
          </cell>
          <cell r="B23" t="str">
            <v>ASHLAND</v>
          </cell>
          <cell r="C23">
            <v>1</v>
          </cell>
          <cell r="F23">
            <v>430</v>
          </cell>
          <cell r="G23" t="str">
            <v>ADVANCED MATH AND SCIENCE ACADEMY</v>
          </cell>
          <cell r="H23" t="str">
            <v>open</v>
          </cell>
        </row>
        <row r="24">
          <cell r="A24">
            <v>15</v>
          </cell>
          <cell r="B24" t="str">
            <v>ATHOL</v>
          </cell>
          <cell r="C24">
            <v>0</v>
          </cell>
          <cell r="F24">
            <v>431</v>
          </cell>
          <cell r="G24" t="str">
            <v>COMMUNITY DAY - R. KINGMAN WEBSTER</v>
          </cell>
          <cell r="H24" t="str">
            <v>open</v>
          </cell>
        </row>
        <row r="25">
          <cell r="A25">
            <v>16</v>
          </cell>
          <cell r="B25" t="str">
            <v>ATTLEBORO</v>
          </cell>
          <cell r="C25">
            <v>1</v>
          </cell>
          <cell r="F25">
            <v>432</v>
          </cell>
          <cell r="G25" t="str">
            <v>CAPE COD LIGHTHOUSE</v>
          </cell>
          <cell r="H25" t="str">
            <v>open</v>
          </cell>
        </row>
        <row r="26">
          <cell r="A26">
            <v>17</v>
          </cell>
          <cell r="B26" t="str">
            <v>AUBURN</v>
          </cell>
          <cell r="C26">
            <v>1</v>
          </cell>
          <cell r="F26">
            <v>435</v>
          </cell>
          <cell r="G26" t="str">
            <v>INNOVATION ACADEMY</v>
          </cell>
          <cell r="H26" t="str">
            <v>open</v>
          </cell>
        </row>
        <row r="27">
          <cell r="A27">
            <v>18</v>
          </cell>
          <cell r="B27" t="str">
            <v>AVON</v>
          </cell>
          <cell r="C27">
            <v>1</v>
          </cell>
          <cell r="F27">
            <v>436</v>
          </cell>
          <cell r="G27" t="str">
            <v>COMMUNITY CS OF CAMBRIDGE</v>
          </cell>
          <cell r="H27" t="str">
            <v>open</v>
          </cell>
        </row>
        <row r="28">
          <cell r="A28">
            <v>19</v>
          </cell>
          <cell r="B28" t="str">
            <v>AYER</v>
          </cell>
          <cell r="C28">
            <v>0</v>
          </cell>
          <cell r="D28" t="str">
            <v>fy12</v>
          </cell>
          <cell r="F28">
            <v>437</v>
          </cell>
          <cell r="G28" t="str">
            <v>CITY ON A HILL - CIRCUIT ST</v>
          </cell>
          <cell r="H28" t="str">
            <v>open</v>
          </cell>
        </row>
        <row r="29">
          <cell r="A29">
            <v>20</v>
          </cell>
          <cell r="B29" t="str">
            <v>BARNSTABLE</v>
          </cell>
          <cell r="C29">
            <v>1</v>
          </cell>
          <cell r="F29">
            <v>438</v>
          </cell>
          <cell r="G29" t="str">
            <v>CODMAN ACADEMY</v>
          </cell>
          <cell r="H29" t="str">
            <v>open</v>
          </cell>
        </row>
        <row r="30">
          <cell r="A30">
            <v>21</v>
          </cell>
          <cell r="B30" t="str">
            <v>BARRE</v>
          </cell>
          <cell r="C30">
            <v>0</v>
          </cell>
          <cell r="F30">
            <v>439</v>
          </cell>
          <cell r="G30" t="str">
            <v>CONSERVATORY LAB</v>
          </cell>
          <cell r="H30" t="str">
            <v>open</v>
          </cell>
        </row>
        <row r="31">
          <cell r="A31">
            <v>22</v>
          </cell>
          <cell r="B31" t="str">
            <v>BECKET</v>
          </cell>
          <cell r="C31">
            <v>0</v>
          </cell>
          <cell r="F31">
            <v>440</v>
          </cell>
          <cell r="G31" t="str">
            <v>COMMUNITY DAY - PROSPECT</v>
          </cell>
          <cell r="H31" t="str">
            <v>open</v>
          </cell>
        </row>
        <row r="32">
          <cell r="A32">
            <v>23</v>
          </cell>
          <cell r="B32" t="str">
            <v>BEDFORD</v>
          </cell>
          <cell r="C32">
            <v>1</v>
          </cell>
          <cell r="F32">
            <v>441</v>
          </cell>
          <cell r="G32" t="str">
            <v>SABIS INTERNATIONAL</v>
          </cell>
          <cell r="H32" t="str">
            <v>open</v>
          </cell>
        </row>
        <row r="33">
          <cell r="A33">
            <v>24</v>
          </cell>
          <cell r="B33" t="str">
            <v>BELCHERTOWN</v>
          </cell>
          <cell r="C33">
            <v>1</v>
          </cell>
          <cell r="F33">
            <v>444</v>
          </cell>
          <cell r="G33" t="str">
            <v>NEIGHBORHOOD HOUSE</v>
          </cell>
          <cell r="H33" t="str">
            <v>open</v>
          </cell>
        </row>
        <row r="34">
          <cell r="A34">
            <v>25</v>
          </cell>
          <cell r="B34" t="str">
            <v>BELLINGHAM</v>
          </cell>
          <cell r="C34">
            <v>1</v>
          </cell>
          <cell r="F34">
            <v>445</v>
          </cell>
          <cell r="G34" t="str">
            <v>ABBY KELLEY FOSTER</v>
          </cell>
          <cell r="H34" t="str">
            <v>open</v>
          </cell>
        </row>
        <row r="35">
          <cell r="A35">
            <v>26</v>
          </cell>
          <cell r="B35" t="str">
            <v>BELMONT</v>
          </cell>
          <cell r="C35">
            <v>1</v>
          </cell>
          <cell r="F35">
            <v>446</v>
          </cell>
          <cell r="G35" t="str">
            <v>FOXBOROUGH REGIONAL</v>
          </cell>
          <cell r="H35" t="str">
            <v>open</v>
          </cell>
        </row>
        <row r="36">
          <cell r="A36">
            <v>27</v>
          </cell>
          <cell r="B36" t="str">
            <v>BERKLEY</v>
          </cell>
          <cell r="C36">
            <v>1</v>
          </cell>
          <cell r="D36" t="str">
            <v>fy12</v>
          </cell>
          <cell r="F36">
            <v>447</v>
          </cell>
          <cell r="G36" t="str">
            <v>BENJAMIN FRANKLIN CLASSICAL</v>
          </cell>
          <cell r="H36" t="str">
            <v>open</v>
          </cell>
        </row>
        <row r="37">
          <cell r="A37">
            <v>28</v>
          </cell>
          <cell r="B37" t="str">
            <v>BERLIN</v>
          </cell>
          <cell r="C37">
            <v>1</v>
          </cell>
          <cell r="D37" t="str">
            <v>fy14</v>
          </cell>
          <cell r="F37">
            <v>449</v>
          </cell>
          <cell r="G37" t="str">
            <v>BOSTON COLLEGIATE</v>
          </cell>
          <cell r="H37" t="str">
            <v>open</v>
          </cell>
        </row>
        <row r="38">
          <cell r="A38">
            <v>29</v>
          </cell>
          <cell r="B38" t="str">
            <v>BERNARDSTON</v>
          </cell>
          <cell r="C38">
            <v>0</v>
          </cell>
          <cell r="F38">
            <v>450</v>
          </cell>
          <cell r="G38" t="str">
            <v>HILLTOWN COOPERATIVE</v>
          </cell>
          <cell r="H38" t="str">
            <v>open</v>
          </cell>
        </row>
        <row r="39">
          <cell r="A39">
            <v>30</v>
          </cell>
          <cell r="B39" t="str">
            <v>BEVERLY</v>
          </cell>
          <cell r="C39">
            <v>1</v>
          </cell>
          <cell r="F39">
            <v>453</v>
          </cell>
          <cell r="G39" t="str">
            <v>HOLYOKE COMMUNITY</v>
          </cell>
          <cell r="H39" t="str">
            <v>open</v>
          </cell>
        </row>
        <row r="40">
          <cell r="A40">
            <v>31</v>
          </cell>
          <cell r="B40" t="str">
            <v>BILLERICA</v>
          </cell>
          <cell r="C40">
            <v>1</v>
          </cell>
          <cell r="F40">
            <v>454</v>
          </cell>
          <cell r="G40" t="str">
            <v>LAWRENCE FAMILY DEVELOPMENT</v>
          </cell>
          <cell r="H40" t="str">
            <v>open</v>
          </cell>
        </row>
        <row r="41">
          <cell r="A41">
            <v>32</v>
          </cell>
          <cell r="B41" t="str">
            <v>BLACKSTONE</v>
          </cell>
          <cell r="C41">
            <v>0</v>
          </cell>
          <cell r="F41">
            <v>455</v>
          </cell>
          <cell r="G41" t="str">
            <v>HILL VIEW MONTESSORI</v>
          </cell>
          <cell r="H41" t="str">
            <v>open</v>
          </cell>
        </row>
        <row r="42">
          <cell r="A42">
            <v>33</v>
          </cell>
          <cell r="B42" t="str">
            <v>BLANDFORD</v>
          </cell>
          <cell r="C42">
            <v>0</v>
          </cell>
          <cell r="F42">
            <v>456</v>
          </cell>
          <cell r="G42" t="str">
            <v>LOWELL COMMUNITY</v>
          </cell>
          <cell r="H42" t="str">
            <v>open</v>
          </cell>
        </row>
        <row r="43">
          <cell r="A43">
            <v>34</v>
          </cell>
          <cell r="B43" t="str">
            <v>BOLTON</v>
          </cell>
          <cell r="C43">
            <v>0</v>
          </cell>
          <cell r="F43">
            <v>458</v>
          </cell>
          <cell r="G43" t="str">
            <v>LOWELL MIDDLESEX ACADEMY</v>
          </cell>
          <cell r="H43" t="str">
            <v>open</v>
          </cell>
        </row>
        <row r="44">
          <cell r="A44">
            <v>35</v>
          </cell>
          <cell r="B44" t="str">
            <v>BOSTON</v>
          </cell>
          <cell r="C44">
            <v>1</v>
          </cell>
          <cell r="F44">
            <v>463</v>
          </cell>
          <cell r="G44" t="str">
            <v>KIPP ACADEMY BOSTON</v>
          </cell>
          <cell r="H44" t="str">
            <v>open</v>
          </cell>
        </row>
        <row r="45">
          <cell r="A45">
            <v>36</v>
          </cell>
          <cell r="B45" t="str">
            <v>BOURNE</v>
          </cell>
          <cell r="C45">
            <v>1</v>
          </cell>
          <cell r="F45">
            <v>464</v>
          </cell>
          <cell r="G45" t="str">
            <v>MARBLEHEAD COMMUNITY</v>
          </cell>
          <cell r="H45" t="str">
            <v>open</v>
          </cell>
        </row>
        <row r="46">
          <cell r="A46">
            <v>37</v>
          </cell>
          <cell r="B46" t="str">
            <v>BOXBOROUGH</v>
          </cell>
          <cell r="C46">
            <v>0</v>
          </cell>
          <cell r="D46" t="str">
            <v>fy15</v>
          </cell>
          <cell r="F46">
            <v>466</v>
          </cell>
          <cell r="G46" t="str">
            <v>MARTHA'S VINEYARD</v>
          </cell>
          <cell r="H46" t="str">
            <v>open</v>
          </cell>
        </row>
        <row r="47">
          <cell r="A47">
            <v>38</v>
          </cell>
          <cell r="B47" t="str">
            <v>BOXFORD</v>
          </cell>
          <cell r="C47">
            <v>1</v>
          </cell>
          <cell r="F47">
            <v>469</v>
          </cell>
          <cell r="G47" t="str">
            <v>MATCH</v>
          </cell>
          <cell r="H47" t="str">
            <v>open</v>
          </cell>
        </row>
        <row r="48">
          <cell r="A48">
            <v>39</v>
          </cell>
          <cell r="B48" t="str">
            <v>BOYLSTON</v>
          </cell>
          <cell r="C48">
            <v>1</v>
          </cell>
          <cell r="D48" t="str">
            <v>fy14</v>
          </cell>
          <cell r="F48">
            <v>470</v>
          </cell>
          <cell r="G48" t="str">
            <v>MYSTIC VALLEY REGIONAL</v>
          </cell>
          <cell r="H48" t="str">
            <v>open</v>
          </cell>
        </row>
        <row r="49">
          <cell r="A49">
            <v>40</v>
          </cell>
          <cell r="B49" t="str">
            <v>BRAINTREE</v>
          </cell>
          <cell r="C49">
            <v>1</v>
          </cell>
          <cell r="F49">
            <v>474</v>
          </cell>
          <cell r="G49" t="str">
            <v>SIZER SCHOOL, A NORTH CENTRAL CHARTER ESSENTIAL SCHOOL</v>
          </cell>
          <cell r="H49" t="str">
            <v>open</v>
          </cell>
        </row>
        <row r="50">
          <cell r="A50">
            <v>41</v>
          </cell>
          <cell r="B50" t="str">
            <v>BREWSTER</v>
          </cell>
          <cell r="C50">
            <v>1</v>
          </cell>
          <cell r="F50">
            <v>478</v>
          </cell>
          <cell r="G50" t="str">
            <v>FRANCIS W. PARKER CHARTER ESSENTIAL</v>
          </cell>
          <cell r="H50" t="str">
            <v>open</v>
          </cell>
        </row>
        <row r="51">
          <cell r="A51">
            <v>42</v>
          </cell>
          <cell r="B51" t="str">
            <v>BRIDGEWATER</v>
          </cell>
          <cell r="C51">
            <v>0</v>
          </cell>
          <cell r="F51">
            <v>479</v>
          </cell>
          <cell r="G51" t="str">
            <v>PIONEER VALLEY PERFORMING ARTS</v>
          </cell>
          <cell r="H51" t="str">
            <v>open</v>
          </cell>
        </row>
        <row r="52">
          <cell r="A52">
            <v>43</v>
          </cell>
          <cell r="B52" t="str">
            <v>BRIMFIELD</v>
          </cell>
          <cell r="C52">
            <v>1</v>
          </cell>
          <cell r="F52">
            <v>481</v>
          </cell>
          <cell r="G52" t="str">
            <v>BOSTON RENAISSANCE</v>
          </cell>
          <cell r="H52" t="str">
            <v>open</v>
          </cell>
        </row>
        <row r="53">
          <cell r="A53">
            <v>44</v>
          </cell>
          <cell r="B53" t="str">
            <v>BROCKTON</v>
          </cell>
          <cell r="C53">
            <v>1</v>
          </cell>
          <cell r="F53">
            <v>482</v>
          </cell>
          <cell r="G53" t="str">
            <v>RIVER VALLEY</v>
          </cell>
          <cell r="H53" t="str">
            <v>open</v>
          </cell>
        </row>
        <row r="54">
          <cell r="A54">
            <v>45</v>
          </cell>
          <cell r="B54" t="str">
            <v>BROOKFIELD</v>
          </cell>
          <cell r="C54">
            <v>1</v>
          </cell>
          <cell r="F54">
            <v>483</v>
          </cell>
          <cell r="G54" t="str">
            <v>RISING TIDE</v>
          </cell>
          <cell r="H54" t="str">
            <v>open</v>
          </cell>
        </row>
        <row r="55">
          <cell r="A55">
            <v>46</v>
          </cell>
          <cell r="B55" t="str">
            <v>BROOKLINE</v>
          </cell>
          <cell r="C55">
            <v>1</v>
          </cell>
          <cell r="F55">
            <v>484</v>
          </cell>
          <cell r="G55" t="str">
            <v>ROXBURY PREPARATORY</v>
          </cell>
          <cell r="H55" t="str">
            <v>open</v>
          </cell>
        </row>
        <row r="56">
          <cell r="A56">
            <v>47</v>
          </cell>
          <cell r="B56" t="str">
            <v>BUCKLAND</v>
          </cell>
          <cell r="C56">
            <v>0</v>
          </cell>
          <cell r="F56">
            <v>485</v>
          </cell>
          <cell r="G56" t="str">
            <v>SALEM ACADEMY</v>
          </cell>
          <cell r="H56" t="str">
            <v>open</v>
          </cell>
        </row>
        <row r="57">
          <cell r="A57">
            <v>48</v>
          </cell>
          <cell r="B57" t="str">
            <v>BURLINGTON</v>
          </cell>
          <cell r="C57">
            <v>1</v>
          </cell>
          <cell r="F57">
            <v>486</v>
          </cell>
          <cell r="G57" t="str">
            <v>SEVEN HILLS</v>
          </cell>
          <cell r="H57" t="str">
            <v>open</v>
          </cell>
        </row>
        <row r="58">
          <cell r="A58">
            <v>49</v>
          </cell>
          <cell r="B58" t="str">
            <v>CAMBRIDGE</v>
          </cell>
          <cell r="C58">
            <v>1</v>
          </cell>
          <cell r="F58">
            <v>487</v>
          </cell>
          <cell r="G58" t="str">
            <v>PROSPECT HILL ACADEMY</v>
          </cell>
          <cell r="H58" t="str">
            <v>open</v>
          </cell>
        </row>
        <row r="59">
          <cell r="A59">
            <v>50</v>
          </cell>
          <cell r="B59" t="str">
            <v>CANTON</v>
          </cell>
          <cell r="C59">
            <v>1</v>
          </cell>
          <cell r="F59">
            <v>488</v>
          </cell>
          <cell r="G59" t="str">
            <v>SOUTH SHORE</v>
          </cell>
          <cell r="H59" t="str">
            <v>open</v>
          </cell>
        </row>
        <row r="60">
          <cell r="A60">
            <v>51</v>
          </cell>
          <cell r="B60" t="str">
            <v>CARLISLE</v>
          </cell>
          <cell r="C60">
            <v>1</v>
          </cell>
          <cell r="F60">
            <v>489</v>
          </cell>
          <cell r="G60" t="str">
            <v>STURGIS</v>
          </cell>
          <cell r="H60" t="str">
            <v>open</v>
          </cell>
        </row>
        <row r="61">
          <cell r="A61">
            <v>52</v>
          </cell>
          <cell r="B61" t="str">
            <v>CARVER</v>
          </cell>
          <cell r="C61">
            <v>1</v>
          </cell>
          <cell r="F61">
            <v>491</v>
          </cell>
          <cell r="G61" t="str">
            <v>ATLANTIS</v>
          </cell>
          <cell r="H61" t="str">
            <v>open</v>
          </cell>
        </row>
        <row r="62">
          <cell r="A62">
            <v>53</v>
          </cell>
          <cell r="B62" t="str">
            <v>CHARLEMONT</v>
          </cell>
          <cell r="C62">
            <v>0</v>
          </cell>
          <cell r="F62">
            <v>492</v>
          </cell>
          <cell r="G62" t="str">
            <v>MARTIN LUTHER KING JR CS OF EXCELLENCE</v>
          </cell>
          <cell r="H62" t="str">
            <v>open</v>
          </cell>
        </row>
        <row r="63">
          <cell r="A63">
            <v>54</v>
          </cell>
          <cell r="B63" t="str">
            <v>CHARLTON</v>
          </cell>
          <cell r="C63">
            <v>0</v>
          </cell>
          <cell r="F63">
            <v>493</v>
          </cell>
          <cell r="G63" t="str">
            <v>PHOENIX CHARTER ACADEMY</v>
          </cell>
          <cell r="H63" t="str">
            <v>open</v>
          </cell>
        </row>
        <row r="64">
          <cell r="A64">
            <v>55</v>
          </cell>
          <cell r="B64" t="str">
            <v>CHATHAM</v>
          </cell>
          <cell r="C64">
            <v>0</v>
          </cell>
          <cell r="D64" t="str">
            <v>fy13</v>
          </cell>
          <cell r="F64">
            <v>494</v>
          </cell>
          <cell r="G64" t="str">
            <v>PIONEER CS OF SCIENCE</v>
          </cell>
          <cell r="H64" t="str">
            <v>open</v>
          </cell>
        </row>
        <row r="65">
          <cell r="A65">
            <v>56</v>
          </cell>
          <cell r="B65" t="str">
            <v>CHELMSFORD</v>
          </cell>
          <cell r="C65">
            <v>1</v>
          </cell>
          <cell r="F65">
            <v>496</v>
          </cell>
          <cell r="G65" t="str">
            <v>GLOBAL LEARNING</v>
          </cell>
          <cell r="H65" t="str">
            <v>open</v>
          </cell>
        </row>
        <row r="66">
          <cell r="A66">
            <v>57</v>
          </cell>
          <cell r="B66" t="str">
            <v>CHELSEA</v>
          </cell>
          <cell r="C66">
            <v>1</v>
          </cell>
          <cell r="F66">
            <v>497</v>
          </cell>
          <cell r="G66" t="str">
            <v>PIONEER VALLEY CHINESE IMMERSION</v>
          </cell>
          <cell r="H66" t="str">
            <v>open</v>
          </cell>
        </row>
        <row r="67">
          <cell r="A67">
            <v>58</v>
          </cell>
          <cell r="B67" t="str">
            <v>CHESHIRE</v>
          </cell>
          <cell r="C67">
            <v>0</v>
          </cell>
          <cell r="F67">
            <v>498</v>
          </cell>
          <cell r="G67" t="str">
            <v>VERITAS PREPARATORY</v>
          </cell>
          <cell r="H67" t="str">
            <v>open</v>
          </cell>
        </row>
        <row r="68">
          <cell r="A68">
            <v>59</v>
          </cell>
          <cell r="B68" t="str">
            <v>CHESTER</v>
          </cell>
          <cell r="C68">
            <v>0</v>
          </cell>
          <cell r="F68">
            <v>499</v>
          </cell>
          <cell r="G68" t="str">
            <v>HAMPDEN CS OF SCIENCE EAST</v>
          </cell>
          <cell r="H68" t="str">
            <v>open</v>
          </cell>
        </row>
        <row r="69">
          <cell r="A69">
            <v>60</v>
          </cell>
          <cell r="B69" t="str">
            <v>CHESTERFIELD</v>
          </cell>
          <cell r="C69">
            <v>0</v>
          </cell>
          <cell r="F69">
            <v>3501</v>
          </cell>
          <cell r="G69" t="str">
            <v>PAULO FREIRE SOCIAL JUSTICE</v>
          </cell>
          <cell r="H69" t="str">
            <v>open</v>
          </cell>
        </row>
        <row r="70">
          <cell r="A70">
            <v>61</v>
          </cell>
          <cell r="B70" t="str">
            <v>CHICOPEE</v>
          </cell>
          <cell r="C70">
            <v>1</v>
          </cell>
          <cell r="F70">
            <v>3502</v>
          </cell>
          <cell r="G70" t="str">
            <v>BAYSTATE ACADEMY</v>
          </cell>
          <cell r="H70" t="str">
            <v>open</v>
          </cell>
        </row>
        <row r="71">
          <cell r="A71">
            <v>62</v>
          </cell>
          <cell r="B71" t="str">
            <v>CHILMARK</v>
          </cell>
          <cell r="C71">
            <v>0</v>
          </cell>
          <cell r="F71">
            <v>3503</v>
          </cell>
          <cell r="G71" t="str">
            <v>COLLEGIATE CS OF LOWELL</v>
          </cell>
          <cell r="H71" t="str">
            <v>open</v>
          </cell>
        </row>
        <row r="72">
          <cell r="A72">
            <v>63</v>
          </cell>
          <cell r="B72" t="str">
            <v>CLARKSBURG</v>
          </cell>
          <cell r="C72">
            <v>1</v>
          </cell>
          <cell r="F72">
            <v>3504</v>
          </cell>
          <cell r="G72" t="str">
            <v>CITY ON A HILL - DUDLEY SQUARE</v>
          </cell>
          <cell r="H72" t="str">
            <v>open</v>
          </cell>
        </row>
        <row r="73">
          <cell r="A73">
            <v>64</v>
          </cell>
          <cell r="B73" t="str">
            <v>CLINTON</v>
          </cell>
          <cell r="C73">
            <v>1</v>
          </cell>
          <cell r="F73">
            <v>3506</v>
          </cell>
          <cell r="G73" t="str">
            <v>PIONEER CS OF SCIENCE II</v>
          </cell>
          <cell r="H73" t="str">
            <v>open</v>
          </cell>
        </row>
        <row r="74">
          <cell r="A74">
            <v>65</v>
          </cell>
          <cell r="B74" t="str">
            <v>COHASSET</v>
          </cell>
          <cell r="C74">
            <v>1</v>
          </cell>
          <cell r="F74">
            <v>3507</v>
          </cell>
          <cell r="G74" t="str">
            <v>CITY ON A HILL NEW BEDFORD</v>
          </cell>
          <cell r="H74" t="str">
            <v>open</v>
          </cell>
        </row>
        <row r="75">
          <cell r="A75">
            <v>66</v>
          </cell>
          <cell r="B75" t="str">
            <v>COLRAIN</v>
          </cell>
          <cell r="C75">
            <v>0</v>
          </cell>
          <cell r="F75">
            <v>3508</v>
          </cell>
          <cell r="G75" t="str">
            <v>PHOENIX CHARTER ACADEMY SPRINGFIELD</v>
          </cell>
          <cell r="H75" t="str">
            <v>open</v>
          </cell>
        </row>
        <row r="76">
          <cell r="A76">
            <v>67</v>
          </cell>
          <cell r="B76" t="str">
            <v>CONCORD</v>
          </cell>
          <cell r="C76">
            <v>1</v>
          </cell>
          <cell r="F76">
            <v>3509</v>
          </cell>
          <cell r="G76" t="str">
            <v>ARGOSY COLLEGIATE</v>
          </cell>
          <cell r="H76" t="str">
            <v>open</v>
          </cell>
        </row>
        <row r="77">
          <cell r="A77">
            <v>68</v>
          </cell>
          <cell r="B77" t="str">
            <v>CONWAY</v>
          </cell>
          <cell r="C77">
            <v>1</v>
          </cell>
          <cell r="F77">
            <v>3510</v>
          </cell>
          <cell r="G77" t="str">
            <v>SPRINGFIELD PREPARATORY</v>
          </cell>
          <cell r="H77" t="str">
            <v>open</v>
          </cell>
        </row>
        <row r="78">
          <cell r="A78">
            <v>69</v>
          </cell>
          <cell r="B78" t="str">
            <v>CUMMINGTON</v>
          </cell>
          <cell r="C78">
            <v>0</v>
          </cell>
          <cell r="F78">
            <v>3513</v>
          </cell>
          <cell r="G78" t="str">
            <v>NEW HEIGHTS CS OF BROCKTON</v>
          </cell>
          <cell r="H78" t="str">
            <v>open</v>
          </cell>
        </row>
        <row r="79">
          <cell r="A79">
            <v>70</v>
          </cell>
          <cell r="B79" t="str">
            <v>DALTON</v>
          </cell>
          <cell r="C79">
            <v>0</v>
          </cell>
          <cell r="F79">
            <v>3514</v>
          </cell>
          <cell r="G79" t="str">
            <v>LIBERTAS ACADEMY</v>
          </cell>
          <cell r="H79" t="str">
            <v>open</v>
          </cell>
        </row>
        <row r="80">
          <cell r="A80">
            <v>71</v>
          </cell>
          <cell r="B80" t="str">
            <v>DANVERS</v>
          </cell>
          <cell r="C80">
            <v>1</v>
          </cell>
          <cell r="F80">
            <v>3515</v>
          </cell>
          <cell r="G80" t="str">
            <v xml:space="preserve">OLD STURBRIDGE ACADEMY </v>
          </cell>
          <cell r="H80" t="str">
            <v>open</v>
          </cell>
        </row>
        <row r="81">
          <cell r="A81">
            <v>72</v>
          </cell>
          <cell r="B81" t="str">
            <v>DARTMOUTH</v>
          </cell>
          <cell r="C81">
            <v>1</v>
          </cell>
          <cell r="F81">
            <v>3516</v>
          </cell>
          <cell r="G81" t="str">
            <v>HAMPDEN CS OF SCIENCE WEST</v>
          </cell>
          <cell r="H81" t="str">
            <v>open</v>
          </cell>
        </row>
        <row r="82">
          <cell r="A82">
            <v>73</v>
          </cell>
          <cell r="B82" t="str">
            <v>DEDHAM</v>
          </cell>
          <cell r="C82">
            <v>1</v>
          </cell>
          <cell r="F82">
            <v>3517</v>
          </cell>
          <cell r="G82" t="str">
            <v>MAP ACADEMY</v>
          </cell>
          <cell r="H82" t="str">
            <v>open</v>
          </cell>
        </row>
        <row r="83">
          <cell r="A83">
            <v>74</v>
          </cell>
          <cell r="B83" t="str">
            <v>DEERFIELD</v>
          </cell>
          <cell r="C83">
            <v>1</v>
          </cell>
          <cell r="F83">
            <v>3518</v>
          </cell>
          <cell r="G83" t="str">
            <v>PHOENIX CHARTER ACADEMY LAWRENCE</v>
          </cell>
          <cell r="H83" t="str">
            <v>open</v>
          </cell>
        </row>
        <row r="84">
          <cell r="A84">
            <v>75</v>
          </cell>
          <cell r="B84" t="str">
            <v>DENNIS</v>
          </cell>
          <cell r="C84">
            <v>0</v>
          </cell>
        </row>
        <row r="85">
          <cell r="A85">
            <v>76</v>
          </cell>
          <cell r="B85" t="str">
            <v>DIGHTON</v>
          </cell>
          <cell r="C85">
            <v>0</v>
          </cell>
        </row>
        <row r="86">
          <cell r="A86">
            <v>77</v>
          </cell>
          <cell r="B86" t="str">
            <v>DOUGLAS</v>
          </cell>
          <cell r="C86">
            <v>1</v>
          </cell>
        </row>
        <row r="87">
          <cell r="A87">
            <v>78</v>
          </cell>
          <cell r="B87" t="str">
            <v>DOVER</v>
          </cell>
          <cell r="C87">
            <v>1</v>
          </cell>
        </row>
        <row r="88">
          <cell r="A88">
            <v>79</v>
          </cell>
          <cell r="B88" t="str">
            <v>DRACUT</v>
          </cell>
          <cell r="C88">
            <v>1</v>
          </cell>
        </row>
        <row r="89">
          <cell r="A89">
            <v>80</v>
          </cell>
          <cell r="B89" t="str">
            <v>DUDLEY</v>
          </cell>
          <cell r="C89">
            <v>0</v>
          </cell>
        </row>
        <row r="90">
          <cell r="A90">
            <v>81</v>
          </cell>
          <cell r="B90" t="str">
            <v>DUNSTABLE</v>
          </cell>
          <cell r="C90">
            <v>0</v>
          </cell>
        </row>
        <row r="91">
          <cell r="A91">
            <v>82</v>
          </cell>
          <cell r="B91" t="str">
            <v>DUXBURY</v>
          </cell>
          <cell r="C91">
            <v>1</v>
          </cell>
        </row>
        <row r="92">
          <cell r="A92">
            <v>83</v>
          </cell>
          <cell r="B92" t="str">
            <v>EAST BRIDGEWATER</v>
          </cell>
          <cell r="C92">
            <v>1</v>
          </cell>
        </row>
        <row r="93">
          <cell r="A93">
            <v>84</v>
          </cell>
          <cell r="B93" t="str">
            <v>EAST BROOKFIELD</v>
          </cell>
          <cell r="C93">
            <v>0</v>
          </cell>
        </row>
        <row r="94">
          <cell r="A94">
            <v>85</v>
          </cell>
          <cell r="B94" t="str">
            <v>EASTHAM</v>
          </cell>
          <cell r="C94">
            <v>1</v>
          </cell>
        </row>
        <row r="95">
          <cell r="A95">
            <v>86</v>
          </cell>
          <cell r="B95" t="str">
            <v>EASTHAMPTON</v>
          </cell>
          <cell r="C95">
            <v>1</v>
          </cell>
        </row>
        <row r="96">
          <cell r="A96">
            <v>87</v>
          </cell>
          <cell r="B96" t="str">
            <v>EAST LONGMEADOW</v>
          </cell>
          <cell r="C96">
            <v>1</v>
          </cell>
        </row>
        <row r="97">
          <cell r="A97">
            <v>88</v>
          </cell>
          <cell r="B97" t="str">
            <v>EASTON</v>
          </cell>
          <cell r="C97">
            <v>1</v>
          </cell>
        </row>
        <row r="98">
          <cell r="A98">
            <v>89</v>
          </cell>
          <cell r="B98" t="str">
            <v>EDGARTOWN</v>
          </cell>
          <cell r="C98">
            <v>1</v>
          </cell>
        </row>
        <row r="99">
          <cell r="A99">
            <v>90</v>
          </cell>
          <cell r="B99" t="str">
            <v>EGREMONT</v>
          </cell>
          <cell r="C99">
            <v>0</v>
          </cell>
        </row>
        <row r="100">
          <cell r="A100">
            <v>91</v>
          </cell>
          <cell r="B100" t="str">
            <v>ERVING</v>
          </cell>
          <cell r="C100">
            <v>1</v>
          </cell>
        </row>
        <row r="101">
          <cell r="A101">
            <v>92</v>
          </cell>
          <cell r="B101" t="str">
            <v>ESSEX</v>
          </cell>
          <cell r="C101">
            <v>0</v>
          </cell>
        </row>
        <row r="102">
          <cell r="A102">
            <v>93</v>
          </cell>
          <cell r="B102" t="str">
            <v>EVERETT</v>
          </cell>
          <cell r="C102">
            <v>1</v>
          </cell>
        </row>
        <row r="103">
          <cell r="A103">
            <v>94</v>
          </cell>
          <cell r="B103" t="str">
            <v>FAIRHAVEN</v>
          </cell>
          <cell r="C103">
            <v>1</v>
          </cell>
        </row>
        <row r="104">
          <cell r="A104">
            <v>95</v>
          </cell>
          <cell r="B104" t="str">
            <v>FALL RIVER</v>
          </cell>
          <cell r="C104">
            <v>1</v>
          </cell>
        </row>
        <row r="105">
          <cell r="A105">
            <v>96</v>
          </cell>
          <cell r="B105" t="str">
            <v>FALMOUTH</v>
          </cell>
          <cell r="C105">
            <v>1</v>
          </cell>
        </row>
        <row r="106">
          <cell r="A106">
            <v>97</v>
          </cell>
          <cell r="B106" t="str">
            <v>FITCHBURG</v>
          </cell>
          <cell r="C106">
            <v>1</v>
          </cell>
        </row>
        <row r="107">
          <cell r="A107">
            <v>98</v>
          </cell>
          <cell r="B107" t="str">
            <v>FLORIDA</v>
          </cell>
          <cell r="C107">
            <v>1</v>
          </cell>
        </row>
        <row r="108">
          <cell r="A108">
            <v>99</v>
          </cell>
          <cell r="B108" t="str">
            <v>FOXBOROUGH</v>
          </cell>
          <cell r="C108">
            <v>1</v>
          </cell>
        </row>
        <row r="109">
          <cell r="A109">
            <v>100</v>
          </cell>
          <cell r="B109" t="str">
            <v>FRAMINGHAM</v>
          </cell>
          <cell r="C109">
            <v>1</v>
          </cell>
        </row>
        <row r="110">
          <cell r="A110">
            <v>101</v>
          </cell>
          <cell r="B110" t="str">
            <v>FRANKLIN</v>
          </cell>
          <cell r="C110">
            <v>1</v>
          </cell>
        </row>
        <row r="111">
          <cell r="A111">
            <v>102</v>
          </cell>
          <cell r="B111" t="str">
            <v>FREETOWN</v>
          </cell>
          <cell r="C111">
            <v>0</v>
          </cell>
          <cell r="D111" t="str">
            <v>fy12</v>
          </cell>
        </row>
        <row r="112">
          <cell r="A112">
            <v>103</v>
          </cell>
          <cell r="B112" t="str">
            <v>GARDNER</v>
          </cell>
          <cell r="C112">
            <v>1</v>
          </cell>
        </row>
        <row r="113">
          <cell r="A113">
            <v>104</v>
          </cell>
          <cell r="B113" t="str">
            <v>AQUINNAH</v>
          </cell>
          <cell r="C113">
            <v>0</v>
          </cell>
        </row>
        <row r="114">
          <cell r="A114">
            <v>105</v>
          </cell>
          <cell r="B114" t="str">
            <v>GEORGETOWN</v>
          </cell>
          <cell r="C114">
            <v>1</v>
          </cell>
        </row>
        <row r="115">
          <cell r="A115">
            <v>106</v>
          </cell>
          <cell r="B115" t="str">
            <v>GILL</v>
          </cell>
          <cell r="C115">
            <v>0</v>
          </cell>
        </row>
        <row r="116">
          <cell r="A116">
            <v>107</v>
          </cell>
          <cell r="B116" t="str">
            <v>GLOUCESTER</v>
          </cell>
          <cell r="C116">
            <v>1</v>
          </cell>
        </row>
        <row r="117">
          <cell r="A117">
            <v>108</v>
          </cell>
          <cell r="B117" t="str">
            <v>GOSHEN</v>
          </cell>
          <cell r="C117">
            <v>0</v>
          </cell>
        </row>
        <row r="118">
          <cell r="A118">
            <v>109</v>
          </cell>
          <cell r="B118" t="str">
            <v>GOSNOLD</v>
          </cell>
          <cell r="C118">
            <v>0</v>
          </cell>
        </row>
        <row r="119">
          <cell r="A119">
            <v>110</v>
          </cell>
          <cell r="B119" t="str">
            <v>GRAFTON</v>
          </cell>
          <cell r="C119">
            <v>1</v>
          </cell>
        </row>
        <row r="120">
          <cell r="A120">
            <v>111</v>
          </cell>
          <cell r="B120" t="str">
            <v>GRANBY</v>
          </cell>
          <cell r="C120">
            <v>1</v>
          </cell>
        </row>
        <row r="121">
          <cell r="A121">
            <v>112</v>
          </cell>
          <cell r="B121" t="str">
            <v>GRANVILLE</v>
          </cell>
          <cell r="C121">
            <v>0</v>
          </cell>
          <cell r="D121" t="str">
            <v>fy13</v>
          </cell>
        </row>
        <row r="122">
          <cell r="A122">
            <v>113</v>
          </cell>
          <cell r="B122" t="str">
            <v>GREAT BARRINGTON</v>
          </cell>
          <cell r="C122">
            <v>0</v>
          </cell>
        </row>
        <row r="123">
          <cell r="A123">
            <v>114</v>
          </cell>
          <cell r="B123" t="str">
            <v>GREENFIELD</v>
          </cell>
          <cell r="C123">
            <v>1</v>
          </cell>
        </row>
        <row r="124">
          <cell r="A124">
            <v>115</v>
          </cell>
          <cell r="B124" t="str">
            <v>GROTON</v>
          </cell>
          <cell r="C124">
            <v>0</v>
          </cell>
        </row>
        <row r="125">
          <cell r="A125">
            <v>116</v>
          </cell>
          <cell r="B125" t="str">
            <v>GROVELAND</v>
          </cell>
          <cell r="C125">
            <v>0</v>
          </cell>
        </row>
        <row r="126">
          <cell r="A126">
            <v>117</v>
          </cell>
          <cell r="B126" t="str">
            <v>HADLEY</v>
          </cell>
          <cell r="C126">
            <v>1</v>
          </cell>
        </row>
        <row r="127">
          <cell r="A127">
            <v>118</v>
          </cell>
          <cell r="B127" t="str">
            <v>HALIFAX</v>
          </cell>
          <cell r="C127">
            <v>1</v>
          </cell>
        </row>
        <row r="128">
          <cell r="A128">
            <v>119</v>
          </cell>
          <cell r="B128" t="str">
            <v>HAMILTON</v>
          </cell>
          <cell r="C128">
            <v>0</v>
          </cell>
        </row>
        <row r="129">
          <cell r="A129">
            <v>120</v>
          </cell>
          <cell r="B129" t="str">
            <v>HAMPDEN</v>
          </cell>
          <cell r="C129">
            <v>0</v>
          </cell>
        </row>
        <row r="130">
          <cell r="A130">
            <v>121</v>
          </cell>
          <cell r="B130" t="str">
            <v>HANCOCK</v>
          </cell>
          <cell r="C130">
            <v>1</v>
          </cell>
        </row>
        <row r="131">
          <cell r="A131">
            <v>122</v>
          </cell>
          <cell r="B131" t="str">
            <v>HANOVER</v>
          </cell>
          <cell r="C131">
            <v>1</v>
          </cell>
        </row>
        <row r="132">
          <cell r="A132">
            <v>123</v>
          </cell>
          <cell r="B132" t="str">
            <v>HANSON</v>
          </cell>
          <cell r="C132">
            <v>0</v>
          </cell>
        </row>
        <row r="133">
          <cell r="A133">
            <v>124</v>
          </cell>
          <cell r="B133" t="str">
            <v>HARDWICK</v>
          </cell>
          <cell r="C133">
            <v>0</v>
          </cell>
        </row>
        <row r="134">
          <cell r="A134">
            <v>125</v>
          </cell>
          <cell r="B134" t="str">
            <v>HARVARD</v>
          </cell>
          <cell r="C134">
            <v>1</v>
          </cell>
        </row>
        <row r="135">
          <cell r="A135">
            <v>126</v>
          </cell>
          <cell r="B135" t="str">
            <v>HARWICH</v>
          </cell>
          <cell r="C135">
            <v>0</v>
          </cell>
          <cell r="D135" t="str">
            <v>fy13</v>
          </cell>
        </row>
        <row r="136">
          <cell r="A136">
            <v>127</v>
          </cell>
          <cell r="B136" t="str">
            <v>HATFIELD</v>
          </cell>
          <cell r="C136">
            <v>1</v>
          </cell>
        </row>
        <row r="137">
          <cell r="A137">
            <v>128</v>
          </cell>
          <cell r="B137" t="str">
            <v>HAVERHILL</v>
          </cell>
          <cell r="C137">
            <v>1</v>
          </cell>
        </row>
        <row r="138">
          <cell r="A138">
            <v>129</v>
          </cell>
          <cell r="B138" t="str">
            <v>HAWLEY</v>
          </cell>
          <cell r="C138">
            <v>0</v>
          </cell>
        </row>
        <row r="139">
          <cell r="A139">
            <v>130</v>
          </cell>
          <cell r="B139" t="str">
            <v>HEATH</v>
          </cell>
          <cell r="C139">
            <v>0</v>
          </cell>
        </row>
        <row r="140">
          <cell r="A140">
            <v>131</v>
          </cell>
          <cell r="B140" t="str">
            <v>HINGHAM</v>
          </cell>
          <cell r="C140">
            <v>1</v>
          </cell>
        </row>
        <row r="141">
          <cell r="A141">
            <v>132</v>
          </cell>
          <cell r="B141" t="str">
            <v>HINSDALE</v>
          </cell>
          <cell r="C141">
            <v>0</v>
          </cell>
        </row>
        <row r="142">
          <cell r="A142">
            <v>133</v>
          </cell>
          <cell r="B142" t="str">
            <v>HOLBROOK</v>
          </cell>
          <cell r="C142">
            <v>1</v>
          </cell>
        </row>
        <row r="143">
          <cell r="A143">
            <v>134</v>
          </cell>
          <cell r="B143" t="str">
            <v>HOLDEN</v>
          </cell>
          <cell r="C143">
            <v>0</v>
          </cell>
        </row>
        <row r="144">
          <cell r="A144">
            <v>135</v>
          </cell>
          <cell r="B144" t="str">
            <v>HOLLAND</v>
          </cell>
          <cell r="C144">
            <v>1</v>
          </cell>
        </row>
        <row r="145">
          <cell r="A145">
            <v>136</v>
          </cell>
          <cell r="B145" t="str">
            <v>HOLLISTON</v>
          </cell>
          <cell r="C145">
            <v>1</v>
          </cell>
        </row>
        <row r="146">
          <cell r="A146">
            <v>137</v>
          </cell>
          <cell r="B146" t="str">
            <v>HOLYOKE</v>
          </cell>
          <cell r="C146">
            <v>1</v>
          </cell>
        </row>
        <row r="147">
          <cell r="A147">
            <v>138</v>
          </cell>
          <cell r="B147" t="str">
            <v>HOPEDALE</v>
          </cell>
          <cell r="C147">
            <v>1</v>
          </cell>
        </row>
        <row r="148">
          <cell r="A148">
            <v>139</v>
          </cell>
          <cell r="B148" t="str">
            <v>HOPKINTON</v>
          </cell>
          <cell r="C148">
            <v>1</v>
          </cell>
        </row>
        <row r="149">
          <cell r="A149">
            <v>140</v>
          </cell>
          <cell r="B149" t="str">
            <v>HUBBARDSTON</v>
          </cell>
          <cell r="C149">
            <v>0</v>
          </cell>
        </row>
        <row r="150">
          <cell r="A150">
            <v>141</v>
          </cell>
          <cell r="B150" t="str">
            <v>HUDSON</v>
          </cell>
          <cell r="C150">
            <v>1</v>
          </cell>
        </row>
        <row r="151">
          <cell r="A151">
            <v>142</v>
          </cell>
          <cell r="B151" t="str">
            <v>HULL</v>
          </cell>
          <cell r="C151">
            <v>1</v>
          </cell>
        </row>
        <row r="152">
          <cell r="A152">
            <v>143</v>
          </cell>
          <cell r="B152" t="str">
            <v>HUNTINGTON</v>
          </cell>
          <cell r="C152">
            <v>0</v>
          </cell>
        </row>
        <row r="153">
          <cell r="A153">
            <v>144</v>
          </cell>
          <cell r="B153" t="str">
            <v>IPSWICH</v>
          </cell>
          <cell r="C153">
            <v>1</v>
          </cell>
        </row>
        <row r="154">
          <cell r="A154">
            <v>145</v>
          </cell>
          <cell r="B154" t="str">
            <v>KINGSTON</v>
          </cell>
          <cell r="C154">
            <v>1</v>
          </cell>
        </row>
        <row r="155">
          <cell r="A155">
            <v>146</v>
          </cell>
          <cell r="B155" t="str">
            <v>LAKEVILLE</v>
          </cell>
          <cell r="C155">
            <v>0</v>
          </cell>
          <cell r="D155" t="str">
            <v>fy12</v>
          </cell>
        </row>
        <row r="156">
          <cell r="A156">
            <v>147</v>
          </cell>
          <cell r="B156" t="str">
            <v>LANCASTER</v>
          </cell>
          <cell r="C156">
            <v>0</v>
          </cell>
        </row>
        <row r="157">
          <cell r="A157">
            <v>148</v>
          </cell>
          <cell r="B157" t="str">
            <v>LANESBOROUGH</v>
          </cell>
          <cell r="C157">
            <v>1</v>
          </cell>
        </row>
        <row r="158">
          <cell r="A158">
            <v>149</v>
          </cell>
          <cell r="B158" t="str">
            <v>LAWRENCE</v>
          </cell>
          <cell r="C158">
            <v>1</v>
          </cell>
        </row>
        <row r="159">
          <cell r="A159">
            <v>150</v>
          </cell>
          <cell r="B159" t="str">
            <v>LEE</v>
          </cell>
          <cell r="C159">
            <v>1</v>
          </cell>
        </row>
        <row r="160">
          <cell r="A160">
            <v>151</v>
          </cell>
          <cell r="B160" t="str">
            <v>LEICESTER</v>
          </cell>
          <cell r="C160">
            <v>1</v>
          </cell>
        </row>
        <row r="161">
          <cell r="A161">
            <v>152</v>
          </cell>
          <cell r="B161" t="str">
            <v>LENOX</v>
          </cell>
          <cell r="C161">
            <v>1</v>
          </cell>
        </row>
        <row r="162">
          <cell r="A162">
            <v>153</v>
          </cell>
          <cell r="B162" t="str">
            <v>LEOMINSTER</v>
          </cell>
          <cell r="C162">
            <v>1</v>
          </cell>
        </row>
        <row r="163">
          <cell r="A163">
            <v>154</v>
          </cell>
          <cell r="B163" t="str">
            <v>LEVERETT</v>
          </cell>
          <cell r="C163">
            <v>1</v>
          </cell>
        </row>
        <row r="164">
          <cell r="A164">
            <v>155</v>
          </cell>
          <cell r="B164" t="str">
            <v>LEXINGTON</v>
          </cell>
          <cell r="C164">
            <v>1</v>
          </cell>
        </row>
        <row r="165">
          <cell r="A165">
            <v>156</v>
          </cell>
          <cell r="B165" t="str">
            <v>LEYDEN</v>
          </cell>
          <cell r="C165">
            <v>0</v>
          </cell>
        </row>
        <row r="166">
          <cell r="A166">
            <v>157</v>
          </cell>
          <cell r="B166" t="str">
            <v>LINCOLN</v>
          </cell>
          <cell r="C166">
            <v>1</v>
          </cell>
        </row>
        <row r="167">
          <cell r="A167">
            <v>158</v>
          </cell>
          <cell r="B167" t="str">
            <v>LITTLETON</v>
          </cell>
          <cell r="C167">
            <v>1</v>
          </cell>
        </row>
        <row r="168">
          <cell r="A168">
            <v>159</v>
          </cell>
          <cell r="B168" t="str">
            <v>LONGMEADOW</v>
          </cell>
          <cell r="C168">
            <v>1</v>
          </cell>
        </row>
        <row r="169">
          <cell r="A169">
            <v>160</v>
          </cell>
          <cell r="B169" t="str">
            <v>LOWELL</v>
          </cell>
          <cell r="C169">
            <v>1</v>
          </cell>
        </row>
        <row r="170">
          <cell r="A170">
            <v>161</v>
          </cell>
          <cell r="B170" t="str">
            <v>LUDLOW</v>
          </cell>
          <cell r="C170">
            <v>1</v>
          </cell>
        </row>
        <row r="171">
          <cell r="A171">
            <v>162</v>
          </cell>
          <cell r="B171" t="str">
            <v>LUNENBURG</v>
          </cell>
          <cell r="C171">
            <v>1</v>
          </cell>
        </row>
        <row r="172">
          <cell r="A172">
            <v>163</v>
          </cell>
          <cell r="B172" t="str">
            <v>LYNN</v>
          </cell>
          <cell r="C172">
            <v>1</v>
          </cell>
        </row>
        <row r="173">
          <cell r="A173">
            <v>164</v>
          </cell>
          <cell r="B173" t="str">
            <v>LYNNFIELD</v>
          </cell>
          <cell r="C173">
            <v>1</v>
          </cell>
        </row>
        <row r="174">
          <cell r="A174">
            <v>165</v>
          </cell>
          <cell r="B174" t="str">
            <v>MALDEN</v>
          </cell>
          <cell r="C174">
            <v>1</v>
          </cell>
        </row>
        <row r="175">
          <cell r="A175">
            <v>166</v>
          </cell>
          <cell r="B175" t="str">
            <v>MANCHESTER</v>
          </cell>
          <cell r="C175">
            <v>0</v>
          </cell>
        </row>
        <row r="176">
          <cell r="A176">
            <v>167</v>
          </cell>
          <cell r="B176" t="str">
            <v>MANSFIELD</v>
          </cell>
          <cell r="C176">
            <v>1</v>
          </cell>
        </row>
        <row r="177">
          <cell r="A177">
            <v>168</v>
          </cell>
          <cell r="B177" t="str">
            <v>MARBLEHEAD</v>
          </cell>
          <cell r="C177">
            <v>1</v>
          </cell>
        </row>
        <row r="178">
          <cell r="A178">
            <v>169</v>
          </cell>
          <cell r="B178" t="str">
            <v>MARION</v>
          </cell>
          <cell r="C178">
            <v>1</v>
          </cell>
        </row>
        <row r="179">
          <cell r="A179">
            <v>170</v>
          </cell>
          <cell r="B179" t="str">
            <v>MARLBOROUGH</v>
          </cell>
          <cell r="C179">
            <v>1</v>
          </cell>
        </row>
        <row r="180">
          <cell r="A180">
            <v>171</v>
          </cell>
          <cell r="B180" t="str">
            <v>MARSHFIELD</v>
          </cell>
          <cell r="C180">
            <v>1</v>
          </cell>
        </row>
        <row r="181">
          <cell r="A181">
            <v>172</v>
          </cell>
          <cell r="B181" t="str">
            <v>MASHPEE</v>
          </cell>
          <cell r="C181">
            <v>1</v>
          </cell>
        </row>
        <row r="182">
          <cell r="A182">
            <v>173</v>
          </cell>
          <cell r="B182" t="str">
            <v>MATTAPOISETT</v>
          </cell>
          <cell r="C182">
            <v>1</v>
          </cell>
        </row>
        <row r="183">
          <cell r="A183">
            <v>174</v>
          </cell>
          <cell r="B183" t="str">
            <v>MAYNARD</v>
          </cell>
          <cell r="C183">
            <v>1</v>
          </cell>
        </row>
        <row r="184">
          <cell r="A184">
            <v>175</v>
          </cell>
          <cell r="B184" t="str">
            <v>MEDFIELD</v>
          </cell>
          <cell r="C184">
            <v>1</v>
          </cell>
        </row>
        <row r="185">
          <cell r="A185">
            <v>176</v>
          </cell>
          <cell r="B185" t="str">
            <v>MEDFORD</v>
          </cell>
          <cell r="C185">
            <v>1</v>
          </cell>
        </row>
        <row r="186">
          <cell r="A186">
            <v>177</v>
          </cell>
          <cell r="B186" t="str">
            <v>MEDWAY</v>
          </cell>
          <cell r="C186">
            <v>1</v>
          </cell>
        </row>
        <row r="187">
          <cell r="A187">
            <v>178</v>
          </cell>
          <cell r="B187" t="str">
            <v>MELROSE</v>
          </cell>
          <cell r="C187">
            <v>1</v>
          </cell>
        </row>
        <row r="188">
          <cell r="A188">
            <v>179</v>
          </cell>
          <cell r="B188" t="str">
            <v>MENDON</v>
          </cell>
          <cell r="C188">
            <v>0</v>
          </cell>
        </row>
        <row r="189">
          <cell r="A189">
            <v>180</v>
          </cell>
          <cell r="B189" t="str">
            <v>MERRIMAC</v>
          </cell>
          <cell r="C189">
            <v>0</v>
          </cell>
        </row>
        <row r="190">
          <cell r="A190">
            <v>181</v>
          </cell>
          <cell r="B190" t="str">
            <v>METHUEN</v>
          </cell>
          <cell r="C190">
            <v>1</v>
          </cell>
        </row>
        <row r="191">
          <cell r="A191">
            <v>182</v>
          </cell>
          <cell r="B191" t="str">
            <v>MIDDLEBOROUGH</v>
          </cell>
          <cell r="C191">
            <v>1</v>
          </cell>
        </row>
        <row r="192">
          <cell r="A192">
            <v>183</v>
          </cell>
          <cell r="B192" t="str">
            <v>MIDDLEFIELD</v>
          </cell>
          <cell r="C192">
            <v>0</v>
          </cell>
        </row>
        <row r="193">
          <cell r="A193">
            <v>184</v>
          </cell>
          <cell r="B193" t="str">
            <v>MIDDLETON</v>
          </cell>
          <cell r="C193">
            <v>1</v>
          </cell>
        </row>
        <row r="194">
          <cell r="A194">
            <v>185</v>
          </cell>
          <cell r="B194" t="str">
            <v>MILFORD</v>
          </cell>
          <cell r="C194">
            <v>1</v>
          </cell>
        </row>
        <row r="195">
          <cell r="A195">
            <v>186</v>
          </cell>
          <cell r="B195" t="str">
            <v>MILLBURY</v>
          </cell>
          <cell r="C195">
            <v>1</v>
          </cell>
        </row>
        <row r="196">
          <cell r="A196">
            <v>187</v>
          </cell>
          <cell r="B196" t="str">
            <v>MILLIS</v>
          </cell>
          <cell r="C196">
            <v>1</v>
          </cell>
        </row>
        <row r="197">
          <cell r="A197">
            <v>188</v>
          </cell>
          <cell r="B197" t="str">
            <v>MILLVILLE</v>
          </cell>
          <cell r="C197">
            <v>0</v>
          </cell>
        </row>
        <row r="198">
          <cell r="A198">
            <v>189</v>
          </cell>
          <cell r="B198" t="str">
            <v>MILTON</v>
          </cell>
          <cell r="C198">
            <v>1</v>
          </cell>
        </row>
        <row r="199">
          <cell r="A199">
            <v>190</v>
          </cell>
          <cell r="B199" t="str">
            <v>MONROE</v>
          </cell>
          <cell r="C199">
            <v>0</v>
          </cell>
        </row>
        <row r="200">
          <cell r="A200">
            <v>191</v>
          </cell>
          <cell r="B200" t="str">
            <v>MONSON</v>
          </cell>
          <cell r="C200">
            <v>1</v>
          </cell>
        </row>
        <row r="201">
          <cell r="A201">
            <v>192</v>
          </cell>
          <cell r="B201" t="str">
            <v>MONTAGUE</v>
          </cell>
          <cell r="C201">
            <v>0</v>
          </cell>
        </row>
        <row r="202">
          <cell r="A202">
            <v>193</v>
          </cell>
          <cell r="B202" t="str">
            <v>MONTEREY</v>
          </cell>
          <cell r="C202">
            <v>0</v>
          </cell>
        </row>
        <row r="203">
          <cell r="A203">
            <v>194</v>
          </cell>
          <cell r="B203" t="str">
            <v>MONTGOMERY</v>
          </cell>
          <cell r="C203">
            <v>0</v>
          </cell>
        </row>
        <row r="204">
          <cell r="A204">
            <v>195</v>
          </cell>
          <cell r="B204" t="str">
            <v>MOUNT WASHINGTON</v>
          </cell>
          <cell r="C204">
            <v>0</v>
          </cell>
        </row>
        <row r="205">
          <cell r="A205">
            <v>196</v>
          </cell>
          <cell r="B205" t="str">
            <v>NAHANT</v>
          </cell>
          <cell r="C205">
            <v>1</v>
          </cell>
        </row>
        <row r="206">
          <cell r="A206">
            <v>197</v>
          </cell>
          <cell r="B206" t="str">
            <v>NANTUCKET</v>
          </cell>
          <cell r="C206">
            <v>1</v>
          </cell>
        </row>
        <row r="207">
          <cell r="A207">
            <v>198</v>
          </cell>
          <cell r="B207" t="str">
            <v>NATICK</v>
          </cell>
          <cell r="C207">
            <v>1</v>
          </cell>
        </row>
        <row r="208">
          <cell r="A208">
            <v>199</v>
          </cell>
          <cell r="B208" t="str">
            <v>NEEDHAM</v>
          </cell>
          <cell r="C208">
            <v>1</v>
          </cell>
        </row>
        <row r="209">
          <cell r="A209">
            <v>200</v>
          </cell>
          <cell r="B209" t="str">
            <v>NEW ASHFORD</v>
          </cell>
          <cell r="C209">
            <v>0</v>
          </cell>
        </row>
        <row r="210">
          <cell r="A210">
            <v>201</v>
          </cell>
          <cell r="B210" t="str">
            <v>NEW BEDFORD</v>
          </cell>
          <cell r="C210">
            <v>1</v>
          </cell>
        </row>
        <row r="211">
          <cell r="A211">
            <v>202</v>
          </cell>
          <cell r="B211" t="str">
            <v>NEW BRAINTREE</v>
          </cell>
          <cell r="C211">
            <v>0</v>
          </cell>
        </row>
        <row r="212">
          <cell r="A212">
            <v>203</v>
          </cell>
          <cell r="B212" t="str">
            <v>NEWBURY</v>
          </cell>
          <cell r="C212">
            <v>0</v>
          </cell>
        </row>
        <row r="213">
          <cell r="A213">
            <v>204</v>
          </cell>
          <cell r="B213" t="str">
            <v>NEWBURYPORT</v>
          </cell>
          <cell r="C213">
            <v>1</v>
          </cell>
        </row>
        <row r="214">
          <cell r="A214">
            <v>205</v>
          </cell>
          <cell r="B214" t="str">
            <v>NEW MARLBOROUGH</v>
          </cell>
          <cell r="C214">
            <v>0</v>
          </cell>
        </row>
        <row r="215">
          <cell r="A215">
            <v>206</v>
          </cell>
          <cell r="B215" t="str">
            <v>NEW SALEM</v>
          </cell>
          <cell r="C215">
            <v>0</v>
          </cell>
        </row>
        <row r="216">
          <cell r="A216">
            <v>207</v>
          </cell>
          <cell r="B216" t="str">
            <v>NEWTON</v>
          </cell>
          <cell r="C216">
            <v>1</v>
          </cell>
        </row>
        <row r="217">
          <cell r="A217">
            <v>208</v>
          </cell>
          <cell r="B217" t="str">
            <v>NORFOLK</v>
          </cell>
          <cell r="C217">
            <v>1</v>
          </cell>
        </row>
        <row r="218">
          <cell r="A218">
            <v>209</v>
          </cell>
          <cell r="B218" t="str">
            <v>NORTH ADAMS</v>
          </cell>
          <cell r="C218">
            <v>1</v>
          </cell>
        </row>
        <row r="219">
          <cell r="A219">
            <v>210</v>
          </cell>
          <cell r="B219" t="str">
            <v>NORTHAMPTON</v>
          </cell>
          <cell r="C219">
            <v>1</v>
          </cell>
        </row>
        <row r="220">
          <cell r="A220">
            <v>211</v>
          </cell>
          <cell r="B220" t="str">
            <v>NORTH ANDOVER</v>
          </cell>
          <cell r="C220">
            <v>1</v>
          </cell>
        </row>
        <row r="221">
          <cell r="A221">
            <v>212</v>
          </cell>
          <cell r="B221" t="str">
            <v>NORTH ATTLEBOROUGH</v>
          </cell>
          <cell r="C221">
            <v>1</v>
          </cell>
        </row>
        <row r="222">
          <cell r="A222">
            <v>213</v>
          </cell>
          <cell r="B222" t="str">
            <v>NORTHBOROUGH</v>
          </cell>
          <cell r="C222">
            <v>1</v>
          </cell>
        </row>
        <row r="223">
          <cell r="A223">
            <v>214</v>
          </cell>
          <cell r="B223" t="str">
            <v>NORTHBRIDGE</v>
          </cell>
          <cell r="C223">
            <v>1</v>
          </cell>
        </row>
        <row r="224">
          <cell r="A224">
            <v>215</v>
          </cell>
          <cell r="B224" t="str">
            <v>NORTH BROOKFIELD</v>
          </cell>
          <cell r="C224">
            <v>1</v>
          </cell>
        </row>
        <row r="225">
          <cell r="A225">
            <v>216</v>
          </cell>
          <cell r="B225" t="str">
            <v>NORTHFIELD</v>
          </cell>
          <cell r="C225">
            <v>0</v>
          </cell>
        </row>
        <row r="226">
          <cell r="A226">
            <v>217</v>
          </cell>
          <cell r="B226" t="str">
            <v>NORTH READING</v>
          </cell>
          <cell r="C226">
            <v>1</v>
          </cell>
        </row>
        <row r="227">
          <cell r="A227">
            <v>218</v>
          </cell>
          <cell r="B227" t="str">
            <v>NORTON</v>
          </cell>
          <cell r="C227">
            <v>1</v>
          </cell>
        </row>
        <row r="228">
          <cell r="A228">
            <v>219</v>
          </cell>
          <cell r="B228" t="str">
            <v>NORWELL</v>
          </cell>
          <cell r="C228">
            <v>1</v>
          </cell>
        </row>
        <row r="229">
          <cell r="A229">
            <v>220</v>
          </cell>
          <cell r="B229" t="str">
            <v>NORWOOD</v>
          </cell>
          <cell r="C229">
            <v>1</v>
          </cell>
        </row>
        <row r="230">
          <cell r="A230">
            <v>221</v>
          </cell>
          <cell r="B230" t="str">
            <v>OAK BLUFFS</v>
          </cell>
          <cell r="C230">
            <v>1</v>
          </cell>
        </row>
        <row r="231">
          <cell r="A231">
            <v>222</v>
          </cell>
          <cell r="B231" t="str">
            <v>OAKHAM</v>
          </cell>
          <cell r="C231">
            <v>0</v>
          </cell>
        </row>
        <row r="232">
          <cell r="A232">
            <v>223</v>
          </cell>
          <cell r="B232" t="str">
            <v>ORANGE</v>
          </cell>
          <cell r="C232">
            <v>1</v>
          </cell>
        </row>
        <row r="233">
          <cell r="A233">
            <v>224</v>
          </cell>
          <cell r="B233" t="str">
            <v>ORLEANS</v>
          </cell>
          <cell r="C233">
            <v>1</v>
          </cell>
        </row>
        <row r="234">
          <cell r="A234">
            <v>225</v>
          </cell>
          <cell r="B234" t="str">
            <v>OTIS</v>
          </cell>
          <cell r="C234">
            <v>0</v>
          </cell>
        </row>
        <row r="235">
          <cell r="A235">
            <v>226</v>
          </cell>
          <cell r="B235" t="str">
            <v>OXFORD</v>
          </cell>
          <cell r="C235">
            <v>1</v>
          </cell>
        </row>
        <row r="236">
          <cell r="A236">
            <v>227</v>
          </cell>
          <cell r="B236" t="str">
            <v>PALMER</v>
          </cell>
          <cell r="C236">
            <v>1</v>
          </cell>
        </row>
        <row r="237">
          <cell r="A237">
            <v>228</v>
          </cell>
          <cell r="B237" t="str">
            <v>PAXTON</v>
          </cell>
          <cell r="C237">
            <v>0</v>
          </cell>
        </row>
        <row r="238">
          <cell r="A238">
            <v>229</v>
          </cell>
          <cell r="B238" t="str">
            <v>PEABODY</v>
          </cell>
          <cell r="C238">
            <v>1</v>
          </cell>
        </row>
        <row r="239">
          <cell r="A239">
            <v>230</v>
          </cell>
          <cell r="B239" t="str">
            <v>PELHAM</v>
          </cell>
          <cell r="C239">
            <v>1</v>
          </cell>
        </row>
        <row r="240">
          <cell r="A240">
            <v>231</v>
          </cell>
          <cell r="B240" t="str">
            <v>PEMBROKE</v>
          </cell>
          <cell r="C240">
            <v>1</v>
          </cell>
        </row>
        <row r="241">
          <cell r="A241">
            <v>232</v>
          </cell>
          <cell r="B241" t="str">
            <v>PEPPERELL</v>
          </cell>
          <cell r="C241">
            <v>0</v>
          </cell>
        </row>
        <row r="242">
          <cell r="A242">
            <v>233</v>
          </cell>
          <cell r="B242" t="str">
            <v>PERU</v>
          </cell>
          <cell r="C242">
            <v>0</v>
          </cell>
        </row>
        <row r="243">
          <cell r="A243">
            <v>234</v>
          </cell>
          <cell r="B243" t="str">
            <v>PETERSHAM</v>
          </cell>
          <cell r="C243">
            <v>1</v>
          </cell>
        </row>
        <row r="244">
          <cell r="A244">
            <v>235</v>
          </cell>
          <cell r="B244" t="str">
            <v>PHILLIPSTON</v>
          </cell>
          <cell r="C244">
            <v>0</v>
          </cell>
        </row>
        <row r="245">
          <cell r="A245">
            <v>236</v>
          </cell>
          <cell r="B245" t="str">
            <v>PITTSFIELD</v>
          </cell>
          <cell r="C245">
            <v>1</v>
          </cell>
        </row>
        <row r="246">
          <cell r="A246">
            <v>237</v>
          </cell>
          <cell r="B246" t="str">
            <v>PLAINFIELD</v>
          </cell>
          <cell r="C246">
            <v>0</v>
          </cell>
        </row>
        <row r="247">
          <cell r="A247">
            <v>238</v>
          </cell>
          <cell r="B247" t="str">
            <v>PLAINVILLE</v>
          </cell>
          <cell r="C247">
            <v>1</v>
          </cell>
        </row>
        <row r="248">
          <cell r="A248">
            <v>239</v>
          </cell>
          <cell r="B248" t="str">
            <v>PLYMOUTH</v>
          </cell>
          <cell r="C248">
            <v>1</v>
          </cell>
        </row>
        <row r="249">
          <cell r="A249">
            <v>240</v>
          </cell>
          <cell r="B249" t="str">
            <v>PLYMPTON</v>
          </cell>
          <cell r="C249">
            <v>1</v>
          </cell>
        </row>
        <row r="250">
          <cell r="A250">
            <v>241</v>
          </cell>
          <cell r="B250" t="str">
            <v>PRINCETON</v>
          </cell>
          <cell r="C250">
            <v>0</v>
          </cell>
        </row>
        <row r="251">
          <cell r="A251">
            <v>242</v>
          </cell>
          <cell r="B251" t="str">
            <v>PROVINCETOWN</v>
          </cell>
          <cell r="C251">
            <v>1</v>
          </cell>
        </row>
        <row r="252">
          <cell r="A252">
            <v>243</v>
          </cell>
          <cell r="B252" t="str">
            <v>QUINCY</v>
          </cell>
          <cell r="C252">
            <v>1</v>
          </cell>
        </row>
        <row r="253">
          <cell r="A253">
            <v>244</v>
          </cell>
          <cell r="B253" t="str">
            <v>RANDOLPH</v>
          </cell>
          <cell r="C253">
            <v>1</v>
          </cell>
        </row>
        <row r="254">
          <cell r="A254">
            <v>245</v>
          </cell>
          <cell r="B254" t="str">
            <v>RAYNHAM</v>
          </cell>
          <cell r="C254">
            <v>0</v>
          </cell>
        </row>
        <row r="255">
          <cell r="A255">
            <v>246</v>
          </cell>
          <cell r="B255" t="str">
            <v>READING</v>
          </cell>
          <cell r="C255">
            <v>1</v>
          </cell>
        </row>
        <row r="256">
          <cell r="A256">
            <v>247</v>
          </cell>
          <cell r="B256" t="str">
            <v>REHOBOTH</v>
          </cell>
          <cell r="C256">
            <v>0</v>
          </cell>
        </row>
        <row r="257">
          <cell r="A257">
            <v>248</v>
          </cell>
          <cell r="B257" t="str">
            <v>REVERE</v>
          </cell>
          <cell r="C257">
            <v>1</v>
          </cell>
        </row>
        <row r="258">
          <cell r="A258">
            <v>249</v>
          </cell>
          <cell r="B258" t="str">
            <v>RICHMOND</v>
          </cell>
          <cell r="C258">
            <v>1</v>
          </cell>
        </row>
        <row r="259">
          <cell r="A259">
            <v>250</v>
          </cell>
          <cell r="B259" t="str">
            <v>ROCHESTER</v>
          </cell>
          <cell r="C259">
            <v>1</v>
          </cell>
        </row>
        <row r="260">
          <cell r="A260">
            <v>251</v>
          </cell>
          <cell r="B260" t="str">
            <v>ROCKLAND</v>
          </cell>
          <cell r="C260">
            <v>1</v>
          </cell>
        </row>
        <row r="261">
          <cell r="A261">
            <v>252</v>
          </cell>
          <cell r="B261" t="str">
            <v>ROCKPORT</v>
          </cell>
          <cell r="C261">
            <v>1</v>
          </cell>
        </row>
        <row r="262">
          <cell r="A262">
            <v>253</v>
          </cell>
          <cell r="B262" t="str">
            <v>ROWE</v>
          </cell>
          <cell r="C262">
            <v>1</v>
          </cell>
        </row>
        <row r="263">
          <cell r="A263">
            <v>254</v>
          </cell>
          <cell r="B263" t="str">
            <v>ROWLEY</v>
          </cell>
          <cell r="C263">
            <v>0</v>
          </cell>
        </row>
        <row r="264">
          <cell r="A264">
            <v>255</v>
          </cell>
          <cell r="B264" t="str">
            <v>ROYALSTON</v>
          </cell>
          <cell r="C264">
            <v>0</v>
          </cell>
        </row>
        <row r="265">
          <cell r="A265">
            <v>256</v>
          </cell>
          <cell r="B265" t="str">
            <v>RUSSELL</v>
          </cell>
          <cell r="C265">
            <v>0</v>
          </cell>
        </row>
        <row r="266">
          <cell r="A266">
            <v>257</v>
          </cell>
          <cell r="B266" t="str">
            <v>RUTLAND</v>
          </cell>
          <cell r="C266">
            <v>0</v>
          </cell>
        </row>
        <row r="267">
          <cell r="A267">
            <v>258</v>
          </cell>
          <cell r="B267" t="str">
            <v>SALEM</v>
          </cell>
          <cell r="C267">
            <v>1</v>
          </cell>
        </row>
        <row r="268">
          <cell r="A268">
            <v>259</v>
          </cell>
          <cell r="B268" t="str">
            <v>SALISBURY</v>
          </cell>
          <cell r="C268">
            <v>0</v>
          </cell>
        </row>
        <row r="269">
          <cell r="A269">
            <v>260</v>
          </cell>
          <cell r="B269" t="str">
            <v>SANDISFIELD</v>
          </cell>
          <cell r="C269">
            <v>0</v>
          </cell>
        </row>
        <row r="270">
          <cell r="A270">
            <v>261</v>
          </cell>
          <cell r="B270" t="str">
            <v>SANDWICH</v>
          </cell>
          <cell r="C270">
            <v>1</v>
          </cell>
        </row>
        <row r="271">
          <cell r="A271">
            <v>262</v>
          </cell>
          <cell r="B271" t="str">
            <v>SAUGUS</v>
          </cell>
          <cell r="C271">
            <v>1</v>
          </cell>
        </row>
        <row r="272">
          <cell r="A272">
            <v>263</v>
          </cell>
          <cell r="B272" t="str">
            <v>SAVOY</v>
          </cell>
          <cell r="C272">
            <v>1</v>
          </cell>
        </row>
        <row r="273">
          <cell r="A273">
            <v>264</v>
          </cell>
          <cell r="B273" t="str">
            <v>SCITUATE</v>
          </cell>
          <cell r="C273">
            <v>1</v>
          </cell>
        </row>
        <row r="274">
          <cell r="A274">
            <v>265</v>
          </cell>
          <cell r="B274" t="str">
            <v>SEEKONK</v>
          </cell>
          <cell r="C274">
            <v>1</v>
          </cell>
        </row>
        <row r="275">
          <cell r="A275">
            <v>266</v>
          </cell>
          <cell r="B275" t="str">
            <v>SHARON</v>
          </cell>
          <cell r="C275">
            <v>1</v>
          </cell>
        </row>
        <row r="276">
          <cell r="A276">
            <v>267</v>
          </cell>
          <cell r="B276" t="str">
            <v>SHEFFIELD</v>
          </cell>
          <cell r="C276">
            <v>0</v>
          </cell>
        </row>
        <row r="277">
          <cell r="A277">
            <v>268</v>
          </cell>
          <cell r="B277" t="str">
            <v>SHELBURNE</v>
          </cell>
          <cell r="C277">
            <v>0</v>
          </cell>
        </row>
        <row r="278">
          <cell r="A278">
            <v>269</v>
          </cell>
          <cell r="B278" t="str">
            <v>SHERBORN</v>
          </cell>
          <cell r="C278">
            <v>1</v>
          </cell>
        </row>
        <row r="279">
          <cell r="A279">
            <v>270</v>
          </cell>
          <cell r="B279" t="str">
            <v>SHIRLEY</v>
          </cell>
          <cell r="C279">
            <v>0</v>
          </cell>
          <cell r="D279" t="str">
            <v>fy12</v>
          </cell>
        </row>
        <row r="280">
          <cell r="A280">
            <v>271</v>
          </cell>
          <cell r="B280" t="str">
            <v>SHREWSBURY</v>
          </cell>
          <cell r="C280">
            <v>1</v>
          </cell>
        </row>
        <row r="281">
          <cell r="A281">
            <v>272</v>
          </cell>
          <cell r="B281" t="str">
            <v>SHUTESBURY</v>
          </cell>
          <cell r="C281">
            <v>1</v>
          </cell>
        </row>
        <row r="282">
          <cell r="A282">
            <v>273</v>
          </cell>
          <cell r="B282" t="str">
            <v>SOMERSET</v>
          </cell>
          <cell r="C282">
            <v>1</v>
          </cell>
          <cell r="D282" t="str">
            <v>fy12</v>
          </cell>
        </row>
        <row r="283">
          <cell r="A283">
            <v>274</v>
          </cell>
          <cell r="B283" t="str">
            <v>SOMERVILLE</v>
          </cell>
          <cell r="C283">
            <v>1</v>
          </cell>
        </row>
        <row r="284">
          <cell r="A284">
            <v>275</v>
          </cell>
          <cell r="B284" t="str">
            <v>SOUTHAMPTON</v>
          </cell>
          <cell r="C284">
            <v>1</v>
          </cell>
        </row>
        <row r="285">
          <cell r="A285">
            <v>276</v>
          </cell>
          <cell r="B285" t="str">
            <v>SOUTHBOROUGH</v>
          </cell>
          <cell r="C285">
            <v>1</v>
          </cell>
        </row>
        <row r="286">
          <cell r="A286">
            <v>277</v>
          </cell>
          <cell r="B286" t="str">
            <v>SOUTHBRIDGE</v>
          </cell>
          <cell r="C286">
            <v>1</v>
          </cell>
        </row>
        <row r="287">
          <cell r="A287">
            <v>278</v>
          </cell>
          <cell r="B287" t="str">
            <v>SOUTH HADLEY</v>
          </cell>
          <cell r="C287">
            <v>1</v>
          </cell>
        </row>
        <row r="288">
          <cell r="A288">
            <v>279</v>
          </cell>
          <cell r="B288" t="str">
            <v>SOUTHWICK</v>
          </cell>
          <cell r="C288">
            <v>0</v>
          </cell>
        </row>
        <row r="289">
          <cell r="A289">
            <v>280</v>
          </cell>
          <cell r="B289" t="str">
            <v>SPENCER</v>
          </cell>
          <cell r="C289">
            <v>0</v>
          </cell>
        </row>
        <row r="290">
          <cell r="A290">
            <v>281</v>
          </cell>
          <cell r="B290" t="str">
            <v>SPRINGFIELD</v>
          </cell>
          <cell r="C290">
            <v>1</v>
          </cell>
        </row>
        <row r="291">
          <cell r="A291">
            <v>282</v>
          </cell>
          <cell r="B291" t="str">
            <v>STERLING</v>
          </cell>
          <cell r="C291">
            <v>0</v>
          </cell>
        </row>
        <row r="292">
          <cell r="A292">
            <v>283</v>
          </cell>
          <cell r="B292" t="str">
            <v>STOCKBRIDGE</v>
          </cell>
          <cell r="C292">
            <v>0</v>
          </cell>
        </row>
        <row r="293">
          <cell r="A293">
            <v>284</v>
          </cell>
          <cell r="B293" t="str">
            <v>STONEHAM</v>
          </cell>
          <cell r="C293">
            <v>1</v>
          </cell>
        </row>
        <row r="294">
          <cell r="A294">
            <v>285</v>
          </cell>
          <cell r="B294" t="str">
            <v>STOUGHTON</v>
          </cell>
          <cell r="C294">
            <v>1</v>
          </cell>
        </row>
        <row r="295">
          <cell r="A295">
            <v>286</v>
          </cell>
          <cell r="B295" t="str">
            <v>STOW</v>
          </cell>
          <cell r="C295">
            <v>0</v>
          </cell>
        </row>
        <row r="296">
          <cell r="A296">
            <v>287</v>
          </cell>
          <cell r="B296" t="str">
            <v>STURBRIDGE</v>
          </cell>
          <cell r="C296">
            <v>1</v>
          </cell>
        </row>
        <row r="297">
          <cell r="A297">
            <v>288</v>
          </cell>
          <cell r="B297" t="str">
            <v>SUDBURY</v>
          </cell>
          <cell r="C297">
            <v>1</v>
          </cell>
        </row>
        <row r="298">
          <cell r="A298">
            <v>289</v>
          </cell>
          <cell r="B298" t="str">
            <v>SUNDERLAND</v>
          </cell>
          <cell r="C298">
            <v>1</v>
          </cell>
        </row>
        <row r="299">
          <cell r="A299">
            <v>290</v>
          </cell>
          <cell r="B299" t="str">
            <v>SUTTON</v>
          </cell>
          <cell r="C299">
            <v>1</v>
          </cell>
        </row>
        <row r="300">
          <cell r="A300">
            <v>291</v>
          </cell>
          <cell r="B300" t="str">
            <v>SWAMPSCOTT</v>
          </cell>
          <cell r="C300">
            <v>1</v>
          </cell>
        </row>
        <row r="301">
          <cell r="A301">
            <v>292</v>
          </cell>
          <cell r="B301" t="str">
            <v>SWANSEA</v>
          </cell>
          <cell r="C301">
            <v>1</v>
          </cell>
        </row>
        <row r="302">
          <cell r="A302">
            <v>293</v>
          </cell>
          <cell r="B302" t="str">
            <v>TAUNTON</v>
          </cell>
          <cell r="C302">
            <v>1</v>
          </cell>
        </row>
        <row r="303">
          <cell r="A303">
            <v>294</v>
          </cell>
          <cell r="B303" t="str">
            <v>TEMPLETON</v>
          </cell>
          <cell r="C303">
            <v>0</v>
          </cell>
        </row>
        <row r="304">
          <cell r="A304">
            <v>295</v>
          </cell>
          <cell r="B304" t="str">
            <v>TEWKSBURY</v>
          </cell>
          <cell r="C304">
            <v>1</v>
          </cell>
        </row>
        <row r="305">
          <cell r="A305">
            <v>296</v>
          </cell>
          <cell r="B305" t="str">
            <v>TISBURY</v>
          </cell>
          <cell r="C305">
            <v>1</v>
          </cell>
        </row>
        <row r="306">
          <cell r="A306">
            <v>297</v>
          </cell>
          <cell r="B306" t="str">
            <v>TOLLAND</v>
          </cell>
          <cell r="C306">
            <v>0</v>
          </cell>
        </row>
        <row r="307">
          <cell r="A307">
            <v>298</v>
          </cell>
          <cell r="B307" t="str">
            <v>TOPSFIELD</v>
          </cell>
          <cell r="C307">
            <v>1</v>
          </cell>
        </row>
        <row r="308">
          <cell r="A308">
            <v>299</v>
          </cell>
          <cell r="B308" t="str">
            <v>TOWNSEND</v>
          </cell>
          <cell r="C308">
            <v>0</v>
          </cell>
        </row>
        <row r="309">
          <cell r="A309">
            <v>300</v>
          </cell>
          <cell r="B309" t="str">
            <v>TRURO</v>
          </cell>
          <cell r="C309">
            <v>1</v>
          </cell>
        </row>
        <row r="310">
          <cell r="A310">
            <v>301</v>
          </cell>
          <cell r="B310" t="str">
            <v>TYNGSBOROUGH</v>
          </cell>
          <cell r="C310">
            <v>1</v>
          </cell>
        </row>
        <row r="311">
          <cell r="A311">
            <v>302</v>
          </cell>
          <cell r="B311" t="str">
            <v>TYRINGHAM</v>
          </cell>
          <cell r="C311">
            <v>0</v>
          </cell>
        </row>
        <row r="312">
          <cell r="A312">
            <v>303</v>
          </cell>
          <cell r="B312" t="str">
            <v>UPTON</v>
          </cell>
          <cell r="C312">
            <v>0</v>
          </cell>
        </row>
        <row r="313">
          <cell r="A313">
            <v>304</v>
          </cell>
          <cell r="B313" t="str">
            <v>UXBRIDGE</v>
          </cell>
          <cell r="C313">
            <v>1</v>
          </cell>
        </row>
        <row r="314">
          <cell r="A314">
            <v>305</v>
          </cell>
          <cell r="B314" t="str">
            <v>WAKEFIELD</v>
          </cell>
          <cell r="C314">
            <v>1</v>
          </cell>
        </row>
        <row r="315">
          <cell r="A315">
            <v>306</v>
          </cell>
          <cell r="B315" t="str">
            <v>WALES</v>
          </cell>
          <cell r="C315">
            <v>1</v>
          </cell>
        </row>
        <row r="316">
          <cell r="A316">
            <v>307</v>
          </cell>
          <cell r="B316" t="str">
            <v>WALPOLE</v>
          </cell>
          <cell r="C316">
            <v>1</v>
          </cell>
        </row>
        <row r="317">
          <cell r="A317">
            <v>308</v>
          </cell>
          <cell r="B317" t="str">
            <v>WALTHAM</v>
          </cell>
          <cell r="C317">
            <v>1</v>
          </cell>
        </row>
        <row r="318">
          <cell r="A318">
            <v>309</v>
          </cell>
          <cell r="B318" t="str">
            <v>WARE</v>
          </cell>
          <cell r="C318">
            <v>1</v>
          </cell>
        </row>
        <row r="319">
          <cell r="A319">
            <v>310</v>
          </cell>
          <cell r="B319" t="str">
            <v>WAREHAM</v>
          </cell>
          <cell r="C319">
            <v>1</v>
          </cell>
        </row>
        <row r="320">
          <cell r="A320">
            <v>311</v>
          </cell>
          <cell r="B320" t="str">
            <v>WARREN</v>
          </cell>
          <cell r="C320">
            <v>0</v>
          </cell>
        </row>
        <row r="321">
          <cell r="A321">
            <v>312</v>
          </cell>
          <cell r="B321" t="str">
            <v>WARWICK</v>
          </cell>
          <cell r="C321">
            <v>0</v>
          </cell>
        </row>
        <row r="322">
          <cell r="A322">
            <v>313</v>
          </cell>
          <cell r="B322" t="str">
            <v>WASHINGTON</v>
          </cell>
          <cell r="C322">
            <v>0</v>
          </cell>
        </row>
        <row r="323">
          <cell r="A323">
            <v>314</v>
          </cell>
          <cell r="B323" t="str">
            <v>WATERTOWN</v>
          </cell>
          <cell r="C323">
            <v>1</v>
          </cell>
        </row>
        <row r="324">
          <cell r="A324">
            <v>315</v>
          </cell>
          <cell r="B324" t="str">
            <v>WAYLAND</v>
          </cell>
          <cell r="C324">
            <v>1</v>
          </cell>
        </row>
        <row r="325">
          <cell r="A325">
            <v>316</v>
          </cell>
          <cell r="B325" t="str">
            <v>WEBSTER</v>
          </cell>
          <cell r="C325">
            <v>1</v>
          </cell>
        </row>
        <row r="326">
          <cell r="A326">
            <v>317</v>
          </cell>
          <cell r="B326" t="str">
            <v>WELLESLEY</v>
          </cell>
          <cell r="C326">
            <v>1</v>
          </cell>
        </row>
        <row r="327">
          <cell r="A327">
            <v>318</v>
          </cell>
          <cell r="B327" t="str">
            <v>WELLFLEET</v>
          </cell>
          <cell r="C327">
            <v>1</v>
          </cell>
        </row>
        <row r="328">
          <cell r="A328">
            <v>319</v>
          </cell>
          <cell r="B328" t="str">
            <v>WENDELL</v>
          </cell>
          <cell r="C328">
            <v>0</v>
          </cell>
        </row>
        <row r="329">
          <cell r="A329">
            <v>320</v>
          </cell>
          <cell r="B329" t="str">
            <v>WENHAM</v>
          </cell>
          <cell r="C329">
            <v>0</v>
          </cell>
        </row>
        <row r="330">
          <cell r="A330">
            <v>321</v>
          </cell>
          <cell r="B330" t="str">
            <v>WESTBOROUGH</v>
          </cell>
          <cell r="C330">
            <v>1</v>
          </cell>
        </row>
        <row r="331">
          <cell r="A331">
            <v>322</v>
          </cell>
          <cell r="B331" t="str">
            <v>WEST BOYLSTON</v>
          </cell>
          <cell r="C331">
            <v>1</v>
          </cell>
        </row>
        <row r="332">
          <cell r="A332">
            <v>323</v>
          </cell>
          <cell r="B332" t="str">
            <v>WEST BRIDGEWATER</v>
          </cell>
          <cell r="C332">
            <v>1</v>
          </cell>
        </row>
        <row r="333">
          <cell r="A333">
            <v>324</v>
          </cell>
          <cell r="B333" t="str">
            <v>WEST BROOKFIELD</v>
          </cell>
          <cell r="C333">
            <v>0</v>
          </cell>
        </row>
        <row r="334">
          <cell r="A334">
            <v>325</v>
          </cell>
          <cell r="B334" t="str">
            <v>WESTFIELD</v>
          </cell>
          <cell r="C334">
            <v>1</v>
          </cell>
        </row>
        <row r="335">
          <cell r="A335">
            <v>326</v>
          </cell>
          <cell r="B335" t="str">
            <v>WESTFORD</v>
          </cell>
          <cell r="C335">
            <v>1</v>
          </cell>
        </row>
        <row r="336">
          <cell r="A336">
            <v>327</v>
          </cell>
          <cell r="B336" t="str">
            <v>WESTHAMPTON</v>
          </cell>
          <cell r="C336">
            <v>1</v>
          </cell>
        </row>
        <row r="337">
          <cell r="A337">
            <v>328</v>
          </cell>
          <cell r="B337" t="str">
            <v>WESTMINSTER</v>
          </cell>
          <cell r="C337">
            <v>0</v>
          </cell>
        </row>
        <row r="338">
          <cell r="A338">
            <v>329</v>
          </cell>
          <cell r="B338" t="str">
            <v>WEST NEWBURY</v>
          </cell>
          <cell r="C338">
            <v>0</v>
          </cell>
        </row>
        <row r="339">
          <cell r="A339">
            <v>330</v>
          </cell>
          <cell r="B339" t="str">
            <v>WESTON</v>
          </cell>
          <cell r="C339">
            <v>1</v>
          </cell>
        </row>
        <row r="340">
          <cell r="A340">
            <v>331</v>
          </cell>
          <cell r="B340" t="str">
            <v>WESTPORT</v>
          </cell>
          <cell r="C340">
            <v>1</v>
          </cell>
        </row>
        <row r="341">
          <cell r="A341">
            <v>332</v>
          </cell>
          <cell r="B341" t="str">
            <v>WEST SPRINGFIELD</v>
          </cell>
          <cell r="C341">
            <v>1</v>
          </cell>
        </row>
        <row r="342">
          <cell r="A342">
            <v>333</v>
          </cell>
          <cell r="B342" t="str">
            <v>WEST STOCKBRIDGE</v>
          </cell>
          <cell r="C342">
            <v>0</v>
          </cell>
        </row>
        <row r="343">
          <cell r="A343">
            <v>334</v>
          </cell>
          <cell r="B343" t="str">
            <v>WEST TISBURY</v>
          </cell>
          <cell r="C343">
            <v>0</v>
          </cell>
        </row>
        <row r="344">
          <cell r="A344">
            <v>335</v>
          </cell>
          <cell r="B344" t="str">
            <v>WESTWOOD</v>
          </cell>
          <cell r="C344">
            <v>1</v>
          </cell>
        </row>
        <row r="345">
          <cell r="A345">
            <v>336</v>
          </cell>
          <cell r="B345" t="str">
            <v>WEYMOUTH</v>
          </cell>
          <cell r="C345">
            <v>1</v>
          </cell>
          <cell r="D345" t="str">
            <v>fy13</v>
          </cell>
        </row>
        <row r="346">
          <cell r="A346">
            <v>337</v>
          </cell>
          <cell r="B346" t="str">
            <v>WHATELY</v>
          </cell>
          <cell r="C346">
            <v>1</v>
          </cell>
        </row>
        <row r="347">
          <cell r="A347">
            <v>338</v>
          </cell>
          <cell r="B347" t="str">
            <v>WHITMAN</v>
          </cell>
          <cell r="C347">
            <v>0</v>
          </cell>
        </row>
        <row r="348">
          <cell r="A348">
            <v>339</v>
          </cell>
          <cell r="B348" t="str">
            <v>WILBRAHAM</v>
          </cell>
          <cell r="C348">
            <v>0</v>
          </cell>
        </row>
        <row r="349">
          <cell r="A349">
            <v>340</v>
          </cell>
          <cell r="B349" t="str">
            <v>WILLIAMSBURG</v>
          </cell>
          <cell r="C349">
            <v>1</v>
          </cell>
        </row>
        <row r="350">
          <cell r="A350">
            <v>341</v>
          </cell>
          <cell r="B350" t="str">
            <v>WILLIAMSTOWN</v>
          </cell>
          <cell r="C350">
            <v>1</v>
          </cell>
        </row>
        <row r="351">
          <cell r="A351">
            <v>342</v>
          </cell>
          <cell r="B351" t="str">
            <v>WILMINGTON</v>
          </cell>
          <cell r="C351">
            <v>1</v>
          </cell>
        </row>
        <row r="352">
          <cell r="A352">
            <v>343</v>
          </cell>
          <cell r="B352" t="str">
            <v>WINCHENDON</v>
          </cell>
          <cell r="C352">
            <v>1</v>
          </cell>
        </row>
        <row r="353">
          <cell r="A353">
            <v>344</v>
          </cell>
          <cell r="B353" t="str">
            <v>WINCHESTER</v>
          </cell>
          <cell r="C353">
            <v>1</v>
          </cell>
        </row>
        <row r="354">
          <cell r="A354">
            <v>345</v>
          </cell>
          <cell r="B354" t="str">
            <v>WINDSOR</v>
          </cell>
          <cell r="C354">
            <v>0</v>
          </cell>
        </row>
        <row r="355">
          <cell r="A355">
            <v>346</v>
          </cell>
          <cell r="B355" t="str">
            <v>WINTHROP</v>
          </cell>
          <cell r="C355">
            <v>1</v>
          </cell>
        </row>
        <row r="356">
          <cell r="A356">
            <v>347</v>
          </cell>
          <cell r="B356" t="str">
            <v>WOBURN</v>
          </cell>
          <cell r="C356">
            <v>1</v>
          </cell>
        </row>
        <row r="357">
          <cell r="A357">
            <v>348</v>
          </cell>
          <cell r="B357" t="str">
            <v>WORCESTER</v>
          </cell>
          <cell r="C357">
            <v>1</v>
          </cell>
        </row>
        <row r="358">
          <cell r="A358">
            <v>349</v>
          </cell>
          <cell r="B358" t="str">
            <v>WORTHINGTON</v>
          </cell>
          <cell r="C358">
            <v>1</v>
          </cell>
          <cell r="D358" t="str">
            <v>fy16</v>
          </cell>
        </row>
        <row r="359">
          <cell r="A359">
            <v>350</v>
          </cell>
          <cell r="B359" t="str">
            <v>WRENTHAM</v>
          </cell>
          <cell r="C359">
            <v>1</v>
          </cell>
        </row>
        <row r="360">
          <cell r="A360">
            <v>351</v>
          </cell>
          <cell r="B360" t="str">
            <v>YARMOUTH</v>
          </cell>
          <cell r="C360">
            <v>0</v>
          </cell>
        </row>
        <row r="361">
          <cell r="A361">
            <v>352</v>
          </cell>
          <cell r="B361" t="str">
            <v>DEVENS</v>
          </cell>
          <cell r="C361">
            <v>0</v>
          </cell>
        </row>
        <row r="362">
          <cell r="A362">
            <v>406</v>
          </cell>
          <cell r="B362" t="str">
            <v>NORTHAMPTON SMITH</v>
          </cell>
          <cell r="C362">
            <v>1</v>
          </cell>
        </row>
        <row r="363">
          <cell r="A363">
            <v>600</v>
          </cell>
          <cell r="B363" t="str">
            <v>ACTON BOXBOROUGH</v>
          </cell>
          <cell r="C363">
            <v>1</v>
          </cell>
          <cell r="D363" t="str">
            <v>fy15</v>
          </cell>
        </row>
        <row r="364">
          <cell r="A364">
            <v>603</v>
          </cell>
          <cell r="B364" t="str">
            <v>ADAMS CHESHIRE</v>
          </cell>
          <cell r="C364">
            <v>1</v>
          </cell>
        </row>
        <row r="365">
          <cell r="A365">
            <v>605</v>
          </cell>
          <cell r="B365" t="str">
            <v>AMHERST PELHAM</v>
          </cell>
          <cell r="C365">
            <v>1</v>
          </cell>
        </row>
        <row r="366">
          <cell r="A366">
            <v>610</v>
          </cell>
          <cell r="B366" t="str">
            <v>ASHBURNHAM WESTMINSTER</v>
          </cell>
          <cell r="C366">
            <v>1</v>
          </cell>
        </row>
        <row r="367">
          <cell r="A367">
            <v>615</v>
          </cell>
          <cell r="B367" t="str">
            <v>ATHOL ROYALSTON</v>
          </cell>
          <cell r="C367">
            <v>1</v>
          </cell>
        </row>
        <row r="368">
          <cell r="A368">
            <v>616</v>
          </cell>
          <cell r="B368" t="str">
            <v>AYER SHIRLEY</v>
          </cell>
          <cell r="C368">
            <v>1</v>
          </cell>
          <cell r="D368" t="str">
            <v>fy12</v>
          </cell>
        </row>
        <row r="369">
          <cell r="A369">
            <v>618</v>
          </cell>
          <cell r="B369" t="str">
            <v>BERKSHIRE HILLS</v>
          </cell>
          <cell r="C369">
            <v>1</v>
          </cell>
        </row>
        <row r="370">
          <cell r="A370">
            <v>620</v>
          </cell>
          <cell r="B370" t="str">
            <v>BERLIN BOYLSTON</v>
          </cell>
          <cell r="C370">
            <v>1</v>
          </cell>
          <cell r="D370" t="str">
            <v>fy14</v>
          </cell>
        </row>
        <row r="371">
          <cell r="A371">
            <v>622</v>
          </cell>
          <cell r="B371" t="str">
            <v>BLACKSTONE MILLVILLE</v>
          </cell>
          <cell r="C371">
            <v>1</v>
          </cell>
        </row>
        <row r="372">
          <cell r="A372">
            <v>625</v>
          </cell>
          <cell r="B372" t="str">
            <v>BRIDGEWATER RAYNHAM</v>
          </cell>
          <cell r="C372">
            <v>1</v>
          </cell>
        </row>
        <row r="373">
          <cell r="A373">
            <v>632</v>
          </cell>
          <cell r="B373" t="str">
            <v>CHESTERFIELD GOSHEN</v>
          </cell>
          <cell r="C373">
            <v>1</v>
          </cell>
        </row>
        <row r="374">
          <cell r="A374">
            <v>635</v>
          </cell>
          <cell r="B374" t="str">
            <v>CENTRAL BERKSHIRE</v>
          </cell>
          <cell r="C374">
            <v>1</v>
          </cell>
        </row>
        <row r="375">
          <cell r="A375">
            <v>640</v>
          </cell>
          <cell r="B375" t="str">
            <v>CONCORD CARLISLE</v>
          </cell>
          <cell r="C375">
            <v>1</v>
          </cell>
        </row>
        <row r="376">
          <cell r="A376">
            <v>645</v>
          </cell>
          <cell r="B376" t="str">
            <v>DENNIS YARMOUTH</v>
          </cell>
          <cell r="C376">
            <v>1</v>
          </cell>
        </row>
        <row r="377">
          <cell r="A377">
            <v>650</v>
          </cell>
          <cell r="B377" t="str">
            <v>DIGHTON REHOBOTH</v>
          </cell>
          <cell r="C377">
            <v>1</v>
          </cell>
        </row>
        <row r="378">
          <cell r="A378">
            <v>655</v>
          </cell>
          <cell r="B378" t="str">
            <v>DOVER SHERBORN</v>
          </cell>
          <cell r="C378">
            <v>1</v>
          </cell>
        </row>
        <row r="379">
          <cell r="A379">
            <v>658</v>
          </cell>
          <cell r="B379" t="str">
            <v>DUDLEY CHARLTON</v>
          </cell>
          <cell r="C379">
            <v>1</v>
          </cell>
        </row>
        <row r="380">
          <cell r="A380">
            <v>660</v>
          </cell>
          <cell r="B380" t="str">
            <v>NAUSET</v>
          </cell>
          <cell r="C380">
            <v>1</v>
          </cell>
        </row>
        <row r="381">
          <cell r="A381">
            <v>662</v>
          </cell>
          <cell r="B381" t="str">
            <v>FARMINGTON RIVER</v>
          </cell>
          <cell r="C381">
            <v>1</v>
          </cell>
        </row>
        <row r="382">
          <cell r="A382">
            <v>665</v>
          </cell>
          <cell r="B382" t="str">
            <v>FREETOWN LAKEVILLE</v>
          </cell>
          <cell r="C382">
            <v>1</v>
          </cell>
          <cell r="D382" t="str">
            <v>fy12</v>
          </cell>
        </row>
        <row r="383">
          <cell r="A383">
            <v>670</v>
          </cell>
          <cell r="B383" t="str">
            <v>FRONTIER</v>
          </cell>
          <cell r="C383">
            <v>1</v>
          </cell>
        </row>
        <row r="384">
          <cell r="A384">
            <v>672</v>
          </cell>
          <cell r="B384" t="str">
            <v>GATEWAY</v>
          </cell>
          <cell r="C384">
            <v>1</v>
          </cell>
          <cell r="D384" t="str">
            <v>fy16</v>
          </cell>
        </row>
        <row r="385">
          <cell r="A385">
            <v>673</v>
          </cell>
          <cell r="B385" t="str">
            <v>GROTON DUNSTABLE</v>
          </cell>
          <cell r="C385">
            <v>1</v>
          </cell>
        </row>
        <row r="386">
          <cell r="A386">
            <v>674</v>
          </cell>
          <cell r="B386" t="str">
            <v>GILL MONTAGUE</v>
          </cell>
          <cell r="C386">
            <v>1</v>
          </cell>
        </row>
        <row r="387">
          <cell r="A387">
            <v>675</v>
          </cell>
          <cell r="B387" t="str">
            <v>HAMILTON WENHAM</v>
          </cell>
          <cell r="C387">
            <v>1</v>
          </cell>
        </row>
        <row r="388">
          <cell r="A388">
            <v>680</v>
          </cell>
          <cell r="B388" t="str">
            <v>HAMPDEN WILBRAHAM</v>
          </cell>
          <cell r="C388">
            <v>1</v>
          </cell>
        </row>
        <row r="389">
          <cell r="A389">
            <v>683</v>
          </cell>
          <cell r="B389" t="str">
            <v>HAMPSHIRE</v>
          </cell>
          <cell r="C389">
            <v>1</v>
          </cell>
        </row>
        <row r="390">
          <cell r="A390">
            <v>685</v>
          </cell>
          <cell r="B390" t="str">
            <v>HAWLEMONT</v>
          </cell>
          <cell r="C390">
            <v>1</v>
          </cell>
        </row>
        <row r="391">
          <cell r="A391">
            <v>690</v>
          </cell>
          <cell r="B391" t="str">
            <v>KING PHILIP</v>
          </cell>
          <cell r="C391">
            <v>1</v>
          </cell>
        </row>
        <row r="392">
          <cell r="A392">
            <v>695</v>
          </cell>
          <cell r="B392" t="str">
            <v>LINCOLN SUDBURY</v>
          </cell>
          <cell r="C392">
            <v>1</v>
          </cell>
        </row>
        <row r="393">
          <cell r="A393">
            <v>698</v>
          </cell>
          <cell r="B393" t="str">
            <v>MANCHESTER ESSEX</v>
          </cell>
          <cell r="C393">
            <v>1</v>
          </cell>
        </row>
        <row r="394">
          <cell r="A394">
            <v>700</v>
          </cell>
          <cell r="B394" t="str">
            <v>MARTHAS VINEYARD</v>
          </cell>
          <cell r="C394">
            <v>1</v>
          </cell>
        </row>
        <row r="395">
          <cell r="A395">
            <v>705</v>
          </cell>
          <cell r="B395" t="str">
            <v>MASCONOMET</v>
          </cell>
          <cell r="C395">
            <v>1</v>
          </cell>
        </row>
        <row r="396">
          <cell r="A396">
            <v>710</v>
          </cell>
          <cell r="B396" t="str">
            <v>MENDON UPTON</v>
          </cell>
          <cell r="C396">
            <v>1</v>
          </cell>
        </row>
        <row r="397">
          <cell r="A397">
            <v>712</v>
          </cell>
          <cell r="B397" t="str">
            <v>MONOMOY</v>
          </cell>
          <cell r="C397">
            <v>1</v>
          </cell>
          <cell r="D397" t="str">
            <v>fy13</v>
          </cell>
        </row>
        <row r="398">
          <cell r="A398">
            <v>715</v>
          </cell>
          <cell r="B398" t="str">
            <v>MOUNT GREYLOCK</v>
          </cell>
          <cell r="C398">
            <v>1</v>
          </cell>
        </row>
        <row r="399">
          <cell r="A399">
            <v>717</v>
          </cell>
          <cell r="B399" t="str">
            <v>MOHAWK TRAIL</v>
          </cell>
          <cell r="C399">
            <v>1</v>
          </cell>
        </row>
        <row r="400">
          <cell r="A400">
            <v>720</v>
          </cell>
          <cell r="B400" t="str">
            <v>NARRAGANSETT</v>
          </cell>
          <cell r="C400">
            <v>1</v>
          </cell>
        </row>
        <row r="401">
          <cell r="A401">
            <v>725</v>
          </cell>
          <cell r="B401" t="str">
            <v>NASHOBA</v>
          </cell>
          <cell r="C401">
            <v>1</v>
          </cell>
        </row>
        <row r="402">
          <cell r="A402">
            <v>728</v>
          </cell>
          <cell r="B402" t="str">
            <v>NEW SALEM WENDELL</v>
          </cell>
          <cell r="C402">
            <v>1</v>
          </cell>
        </row>
        <row r="403">
          <cell r="A403">
            <v>730</v>
          </cell>
          <cell r="B403" t="str">
            <v>NORTHBORO SOUTHBORO</v>
          </cell>
          <cell r="C403">
            <v>1</v>
          </cell>
        </row>
        <row r="404">
          <cell r="A404">
            <v>735</v>
          </cell>
          <cell r="B404" t="str">
            <v>NORTH MIDDLESEX</v>
          </cell>
          <cell r="C404">
            <v>1</v>
          </cell>
        </row>
        <row r="405">
          <cell r="A405">
            <v>740</v>
          </cell>
          <cell r="B405" t="str">
            <v>OLD ROCHESTER</v>
          </cell>
          <cell r="C405">
            <v>1</v>
          </cell>
        </row>
        <row r="406">
          <cell r="A406">
            <v>745</v>
          </cell>
          <cell r="B406" t="str">
            <v>PENTUCKET</v>
          </cell>
          <cell r="C406">
            <v>1</v>
          </cell>
        </row>
        <row r="407">
          <cell r="A407">
            <v>750</v>
          </cell>
          <cell r="B407" t="str">
            <v>PIONEER</v>
          </cell>
          <cell r="C407">
            <v>1</v>
          </cell>
        </row>
        <row r="408">
          <cell r="A408">
            <v>753</v>
          </cell>
          <cell r="B408" t="str">
            <v>QUABBIN</v>
          </cell>
          <cell r="C408">
            <v>1</v>
          </cell>
        </row>
        <row r="409">
          <cell r="A409">
            <v>755</v>
          </cell>
          <cell r="B409" t="str">
            <v>RALPH C MAHAR</v>
          </cell>
          <cell r="C409">
            <v>1</v>
          </cell>
        </row>
        <row r="410">
          <cell r="A410">
            <v>760</v>
          </cell>
          <cell r="B410" t="str">
            <v>SILVER LAKE</v>
          </cell>
          <cell r="C410">
            <v>1</v>
          </cell>
        </row>
        <row r="411">
          <cell r="A411">
            <v>763</v>
          </cell>
          <cell r="B411" t="str">
            <v>SOMERSET BERKLEY</v>
          </cell>
          <cell r="C411">
            <v>1</v>
          </cell>
          <cell r="D411" t="str">
            <v>fy12</v>
          </cell>
        </row>
        <row r="412">
          <cell r="A412">
            <v>765</v>
          </cell>
          <cell r="B412" t="str">
            <v>SOUTHERN BERKSHIRE</v>
          </cell>
          <cell r="C412">
            <v>1</v>
          </cell>
        </row>
        <row r="413">
          <cell r="A413">
            <v>766</v>
          </cell>
          <cell r="B413" t="str">
            <v>SOUTHWICK TOLLAND GRANVILLE</v>
          </cell>
          <cell r="C413">
            <v>1</v>
          </cell>
          <cell r="D413" t="str">
            <v>fy13</v>
          </cell>
        </row>
        <row r="414">
          <cell r="A414">
            <v>767</v>
          </cell>
          <cell r="B414" t="str">
            <v>SPENCER EAST BROOKFIELD</v>
          </cell>
          <cell r="C414">
            <v>1</v>
          </cell>
        </row>
        <row r="415">
          <cell r="A415">
            <v>770</v>
          </cell>
          <cell r="B415" t="str">
            <v>TANTASQUA</v>
          </cell>
          <cell r="C415">
            <v>1</v>
          </cell>
        </row>
        <row r="416">
          <cell r="A416">
            <v>773</v>
          </cell>
          <cell r="B416" t="str">
            <v>TRITON</v>
          </cell>
          <cell r="C416">
            <v>1</v>
          </cell>
        </row>
        <row r="417">
          <cell r="A417">
            <v>774</v>
          </cell>
          <cell r="B417" t="str">
            <v>UPISLAND</v>
          </cell>
          <cell r="C417">
            <v>1</v>
          </cell>
        </row>
        <row r="418">
          <cell r="A418">
            <v>775</v>
          </cell>
          <cell r="B418" t="str">
            <v>WACHUSETT</v>
          </cell>
          <cell r="C418">
            <v>1</v>
          </cell>
        </row>
        <row r="419">
          <cell r="A419">
            <v>778</v>
          </cell>
          <cell r="B419" t="str">
            <v>QUABOAG</v>
          </cell>
          <cell r="C419">
            <v>1</v>
          </cell>
        </row>
        <row r="420">
          <cell r="A420">
            <v>780</v>
          </cell>
          <cell r="B420" t="str">
            <v>WHITMAN HANSON</v>
          </cell>
          <cell r="C420">
            <v>1</v>
          </cell>
        </row>
        <row r="421">
          <cell r="A421">
            <v>801</v>
          </cell>
          <cell r="B421" t="str">
            <v>ASSABET VALLEY</v>
          </cell>
          <cell r="C421">
            <v>1</v>
          </cell>
        </row>
        <row r="422">
          <cell r="A422">
            <v>805</v>
          </cell>
          <cell r="B422" t="str">
            <v>BLACKSTONE VALLEY</v>
          </cell>
          <cell r="C422">
            <v>1</v>
          </cell>
        </row>
        <row r="423">
          <cell r="A423">
            <v>806</v>
          </cell>
          <cell r="B423" t="str">
            <v>BLUE HILLS</v>
          </cell>
          <cell r="C423">
            <v>1</v>
          </cell>
        </row>
        <row r="424">
          <cell r="A424">
            <v>810</v>
          </cell>
          <cell r="B424" t="str">
            <v>BRISTOL PLYMOUTH</v>
          </cell>
          <cell r="C424">
            <v>1</v>
          </cell>
        </row>
        <row r="425">
          <cell r="A425">
            <v>815</v>
          </cell>
          <cell r="B425" t="str">
            <v>CAPE COD</v>
          </cell>
          <cell r="C425">
            <v>1</v>
          </cell>
        </row>
        <row r="426">
          <cell r="A426">
            <v>817</v>
          </cell>
          <cell r="B426" t="str">
            <v>ESSEX NORTH SHORE</v>
          </cell>
          <cell r="C426">
            <v>1</v>
          </cell>
          <cell r="D426" t="str">
            <v>fy15</v>
          </cell>
        </row>
        <row r="427">
          <cell r="A427">
            <v>818</v>
          </cell>
          <cell r="B427" t="str">
            <v>FRANKLIN COUNTY</v>
          </cell>
          <cell r="C427">
            <v>1</v>
          </cell>
        </row>
        <row r="428">
          <cell r="A428">
            <v>821</v>
          </cell>
          <cell r="B428" t="str">
            <v>GREATER FALL RIVER</v>
          </cell>
          <cell r="C428">
            <v>1</v>
          </cell>
        </row>
        <row r="429">
          <cell r="A429">
            <v>823</v>
          </cell>
          <cell r="B429" t="str">
            <v>GREATER LAWRENCE</v>
          </cell>
          <cell r="C429">
            <v>1</v>
          </cell>
        </row>
        <row r="430">
          <cell r="A430">
            <v>825</v>
          </cell>
          <cell r="B430" t="str">
            <v>GREATER NEW BEDFORD</v>
          </cell>
          <cell r="C430">
            <v>1</v>
          </cell>
        </row>
        <row r="431">
          <cell r="A431">
            <v>828</v>
          </cell>
          <cell r="B431" t="str">
            <v>GREATER LOWELL</v>
          </cell>
          <cell r="C431">
            <v>1</v>
          </cell>
        </row>
        <row r="432">
          <cell r="A432">
            <v>829</v>
          </cell>
          <cell r="B432" t="str">
            <v>SOUTH MIDDLESEX</v>
          </cell>
          <cell r="C432">
            <v>1</v>
          </cell>
        </row>
        <row r="433">
          <cell r="A433">
            <v>830</v>
          </cell>
          <cell r="B433" t="str">
            <v>MINUTEMAN</v>
          </cell>
          <cell r="C433">
            <v>1</v>
          </cell>
        </row>
        <row r="434">
          <cell r="A434">
            <v>832</v>
          </cell>
          <cell r="B434" t="str">
            <v>MONTACHUSETT</v>
          </cell>
          <cell r="C434">
            <v>1</v>
          </cell>
        </row>
        <row r="435">
          <cell r="A435">
            <v>851</v>
          </cell>
          <cell r="B435" t="str">
            <v>NORTHERN BERKSHIRE</v>
          </cell>
          <cell r="C435">
            <v>1</v>
          </cell>
        </row>
        <row r="436">
          <cell r="A436">
            <v>852</v>
          </cell>
          <cell r="B436" t="str">
            <v>NASHOBA VALLEY</v>
          </cell>
          <cell r="C436">
            <v>1</v>
          </cell>
        </row>
        <row r="437">
          <cell r="A437">
            <v>853</v>
          </cell>
          <cell r="B437" t="str">
            <v>NORTHEAST METROPOLITAN</v>
          </cell>
          <cell r="C437">
            <v>1</v>
          </cell>
        </row>
        <row r="438">
          <cell r="A438">
            <v>855</v>
          </cell>
          <cell r="B438" t="str">
            <v>OLD COLONY</v>
          </cell>
          <cell r="C438">
            <v>1</v>
          </cell>
        </row>
        <row r="439">
          <cell r="A439">
            <v>860</v>
          </cell>
          <cell r="B439" t="str">
            <v>PATHFINDER</v>
          </cell>
          <cell r="C439">
            <v>1</v>
          </cell>
        </row>
        <row r="440">
          <cell r="A440">
            <v>871</v>
          </cell>
          <cell r="B440" t="str">
            <v>SHAWSHEEN VALLEY</v>
          </cell>
          <cell r="C440">
            <v>1</v>
          </cell>
        </row>
        <row r="441">
          <cell r="A441">
            <v>872</v>
          </cell>
          <cell r="B441" t="str">
            <v>SOUTHEASTERN</v>
          </cell>
          <cell r="C441">
            <v>1</v>
          </cell>
        </row>
        <row r="442">
          <cell r="A442">
            <v>873</v>
          </cell>
          <cell r="B442" t="str">
            <v>SOUTH SHORE</v>
          </cell>
          <cell r="C442">
            <v>1</v>
          </cell>
        </row>
        <row r="443">
          <cell r="A443">
            <v>876</v>
          </cell>
          <cell r="B443" t="str">
            <v>SOUTHERN WORCESTER</v>
          </cell>
          <cell r="C443">
            <v>1</v>
          </cell>
        </row>
        <row r="444">
          <cell r="A444">
            <v>878</v>
          </cell>
          <cell r="B444" t="str">
            <v>TRI COUNTY</v>
          </cell>
          <cell r="C444">
            <v>1</v>
          </cell>
        </row>
        <row r="445">
          <cell r="A445">
            <v>879</v>
          </cell>
          <cell r="B445" t="str">
            <v>UPPER CAPE COD</v>
          </cell>
          <cell r="C445">
            <v>1</v>
          </cell>
        </row>
        <row r="446">
          <cell r="A446">
            <v>885</v>
          </cell>
          <cell r="B446" t="str">
            <v>WHITTIER</v>
          </cell>
          <cell r="C446">
            <v>1</v>
          </cell>
        </row>
        <row r="447">
          <cell r="A447">
            <v>910</v>
          </cell>
          <cell r="B447" t="str">
            <v>BRISTOL COUNTY</v>
          </cell>
          <cell r="C447">
            <v>1</v>
          </cell>
        </row>
        <row r="448">
          <cell r="A448">
            <v>915</v>
          </cell>
          <cell r="B448" t="str">
            <v>NORFOLK COUNTY</v>
          </cell>
          <cell r="C448">
            <v>1</v>
          </cell>
        </row>
      </sheetData>
      <sheetData sheetId="2"/>
      <sheetData sheetId="3"/>
      <sheetData sheetId="4">
        <row r="10">
          <cell r="A10">
            <v>1</v>
          </cell>
          <cell r="B10" t="str">
            <v>ABINGTON</v>
          </cell>
          <cell r="C10">
            <v>29.24</v>
          </cell>
          <cell r="D10">
            <v>34.769596793536152</v>
          </cell>
          <cell r="E10">
            <v>33</v>
          </cell>
          <cell r="F10">
            <v>33</v>
          </cell>
          <cell r="G10">
            <v>33</v>
          </cell>
          <cell r="H10">
            <v>33</v>
          </cell>
          <cell r="I10">
            <v>33</v>
          </cell>
          <cell r="J10">
            <v>31</v>
          </cell>
          <cell r="K10">
            <v>0</v>
          </cell>
          <cell r="L10">
            <v>0</v>
          </cell>
          <cell r="O10">
            <v>-2</v>
          </cell>
          <cell r="P10">
            <v>-6.0606060606060552</v>
          </cell>
          <cell r="S10">
            <v>358473</v>
          </cell>
          <cell r="T10">
            <v>465573</v>
          </cell>
          <cell r="U10">
            <v>443933</v>
          </cell>
          <cell r="V10">
            <v>444646</v>
          </cell>
          <cell r="W10">
            <v>453357</v>
          </cell>
          <cell r="X10">
            <v>453357</v>
          </cell>
          <cell r="Y10">
            <v>453357</v>
          </cell>
          <cell r="Z10">
            <v>409382</v>
          </cell>
          <cell r="AA10">
            <v>0</v>
          </cell>
          <cell r="AB10">
            <v>0</v>
          </cell>
          <cell r="AE10">
            <v>-43975</v>
          </cell>
          <cell r="AF10">
            <v>-9.6998612572431924</v>
          </cell>
          <cell r="AG10">
            <v>-3.6392551966371371</v>
          </cell>
          <cell r="AI10">
            <v>25218</v>
          </cell>
          <cell r="AJ10">
            <v>82271.807763879799</v>
          </cell>
          <cell r="AK10">
            <v>77930.007474660786</v>
          </cell>
          <cell r="AL10">
            <v>85714.893137315288</v>
          </cell>
          <cell r="AM10">
            <v>85233.272102332296</v>
          </cell>
          <cell r="AN10">
            <v>85233.272102332296</v>
          </cell>
          <cell r="AO10">
            <v>85374.823068124795</v>
          </cell>
          <cell r="AP10">
            <v>66464.36397760312</v>
          </cell>
          <cell r="AQ10">
            <v>0</v>
          </cell>
          <cell r="AR10">
            <v>0</v>
          </cell>
          <cell r="AU10">
            <v>-18910.459090521676</v>
          </cell>
          <cell r="AV10">
            <v>-22.149924779852348</v>
          </cell>
          <cell r="AY10">
            <v>333255</v>
          </cell>
          <cell r="AZ10">
            <v>440355</v>
          </cell>
          <cell r="BA10">
            <v>361661.19223612023</v>
          </cell>
          <cell r="BB10">
            <v>366715.99252533924</v>
          </cell>
          <cell r="BC10">
            <v>367642.10686268471</v>
          </cell>
          <cell r="BD10">
            <v>368123.72789766768</v>
          </cell>
          <cell r="BE10">
            <v>368123.72789766768</v>
          </cell>
          <cell r="BF10">
            <v>324007.17693187518</v>
          </cell>
          <cell r="BG10">
            <v>-66464.36397760312</v>
          </cell>
          <cell r="BH10">
            <v>0</v>
          </cell>
          <cell r="BK10">
            <v>22.149924779852348</v>
          </cell>
          <cell r="BL10">
            <v>-100</v>
          </cell>
          <cell r="BN10">
            <v>-1</v>
          </cell>
        </row>
        <row r="11">
          <cell r="A11">
            <v>2</v>
          </cell>
          <cell r="B11" t="str">
            <v>ACTON</v>
          </cell>
          <cell r="C11">
            <v>0</v>
          </cell>
          <cell r="D11">
            <v>0</v>
          </cell>
          <cell r="E11">
            <v>0</v>
          </cell>
          <cell r="F11">
            <v>0</v>
          </cell>
          <cell r="G11">
            <v>0</v>
          </cell>
          <cell r="H11">
            <v>0</v>
          </cell>
          <cell r="I11">
            <v>0</v>
          </cell>
          <cell r="J11">
            <v>0</v>
          </cell>
          <cell r="K11">
            <v>0</v>
          </cell>
          <cell r="L11">
            <v>0</v>
          </cell>
          <cell r="O11">
            <v>0</v>
          </cell>
          <cell r="P11" t="str">
            <v>--</v>
          </cell>
          <cell r="S11">
            <v>0</v>
          </cell>
          <cell r="T11">
            <v>0</v>
          </cell>
          <cell r="U11">
            <v>0</v>
          </cell>
          <cell r="V11">
            <v>0</v>
          </cell>
          <cell r="W11">
            <v>0</v>
          </cell>
          <cell r="X11">
            <v>0</v>
          </cell>
          <cell r="Y11">
            <v>0</v>
          </cell>
          <cell r="Z11">
            <v>0</v>
          </cell>
          <cell r="AA11">
            <v>0</v>
          </cell>
          <cell r="AB11">
            <v>0</v>
          </cell>
          <cell r="AE11">
            <v>0</v>
          </cell>
          <cell r="AF11" t="str">
            <v>--</v>
          </cell>
          <cell r="AG11" t="str">
            <v>--</v>
          </cell>
          <cell r="AI11">
            <v>0</v>
          </cell>
          <cell r="AJ11">
            <v>0</v>
          </cell>
          <cell r="AK11">
            <v>0</v>
          </cell>
          <cell r="AL11">
            <v>0</v>
          </cell>
          <cell r="AM11">
            <v>0</v>
          </cell>
          <cell r="AN11">
            <v>0</v>
          </cell>
          <cell r="AO11">
            <v>0</v>
          </cell>
          <cell r="AP11">
            <v>0</v>
          </cell>
          <cell r="AQ11">
            <v>0</v>
          </cell>
          <cell r="AR11">
            <v>0</v>
          </cell>
          <cell r="AU11">
            <v>0</v>
          </cell>
          <cell r="AV11" t="str">
            <v>--</v>
          </cell>
          <cell r="AY11">
            <v>0</v>
          </cell>
          <cell r="AZ11">
            <v>0</v>
          </cell>
          <cell r="BA11">
            <v>0</v>
          </cell>
          <cell r="BB11">
            <v>0</v>
          </cell>
          <cell r="BC11">
            <v>0</v>
          </cell>
          <cell r="BD11">
            <v>0</v>
          </cell>
          <cell r="BE11">
            <v>0</v>
          </cell>
          <cell r="BF11">
            <v>0</v>
          </cell>
          <cell r="BG11">
            <v>0</v>
          </cell>
          <cell r="BH11">
            <v>0</v>
          </cell>
          <cell r="BK11" t="e">
            <v>#VALUE!</v>
          </cell>
          <cell r="BL11" t="e">
            <v>#VALUE!</v>
          </cell>
          <cell r="BN11">
            <v>-2</v>
          </cell>
        </row>
        <row r="12">
          <cell r="A12">
            <v>3</v>
          </cell>
          <cell r="B12" t="str">
            <v>ACUSHNET</v>
          </cell>
          <cell r="C12">
            <v>0.1</v>
          </cell>
          <cell r="D12">
            <v>0</v>
          </cell>
          <cell r="E12">
            <v>2</v>
          </cell>
          <cell r="F12">
            <v>2</v>
          </cell>
          <cell r="G12">
            <v>2</v>
          </cell>
          <cell r="H12">
            <v>2</v>
          </cell>
          <cell r="I12">
            <v>2</v>
          </cell>
          <cell r="J12">
            <v>2</v>
          </cell>
          <cell r="K12">
            <v>0</v>
          </cell>
          <cell r="L12">
            <v>0</v>
          </cell>
          <cell r="O12">
            <v>0</v>
          </cell>
          <cell r="P12">
            <v>0</v>
          </cell>
          <cell r="S12">
            <v>1242</v>
          </cell>
          <cell r="T12">
            <v>0</v>
          </cell>
          <cell r="U12">
            <v>26078</v>
          </cell>
          <cell r="V12">
            <v>26088</v>
          </cell>
          <cell r="W12">
            <v>26088</v>
          </cell>
          <cell r="X12">
            <v>26088</v>
          </cell>
          <cell r="Y12">
            <v>26088</v>
          </cell>
          <cell r="Z12">
            <v>25828</v>
          </cell>
          <cell r="AA12">
            <v>0</v>
          </cell>
          <cell r="AB12">
            <v>0</v>
          </cell>
          <cell r="AE12">
            <v>-260</v>
          </cell>
          <cell r="AF12">
            <v>-0.99662680159460226</v>
          </cell>
          <cell r="AG12">
            <v>-0.99662680159460226</v>
          </cell>
          <cell r="AI12">
            <v>45.387970189247731</v>
          </cell>
          <cell r="AJ12">
            <v>0</v>
          </cell>
          <cell r="AK12">
            <v>19140.091450939188</v>
          </cell>
          <cell r="AL12">
            <v>21726.591921325729</v>
          </cell>
          <cell r="AM12">
            <v>16028.399243374797</v>
          </cell>
          <cell r="AN12">
            <v>16028.399243374797</v>
          </cell>
          <cell r="AO12">
            <v>16064.394323003908</v>
          </cell>
          <cell r="AP12">
            <v>20104.966756860056</v>
          </cell>
          <cell r="AQ12">
            <v>0</v>
          </cell>
          <cell r="AR12">
            <v>0</v>
          </cell>
          <cell r="AU12">
            <v>4040.5724338561486</v>
          </cell>
          <cell r="AV12">
            <v>25.152348433517503</v>
          </cell>
          <cell r="AY12">
            <v>1196.6120298107523</v>
          </cell>
          <cell r="AZ12">
            <v>0</v>
          </cell>
          <cell r="BA12">
            <v>6937.9085490608122</v>
          </cell>
          <cell r="BB12">
            <v>4361.4080786742707</v>
          </cell>
          <cell r="BC12">
            <v>10059.600756625203</v>
          </cell>
          <cell r="BD12">
            <v>10059.600756625203</v>
          </cell>
          <cell r="BE12">
            <v>10023.605676996092</v>
          </cell>
          <cell r="BF12">
            <v>5723.0332431399438</v>
          </cell>
          <cell r="BG12">
            <v>0</v>
          </cell>
          <cell r="BH12">
            <v>0</v>
          </cell>
          <cell r="BK12">
            <v>-25.152348433517503</v>
          </cell>
          <cell r="BL12">
            <v>-100</v>
          </cell>
          <cell r="BN12">
            <v>-3</v>
          </cell>
        </row>
        <row r="13">
          <cell r="A13">
            <v>4</v>
          </cell>
          <cell r="B13" t="str">
            <v>ADAMS</v>
          </cell>
          <cell r="C13">
            <v>0</v>
          </cell>
          <cell r="D13">
            <v>0</v>
          </cell>
          <cell r="E13">
            <v>0</v>
          </cell>
          <cell r="F13">
            <v>0</v>
          </cell>
          <cell r="G13">
            <v>0</v>
          </cell>
          <cell r="H13">
            <v>0</v>
          </cell>
          <cell r="I13">
            <v>0</v>
          </cell>
          <cell r="J13">
            <v>0</v>
          </cell>
          <cell r="K13">
            <v>0</v>
          </cell>
          <cell r="L13">
            <v>0</v>
          </cell>
          <cell r="O13">
            <v>0</v>
          </cell>
          <cell r="P13" t="str">
            <v>--</v>
          </cell>
          <cell r="S13">
            <v>0</v>
          </cell>
          <cell r="T13">
            <v>0</v>
          </cell>
          <cell r="U13">
            <v>0</v>
          </cell>
          <cell r="V13">
            <v>0</v>
          </cell>
          <cell r="W13">
            <v>0</v>
          </cell>
          <cell r="X13">
            <v>0</v>
          </cell>
          <cell r="Y13">
            <v>0</v>
          </cell>
          <cell r="Z13">
            <v>0</v>
          </cell>
          <cell r="AA13">
            <v>0</v>
          </cell>
          <cell r="AB13">
            <v>0</v>
          </cell>
          <cell r="AE13">
            <v>0</v>
          </cell>
          <cell r="AF13" t="str">
            <v>--</v>
          </cell>
          <cell r="AG13" t="str">
            <v>--</v>
          </cell>
          <cell r="AI13">
            <v>0</v>
          </cell>
          <cell r="AJ13">
            <v>0</v>
          </cell>
          <cell r="AK13">
            <v>0</v>
          </cell>
          <cell r="AL13">
            <v>0</v>
          </cell>
          <cell r="AM13">
            <v>0</v>
          </cell>
          <cell r="AN13">
            <v>0</v>
          </cell>
          <cell r="AO13">
            <v>0</v>
          </cell>
          <cell r="AP13">
            <v>0</v>
          </cell>
          <cell r="AQ13">
            <v>0</v>
          </cell>
          <cell r="AR13">
            <v>0</v>
          </cell>
          <cell r="AU13">
            <v>0</v>
          </cell>
          <cell r="AV13" t="str">
            <v>--</v>
          </cell>
          <cell r="AY13">
            <v>0</v>
          </cell>
          <cell r="AZ13">
            <v>0</v>
          </cell>
          <cell r="BA13">
            <v>0</v>
          </cell>
          <cell r="BB13">
            <v>0</v>
          </cell>
          <cell r="BC13">
            <v>0</v>
          </cell>
          <cell r="BD13">
            <v>0</v>
          </cell>
          <cell r="BE13">
            <v>0</v>
          </cell>
          <cell r="BF13">
            <v>0</v>
          </cell>
          <cell r="BG13">
            <v>0</v>
          </cell>
          <cell r="BH13">
            <v>0</v>
          </cell>
          <cell r="BK13" t="e">
            <v>#VALUE!</v>
          </cell>
          <cell r="BL13" t="e">
            <v>#VALUE!</v>
          </cell>
          <cell r="BN13">
            <v>-4</v>
          </cell>
        </row>
        <row r="14">
          <cell r="A14">
            <v>5</v>
          </cell>
          <cell r="B14" t="str">
            <v>AGAWAM</v>
          </cell>
          <cell r="C14">
            <v>16.440000000000001</v>
          </cell>
          <cell r="D14">
            <v>79.401120441318355</v>
          </cell>
          <cell r="E14">
            <v>48</v>
          </cell>
          <cell r="F14">
            <v>48</v>
          </cell>
          <cell r="G14">
            <v>48</v>
          </cell>
          <cell r="H14">
            <v>48</v>
          </cell>
          <cell r="I14">
            <v>48</v>
          </cell>
          <cell r="J14">
            <v>45</v>
          </cell>
          <cell r="K14">
            <v>0</v>
          </cell>
          <cell r="L14">
            <v>0</v>
          </cell>
          <cell r="O14">
            <v>-3</v>
          </cell>
          <cell r="P14">
            <v>-6.25</v>
          </cell>
          <cell r="S14">
            <v>252006</v>
          </cell>
          <cell r="T14">
            <v>1276176</v>
          </cell>
          <cell r="U14">
            <v>766614</v>
          </cell>
          <cell r="V14">
            <v>767439</v>
          </cell>
          <cell r="W14">
            <v>767439</v>
          </cell>
          <cell r="X14">
            <v>767439</v>
          </cell>
          <cell r="Y14">
            <v>767439</v>
          </cell>
          <cell r="Z14">
            <v>731709</v>
          </cell>
          <cell r="AA14">
            <v>0</v>
          </cell>
          <cell r="AB14">
            <v>0</v>
          </cell>
          <cell r="AE14">
            <v>-35730</v>
          </cell>
          <cell r="AF14">
            <v>-4.6557446259572473</v>
          </cell>
          <cell r="AG14">
            <v>1.5942553740427527</v>
          </cell>
          <cell r="AI14">
            <v>51199.993237928727</v>
          </cell>
          <cell r="AJ14">
            <v>651655.95433053724</v>
          </cell>
          <cell r="AK14">
            <v>404790.96405708924</v>
          </cell>
          <cell r="AL14">
            <v>459239.34637137415</v>
          </cell>
          <cell r="AM14">
            <v>342642.26221498742</v>
          </cell>
          <cell r="AN14">
            <v>342642.26221498742</v>
          </cell>
          <cell r="AO14">
            <v>343538.32901216525</v>
          </cell>
          <cell r="AP14">
            <v>403942.85619432153</v>
          </cell>
          <cell r="AQ14">
            <v>0</v>
          </cell>
          <cell r="AR14">
            <v>0</v>
          </cell>
          <cell r="AU14">
            <v>60404.527182156278</v>
          </cell>
          <cell r="AV14">
            <v>17.583053208603474</v>
          </cell>
          <cell r="AY14">
            <v>200806.00676207128</v>
          </cell>
          <cell r="AZ14">
            <v>624520.04566946276</v>
          </cell>
          <cell r="BA14">
            <v>361823.03594291076</v>
          </cell>
          <cell r="BB14">
            <v>308199.65362862585</v>
          </cell>
          <cell r="BC14">
            <v>424796.73778501258</v>
          </cell>
          <cell r="BD14">
            <v>424796.73778501258</v>
          </cell>
          <cell r="BE14">
            <v>423900.67098783475</v>
          </cell>
          <cell r="BF14">
            <v>327766.14380567847</v>
          </cell>
          <cell r="BG14">
            <v>0</v>
          </cell>
          <cell r="BH14">
            <v>0</v>
          </cell>
          <cell r="BK14">
            <v>-17.583053208603474</v>
          </cell>
          <cell r="BL14">
            <v>-100</v>
          </cell>
          <cell r="BN14">
            <v>-5</v>
          </cell>
        </row>
        <row r="15">
          <cell r="A15">
            <v>6</v>
          </cell>
          <cell r="B15" t="str">
            <v>ALFORD</v>
          </cell>
          <cell r="C15">
            <v>0</v>
          </cell>
          <cell r="D15">
            <v>0</v>
          </cell>
          <cell r="E15">
            <v>0</v>
          </cell>
          <cell r="F15">
            <v>0</v>
          </cell>
          <cell r="G15">
            <v>0</v>
          </cell>
          <cell r="H15">
            <v>0</v>
          </cell>
          <cell r="I15">
            <v>0</v>
          </cell>
          <cell r="J15">
            <v>0</v>
          </cell>
          <cell r="K15">
            <v>0</v>
          </cell>
          <cell r="L15">
            <v>0</v>
          </cell>
          <cell r="O15">
            <v>0</v>
          </cell>
          <cell r="P15" t="str">
            <v>--</v>
          </cell>
          <cell r="S15">
            <v>0</v>
          </cell>
          <cell r="T15">
            <v>0</v>
          </cell>
          <cell r="U15">
            <v>0</v>
          </cell>
          <cell r="V15">
            <v>0</v>
          </cell>
          <cell r="W15">
            <v>0</v>
          </cell>
          <cell r="X15">
            <v>0</v>
          </cell>
          <cell r="Y15">
            <v>0</v>
          </cell>
          <cell r="Z15">
            <v>0</v>
          </cell>
          <cell r="AA15">
            <v>0</v>
          </cell>
          <cell r="AB15">
            <v>0</v>
          </cell>
          <cell r="AE15">
            <v>0</v>
          </cell>
          <cell r="AF15" t="str">
            <v>--</v>
          </cell>
          <cell r="AG15" t="str">
            <v>--</v>
          </cell>
          <cell r="AI15">
            <v>0</v>
          </cell>
          <cell r="AJ15">
            <v>0</v>
          </cell>
          <cell r="AK15">
            <v>0</v>
          </cell>
          <cell r="AL15">
            <v>0</v>
          </cell>
          <cell r="AM15">
            <v>0</v>
          </cell>
          <cell r="AN15">
            <v>0</v>
          </cell>
          <cell r="AO15">
            <v>0</v>
          </cell>
          <cell r="AP15">
            <v>0</v>
          </cell>
          <cell r="AQ15">
            <v>0</v>
          </cell>
          <cell r="AR15">
            <v>0</v>
          </cell>
          <cell r="AU15">
            <v>0</v>
          </cell>
          <cell r="AV15" t="str">
            <v>--</v>
          </cell>
          <cell r="AY15">
            <v>0</v>
          </cell>
          <cell r="AZ15">
            <v>0</v>
          </cell>
          <cell r="BA15">
            <v>0</v>
          </cell>
          <cell r="BB15">
            <v>0</v>
          </cell>
          <cell r="BC15">
            <v>0</v>
          </cell>
          <cell r="BD15">
            <v>0</v>
          </cell>
          <cell r="BE15">
            <v>0</v>
          </cell>
          <cell r="BF15">
            <v>0</v>
          </cell>
          <cell r="BG15">
            <v>0</v>
          </cell>
          <cell r="BH15">
            <v>0</v>
          </cell>
          <cell r="BK15" t="e">
            <v>#VALUE!</v>
          </cell>
          <cell r="BL15" t="e">
            <v>#VALUE!</v>
          </cell>
          <cell r="BN15">
            <v>-6</v>
          </cell>
        </row>
        <row r="16">
          <cell r="A16">
            <v>7</v>
          </cell>
          <cell r="B16" t="str">
            <v>AMESBURY</v>
          </cell>
          <cell r="C16">
            <v>44.980000000000004</v>
          </cell>
          <cell r="D16">
            <v>43.019801980198025</v>
          </cell>
          <cell r="E16">
            <v>47</v>
          </cell>
          <cell r="F16">
            <v>47</v>
          </cell>
          <cell r="G16">
            <v>47</v>
          </cell>
          <cell r="H16">
            <v>47</v>
          </cell>
          <cell r="I16">
            <v>47</v>
          </cell>
          <cell r="J16">
            <v>52</v>
          </cell>
          <cell r="K16">
            <v>0</v>
          </cell>
          <cell r="L16">
            <v>0</v>
          </cell>
          <cell r="O16">
            <v>5</v>
          </cell>
          <cell r="P16">
            <v>10.638297872340431</v>
          </cell>
          <cell r="S16">
            <v>551997</v>
          </cell>
          <cell r="T16">
            <v>572004</v>
          </cell>
          <cell r="U16">
            <v>625994</v>
          </cell>
          <cell r="V16">
            <v>625994</v>
          </cell>
          <cell r="W16">
            <v>625994</v>
          </cell>
          <cell r="X16">
            <v>625994</v>
          </cell>
          <cell r="Y16">
            <v>625994</v>
          </cell>
          <cell r="Z16">
            <v>695764</v>
          </cell>
          <cell r="AA16">
            <v>0</v>
          </cell>
          <cell r="AB16">
            <v>0</v>
          </cell>
          <cell r="AE16">
            <v>69770</v>
          </cell>
          <cell r="AF16">
            <v>11.145474237772257</v>
          </cell>
          <cell r="AG16">
            <v>0.50717636543182643</v>
          </cell>
          <cell r="AI16">
            <v>39274</v>
          </cell>
          <cell r="AJ16">
            <v>56892.784394932358</v>
          </cell>
          <cell r="AK16">
            <v>101072.21157766953</v>
          </cell>
          <cell r="AL16">
            <v>109852.87100071419</v>
          </cell>
          <cell r="AM16">
            <v>85840.149216028309</v>
          </cell>
          <cell r="AN16">
            <v>85840.149216028309</v>
          </cell>
          <cell r="AO16">
            <v>85951.505828531517</v>
          </cell>
          <cell r="AP16">
            <v>155793.77859302441</v>
          </cell>
          <cell r="AQ16">
            <v>0</v>
          </cell>
          <cell r="AR16">
            <v>0</v>
          </cell>
          <cell r="AU16">
            <v>69842.272764492896</v>
          </cell>
          <cell r="AV16">
            <v>81.25776516798247</v>
          </cell>
          <cell r="AY16">
            <v>512723</v>
          </cell>
          <cell r="AZ16">
            <v>515111.21560506767</v>
          </cell>
          <cell r="BA16">
            <v>524921.78842233052</v>
          </cell>
          <cell r="BB16">
            <v>516141.12899928581</v>
          </cell>
          <cell r="BC16">
            <v>540153.85078397172</v>
          </cell>
          <cell r="BD16">
            <v>540153.85078397172</v>
          </cell>
          <cell r="BE16">
            <v>540042.49417146854</v>
          </cell>
          <cell r="BF16">
            <v>539970.22140697553</v>
          </cell>
          <cell r="BG16">
            <v>0</v>
          </cell>
          <cell r="BH16">
            <v>0</v>
          </cell>
          <cell r="BK16">
            <v>-81.25776516798247</v>
          </cell>
          <cell r="BL16">
            <v>-100</v>
          </cell>
          <cell r="BN16">
            <v>-7</v>
          </cell>
        </row>
        <row r="17">
          <cell r="A17">
            <v>8</v>
          </cell>
          <cell r="B17" t="str">
            <v>AMHERST</v>
          </cell>
          <cell r="C17">
            <v>80</v>
          </cell>
          <cell r="D17">
            <v>98.414749513126793</v>
          </cell>
          <cell r="E17">
            <v>87</v>
          </cell>
          <cell r="F17">
            <v>87</v>
          </cell>
          <cell r="G17">
            <v>89</v>
          </cell>
          <cell r="H17">
            <v>89</v>
          </cell>
          <cell r="I17">
            <v>89</v>
          </cell>
          <cell r="J17">
            <v>89</v>
          </cell>
          <cell r="K17">
            <v>0</v>
          </cell>
          <cell r="L17">
            <v>0</v>
          </cell>
          <cell r="O17">
            <v>0</v>
          </cell>
          <cell r="P17">
            <v>0</v>
          </cell>
          <cell r="S17">
            <v>1593861</v>
          </cell>
          <cell r="T17">
            <v>1954190</v>
          </cell>
          <cell r="U17">
            <v>1721184</v>
          </cell>
          <cell r="V17">
            <v>1722966</v>
          </cell>
          <cell r="W17">
            <v>1762883</v>
          </cell>
          <cell r="X17">
            <v>1762883</v>
          </cell>
          <cell r="Y17">
            <v>1762883</v>
          </cell>
          <cell r="Z17">
            <v>1793770</v>
          </cell>
          <cell r="AA17">
            <v>0</v>
          </cell>
          <cell r="AB17">
            <v>0</v>
          </cell>
          <cell r="AE17">
            <v>30887</v>
          </cell>
          <cell r="AF17">
            <v>1.7520731665118916</v>
          </cell>
          <cell r="AG17">
            <v>1.7520731665118916</v>
          </cell>
          <cell r="AI17">
            <v>68321.003891326516</v>
          </cell>
          <cell r="AJ17">
            <v>230571.46837133178</v>
          </cell>
          <cell r="AK17">
            <v>94722.184760019358</v>
          </cell>
          <cell r="AL17">
            <v>98714.695424582664</v>
          </cell>
          <cell r="AM17">
            <v>177978.92951740301</v>
          </cell>
          <cell r="AN17">
            <v>177978.92951740301</v>
          </cell>
          <cell r="AO17">
            <v>178220.72706609085</v>
          </cell>
          <cell r="AP17">
            <v>232354.25514246715</v>
          </cell>
          <cell r="AQ17">
            <v>0</v>
          </cell>
          <cell r="AR17">
            <v>0</v>
          </cell>
          <cell r="AU17">
            <v>54133.5280763763</v>
          </cell>
          <cell r="AV17">
            <v>30.374428927282725</v>
          </cell>
          <cell r="AY17">
            <v>1525539.9961086735</v>
          </cell>
          <cell r="AZ17">
            <v>1723618.5316286683</v>
          </cell>
          <cell r="BA17">
            <v>1626461.8152399806</v>
          </cell>
          <cell r="BB17">
            <v>1624251.3045754174</v>
          </cell>
          <cell r="BC17">
            <v>1584904.070482597</v>
          </cell>
          <cell r="BD17">
            <v>1584904.070482597</v>
          </cell>
          <cell r="BE17">
            <v>1584662.2729339092</v>
          </cell>
          <cell r="BF17">
            <v>1561415.7448575329</v>
          </cell>
          <cell r="BG17">
            <v>0</v>
          </cell>
          <cell r="BH17">
            <v>0</v>
          </cell>
          <cell r="BK17">
            <v>-30.374428927282725</v>
          </cell>
          <cell r="BL17">
            <v>-100</v>
          </cell>
          <cell r="BN17">
            <v>-8</v>
          </cell>
        </row>
        <row r="18">
          <cell r="A18">
            <v>9</v>
          </cell>
          <cell r="B18" t="str">
            <v>ANDOVER</v>
          </cell>
          <cell r="C18">
            <v>11.62</v>
          </cell>
          <cell r="D18">
            <v>9.2054410439618035</v>
          </cell>
          <cell r="E18">
            <v>12</v>
          </cell>
          <cell r="F18">
            <v>14</v>
          </cell>
          <cell r="G18">
            <v>14</v>
          </cell>
          <cell r="H18">
            <v>14</v>
          </cell>
          <cell r="I18">
            <v>14</v>
          </cell>
          <cell r="J18">
            <v>14</v>
          </cell>
          <cell r="K18">
            <v>0</v>
          </cell>
          <cell r="L18">
            <v>0</v>
          </cell>
          <cell r="O18">
            <v>0</v>
          </cell>
          <cell r="P18">
            <v>0</v>
          </cell>
          <cell r="S18">
            <v>207011</v>
          </cell>
          <cell r="T18">
            <v>166293</v>
          </cell>
          <cell r="U18">
            <v>221759</v>
          </cell>
          <cell r="V18">
            <v>259343</v>
          </cell>
          <cell r="W18">
            <v>259345</v>
          </cell>
          <cell r="X18">
            <v>259345</v>
          </cell>
          <cell r="Y18">
            <v>259345</v>
          </cell>
          <cell r="Z18">
            <v>271808</v>
          </cell>
          <cell r="AA18">
            <v>0</v>
          </cell>
          <cell r="AB18">
            <v>0</v>
          </cell>
          <cell r="AE18">
            <v>12463</v>
          </cell>
          <cell r="AF18">
            <v>4.8055678729105988</v>
          </cell>
          <cell r="AG18">
            <v>4.8055678729105988</v>
          </cell>
          <cell r="AI18">
            <v>65373.734570576737</v>
          </cell>
          <cell r="AJ18">
            <v>13944.815247401302</v>
          </cell>
          <cell r="AK18">
            <v>51146.489526364749</v>
          </cell>
          <cell r="AL18">
            <v>88312.680964329149</v>
          </cell>
          <cell r="AM18">
            <v>43378.374685945979</v>
          </cell>
          <cell r="AN18">
            <v>43378.374685945979</v>
          </cell>
          <cell r="AO18">
            <v>43660.193710938132</v>
          </cell>
          <cell r="AP18">
            <v>62910.881124128122</v>
          </cell>
          <cell r="AQ18">
            <v>0</v>
          </cell>
          <cell r="AR18">
            <v>0</v>
          </cell>
          <cell r="AU18">
            <v>19250.687413189989</v>
          </cell>
          <cell r="AV18">
            <v>44.092079711426344</v>
          </cell>
          <cell r="AY18">
            <v>141637.26542942325</v>
          </cell>
          <cell r="AZ18">
            <v>152348.1847525987</v>
          </cell>
          <cell r="BA18">
            <v>170612.51047363525</v>
          </cell>
          <cell r="BB18">
            <v>171030.31903567084</v>
          </cell>
          <cell r="BC18">
            <v>215966.62531405402</v>
          </cell>
          <cell r="BD18">
            <v>215966.62531405402</v>
          </cell>
          <cell r="BE18">
            <v>215684.80628906187</v>
          </cell>
          <cell r="BF18">
            <v>208897.11887587188</v>
          </cell>
          <cell r="BG18">
            <v>0</v>
          </cell>
          <cell r="BH18">
            <v>0</v>
          </cell>
          <cell r="BK18">
            <v>-44.092079711426344</v>
          </cell>
          <cell r="BL18">
            <v>-100</v>
          </cell>
          <cell r="BN18">
            <v>-9</v>
          </cell>
        </row>
        <row r="19">
          <cell r="A19">
            <v>10</v>
          </cell>
          <cell r="B19" t="str">
            <v>ARLINGTON</v>
          </cell>
          <cell r="C19">
            <v>12.74</v>
          </cell>
          <cell r="D19">
            <v>12.3809634957528</v>
          </cell>
          <cell r="E19">
            <v>13</v>
          </cell>
          <cell r="F19">
            <v>13</v>
          </cell>
          <cell r="G19">
            <v>13</v>
          </cell>
          <cell r="H19">
            <v>13</v>
          </cell>
          <cell r="I19">
            <v>13</v>
          </cell>
          <cell r="J19">
            <v>9</v>
          </cell>
          <cell r="K19">
            <v>0</v>
          </cell>
          <cell r="L19">
            <v>0</v>
          </cell>
          <cell r="O19">
            <v>-4</v>
          </cell>
          <cell r="P19">
            <v>-30.76923076923077</v>
          </cell>
          <cell r="S19">
            <v>173062</v>
          </cell>
          <cell r="T19">
            <v>189312</v>
          </cell>
          <cell r="U19">
            <v>198354</v>
          </cell>
          <cell r="V19">
            <v>198388</v>
          </cell>
          <cell r="W19">
            <v>198388</v>
          </cell>
          <cell r="X19">
            <v>198388</v>
          </cell>
          <cell r="Y19">
            <v>198388</v>
          </cell>
          <cell r="Z19">
            <v>128263</v>
          </cell>
          <cell r="AA19">
            <v>0</v>
          </cell>
          <cell r="AB19">
            <v>0</v>
          </cell>
          <cell r="AE19">
            <v>-70125</v>
          </cell>
          <cell r="AF19">
            <v>-35.347400044357528</v>
          </cell>
          <cell r="AG19">
            <v>-4.5781692751267578</v>
          </cell>
          <cell r="AI19">
            <v>23178.401560315266</v>
          </cell>
          <cell r="AJ19">
            <v>26786.598582279294</v>
          </cell>
          <cell r="AK19">
            <v>36782.148380402774</v>
          </cell>
          <cell r="AL19">
            <v>40550.017926799439</v>
          </cell>
          <cell r="AM19">
            <v>27041.95750049983</v>
          </cell>
          <cell r="AN19">
            <v>27041.95750049983</v>
          </cell>
          <cell r="AO19">
            <v>27124.807821143775</v>
          </cell>
          <cell r="AP19">
            <v>8043.6827912121744</v>
          </cell>
          <cell r="AQ19">
            <v>0</v>
          </cell>
          <cell r="AR19">
            <v>0</v>
          </cell>
          <cell r="AU19">
            <v>-19081.125029931602</v>
          </cell>
          <cell r="AV19">
            <v>-70.345659795082028</v>
          </cell>
          <cell r="AY19">
            <v>149883.59843968472</v>
          </cell>
          <cell r="AZ19">
            <v>162525.40141772071</v>
          </cell>
          <cell r="BA19">
            <v>161571.85161959723</v>
          </cell>
          <cell r="BB19">
            <v>157837.98207320058</v>
          </cell>
          <cell r="BC19">
            <v>171346.04249950018</v>
          </cell>
          <cell r="BD19">
            <v>171346.04249950018</v>
          </cell>
          <cell r="BE19">
            <v>171263.19217885623</v>
          </cell>
          <cell r="BF19">
            <v>120219.31720878782</v>
          </cell>
          <cell r="BG19">
            <v>0</v>
          </cell>
          <cell r="BH19">
            <v>0</v>
          </cell>
          <cell r="BK19">
            <v>70.345659795082028</v>
          </cell>
          <cell r="BL19">
            <v>-100</v>
          </cell>
          <cell r="BN19">
            <v>-10</v>
          </cell>
        </row>
        <row r="20">
          <cell r="A20">
            <v>11</v>
          </cell>
          <cell r="B20" t="str">
            <v>ASHBURNHAM</v>
          </cell>
          <cell r="C20">
            <v>0</v>
          </cell>
          <cell r="D20">
            <v>0</v>
          </cell>
          <cell r="E20">
            <v>0</v>
          </cell>
          <cell r="F20">
            <v>0</v>
          </cell>
          <cell r="G20">
            <v>0</v>
          </cell>
          <cell r="H20">
            <v>0</v>
          </cell>
          <cell r="I20">
            <v>0</v>
          </cell>
          <cell r="J20">
            <v>0</v>
          </cell>
          <cell r="K20">
            <v>0</v>
          </cell>
          <cell r="L20">
            <v>0</v>
          </cell>
          <cell r="O20">
            <v>0</v>
          </cell>
          <cell r="P20" t="str">
            <v>--</v>
          </cell>
          <cell r="S20">
            <v>0</v>
          </cell>
          <cell r="T20">
            <v>0</v>
          </cell>
          <cell r="U20">
            <v>0</v>
          </cell>
          <cell r="V20">
            <v>0</v>
          </cell>
          <cell r="W20">
            <v>0</v>
          </cell>
          <cell r="X20">
            <v>0</v>
          </cell>
          <cell r="Y20">
            <v>0</v>
          </cell>
          <cell r="Z20">
            <v>0</v>
          </cell>
          <cell r="AA20">
            <v>0</v>
          </cell>
          <cell r="AB20">
            <v>0</v>
          </cell>
          <cell r="AE20">
            <v>0</v>
          </cell>
          <cell r="AF20" t="str">
            <v>--</v>
          </cell>
          <cell r="AG20" t="str">
            <v>--</v>
          </cell>
          <cell r="AI20">
            <v>0</v>
          </cell>
          <cell r="AJ20">
            <v>0</v>
          </cell>
          <cell r="AK20">
            <v>0</v>
          </cell>
          <cell r="AL20">
            <v>0</v>
          </cell>
          <cell r="AM20">
            <v>0</v>
          </cell>
          <cell r="AN20">
            <v>0</v>
          </cell>
          <cell r="AO20">
            <v>0</v>
          </cell>
          <cell r="AP20">
            <v>0</v>
          </cell>
          <cell r="AQ20">
            <v>0</v>
          </cell>
          <cell r="AR20">
            <v>0</v>
          </cell>
          <cell r="AU20">
            <v>0</v>
          </cell>
          <cell r="AV20" t="str">
            <v>--</v>
          </cell>
          <cell r="AY20">
            <v>0</v>
          </cell>
          <cell r="AZ20">
            <v>0</v>
          </cell>
          <cell r="BA20">
            <v>0</v>
          </cell>
          <cell r="BB20">
            <v>0</v>
          </cell>
          <cell r="BC20">
            <v>0</v>
          </cell>
          <cell r="BD20">
            <v>0</v>
          </cell>
          <cell r="BE20">
            <v>0</v>
          </cell>
          <cell r="BF20">
            <v>0</v>
          </cell>
          <cell r="BG20">
            <v>0</v>
          </cell>
          <cell r="BH20">
            <v>0</v>
          </cell>
          <cell r="BK20" t="e">
            <v>#VALUE!</v>
          </cell>
          <cell r="BL20" t="e">
            <v>#VALUE!</v>
          </cell>
          <cell r="BN20">
            <v>-11</v>
          </cell>
        </row>
        <row r="21">
          <cell r="A21">
            <v>12</v>
          </cell>
          <cell r="B21" t="str">
            <v>ASHBY</v>
          </cell>
          <cell r="C21">
            <v>0</v>
          </cell>
          <cell r="D21">
            <v>0</v>
          </cell>
          <cell r="E21">
            <v>0</v>
          </cell>
          <cell r="F21">
            <v>0</v>
          </cell>
          <cell r="G21">
            <v>0</v>
          </cell>
          <cell r="H21">
            <v>0</v>
          </cell>
          <cell r="I21">
            <v>0</v>
          </cell>
          <cell r="J21">
            <v>0</v>
          </cell>
          <cell r="K21">
            <v>0</v>
          </cell>
          <cell r="L21">
            <v>0</v>
          </cell>
          <cell r="O21">
            <v>0</v>
          </cell>
          <cell r="P21" t="str">
            <v>--</v>
          </cell>
          <cell r="S21">
            <v>0</v>
          </cell>
          <cell r="T21">
            <v>0</v>
          </cell>
          <cell r="U21">
            <v>0</v>
          </cell>
          <cell r="V21">
            <v>0</v>
          </cell>
          <cell r="W21">
            <v>0</v>
          </cell>
          <cell r="X21">
            <v>0</v>
          </cell>
          <cell r="Y21">
            <v>0</v>
          </cell>
          <cell r="Z21">
            <v>0</v>
          </cell>
          <cell r="AA21">
            <v>0</v>
          </cell>
          <cell r="AB21">
            <v>0</v>
          </cell>
          <cell r="AE21">
            <v>0</v>
          </cell>
          <cell r="AF21" t="str">
            <v>--</v>
          </cell>
          <cell r="AG21" t="str">
            <v>--</v>
          </cell>
          <cell r="AI21">
            <v>0</v>
          </cell>
          <cell r="AJ21">
            <v>0</v>
          </cell>
          <cell r="AK21">
            <v>0</v>
          </cell>
          <cell r="AL21">
            <v>0</v>
          </cell>
          <cell r="AM21">
            <v>0</v>
          </cell>
          <cell r="AN21">
            <v>0</v>
          </cell>
          <cell r="AO21">
            <v>0</v>
          </cell>
          <cell r="AP21">
            <v>0</v>
          </cell>
          <cell r="AQ21">
            <v>0</v>
          </cell>
          <cell r="AR21">
            <v>0</v>
          </cell>
          <cell r="AU21">
            <v>0</v>
          </cell>
          <cell r="AV21" t="str">
            <v>--</v>
          </cell>
          <cell r="AY21">
            <v>0</v>
          </cell>
          <cell r="AZ21">
            <v>0</v>
          </cell>
          <cell r="BA21">
            <v>0</v>
          </cell>
          <cell r="BB21">
            <v>0</v>
          </cell>
          <cell r="BC21">
            <v>0</v>
          </cell>
          <cell r="BD21">
            <v>0</v>
          </cell>
          <cell r="BE21">
            <v>0</v>
          </cell>
          <cell r="BF21">
            <v>0</v>
          </cell>
          <cell r="BG21">
            <v>0</v>
          </cell>
          <cell r="BH21">
            <v>0</v>
          </cell>
          <cell r="BK21" t="e">
            <v>#VALUE!</v>
          </cell>
          <cell r="BL21" t="e">
            <v>#VALUE!</v>
          </cell>
          <cell r="BN21">
            <v>-12</v>
          </cell>
        </row>
        <row r="22">
          <cell r="A22">
            <v>13</v>
          </cell>
          <cell r="B22" t="str">
            <v>ASHFIELD</v>
          </cell>
          <cell r="C22">
            <v>0</v>
          </cell>
          <cell r="D22">
            <v>0</v>
          </cell>
          <cell r="E22">
            <v>0</v>
          </cell>
          <cell r="F22">
            <v>0</v>
          </cell>
          <cell r="G22">
            <v>0</v>
          </cell>
          <cell r="H22">
            <v>0</v>
          </cell>
          <cell r="I22">
            <v>0</v>
          </cell>
          <cell r="J22">
            <v>0</v>
          </cell>
          <cell r="K22">
            <v>0</v>
          </cell>
          <cell r="L22">
            <v>0</v>
          </cell>
          <cell r="O22">
            <v>0</v>
          </cell>
          <cell r="P22" t="str">
            <v>--</v>
          </cell>
          <cell r="S22">
            <v>0</v>
          </cell>
          <cell r="T22">
            <v>0</v>
          </cell>
          <cell r="U22">
            <v>0</v>
          </cell>
          <cell r="V22">
            <v>0</v>
          </cell>
          <cell r="W22">
            <v>0</v>
          </cell>
          <cell r="X22">
            <v>0</v>
          </cell>
          <cell r="Y22">
            <v>0</v>
          </cell>
          <cell r="Z22">
            <v>0</v>
          </cell>
          <cell r="AA22">
            <v>0</v>
          </cell>
          <cell r="AB22">
            <v>0</v>
          </cell>
          <cell r="AE22">
            <v>0</v>
          </cell>
          <cell r="AF22" t="str">
            <v>--</v>
          </cell>
          <cell r="AG22" t="str">
            <v>--</v>
          </cell>
          <cell r="AI22">
            <v>0</v>
          </cell>
          <cell r="AJ22">
            <v>0</v>
          </cell>
          <cell r="AK22">
            <v>0</v>
          </cell>
          <cell r="AL22">
            <v>0</v>
          </cell>
          <cell r="AM22">
            <v>0</v>
          </cell>
          <cell r="AN22">
            <v>0</v>
          </cell>
          <cell r="AO22">
            <v>0</v>
          </cell>
          <cell r="AP22">
            <v>0</v>
          </cell>
          <cell r="AQ22">
            <v>0</v>
          </cell>
          <cell r="AR22">
            <v>0</v>
          </cell>
          <cell r="AU22">
            <v>0</v>
          </cell>
          <cell r="AV22" t="str">
            <v>--</v>
          </cell>
          <cell r="AY22">
            <v>0</v>
          </cell>
          <cell r="AZ22">
            <v>0</v>
          </cell>
          <cell r="BA22">
            <v>0</v>
          </cell>
          <cell r="BB22">
            <v>0</v>
          </cell>
          <cell r="BC22">
            <v>0</v>
          </cell>
          <cell r="BD22">
            <v>0</v>
          </cell>
          <cell r="BE22">
            <v>0</v>
          </cell>
          <cell r="BF22">
            <v>0</v>
          </cell>
          <cell r="BG22">
            <v>0</v>
          </cell>
          <cell r="BH22">
            <v>0</v>
          </cell>
          <cell r="BK22" t="e">
            <v>#VALUE!</v>
          </cell>
          <cell r="BL22" t="e">
            <v>#VALUE!</v>
          </cell>
          <cell r="BN22">
            <v>-13</v>
          </cell>
        </row>
        <row r="23">
          <cell r="A23">
            <v>14</v>
          </cell>
          <cell r="B23" t="str">
            <v>ASHLAND</v>
          </cell>
          <cell r="C23">
            <v>27.5</v>
          </cell>
          <cell r="D23">
            <v>25.679437072163378</v>
          </cell>
          <cell r="E23">
            <v>23</v>
          </cell>
          <cell r="F23">
            <v>23</v>
          </cell>
          <cell r="G23">
            <v>23</v>
          </cell>
          <cell r="H23">
            <v>23</v>
          </cell>
          <cell r="I23">
            <v>23</v>
          </cell>
          <cell r="J23">
            <v>23</v>
          </cell>
          <cell r="K23">
            <v>0</v>
          </cell>
          <cell r="L23">
            <v>0</v>
          </cell>
          <cell r="O23">
            <v>0</v>
          </cell>
          <cell r="P23">
            <v>0</v>
          </cell>
          <cell r="S23">
            <v>352722</v>
          </cell>
          <cell r="T23">
            <v>365371</v>
          </cell>
          <cell r="U23">
            <v>332386</v>
          </cell>
          <cell r="V23">
            <v>333850</v>
          </cell>
          <cell r="W23">
            <v>333873</v>
          </cell>
          <cell r="X23">
            <v>333873</v>
          </cell>
          <cell r="Y23">
            <v>333873</v>
          </cell>
          <cell r="Z23">
            <v>329118</v>
          </cell>
          <cell r="AA23">
            <v>0</v>
          </cell>
          <cell r="AB23">
            <v>0</v>
          </cell>
          <cell r="AE23">
            <v>-4755</v>
          </cell>
          <cell r="AF23">
            <v>-1.4241942295423748</v>
          </cell>
          <cell r="AG23">
            <v>-1.4241942295423748</v>
          </cell>
          <cell r="AI23">
            <v>23355</v>
          </cell>
          <cell r="AJ23">
            <v>36444.130928024009</v>
          </cell>
          <cell r="AK23">
            <v>20539</v>
          </cell>
          <cell r="AL23">
            <v>20539</v>
          </cell>
          <cell r="AM23">
            <v>20539</v>
          </cell>
          <cell r="AN23">
            <v>20539</v>
          </cell>
          <cell r="AO23">
            <v>20539</v>
          </cell>
          <cell r="AP23">
            <v>20399</v>
          </cell>
          <cell r="AQ23">
            <v>0</v>
          </cell>
          <cell r="AR23">
            <v>0</v>
          </cell>
          <cell r="AU23">
            <v>-140</v>
          </cell>
          <cell r="AV23">
            <v>-0.68163006962363992</v>
          </cell>
          <cell r="AY23">
            <v>329367</v>
          </cell>
          <cell r="AZ23">
            <v>328926.86907197599</v>
          </cell>
          <cell r="BA23">
            <v>311847</v>
          </cell>
          <cell r="BB23">
            <v>313311</v>
          </cell>
          <cell r="BC23">
            <v>313334</v>
          </cell>
          <cell r="BD23">
            <v>313334</v>
          </cell>
          <cell r="BE23">
            <v>313334</v>
          </cell>
          <cell r="BF23">
            <v>308719</v>
          </cell>
          <cell r="BG23">
            <v>0</v>
          </cell>
          <cell r="BH23">
            <v>0</v>
          </cell>
          <cell r="BK23">
            <v>0.68163006962363992</v>
          </cell>
          <cell r="BL23">
            <v>-100</v>
          </cell>
          <cell r="BN23">
            <v>-14</v>
          </cell>
        </row>
        <row r="24">
          <cell r="A24">
            <v>15</v>
          </cell>
          <cell r="B24" t="str">
            <v>ATHOL</v>
          </cell>
          <cell r="C24">
            <v>0</v>
          </cell>
          <cell r="D24">
            <v>0</v>
          </cell>
          <cell r="E24">
            <v>0</v>
          </cell>
          <cell r="F24">
            <v>0</v>
          </cell>
          <cell r="G24">
            <v>0</v>
          </cell>
          <cell r="H24">
            <v>0</v>
          </cell>
          <cell r="I24">
            <v>0</v>
          </cell>
          <cell r="J24">
            <v>0</v>
          </cell>
          <cell r="K24">
            <v>0</v>
          </cell>
          <cell r="L24">
            <v>0</v>
          </cell>
          <cell r="O24">
            <v>0</v>
          </cell>
          <cell r="P24" t="str">
            <v>--</v>
          </cell>
          <cell r="S24">
            <v>0</v>
          </cell>
          <cell r="T24">
            <v>0</v>
          </cell>
          <cell r="U24">
            <v>0</v>
          </cell>
          <cell r="V24">
            <v>0</v>
          </cell>
          <cell r="W24">
            <v>0</v>
          </cell>
          <cell r="X24">
            <v>0</v>
          </cell>
          <cell r="Y24">
            <v>0</v>
          </cell>
          <cell r="Z24">
            <v>0</v>
          </cell>
          <cell r="AA24">
            <v>0</v>
          </cell>
          <cell r="AB24">
            <v>0</v>
          </cell>
          <cell r="AE24">
            <v>0</v>
          </cell>
          <cell r="AF24" t="str">
            <v>--</v>
          </cell>
          <cell r="AG24" t="str">
            <v>--</v>
          </cell>
          <cell r="AI24">
            <v>0</v>
          </cell>
          <cell r="AJ24">
            <v>0</v>
          </cell>
          <cell r="AK24">
            <v>0</v>
          </cell>
          <cell r="AL24">
            <v>0</v>
          </cell>
          <cell r="AM24">
            <v>0</v>
          </cell>
          <cell r="AN24">
            <v>0</v>
          </cell>
          <cell r="AO24">
            <v>0</v>
          </cell>
          <cell r="AP24">
            <v>0</v>
          </cell>
          <cell r="AQ24">
            <v>0</v>
          </cell>
          <cell r="AR24">
            <v>0</v>
          </cell>
          <cell r="AU24">
            <v>0</v>
          </cell>
          <cell r="AV24" t="str">
            <v>--</v>
          </cell>
          <cell r="AY24">
            <v>0</v>
          </cell>
          <cell r="AZ24">
            <v>0</v>
          </cell>
          <cell r="BA24">
            <v>0</v>
          </cell>
          <cell r="BB24">
            <v>0</v>
          </cell>
          <cell r="BC24">
            <v>0</v>
          </cell>
          <cell r="BD24">
            <v>0</v>
          </cell>
          <cell r="BE24">
            <v>0</v>
          </cell>
          <cell r="BF24">
            <v>0</v>
          </cell>
          <cell r="BG24">
            <v>0</v>
          </cell>
          <cell r="BH24">
            <v>0</v>
          </cell>
          <cell r="BK24" t="e">
            <v>#VALUE!</v>
          </cell>
          <cell r="BL24" t="e">
            <v>#VALUE!</v>
          </cell>
          <cell r="BN24">
            <v>-15</v>
          </cell>
        </row>
        <row r="25">
          <cell r="A25">
            <v>16</v>
          </cell>
          <cell r="B25" t="str">
            <v>ATTLEBORO</v>
          </cell>
          <cell r="C25">
            <v>322.19999999999993</v>
          </cell>
          <cell r="D25">
            <v>351.27602198636401</v>
          </cell>
          <cell r="E25">
            <v>348</v>
          </cell>
          <cell r="F25">
            <v>348</v>
          </cell>
          <cell r="G25">
            <v>348</v>
          </cell>
          <cell r="H25">
            <v>348</v>
          </cell>
          <cell r="I25">
            <v>348</v>
          </cell>
          <cell r="J25">
            <v>353</v>
          </cell>
          <cell r="K25">
            <v>0</v>
          </cell>
          <cell r="L25">
            <v>0</v>
          </cell>
          <cell r="O25">
            <v>5</v>
          </cell>
          <cell r="P25">
            <v>1.4367816091954033</v>
          </cell>
          <cell r="S25">
            <v>3483277</v>
          </cell>
          <cell r="T25">
            <v>3993424</v>
          </cell>
          <cell r="U25">
            <v>3969348</v>
          </cell>
          <cell r="V25">
            <v>3974250</v>
          </cell>
          <cell r="W25">
            <v>3974595</v>
          </cell>
          <cell r="X25">
            <v>3974595</v>
          </cell>
          <cell r="Y25">
            <v>3974595</v>
          </cell>
          <cell r="Z25">
            <v>4028660</v>
          </cell>
          <cell r="AA25">
            <v>0</v>
          </cell>
          <cell r="AB25">
            <v>0</v>
          </cell>
          <cell r="AE25">
            <v>54065</v>
          </cell>
          <cell r="AF25">
            <v>1.3602643791380098</v>
          </cell>
          <cell r="AG25">
            <v>-7.6517230057393526E-2</v>
          </cell>
          <cell r="AI25">
            <v>461168.14784260327</v>
          </cell>
          <cell r="AJ25">
            <v>516434.26143069216</v>
          </cell>
          <cell r="AK25">
            <v>541580.13161362987</v>
          </cell>
          <cell r="AL25">
            <v>579894.70723542233</v>
          </cell>
          <cell r="AM25">
            <v>597236.31241210061</v>
          </cell>
          <cell r="AN25">
            <v>597236.31241210061</v>
          </cell>
          <cell r="AO25">
            <v>598614.68859077094</v>
          </cell>
          <cell r="AP25">
            <v>728511.19286738802</v>
          </cell>
          <cell r="AQ25">
            <v>0</v>
          </cell>
          <cell r="AR25">
            <v>0</v>
          </cell>
          <cell r="AU25">
            <v>129896.50427661708</v>
          </cell>
          <cell r="AV25">
            <v>21.699518363375446</v>
          </cell>
          <cell r="AY25">
            <v>3022108.8521573967</v>
          </cell>
          <cell r="AZ25">
            <v>3476989.7385693081</v>
          </cell>
          <cell r="BA25">
            <v>3427767.8683863701</v>
          </cell>
          <cell r="BB25">
            <v>3394355.2927645775</v>
          </cell>
          <cell r="BC25">
            <v>3377358.6875878992</v>
          </cell>
          <cell r="BD25">
            <v>3377358.6875878992</v>
          </cell>
          <cell r="BE25">
            <v>3375980.3114092289</v>
          </cell>
          <cell r="BF25">
            <v>3300148.807132612</v>
          </cell>
          <cell r="BG25">
            <v>0</v>
          </cell>
          <cell r="BH25">
            <v>0</v>
          </cell>
          <cell r="BK25">
            <v>-21.699518363375446</v>
          </cell>
          <cell r="BL25">
            <v>-100</v>
          </cell>
          <cell r="BN25">
            <v>-16</v>
          </cell>
        </row>
        <row r="26">
          <cell r="A26">
            <v>17</v>
          </cell>
          <cell r="B26" t="str">
            <v>AUBURN</v>
          </cell>
          <cell r="C26">
            <v>16.010000000000002</v>
          </cell>
          <cell r="D26">
            <v>13.122627180765289</v>
          </cell>
          <cell r="E26">
            <v>15</v>
          </cell>
          <cell r="F26">
            <v>15</v>
          </cell>
          <cell r="G26">
            <v>15</v>
          </cell>
          <cell r="H26">
            <v>15</v>
          </cell>
          <cell r="I26">
            <v>15</v>
          </cell>
          <cell r="J26">
            <v>6</v>
          </cell>
          <cell r="K26">
            <v>0</v>
          </cell>
          <cell r="L26">
            <v>0</v>
          </cell>
          <cell r="O26">
            <v>-9</v>
          </cell>
          <cell r="P26">
            <v>-60</v>
          </cell>
          <cell r="S26">
            <v>237545</v>
          </cell>
          <cell r="T26">
            <v>198700</v>
          </cell>
          <cell r="U26">
            <v>229230</v>
          </cell>
          <cell r="V26">
            <v>229230</v>
          </cell>
          <cell r="W26">
            <v>229230</v>
          </cell>
          <cell r="X26">
            <v>229230</v>
          </cell>
          <cell r="Y26">
            <v>229230</v>
          </cell>
          <cell r="Z26">
            <v>89586</v>
          </cell>
          <cell r="AA26">
            <v>0</v>
          </cell>
          <cell r="AB26">
            <v>0</v>
          </cell>
          <cell r="AE26">
            <v>-139644</v>
          </cell>
          <cell r="AF26">
            <v>-60.918727915194346</v>
          </cell>
          <cell r="AG26">
            <v>-0.91872791519434571</v>
          </cell>
          <cell r="AI26">
            <v>35412.750366618202</v>
          </cell>
          <cell r="AJ26">
            <v>13327.488032803758</v>
          </cell>
          <cell r="AK26">
            <v>36047.047247092865</v>
          </cell>
          <cell r="AL26">
            <v>39412.459000962728</v>
          </cell>
          <cell r="AM26">
            <v>13395</v>
          </cell>
          <cell r="AN26">
            <v>13395</v>
          </cell>
          <cell r="AO26">
            <v>13473.074129500179</v>
          </cell>
          <cell r="AP26">
            <v>5453.3256841301882</v>
          </cell>
          <cell r="AQ26">
            <v>0</v>
          </cell>
          <cell r="AR26">
            <v>0</v>
          </cell>
          <cell r="AU26">
            <v>-8019.7484453699908</v>
          </cell>
          <cell r="AV26">
            <v>-59.524265719062775</v>
          </cell>
          <cell r="AY26">
            <v>202132.24963338178</v>
          </cell>
          <cell r="AZ26">
            <v>185372.51196719625</v>
          </cell>
          <cell r="BA26">
            <v>193182.95275290712</v>
          </cell>
          <cell r="BB26">
            <v>189817.54099903727</v>
          </cell>
          <cell r="BC26">
            <v>215835</v>
          </cell>
          <cell r="BD26">
            <v>215835</v>
          </cell>
          <cell r="BE26">
            <v>215756.92587049981</v>
          </cell>
          <cell r="BF26">
            <v>84132.674315869808</v>
          </cell>
          <cell r="BG26">
            <v>0</v>
          </cell>
          <cell r="BH26">
            <v>0</v>
          </cell>
          <cell r="BK26">
            <v>59.524265719062775</v>
          </cell>
          <cell r="BL26">
            <v>-100</v>
          </cell>
          <cell r="BN26">
            <v>-17</v>
          </cell>
        </row>
        <row r="27">
          <cell r="A27">
            <v>18</v>
          </cell>
          <cell r="B27" t="str">
            <v>AVON</v>
          </cell>
          <cell r="C27">
            <v>9.5500000000000007</v>
          </cell>
          <cell r="D27">
            <v>9.4962559564329485</v>
          </cell>
          <cell r="E27">
            <v>10</v>
          </cell>
          <cell r="F27">
            <v>10</v>
          </cell>
          <cell r="G27">
            <v>10</v>
          </cell>
          <cell r="H27">
            <v>10</v>
          </cell>
          <cell r="I27">
            <v>10</v>
          </cell>
          <cell r="J27">
            <v>8</v>
          </cell>
          <cell r="K27">
            <v>0</v>
          </cell>
          <cell r="L27">
            <v>0</v>
          </cell>
          <cell r="O27">
            <v>-2</v>
          </cell>
          <cell r="P27">
            <v>-19.999999999999996</v>
          </cell>
          <cell r="S27">
            <v>213679</v>
          </cell>
          <cell r="T27">
            <v>216814</v>
          </cell>
          <cell r="U27">
            <v>227944</v>
          </cell>
          <cell r="V27">
            <v>228074</v>
          </cell>
          <cell r="W27">
            <v>228086</v>
          </cell>
          <cell r="X27">
            <v>228086</v>
          </cell>
          <cell r="Y27">
            <v>228086</v>
          </cell>
          <cell r="Z27">
            <v>159672</v>
          </cell>
          <cell r="AA27">
            <v>0</v>
          </cell>
          <cell r="AB27">
            <v>0</v>
          </cell>
          <cell r="AE27">
            <v>-68414</v>
          </cell>
          <cell r="AF27">
            <v>-29.994826512806572</v>
          </cell>
          <cell r="AG27">
            <v>-9.9948265128065756</v>
          </cell>
          <cell r="AI27">
            <v>25157.117969860057</v>
          </cell>
          <cell r="AJ27">
            <v>17033.943384409042</v>
          </cell>
          <cell r="AK27">
            <v>26874.181996735162</v>
          </cell>
          <cell r="AL27">
            <v>29646.816098659867</v>
          </cell>
          <cell r="AM27">
            <v>17546.934569010889</v>
          </cell>
          <cell r="AN27">
            <v>17546.934569010889</v>
          </cell>
          <cell r="AO27">
            <v>17630.292726184824</v>
          </cell>
          <cell r="AP27">
            <v>7223.7962054638328</v>
          </cell>
          <cell r="AQ27">
            <v>0</v>
          </cell>
          <cell r="AR27">
            <v>0</v>
          </cell>
          <cell r="AU27">
            <v>-10406.49652072099</v>
          </cell>
          <cell r="AV27">
            <v>-59.026226520136426</v>
          </cell>
          <cell r="AY27">
            <v>188521.88203013994</v>
          </cell>
          <cell r="AZ27">
            <v>199780.05661559096</v>
          </cell>
          <cell r="BA27">
            <v>201069.81800326484</v>
          </cell>
          <cell r="BB27">
            <v>198427.18390134012</v>
          </cell>
          <cell r="BC27">
            <v>210539.06543098911</v>
          </cell>
          <cell r="BD27">
            <v>210539.06543098911</v>
          </cell>
          <cell r="BE27">
            <v>210455.70727381518</v>
          </cell>
          <cell r="BF27">
            <v>152448.20379453618</v>
          </cell>
          <cell r="BG27">
            <v>0</v>
          </cell>
          <cell r="BH27">
            <v>0</v>
          </cell>
          <cell r="BK27">
            <v>59.026226520136426</v>
          </cell>
          <cell r="BL27">
            <v>-100</v>
          </cell>
          <cell r="BN27">
            <v>-18</v>
          </cell>
        </row>
        <row r="28">
          <cell r="A28">
            <v>19</v>
          </cell>
          <cell r="B28" t="str">
            <v>AYER</v>
          </cell>
          <cell r="C28">
            <v>0</v>
          </cell>
          <cell r="D28">
            <v>0</v>
          </cell>
          <cell r="E28">
            <v>0</v>
          </cell>
          <cell r="F28">
            <v>0</v>
          </cell>
          <cell r="G28">
            <v>0</v>
          </cell>
          <cell r="H28">
            <v>0</v>
          </cell>
          <cell r="I28">
            <v>0</v>
          </cell>
          <cell r="J28">
            <v>0</v>
          </cell>
          <cell r="K28">
            <v>0</v>
          </cell>
          <cell r="L28">
            <v>0</v>
          </cell>
          <cell r="O28">
            <v>0</v>
          </cell>
          <cell r="P28" t="str">
            <v>--</v>
          </cell>
          <cell r="S28">
            <v>0</v>
          </cell>
          <cell r="T28">
            <v>0</v>
          </cell>
          <cell r="U28">
            <v>0</v>
          </cell>
          <cell r="V28">
            <v>0</v>
          </cell>
          <cell r="W28">
            <v>0</v>
          </cell>
          <cell r="X28">
            <v>0</v>
          </cell>
          <cell r="Y28">
            <v>0</v>
          </cell>
          <cell r="Z28">
            <v>0</v>
          </cell>
          <cell r="AA28">
            <v>0</v>
          </cell>
          <cell r="AB28">
            <v>0</v>
          </cell>
          <cell r="AE28">
            <v>0</v>
          </cell>
          <cell r="AF28" t="str">
            <v>--</v>
          </cell>
          <cell r="AG28" t="str">
            <v>--</v>
          </cell>
          <cell r="AI28">
            <v>0</v>
          </cell>
          <cell r="AJ28">
            <v>0</v>
          </cell>
          <cell r="AK28">
            <v>0</v>
          </cell>
          <cell r="AL28">
            <v>0</v>
          </cell>
          <cell r="AM28">
            <v>0</v>
          </cell>
          <cell r="AN28">
            <v>0</v>
          </cell>
          <cell r="AO28">
            <v>0</v>
          </cell>
          <cell r="AP28">
            <v>0</v>
          </cell>
          <cell r="AQ28">
            <v>0</v>
          </cell>
          <cell r="AR28">
            <v>0</v>
          </cell>
          <cell r="AU28">
            <v>0</v>
          </cell>
          <cell r="AV28" t="str">
            <v>--</v>
          </cell>
          <cell r="AY28">
            <v>0</v>
          </cell>
          <cell r="AZ28">
            <v>0</v>
          </cell>
          <cell r="BA28">
            <v>0</v>
          </cell>
          <cell r="BB28">
            <v>0</v>
          </cell>
          <cell r="BC28">
            <v>0</v>
          </cell>
          <cell r="BD28">
            <v>0</v>
          </cell>
          <cell r="BE28">
            <v>0</v>
          </cell>
          <cell r="BF28">
            <v>0</v>
          </cell>
          <cell r="BG28">
            <v>0</v>
          </cell>
          <cell r="BH28">
            <v>0</v>
          </cell>
          <cell r="BK28" t="e">
            <v>#VALUE!</v>
          </cell>
          <cell r="BL28" t="e">
            <v>#VALUE!</v>
          </cell>
          <cell r="BN28">
            <v>-19</v>
          </cell>
        </row>
        <row r="29">
          <cell r="A29">
            <v>20</v>
          </cell>
          <cell r="B29" t="str">
            <v>BARNSTABLE</v>
          </cell>
          <cell r="C29">
            <v>222.28000000000006</v>
          </cell>
          <cell r="D29">
            <v>228.75962161724192</v>
          </cell>
          <cell r="E29">
            <v>231</v>
          </cell>
          <cell r="F29">
            <v>231</v>
          </cell>
          <cell r="G29">
            <v>231</v>
          </cell>
          <cell r="H29">
            <v>231</v>
          </cell>
          <cell r="I29">
            <v>231</v>
          </cell>
          <cell r="J29">
            <v>241</v>
          </cell>
          <cell r="K29">
            <v>0</v>
          </cell>
          <cell r="L29">
            <v>0</v>
          </cell>
          <cell r="O29">
            <v>10</v>
          </cell>
          <cell r="P29">
            <v>4.3290043290043378</v>
          </cell>
          <cell r="S29">
            <v>2877907</v>
          </cell>
          <cell r="T29">
            <v>3246468</v>
          </cell>
          <cell r="U29">
            <v>3285437</v>
          </cell>
          <cell r="V29">
            <v>3288443</v>
          </cell>
          <cell r="W29">
            <v>3288841</v>
          </cell>
          <cell r="X29">
            <v>3288841</v>
          </cell>
          <cell r="Y29">
            <v>3288841</v>
          </cell>
          <cell r="Z29">
            <v>3402817</v>
          </cell>
          <cell r="AA29">
            <v>0</v>
          </cell>
          <cell r="AB29">
            <v>0</v>
          </cell>
          <cell r="AE29">
            <v>113976</v>
          </cell>
          <cell r="AF29">
            <v>3.4655369475143472</v>
          </cell>
          <cell r="AG29">
            <v>-0.86346738148999069</v>
          </cell>
          <cell r="AI29">
            <v>186329.00204151651</v>
          </cell>
          <cell r="AJ29">
            <v>300456.7918210841</v>
          </cell>
          <cell r="AK29">
            <v>332972.439721993</v>
          </cell>
          <cell r="AL29">
            <v>354261.19559952134</v>
          </cell>
          <cell r="AM29">
            <v>446635.48510585877</v>
          </cell>
          <cell r="AN29">
            <v>446635.48510585877</v>
          </cell>
          <cell r="AO29">
            <v>447246.8410152822</v>
          </cell>
          <cell r="AP29">
            <v>611589.93559947889</v>
          </cell>
          <cell r="AQ29">
            <v>0</v>
          </cell>
          <cell r="AR29">
            <v>0</v>
          </cell>
          <cell r="AU29">
            <v>164343.09458419669</v>
          </cell>
          <cell r="AV29">
            <v>36.74550147992688</v>
          </cell>
          <cell r="AY29">
            <v>2691577.9979584836</v>
          </cell>
          <cell r="AZ29">
            <v>2946011.208178916</v>
          </cell>
          <cell r="BA29">
            <v>2952464.5602780068</v>
          </cell>
          <cell r="BB29">
            <v>2934181.8044004785</v>
          </cell>
          <cell r="BC29">
            <v>2842205.5148941413</v>
          </cell>
          <cell r="BD29">
            <v>2842205.5148941413</v>
          </cell>
          <cell r="BE29">
            <v>2841594.1589847179</v>
          </cell>
          <cell r="BF29">
            <v>2791227.0644005211</v>
          </cell>
          <cell r="BG29">
            <v>0</v>
          </cell>
          <cell r="BH29">
            <v>0</v>
          </cell>
          <cell r="BK29">
            <v>-36.74550147992688</v>
          </cell>
          <cell r="BL29">
            <v>-100</v>
          </cell>
          <cell r="BN29">
            <v>-20</v>
          </cell>
        </row>
        <row r="30">
          <cell r="A30">
            <v>21</v>
          </cell>
          <cell r="B30" t="str">
            <v>BARRE</v>
          </cell>
          <cell r="C30">
            <v>0</v>
          </cell>
          <cell r="D30">
            <v>0</v>
          </cell>
          <cell r="E30">
            <v>0</v>
          </cell>
          <cell r="F30">
            <v>0</v>
          </cell>
          <cell r="G30">
            <v>0</v>
          </cell>
          <cell r="H30">
            <v>0</v>
          </cell>
          <cell r="I30">
            <v>0</v>
          </cell>
          <cell r="J30">
            <v>0</v>
          </cell>
          <cell r="K30">
            <v>0</v>
          </cell>
          <cell r="L30">
            <v>0</v>
          </cell>
          <cell r="O30">
            <v>0</v>
          </cell>
          <cell r="P30" t="str">
            <v>--</v>
          </cell>
          <cell r="S30">
            <v>0</v>
          </cell>
          <cell r="T30">
            <v>0</v>
          </cell>
          <cell r="U30">
            <v>0</v>
          </cell>
          <cell r="V30">
            <v>0</v>
          </cell>
          <cell r="W30">
            <v>0</v>
          </cell>
          <cell r="X30">
            <v>0</v>
          </cell>
          <cell r="Y30">
            <v>0</v>
          </cell>
          <cell r="Z30">
            <v>0</v>
          </cell>
          <cell r="AA30">
            <v>0</v>
          </cell>
          <cell r="AB30">
            <v>0</v>
          </cell>
          <cell r="AE30">
            <v>0</v>
          </cell>
          <cell r="AF30" t="str">
            <v>--</v>
          </cell>
          <cell r="AG30" t="str">
            <v>--</v>
          </cell>
          <cell r="AI30">
            <v>0</v>
          </cell>
          <cell r="AJ30">
            <v>0</v>
          </cell>
          <cell r="AK30">
            <v>0</v>
          </cell>
          <cell r="AL30">
            <v>0</v>
          </cell>
          <cell r="AM30">
            <v>0</v>
          </cell>
          <cell r="AN30">
            <v>0</v>
          </cell>
          <cell r="AO30">
            <v>0</v>
          </cell>
          <cell r="AP30">
            <v>0</v>
          </cell>
          <cell r="AQ30">
            <v>0</v>
          </cell>
          <cell r="AR30">
            <v>0</v>
          </cell>
          <cell r="AU30">
            <v>0</v>
          </cell>
          <cell r="AV30" t="str">
            <v>--</v>
          </cell>
          <cell r="AY30">
            <v>0</v>
          </cell>
          <cell r="AZ30">
            <v>0</v>
          </cell>
          <cell r="BA30">
            <v>0</v>
          </cell>
          <cell r="BB30">
            <v>0</v>
          </cell>
          <cell r="BC30">
            <v>0</v>
          </cell>
          <cell r="BD30">
            <v>0</v>
          </cell>
          <cell r="BE30">
            <v>0</v>
          </cell>
          <cell r="BF30">
            <v>0</v>
          </cell>
          <cell r="BG30">
            <v>0</v>
          </cell>
          <cell r="BH30">
            <v>0</v>
          </cell>
          <cell r="BK30" t="e">
            <v>#VALUE!</v>
          </cell>
          <cell r="BL30" t="e">
            <v>#VALUE!</v>
          </cell>
          <cell r="BN30">
            <v>-21</v>
          </cell>
        </row>
        <row r="31">
          <cell r="A31">
            <v>22</v>
          </cell>
          <cell r="B31" t="str">
            <v>BECKET</v>
          </cell>
          <cell r="C31">
            <v>0</v>
          </cell>
          <cell r="D31">
            <v>0</v>
          </cell>
          <cell r="E31">
            <v>0</v>
          </cell>
          <cell r="F31">
            <v>0</v>
          </cell>
          <cell r="G31">
            <v>0</v>
          </cell>
          <cell r="H31">
            <v>0</v>
          </cell>
          <cell r="I31">
            <v>0</v>
          </cell>
          <cell r="J31">
            <v>0</v>
          </cell>
          <cell r="K31">
            <v>0</v>
          </cell>
          <cell r="L31">
            <v>0</v>
          </cell>
          <cell r="O31">
            <v>0</v>
          </cell>
          <cell r="P31" t="str">
            <v>--</v>
          </cell>
          <cell r="S31">
            <v>0</v>
          </cell>
          <cell r="T31">
            <v>0</v>
          </cell>
          <cell r="U31">
            <v>0</v>
          </cell>
          <cell r="V31">
            <v>0</v>
          </cell>
          <cell r="W31">
            <v>0</v>
          </cell>
          <cell r="X31">
            <v>0</v>
          </cell>
          <cell r="Y31">
            <v>0</v>
          </cell>
          <cell r="Z31">
            <v>0</v>
          </cell>
          <cell r="AA31">
            <v>0</v>
          </cell>
          <cell r="AB31">
            <v>0</v>
          </cell>
          <cell r="AE31">
            <v>0</v>
          </cell>
          <cell r="AF31" t="str">
            <v>--</v>
          </cell>
          <cell r="AG31" t="str">
            <v>--</v>
          </cell>
          <cell r="AI31">
            <v>0</v>
          </cell>
          <cell r="AJ31">
            <v>0</v>
          </cell>
          <cell r="AK31">
            <v>0</v>
          </cell>
          <cell r="AL31">
            <v>0</v>
          </cell>
          <cell r="AM31">
            <v>0</v>
          </cell>
          <cell r="AN31">
            <v>0</v>
          </cell>
          <cell r="AO31">
            <v>0</v>
          </cell>
          <cell r="AP31">
            <v>0</v>
          </cell>
          <cell r="AQ31">
            <v>0</v>
          </cell>
          <cell r="AR31">
            <v>0</v>
          </cell>
          <cell r="AU31">
            <v>0</v>
          </cell>
          <cell r="AV31" t="str">
            <v>--</v>
          </cell>
          <cell r="AY31">
            <v>0</v>
          </cell>
          <cell r="AZ31">
            <v>0</v>
          </cell>
          <cell r="BA31">
            <v>0</v>
          </cell>
          <cell r="BB31">
            <v>0</v>
          </cell>
          <cell r="BC31">
            <v>0</v>
          </cell>
          <cell r="BD31">
            <v>0</v>
          </cell>
          <cell r="BE31">
            <v>0</v>
          </cell>
          <cell r="BF31">
            <v>0</v>
          </cell>
          <cell r="BG31">
            <v>0</v>
          </cell>
          <cell r="BH31">
            <v>0</v>
          </cell>
          <cell r="BK31" t="e">
            <v>#VALUE!</v>
          </cell>
          <cell r="BL31" t="e">
            <v>#VALUE!</v>
          </cell>
          <cell r="BN31">
            <v>-22</v>
          </cell>
        </row>
        <row r="32">
          <cell r="A32">
            <v>23</v>
          </cell>
          <cell r="B32" t="str">
            <v>BEDFORD</v>
          </cell>
          <cell r="C32">
            <v>0</v>
          </cell>
          <cell r="D32">
            <v>0</v>
          </cell>
          <cell r="E32">
            <v>0</v>
          </cell>
          <cell r="F32">
            <v>0</v>
          </cell>
          <cell r="G32">
            <v>0</v>
          </cell>
          <cell r="H32">
            <v>0</v>
          </cell>
          <cell r="I32">
            <v>0</v>
          </cell>
          <cell r="J32">
            <v>1</v>
          </cell>
          <cell r="K32">
            <v>0</v>
          </cell>
          <cell r="L32">
            <v>0</v>
          </cell>
          <cell r="O32">
            <v>1</v>
          </cell>
          <cell r="P32" t="e">
            <v>#DIV/0!</v>
          </cell>
          <cell r="S32">
            <v>0</v>
          </cell>
          <cell r="T32">
            <v>0</v>
          </cell>
          <cell r="U32">
            <v>0</v>
          </cell>
          <cell r="V32">
            <v>0</v>
          </cell>
          <cell r="W32">
            <v>0</v>
          </cell>
          <cell r="X32">
            <v>0</v>
          </cell>
          <cell r="Y32">
            <v>0</v>
          </cell>
          <cell r="Z32">
            <v>17431</v>
          </cell>
          <cell r="AA32">
            <v>0</v>
          </cell>
          <cell r="AB32">
            <v>0</v>
          </cell>
          <cell r="AE32">
            <v>17431</v>
          </cell>
          <cell r="AF32" t="e">
            <v>#DIV/0!</v>
          </cell>
          <cell r="AG32" t="str">
            <v>--</v>
          </cell>
          <cell r="AI32">
            <v>0</v>
          </cell>
          <cell r="AJ32">
            <v>0</v>
          </cell>
          <cell r="AK32">
            <v>0</v>
          </cell>
          <cell r="AL32">
            <v>0</v>
          </cell>
          <cell r="AM32">
            <v>0</v>
          </cell>
          <cell r="AN32">
            <v>0</v>
          </cell>
          <cell r="AO32">
            <v>0</v>
          </cell>
          <cell r="AP32">
            <v>14130.337360692274</v>
          </cell>
          <cell r="AQ32">
            <v>0</v>
          </cell>
          <cell r="AR32">
            <v>0</v>
          </cell>
          <cell r="AU32">
            <v>14130.337360692274</v>
          </cell>
          <cell r="AV32" t="e">
            <v>#DIV/0!</v>
          </cell>
          <cell r="AY32">
            <v>0</v>
          </cell>
          <cell r="AZ32">
            <v>0</v>
          </cell>
          <cell r="BA32">
            <v>0</v>
          </cell>
          <cell r="BB32">
            <v>0</v>
          </cell>
          <cell r="BC32">
            <v>0</v>
          </cell>
          <cell r="BD32">
            <v>0</v>
          </cell>
          <cell r="BE32">
            <v>0</v>
          </cell>
          <cell r="BF32">
            <v>3300.6626393077258</v>
          </cell>
          <cell r="BG32">
            <v>0</v>
          </cell>
          <cell r="BH32">
            <v>0</v>
          </cell>
          <cell r="BK32" t="e">
            <v>#DIV/0!</v>
          </cell>
          <cell r="BL32" t="e">
            <v>#DIV/0!</v>
          </cell>
          <cell r="BN32">
            <v>-23</v>
          </cell>
        </row>
        <row r="33">
          <cell r="A33">
            <v>24</v>
          </cell>
          <cell r="B33" t="str">
            <v>BELCHERTOWN</v>
          </cell>
          <cell r="C33">
            <v>46.33</v>
          </cell>
          <cell r="D33">
            <v>52.849038660954122</v>
          </cell>
          <cell r="E33">
            <v>42</v>
          </cell>
          <cell r="F33">
            <v>42</v>
          </cell>
          <cell r="G33">
            <v>42</v>
          </cell>
          <cell r="H33">
            <v>42</v>
          </cell>
          <cell r="I33">
            <v>42</v>
          </cell>
          <cell r="J33">
            <v>41</v>
          </cell>
          <cell r="K33">
            <v>0</v>
          </cell>
          <cell r="L33">
            <v>0</v>
          </cell>
          <cell r="O33">
            <v>-1</v>
          </cell>
          <cell r="P33">
            <v>-2.3809523809523836</v>
          </cell>
          <cell r="S33">
            <v>578212</v>
          </cell>
          <cell r="T33">
            <v>681711</v>
          </cell>
          <cell r="U33">
            <v>544254</v>
          </cell>
          <cell r="V33">
            <v>544254</v>
          </cell>
          <cell r="W33">
            <v>544254</v>
          </cell>
          <cell r="X33">
            <v>544254</v>
          </cell>
          <cell r="Y33">
            <v>544254</v>
          </cell>
          <cell r="Z33">
            <v>532692</v>
          </cell>
          <cell r="AA33">
            <v>0</v>
          </cell>
          <cell r="AB33">
            <v>0</v>
          </cell>
          <cell r="AE33">
            <v>-11562</v>
          </cell>
          <cell r="AF33">
            <v>-2.1243757510280181</v>
          </cell>
          <cell r="AG33">
            <v>0.25657662992436547</v>
          </cell>
          <cell r="AI33">
            <v>41043.81497917173</v>
          </cell>
          <cell r="AJ33">
            <v>86989.879758745112</v>
          </cell>
          <cell r="AK33">
            <v>37506</v>
          </cell>
          <cell r="AL33">
            <v>37506</v>
          </cell>
          <cell r="AM33">
            <v>37506</v>
          </cell>
          <cell r="AN33">
            <v>37506</v>
          </cell>
          <cell r="AO33">
            <v>37505.097141583552</v>
          </cell>
          <cell r="AP33">
            <v>36611.828257871013</v>
          </cell>
          <cell r="AQ33">
            <v>0</v>
          </cell>
          <cell r="AR33">
            <v>0</v>
          </cell>
          <cell r="AU33">
            <v>-893.26888371253881</v>
          </cell>
          <cell r="AV33">
            <v>-2.38172662329178</v>
          </cell>
          <cell r="AY33">
            <v>537168.18502082827</v>
          </cell>
          <cell r="AZ33">
            <v>594721.12024125492</v>
          </cell>
          <cell r="BA33">
            <v>506748</v>
          </cell>
          <cell r="BB33">
            <v>506748</v>
          </cell>
          <cell r="BC33">
            <v>506748</v>
          </cell>
          <cell r="BD33">
            <v>506748</v>
          </cell>
          <cell r="BE33">
            <v>506748.90285841643</v>
          </cell>
          <cell r="BF33">
            <v>496080.17174212896</v>
          </cell>
          <cell r="BG33">
            <v>0</v>
          </cell>
          <cell r="BH33">
            <v>0</v>
          </cell>
          <cell r="BK33">
            <v>2.38172662329178</v>
          </cell>
          <cell r="BL33">
            <v>-100</v>
          </cell>
          <cell r="BN33">
            <v>-24</v>
          </cell>
        </row>
        <row r="34">
          <cell r="A34">
            <v>25</v>
          </cell>
          <cell r="B34" t="str">
            <v>BELLINGHAM</v>
          </cell>
          <cell r="C34">
            <v>44.05</v>
          </cell>
          <cell r="D34">
            <v>42.990868358418645</v>
          </cell>
          <cell r="E34">
            <v>48</v>
          </cell>
          <cell r="F34">
            <v>48</v>
          </cell>
          <cell r="G34">
            <v>48</v>
          </cell>
          <cell r="H34">
            <v>48</v>
          </cell>
          <cell r="I34">
            <v>48</v>
          </cell>
          <cell r="J34">
            <v>54</v>
          </cell>
          <cell r="K34">
            <v>0</v>
          </cell>
          <cell r="L34">
            <v>0</v>
          </cell>
          <cell r="O34">
            <v>6</v>
          </cell>
          <cell r="P34">
            <v>12.5</v>
          </cell>
          <cell r="S34">
            <v>612880</v>
          </cell>
          <cell r="T34">
            <v>615278</v>
          </cell>
          <cell r="U34">
            <v>689850</v>
          </cell>
          <cell r="V34">
            <v>694156</v>
          </cell>
          <cell r="W34">
            <v>694204</v>
          </cell>
          <cell r="X34">
            <v>694204</v>
          </cell>
          <cell r="Y34">
            <v>694204</v>
          </cell>
          <cell r="Z34">
            <v>778212</v>
          </cell>
          <cell r="AA34">
            <v>0</v>
          </cell>
          <cell r="AB34">
            <v>0</v>
          </cell>
          <cell r="AE34">
            <v>84008</v>
          </cell>
          <cell r="AF34">
            <v>12.101341968643231</v>
          </cell>
          <cell r="AG34">
            <v>-0.39865803135676892</v>
          </cell>
          <cell r="AI34">
            <v>154344.14420434786</v>
          </cell>
          <cell r="AJ34">
            <v>57416.448818828263</v>
          </cell>
          <cell r="AK34">
            <v>114474.98826947737</v>
          </cell>
          <cell r="AL34">
            <v>128647.43852386305</v>
          </cell>
          <cell r="AM34">
            <v>90717.058629405336</v>
          </cell>
          <cell r="AN34">
            <v>90717.058629405336</v>
          </cell>
          <cell r="AO34">
            <v>91263.840787406327</v>
          </cell>
          <cell r="AP34">
            <v>173933.23664139432</v>
          </cell>
          <cell r="AQ34">
            <v>0</v>
          </cell>
          <cell r="AR34">
            <v>0</v>
          </cell>
          <cell r="AU34">
            <v>82669.395853987997</v>
          </cell>
          <cell r="AV34">
            <v>90.582858600660288</v>
          </cell>
          <cell r="AY34">
            <v>458535.85579565214</v>
          </cell>
          <cell r="AZ34">
            <v>557861.55118117179</v>
          </cell>
          <cell r="BA34">
            <v>575375.01173052262</v>
          </cell>
          <cell r="BB34">
            <v>565508.56147613691</v>
          </cell>
          <cell r="BC34">
            <v>603486.94137059466</v>
          </cell>
          <cell r="BD34">
            <v>603486.94137059466</v>
          </cell>
          <cell r="BE34">
            <v>602940.15921259369</v>
          </cell>
          <cell r="BF34">
            <v>604278.76335860568</v>
          </cell>
          <cell r="BG34">
            <v>0</v>
          </cell>
          <cell r="BH34">
            <v>0</v>
          </cell>
          <cell r="BK34">
            <v>-90.582858600660288</v>
          </cell>
          <cell r="BL34">
            <v>-100</v>
          </cell>
          <cell r="BN34">
            <v>-25</v>
          </cell>
        </row>
        <row r="35">
          <cell r="A35">
            <v>26</v>
          </cell>
          <cell r="B35" t="str">
            <v>BELMONT</v>
          </cell>
          <cell r="C35">
            <v>2</v>
          </cell>
          <cell r="D35">
            <v>1.977401129943503</v>
          </cell>
          <cell r="E35">
            <v>1</v>
          </cell>
          <cell r="F35">
            <v>1</v>
          </cell>
          <cell r="G35">
            <v>1</v>
          </cell>
          <cell r="H35">
            <v>1</v>
          </cell>
          <cell r="I35">
            <v>1</v>
          </cell>
          <cell r="J35">
            <v>2</v>
          </cell>
          <cell r="K35">
            <v>0</v>
          </cell>
          <cell r="L35">
            <v>0</v>
          </cell>
          <cell r="O35">
            <v>1</v>
          </cell>
          <cell r="P35">
            <v>100</v>
          </cell>
          <cell r="S35">
            <v>36726</v>
          </cell>
          <cell r="T35">
            <v>30520</v>
          </cell>
          <cell r="U35">
            <v>15474</v>
          </cell>
          <cell r="V35">
            <v>15474</v>
          </cell>
          <cell r="W35">
            <v>15475</v>
          </cell>
          <cell r="X35">
            <v>15475</v>
          </cell>
          <cell r="Y35">
            <v>15475</v>
          </cell>
          <cell r="Z35">
            <v>30600</v>
          </cell>
          <cell r="AA35">
            <v>0</v>
          </cell>
          <cell r="AB35">
            <v>0</v>
          </cell>
          <cell r="AE35">
            <v>15125</v>
          </cell>
          <cell r="AF35">
            <v>97.738287560581583</v>
          </cell>
          <cell r="AG35">
            <v>-2.2617124394184174</v>
          </cell>
          <cell r="AI35">
            <v>1632.787545613151</v>
          </cell>
          <cell r="AJ35">
            <v>1768</v>
          </cell>
          <cell r="AK35">
            <v>893</v>
          </cell>
          <cell r="AL35">
            <v>893</v>
          </cell>
          <cell r="AM35">
            <v>893</v>
          </cell>
          <cell r="AN35">
            <v>893</v>
          </cell>
          <cell r="AO35">
            <v>892.44829654241153</v>
          </cell>
          <cell r="AP35">
            <v>1765.2839916290452</v>
          </cell>
          <cell r="AQ35">
            <v>0</v>
          </cell>
          <cell r="AR35">
            <v>0</v>
          </cell>
          <cell r="AU35">
            <v>872.83569508663368</v>
          </cell>
          <cell r="AV35">
            <v>97.802382330521283</v>
          </cell>
          <cell r="AY35">
            <v>35093.212454386849</v>
          </cell>
          <cell r="AZ35">
            <v>28752</v>
          </cell>
          <cell r="BA35">
            <v>14581</v>
          </cell>
          <cell r="BB35">
            <v>14581</v>
          </cell>
          <cell r="BC35">
            <v>14582</v>
          </cell>
          <cell r="BD35">
            <v>14582</v>
          </cell>
          <cell r="BE35">
            <v>14582.551703457588</v>
          </cell>
          <cell r="BF35">
            <v>28834.716008370953</v>
          </cell>
          <cell r="BG35">
            <v>0</v>
          </cell>
          <cell r="BH35">
            <v>0</v>
          </cell>
          <cell r="BK35">
            <v>-97.802382330521283</v>
          </cell>
          <cell r="BL35">
            <v>-100</v>
          </cell>
          <cell r="BN35">
            <v>-26</v>
          </cell>
        </row>
        <row r="36">
          <cell r="A36">
            <v>27</v>
          </cell>
          <cell r="B36" t="str">
            <v>BERKLEY</v>
          </cell>
          <cell r="C36">
            <v>0</v>
          </cell>
          <cell r="D36">
            <v>0</v>
          </cell>
          <cell r="E36">
            <v>0</v>
          </cell>
          <cell r="F36">
            <v>0</v>
          </cell>
          <cell r="G36">
            <v>0</v>
          </cell>
          <cell r="H36">
            <v>0</v>
          </cell>
          <cell r="I36">
            <v>0</v>
          </cell>
          <cell r="J36">
            <v>0</v>
          </cell>
          <cell r="K36">
            <v>0</v>
          </cell>
          <cell r="L36">
            <v>0</v>
          </cell>
          <cell r="O36">
            <v>0</v>
          </cell>
          <cell r="P36" t="str">
            <v>--</v>
          </cell>
          <cell r="S36">
            <v>0</v>
          </cell>
          <cell r="T36">
            <v>0</v>
          </cell>
          <cell r="U36">
            <v>0</v>
          </cell>
          <cell r="V36">
            <v>0</v>
          </cell>
          <cell r="W36">
            <v>0</v>
          </cell>
          <cell r="X36">
            <v>0</v>
          </cell>
          <cell r="Y36">
            <v>0</v>
          </cell>
          <cell r="Z36">
            <v>0</v>
          </cell>
          <cell r="AA36">
            <v>0</v>
          </cell>
          <cell r="AB36">
            <v>0</v>
          </cell>
          <cell r="AE36">
            <v>0</v>
          </cell>
          <cell r="AF36" t="str">
            <v>--</v>
          </cell>
          <cell r="AG36" t="str">
            <v>--</v>
          </cell>
          <cell r="AI36">
            <v>0</v>
          </cell>
          <cell r="AJ36">
            <v>0</v>
          </cell>
          <cell r="AK36">
            <v>0</v>
          </cell>
          <cell r="AL36">
            <v>0</v>
          </cell>
          <cell r="AM36">
            <v>0</v>
          </cell>
          <cell r="AN36">
            <v>0</v>
          </cell>
          <cell r="AO36">
            <v>0</v>
          </cell>
          <cell r="AP36">
            <v>0</v>
          </cell>
          <cell r="AQ36">
            <v>0</v>
          </cell>
          <cell r="AR36">
            <v>0</v>
          </cell>
          <cell r="AU36">
            <v>0</v>
          </cell>
          <cell r="AV36" t="str">
            <v>--</v>
          </cell>
          <cell r="AY36">
            <v>0</v>
          </cell>
          <cell r="AZ36">
            <v>0</v>
          </cell>
          <cell r="BA36">
            <v>0</v>
          </cell>
          <cell r="BB36">
            <v>0</v>
          </cell>
          <cell r="BC36">
            <v>0</v>
          </cell>
          <cell r="BD36">
            <v>0</v>
          </cell>
          <cell r="BE36">
            <v>0</v>
          </cell>
          <cell r="BF36">
            <v>0</v>
          </cell>
          <cell r="BG36">
            <v>0</v>
          </cell>
          <cell r="BH36">
            <v>0</v>
          </cell>
          <cell r="BK36" t="e">
            <v>#VALUE!</v>
          </cell>
          <cell r="BL36" t="e">
            <v>#VALUE!</v>
          </cell>
          <cell r="BN36">
            <v>-27</v>
          </cell>
        </row>
        <row r="37">
          <cell r="A37">
            <v>28</v>
          </cell>
          <cell r="B37" t="str">
            <v>BERLIN</v>
          </cell>
          <cell r="C37">
            <v>0</v>
          </cell>
          <cell r="D37">
            <v>0</v>
          </cell>
          <cell r="E37">
            <v>1</v>
          </cell>
          <cell r="F37">
            <v>1</v>
          </cell>
          <cell r="G37">
            <v>1</v>
          </cell>
          <cell r="H37">
            <v>1</v>
          </cell>
          <cell r="I37">
            <v>1</v>
          </cell>
          <cell r="J37">
            <v>0</v>
          </cell>
          <cell r="K37">
            <v>0</v>
          </cell>
          <cell r="L37">
            <v>0</v>
          </cell>
          <cell r="O37">
            <v>-1</v>
          </cell>
          <cell r="P37">
            <v>-100</v>
          </cell>
          <cell r="S37">
            <v>0</v>
          </cell>
          <cell r="T37">
            <v>0</v>
          </cell>
          <cell r="U37">
            <v>22371</v>
          </cell>
          <cell r="V37">
            <v>22394</v>
          </cell>
          <cell r="W37">
            <v>22394</v>
          </cell>
          <cell r="X37">
            <v>22394</v>
          </cell>
          <cell r="Y37">
            <v>22394</v>
          </cell>
          <cell r="Z37">
            <v>0</v>
          </cell>
          <cell r="AA37">
            <v>0</v>
          </cell>
          <cell r="AB37">
            <v>0</v>
          </cell>
          <cell r="AE37">
            <v>-22394</v>
          </cell>
          <cell r="AF37">
            <v>-100</v>
          </cell>
          <cell r="AG37">
            <v>0</v>
          </cell>
          <cell r="AI37">
            <v>0</v>
          </cell>
          <cell r="AJ37">
            <v>0</v>
          </cell>
          <cell r="AK37">
            <v>16236.782981363078</v>
          </cell>
          <cell r="AL37">
            <v>18535.279108732801</v>
          </cell>
          <cell r="AM37">
            <v>14122.040354752096</v>
          </cell>
          <cell r="AN37">
            <v>14122.040354752096</v>
          </cell>
          <cell r="AO37">
            <v>14155.620698727298</v>
          </cell>
          <cell r="AP37">
            <v>0</v>
          </cell>
          <cell r="AQ37">
            <v>0</v>
          </cell>
          <cell r="AR37">
            <v>0</v>
          </cell>
          <cell r="AU37">
            <v>-14155.620698727298</v>
          </cell>
          <cell r="AV37">
            <v>-100</v>
          </cell>
          <cell r="AY37">
            <v>0</v>
          </cell>
          <cell r="AZ37">
            <v>0</v>
          </cell>
          <cell r="BA37">
            <v>6134.2170186369221</v>
          </cell>
          <cell r="BB37">
            <v>3858.7208912671995</v>
          </cell>
          <cell r="BC37">
            <v>8271.9596452479036</v>
          </cell>
          <cell r="BD37">
            <v>8271.9596452479036</v>
          </cell>
          <cell r="BE37">
            <v>8238.3793012727019</v>
          </cell>
          <cell r="BF37">
            <v>0</v>
          </cell>
          <cell r="BG37">
            <v>0</v>
          </cell>
          <cell r="BH37">
            <v>0</v>
          </cell>
          <cell r="BK37">
            <v>100</v>
          </cell>
          <cell r="BL37">
            <v>-100</v>
          </cell>
          <cell r="BN37">
            <v>-28</v>
          </cell>
        </row>
        <row r="38">
          <cell r="A38">
            <v>29</v>
          </cell>
          <cell r="B38" t="str">
            <v>BERNARDSTON</v>
          </cell>
          <cell r="C38">
            <v>0</v>
          </cell>
          <cell r="D38">
            <v>0</v>
          </cell>
          <cell r="E38">
            <v>0</v>
          </cell>
          <cell r="F38">
            <v>0</v>
          </cell>
          <cell r="G38">
            <v>0</v>
          </cell>
          <cell r="H38">
            <v>0</v>
          </cell>
          <cell r="I38">
            <v>0</v>
          </cell>
          <cell r="J38">
            <v>0</v>
          </cell>
          <cell r="K38">
            <v>0</v>
          </cell>
          <cell r="L38">
            <v>0</v>
          </cell>
          <cell r="O38">
            <v>0</v>
          </cell>
          <cell r="P38" t="str">
            <v>--</v>
          </cell>
          <cell r="S38">
            <v>0</v>
          </cell>
          <cell r="T38">
            <v>0</v>
          </cell>
          <cell r="U38">
            <v>0</v>
          </cell>
          <cell r="V38">
            <v>0</v>
          </cell>
          <cell r="W38">
            <v>0</v>
          </cell>
          <cell r="X38">
            <v>0</v>
          </cell>
          <cell r="Y38">
            <v>0</v>
          </cell>
          <cell r="Z38">
            <v>0</v>
          </cell>
          <cell r="AA38">
            <v>0</v>
          </cell>
          <cell r="AB38">
            <v>0</v>
          </cell>
          <cell r="AE38">
            <v>0</v>
          </cell>
          <cell r="AF38" t="str">
            <v>--</v>
          </cell>
          <cell r="AG38" t="str">
            <v>--</v>
          </cell>
          <cell r="AI38">
            <v>0</v>
          </cell>
          <cell r="AJ38">
            <v>0</v>
          </cell>
          <cell r="AK38">
            <v>0</v>
          </cell>
          <cell r="AL38">
            <v>0</v>
          </cell>
          <cell r="AM38">
            <v>0</v>
          </cell>
          <cell r="AN38">
            <v>0</v>
          </cell>
          <cell r="AO38">
            <v>0</v>
          </cell>
          <cell r="AP38">
            <v>0</v>
          </cell>
          <cell r="AQ38">
            <v>0</v>
          </cell>
          <cell r="AR38">
            <v>0</v>
          </cell>
          <cell r="AU38">
            <v>0</v>
          </cell>
          <cell r="AV38" t="str">
            <v>--</v>
          </cell>
          <cell r="AY38">
            <v>0</v>
          </cell>
          <cell r="AZ38">
            <v>0</v>
          </cell>
          <cell r="BA38">
            <v>0</v>
          </cell>
          <cell r="BB38">
            <v>0</v>
          </cell>
          <cell r="BC38">
            <v>0</v>
          </cell>
          <cell r="BD38">
            <v>0</v>
          </cell>
          <cell r="BE38">
            <v>0</v>
          </cell>
          <cell r="BF38">
            <v>0</v>
          </cell>
          <cell r="BG38">
            <v>0</v>
          </cell>
          <cell r="BH38">
            <v>0</v>
          </cell>
          <cell r="BK38" t="e">
            <v>#VALUE!</v>
          </cell>
          <cell r="BL38" t="e">
            <v>#VALUE!</v>
          </cell>
          <cell r="BN38">
            <v>-29</v>
          </cell>
        </row>
        <row r="39">
          <cell r="A39">
            <v>30</v>
          </cell>
          <cell r="B39" t="str">
            <v>BEVERLY</v>
          </cell>
          <cell r="C39">
            <v>10.440000000000001</v>
          </cell>
          <cell r="D39">
            <v>10.121352032776551</v>
          </cell>
          <cell r="E39">
            <v>11</v>
          </cell>
          <cell r="F39">
            <v>11</v>
          </cell>
          <cell r="G39">
            <v>11</v>
          </cell>
          <cell r="H39">
            <v>11</v>
          </cell>
          <cell r="I39">
            <v>11</v>
          </cell>
          <cell r="J39">
            <v>9</v>
          </cell>
          <cell r="K39">
            <v>0</v>
          </cell>
          <cell r="L39">
            <v>0</v>
          </cell>
          <cell r="O39">
            <v>-2</v>
          </cell>
          <cell r="P39">
            <v>-18.181818181818176</v>
          </cell>
          <cell r="S39">
            <v>167115</v>
          </cell>
          <cell r="T39">
            <v>165128</v>
          </cell>
          <cell r="U39">
            <v>173865</v>
          </cell>
          <cell r="V39">
            <v>173888</v>
          </cell>
          <cell r="W39">
            <v>173888</v>
          </cell>
          <cell r="X39">
            <v>173888</v>
          </cell>
          <cell r="Y39">
            <v>173888</v>
          </cell>
          <cell r="Z39">
            <v>149855</v>
          </cell>
          <cell r="AA39">
            <v>0</v>
          </cell>
          <cell r="AB39">
            <v>0</v>
          </cell>
          <cell r="AE39">
            <v>-24033</v>
          </cell>
          <cell r="AF39">
            <v>-13.820965218991532</v>
          </cell>
          <cell r="AG39">
            <v>4.3608529628266446</v>
          </cell>
          <cell r="AI39">
            <v>26429.72162369105</v>
          </cell>
          <cell r="AJ39">
            <v>18302.01932426522</v>
          </cell>
          <cell r="AK39">
            <v>26831.324109334768</v>
          </cell>
          <cell r="AL39">
            <v>29377.120898572688</v>
          </cell>
          <cell r="AM39">
            <v>13683.239020776458</v>
          </cell>
          <cell r="AN39">
            <v>13683.239020776458</v>
          </cell>
          <cell r="AO39">
            <v>13756.285083973444</v>
          </cell>
          <cell r="AP39">
            <v>8099.0832277313293</v>
          </cell>
          <cell r="AQ39">
            <v>0</v>
          </cell>
          <cell r="AR39">
            <v>0</v>
          </cell>
          <cell r="AU39">
            <v>-5657.2018562421144</v>
          </cell>
          <cell r="AV39">
            <v>-41.124488346297461</v>
          </cell>
          <cell r="AY39">
            <v>140685.27837630894</v>
          </cell>
          <cell r="AZ39">
            <v>146825.98067573478</v>
          </cell>
          <cell r="BA39">
            <v>147033.67589066524</v>
          </cell>
          <cell r="BB39">
            <v>144510.8791014273</v>
          </cell>
          <cell r="BC39">
            <v>160204.76097922353</v>
          </cell>
          <cell r="BD39">
            <v>160204.76097922353</v>
          </cell>
          <cell r="BE39">
            <v>160131.71491602657</v>
          </cell>
          <cell r="BF39">
            <v>141755.91677226868</v>
          </cell>
          <cell r="BG39">
            <v>0</v>
          </cell>
          <cell r="BH39">
            <v>0</v>
          </cell>
          <cell r="BK39">
            <v>41.124488346297461</v>
          </cell>
          <cell r="BL39">
            <v>-100</v>
          </cell>
          <cell r="BN39">
            <v>-30</v>
          </cell>
        </row>
        <row r="40">
          <cell r="A40">
            <v>31</v>
          </cell>
          <cell r="B40" t="str">
            <v>BILLERICA</v>
          </cell>
          <cell r="C40">
            <v>163.1</v>
          </cell>
          <cell r="D40">
            <v>164.35879317686422</v>
          </cell>
          <cell r="E40">
            <v>147</v>
          </cell>
          <cell r="F40">
            <v>147</v>
          </cell>
          <cell r="G40">
            <v>147</v>
          </cell>
          <cell r="H40">
            <v>147</v>
          </cell>
          <cell r="I40">
            <v>147</v>
          </cell>
          <cell r="J40">
            <v>137</v>
          </cell>
          <cell r="K40">
            <v>0</v>
          </cell>
          <cell r="L40">
            <v>0</v>
          </cell>
          <cell r="O40">
            <v>-10</v>
          </cell>
          <cell r="P40">
            <v>-6.802721088435371</v>
          </cell>
          <cell r="S40">
            <v>2423700</v>
          </cell>
          <cell r="T40">
            <v>2504155</v>
          </cell>
          <cell r="U40">
            <v>2244525</v>
          </cell>
          <cell r="V40">
            <v>2246137</v>
          </cell>
          <cell r="W40">
            <v>2246137</v>
          </cell>
          <cell r="X40">
            <v>2246137</v>
          </cell>
          <cell r="Y40">
            <v>2246137</v>
          </cell>
          <cell r="Z40">
            <v>2112878</v>
          </cell>
          <cell r="AA40">
            <v>0</v>
          </cell>
          <cell r="AB40">
            <v>0</v>
          </cell>
          <cell r="AE40">
            <v>-133259</v>
          </cell>
          <cell r="AF40">
            <v>-5.9328081946915967</v>
          </cell>
          <cell r="AG40">
            <v>0.86991289374377434</v>
          </cell>
          <cell r="AI40">
            <v>215681.03164012241</v>
          </cell>
          <cell r="AJ40">
            <v>194119.4903542189</v>
          </cell>
          <cell r="AK40">
            <v>131271</v>
          </cell>
          <cell r="AL40">
            <v>131271</v>
          </cell>
          <cell r="AM40">
            <v>131271</v>
          </cell>
          <cell r="AN40">
            <v>131271</v>
          </cell>
          <cell r="AO40">
            <v>131530.61926297093</v>
          </cell>
          <cell r="AP40">
            <v>122554.93746702414</v>
          </cell>
          <cell r="AQ40">
            <v>0</v>
          </cell>
          <cell r="AR40">
            <v>0</v>
          </cell>
          <cell r="AU40">
            <v>-8975.681795946788</v>
          </cell>
          <cell r="AV40">
            <v>-6.824024585485744</v>
          </cell>
          <cell r="AY40">
            <v>2208018.9683598774</v>
          </cell>
          <cell r="AZ40">
            <v>2310035.509645781</v>
          </cell>
          <cell r="BA40">
            <v>2113254</v>
          </cell>
          <cell r="BB40">
            <v>2114866</v>
          </cell>
          <cell r="BC40">
            <v>2114866</v>
          </cell>
          <cell r="BD40">
            <v>2114866</v>
          </cell>
          <cell r="BE40">
            <v>2114606.380737029</v>
          </cell>
          <cell r="BF40">
            <v>1990323.0625329758</v>
          </cell>
          <cell r="BG40">
            <v>0</v>
          </cell>
          <cell r="BH40">
            <v>0</v>
          </cell>
          <cell r="BK40">
            <v>6.824024585485744</v>
          </cell>
          <cell r="BL40">
            <v>-100</v>
          </cell>
          <cell r="BN40">
            <v>-31</v>
          </cell>
        </row>
        <row r="41">
          <cell r="A41">
            <v>32</v>
          </cell>
          <cell r="B41" t="str">
            <v>BLACKSTONE</v>
          </cell>
          <cell r="C41">
            <v>0</v>
          </cell>
          <cell r="D41">
            <v>0</v>
          </cell>
          <cell r="E41">
            <v>0</v>
          </cell>
          <cell r="F41">
            <v>0</v>
          </cell>
          <cell r="G41">
            <v>0</v>
          </cell>
          <cell r="H41">
            <v>0</v>
          </cell>
          <cell r="I41">
            <v>0</v>
          </cell>
          <cell r="J41">
            <v>0</v>
          </cell>
          <cell r="K41">
            <v>0</v>
          </cell>
          <cell r="L41">
            <v>0</v>
          </cell>
          <cell r="O41">
            <v>0</v>
          </cell>
          <cell r="P41" t="str">
            <v>--</v>
          </cell>
          <cell r="S41">
            <v>0</v>
          </cell>
          <cell r="T41">
            <v>0</v>
          </cell>
          <cell r="U41">
            <v>0</v>
          </cell>
          <cell r="V41">
            <v>0</v>
          </cell>
          <cell r="W41">
            <v>0</v>
          </cell>
          <cell r="X41">
            <v>0</v>
          </cell>
          <cell r="Y41">
            <v>0</v>
          </cell>
          <cell r="Z41">
            <v>0</v>
          </cell>
          <cell r="AA41">
            <v>0</v>
          </cell>
          <cell r="AB41">
            <v>0</v>
          </cell>
          <cell r="AE41">
            <v>0</v>
          </cell>
          <cell r="AF41" t="str">
            <v>--</v>
          </cell>
          <cell r="AG41" t="str">
            <v>--</v>
          </cell>
          <cell r="AI41">
            <v>0</v>
          </cell>
          <cell r="AJ41">
            <v>0</v>
          </cell>
          <cell r="AK41">
            <v>0</v>
          </cell>
          <cell r="AL41">
            <v>0</v>
          </cell>
          <cell r="AM41">
            <v>0</v>
          </cell>
          <cell r="AN41">
            <v>0</v>
          </cell>
          <cell r="AO41">
            <v>0</v>
          </cell>
          <cell r="AP41">
            <v>0</v>
          </cell>
          <cell r="AQ41">
            <v>0</v>
          </cell>
          <cell r="AR41">
            <v>0</v>
          </cell>
          <cell r="AU41">
            <v>0</v>
          </cell>
          <cell r="AV41" t="str">
            <v>--</v>
          </cell>
          <cell r="AY41">
            <v>0</v>
          </cell>
          <cell r="AZ41">
            <v>0</v>
          </cell>
          <cell r="BA41">
            <v>0</v>
          </cell>
          <cell r="BB41">
            <v>0</v>
          </cell>
          <cell r="BC41">
            <v>0</v>
          </cell>
          <cell r="BD41">
            <v>0</v>
          </cell>
          <cell r="BE41">
            <v>0</v>
          </cell>
          <cell r="BF41">
            <v>0</v>
          </cell>
          <cell r="BG41">
            <v>0</v>
          </cell>
          <cell r="BH41">
            <v>0</v>
          </cell>
          <cell r="BK41" t="e">
            <v>#VALUE!</v>
          </cell>
          <cell r="BL41" t="e">
            <v>#VALUE!</v>
          </cell>
          <cell r="BN41">
            <v>-32</v>
          </cell>
        </row>
        <row r="42">
          <cell r="A42">
            <v>33</v>
          </cell>
          <cell r="B42" t="str">
            <v>BLANDFORD</v>
          </cell>
          <cell r="C42">
            <v>0</v>
          </cell>
          <cell r="D42">
            <v>0</v>
          </cell>
          <cell r="E42">
            <v>0</v>
          </cell>
          <cell r="F42">
            <v>0</v>
          </cell>
          <cell r="G42">
            <v>0</v>
          </cell>
          <cell r="H42">
            <v>0</v>
          </cell>
          <cell r="I42">
            <v>0</v>
          </cell>
          <cell r="J42">
            <v>0</v>
          </cell>
          <cell r="K42">
            <v>0</v>
          </cell>
          <cell r="L42">
            <v>0</v>
          </cell>
          <cell r="O42">
            <v>0</v>
          </cell>
          <cell r="P42" t="str">
            <v>--</v>
          </cell>
          <cell r="S42">
            <v>0</v>
          </cell>
          <cell r="T42">
            <v>0</v>
          </cell>
          <cell r="U42">
            <v>0</v>
          </cell>
          <cell r="V42">
            <v>0</v>
          </cell>
          <cell r="W42">
            <v>0</v>
          </cell>
          <cell r="X42">
            <v>0</v>
          </cell>
          <cell r="Y42">
            <v>0</v>
          </cell>
          <cell r="Z42">
            <v>0</v>
          </cell>
          <cell r="AA42">
            <v>0</v>
          </cell>
          <cell r="AB42">
            <v>0</v>
          </cell>
          <cell r="AE42">
            <v>0</v>
          </cell>
          <cell r="AF42" t="str">
            <v>--</v>
          </cell>
          <cell r="AG42" t="str">
            <v>--</v>
          </cell>
          <cell r="AI42">
            <v>0</v>
          </cell>
          <cell r="AJ42">
            <v>0</v>
          </cell>
          <cell r="AK42">
            <v>0</v>
          </cell>
          <cell r="AL42">
            <v>0</v>
          </cell>
          <cell r="AM42">
            <v>0</v>
          </cell>
          <cell r="AN42">
            <v>0</v>
          </cell>
          <cell r="AO42">
            <v>0</v>
          </cell>
          <cell r="AP42">
            <v>0</v>
          </cell>
          <cell r="AQ42">
            <v>0</v>
          </cell>
          <cell r="AR42">
            <v>0</v>
          </cell>
          <cell r="AU42">
            <v>0</v>
          </cell>
          <cell r="AV42" t="str">
            <v>--</v>
          </cell>
          <cell r="AY42">
            <v>0</v>
          </cell>
          <cell r="AZ42">
            <v>0</v>
          </cell>
          <cell r="BA42">
            <v>0</v>
          </cell>
          <cell r="BB42">
            <v>0</v>
          </cell>
          <cell r="BC42">
            <v>0</v>
          </cell>
          <cell r="BD42">
            <v>0</v>
          </cell>
          <cell r="BE42">
            <v>0</v>
          </cell>
          <cell r="BF42">
            <v>0</v>
          </cell>
          <cell r="BG42">
            <v>0</v>
          </cell>
          <cell r="BH42">
            <v>0</v>
          </cell>
          <cell r="BK42" t="e">
            <v>#VALUE!</v>
          </cell>
          <cell r="BL42" t="e">
            <v>#VALUE!</v>
          </cell>
          <cell r="BN42">
            <v>-33</v>
          </cell>
        </row>
        <row r="43">
          <cell r="A43">
            <v>34</v>
          </cell>
          <cell r="B43" t="str">
            <v>BOLTON</v>
          </cell>
          <cell r="C43">
            <v>0</v>
          </cell>
          <cell r="D43">
            <v>0</v>
          </cell>
          <cell r="E43">
            <v>0</v>
          </cell>
          <cell r="F43">
            <v>0</v>
          </cell>
          <cell r="G43">
            <v>0</v>
          </cell>
          <cell r="H43">
            <v>0</v>
          </cell>
          <cell r="I43">
            <v>0</v>
          </cell>
          <cell r="J43">
            <v>0</v>
          </cell>
          <cell r="K43">
            <v>0</v>
          </cell>
          <cell r="L43">
            <v>0</v>
          </cell>
          <cell r="O43">
            <v>0</v>
          </cell>
          <cell r="P43" t="str">
            <v>--</v>
          </cell>
          <cell r="S43">
            <v>0</v>
          </cell>
          <cell r="T43">
            <v>0</v>
          </cell>
          <cell r="U43">
            <v>0</v>
          </cell>
          <cell r="V43">
            <v>0</v>
          </cell>
          <cell r="W43">
            <v>0</v>
          </cell>
          <cell r="X43">
            <v>0</v>
          </cell>
          <cell r="Y43">
            <v>0</v>
          </cell>
          <cell r="Z43">
            <v>0</v>
          </cell>
          <cell r="AA43">
            <v>0</v>
          </cell>
          <cell r="AB43">
            <v>0</v>
          </cell>
          <cell r="AE43">
            <v>0</v>
          </cell>
          <cell r="AF43" t="str">
            <v>--</v>
          </cell>
          <cell r="AG43" t="str">
            <v>--</v>
          </cell>
          <cell r="AI43">
            <v>0</v>
          </cell>
          <cell r="AJ43">
            <v>0</v>
          </cell>
          <cell r="AK43">
            <v>0</v>
          </cell>
          <cell r="AL43">
            <v>0</v>
          </cell>
          <cell r="AM43">
            <v>0</v>
          </cell>
          <cell r="AN43">
            <v>0</v>
          </cell>
          <cell r="AO43">
            <v>0</v>
          </cell>
          <cell r="AP43">
            <v>0</v>
          </cell>
          <cell r="AQ43">
            <v>0</v>
          </cell>
          <cell r="AR43">
            <v>0</v>
          </cell>
          <cell r="AU43">
            <v>0</v>
          </cell>
          <cell r="AV43" t="str">
            <v>--</v>
          </cell>
          <cell r="AY43">
            <v>0</v>
          </cell>
          <cell r="AZ43">
            <v>0</v>
          </cell>
          <cell r="BA43">
            <v>0</v>
          </cell>
          <cell r="BB43">
            <v>0</v>
          </cell>
          <cell r="BC43">
            <v>0</v>
          </cell>
          <cell r="BD43">
            <v>0</v>
          </cell>
          <cell r="BE43">
            <v>0</v>
          </cell>
          <cell r="BF43">
            <v>0</v>
          </cell>
          <cell r="BG43">
            <v>0</v>
          </cell>
          <cell r="BH43">
            <v>0</v>
          </cell>
          <cell r="BK43" t="e">
            <v>#VALUE!</v>
          </cell>
          <cell r="BL43" t="e">
            <v>#VALUE!</v>
          </cell>
          <cell r="BN43">
            <v>-34</v>
          </cell>
        </row>
        <row r="44">
          <cell r="A44">
            <v>35</v>
          </cell>
          <cell r="B44" t="str">
            <v>BOSTON</v>
          </cell>
          <cell r="C44">
            <v>10252.329999999998</v>
          </cell>
          <cell r="D44">
            <v>11083.950552062037</v>
          </cell>
          <cell r="E44">
            <v>11025</v>
          </cell>
          <cell r="F44">
            <v>11025</v>
          </cell>
          <cell r="G44">
            <v>11025</v>
          </cell>
          <cell r="H44">
            <v>11025</v>
          </cell>
          <cell r="I44">
            <v>11025</v>
          </cell>
          <cell r="J44">
            <v>10660</v>
          </cell>
          <cell r="K44">
            <v>0</v>
          </cell>
          <cell r="L44">
            <v>0</v>
          </cell>
          <cell r="O44">
            <v>-365</v>
          </cell>
          <cell r="P44">
            <v>-3.3106575963718798</v>
          </cell>
          <cell r="S44">
            <v>173333209</v>
          </cell>
          <cell r="T44">
            <v>194241023</v>
          </cell>
          <cell r="U44">
            <v>193996753</v>
          </cell>
          <cell r="V44">
            <v>194809750</v>
          </cell>
          <cell r="W44">
            <v>194943712</v>
          </cell>
          <cell r="X44">
            <v>194943712</v>
          </cell>
          <cell r="Y44">
            <v>194928359</v>
          </cell>
          <cell r="Z44">
            <v>187842001</v>
          </cell>
          <cell r="AA44">
            <v>0</v>
          </cell>
          <cell r="AB44">
            <v>0</v>
          </cell>
          <cell r="AE44">
            <v>-7086358</v>
          </cell>
          <cell r="AF44">
            <v>-3.6353653395296837</v>
          </cell>
          <cell r="AG44">
            <v>-0.32470774315780382</v>
          </cell>
          <cell r="AI44">
            <v>22593904.917866081</v>
          </cell>
          <cell r="AJ44">
            <v>21327179.708881862</v>
          </cell>
          <cell r="AK44">
            <v>22876290.950835794</v>
          </cell>
          <cell r="AL44">
            <v>25479390.723091759</v>
          </cell>
          <cell r="AM44">
            <v>22661898.138578989</v>
          </cell>
          <cell r="AN44">
            <v>22661898.138578989</v>
          </cell>
          <cell r="AO44">
            <v>22728703.849624775</v>
          </cell>
          <cell r="AP44">
            <v>20824317.978721641</v>
          </cell>
          <cell r="AQ44">
            <v>0</v>
          </cell>
          <cell r="AR44">
            <v>0</v>
          </cell>
          <cell r="AU44">
            <v>-1904385.8709031343</v>
          </cell>
          <cell r="AV44">
            <v>-8.3787702259782613</v>
          </cell>
          <cell r="AY44">
            <v>150739304.08213392</v>
          </cell>
          <cell r="AZ44">
            <v>172913843.29111814</v>
          </cell>
          <cell r="BA44">
            <v>171120462.04916421</v>
          </cell>
          <cell r="BB44">
            <v>169330359.27690825</v>
          </cell>
          <cell r="BC44">
            <v>172281813.86142102</v>
          </cell>
          <cell r="BD44">
            <v>172281813.86142102</v>
          </cell>
          <cell r="BE44">
            <v>172199655.15037522</v>
          </cell>
          <cell r="BF44">
            <v>167017683.02127835</v>
          </cell>
          <cell r="BG44">
            <v>0</v>
          </cell>
          <cell r="BH44">
            <v>0</v>
          </cell>
          <cell r="BK44">
            <v>8.3787702259782613</v>
          </cell>
          <cell r="BL44">
            <v>-100</v>
          </cell>
          <cell r="BN44">
            <v>-35</v>
          </cell>
        </row>
        <row r="45">
          <cell r="A45">
            <v>36</v>
          </cell>
          <cell r="B45" t="str">
            <v>BOURNE</v>
          </cell>
          <cell r="C45">
            <v>133.11999999999998</v>
          </cell>
          <cell r="D45">
            <v>136.24254577864204</v>
          </cell>
          <cell r="E45">
            <v>145</v>
          </cell>
          <cell r="F45">
            <v>145</v>
          </cell>
          <cell r="G45">
            <v>145</v>
          </cell>
          <cell r="H45">
            <v>145</v>
          </cell>
          <cell r="I45">
            <v>145</v>
          </cell>
          <cell r="J45">
            <v>146</v>
          </cell>
          <cell r="K45">
            <v>0</v>
          </cell>
          <cell r="L45">
            <v>0</v>
          </cell>
          <cell r="O45">
            <v>1</v>
          </cell>
          <cell r="P45">
            <v>0.68965517241379448</v>
          </cell>
          <cell r="S45">
            <v>1982560</v>
          </cell>
          <cell r="T45">
            <v>2212393</v>
          </cell>
          <cell r="U45">
            <v>2350583</v>
          </cell>
          <cell r="V45">
            <v>2350588</v>
          </cell>
          <cell r="W45">
            <v>2351278</v>
          </cell>
          <cell r="X45">
            <v>2351278</v>
          </cell>
          <cell r="Y45">
            <v>2351278</v>
          </cell>
          <cell r="Z45">
            <v>2369050</v>
          </cell>
          <cell r="AA45">
            <v>0</v>
          </cell>
          <cell r="AB45">
            <v>0</v>
          </cell>
          <cell r="AE45">
            <v>17772</v>
          </cell>
          <cell r="AF45">
            <v>0.75584426852119968</v>
          </cell>
          <cell r="AG45">
            <v>6.6189096107405199E-2</v>
          </cell>
          <cell r="AI45">
            <v>189057.83506199479</v>
          </cell>
          <cell r="AJ45">
            <v>218944.81594908814</v>
          </cell>
          <cell r="AK45">
            <v>330097.2112919495</v>
          </cell>
          <cell r="AL45">
            <v>359906.24445538514</v>
          </cell>
          <cell r="AM45">
            <v>346492.6988568469</v>
          </cell>
          <cell r="AN45">
            <v>346492.6988568469</v>
          </cell>
          <cell r="AO45">
            <v>347323.03931792988</v>
          </cell>
          <cell r="AP45">
            <v>426594.35858829028</v>
          </cell>
          <cell r="AQ45">
            <v>0</v>
          </cell>
          <cell r="AR45">
            <v>0</v>
          </cell>
          <cell r="AU45">
            <v>79271.3192703604</v>
          </cell>
          <cell r="AV45">
            <v>22.823513068995595</v>
          </cell>
          <cell r="AY45">
            <v>1793502.1649380052</v>
          </cell>
          <cell r="AZ45">
            <v>1993448.1840509118</v>
          </cell>
          <cell r="BA45">
            <v>2020485.7887080505</v>
          </cell>
          <cell r="BB45">
            <v>1990681.755544615</v>
          </cell>
          <cell r="BC45">
            <v>2004785.3011431531</v>
          </cell>
          <cell r="BD45">
            <v>2004785.3011431531</v>
          </cell>
          <cell r="BE45">
            <v>2003954.9606820701</v>
          </cell>
          <cell r="BF45">
            <v>1942455.6414117096</v>
          </cell>
          <cell r="BG45">
            <v>0</v>
          </cell>
          <cell r="BH45">
            <v>0</v>
          </cell>
          <cell r="BK45">
            <v>-22.823513068995595</v>
          </cell>
          <cell r="BL45">
            <v>-100</v>
          </cell>
          <cell r="BN45">
            <v>-36</v>
          </cell>
        </row>
        <row r="46">
          <cell r="A46">
            <v>37</v>
          </cell>
          <cell r="B46" t="str">
            <v>BOXBOROUGH</v>
          </cell>
          <cell r="C46">
            <v>0</v>
          </cell>
          <cell r="D46">
            <v>0</v>
          </cell>
          <cell r="E46">
            <v>0</v>
          </cell>
          <cell r="F46">
            <v>0</v>
          </cell>
          <cell r="G46">
            <v>0</v>
          </cell>
          <cell r="H46">
            <v>0</v>
          </cell>
          <cell r="I46">
            <v>0</v>
          </cell>
          <cell r="J46">
            <v>0</v>
          </cell>
          <cell r="K46">
            <v>0</v>
          </cell>
          <cell r="L46">
            <v>0</v>
          </cell>
          <cell r="O46">
            <v>0</v>
          </cell>
          <cell r="P46" t="str">
            <v>--</v>
          </cell>
          <cell r="S46">
            <v>0</v>
          </cell>
          <cell r="T46">
            <v>0</v>
          </cell>
          <cell r="U46">
            <v>0</v>
          </cell>
          <cell r="V46">
            <v>0</v>
          </cell>
          <cell r="W46">
            <v>0</v>
          </cell>
          <cell r="X46">
            <v>0</v>
          </cell>
          <cell r="Y46">
            <v>0</v>
          </cell>
          <cell r="Z46">
            <v>0</v>
          </cell>
          <cell r="AA46">
            <v>0</v>
          </cell>
          <cell r="AB46">
            <v>0</v>
          </cell>
          <cell r="AE46">
            <v>0</v>
          </cell>
          <cell r="AF46" t="str">
            <v>--</v>
          </cell>
          <cell r="AG46" t="str">
            <v>--</v>
          </cell>
          <cell r="AI46">
            <v>0</v>
          </cell>
          <cell r="AJ46">
            <v>0</v>
          </cell>
          <cell r="AK46">
            <v>0</v>
          </cell>
          <cell r="AL46">
            <v>0</v>
          </cell>
          <cell r="AM46">
            <v>0</v>
          </cell>
          <cell r="AN46">
            <v>0</v>
          </cell>
          <cell r="AO46">
            <v>0</v>
          </cell>
          <cell r="AP46">
            <v>0</v>
          </cell>
          <cell r="AQ46">
            <v>0</v>
          </cell>
          <cell r="AR46">
            <v>0</v>
          </cell>
          <cell r="AU46">
            <v>0</v>
          </cell>
          <cell r="AV46" t="str">
            <v>--</v>
          </cell>
          <cell r="AY46">
            <v>0</v>
          </cell>
          <cell r="AZ46">
            <v>0</v>
          </cell>
          <cell r="BA46">
            <v>0</v>
          </cell>
          <cell r="BB46">
            <v>0</v>
          </cell>
          <cell r="BC46">
            <v>0</v>
          </cell>
          <cell r="BD46">
            <v>0</v>
          </cell>
          <cell r="BE46">
            <v>0</v>
          </cell>
          <cell r="BF46">
            <v>0</v>
          </cell>
          <cell r="BG46">
            <v>0</v>
          </cell>
          <cell r="BH46">
            <v>0</v>
          </cell>
          <cell r="BK46" t="e">
            <v>#VALUE!</v>
          </cell>
          <cell r="BL46" t="e">
            <v>#VALUE!</v>
          </cell>
          <cell r="BN46">
            <v>-37</v>
          </cell>
        </row>
        <row r="47">
          <cell r="A47">
            <v>38</v>
          </cell>
          <cell r="B47" t="str">
            <v>BOXFORD</v>
          </cell>
          <cell r="C47">
            <v>0</v>
          </cell>
          <cell r="D47">
            <v>0</v>
          </cell>
          <cell r="E47">
            <v>0</v>
          </cell>
          <cell r="F47">
            <v>0</v>
          </cell>
          <cell r="G47">
            <v>0</v>
          </cell>
          <cell r="H47">
            <v>0</v>
          </cell>
          <cell r="I47">
            <v>0</v>
          </cell>
          <cell r="J47">
            <v>1</v>
          </cell>
          <cell r="K47">
            <v>0</v>
          </cell>
          <cell r="L47">
            <v>0</v>
          </cell>
          <cell r="O47">
            <v>1</v>
          </cell>
          <cell r="P47" t="e">
            <v>#DIV/0!</v>
          </cell>
          <cell r="S47">
            <v>0</v>
          </cell>
          <cell r="T47">
            <v>0</v>
          </cell>
          <cell r="U47">
            <v>0</v>
          </cell>
          <cell r="V47">
            <v>0</v>
          </cell>
          <cell r="W47">
            <v>0</v>
          </cell>
          <cell r="X47">
            <v>0</v>
          </cell>
          <cell r="Y47">
            <v>0</v>
          </cell>
          <cell r="Z47">
            <v>18781</v>
          </cell>
          <cell r="AA47">
            <v>0</v>
          </cell>
          <cell r="AB47">
            <v>0</v>
          </cell>
          <cell r="AE47">
            <v>18781</v>
          </cell>
          <cell r="AF47" t="e">
            <v>#DIV/0!</v>
          </cell>
          <cell r="AG47" t="str">
            <v>--</v>
          </cell>
          <cell r="AI47">
            <v>0</v>
          </cell>
          <cell r="AJ47">
            <v>0</v>
          </cell>
          <cell r="AK47">
            <v>0</v>
          </cell>
          <cell r="AL47">
            <v>0</v>
          </cell>
          <cell r="AM47">
            <v>0</v>
          </cell>
          <cell r="AN47">
            <v>0</v>
          </cell>
          <cell r="AO47">
            <v>0</v>
          </cell>
          <cell r="AP47">
            <v>15213.061077354567</v>
          </cell>
          <cell r="AQ47">
            <v>0</v>
          </cell>
          <cell r="AR47">
            <v>0</v>
          </cell>
          <cell r="AU47">
            <v>15213.061077354567</v>
          </cell>
          <cell r="AV47" t="e">
            <v>#DIV/0!</v>
          </cell>
          <cell r="AY47">
            <v>0</v>
          </cell>
          <cell r="AZ47">
            <v>0</v>
          </cell>
          <cell r="BA47">
            <v>0</v>
          </cell>
          <cell r="BB47">
            <v>0</v>
          </cell>
          <cell r="BC47">
            <v>0</v>
          </cell>
          <cell r="BD47">
            <v>0</v>
          </cell>
          <cell r="BE47">
            <v>0</v>
          </cell>
          <cell r="BF47">
            <v>3567.9389226454332</v>
          </cell>
          <cell r="BG47">
            <v>0</v>
          </cell>
          <cell r="BH47">
            <v>0</v>
          </cell>
          <cell r="BK47" t="e">
            <v>#DIV/0!</v>
          </cell>
          <cell r="BL47" t="e">
            <v>#DIV/0!</v>
          </cell>
          <cell r="BN47">
            <v>-38</v>
          </cell>
        </row>
        <row r="48">
          <cell r="A48">
            <v>39</v>
          </cell>
          <cell r="B48" t="str">
            <v>BOYLSTON</v>
          </cell>
          <cell r="C48">
            <v>0</v>
          </cell>
          <cell r="D48">
            <v>0</v>
          </cell>
          <cell r="E48">
            <v>0</v>
          </cell>
          <cell r="F48">
            <v>0</v>
          </cell>
          <cell r="G48">
            <v>0</v>
          </cell>
          <cell r="H48">
            <v>0</v>
          </cell>
          <cell r="I48">
            <v>0</v>
          </cell>
          <cell r="J48">
            <v>0</v>
          </cell>
          <cell r="K48">
            <v>0</v>
          </cell>
          <cell r="L48">
            <v>0</v>
          </cell>
          <cell r="O48">
            <v>0</v>
          </cell>
          <cell r="P48" t="str">
            <v>--</v>
          </cell>
          <cell r="S48">
            <v>0</v>
          </cell>
          <cell r="T48">
            <v>0</v>
          </cell>
          <cell r="U48">
            <v>0</v>
          </cell>
          <cell r="V48">
            <v>0</v>
          </cell>
          <cell r="W48">
            <v>0</v>
          </cell>
          <cell r="X48">
            <v>0</v>
          </cell>
          <cell r="Y48">
            <v>0</v>
          </cell>
          <cell r="Z48">
            <v>0</v>
          </cell>
          <cell r="AA48">
            <v>0</v>
          </cell>
          <cell r="AB48">
            <v>0</v>
          </cell>
          <cell r="AE48">
            <v>0</v>
          </cell>
          <cell r="AF48" t="str">
            <v>--</v>
          </cell>
          <cell r="AG48" t="str">
            <v>--</v>
          </cell>
          <cell r="AI48">
            <v>0</v>
          </cell>
          <cell r="AJ48">
            <v>0</v>
          </cell>
          <cell r="AK48">
            <v>0</v>
          </cell>
          <cell r="AL48">
            <v>0</v>
          </cell>
          <cell r="AM48">
            <v>0</v>
          </cell>
          <cell r="AN48">
            <v>0</v>
          </cell>
          <cell r="AO48">
            <v>0</v>
          </cell>
          <cell r="AP48">
            <v>0</v>
          </cell>
          <cell r="AQ48">
            <v>0</v>
          </cell>
          <cell r="AR48">
            <v>0</v>
          </cell>
          <cell r="AU48">
            <v>0</v>
          </cell>
          <cell r="AV48" t="str">
            <v>--</v>
          </cell>
          <cell r="AY48">
            <v>0</v>
          </cell>
          <cell r="AZ48">
            <v>0</v>
          </cell>
          <cell r="BA48">
            <v>0</v>
          </cell>
          <cell r="BB48">
            <v>0</v>
          </cell>
          <cell r="BC48">
            <v>0</v>
          </cell>
          <cell r="BD48">
            <v>0</v>
          </cell>
          <cell r="BE48">
            <v>0</v>
          </cell>
          <cell r="BF48">
            <v>0</v>
          </cell>
          <cell r="BG48">
            <v>0</v>
          </cell>
          <cell r="BH48">
            <v>0</v>
          </cell>
          <cell r="BK48" t="e">
            <v>#VALUE!</v>
          </cell>
          <cell r="BL48" t="e">
            <v>#VALUE!</v>
          </cell>
          <cell r="BN48">
            <v>-39</v>
          </cell>
        </row>
        <row r="49">
          <cell r="A49">
            <v>40</v>
          </cell>
          <cell r="B49" t="str">
            <v>BRAINTREE</v>
          </cell>
          <cell r="C49">
            <v>14.82</v>
          </cell>
          <cell r="D49">
            <v>20.830436328399369</v>
          </cell>
          <cell r="E49">
            <v>12</v>
          </cell>
          <cell r="F49">
            <v>12</v>
          </cell>
          <cell r="G49">
            <v>12</v>
          </cell>
          <cell r="H49">
            <v>12</v>
          </cell>
          <cell r="I49">
            <v>12</v>
          </cell>
          <cell r="J49">
            <v>16</v>
          </cell>
          <cell r="K49">
            <v>0</v>
          </cell>
          <cell r="L49">
            <v>0</v>
          </cell>
          <cell r="O49">
            <v>4</v>
          </cell>
          <cell r="P49">
            <v>33.333333333333329</v>
          </cell>
          <cell r="S49">
            <v>202359</v>
          </cell>
          <cell r="T49">
            <v>329074</v>
          </cell>
          <cell r="U49">
            <v>187764</v>
          </cell>
          <cell r="V49">
            <v>187764</v>
          </cell>
          <cell r="W49">
            <v>187776</v>
          </cell>
          <cell r="X49">
            <v>187776</v>
          </cell>
          <cell r="Y49">
            <v>187776</v>
          </cell>
          <cell r="Z49">
            <v>253683</v>
          </cell>
          <cell r="AA49">
            <v>0</v>
          </cell>
          <cell r="AB49">
            <v>0</v>
          </cell>
          <cell r="AE49">
            <v>65907</v>
          </cell>
          <cell r="AF49">
            <v>35.098734662576689</v>
          </cell>
          <cell r="AG49">
            <v>1.7654013292433604</v>
          </cell>
          <cell r="AI49">
            <v>11913.975201259702</v>
          </cell>
          <cell r="AJ49">
            <v>56628.91926602352</v>
          </cell>
          <cell r="AK49">
            <v>10716</v>
          </cell>
          <cell r="AL49">
            <v>10716</v>
          </cell>
          <cell r="AM49">
            <v>10716</v>
          </cell>
          <cell r="AN49">
            <v>10716</v>
          </cell>
          <cell r="AO49">
            <v>10714.421103259047</v>
          </cell>
          <cell r="AP49">
            <v>53814.218764823083</v>
          </cell>
          <cell r="AQ49">
            <v>0</v>
          </cell>
          <cell r="AR49">
            <v>0</v>
          </cell>
          <cell r="AU49">
            <v>43099.797661564036</v>
          </cell>
          <cell r="AV49">
            <v>402.25969509873198</v>
          </cell>
          <cell r="AY49">
            <v>190445.02479874028</v>
          </cell>
          <cell r="AZ49">
            <v>272445.0807339765</v>
          </cell>
          <cell r="BA49">
            <v>177048</v>
          </cell>
          <cell r="BB49">
            <v>177048</v>
          </cell>
          <cell r="BC49">
            <v>177060</v>
          </cell>
          <cell r="BD49">
            <v>177060</v>
          </cell>
          <cell r="BE49">
            <v>177061.57889674095</v>
          </cell>
          <cell r="BF49">
            <v>199868.78123517692</v>
          </cell>
          <cell r="BG49">
            <v>0</v>
          </cell>
          <cell r="BH49">
            <v>0</v>
          </cell>
          <cell r="BK49">
            <v>-402.25969509873198</v>
          </cell>
          <cell r="BL49">
            <v>-100</v>
          </cell>
          <cell r="BN49">
            <v>-40</v>
          </cell>
        </row>
        <row r="50">
          <cell r="A50">
            <v>41</v>
          </cell>
          <cell r="B50" t="str">
            <v>BREWSTER</v>
          </cell>
          <cell r="C50">
            <v>0</v>
          </cell>
          <cell r="D50">
            <v>0</v>
          </cell>
          <cell r="E50">
            <v>0</v>
          </cell>
          <cell r="F50">
            <v>0</v>
          </cell>
          <cell r="G50">
            <v>0</v>
          </cell>
          <cell r="H50">
            <v>0</v>
          </cell>
          <cell r="I50">
            <v>0</v>
          </cell>
          <cell r="J50">
            <v>0</v>
          </cell>
          <cell r="K50">
            <v>0</v>
          </cell>
          <cell r="L50">
            <v>0</v>
          </cell>
          <cell r="O50">
            <v>0</v>
          </cell>
          <cell r="P50" t="str">
            <v>--</v>
          </cell>
          <cell r="S50">
            <v>0</v>
          </cell>
          <cell r="T50">
            <v>0</v>
          </cell>
          <cell r="U50">
            <v>0</v>
          </cell>
          <cell r="V50">
            <v>0</v>
          </cell>
          <cell r="W50">
            <v>0</v>
          </cell>
          <cell r="X50">
            <v>0</v>
          </cell>
          <cell r="Y50">
            <v>0</v>
          </cell>
          <cell r="Z50">
            <v>0</v>
          </cell>
          <cell r="AA50">
            <v>0</v>
          </cell>
          <cell r="AB50">
            <v>0</v>
          </cell>
          <cell r="AE50">
            <v>0</v>
          </cell>
          <cell r="AF50" t="str">
            <v>--</v>
          </cell>
          <cell r="AG50" t="str">
            <v>--</v>
          </cell>
          <cell r="AI50">
            <v>0</v>
          </cell>
          <cell r="AJ50">
            <v>0</v>
          </cell>
          <cell r="AK50">
            <v>0</v>
          </cell>
          <cell r="AL50">
            <v>0</v>
          </cell>
          <cell r="AM50">
            <v>0</v>
          </cell>
          <cell r="AN50">
            <v>0</v>
          </cell>
          <cell r="AO50">
            <v>0</v>
          </cell>
          <cell r="AP50">
            <v>0</v>
          </cell>
          <cell r="AQ50">
            <v>0</v>
          </cell>
          <cell r="AR50">
            <v>0</v>
          </cell>
          <cell r="AU50">
            <v>0</v>
          </cell>
          <cell r="AV50" t="str">
            <v>--</v>
          </cell>
          <cell r="AY50">
            <v>0</v>
          </cell>
          <cell r="AZ50">
            <v>0</v>
          </cell>
          <cell r="BA50">
            <v>0</v>
          </cell>
          <cell r="BB50">
            <v>0</v>
          </cell>
          <cell r="BC50">
            <v>0</v>
          </cell>
          <cell r="BD50">
            <v>0</v>
          </cell>
          <cell r="BE50">
            <v>0</v>
          </cell>
          <cell r="BF50">
            <v>0</v>
          </cell>
          <cell r="BG50">
            <v>0</v>
          </cell>
          <cell r="BH50">
            <v>0</v>
          </cell>
          <cell r="BK50" t="e">
            <v>#VALUE!</v>
          </cell>
          <cell r="BL50" t="e">
            <v>#VALUE!</v>
          </cell>
          <cell r="BN50">
            <v>-41</v>
          </cell>
        </row>
        <row r="51">
          <cell r="A51">
            <v>42</v>
          </cell>
          <cell r="B51" t="str">
            <v>BRIDGEWATER</v>
          </cell>
          <cell r="C51">
            <v>0</v>
          </cell>
          <cell r="D51">
            <v>0</v>
          </cell>
          <cell r="E51">
            <v>0</v>
          </cell>
          <cell r="F51">
            <v>0</v>
          </cell>
          <cell r="G51">
            <v>0</v>
          </cell>
          <cell r="H51">
            <v>0</v>
          </cell>
          <cell r="I51">
            <v>0</v>
          </cell>
          <cell r="J51">
            <v>0</v>
          </cell>
          <cell r="K51">
            <v>0</v>
          </cell>
          <cell r="L51">
            <v>0</v>
          </cell>
          <cell r="O51">
            <v>0</v>
          </cell>
          <cell r="P51" t="str">
            <v>--</v>
          </cell>
          <cell r="S51">
            <v>0</v>
          </cell>
          <cell r="T51">
            <v>0</v>
          </cell>
          <cell r="U51">
            <v>0</v>
          </cell>
          <cell r="V51">
            <v>0</v>
          </cell>
          <cell r="W51">
            <v>0</v>
          </cell>
          <cell r="X51">
            <v>0</v>
          </cell>
          <cell r="Y51">
            <v>0</v>
          </cell>
          <cell r="Z51">
            <v>0</v>
          </cell>
          <cell r="AA51">
            <v>0</v>
          </cell>
          <cell r="AB51">
            <v>0</v>
          </cell>
          <cell r="AE51">
            <v>0</v>
          </cell>
          <cell r="AF51" t="str">
            <v>--</v>
          </cell>
          <cell r="AG51" t="str">
            <v>--</v>
          </cell>
          <cell r="AI51">
            <v>0</v>
          </cell>
          <cell r="AJ51">
            <v>0</v>
          </cell>
          <cell r="AK51">
            <v>0</v>
          </cell>
          <cell r="AL51">
            <v>0</v>
          </cell>
          <cell r="AM51">
            <v>0</v>
          </cell>
          <cell r="AN51">
            <v>0</v>
          </cell>
          <cell r="AO51">
            <v>0</v>
          </cell>
          <cell r="AP51">
            <v>0</v>
          </cell>
          <cell r="AQ51">
            <v>0</v>
          </cell>
          <cell r="AR51">
            <v>0</v>
          </cell>
          <cell r="AU51">
            <v>0</v>
          </cell>
          <cell r="AV51" t="str">
            <v>--</v>
          </cell>
          <cell r="AY51">
            <v>0</v>
          </cell>
          <cell r="AZ51">
            <v>0</v>
          </cell>
          <cell r="BA51">
            <v>0</v>
          </cell>
          <cell r="BB51">
            <v>0</v>
          </cell>
          <cell r="BC51">
            <v>0</v>
          </cell>
          <cell r="BD51">
            <v>0</v>
          </cell>
          <cell r="BE51">
            <v>0</v>
          </cell>
          <cell r="BF51">
            <v>0</v>
          </cell>
          <cell r="BG51">
            <v>0</v>
          </cell>
          <cell r="BH51">
            <v>0</v>
          </cell>
          <cell r="BK51" t="e">
            <v>#VALUE!</v>
          </cell>
          <cell r="BL51" t="e">
            <v>#VALUE!</v>
          </cell>
          <cell r="BN51">
            <v>-42</v>
          </cell>
        </row>
        <row r="52">
          <cell r="A52">
            <v>43</v>
          </cell>
          <cell r="B52" t="str">
            <v>BRIMFIELD</v>
          </cell>
          <cell r="C52">
            <v>2</v>
          </cell>
          <cell r="D52">
            <v>2.5</v>
          </cell>
          <cell r="E52">
            <v>2</v>
          </cell>
          <cell r="F52">
            <v>2</v>
          </cell>
          <cell r="G52">
            <v>2</v>
          </cell>
          <cell r="H52">
            <v>2</v>
          </cell>
          <cell r="I52">
            <v>2</v>
          </cell>
          <cell r="J52">
            <v>1</v>
          </cell>
          <cell r="K52">
            <v>0</v>
          </cell>
          <cell r="L52">
            <v>0</v>
          </cell>
          <cell r="O52">
            <v>-1</v>
          </cell>
          <cell r="P52">
            <v>-50</v>
          </cell>
          <cell r="S52">
            <v>30764</v>
          </cell>
          <cell r="T52">
            <v>35490</v>
          </cell>
          <cell r="U52">
            <v>28596</v>
          </cell>
          <cell r="V52">
            <v>28596</v>
          </cell>
          <cell r="W52">
            <v>28598</v>
          </cell>
          <cell r="X52">
            <v>28598</v>
          </cell>
          <cell r="Y52">
            <v>28598</v>
          </cell>
          <cell r="Z52">
            <v>14072</v>
          </cell>
          <cell r="AA52">
            <v>0</v>
          </cell>
          <cell r="AB52">
            <v>0</v>
          </cell>
          <cell r="AE52">
            <v>-14526</v>
          </cell>
          <cell r="AF52">
            <v>-50.793761801524582</v>
          </cell>
          <cell r="AG52">
            <v>-0.79376180152458176</v>
          </cell>
          <cell r="AI52">
            <v>20882.567446597033</v>
          </cell>
          <cell r="AJ52">
            <v>4868.9820252446534</v>
          </cell>
          <cell r="AK52">
            <v>1786</v>
          </cell>
          <cell r="AL52">
            <v>1786</v>
          </cell>
          <cell r="AM52">
            <v>1786</v>
          </cell>
          <cell r="AN52">
            <v>1786</v>
          </cell>
          <cell r="AO52">
            <v>1856.6083304617739</v>
          </cell>
          <cell r="AP52">
            <v>984.63646697224237</v>
          </cell>
          <cell r="AQ52">
            <v>0</v>
          </cell>
          <cell r="AR52">
            <v>0</v>
          </cell>
          <cell r="AU52">
            <v>-871.97186348953153</v>
          </cell>
          <cell r="AV52">
            <v>-46.965848918315231</v>
          </cell>
          <cell r="AY52">
            <v>9881.4325534029667</v>
          </cell>
          <cell r="AZ52">
            <v>30621.017974755348</v>
          </cell>
          <cell r="BA52">
            <v>26810</v>
          </cell>
          <cell r="BB52">
            <v>26810</v>
          </cell>
          <cell r="BC52">
            <v>26812</v>
          </cell>
          <cell r="BD52">
            <v>26812</v>
          </cell>
          <cell r="BE52">
            <v>26741.391669538225</v>
          </cell>
          <cell r="BF52">
            <v>13087.363533027758</v>
          </cell>
          <cell r="BG52">
            <v>0</v>
          </cell>
          <cell r="BH52">
            <v>0</v>
          </cell>
          <cell r="BK52">
            <v>46.965848918315231</v>
          </cell>
          <cell r="BL52">
            <v>-100</v>
          </cell>
          <cell r="BN52">
            <v>-43</v>
          </cell>
        </row>
        <row r="53">
          <cell r="A53">
            <v>44</v>
          </cell>
          <cell r="B53" t="str">
            <v>BROCKTON</v>
          </cell>
          <cell r="C53">
            <v>925.4400000000004</v>
          </cell>
          <cell r="D53">
            <v>1056.3477782975747</v>
          </cell>
          <cell r="E53">
            <v>1046</v>
          </cell>
          <cell r="F53">
            <v>1046</v>
          </cell>
          <cell r="G53">
            <v>1046</v>
          </cell>
          <cell r="H53">
            <v>1046</v>
          </cell>
          <cell r="I53">
            <v>1046</v>
          </cell>
          <cell r="J53">
            <v>1105</v>
          </cell>
          <cell r="K53">
            <v>0</v>
          </cell>
          <cell r="L53">
            <v>0</v>
          </cell>
          <cell r="O53">
            <v>59</v>
          </cell>
          <cell r="P53">
            <v>5.6405353728489427</v>
          </cell>
          <cell r="S53">
            <v>10666202</v>
          </cell>
          <cell r="T53">
            <v>13676947</v>
          </cell>
          <cell r="U53">
            <v>13056536</v>
          </cell>
          <cell r="V53">
            <v>13132559</v>
          </cell>
          <cell r="W53">
            <v>13127374</v>
          </cell>
          <cell r="X53">
            <v>13127374</v>
          </cell>
          <cell r="Y53">
            <v>13127374</v>
          </cell>
          <cell r="Z53">
            <v>13824310</v>
          </cell>
          <cell r="AA53">
            <v>0</v>
          </cell>
          <cell r="AB53">
            <v>0</v>
          </cell>
          <cell r="AE53">
            <v>696936</v>
          </cell>
          <cell r="AF53">
            <v>5.3090282946155032</v>
          </cell>
          <cell r="AG53">
            <v>-0.3315070782334395</v>
          </cell>
          <cell r="AI53">
            <v>2250021.3686608681</v>
          </cell>
          <cell r="AJ53">
            <v>2144843.1494695898</v>
          </cell>
          <cell r="AK53">
            <v>2262341.8139827112</v>
          </cell>
          <cell r="AL53">
            <v>2522061.1754376236</v>
          </cell>
          <cell r="AM53">
            <v>2363568.0709049464</v>
          </cell>
          <cell r="AN53">
            <v>2363568.0709049464</v>
          </cell>
          <cell r="AO53">
            <v>2372571.9281119299</v>
          </cell>
          <cell r="AP53">
            <v>3368348.3214983121</v>
          </cell>
          <cell r="AQ53">
            <v>0</v>
          </cell>
          <cell r="AR53">
            <v>0</v>
          </cell>
          <cell r="AU53">
            <v>995776.39338638214</v>
          </cell>
          <cell r="AV53">
            <v>41.970335296802205</v>
          </cell>
          <cell r="AY53">
            <v>8416180.6313391328</v>
          </cell>
          <cell r="AZ53">
            <v>11532103.85053041</v>
          </cell>
          <cell r="BA53">
            <v>10794194.18601729</v>
          </cell>
          <cell r="BB53">
            <v>10610497.824562376</v>
          </cell>
          <cell r="BC53">
            <v>10763805.929095054</v>
          </cell>
          <cell r="BD53">
            <v>10763805.929095054</v>
          </cell>
          <cell r="BE53">
            <v>10754802.071888071</v>
          </cell>
          <cell r="BF53">
            <v>10455961.678501688</v>
          </cell>
          <cell r="BG53">
            <v>0</v>
          </cell>
          <cell r="BH53">
            <v>0</v>
          </cell>
          <cell r="BK53">
            <v>-41.970335296802205</v>
          </cell>
          <cell r="BL53">
            <v>-100</v>
          </cell>
          <cell r="BN53">
            <v>-44</v>
          </cell>
        </row>
        <row r="54">
          <cell r="A54">
            <v>45</v>
          </cell>
          <cell r="B54" t="str">
            <v>BROOKFIELD</v>
          </cell>
          <cell r="C54">
            <v>2</v>
          </cell>
          <cell r="D54">
            <v>2.5</v>
          </cell>
          <cell r="E54">
            <v>2</v>
          </cell>
          <cell r="F54">
            <v>2</v>
          </cell>
          <cell r="G54">
            <v>2</v>
          </cell>
          <cell r="H54">
            <v>2</v>
          </cell>
          <cell r="I54">
            <v>2</v>
          </cell>
          <cell r="J54">
            <v>1</v>
          </cell>
          <cell r="K54">
            <v>0</v>
          </cell>
          <cell r="L54">
            <v>0</v>
          </cell>
          <cell r="O54">
            <v>-1</v>
          </cell>
          <cell r="P54">
            <v>-50</v>
          </cell>
          <cell r="S54">
            <v>29452</v>
          </cell>
          <cell r="T54">
            <v>31705</v>
          </cell>
          <cell r="U54">
            <v>25394</v>
          </cell>
          <cell r="V54">
            <v>25394</v>
          </cell>
          <cell r="W54">
            <v>25394</v>
          </cell>
          <cell r="X54">
            <v>25394</v>
          </cell>
          <cell r="Y54">
            <v>25394</v>
          </cell>
          <cell r="Z54">
            <v>12564</v>
          </cell>
          <cell r="AA54">
            <v>0</v>
          </cell>
          <cell r="AB54">
            <v>0</v>
          </cell>
          <cell r="AE54">
            <v>-12830</v>
          </cell>
          <cell r="AF54">
            <v>-50.523745766716544</v>
          </cell>
          <cell r="AG54">
            <v>-0.52374576671654438</v>
          </cell>
          <cell r="AI54">
            <v>20017.956483454811</v>
          </cell>
          <cell r="AJ54">
            <v>3305.9920218691718</v>
          </cell>
          <cell r="AK54">
            <v>1786</v>
          </cell>
          <cell r="AL54">
            <v>1786</v>
          </cell>
          <cell r="AM54">
            <v>1786</v>
          </cell>
          <cell r="AN54">
            <v>1786</v>
          </cell>
          <cell r="AO54">
            <v>1853.4114870092983</v>
          </cell>
          <cell r="AP54">
            <v>980.48755936414045</v>
          </cell>
          <cell r="AQ54">
            <v>0</v>
          </cell>
          <cell r="AR54">
            <v>0</v>
          </cell>
          <cell r="AU54">
            <v>-872.92392764515785</v>
          </cell>
          <cell r="AV54">
            <v>-47.098225826458282</v>
          </cell>
          <cell r="AY54">
            <v>9434.043516545189</v>
          </cell>
          <cell r="AZ54">
            <v>28399.007978130827</v>
          </cell>
          <cell r="BA54">
            <v>23608</v>
          </cell>
          <cell r="BB54">
            <v>23608</v>
          </cell>
          <cell r="BC54">
            <v>23608</v>
          </cell>
          <cell r="BD54">
            <v>23608</v>
          </cell>
          <cell r="BE54">
            <v>23540.5885129907</v>
          </cell>
          <cell r="BF54">
            <v>11583.512440635859</v>
          </cell>
          <cell r="BG54">
            <v>0</v>
          </cell>
          <cell r="BH54">
            <v>0</v>
          </cell>
          <cell r="BK54">
            <v>47.098225826458282</v>
          </cell>
          <cell r="BL54">
            <v>-100</v>
          </cell>
          <cell r="BN54">
            <v>-45</v>
          </cell>
        </row>
        <row r="55">
          <cell r="A55">
            <v>46</v>
          </cell>
          <cell r="B55" t="str">
            <v>BROOKLINE</v>
          </cell>
          <cell r="C55">
            <v>3.27</v>
          </cell>
          <cell r="D55">
            <v>4.1615730201316996</v>
          </cell>
          <cell r="E55">
            <v>3</v>
          </cell>
          <cell r="F55">
            <v>3</v>
          </cell>
          <cell r="G55">
            <v>3</v>
          </cell>
          <cell r="H55">
            <v>3</v>
          </cell>
          <cell r="I55">
            <v>3</v>
          </cell>
          <cell r="J55">
            <v>2</v>
          </cell>
          <cell r="K55">
            <v>0</v>
          </cell>
          <cell r="L55">
            <v>0</v>
          </cell>
          <cell r="O55">
            <v>-1</v>
          </cell>
          <cell r="P55">
            <v>-33.333333333333336</v>
          </cell>
          <cell r="S55">
            <v>65025</v>
          </cell>
          <cell r="T55">
            <v>92873</v>
          </cell>
          <cell r="U55">
            <v>69430</v>
          </cell>
          <cell r="V55">
            <v>71556</v>
          </cell>
          <cell r="W55">
            <v>71558</v>
          </cell>
          <cell r="X55">
            <v>71558</v>
          </cell>
          <cell r="Y55">
            <v>71558</v>
          </cell>
          <cell r="Z55">
            <v>10596.807653870406</v>
          </cell>
          <cell r="AA55">
            <v>0</v>
          </cell>
          <cell r="AB55">
            <v>0</v>
          </cell>
          <cell r="AE55">
            <v>-60961.192346129596</v>
          </cell>
          <cell r="AF55">
            <v>-85.191302644190159</v>
          </cell>
          <cell r="AG55">
            <v>-51.857969310856824</v>
          </cell>
          <cell r="AI55">
            <v>2146.6821089981145</v>
          </cell>
          <cell r="AJ55">
            <v>13892.19485083827</v>
          </cell>
          <cell r="AK55">
            <v>2679</v>
          </cell>
          <cell r="AL55">
            <v>2679</v>
          </cell>
          <cell r="AM55">
            <v>6846.8768133152271</v>
          </cell>
          <cell r="AN55">
            <v>6846.8768133152271</v>
          </cell>
          <cell r="AO55">
            <v>6854.5971792176979</v>
          </cell>
          <cell r="AP55">
            <v>1782.2891697905391</v>
          </cell>
          <cell r="AQ55">
            <v>0</v>
          </cell>
          <cell r="AR55">
            <v>0</v>
          </cell>
          <cell r="AU55">
            <v>-5072.308009427159</v>
          </cell>
          <cell r="AV55">
            <v>-73.998630069842449</v>
          </cell>
          <cell r="AY55">
            <v>62878.317891001883</v>
          </cell>
          <cell r="AZ55">
            <v>78980.805149161723</v>
          </cell>
          <cell r="BA55">
            <v>66751</v>
          </cell>
          <cell r="BB55">
            <v>68877</v>
          </cell>
          <cell r="BC55">
            <v>64711.123186684774</v>
          </cell>
          <cell r="BD55">
            <v>64711.123186684774</v>
          </cell>
          <cell r="BE55">
            <v>64703.402820782299</v>
          </cell>
          <cell r="BF55">
            <v>8814.5184840798665</v>
          </cell>
          <cell r="BG55">
            <v>0</v>
          </cell>
          <cell r="BH55">
            <v>0</v>
          </cell>
          <cell r="BK55">
            <v>73.998630069842449</v>
          </cell>
          <cell r="BL55">
            <v>-100</v>
          </cell>
          <cell r="BN55">
            <v>-46</v>
          </cell>
        </row>
        <row r="56">
          <cell r="A56">
            <v>47</v>
          </cell>
          <cell r="B56" t="str">
            <v>BUCKLAND</v>
          </cell>
          <cell r="C56">
            <v>0</v>
          </cell>
          <cell r="D56">
            <v>0</v>
          </cell>
          <cell r="E56">
            <v>0</v>
          </cell>
          <cell r="F56">
            <v>0</v>
          </cell>
          <cell r="G56">
            <v>0</v>
          </cell>
          <cell r="H56">
            <v>0</v>
          </cell>
          <cell r="I56">
            <v>0</v>
          </cell>
          <cell r="J56">
            <v>0</v>
          </cell>
          <cell r="K56">
            <v>0</v>
          </cell>
          <cell r="L56">
            <v>0</v>
          </cell>
          <cell r="O56">
            <v>0</v>
          </cell>
          <cell r="P56" t="str">
            <v>--</v>
          </cell>
          <cell r="S56">
            <v>0</v>
          </cell>
          <cell r="T56">
            <v>0</v>
          </cell>
          <cell r="U56">
            <v>0</v>
          </cell>
          <cell r="V56">
            <v>0</v>
          </cell>
          <cell r="W56">
            <v>0</v>
          </cell>
          <cell r="X56">
            <v>0</v>
          </cell>
          <cell r="Y56">
            <v>0</v>
          </cell>
          <cell r="Z56">
            <v>0</v>
          </cell>
          <cell r="AA56">
            <v>0</v>
          </cell>
          <cell r="AB56">
            <v>0</v>
          </cell>
          <cell r="AE56">
            <v>0</v>
          </cell>
          <cell r="AF56" t="str">
            <v>--</v>
          </cell>
          <cell r="AG56" t="str">
            <v>--</v>
          </cell>
          <cell r="AI56">
            <v>0</v>
          </cell>
          <cell r="AJ56">
            <v>0</v>
          </cell>
          <cell r="AK56">
            <v>0</v>
          </cell>
          <cell r="AL56">
            <v>0</v>
          </cell>
          <cell r="AM56">
            <v>0</v>
          </cell>
          <cell r="AN56">
            <v>0</v>
          </cell>
          <cell r="AO56">
            <v>0</v>
          </cell>
          <cell r="AP56">
            <v>0</v>
          </cell>
          <cell r="AQ56">
            <v>0</v>
          </cell>
          <cell r="AR56">
            <v>0</v>
          </cell>
          <cell r="AU56">
            <v>0</v>
          </cell>
          <cell r="AV56" t="str">
            <v>--</v>
          </cell>
          <cell r="AY56">
            <v>0</v>
          </cell>
          <cell r="AZ56">
            <v>0</v>
          </cell>
          <cell r="BA56">
            <v>0</v>
          </cell>
          <cell r="BB56">
            <v>0</v>
          </cell>
          <cell r="BC56">
            <v>0</v>
          </cell>
          <cell r="BD56">
            <v>0</v>
          </cell>
          <cell r="BE56">
            <v>0</v>
          </cell>
          <cell r="BF56">
            <v>0</v>
          </cell>
          <cell r="BG56">
            <v>0</v>
          </cell>
          <cell r="BH56">
            <v>0</v>
          </cell>
          <cell r="BK56" t="e">
            <v>#VALUE!</v>
          </cell>
          <cell r="BL56" t="e">
            <v>#VALUE!</v>
          </cell>
          <cell r="BN56">
            <v>-47</v>
          </cell>
        </row>
        <row r="57">
          <cell r="A57">
            <v>48</v>
          </cell>
          <cell r="B57" t="str">
            <v>BURLINGTON</v>
          </cell>
          <cell r="C57">
            <v>3.37</v>
          </cell>
          <cell r="D57">
            <v>4.1671433370661601</v>
          </cell>
          <cell r="E57">
            <v>5</v>
          </cell>
          <cell r="F57">
            <v>5</v>
          </cell>
          <cell r="G57">
            <v>5</v>
          </cell>
          <cell r="H57">
            <v>5</v>
          </cell>
          <cell r="I57">
            <v>5</v>
          </cell>
          <cell r="J57">
            <v>5</v>
          </cell>
          <cell r="K57">
            <v>0</v>
          </cell>
          <cell r="L57">
            <v>0</v>
          </cell>
          <cell r="O57">
            <v>0</v>
          </cell>
          <cell r="P57">
            <v>0</v>
          </cell>
          <cell r="S57">
            <v>57105</v>
          </cell>
          <cell r="T57">
            <v>71700</v>
          </cell>
          <cell r="U57">
            <v>88825</v>
          </cell>
          <cell r="V57">
            <v>88825</v>
          </cell>
          <cell r="W57">
            <v>88825</v>
          </cell>
          <cell r="X57">
            <v>88825</v>
          </cell>
          <cell r="Y57">
            <v>88825</v>
          </cell>
          <cell r="Z57">
            <v>88766</v>
          </cell>
          <cell r="AA57">
            <v>0</v>
          </cell>
          <cell r="AB57">
            <v>0</v>
          </cell>
          <cell r="AE57">
            <v>-59</v>
          </cell>
          <cell r="AF57">
            <v>-6.6422741345339986E-2</v>
          </cell>
          <cell r="AG57">
            <v>-6.6422741345339986E-2</v>
          </cell>
          <cell r="AI57">
            <v>2932.0420468609277</v>
          </cell>
          <cell r="AJ57">
            <v>6144.0187453542148</v>
          </cell>
          <cell r="AK57">
            <v>19116.533902820345</v>
          </cell>
          <cell r="AL57">
            <v>21293.310415376076</v>
          </cell>
          <cell r="AM57">
            <v>23085.085031201466</v>
          </cell>
          <cell r="AN57">
            <v>23085.085031201466</v>
          </cell>
          <cell r="AO57">
            <v>23132.069050615792</v>
          </cell>
          <cell r="AP57">
            <v>28643.549919309284</v>
          </cell>
          <cell r="AQ57">
            <v>0</v>
          </cell>
          <cell r="AR57">
            <v>0</v>
          </cell>
          <cell r="AU57">
            <v>5511.4808686934921</v>
          </cell>
          <cell r="AV57">
            <v>23.826147400103714</v>
          </cell>
          <cell r="AY57">
            <v>54172.95795313907</v>
          </cell>
          <cell r="AZ57">
            <v>65555.981254645783</v>
          </cell>
          <cell r="BA57">
            <v>69708.466097179655</v>
          </cell>
          <cell r="BB57">
            <v>67531.68958462392</v>
          </cell>
          <cell r="BC57">
            <v>65739.914968798534</v>
          </cell>
          <cell r="BD57">
            <v>65739.914968798534</v>
          </cell>
          <cell r="BE57">
            <v>65692.930949384201</v>
          </cell>
          <cell r="BF57">
            <v>60122.450080690716</v>
          </cell>
          <cell r="BG57">
            <v>0</v>
          </cell>
          <cell r="BH57">
            <v>0</v>
          </cell>
          <cell r="BK57">
            <v>-23.826147400103714</v>
          </cell>
          <cell r="BL57">
            <v>-100</v>
          </cell>
          <cell r="BN57">
            <v>-48</v>
          </cell>
        </row>
        <row r="58">
          <cell r="A58">
            <v>49</v>
          </cell>
          <cell r="B58" t="str">
            <v>CAMBRIDGE</v>
          </cell>
          <cell r="C58">
            <v>497.03000000000003</v>
          </cell>
          <cell r="D58">
            <v>523.64345774055926</v>
          </cell>
          <cell r="E58">
            <v>591</v>
          </cell>
          <cell r="F58">
            <v>591</v>
          </cell>
          <cell r="G58">
            <v>591</v>
          </cell>
          <cell r="H58">
            <v>591</v>
          </cell>
          <cell r="I58">
            <v>591</v>
          </cell>
          <cell r="J58">
            <v>510</v>
          </cell>
          <cell r="K58">
            <v>0</v>
          </cell>
          <cell r="L58">
            <v>0</v>
          </cell>
          <cell r="O58">
            <v>-81</v>
          </cell>
          <cell r="P58">
            <v>-13.705583756345174</v>
          </cell>
          <cell r="S58">
            <v>14103410</v>
          </cell>
          <cell r="T58">
            <v>15088746</v>
          </cell>
          <cell r="U58">
            <v>17052103</v>
          </cell>
          <cell r="V58">
            <v>17077941</v>
          </cell>
          <cell r="W58">
            <v>17078462</v>
          </cell>
          <cell r="X58">
            <v>17078462</v>
          </cell>
          <cell r="Y58">
            <v>17056056</v>
          </cell>
          <cell r="Z58">
            <v>14686565</v>
          </cell>
          <cell r="AA58">
            <v>0</v>
          </cell>
          <cell r="AB58">
            <v>0</v>
          </cell>
          <cell r="AE58">
            <v>-2369491</v>
          </cell>
          <cell r="AF58">
            <v>-13.892373477197772</v>
          </cell>
          <cell r="AG58">
            <v>-0.18678972085259815</v>
          </cell>
          <cell r="AI58">
            <v>1312269.2665191358</v>
          </cell>
          <cell r="AJ58">
            <v>827489.59523000685</v>
          </cell>
          <cell r="AK58">
            <v>2337237.7957306542</v>
          </cell>
          <cell r="AL58">
            <v>2627272.1645701197</v>
          </cell>
          <cell r="AM58">
            <v>2305288.6278087352</v>
          </cell>
          <cell r="AN58">
            <v>2305288.6278087352</v>
          </cell>
          <cell r="AO58">
            <v>2295700.8640774786</v>
          </cell>
          <cell r="AP58">
            <v>910768.92169782263</v>
          </cell>
          <cell r="AQ58">
            <v>0</v>
          </cell>
          <cell r="AR58">
            <v>0</v>
          </cell>
          <cell r="AU58">
            <v>-1384931.942379656</v>
          </cell>
          <cell r="AV58">
            <v>-60.327195239184064</v>
          </cell>
          <cell r="AY58">
            <v>12791140.733480863</v>
          </cell>
          <cell r="AZ58">
            <v>14261256.404769992</v>
          </cell>
          <cell r="BA58">
            <v>14714865.204269346</v>
          </cell>
          <cell r="BB58">
            <v>14450668.835429881</v>
          </cell>
          <cell r="BC58">
            <v>14773173.372191265</v>
          </cell>
          <cell r="BD58">
            <v>14773173.372191265</v>
          </cell>
          <cell r="BE58">
            <v>14760355.135922521</v>
          </cell>
          <cell r="BF58">
            <v>13775796.078302177</v>
          </cell>
          <cell r="BG58">
            <v>0</v>
          </cell>
          <cell r="BH58">
            <v>0</v>
          </cell>
          <cell r="BK58">
            <v>60.327195239184064</v>
          </cell>
          <cell r="BL58">
            <v>-100</v>
          </cell>
          <cell r="BN58">
            <v>-49</v>
          </cell>
        </row>
        <row r="59">
          <cell r="A59">
            <v>50</v>
          </cell>
          <cell r="B59" t="str">
            <v>CANTON</v>
          </cell>
          <cell r="C59">
            <v>9.57</v>
          </cell>
          <cell r="D59">
            <v>9.5299429660006965</v>
          </cell>
          <cell r="E59">
            <v>14</v>
          </cell>
          <cell r="F59">
            <v>14</v>
          </cell>
          <cell r="G59">
            <v>14</v>
          </cell>
          <cell r="H59">
            <v>14</v>
          </cell>
          <cell r="I59">
            <v>14</v>
          </cell>
          <cell r="J59">
            <v>14</v>
          </cell>
          <cell r="K59">
            <v>0</v>
          </cell>
          <cell r="L59">
            <v>0</v>
          </cell>
          <cell r="O59">
            <v>0</v>
          </cell>
          <cell r="P59">
            <v>0</v>
          </cell>
          <cell r="S59">
            <v>149872</v>
          </cell>
          <cell r="T59">
            <v>161361</v>
          </cell>
          <cell r="U59">
            <v>233610</v>
          </cell>
          <cell r="V59">
            <v>234168</v>
          </cell>
          <cell r="W59">
            <v>234168</v>
          </cell>
          <cell r="X59">
            <v>234168</v>
          </cell>
          <cell r="Y59">
            <v>234168</v>
          </cell>
          <cell r="Z59">
            <v>226822</v>
          </cell>
          <cell r="AA59">
            <v>0</v>
          </cell>
          <cell r="AB59">
            <v>0</v>
          </cell>
          <cell r="AE59">
            <v>-7346</v>
          </cell>
          <cell r="AF59">
            <v>-3.1370639882477569</v>
          </cell>
          <cell r="AG59">
            <v>-3.1370639882477569</v>
          </cell>
          <cell r="AI59">
            <v>29849.100919504141</v>
          </cell>
          <cell r="AJ59">
            <v>20629.849950940879</v>
          </cell>
          <cell r="AK59">
            <v>75996.742881114114</v>
          </cell>
          <cell r="AL59">
            <v>85888.006076356236</v>
          </cell>
          <cell r="AM59">
            <v>61933.240505129223</v>
          </cell>
          <cell r="AN59">
            <v>61933.240505129223</v>
          </cell>
          <cell r="AO59">
            <v>62137.482670307807</v>
          </cell>
          <cell r="AP59">
            <v>71035.257537866302</v>
          </cell>
          <cell r="AQ59">
            <v>0</v>
          </cell>
          <cell r="AR59">
            <v>0</v>
          </cell>
          <cell r="AU59">
            <v>8897.7748675584953</v>
          </cell>
          <cell r="AV59">
            <v>14.319496840206348</v>
          </cell>
          <cell r="AY59">
            <v>120022.89908049586</v>
          </cell>
          <cell r="AZ59">
            <v>140731.15004905913</v>
          </cell>
          <cell r="BA59">
            <v>157613.25711888587</v>
          </cell>
          <cell r="BB59">
            <v>148279.99392364378</v>
          </cell>
          <cell r="BC59">
            <v>172234.75949487078</v>
          </cell>
          <cell r="BD59">
            <v>172234.75949487078</v>
          </cell>
          <cell r="BE59">
            <v>172030.5173296922</v>
          </cell>
          <cell r="BF59">
            <v>155786.7424621337</v>
          </cell>
          <cell r="BG59">
            <v>0</v>
          </cell>
          <cell r="BH59">
            <v>0</v>
          </cell>
          <cell r="BK59">
            <v>-14.319496840206348</v>
          </cell>
          <cell r="BL59">
            <v>-100</v>
          </cell>
          <cell r="BN59">
            <v>-50</v>
          </cell>
        </row>
        <row r="60">
          <cell r="A60">
            <v>51</v>
          </cell>
          <cell r="B60" t="str">
            <v>CARLISLE</v>
          </cell>
          <cell r="C60">
            <v>0</v>
          </cell>
          <cell r="D60">
            <v>0</v>
          </cell>
          <cell r="E60">
            <v>1</v>
          </cell>
          <cell r="F60">
            <v>1</v>
          </cell>
          <cell r="G60">
            <v>1</v>
          </cell>
          <cell r="H60">
            <v>1</v>
          </cell>
          <cell r="I60">
            <v>1</v>
          </cell>
          <cell r="J60">
            <v>0</v>
          </cell>
          <cell r="K60">
            <v>0</v>
          </cell>
          <cell r="L60">
            <v>0</v>
          </cell>
          <cell r="O60">
            <v>-1</v>
          </cell>
          <cell r="P60">
            <v>-100</v>
          </cell>
          <cell r="S60">
            <v>0</v>
          </cell>
          <cell r="T60">
            <v>0</v>
          </cell>
          <cell r="U60">
            <v>21305</v>
          </cell>
          <cell r="V60">
            <v>21394</v>
          </cell>
          <cell r="W60">
            <v>21395</v>
          </cell>
          <cell r="X60">
            <v>21395</v>
          </cell>
          <cell r="Y60">
            <v>21395</v>
          </cell>
          <cell r="Z60">
            <v>0</v>
          </cell>
          <cell r="AA60">
            <v>0</v>
          </cell>
          <cell r="AB60">
            <v>0</v>
          </cell>
          <cell r="AE60">
            <v>-21395</v>
          </cell>
          <cell r="AF60">
            <v>-100</v>
          </cell>
          <cell r="AG60">
            <v>0</v>
          </cell>
          <cell r="AI60">
            <v>-186.34723036579504</v>
          </cell>
          <cell r="AJ60">
            <v>0</v>
          </cell>
          <cell r="AK60">
            <v>15475.237555432683</v>
          </cell>
          <cell r="AL60">
            <v>17714.746151719974</v>
          </cell>
          <cell r="AM60">
            <v>13507.380045259639</v>
          </cell>
          <cell r="AN60">
            <v>13507.380045259639</v>
          </cell>
          <cell r="AO60">
            <v>13538.711140312271</v>
          </cell>
          <cell r="AP60">
            <v>-0.89420268163568328</v>
          </cell>
          <cell r="AQ60">
            <v>0</v>
          </cell>
          <cell r="AR60">
            <v>0</v>
          </cell>
          <cell r="AU60">
            <v>-13539.605342993906</v>
          </cell>
          <cell r="AV60">
            <v>-100.00660478440207</v>
          </cell>
          <cell r="AY60">
            <v>186.34723036579504</v>
          </cell>
          <cell r="AZ60">
            <v>0</v>
          </cell>
          <cell r="BA60">
            <v>5829.7624445673173</v>
          </cell>
          <cell r="BB60">
            <v>3679.2538482800264</v>
          </cell>
          <cell r="BC60">
            <v>7887.6199547403612</v>
          </cell>
          <cell r="BD60">
            <v>7887.6199547403612</v>
          </cell>
          <cell r="BE60">
            <v>7856.2888596877292</v>
          </cell>
          <cell r="BF60">
            <v>0.89420268163568328</v>
          </cell>
          <cell r="BG60">
            <v>0</v>
          </cell>
          <cell r="BH60">
            <v>0</v>
          </cell>
          <cell r="BK60">
            <v>100.00660478440207</v>
          </cell>
          <cell r="BL60">
            <v>-100</v>
          </cell>
          <cell r="BN60">
            <v>-51</v>
          </cell>
        </row>
        <row r="61">
          <cell r="A61">
            <v>52</v>
          </cell>
          <cell r="B61" t="str">
            <v>CARVER</v>
          </cell>
          <cell r="C61">
            <v>43.68</v>
          </cell>
          <cell r="D61">
            <v>87.47504456327988</v>
          </cell>
          <cell r="E61">
            <v>52</v>
          </cell>
          <cell r="F61">
            <v>52</v>
          </cell>
          <cell r="G61">
            <v>52</v>
          </cell>
          <cell r="H61">
            <v>52</v>
          </cell>
          <cell r="I61">
            <v>52</v>
          </cell>
          <cell r="J61">
            <v>43</v>
          </cell>
          <cell r="K61">
            <v>0</v>
          </cell>
          <cell r="L61">
            <v>0</v>
          </cell>
          <cell r="O61">
            <v>-9</v>
          </cell>
          <cell r="P61">
            <v>-17.307692307692314</v>
          </cell>
          <cell r="S61">
            <v>625559</v>
          </cell>
          <cell r="T61">
            <v>1261008</v>
          </cell>
          <cell r="U61">
            <v>743862</v>
          </cell>
          <cell r="V61">
            <v>743869</v>
          </cell>
          <cell r="W61">
            <v>743910</v>
          </cell>
          <cell r="X61">
            <v>743910</v>
          </cell>
          <cell r="Y61">
            <v>743910</v>
          </cell>
          <cell r="Z61">
            <v>625563</v>
          </cell>
          <cell r="AA61">
            <v>0</v>
          </cell>
          <cell r="AB61">
            <v>0</v>
          </cell>
          <cell r="AE61">
            <v>-118347</v>
          </cell>
          <cell r="AF61">
            <v>-15.908779287817076</v>
          </cell>
          <cell r="AG61">
            <v>1.3989130198752378</v>
          </cell>
          <cell r="AI61">
            <v>125120.47769059014</v>
          </cell>
          <cell r="AJ61">
            <v>442344.98598404293</v>
          </cell>
          <cell r="AK61">
            <v>141480.58401184966</v>
          </cell>
          <cell r="AL61">
            <v>155607.08939759969</v>
          </cell>
          <cell r="AM61">
            <v>114682.98317238534</v>
          </cell>
          <cell r="AN61">
            <v>114682.98317238534</v>
          </cell>
          <cell r="AO61">
            <v>115174.62275928703</v>
          </cell>
          <cell r="AP61">
            <v>39301.357475714256</v>
          </cell>
          <cell r="AQ61">
            <v>0</v>
          </cell>
          <cell r="AR61">
            <v>0</v>
          </cell>
          <cell r="AU61">
            <v>-75873.265283572779</v>
          </cell>
          <cell r="AV61">
            <v>-65.876721334826144</v>
          </cell>
          <cell r="AY61">
            <v>500438.52230940986</v>
          </cell>
          <cell r="AZ61">
            <v>818663.01401595701</v>
          </cell>
          <cell r="BA61">
            <v>602381.41598815029</v>
          </cell>
          <cell r="BB61">
            <v>588261.91060240031</v>
          </cell>
          <cell r="BC61">
            <v>629227.01682761463</v>
          </cell>
          <cell r="BD61">
            <v>629227.01682761463</v>
          </cell>
          <cell r="BE61">
            <v>628735.37724071299</v>
          </cell>
          <cell r="BF61">
            <v>586261.64252428571</v>
          </cell>
          <cell r="BG61">
            <v>0</v>
          </cell>
          <cell r="BH61">
            <v>0</v>
          </cell>
          <cell r="BK61">
            <v>65.876721334826144</v>
          </cell>
          <cell r="BL61">
            <v>-100</v>
          </cell>
          <cell r="BN61">
            <v>-52</v>
          </cell>
        </row>
        <row r="62">
          <cell r="A62">
            <v>53</v>
          </cell>
          <cell r="B62" t="str">
            <v>CHARLEMONT</v>
          </cell>
          <cell r="C62">
            <v>0</v>
          </cell>
          <cell r="D62">
            <v>0</v>
          </cell>
          <cell r="E62">
            <v>0</v>
          </cell>
          <cell r="F62">
            <v>0</v>
          </cell>
          <cell r="G62">
            <v>0</v>
          </cell>
          <cell r="H62">
            <v>0</v>
          </cell>
          <cell r="I62">
            <v>0</v>
          </cell>
          <cell r="J62">
            <v>0</v>
          </cell>
          <cell r="K62">
            <v>0</v>
          </cell>
          <cell r="L62">
            <v>0</v>
          </cell>
          <cell r="O62">
            <v>0</v>
          </cell>
          <cell r="P62" t="str">
            <v>--</v>
          </cell>
          <cell r="S62">
            <v>0</v>
          </cell>
          <cell r="T62">
            <v>0</v>
          </cell>
          <cell r="U62">
            <v>0</v>
          </cell>
          <cell r="V62">
            <v>0</v>
          </cell>
          <cell r="W62">
            <v>0</v>
          </cell>
          <cell r="X62">
            <v>0</v>
          </cell>
          <cell r="Y62">
            <v>0</v>
          </cell>
          <cell r="Z62">
            <v>0</v>
          </cell>
          <cell r="AA62">
            <v>0</v>
          </cell>
          <cell r="AB62">
            <v>0</v>
          </cell>
          <cell r="AE62">
            <v>0</v>
          </cell>
          <cell r="AF62" t="str">
            <v>--</v>
          </cell>
          <cell r="AG62" t="str">
            <v>--</v>
          </cell>
          <cell r="AI62">
            <v>0</v>
          </cell>
          <cell r="AJ62">
            <v>0</v>
          </cell>
          <cell r="AK62">
            <v>0</v>
          </cell>
          <cell r="AL62">
            <v>0</v>
          </cell>
          <cell r="AM62">
            <v>0</v>
          </cell>
          <cell r="AN62">
            <v>0</v>
          </cell>
          <cell r="AO62">
            <v>0</v>
          </cell>
          <cell r="AP62">
            <v>0</v>
          </cell>
          <cell r="AQ62">
            <v>0</v>
          </cell>
          <cell r="AR62">
            <v>0</v>
          </cell>
          <cell r="AU62">
            <v>0</v>
          </cell>
          <cell r="AV62" t="str">
            <v>--</v>
          </cell>
          <cell r="AY62">
            <v>0</v>
          </cell>
          <cell r="AZ62">
            <v>0</v>
          </cell>
          <cell r="BA62">
            <v>0</v>
          </cell>
          <cell r="BB62">
            <v>0</v>
          </cell>
          <cell r="BC62">
            <v>0</v>
          </cell>
          <cell r="BD62">
            <v>0</v>
          </cell>
          <cell r="BE62">
            <v>0</v>
          </cell>
          <cell r="BF62">
            <v>0</v>
          </cell>
          <cell r="BG62">
            <v>0</v>
          </cell>
          <cell r="BH62">
            <v>0</v>
          </cell>
          <cell r="BK62" t="e">
            <v>#VALUE!</v>
          </cell>
          <cell r="BL62" t="e">
            <v>#VALUE!</v>
          </cell>
          <cell r="BN62">
            <v>-53</v>
          </cell>
        </row>
        <row r="63">
          <cell r="A63">
            <v>54</v>
          </cell>
          <cell r="B63" t="str">
            <v>CHARLTON</v>
          </cell>
          <cell r="C63">
            <v>0</v>
          </cell>
          <cell r="D63">
            <v>0</v>
          </cell>
          <cell r="E63">
            <v>0</v>
          </cell>
          <cell r="F63">
            <v>0</v>
          </cell>
          <cell r="G63">
            <v>0</v>
          </cell>
          <cell r="H63">
            <v>0</v>
          </cell>
          <cell r="I63">
            <v>0</v>
          </cell>
          <cell r="J63">
            <v>0</v>
          </cell>
          <cell r="K63">
            <v>0</v>
          </cell>
          <cell r="L63">
            <v>0</v>
          </cell>
          <cell r="O63">
            <v>0</v>
          </cell>
          <cell r="P63" t="str">
            <v>--</v>
          </cell>
          <cell r="S63">
            <v>0</v>
          </cell>
          <cell r="T63">
            <v>0</v>
          </cell>
          <cell r="U63">
            <v>0</v>
          </cell>
          <cell r="V63">
            <v>0</v>
          </cell>
          <cell r="W63">
            <v>0</v>
          </cell>
          <cell r="X63">
            <v>0</v>
          </cell>
          <cell r="Y63">
            <v>0</v>
          </cell>
          <cell r="Z63">
            <v>0</v>
          </cell>
          <cell r="AA63">
            <v>0</v>
          </cell>
          <cell r="AB63">
            <v>0</v>
          </cell>
          <cell r="AE63">
            <v>0</v>
          </cell>
          <cell r="AF63" t="str">
            <v>--</v>
          </cell>
          <cell r="AG63" t="str">
            <v>--</v>
          </cell>
          <cell r="AI63">
            <v>0</v>
          </cell>
          <cell r="AJ63">
            <v>0</v>
          </cell>
          <cell r="AK63">
            <v>0</v>
          </cell>
          <cell r="AL63">
            <v>0</v>
          </cell>
          <cell r="AM63">
            <v>0</v>
          </cell>
          <cell r="AN63">
            <v>0</v>
          </cell>
          <cell r="AO63">
            <v>0</v>
          </cell>
          <cell r="AP63">
            <v>0</v>
          </cell>
          <cell r="AQ63">
            <v>0</v>
          </cell>
          <cell r="AR63">
            <v>0</v>
          </cell>
          <cell r="AU63">
            <v>0</v>
          </cell>
          <cell r="AV63" t="str">
            <v>--</v>
          </cell>
          <cell r="AY63">
            <v>0</v>
          </cell>
          <cell r="AZ63">
            <v>0</v>
          </cell>
          <cell r="BA63">
            <v>0</v>
          </cell>
          <cell r="BB63">
            <v>0</v>
          </cell>
          <cell r="BC63">
            <v>0</v>
          </cell>
          <cell r="BD63">
            <v>0</v>
          </cell>
          <cell r="BE63">
            <v>0</v>
          </cell>
          <cell r="BF63">
            <v>0</v>
          </cell>
          <cell r="BG63">
            <v>0</v>
          </cell>
          <cell r="BH63">
            <v>0</v>
          </cell>
          <cell r="BK63" t="e">
            <v>#VALUE!</v>
          </cell>
          <cell r="BL63" t="e">
            <v>#VALUE!</v>
          </cell>
          <cell r="BN63">
            <v>-54</v>
          </cell>
        </row>
        <row r="64">
          <cell r="A64">
            <v>55</v>
          </cell>
          <cell r="B64" t="str">
            <v>CHATHAM</v>
          </cell>
          <cell r="C64">
            <v>0</v>
          </cell>
          <cell r="D64">
            <v>0</v>
          </cell>
          <cell r="E64">
            <v>0</v>
          </cell>
          <cell r="F64">
            <v>0</v>
          </cell>
          <cell r="G64">
            <v>0</v>
          </cell>
          <cell r="H64">
            <v>0</v>
          </cell>
          <cell r="I64">
            <v>0</v>
          </cell>
          <cell r="J64">
            <v>0</v>
          </cell>
          <cell r="K64">
            <v>0</v>
          </cell>
          <cell r="L64">
            <v>0</v>
          </cell>
          <cell r="O64">
            <v>0</v>
          </cell>
          <cell r="P64" t="str">
            <v>--</v>
          </cell>
          <cell r="S64">
            <v>0</v>
          </cell>
          <cell r="T64">
            <v>0</v>
          </cell>
          <cell r="U64">
            <v>0</v>
          </cell>
          <cell r="V64">
            <v>0</v>
          </cell>
          <cell r="W64">
            <v>0</v>
          </cell>
          <cell r="X64">
            <v>0</v>
          </cell>
          <cell r="Y64">
            <v>0</v>
          </cell>
          <cell r="Z64">
            <v>0</v>
          </cell>
          <cell r="AA64">
            <v>0</v>
          </cell>
          <cell r="AB64">
            <v>0</v>
          </cell>
          <cell r="AE64">
            <v>0</v>
          </cell>
          <cell r="AF64" t="str">
            <v>--</v>
          </cell>
          <cell r="AG64" t="str">
            <v>--</v>
          </cell>
          <cell r="AI64">
            <v>0</v>
          </cell>
          <cell r="AJ64">
            <v>0</v>
          </cell>
          <cell r="AK64">
            <v>0</v>
          </cell>
          <cell r="AL64">
            <v>0</v>
          </cell>
          <cell r="AM64">
            <v>0</v>
          </cell>
          <cell r="AN64">
            <v>0</v>
          </cell>
          <cell r="AO64">
            <v>0</v>
          </cell>
          <cell r="AP64">
            <v>0</v>
          </cell>
          <cell r="AQ64">
            <v>0</v>
          </cell>
          <cell r="AR64">
            <v>0</v>
          </cell>
          <cell r="AU64">
            <v>0</v>
          </cell>
          <cell r="AV64" t="str">
            <v>--</v>
          </cell>
          <cell r="AY64">
            <v>0</v>
          </cell>
          <cell r="AZ64">
            <v>0</v>
          </cell>
          <cell r="BA64">
            <v>0</v>
          </cell>
          <cell r="BB64">
            <v>0</v>
          </cell>
          <cell r="BC64">
            <v>0</v>
          </cell>
          <cell r="BD64">
            <v>0</v>
          </cell>
          <cell r="BE64">
            <v>0</v>
          </cell>
          <cell r="BF64">
            <v>0</v>
          </cell>
          <cell r="BG64">
            <v>0</v>
          </cell>
          <cell r="BH64">
            <v>0</v>
          </cell>
          <cell r="BK64" t="e">
            <v>#VALUE!</v>
          </cell>
          <cell r="BL64" t="e">
            <v>#VALUE!</v>
          </cell>
          <cell r="BN64">
            <v>-55</v>
          </cell>
        </row>
        <row r="65">
          <cell r="A65">
            <v>56</v>
          </cell>
          <cell r="B65" t="str">
            <v>CHELMSFORD</v>
          </cell>
          <cell r="C65">
            <v>108.07</v>
          </cell>
          <cell r="D65">
            <v>106.18208840548607</v>
          </cell>
          <cell r="E65">
            <v>122</v>
          </cell>
          <cell r="F65">
            <v>122</v>
          </cell>
          <cell r="G65">
            <v>122</v>
          </cell>
          <cell r="H65">
            <v>122</v>
          </cell>
          <cell r="I65">
            <v>122</v>
          </cell>
          <cell r="J65">
            <v>114</v>
          </cell>
          <cell r="K65">
            <v>0</v>
          </cell>
          <cell r="L65">
            <v>0</v>
          </cell>
          <cell r="O65">
            <v>-8</v>
          </cell>
          <cell r="P65">
            <v>-6.5573770491803245</v>
          </cell>
          <cell r="S65">
            <v>1484492</v>
          </cell>
          <cell r="T65">
            <v>1516952</v>
          </cell>
          <cell r="U65">
            <v>1772134</v>
          </cell>
          <cell r="V65">
            <v>1772726</v>
          </cell>
          <cell r="W65">
            <v>1772726</v>
          </cell>
          <cell r="X65">
            <v>1772726</v>
          </cell>
          <cell r="Y65">
            <v>1772726</v>
          </cell>
          <cell r="Z65">
            <v>1569989</v>
          </cell>
          <cell r="AA65">
            <v>0</v>
          </cell>
          <cell r="AB65">
            <v>0</v>
          </cell>
          <cell r="AE65">
            <v>-202737</v>
          </cell>
          <cell r="AF65">
            <v>-11.436454364633908</v>
          </cell>
          <cell r="AG65">
            <v>-4.8790773154535838</v>
          </cell>
          <cell r="AI65">
            <v>141310.3449140086</v>
          </cell>
          <cell r="AJ65">
            <v>138066.1559301657</v>
          </cell>
          <cell r="AK65">
            <v>334548.47446687554</v>
          </cell>
          <cell r="AL65">
            <v>368551.96067041741</v>
          </cell>
          <cell r="AM65">
            <v>278570.09549885569</v>
          </cell>
          <cell r="AN65">
            <v>278570.09549885569</v>
          </cell>
          <cell r="AO65">
            <v>279166.7191840568</v>
          </cell>
          <cell r="AP65">
            <v>166107.04477099187</v>
          </cell>
          <cell r="AQ65">
            <v>0</v>
          </cell>
          <cell r="AR65">
            <v>0</v>
          </cell>
          <cell r="AU65">
            <v>-113059.67441306493</v>
          </cell>
          <cell r="AV65">
            <v>-40.498980230707161</v>
          </cell>
          <cell r="AY65">
            <v>1343181.6550859914</v>
          </cell>
          <cell r="AZ65">
            <v>1378885.8440698343</v>
          </cell>
          <cell r="BA65">
            <v>1437585.5255331243</v>
          </cell>
          <cell r="BB65">
            <v>1404174.0393295826</v>
          </cell>
          <cell r="BC65">
            <v>1494155.9045011443</v>
          </cell>
          <cell r="BD65">
            <v>1494155.9045011443</v>
          </cell>
          <cell r="BE65">
            <v>1493559.2808159431</v>
          </cell>
          <cell r="BF65">
            <v>1403881.9552290081</v>
          </cell>
          <cell r="BG65">
            <v>0</v>
          </cell>
          <cell r="BH65">
            <v>0</v>
          </cell>
          <cell r="BK65">
            <v>40.498980230707161</v>
          </cell>
          <cell r="BL65">
            <v>-100</v>
          </cell>
          <cell r="BN65">
            <v>-56</v>
          </cell>
        </row>
        <row r="66">
          <cell r="A66">
            <v>57</v>
          </cell>
          <cell r="B66" t="str">
            <v>CHELSEA</v>
          </cell>
          <cell r="C66">
            <v>894.42</v>
          </cell>
          <cell r="D66">
            <v>954.74900882379006</v>
          </cell>
          <cell r="E66">
            <v>1062</v>
          </cell>
          <cell r="F66">
            <v>1062</v>
          </cell>
          <cell r="G66">
            <v>1062</v>
          </cell>
          <cell r="H66">
            <v>1062</v>
          </cell>
          <cell r="I66">
            <v>1062</v>
          </cell>
          <cell r="J66">
            <v>984</v>
          </cell>
          <cell r="K66">
            <v>0</v>
          </cell>
          <cell r="L66">
            <v>0</v>
          </cell>
          <cell r="O66">
            <v>-78</v>
          </cell>
          <cell r="P66">
            <v>-7.3446327683615813</v>
          </cell>
          <cell r="S66">
            <v>11684204</v>
          </cell>
          <cell r="T66">
            <v>13598844</v>
          </cell>
          <cell r="U66">
            <v>14647379</v>
          </cell>
          <cell r="V66">
            <v>14777428</v>
          </cell>
          <cell r="W66">
            <v>14779549</v>
          </cell>
          <cell r="X66">
            <v>14779549</v>
          </cell>
          <cell r="Y66">
            <v>14714028</v>
          </cell>
          <cell r="Z66">
            <v>13630568</v>
          </cell>
          <cell r="AA66">
            <v>0</v>
          </cell>
          <cell r="AB66">
            <v>0</v>
          </cell>
          <cell r="AE66">
            <v>-1083460</v>
          </cell>
          <cell r="AF66">
            <v>-7.363449355947937</v>
          </cell>
          <cell r="AG66">
            <v>-1.8816587586355737E-2</v>
          </cell>
          <cell r="AI66">
            <v>1345880.3686500075</v>
          </cell>
          <cell r="AJ66">
            <v>2014483.4765652593</v>
          </cell>
          <cell r="AK66">
            <v>3042225.8614562824</v>
          </cell>
          <cell r="AL66">
            <v>3460019.8430151357</v>
          </cell>
          <cell r="AM66">
            <v>2754888.9508578544</v>
          </cell>
          <cell r="AN66">
            <v>2754888.9508578544</v>
          </cell>
          <cell r="AO66">
            <v>2717434.1822663359</v>
          </cell>
          <cell r="AP66">
            <v>2364133.1810785141</v>
          </cell>
          <cell r="AQ66">
            <v>0</v>
          </cell>
          <cell r="AR66">
            <v>0</v>
          </cell>
          <cell r="AU66">
            <v>-353301.00118782185</v>
          </cell>
          <cell r="AV66">
            <v>-13.001271695683513</v>
          </cell>
          <cell r="AY66">
            <v>10338323.631349992</v>
          </cell>
          <cell r="AZ66">
            <v>11584360.523434741</v>
          </cell>
          <cell r="BA66">
            <v>11605153.138543718</v>
          </cell>
          <cell r="BB66">
            <v>11317408.156984864</v>
          </cell>
          <cell r="BC66">
            <v>12024660.049142145</v>
          </cell>
          <cell r="BD66">
            <v>12024660.049142145</v>
          </cell>
          <cell r="BE66">
            <v>11996593.817733664</v>
          </cell>
          <cell r="BF66">
            <v>11266434.818921486</v>
          </cell>
          <cell r="BG66">
            <v>0</v>
          </cell>
          <cell r="BH66">
            <v>0</v>
          </cell>
          <cell r="BK66">
            <v>13.001271695683513</v>
          </cell>
          <cell r="BL66">
            <v>-100</v>
          </cell>
          <cell r="BN66">
            <v>-57</v>
          </cell>
        </row>
        <row r="67">
          <cell r="A67">
            <v>58</v>
          </cell>
          <cell r="B67" t="str">
            <v>CHESHIRE</v>
          </cell>
          <cell r="C67">
            <v>0</v>
          </cell>
          <cell r="D67">
            <v>0</v>
          </cell>
          <cell r="E67">
            <v>0</v>
          </cell>
          <cell r="F67">
            <v>0</v>
          </cell>
          <cell r="G67">
            <v>0</v>
          </cell>
          <cell r="H67">
            <v>0</v>
          </cell>
          <cell r="I67">
            <v>0</v>
          </cell>
          <cell r="J67">
            <v>0</v>
          </cell>
          <cell r="K67">
            <v>0</v>
          </cell>
          <cell r="L67">
            <v>0</v>
          </cell>
          <cell r="O67">
            <v>0</v>
          </cell>
          <cell r="P67" t="str">
            <v>--</v>
          </cell>
          <cell r="S67">
            <v>0</v>
          </cell>
          <cell r="T67">
            <v>0</v>
          </cell>
          <cell r="U67">
            <v>0</v>
          </cell>
          <cell r="V67">
            <v>0</v>
          </cell>
          <cell r="W67">
            <v>0</v>
          </cell>
          <cell r="X67">
            <v>0</v>
          </cell>
          <cell r="Y67">
            <v>0</v>
          </cell>
          <cell r="Z67">
            <v>0</v>
          </cell>
          <cell r="AA67">
            <v>0</v>
          </cell>
          <cell r="AB67">
            <v>0</v>
          </cell>
          <cell r="AE67">
            <v>0</v>
          </cell>
          <cell r="AF67" t="str">
            <v>--</v>
          </cell>
          <cell r="AG67" t="str">
            <v>--</v>
          </cell>
          <cell r="AI67">
            <v>0</v>
          </cell>
          <cell r="AJ67">
            <v>0</v>
          </cell>
          <cell r="AK67">
            <v>0</v>
          </cell>
          <cell r="AL67">
            <v>0</v>
          </cell>
          <cell r="AM67">
            <v>0</v>
          </cell>
          <cell r="AN67">
            <v>0</v>
          </cell>
          <cell r="AO67">
            <v>0</v>
          </cell>
          <cell r="AP67">
            <v>0</v>
          </cell>
          <cell r="AQ67">
            <v>0</v>
          </cell>
          <cell r="AR67">
            <v>0</v>
          </cell>
          <cell r="AU67">
            <v>0</v>
          </cell>
          <cell r="AV67" t="str">
            <v>--</v>
          </cell>
          <cell r="AY67">
            <v>0</v>
          </cell>
          <cell r="AZ67">
            <v>0</v>
          </cell>
          <cell r="BA67">
            <v>0</v>
          </cell>
          <cell r="BB67">
            <v>0</v>
          </cell>
          <cell r="BC67">
            <v>0</v>
          </cell>
          <cell r="BD67">
            <v>0</v>
          </cell>
          <cell r="BE67">
            <v>0</v>
          </cell>
          <cell r="BF67">
            <v>0</v>
          </cell>
          <cell r="BG67">
            <v>0</v>
          </cell>
          <cell r="BH67">
            <v>0</v>
          </cell>
          <cell r="BK67" t="e">
            <v>#VALUE!</v>
          </cell>
          <cell r="BL67" t="e">
            <v>#VALUE!</v>
          </cell>
          <cell r="BN67">
            <v>-58</v>
          </cell>
        </row>
        <row r="68">
          <cell r="A68">
            <v>59</v>
          </cell>
          <cell r="B68" t="str">
            <v>CHESTER</v>
          </cell>
          <cell r="C68">
            <v>0</v>
          </cell>
          <cell r="D68">
            <v>0</v>
          </cell>
          <cell r="E68">
            <v>0</v>
          </cell>
          <cell r="F68">
            <v>0</v>
          </cell>
          <cell r="G68">
            <v>0</v>
          </cell>
          <cell r="H68">
            <v>0</v>
          </cell>
          <cell r="I68">
            <v>0</v>
          </cell>
          <cell r="J68">
            <v>0</v>
          </cell>
          <cell r="K68">
            <v>0</v>
          </cell>
          <cell r="L68">
            <v>0</v>
          </cell>
          <cell r="O68">
            <v>0</v>
          </cell>
          <cell r="P68" t="str">
            <v>--</v>
          </cell>
          <cell r="S68">
            <v>0</v>
          </cell>
          <cell r="T68">
            <v>0</v>
          </cell>
          <cell r="U68">
            <v>0</v>
          </cell>
          <cell r="V68">
            <v>0</v>
          </cell>
          <cell r="W68">
            <v>0</v>
          </cell>
          <cell r="X68">
            <v>0</v>
          </cell>
          <cell r="Y68">
            <v>0</v>
          </cell>
          <cell r="Z68">
            <v>0</v>
          </cell>
          <cell r="AA68">
            <v>0</v>
          </cell>
          <cell r="AB68">
            <v>0</v>
          </cell>
          <cell r="AE68">
            <v>0</v>
          </cell>
          <cell r="AF68" t="str">
            <v>--</v>
          </cell>
          <cell r="AG68" t="str">
            <v>--</v>
          </cell>
          <cell r="AI68">
            <v>0</v>
          </cell>
          <cell r="AJ68">
            <v>0</v>
          </cell>
          <cell r="AK68">
            <v>0</v>
          </cell>
          <cell r="AL68">
            <v>0</v>
          </cell>
          <cell r="AM68">
            <v>0</v>
          </cell>
          <cell r="AN68">
            <v>0</v>
          </cell>
          <cell r="AO68">
            <v>0</v>
          </cell>
          <cell r="AP68">
            <v>0</v>
          </cell>
          <cell r="AQ68">
            <v>0</v>
          </cell>
          <cell r="AR68">
            <v>0</v>
          </cell>
          <cell r="AU68">
            <v>0</v>
          </cell>
          <cell r="AV68" t="str">
            <v>--</v>
          </cell>
          <cell r="AY68">
            <v>0</v>
          </cell>
          <cell r="AZ68">
            <v>0</v>
          </cell>
          <cell r="BA68">
            <v>0</v>
          </cell>
          <cell r="BB68">
            <v>0</v>
          </cell>
          <cell r="BC68">
            <v>0</v>
          </cell>
          <cell r="BD68">
            <v>0</v>
          </cell>
          <cell r="BE68">
            <v>0</v>
          </cell>
          <cell r="BF68">
            <v>0</v>
          </cell>
          <cell r="BG68">
            <v>0</v>
          </cell>
          <cell r="BH68">
            <v>0</v>
          </cell>
          <cell r="BK68" t="e">
            <v>#VALUE!</v>
          </cell>
          <cell r="BL68" t="e">
            <v>#VALUE!</v>
          </cell>
          <cell r="BN68">
            <v>-59</v>
          </cell>
        </row>
        <row r="69">
          <cell r="A69">
            <v>60</v>
          </cell>
          <cell r="B69" t="str">
            <v>CHESTERFIELD</v>
          </cell>
          <cell r="C69">
            <v>0</v>
          </cell>
          <cell r="D69">
            <v>0</v>
          </cell>
          <cell r="E69">
            <v>0</v>
          </cell>
          <cell r="F69">
            <v>0</v>
          </cell>
          <cell r="G69">
            <v>0</v>
          </cell>
          <cell r="H69">
            <v>0</v>
          </cell>
          <cell r="I69">
            <v>0</v>
          </cell>
          <cell r="J69">
            <v>0</v>
          </cell>
          <cell r="K69">
            <v>0</v>
          </cell>
          <cell r="L69">
            <v>0</v>
          </cell>
          <cell r="O69">
            <v>0</v>
          </cell>
          <cell r="P69" t="str">
            <v>--</v>
          </cell>
          <cell r="S69">
            <v>0</v>
          </cell>
          <cell r="T69">
            <v>0</v>
          </cell>
          <cell r="U69">
            <v>0</v>
          </cell>
          <cell r="V69">
            <v>0</v>
          </cell>
          <cell r="W69">
            <v>0</v>
          </cell>
          <cell r="X69">
            <v>0</v>
          </cell>
          <cell r="Y69">
            <v>0</v>
          </cell>
          <cell r="Z69">
            <v>0</v>
          </cell>
          <cell r="AA69">
            <v>0</v>
          </cell>
          <cell r="AB69">
            <v>0</v>
          </cell>
          <cell r="AE69">
            <v>0</v>
          </cell>
          <cell r="AF69" t="str">
            <v>--</v>
          </cell>
          <cell r="AG69" t="str">
            <v>--</v>
          </cell>
          <cell r="AI69">
            <v>0</v>
          </cell>
          <cell r="AJ69">
            <v>0</v>
          </cell>
          <cell r="AK69">
            <v>0</v>
          </cell>
          <cell r="AL69">
            <v>0</v>
          </cell>
          <cell r="AM69">
            <v>0</v>
          </cell>
          <cell r="AN69">
            <v>0</v>
          </cell>
          <cell r="AO69">
            <v>0</v>
          </cell>
          <cell r="AP69">
            <v>0</v>
          </cell>
          <cell r="AQ69">
            <v>0</v>
          </cell>
          <cell r="AR69">
            <v>0</v>
          </cell>
          <cell r="AU69">
            <v>0</v>
          </cell>
          <cell r="AV69" t="str">
            <v>--</v>
          </cell>
          <cell r="AY69">
            <v>0</v>
          </cell>
          <cell r="AZ69">
            <v>0</v>
          </cell>
          <cell r="BA69">
            <v>0</v>
          </cell>
          <cell r="BB69">
            <v>0</v>
          </cell>
          <cell r="BC69">
            <v>0</v>
          </cell>
          <cell r="BD69">
            <v>0</v>
          </cell>
          <cell r="BE69">
            <v>0</v>
          </cell>
          <cell r="BF69">
            <v>0</v>
          </cell>
          <cell r="BG69">
            <v>0</v>
          </cell>
          <cell r="BH69">
            <v>0</v>
          </cell>
          <cell r="BK69" t="e">
            <v>#VALUE!</v>
          </cell>
          <cell r="BL69" t="e">
            <v>#VALUE!</v>
          </cell>
          <cell r="BN69">
            <v>-60</v>
          </cell>
        </row>
        <row r="70">
          <cell r="A70">
            <v>61</v>
          </cell>
          <cell r="B70" t="str">
            <v>CHICOPEE</v>
          </cell>
          <cell r="C70">
            <v>265.58999999999997</v>
          </cell>
          <cell r="D70">
            <v>287.8213304235386</v>
          </cell>
          <cell r="E70">
            <v>289</v>
          </cell>
          <cell r="F70">
            <v>289</v>
          </cell>
          <cell r="G70">
            <v>289</v>
          </cell>
          <cell r="H70">
            <v>289</v>
          </cell>
          <cell r="I70">
            <v>289</v>
          </cell>
          <cell r="J70">
            <v>282</v>
          </cell>
          <cell r="K70">
            <v>0</v>
          </cell>
          <cell r="L70">
            <v>0</v>
          </cell>
          <cell r="O70">
            <v>-7</v>
          </cell>
          <cell r="P70">
            <v>-2.422145328719727</v>
          </cell>
          <cell r="S70">
            <v>3262438</v>
          </cell>
          <cell r="T70">
            <v>3686466</v>
          </cell>
          <cell r="U70">
            <v>3702772</v>
          </cell>
          <cell r="V70">
            <v>3711435</v>
          </cell>
          <cell r="W70">
            <v>3711466</v>
          </cell>
          <cell r="X70">
            <v>3711466</v>
          </cell>
          <cell r="Y70">
            <v>3711466</v>
          </cell>
          <cell r="Z70">
            <v>3702316</v>
          </cell>
          <cell r="AA70">
            <v>0</v>
          </cell>
          <cell r="AB70">
            <v>0</v>
          </cell>
          <cell r="AE70">
            <v>-9150</v>
          </cell>
          <cell r="AF70">
            <v>-0.24653331055707328</v>
          </cell>
          <cell r="AG70">
            <v>2.1756120181626537</v>
          </cell>
          <cell r="AI70">
            <v>537246.89451034577</v>
          </cell>
          <cell r="AJ70">
            <v>543898.26030364947</v>
          </cell>
          <cell r="AK70">
            <v>629151.08191226074</v>
          </cell>
          <cell r="AL70">
            <v>691389.78767003294</v>
          </cell>
          <cell r="AM70">
            <v>520056.42192133411</v>
          </cell>
          <cell r="AN70">
            <v>520056.42192133411</v>
          </cell>
          <cell r="AO70">
            <v>521839.55184828932</v>
          </cell>
          <cell r="AP70">
            <v>591782.02148723183</v>
          </cell>
          <cell r="AQ70">
            <v>0</v>
          </cell>
          <cell r="AR70">
            <v>0</v>
          </cell>
          <cell r="AU70">
            <v>69942.469638942508</v>
          </cell>
          <cell r="AV70">
            <v>13.40306026847049</v>
          </cell>
          <cell r="AY70">
            <v>2725191.1054896545</v>
          </cell>
          <cell r="AZ70">
            <v>3142567.7396963504</v>
          </cell>
          <cell r="BA70">
            <v>3073620.9180877395</v>
          </cell>
          <cell r="BB70">
            <v>3020045.2123299669</v>
          </cell>
          <cell r="BC70">
            <v>3191409.5780786658</v>
          </cell>
          <cell r="BD70">
            <v>3191409.5780786658</v>
          </cell>
          <cell r="BE70">
            <v>3189626.4481517104</v>
          </cell>
          <cell r="BF70">
            <v>3110533.9785127682</v>
          </cell>
          <cell r="BG70">
            <v>0</v>
          </cell>
          <cell r="BH70">
            <v>0</v>
          </cell>
          <cell r="BK70">
            <v>-13.40306026847049</v>
          </cell>
          <cell r="BL70">
            <v>-100</v>
          </cell>
          <cell r="BN70">
            <v>-61</v>
          </cell>
        </row>
        <row r="71">
          <cell r="A71">
            <v>62</v>
          </cell>
          <cell r="B71" t="str">
            <v>CHILMARK</v>
          </cell>
          <cell r="C71">
            <v>0</v>
          </cell>
          <cell r="D71">
            <v>0</v>
          </cell>
          <cell r="E71">
            <v>0</v>
          </cell>
          <cell r="F71">
            <v>0</v>
          </cell>
          <cell r="G71">
            <v>0</v>
          </cell>
          <cell r="H71">
            <v>0</v>
          </cell>
          <cell r="I71">
            <v>0</v>
          </cell>
          <cell r="J71">
            <v>0</v>
          </cell>
          <cell r="K71">
            <v>0</v>
          </cell>
          <cell r="L71">
            <v>0</v>
          </cell>
          <cell r="O71">
            <v>0</v>
          </cell>
          <cell r="P71" t="str">
            <v>--</v>
          </cell>
          <cell r="S71">
            <v>0</v>
          </cell>
          <cell r="T71">
            <v>0</v>
          </cell>
          <cell r="U71">
            <v>0</v>
          </cell>
          <cell r="V71">
            <v>0</v>
          </cell>
          <cell r="W71">
            <v>0</v>
          </cell>
          <cell r="X71">
            <v>0</v>
          </cell>
          <cell r="Y71">
            <v>0</v>
          </cell>
          <cell r="Z71">
            <v>0</v>
          </cell>
          <cell r="AA71">
            <v>0</v>
          </cell>
          <cell r="AB71">
            <v>0</v>
          </cell>
          <cell r="AE71">
            <v>0</v>
          </cell>
          <cell r="AF71" t="str">
            <v>--</v>
          </cell>
          <cell r="AG71" t="str">
            <v>--</v>
          </cell>
          <cell r="AI71">
            <v>0</v>
          </cell>
          <cell r="AJ71">
            <v>0</v>
          </cell>
          <cell r="AK71">
            <v>0</v>
          </cell>
          <cell r="AL71">
            <v>0</v>
          </cell>
          <cell r="AM71">
            <v>0</v>
          </cell>
          <cell r="AN71">
            <v>0</v>
          </cell>
          <cell r="AO71">
            <v>0</v>
          </cell>
          <cell r="AP71">
            <v>0</v>
          </cell>
          <cell r="AQ71">
            <v>0</v>
          </cell>
          <cell r="AR71">
            <v>0</v>
          </cell>
          <cell r="AU71">
            <v>0</v>
          </cell>
          <cell r="AV71" t="str">
            <v>--</v>
          </cell>
          <cell r="AY71">
            <v>0</v>
          </cell>
          <cell r="AZ71">
            <v>0</v>
          </cell>
          <cell r="BA71">
            <v>0</v>
          </cell>
          <cell r="BB71">
            <v>0</v>
          </cell>
          <cell r="BC71">
            <v>0</v>
          </cell>
          <cell r="BD71">
            <v>0</v>
          </cell>
          <cell r="BE71">
            <v>0</v>
          </cell>
          <cell r="BF71">
            <v>0</v>
          </cell>
          <cell r="BG71">
            <v>0</v>
          </cell>
          <cell r="BH71">
            <v>0</v>
          </cell>
          <cell r="BK71" t="e">
            <v>#VALUE!</v>
          </cell>
          <cell r="BL71" t="e">
            <v>#VALUE!</v>
          </cell>
          <cell r="BN71">
            <v>-62</v>
          </cell>
        </row>
        <row r="72">
          <cell r="A72">
            <v>63</v>
          </cell>
          <cell r="B72" t="str">
            <v>CLARKSBURG</v>
          </cell>
          <cell r="C72">
            <v>4</v>
          </cell>
          <cell r="D72">
            <v>4.101694915254237</v>
          </cell>
          <cell r="E72">
            <v>5</v>
          </cell>
          <cell r="F72">
            <v>5</v>
          </cell>
          <cell r="G72">
            <v>5</v>
          </cell>
          <cell r="H72">
            <v>5</v>
          </cell>
          <cell r="I72">
            <v>5</v>
          </cell>
          <cell r="J72">
            <v>3</v>
          </cell>
          <cell r="K72">
            <v>0</v>
          </cell>
          <cell r="L72">
            <v>0</v>
          </cell>
          <cell r="O72">
            <v>-2</v>
          </cell>
          <cell r="P72">
            <v>-40</v>
          </cell>
          <cell r="S72">
            <v>40332</v>
          </cell>
          <cell r="T72">
            <v>53676</v>
          </cell>
          <cell r="U72">
            <v>66485</v>
          </cell>
          <cell r="V72">
            <v>66485</v>
          </cell>
          <cell r="W72">
            <v>66490</v>
          </cell>
          <cell r="X72">
            <v>66490</v>
          </cell>
          <cell r="Y72">
            <v>66490</v>
          </cell>
          <cell r="Z72">
            <v>34164</v>
          </cell>
          <cell r="AA72">
            <v>0</v>
          </cell>
          <cell r="AB72">
            <v>0</v>
          </cell>
          <cell r="AE72">
            <v>-32326</v>
          </cell>
          <cell r="AF72">
            <v>-48.617837268762223</v>
          </cell>
          <cell r="AG72">
            <v>-8.6178372687622229</v>
          </cell>
          <cell r="AI72">
            <v>8380.0285382190268</v>
          </cell>
          <cell r="AJ72">
            <v>4043.6650967271298</v>
          </cell>
          <cell r="AK72">
            <v>12909.152846620336</v>
          </cell>
          <cell r="AL72">
            <v>14163.699551891619</v>
          </cell>
          <cell r="AM72">
            <v>19460.496559509702</v>
          </cell>
          <cell r="AN72">
            <v>19460.496559509702</v>
          </cell>
          <cell r="AO72">
            <v>19519.64002877241</v>
          </cell>
          <cell r="AP72">
            <v>2601.3568595409233</v>
          </cell>
          <cell r="AQ72">
            <v>0</v>
          </cell>
          <cell r="AR72">
            <v>0</v>
          </cell>
          <cell r="AU72">
            <v>-16918.283169231487</v>
          </cell>
          <cell r="AV72">
            <v>-86.673130981378435</v>
          </cell>
          <cell r="AY72">
            <v>31951.971461780973</v>
          </cell>
          <cell r="AZ72">
            <v>49632.334903272873</v>
          </cell>
          <cell r="BA72">
            <v>53575.847153379662</v>
          </cell>
          <cell r="BB72">
            <v>52321.300448108377</v>
          </cell>
          <cell r="BC72">
            <v>47029.503440490298</v>
          </cell>
          <cell r="BD72">
            <v>47029.503440490298</v>
          </cell>
          <cell r="BE72">
            <v>46970.35997122759</v>
          </cell>
          <cell r="BF72">
            <v>31562.643140459077</v>
          </cell>
          <cell r="BG72">
            <v>0</v>
          </cell>
          <cell r="BH72">
            <v>0</v>
          </cell>
          <cell r="BK72">
            <v>86.673130981378435</v>
          </cell>
          <cell r="BL72">
            <v>-100</v>
          </cell>
          <cell r="BN72">
            <v>-63</v>
          </cell>
        </row>
        <row r="73">
          <cell r="A73">
            <v>64</v>
          </cell>
          <cell r="B73" t="str">
            <v>CLINTON</v>
          </cell>
          <cell r="C73">
            <v>64.14</v>
          </cell>
          <cell r="D73">
            <v>64.514492727631648</v>
          </cell>
          <cell r="E73">
            <v>75</v>
          </cell>
          <cell r="F73">
            <v>75</v>
          </cell>
          <cell r="G73">
            <v>75</v>
          </cell>
          <cell r="H73">
            <v>75</v>
          </cell>
          <cell r="I73">
            <v>75</v>
          </cell>
          <cell r="J73">
            <v>73</v>
          </cell>
          <cell r="K73">
            <v>0</v>
          </cell>
          <cell r="L73">
            <v>0</v>
          </cell>
          <cell r="O73">
            <v>-2</v>
          </cell>
          <cell r="P73">
            <v>-2.6666666666666616</v>
          </cell>
          <cell r="S73">
            <v>733371</v>
          </cell>
          <cell r="T73">
            <v>800894</v>
          </cell>
          <cell r="U73">
            <v>931920</v>
          </cell>
          <cell r="V73">
            <v>931989</v>
          </cell>
          <cell r="W73">
            <v>931992</v>
          </cell>
          <cell r="X73">
            <v>931992</v>
          </cell>
          <cell r="Y73">
            <v>931992</v>
          </cell>
          <cell r="Z73">
            <v>907879</v>
          </cell>
          <cell r="AA73">
            <v>0</v>
          </cell>
          <cell r="AB73">
            <v>0</v>
          </cell>
          <cell r="AE73">
            <v>-24113</v>
          </cell>
          <cell r="AF73">
            <v>-2.5872539678452156</v>
          </cell>
          <cell r="AG73">
            <v>7.9412698821446082E-2</v>
          </cell>
          <cell r="AI73">
            <v>67407.262362475085</v>
          </cell>
          <cell r="AJ73">
            <v>76593.065467859415</v>
          </cell>
          <cell r="AK73">
            <v>178709.28780226794</v>
          </cell>
          <cell r="AL73">
            <v>195366.25338266813</v>
          </cell>
          <cell r="AM73">
            <v>181905.4029145583</v>
          </cell>
          <cell r="AN73">
            <v>181905.4029145583</v>
          </cell>
          <cell r="AO73">
            <v>182242.46419650599</v>
          </cell>
          <cell r="AP73">
            <v>196815.70749178127</v>
          </cell>
          <cell r="AQ73">
            <v>0</v>
          </cell>
          <cell r="AR73">
            <v>0</v>
          </cell>
          <cell r="AU73">
            <v>14573.243295275286</v>
          </cell>
          <cell r="AV73">
            <v>7.9966232675395821</v>
          </cell>
          <cell r="AY73">
            <v>665963.73763752496</v>
          </cell>
          <cell r="AZ73">
            <v>724300.93453214061</v>
          </cell>
          <cell r="BA73">
            <v>753210.71219773206</v>
          </cell>
          <cell r="BB73">
            <v>736622.74661733187</v>
          </cell>
          <cell r="BC73">
            <v>750086.5970854417</v>
          </cell>
          <cell r="BD73">
            <v>750086.5970854417</v>
          </cell>
          <cell r="BE73">
            <v>749749.53580349404</v>
          </cell>
          <cell r="BF73">
            <v>711063.29250821867</v>
          </cell>
          <cell r="BG73">
            <v>0</v>
          </cell>
          <cell r="BH73">
            <v>0</v>
          </cell>
          <cell r="BK73">
            <v>-7.9966232675395821</v>
          </cell>
          <cell r="BL73">
            <v>-100</v>
          </cell>
          <cell r="BN73">
            <v>-64</v>
          </cell>
        </row>
        <row r="74">
          <cell r="A74">
            <v>65</v>
          </cell>
          <cell r="B74" t="str">
            <v>COHASSET</v>
          </cell>
          <cell r="C74">
            <v>3</v>
          </cell>
          <cell r="D74">
            <v>3.4789644012944985</v>
          </cell>
          <cell r="E74">
            <v>4</v>
          </cell>
          <cell r="F74">
            <v>4</v>
          </cell>
          <cell r="G74">
            <v>4</v>
          </cell>
          <cell r="H74">
            <v>4</v>
          </cell>
          <cell r="I74">
            <v>4</v>
          </cell>
          <cell r="J74">
            <v>5</v>
          </cell>
          <cell r="K74">
            <v>0</v>
          </cell>
          <cell r="L74">
            <v>0</v>
          </cell>
          <cell r="O74">
            <v>1</v>
          </cell>
          <cell r="P74">
            <v>25</v>
          </cell>
          <cell r="S74">
            <v>51138</v>
          </cell>
          <cell r="T74">
            <v>55887</v>
          </cell>
          <cell r="U74">
            <v>64436</v>
          </cell>
          <cell r="V74">
            <v>64436</v>
          </cell>
          <cell r="W74">
            <v>64440</v>
          </cell>
          <cell r="X74">
            <v>64440</v>
          </cell>
          <cell r="Y74">
            <v>64440</v>
          </cell>
          <cell r="Z74">
            <v>81085</v>
          </cell>
          <cell r="AA74">
            <v>0</v>
          </cell>
          <cell r="AB74">
            <v>0</v>
          </cell>
          <cell r="AE74">
            <v>16645</v>
          </cell>
          <cell r="AF74">
            <v>25.830229671011786</v>
          </cell>
          <cell r="AG74">
            <v>0.8302296710117858</v>
          </cell>
          <cell r="AI74">
            <v>24922.962233157439</v>
          </cell>
          <cell r="AJ74">
            <v>5948.4793818417002</v>
          </cell>
          <cell r="AK74">
            <v>12434.074116947993</v>
          </cell>
          <cell r="AL74">
            <v>13750.711331744124</v>
          </cell>
          <cell r="AM74">
            <v>11206.95473522714</v>
          </cell>
          <cell r="AN74">
            <v>11206.95473522714</v>
          </cell>
          <cell r="AO74">
            <v>11308.580779200107</v>
          </cell>
          <cell r="AP74">
            <v>27115.748894330889</v>
          </cell>
          <cell r="AQ74">
            <v>0</v>
          </cell>
          <cell r="AR74">
            <v>0</v>
          </cell>
          <cell r="AU74">
            <v>15807.168115130782</v>
          </cell>
          <cell r="AV74">
            <v>139.78029978973962</v>
          </cell>
          <cell r="AY74">
            <v>26215.037766842561</v>
          </cell>
          <cell r="AZ74">
            <v>49938.520618158298</v>
          </cell>
          <cell r="BA74">
            <v>52001.925883052005</v>
          </cell>
          <cell r="BB74">
            <v>50685.288668255875</v>
          </cell>
          <cell r="BC74">
            <v>53233.04526477286</v>
          </cell>
          <cell r="BD74">
            <v>53233.04526477286</v>
          </cell>
          <cell r="BE74">
            <v>53131.419220799893</v>
          </cell>
          <cell r="BF74">
            <v>53969.251105669115</v>
          </cell>
          <cell r="BG74">
            <v>0</v>
          </cell>
          <cell r="BH74">
            <v>0</v>
          </cell>
          <cell r="BK74">
            <v>-139.78029978973962</v>
          </cell>
          <cell r="BL74">
            <v>-100</v>
          </cell>
          <cell r="BN74">
            <v>-65</v>
          </cell>
        </row>
        <row r="75">
          <cell r="A75">
            <v>66</v>
          </cell>
          <cell r="B75" t="str">
            <v>COLRAIN</v>
          </cell>
          <cell r="C75">
            <v>0</v>
          </cell>
          <cell r="D75">
            <v>0</v>
          </cell>
          <cell r="E75">
            <v>0</v>
          </cell>
          <cell r="F75">
            <v>0</v>
          </cell>
          <cell r="G75">
            <v>0</v>
          </cell>
          <cell r="H75">
            <v>0</v>
          </cell>
          <cell r="I75">
            <v>0</v>
          </cell>
          <cell r="J75">
            <v>0</v>
          </cell>
          <cell r="K75">
            <v>0</v>
          </cell>
          <cell r="L75">
            <v>0</v>
          </cell>
          <cell r="O75">
            <v>0</v>
          </cell>
          <cell r="P75" t="str">
            <v>--</v>
          </cell>
          <cell r="S75">
            <v>0</v>
          </cell>
          <cell r="T75">
            <v>0</v>
          </cell>
          <cell r="U75">
            <v>0</v>
          </cell>
          <cell r="V75">
            <v>0</v>
          </cell>
          <cell r="W75">
            <v>0</v>
          </cell>
          <cell r="X75">
            <v>0</v>
          </cell>
          <cell r="Y75">
            <v>0</v>
          </cell>
          <cell r="Z75">
            <v>0</v>
          </cell>
          <cell r="AA75">
            <v>0</v>
          </cell>
          <cell r="AB75">
            <v>0</v>
          </cell>
          <cell r="AE75">
            <v>0</v>
          </cell>
          <cell r="AF75" t="str">
            <v>--</v>
          </cell>
          <cell r="AG75" t="str">
            <v>--</v>
          </cell>
          <cell r="AI75">
            <v>0</v>
          </cell>
          <cell r="AJ75">
            <v>0</v>
          </cell>
          <cell r="AK75">
            <v>0</v>
          </cell>
          <cell r="AL75">
            <v>0</v>
          </cell>
          <cell r="AM75">
            <v>0</v>
          </cell>
          <cell r="AN75">
            <v>0</v>
          </cell>
          <cell r="AO75">
            <v>0</v>
          </cell>
          <cell r="AP75">
            <v>0</v>
          </cell>
          <cell r="AQ75">
            <v>0</v>
          </cell>
          <cell r="AR75">
            <v>0</v>
          </cell>
          <cell r="AU75">
            <v>0</v>
          </cell>
          <cell r="AV75" t="str">
            <v>--</v>
          </cell>
          <cell r="AY75">
            <v>0</v>
          </cell>
          <cell r="AZ75">
            <v>0</v>
          </cell>
          <cell r="BA75">
            <v>0</v>
          </cell>
          <cell r="BB75">
            <v>0</v>
          </cell>
          <cell r="BC75">
            <v>0</v>
          </cell>
          <cell r="BD75">
            <v>0</v>
          </cell>
          <cell r="BE75">
            <v>0</v>
          </cell>
          <cell r="BF75">
            <v>0</v>
          </cell>
          <cell r="BG75">
            <v>0</v>
          </cell>
          <cell r="BH75">
            <v>0</v>
          </cell>
          <cell r="BK75" t="e">
            <v>#VALUE!</v>
          </cell>
          <cell r="BL75" t="e">
            <v>#VALUE!</v>
          </cell>
          <cell r="BN75">
            <v>-66</v>
          </cell>
        </row>
        <row r="76">
          <cell r="A76">
            <v>67</v>
          </cell>
          <cell r="B76" t="str">
            <v>CONCORD</v>
          </cell>
          <cell r="C76">
            <v>1</v>
          </cell>
          <cell r="D76">
            <v>0.98870056497175152</v>
          </cell>
          <cell r="E76">
            <v>1</v>
          </cell>
          <cell r="F76">
            <v>1</v>
          </cell>
          <cell r="G76">
            <v>1</v>
          </cell>
          <cell r="H76">
            <v>1</v>
          </cell>
          <cell r="I76">
            <v>1</v>
          </cell>
          <cell r="J76">
            <v>2</v>
          </cell>
          <cell r="K76">
            <v>0</v>
          </cell>
          <cell r="L76">
            <v>0</v>
          </cell>
          <cell r="O76">
            <v>1</v>
          </cell>
          <cell r="P76">
            <v>100</v>
          </cell>
          <cell r="S76">
            <v>19453</v>
          </cell>
          <cell r="T76">
            <v>19056</v>
          </cell>
          <cell r="U76">
            <v>19717</v>
          </cell>
          <cell r="V76">
            <v>19717</v>
          </cell>
          <cell r="W76">
            <v>19717</v>
          </cell>
          <cell r="X76">
            <v>19717</v>
          </cell>
          <cell r="Y76">
            <v>19717</v>
          </cell>
          <cell r="Z76">
            <v>39743</v>
          </cell>
          <cell r="AA76">
            <v>0</v>
          </cell>
          <cell r="AB76">
            <v>0</v>
          </cell>
          <cell r="AE76">
            <v>20026</v>
          </cell>
          <cell r="AF76">
            <v>101.56717553380332</v>
          </cell>
          <cell r="AG76">
            <v>1.5671755338033222</v>
          </cell>
          <cell r="AI76">
            <v>891</v>
          </cell>
          <cell r="AJ76">
            <v>984.04258390276811</v>
          </cell>
          <cell r="AK76">
            <v>1208.0483422470024</v>
          </cell>
          <cell r="AL76">
            <v>1254.8550340426568</v>
          </cell>
          <cell r="AM76">
            <v>1054.2022032903144</v>
          </cell>
          <cell r="AN76">
            <v>1054.2022032903144</v>
          </cell>
          <cell r="AO76">
            <v>1054.6113958916585</v>
          </cell>
          <cell r="AP76">
            <v>17310.480389426732</v>
          </cell>
          <cell r="AQ76">
            <v>0</v>
          </cell>
          <cell r="AR76">
            <v>0</v>
          </cell>
          <cell r="AU76">
            <v>16255.868993535074</v>
          </cell>
          <cell r="AV76">
            <v>1541.4084331784575</v>
          </cell>
          <cell r="AY76">
            <v>18562</v>
          </cell>
          <cell r="AZ76">
            <v>18071.957416097233</v>
          </cell>
          <cell r="BA76">
            <v>18508.951657752998</v>
          </cell>
          <cell r="BB76">
            <v>18462.144965957345</v>
          </cell>
          <cell r="BC76">
            <v>18662.797796709685</v>
          </cell>
          <cell r="BD76">
            <v>18662.797796709685</v>
          </cell>
          <cell r="BE76">
            <v>18662.388604108342</v>
          </cell>
          <cell r="BF76">
            <v>22432.519610573268</v>
          </cell>
          <cell r="BG76">
            <v>0</v>
          </cell>
          <cell r="BH76">
            <v>0</v>
          </cell>
          <cell r="BK76">
            <v>-1541.4084331784575</v>
          </cell>
          <cell r="BL76">
            <v>-100</v>
          </cell>
          <cell r="BN76">
            <v>-67</v>
          </cell>
        </row>
        <row r="77">
          <cell r="A77">
            <v>68</v>
          </cell>
          <cell r="B77" t="str">
            <v>CONWAY</v>
          </cell>
          <cell r="C77">
            <v>3</v>
          </cell>
          <cell r="D77">
            <v>3.5598377281947258</v>
          </cell>
          <cell r="E77">
            <v>1</v>
          </cell>
          <cell r="F77">
            <v>1</v>
          </cell>
          <cell r="G77">
            <v>1</v>
          </cell>
          <cell r="H77">
            <v>1</v>
          </cell>
          <cell r="I77">
            <v>1</v>
          </cell>
          <cell r="J77">
            <v>0</v>
          </cell>
          <cell r="K77">
            <v>0</v>
          </cell>
          <cell r="L77">
            <v>0</v>
          </cell>
          <cell r="O77">
            <v>-1</v>
          </cell>
          <cell r="P77">
            <v>-100</v>
          </cell>
          <cell r="S77">
            <v>53700</v>
          </cell>
          <cell r="T77">
            <v>55006</v>
          </cell>
          <cell r="U77">
            <v>18030</v>
          </cell>
          <cell r="V77">
            <v>18030</v>
          </cell>
          <cell r="W77">
            <v>18047</v>
          </cell>
          <cell r="X77">
            <v>18047</v>
          </cell>
          <cell r="Y77">
            <v>18047</v>
          </cell>
          <cell r="Z77">
            <v>0</v>
          </cell>
          <cell r="AA77">
            <v>0</v>
          </cell>
          <cell r="AB77">
            <v>0</v>
          </cell>
          <cell r="AE77">
            <v>-18047</v>
          </cell>
          <cell r="AF77">
            <v>-100</v>
          </cell>
          <cell r="AG77">
            <v>0</v>
          </cell>
          <cell r="AI77">
            <v>8767.2769310790009</v>
          </cell>
          <cell r="AJ77">
            <v>8101.5066823140414</v>
          </cell>
          <cell r="AK77">
            <v>893</v>
          </cell>
          <cell r="AL77">
            <v>893</v>
          </cell>
          <cell r="AM77">
            <v>893</v>
          </cell>
          <cell r="AN77">
            <v>893</v>
          </cell>
          <cell r="AO77">
            <v>915.51101255210267</v>
          </cell>
          <cell r="AP77">
            <v>29.215103157824561</v>
          </cell>
          <cell r="AQ77">
            <v>0</v>
          </cell>
          <cell r="AR77">
            <v>0</v>
          </cell>
          <cell r="AU77">
            <v>-886.29590939427806</v>
          </cell>
          <cell r="AV77">
            <v>-96.808874742381988</v>
          </cell>
          <cell r="AY77">
            <v>44932.723068920997</v>
          </cell>
          <cell r="AZ77">
            <v>46904.493317685956</v>
          </cell>
          <cell r="BA77">
            <v>17137</v>
          </cell>
          <cell r="BB77">
            <v>17137</v>
          </cell>
          <cell r="BC77">
            <v>17154</v>
          </cell>
          <cell r="BD77">
            <v>17154</v>
          </cell>
          <cell r="BE77">
            <v>17131.488987447898</v>
          </cell>
          <cell r="BF77">
            <v>-29.215103157824561</v>
          </cell>
          <cell r="BG77">
            <v>0</v>
          </cell>
          <cell r="BH77">
            <v>0</v>
          </cell>
          <cell r="BK77">
            <v>96.808874742381988</v>
          </cell>
          <cell r="BL77">
            <v>-100</v>
          </cell>
          <cell r="BN77">
            <v>-68</v>
          </cell>
        </row>
        <row r="78">
          <cell r="A78">
            <v>69</v>
          </cell>
          <cell r="B78" t="str">
            <v>CUMMINGTON</v>
          </cell>
          <cell r="C78">
            <v>0</v>
          </cell>
          <cell r="D78">
            <v>0</v>
          </cell>
          <cell r="E78">
            <v>0</v>
          </cell>
          <cell r="F78">
            <v>0</v>
          </cell>
          <cell r="G78">
            <v>0</v>
          </cell>
          <cell r="H78">
            <v>0</v>
          </cell>
          <cell r="I78">
            <v>0</v>
          </cell>
          <cell r="J78">
            <v>0</v>
          </cell>
          <cell r="K78">
            <v>0</v>
          </cell>
          <cell r="L78">
            <v>0</v>
          </cell>
          <cell r="O78">
            <v>0</v>
          </cell>
          <cell r="P78" t="str">
            <v>--</v>
          </cell>
          <cell r="S78">
            <v>0</v>
          </cell>
          <cell r="T78">
            <v>0</v>
          </cell>
          <cell r="U78">
            <v>0</v>
          </cell>
          <cell r="V78">
            <v>0</v>
          </cell>
          <cell r="W78">
            <v>0</v>
          </cell>
          <cell r="X78">
            <v>0</v>
          </cell>
          <cell r="Y78">
            <v>0</v>
          </cell>
          <cell r="Z78">
            <v>0</v>
          </cell>
          <cell r="AA78">
            <v>0</v>
          </cell>
          <cell r="AB78">
            <v>0</v>
          </cell>
          <cell r="AE78">
            <v>0</v>
          </cell>
          <cell r="AF78" t="str">
            <v>--</v>
          </cell>
          <cell r="AG78" t="str">
            <v>--</v>
          </cell>
          <cell r="AI78">
            <v>0</v>
          </cell>
          <cell r="AJ78">
            <v>0</v>
          </cell>
          <cell r="AK78">
            <v>0</v>
          </cell>
          <cell r="AL78">
            <v>0</v>
          </cell>
          <cell r="AM78">
            <v>0</v>
          </cell>
          <cell r="AN78">
            <v>0</v>
          </cell>
          <cell r="AO78">
            <v>0</v>
          </cell>
          <cell r="AP78">
            <v>0</v>
          </cell>
          <cell r="AQ78">
            <v>0</v>
          </cell>
          <cell r="AR78">
            <v>0</v>
          </cell>
          <cell r="AU78">
            <v>0</v>
          </cell>
          <cell r="AV78" t="str">
            <v>--</v>
          </cell>
          <cell r="AY78">
            <v>0</v>
          </cell>
          <cell r="AZ78">
            <v>0</v>
          </cell>
          <cell r="BA78">
            <v>0</v>
          </cell>
          <cell r="BB78">
            <v>0</v>
          </cell>
          <cell r="BC78">
            <v>0</v>
          </cell>
          <cell r="BD78">
            <v>0</v>
          </cell>
          <cell r="BE78">
            <v>0</v>
          </cell>
          <cell r="BF78">
            <v>0</v>
          </cell>
          <cell r="BG78">
            <v>0</v>
          </cell>
          <cell r="BH78">
            <v>0</v>
          </cell>
          <cell r="BK78" t="e">
            <v>#VALUE!</v>
          </cell>
          <cell r="BL78" t="e">
            <v>#VALUE!</v>
          </cell>
          <cell r="BN78">
            <v>-69</v>
          </cell>
        </row>
        <row r="79">
          <cell r="A79">
            <v>70</v>
          </cell>
          <cell r="B79" t="str">
            <v>DALTON</v>
          </cell>
          <cell r="C79">
            <v>0</v>
          </cell>
          <cell r="D79">
            <v>0</v>
          </cell>
          <cell r="E79">
            <v>0</v>
          </cell>
          <cell r="F79">
            <v>0</v>
          </cell>
          <cell r="G79">
            <v>0</v>
          </cell>
          <cell r="H79">
            <v>0</v>
          </cell>
          <cell r="I79">
            <v>0</v>
          </cell>
          <cell r="J79">
            <v>0</v>
          </cell>
          <cell r="K79">
            <v>0</v>
          </cell>
          <cell r="L79">
            <v>0</v>
          </cell>
          <cell r="O79">
            <v>0</v>
          </cell>
          <cell r="P79" t="str">
            <v>--</v>
          </cell>
          <cell r="S79">
            <v>0</v>
          </cell>
          <cell r="T79">
            <v>0</v>
          </cell>
          <cell r="U79">
            <v>0</v>
          </cell>
          <cell r="V79">
            <v>0</v>
          </cell>
          <cell r="W79">
            <v>0</v>
          </cell>
          <cell r="X79">
            <v>0</v>
          </cell>
          <cell r="Y79">
            <v>0</v>
          </cell>
          <cell r="Z79">
            <v>0</v>
          </cell>
          <cell r="AA79">
            <v>0</v>
          </cell>
          <cell r="AB79">
            <v>0</v>
          </cell>
          <cell r="AE79">
            <v>0</v>
          </cell>
          <cell r="AF79" t="str">
            <v>--</v>
          </cell>
          <cell r="AG79" t="str">
            <v>--</v>
          </cell>
          <cell r="AI79">
            <v>0</v>
          </cell>
          <cell r="AJ79">
            <v>0</v>
          </cell>
          <cell r="AK79">
            <v>0</v>
          </cell>
          <cell r="AL79">
            <v>0</v>
          </cell>
          <cell r="AM79">
            <v>0</v>
          </cell>
          <cell r="AN79">
            <v>0</v>
          </cell>
          <cell r="AO79">
            <v>0</v>
          </cell>
          <cell r="AP79">
            <v>0</v>
          </cell>
          <cell r="AQ79">
            <v>0</v>
          </cell>
          <cell r="AR79">
            <v>0</v>
          </cell>
          <cell r="AU79">
            <v>0</v>
          </cell>
          <cell r="AV79" t="str">
            <v>--</v>
          </cell>
          <cell r="AY79">
            <v>0</v>
          </cell>
          <cell r="AZ79">
            <v>0</v>
          </cell>
          <cell r="BA79">
            <v>0</v>
          </cell>
          <cell r="BB79">
            <v>0</v>
          </cell>
          <cell r="BC79">
            <v>0</v>
          </cell>
          <cell r="BD79">
            <v>0</v>
          </cell>
          <cell r="BE79">
            <v>0</v>
          </cell>
          <cell r="BF79">
            <v>0</v>
          </cell>
          <cell r="BG79">
            <v>0</v>
          </cell>
          <cell r="BH79">
            <v>0</v>
          </cell>
          <cell r="BK79" t="e">
            <v>#VALUE!</v>
          </cell>
          <cell r="BL79" t="e">
            <v>#VALUE!</v>
          </cell>
          <cell r="BN79">
            <v>-70</v>
          </cell>
        </row>
        <row r="80">
          <cell r="A80">
            <v>71</v>
          </cell>
          <cell r="B80" t="str">
            <v>DANVERS</v>
          </cell>
          <cell r="C80">
            <v>9.379999999999999</v>
          </cell>
          <cell r="D80">
            <v>5.1904769230346597</v>
          </cell>
          <cell r="E80">
            <v>11</v>
          </cell>
          <cell r="F80">
            <v>11</v>
          </cell>
          <cell r="G80">
            <v>11</v>
          </cell>
          <cell r="H80">
            <v>11</v>
          </cell>
          <cell r="I80">
            <v>11</v>
          </cell>
          <cell r="J80">
            <v>5</v>
          </cell>
          <cell r="K80">
            <v>0</v>
          </cell>
          <cell r="L80">
            <v>0</v>
          </cell>
          <cell r="O80">
            <v>-6</v>
          </cell>
          <cell r="P80">
            <v>-54.54545454545454</v>
          </cell>
          <cell r="S80">
            <v>166050</v>
          </cell>
          <cell r="T80">
            <v>104459</v>
          </cell>
          <cell r="U80">
            <v>198645</v>
          </cell>
          <cell r="V80">
            <v>198675</v>
          </cell>
          <cell r="W80">
            <v>200485</v>
          </cell>
          <cell r="X80">
            <v>200485</v>
          </cell>
          <cell r="Y80">
            <v>200485</v>
          </cell>
          <cell r="Z80">
            <v>91716</v>
          </cell>
          <cell r="AA80">
            <v>0</v>
          </cell>
          <cell r="AB80">
            <v>0</v>
          </cell>
          <cell r="AE80">
            <v>-108769</v>
          </cell>
          <cell r="AF80">
            <v>-54.252936628675464</v>
          </cell>
          <cell r="AG80">
            <v>0.2925179167790759</v>
          </cell>
          <cell r="AI80">
            <v>55954.786126025188</v>
          </cell>
          <cell r="AJ80">
            <v>10379.739884532421</v>
          </cell>
          <cell r="AK80">
            <v>80413.831732677558</v>
          </cell>
          <cell r="AL80">
            <v>90926.118537061877</v>
          </cell>
          <cell r="AM80">
            <v>30120.941551707903</v>
          </cell>
          <cell r="AN80">
            <v>30120.941551707903</v>
          </cell>
          <cell r="AO80">
            <v>30348.377567897951</v>
          </cell>
          <cell r="AP80">
            <v>4648.3011647341764</v>
          </cell>
          <cell r="AQ80">
            <v>0</v>
          </cell>
          <cell r="AR80">
            <v>0</v>
          </cell>
          <cell r="AU80">
            <v>-25700.076403163774</v>
          </cell>
          <cell r="AV80">
            <v>-84.683526642125756</v>
          </cell>
          <cell r="AY80">
            <v>110095.2138739748</v>
          </cell>
          <cell r="AZ80">
            <v>94079.260115467579</v>
          </cell>
          <cell r="BA80">
            <v>118231.16826732244</v>
          </cell>
          <cell r="BB80">
            <v>107748.88146293812</v>
          </cell>
          <cell r="BC80">
            <v>170364.05844829208</v>
          </cell>
          <cell r="BD80">
            <v>170364.05844829208</v>
          </cell>
          <cell r="BE80">
            <v>170136.62243210204</v>
          </cell>
          <cell r="BF80">
            <v>87067.698835265823</v>
          </cell>
          <cell r="BG80">
            <v>0</v>
          </cell>
          <cell r="BH80">
            <v>0</v>
          </cell>
          <cell r="BK80">
            <v>84.683526642125756</v>
          </cell>
          <cell r="BL80">
            <v>-100</v>
          </cell>
          <cell r="BN80">
            <v>-71</v>
          </cell>
        </row>
        <row r="81">
          <cell r="A81">
            <v>72</v>
          </cell>
          <cell r="B81" t="str">
            <v>DARTMOUTH</v>
          </cell>
          <cell r="C81">
            <v>9.2200000000000006</v>
          </cell>
          <cell r="D81">
            <v>9.2184321486373531</v>
          </cell>
          <cell r="E81">
            <v>8</v>
          </cell>
          <cell r="F81">
            <v>8</v>
          </cell>
          <cell r="G81">
            <v>8</v>
          </cell>
          <cell r="H81">
            <v>8</v>
          </cell>
          <cell r="I81">
            <v>8</v>
          </cell>
          <cell r="J81">
            <v>7</v>
          </cell>
          <cell r="K81">
            <v>0</v>
          </cell>
          <cell r="L81">
            <v>0</v>
          </cell>
          <cell r="O81">
            <v>-1</v>
          </cell>
          <cell r="P81">
            <v>-12.5</v>
          </cell>
          <cell r="S81">
            <v>123464</v>
          </cell>
          <cell r="T81">
            <v>126046</v>
          </cell>
          <cell r="U81">
            <v>108254</v>
          </cell>
          <cell r="V81">
            <v>108266</v>
          </cell>
          <cell r="W81">
            <v>108266</v>
          </cell>
          <cell r="X81">
            <v>108266</v>
          </cell>
          <cell r="Y81">
            <v>108266</v>
          </cell>
          <cell r="Z81">
            <v>92209</v>
          </cell>
          <cell r="AA81">
            <v>0</v>
          </cell>
          <cell r="AB81">
            <v>0</v>
          </cell>
          <cell r="AE81">
            <v>-16057</v>
          </cell>
          <cell r="AF81">
            <v>-14.831064230691071</v>
          </cell>
          <cell r="AG81">
            <v>-2.3310642306910712</v>
          </cell>
          <cell r="AI81">
            <v>8129.328010353106</v>
          </cell>
          <cell r="AJ81">
            <v>11677.566472296994</v>
          </cell>
          <cell r="AK81">
            <v>7144</v>
          </cell>
          <cell r="AL81">
            <v>7144</v>
          </cell>
          <cell r="AM81">
            <v>7144</v>
          </cell>
          <cell r="AN81">
            <v>7144</v>
          </cell>
          <cell r="AO81">
            <v>7143.7904589615855</v>
          </cell>
          <cell r="AP81">
            <v>6194.728054744809</v>
          </cell>
          <cell r="AQ81">
            <v>0</v>
          </cell>
          <cell r="AR81">
            <v>0</v>
          </cell>
          <cell r="AU81">
            <v>-949.06240421677649</v>
          </cell>
          <cell r="AV81">
            <v>-13.28513776641107</v>
          </cell>
          <cell r="AY81">
            <v>115334.6719896469</v>
          </cell>
          <cell r="AZ81">
            <v>114368.433527703</v>
          </cell>
          <cell r="BA81">
            <v>101110</v>
          </cell>
          <cell r="BB81">
            <v>101122</v>
          </cell>
          <cell r="BC81">
            <v>101122</v>
          </cell>
          <cell r="BD81">
            <v>101122</v>
          </cell>
          <cell r="BE81">
            <v>101122.20954103842</v>
          </cell>
          <cell r="BF81">
            <v>86014.271945255197</v>
          </cell>
          <cell r="BG81">
            <v>0</v>
          </cell>
          <cell r="BH81">
            <v>0</v>
          </cell>
          <cell r="BK81">
            <v>13.28513776641107</v>
          </cell>
          <cell r="BL81">
            <v>-100</v>
          </cell>
          <cell r="BN81">
            <v>-72</v>
          </cell>
        </row>
        <row r="82">
          <cell r="A82">
            <v>73</v>
          </cell>
          <cell r="B82" t="str">
            <v>DEDHAM</v>
          </cell>
          <cell r="C82">
            <v>17.12</v>
          </cell>
          <cell r="D82">
            <v>13.908965648893874</v>
          </cell>
          <cell r="E82">
            <v>15</v>
          </cell>
          <cell r="F82">
            <v>15</v>
          </cell>
          <cell r="G82">
            <v>15</v>
          </cell>
          <cell r="H82">
            <v>15</v>
          </cell>
          <cell r="I82">
            <v>15</v>
          </cell>
          <cell r="J82">
            <v>16</v>
          </cell>
          <cell r="K82">
            <v>0</v>
          </cell>
          <cell r="L82">
            <v>0</v>
          </cell>
          <cell r="O82">
            <v>1</v>
          </cell>
          <cell r="P82">
            <v>6.6666666666666652</v>
          </cell>
          <cell r="S82">
            <v>313041</v>
          </cell>
          <cell r="T82">
            <v>282514</v>
          </cell>
          <cell r="U82">
            <v>293701</v>
          </cell>
          <cell r="V82">
            <v>293799</v>
          </cell>
          <cell r="W82">
            <v>293804</v>
          </cell>
          <cell r="X82">
            <v>293804</v>
          </cell>
          <cell r="Y82">
            <v>293804</v>
          </cell>
          <cell r="Z82">
            <v>307552</v>
          </cell>
          <cell r="AA82">
            <v>0</v>
          </cell>
          <cell r="AB82">
            <v>0</v>
          </cell>
          <cell r="AE82">
            <v>13748</v>
          </cell>
          <cell r="AF82">
            <v>4.6793100162012768</v>
          </cell>
          <cell r="AG82">
            <v>-1.9873566504653883</v>
          </cell>
          <cell r="AI82">
            <v>67017.914544278508</v>
          </cell>
          <cell r="AJ82">
            <v>42003.484388810641</v>
          </cell>
          <cell r="AK82">
            <v>54959.234921253621</v>
          </cell>
          <cell r="AL82">
            <v>61214.840201750565</v>
          </cell>
          <cell r="AM82">
            <v>13395</v>
          </cell>
          <cell r="AN82">
            <v>13395</v>
          </cell>
          <cell r="AO82">
            <v>13586.268033436691</v>
          </cell>
          <cell r="AP82">
            <v>14509.23029682533</v>
          </cell>
          <cell r="AQ82">
            <v>0</v>
          </cell>
          <cell r="AR82">
            <v>0</v>
          </cell>
          <cell r="AU82">
            <v>922.96226338863926</v>
          </cell>
          <cell r="AV82">
            <v>6.7933464960147294</v>
          </cell>
          <cell r="AY82">
            <v>246023.08545572148</v>
          </cell>
          <cell r="AZ82">
            <v>240510.51561118936</v>
          </cell>
          <cell r="BA82">
            <v>238741.76507874636</v>
          </cell>
          <cell r="BB82">
            <v>232584.15979824943</v>
          </cell>
          <cell r="BC82">
            <v>280409</v>
          </cell>
          <cell r="BD82">
            <v>280409</v>
          </cell>
          <cell r="BE82">
            <v>280217.73196656333</v>
          </cell>
          <cell r="BF82">
            <v>293042.76970317465</v>
          </cell>
          <cell r="BG82">
            <v>0</v>
          </cell>
          <cell r="BH82">
            <v>0</v>
          </cell>
          <cell r="BK82">
            <v>-6.7933464960147294</v>
          </cell>
          <cell r="BL82">
            <v>-100</v>
          </cell>
          <cell r="BN82">
            <v>-73</v>
          </cell>
        </row>
        <row r="83">
          <cell r="A83">
            <v>74</v>
          </cell>
          <cell r="B83" t="str">
            <v>DEERFIELD</v>
          </cell>
          <cell r="C83">
            <v>6</v>
          </cell>
          <cell r="D83">
            <v>7.1196754563894515</v>
          </cell>
          <cell r="E83">
            <v>5</v>
          </cell>
          <cell r="F83">
            <v>5</v>
          </cell>
          <cell r="G83">
            <v>5</v>
          </cell>
          <cell r="H83">
            <v>5</v>
          </cell>
          <cell r="I83">
            <v>5</v>
          </cell>
          <cell r="J83">
            <v>5</v>
          </cell>
          <cell r="K83">
            <v>0</v>
          </cell>
          <cell r="L83">
            <v>0</v>
          </cell>
          <cell r="O83">
            <v>0</v>
          </cell>
          <cell r="P83">
            <v>0</v>
          </cell>
          <cell r="S83">
            <v>88110</v>
          </cell>
          <cell r="T83">
            <v>114982</v>
          </cell>
          <cell r="U83">
            <v>80590</v>
          </cell>
          <cell r="V83">
            <v>80590</v>
          </cell>
          <cell r="W83">
            <v>80595</v>
          </cell>
          <cell r="X83">
            <v>80595</v>
          </cell>
          <cell r="Y83">
            <v>80595</v>
          </cell>
          <cell r="Z83">
            <v>80595</v>
          </cell>
          <cell r="AA83">
            <v>0</v>
          </cell>
          <cell r="AB83">
            <v>0</v>
          </cell>
          <cell r="AE83">
            <v>0</v>
          </cell>
          <cell r="AF83">
            <v>0</v>
          </cell>
          <cell r="AG83">
            <v>0</v>
          </cell>
          <cell r="AI83">
            <v>23466.969358857601</v>
          </cell>
          <cell r="AJ83">
            <v>21557.973473973943</v>
          </cell>
          <cell r="AK83">
            <v>4465</v>
          </cell>
          <cell r="AL83">
            <v>4465</v>
          </cell>
          <cell r="AM83">
            <v>4465</v>
          </cell>
          <cell r="AN83">
            <v>4465</v>
          </cell>
          <cell r="AO83">
            <v>4531.9567500226422</v>
          </cell>
          <cell r="AP83">
            <v>4551.8973954190897</v>
          </cell>
          <cell r="AQ83">
            <v>0</v>
          </cell>
          <cell r="AR83">
            <v>0</v>
          </cell>
          <cell r="AU83">
            <v>19.940645396447508</v>
          </cell>
          <cell r="AV83">
            <v>0.44000078765862316</v>
          </cell>
          <cell r="AY83">
            <v>64643.030641142395</v>
          </cell>
          <cell r="AZ83">
            <v>93424.026526026049</v>
          </cell>
          <cell r="BA83">
            <v>76125</v>
          </cell>
          <cell r="BB83">
            <v>76125</v>
          </cell>
          <cell r="BC83">
            <v>76130</v>
          </cell>
          <cell r="BD83">
            <v>76130</v>
          </cell>
          <cell r="BE83">
            <v>76063.04324997736</v>
          </cell>
          <cell r="BF83">
            <v>76043.102604580912</v>
          </cell>
          <cell r="BG83">
            <v>0</v>
          </cell>
          <cell r="BH83">
            <v>0</v>
          </cell>
          <cell r="BK83">
            <v>-0.44000078765862316</v>
          </cell>
          <cell r="BL83">
            <v>-100</v>
          </cell>
          <cell r="BN83">
            <v>-74</v>
          </cell>
        </row>
        <row r="84">
          <cell r="A84">
            <v>75</v>
          </cell>
          <cell r="B84" t="str">
            <v>DENNIS</v>
          </cell>
          <cell r="C84">
            <v>0</v>
          </cell>
          <cell r="D84">
            <v>0</v>
          </cell>
          <cell r="E84">
            <v>0</v>
          </cell>
          <cell r="F84">
            <v>0</v>
          </cell>
          <cell r="G84">
            <v>0</v>
          </cell>
          <cell r="H84">
            <v>0</v>
          </cell>
          <cell r="I84">
            <v>0</v>
          </cell>
          <cell r="J84">
            <v>0</v>
          </cell>
          <cell r="K84">
            <v>0</v>
          </cell>
          <cell r="L84">
            <v>0</v>
          </cell>
          <cell r="O84">
            <v>0</v>
          </cell>
          <cell r="P84" t="str">
            <v>--</v>
          </cell>
          <cell r="S84">
            <v>0</v>
          </cell>
          <cell r="T84">
            <v>0</v>
          </cell>
          <cell r="U84">
            <v>0</v>
          </cell>
          <cell r="V84">
            <v>0</v>
          </cell>
          <cell r="W84">
            <v>0</v>
          </cell>
          <cell r="X84">
            <v>0</v>
          </cell>
          <cell r="Y84">
            <v>0</v>
          </cell>
          <cell r="Z84">
            <v>0</v>
          </cell>
          <cell r="AA84">
            <v>0</v>
          </cell>
          <cell r="AB84">
            <v>0</v>
          </cell>
          <cell r="AE84">
            <v>0</v>
          </cell>
          <cell r="AF84" t="str">
            <v>--</v>
          </cell>
          <cell r="AG84" t="str">
            <v>--</v>
          </cell>
          <cell r="AI84">
            <v>0</v>
          </cell>
          <cell r="AJ84">
            <v>0</v>
          </cell>
          <cell r="AK84">
            <v>0</v>
          </cell>
          <cell r="AL84">
            <v>0</v>
          </cell>
          <cell r="AM84">
            <v>0</v>
          </cell>
          <cell r="AN84">
            <v>0</v>
          </cell>
          <cell r="AO84">
            <v>0</v>
          </cell>
          <cell r="AP84">
            <v>0</v>
          </cell>
          <cell r="AQ84">
            <v>0</v>
          </cell>
          <cell r="AR84">
            <v>0</v>
          </cell>
          <cell r="AU84">
            <v>0</v>
          </cell>
          <cell r="AV84" t="str">
            <v>--</v>
          </cell>
          <cell r="AY84">
            <v>0</v>
          </cell>
          <cell r="AZ84">
            <v>0</v>
          </cell>
          <cell r="BA84">
            <v>0</v>
          </cell>
          <cell r="BB84">
            <v>0</v>
          </cell>
          <cell r="BC84">
            <v>0</v>
          </cell>
          <cell r="BD84">
            <v>0</v>
          </cell>
          <cell r="BE84">
            <v>0</v>
          </cell>
          <cell r="BF84">
            <v>0</v>
          </cell>
          <cell r="BG84">
            <v>0</v>
          </cell>
          <cell r="BH84">
            <v>0</v>
          </cell>
          <cell r="BK84" t="e">
            <v>#VALUE!</v>
          </cell>
          <cell r="BL84" t="e">
            <v>#VALUE!</v>
          </cell>
          <cell r="BN84">
            <v>-75</v>
          </cell>
        </row>
        <row r="85">
          <cell r="A85">
            <v>76</v>
          </cell>
          <cell r="B85" t="str">
            <v>DIGHTON</v>
          </cell>
          <cell r="C85">
            <v>0</v>
          </cell>
          <cell r="D85">
            <v>0</v>
          </cell>
          <cell r="E85">
            <v>0</v>
          </cell>
          <cell r="F85">
            <v>0</v>
          </cell>
          <cell r="G85">
            <v>0</v>
          </cell>
          <cell r="H85">
            <v>0</v>
          </cell>
          <cell r="I85">
            <v>0</v>
          </cell>
          <cell r="J85">
            <v>0</v>
          </cell>
          <cell r="K85">
            <v>0</v>
          </cell>
          <cell r="L85">
            <v>0</v>
          </cell>
          <cell r="O85">
            <v>0</v>
          </cell>
          <cell r="P85" t="str">
            <v>--</v>
          </cell>
          <cell r="S85">
            <v>0</v>
          </cell>
          <cell r="T85">
            <v>0</v>
          </cell>
          <cell r="U85">
            <v>0</v>
          </cell>
          <cell r="V85">
            <v>0</v>
          </cell>
          <cell r="W85">
            <v>0</v>
          </cell>
          <cell r="X85">
            <v>0</v>
          </cell>
          <cell r="Y85">
            <v>0</v>
          </cell>
          <cell r="Z85">
            <v>0</v>
          </cell>
          <cell r="AA85">
            <v>0</v>
          </cell>
          <cell r="AB85">
            <v>0</v>
          </cell>
          <cell r="AE85">
            <v>0</v>
          </cell>
          <cell r="AF85" t="str">
            <v>--</v>
          </cell>
          <cell r="AG85" t="str">
            <v>--</v>
          </cell>
          <cell r="AI85">
            <v>0</v>
          </cell>
          <cell r="AJ85">
            <v>0</v>
          </cell>
          <cell r="AK85">
            <v>0</v>
          </cell>
          <cell r="AL85">
            <v>0</v>
          </cell>
          <cell r="AM85">
            <v>0</v>
          </cell>
          <cell r="AN85">
            <v>0</v>
          </cell>
          <cell r="AO85">
            <v>0</v>
          </cell>
          <cell r="AP85">
            <v>0</v>
          </cell>
          <cell r="AQ85">
            <v>0</v>
          </cell>
          <cell r="AR85">
            <v>0</v>
          </cell>
          <cell r="AU85">
            <v>0</v>
          </cell>
          <cell r="AV85" t="str">
            <v>--</v>
          </cell>
          <cell r="AY85">
            <v>0</v>
          </cell>
          <cell r="AZ85">
            <v>0</v>
          </cell>
          <cell r="BA85">
            <v>0</v>
          </cell>
          <cell r="BB85">
            <v>0</v>
          </cell>
          <cell r="BC85">
            <v>0</v>
          </cell>
          <cell r="BD85">
            <v>0</v>
          </cell>
          <cell r="BE85">
            <v>0</v>
          </cell>
          <cell r="BF85">
            <v>0</v>
          </cell>
          <cell r="BG85">
            <v>0</v>
          </cell>
          <cell r="BH85">
            <v>0</v>
          </cell>
          <cell r="BK85" t="e">
            <v>#VALUE!</v>
          </cell>
          <cell r="BL85" t="e">
            <v>#VALUE!</v>
          </cell>
          <cell r="BN85">
            <v>-76</v>
          </cell>
        </row>
        <row r="86">
          <cell r="A86">
            <v>77</v>
          </cell>
          <cell r="B86" t="str">
            <v>DOUGLAS</v>
          </cell>
          <cell r="C86">
            <v>0</v>
          </cell>
          <cell r="D86">
            <v>0</v>
          </cell>
          <cell r="E86">
            <v>0</v>
          </cell>
          <cell r="F86">
            <v>0</v>
          </cell>
          <cell r="G86">
            <v>0</v>
          </cell>
          <cell r="H86">
            <v>0</v>
          </cell>
          <cell r="I86">
            <v>0</v>
          </cell>
          <cell r="J86">
            <v>0</v>
          </cell>
          <cell r="K86">
            <v>0</v>
          </cell>
          <cell r="L86">
            <v>0</v>
          </cell>
          <cell r="O86">
            <v>0</v>
          </cell>
          <cell r="P86" t="str">
            <v>--</v>
          </cell>
          <cell r="S86">
            <v>0</v>
          </cell>
          <cell r="T86">
            <v>0</v>
          </cell>
          <cell r="U86">
            <v>0</v>
          </cell>
          <cell r="V86">
            <v>0</v>
          </cell>
          <cell r="W86">
            <v>0</v>
          </cell>
          <cell r="X86">
            <v>0</v>
          </cell>
          <cell r="Y86">
            <v>0</v>
          </cell>
          <cell r="Z86">
            <v>0</v>
          </cell>
          <cell r="AA86">
            <v>0</v>
          </cell>
          <cell r="AB86">
            <v>0</v>
          </cell>
          <cell r="AE86">
            <v>0</v>
          </cell>
          <cell r="AF86" t="str">
            <v>--</v>
          </cell>
          <cell r="AG86" t="str">
            <v>--</v>
          </cell>
          <cell r="AI86">
            <v>0</v>
          </cell>
          <cell r="AJ86">
            <v>0</v>
          </cell>
          <cell r="AK86">
            <v>0</v>
          </cell>
          <cell r="AL86">
            <v>0</v>
          </cell>
          <cell r="AM86">
            <v>0</v>
          </cell>
          <cell r="AN86">
            <v>0</v>
          </cell>
          <cell r="AO86">
            <v>0</v>
          </cell>
          <cell r="AP86">
            <v>0</v>
          </cell>
          <cell r="AQ86">
            <v>0</v>
          </cell>
          <cell r="AR86">
            <v>0</v>
          </cell>
          <cell r="AU86">
            <v>0</v>
          </cell>
          <cell r="AV86" t="str">
            <v>--</v>
          </cell>
          <cell r="AY86">
            <v>0</v>
          </cell>
          <cell r="AZ86">
            <v>0</v>
          </cell>
          <cell r="BA86">
            <v>0</v>
          </cell>
          <cell r="BB86">
            <v>0</v>
          </cell>
          <cell r="BC86">
            <v>0</v>
          </cell>
          <cell r="BD86">
            <v>0</v>
          </cell>
          <cell r="BE86">
            <v>0</v>
          </cell>
          <cell r="BF86">
            <v>0</v>
          </cell>
          <cell r="BG86">
            <v>0</v>
          </cell>
          <cell r="BH86">
            <v>0</v>
          </cell>
          <cell r="BK86" t="e">
            <v>#VALUE!</v>
          </cell>
          <cell r="BL86" t="e">
            <v>#VALUE!</v>
          </cell>
          <cell r="BN86">
            <v>-77</v>
          </cell>
        </row>
        <row r="87">
          <cell r="A87">
            <v>78</v>
          </cell>
          <cell r="B87" t="str">
            <v>DOVER</v>
          </cell>
          <cell r="C87">
            <v>0</v>
          </cell>
          <cell r="D87">
            <v>0</v>
          </cell>
          <cell r="E87">
            <v>0</v>
          </cell>
          <cell r="F87">
            <v>0</v>
          </cell>
          <cell r="G87">
            <v>0</v>
          </cell>
          <cell r="H87">
            <v>0</v>
          </cell>
          <cell r="I87">
            <v>0</v>
          </cell>
          <cell r="J87">
            <v>0</v>
          </cell>
          <cell r="K87">
            <v>0</v>
          </cell>
          <cell r="L87">
            <v>0</v>
          </cell>
          <cell r="O87">
            <v>0</v>
          </cell>
          <cell r="P87" t="str">
            <v>--</v>
          </cell>
          <cell r="S87">
            <v>0</v>
          </cell>
          <cell r="T87">
            <v>0</v>
          </cell>
          <cell r="U87">
            <v>0</v>
          </cell>
          <cell r="V87">
            <v>0</v>
          </cell>
          <cell r="W87">
            <v>0</v>
          </cell>
          <cell r="X87">
            <v>0</v>
          </cell>
          <cell r="Y87">
            <v>0</v>
          </cell>
          <cell r="Z87">
            <v>0</v>
          </cell>
          <cell r="AA87">
            <v>0</v>
          </cell>
          <cell r="AB87">
            <v>0</v>
          </cell>
          <cell r="AE87">
            <v>0</v>
          </cell>
          <cell r="AF87" t="str">
            <v>--</v>
          </cell>
          <cell r="AG87" t="str">
            <v>--</v>
          </cell>
          <cell r="AI87">
            <v>0</v>
          </cell>
          <cell r="AJ87">
            <v>0</v>
          </cell>
          <cell r="AK87">
            <v>0</v>
          </cell>
          <cell r="AL87">
            <v>0</v>
          </cell>
          <cell r="AM87">
            <v>0</v>
          </cell>
          <cell r="AN87">
            <v>0</v>
          </cell>
          <cell r="AO87">
            <v>0</v>
          </cell>
          <cell r="AP87">
            <v>0</v>
          </cell>
          <cell r="AQ87">
            <v>0</v>
          </cell>
          <cell r="AR87">
            <v>0</v>
          </cell>
          <cell r="AU87">
            <v>0</v>
          </cell>
          <cell r="AV87" t="str">
            <v>--</v>
          </cell>
          <cell r="AY87">
            <v>0</v>
          </cell>
          <cell r="AZ87">
            <v>0</v>
          </cell>
          <cell r="BA87">
            <v>0</v>
          </cell>
          <cell r="BB87">
            <v>0</v>
          </cell>
          <cell r="BC87">
            <v>0</v>
          </cell>
          <cell r="BD87">
            <v>0</v>
          </cell>
          <cell r="BE87">
            <v>0</v>
          </cell>
          <cell r="BF87">
            <v>0</v>
          </cell>
          <cell r="BG87">
            <v>0</v>
          </cell>
          <cell r="BH87">
            <v>0</v>
          </cell>
          <cell r="BK87" t="e">
            <v>#VALUE!</v>
          </cell>
          <cell r="BL87" t="e">
            <v>#VALUE!</v>
          </cell>
          <cell r="BN87">
            <v>-78</v>
          </cell>
        </row>
        <row r="88">
          <cell r="A88">
            <v>79</v>
          </cell>
          <cell r="B88" t="str">
            <v>DRACUT</v>
          </cell>
          <cell r="C88">
            <v>249.14999999999995</v>
          </cell>
          <cell r="D88">
            <v>249.35690739183366</v>
          </cell>
          <cell r="E88">
            <v>262</v>
          </cell>
          <cell r="F88">
            <v>262</v>
          </cell>
          <cell r="G88">
            <v>262</v>
          </cell>
          <cell r="H88">
            <v>262</v>
          </cell>
          <cell r="I88">
            <v>262</v>
          </cell>
          <cell r="J88">
            <v>258</v>
          </cell>
          <cell r="K88">
            <v>0</v>
          </cell>
          <cell r="L88">
            <v>0</v>
          </cell>
          <cell r="O88">
            <v>-4</v>
          </cell>
          <cell r="P88">
            <v>-1.5267175572519109</v>
          </cell>
          <cell r="S88">
            <v>2762704</v>
          </cell>
          <cell r="T88">
            <v>2932208</v>
          </cell>
          <cell r="U88">
            <v>3079051</v>
          </cell>
          <cell r="V88">
            <v>3081069</v>
          </cell>
          <cell r="W88">
            <v>3081269</v>
          </cell>
          <cell r="X88">
            <v>3081269</v>
          </cell>
          <cell r="Y88">
            <v>3081269</v>
          </cell>
          <cell r="Z88">
            <v>2906247</v>
          </cell>
          <cell r="AA88">
            <v>0</v>
          </cell>
          <cell r="AB88">
            <v>0</v>
          </cell>
          <cell r="AE88">
            <v>-175022</v>
          </cell>
          <cell r="AF88">
            <v>-5.6801921545960425</v>
          </cell>
          <cell r="AG88">
            <v>-4.1534745973441316</v>
          </cell>
          <cell r="AI88">
            <v>516050.27509271365</v>
          </cell>
          <cell r="AJ88">
            <v>359116.03522508079</v>
          </cell>
          <cell r="AK88">
            <v>497885.78259558353</v>
          </cell>
          <cell r="AL88">
            <v>538752.14634945779</v>
          </cell>
          <cell r="AM88">
            <v>419953.34968399274</v>
          </cell>
          <cell r="AN88">
            <v>419953.34968399274</v>
          </cell>
          <cell r="AO88">
            <v>421528.64654960652</v>
          </cell>
          <cell r="AP88">
            <v>336395.05080704013</v>
          </cell>
          <cell r="AQ88">
            <v>0</v>
          </cell>
          <cell r="AR88">
            <v>0</v>
          </cell>
          <cell r="AU88">
            <v>-85133.595742566395</v>
          </cell>
          <cell r="AV88">
            <v>-20.196396244815517</v>
          </cell>
          <cell r="AY88">
            <v>2246653.7249072865</v>
          </cell>
          <cell r="AZ88">
            <v>2573091.9647749192</v>
          </cell>
          <cell r="BA88">
            <v>2581165.2174044163</v>
          </cell>
          <cell r="BB88">
            <v>2542316.853650542</v>
          </cell>
          <cell r="BC88">
            <v>2661315.6503160074</v>
          </cell>
          <cell r="BD88">
            <v>2661315.6503160074</v>
          </cell>
          <cell r="BE88">
            <v>2659740.3534503933</v>
          </cell>
          <cell r="BF88">
            <v>2569851.9491929598</v>
          </cell>
          <cell r="BG88">
            <v>0</v>
          </cell>
          <cell r="BH88">
            <v>0</v>
          </cell>
          <cell r="BK88">
            <v>20.196396244815517</v>
          </cell>
          <cell r="BL88">
            <v>-100</v>
          </cell>
          <cell r="BN88">
            <v>-79</v>
          </cell>
        </row>
        <row r="89">
          <cell r="A89">
            <v>80</v>
          </cell>
          <cell r="B89" t="str">
            <v>DUDLEY</v>
          </cell>
          <cell r="C89">
            <v>0</v>
          </cell>
          <cell r="D89">
            <v>0</v>
          </cell>
          <cell r="E89">
            <v>0</v>
          </cell>
          <cell r="F89">
            <v>0</v>
          </cell>
          <cell r="G89">
            <v>0</v>
          </cell>
          <cell r="H89">
            <v>0</v>
          </cell>
          <cell r="I89">
            <v>0</v>
          </cell>
          <cell r="J89">
            <v>0</v>
          </cell>
          <cell r="K89">
            <v>0</v>
          </cell>
          <cell r="L89">
            <v>0</v>
          </cell>
          <cell r="O89">
            <v>0</v>
          </cell>
          <cell r="P89" t="str">
            <v>--</v>
          </cell>
          <cell r="S89">
            <v>0</v>
          </cell>
          <cell r="T89">
            <v>0</v>
          </cell>
          <cell r="U89">
            <v>0</v>
          </cell>
          <cell r="V89">
            <v>0</v>
          </cell>
          <cell r="W89">
            <v>0</v>
          </cell>
          <cell r="X89">
            <v>0</v>
          </cell>
          <cell r="Y89">
            <v>0</v>
          </cell>
          <cell r="Z89">
            <v>0</v>
          </cell>
          <cell r="AA89">
            <v>0</v>
          </cell>
          <cell r="AB89">
            <v>0</v>
          </cell>
          <cell r="AE89">
            <v>0</v>
          </cell>
          <cell r="AF89" t="str">
            <v>--</v>
          </cell>
          <cell r="AG89" t="str">
            <v>--</v>
          </cell>
          <cell r="AI89">
            <v>0</v>
          </cell>
          <cell r="AJ89">
            <v>0</v>
          </cell>
          <cell r="AK89">
            <v>0</v>
          </cell>
          <cell r="AL89">
            <v>0</v>
          </cell>
          <cell r="AM89">
            <v>0</v>
          </cell>
          <cell r="AN89">
            <v>0</v>
          </cell>
          <cell r="AO89">
            <v>0</v>
          </cell>
          <cell r="AP89">
            <v>0</v>
          </cell>
          <cell r="AQ89">
            <v>0</v>
          </cell>
          <cell r="AR89">
            <v>0</v>
          </cell>
          <cell r="AU89">
            <v>0</v>
          </cell>
          <cell r="AV89" t="str">
            <v>--</v>
          </cell>
          <cell r="AY89">
            <v>0</v>
          </cell>
          <cell r="AZ89">
            <v>0</v>
          </cell>
          <cell r="BA89">
            <v>0</v>
          </cell>
          <cell r="BB89">
            <v>0</v>
          </cell>
          <cell r="BC89">
            <v>0</v>
          </cell>
          <cell r="BD89">
            <v>0</v>
          </cell>
          <cell r="BE89">
            <v>0</v>
          </cell>
          <cell r="BF89">
            <v>0</v>
          </cell>
          <cell r="BG89">
            <v>0</v>
          </cell>
          <cell r="BH89">
            <v>0</v>
          </cell>
          <cell r="BK89" t="e">
            <v>#VALUE!</v>
          </cell>
          <cell r="BL89" t="e">
            <v>#VALUE!</v>
          </cell>
          <cell r="BN89">
            <v>-80</v>
          </cell>
        </row>
        <row r="90">
          <cell r="A90">
            <v>81</v>
          </cell>
          <cell r="B90" t="str">
            <v>DUNSTABLE</v>
          </cell>
          <cell r="C90">
            <v>0</v>
          </cell>
          <cell r="D90">
            <v>0</v>
          </cell>
          <cell r="E90">
            <v>0</v>
          </cell>
          <cell r="F90">
            <v>0</v>
          </cell>
          <cell r="G90">
            <v>0</v>
          </cell>
          <cell r="H90">
            <v>0</v>
          </cell>
          <cell r="I90">
            <v>0</v>
          </cell>
          <cell r="J90">
            <v>0</v>
          </cell>
          <cell r="K90">
            <v>0</v>
          </cell>
          <cell r="L90">
            <v>0</v>
          </cell>
          <cell r="O90">
            <v>0</v>
          </cell>
          <cell r="P90" t="str">
            <v>--</v>
          </cell>
          <cell r="S90">
            <v>0</v>
          </cell>
          <cell r="T90">
            <v>0</v>
          </cell>
          <cell r="U90">
            <v>0</v>
          </cell>
          <cell r="V90">
            <v>0</v>
          </cell>
          <cell r="W90">
            <v>0</v>
          </cell>
          <cell r="X90">
            <v>0</v>
          </cell>
          <cell r="Y90">
            <v>0</v>
          </cell>
          <cell r="Z90">
            <v>0</v>
          </cell>
          <cell r="AA90">
            <v>0</v>
          </cell>
          <cell r="AB90">
            <v>0</v>
          </cell>
          <cell r="AE90">
            <v>0</v>
          </cell>
          <cell r="AF90" t="str">
            <v>--</v>
          </cell>
          <cell r="AG90" t="str">
            <v>--</v>
          </cell>
          <cell r="AI90">
            <v>0</v>
          </cell>
          <cell r="AJ90">
            <v>0</v>
          </cell>
          <cell r="AK90">
            <v>0</v>
          </cell>
          <cell r="AL90">
            <v>0</v>
          </cell>
          <cell r="AM90">
            <v>0</v>
          </cell>
          <cell r="AN90">
            <v>0</v>
          </cell>
          <cell r="AO90">
            <v>0</v>
          </cell>
          <cell r="AP90">
            <v>0</v>
          </cell>
          <cell r="AQ90">
            <v>0</v>
          </cell>
          <cell r="AR90">
            <v>0</v>
          </cell>
          <cell r="AU90">
            <v>0</v>
          </cell>
          <cell r="AV90" t="str">
            <v>--</v>
          </cell>
          <cell r="AY90">
            <v>0</v>
          </cell>
          <cell r="AZ90">
            <v>0</v>
          </cell>
          <cell r="BA90">
            <v>0</v>
          </cell>
          <cell r="BB90">
            <v>0</v>
          </cell>
          <cell r="BC90">
            <v>0</v>
          </cell>
          <cell r="BD90">
            <v>0</v>
          </cell>
          <cell r="BE90">
            <v>0</v>
          </cell>
          <cell r="BF90">
            <v>0</v>
          </cell>
          <cell r="BG90">
            <v>0</v>
          </cell>
          <cell r="BH90">
            <v>0</v>
          </cell>
          <cell r="BK90" t="e">
            <v>#VALUE!</v>
          </cell>
          <cell r="BL90" t="e">
            <v>#VALUE!</v>
          </cell>
          <cell r="BN90">
            <v>-81</v>
          </cell>
        </row>
        <row r="91">
          <cell r="A91">
            <v>82</v>
          </cell>
          <cell r="B91" t="str">
            <v>DUXBURY</v>
          </cell>
          <cell r="C91">
            <v>11.85</v>
          </cell>
          <cell r="D91">
            <v>12.459056585270178</v>
          </cell>
          <cell r="E91">
            <v>16</v>
          </cell>
          <cell r="F91">
            <v>16</v>
          </cell>
          <cell r="G91">
            <v>16</v>
          </cell>
          <cell r="H91">
            <v>16</v>
          </cell>
          <cell r="I91">
            <v>16</v>
          </cell>
          <cell r="J91">
            <v>11</v>
          </cell>
          <cell r="K91">
            <v>0</v>
          </cell>
          <cell r="L91">
            <v>0</v>
          </cell>
          <cell r="O91">
            <v>-5</v>
          </cell>
          <cell r="P91">
            <v>-31.25</v>
          </cell>
          <cell r="S91">
            <v>185641</v>
          </cell>
          <cell r="T91">
            <v>184474</v>
          </cell>
          <cell r="U91">
            <v>248499</v>
          </cell>
          <cell r="V91">
            <v>248500</v>
          </cell>
          <cell r="W91">
            <v>248501</v>
          </cell>
          <cell r="X91">
            <v>248501</v>
          </cell>
          <cell r="Y91">
            <v>248501</v>
          </cell>
          <cell r="Z91">
            <v>180929</v>
          </cell>
          <cell r="AA91">
            <v>0</v>
          </cell>
          <cell r="AB91">
            <v>0</v>
          </cell>
          <cell r="AE91">
            <v>-67572</v>
          </cell>
          <cell r="AF91">
            <v>-27.191842286348944</v>
          </cell>
          <cell r="AG91">
            <v>4.058157713651056</v>
          </cell>
          <cell r="AI91">
            <v>16931.246923014201</v>
          </cell>
          <cell r="AJ91">
            <v>19164.608576980103</v>
          </cell>
          <cell r="AK91">
            <v>66933.935340608499</v>
          </cell>
          <cell r="AL91">
            <v>74756.355734103301</v>
          </cell>
          <cell r="AM91">
            <v>50684.011959676551</v>
          </cell>
          <cell r="AN91">
            <v>50684.011959676551</v>
          </cell>
          <cell r="AO91">
            <v>50799.874835278832</v>
          </cell>
          <cell r="AP91">
            <v>9853.4673893665149</v>
          </cell>
          <cell r="AQ91">
            <v>0</v>
          </cell>
          <cell r="AR91">
            <v>0</v>
          </cell>
          <cell r="AU91">
            <v>-40946.407445912315</v>
          </cell>
          <cell r="AV91">
            <v>-80.603362860013178</v>
          </cell>
          <cell r="AY91">
            <v>168709.7530769858</v>
          </cell>
          <cell r="AZ91">
            <v>165309.3914230199</v>
          </cell>
          <cell r="BA91">
            <v>181565.0646593915</v>
          </cell>
          <cell r="BB91">
            <v>173743.6442658967</v>
          </cell>
          <cell r="BC91">
            <v>197816.98804032346</v>
          </cell>
          <cell r="BD91">
            <v>197816.98804032346</v>
          </cell>
          <cell r="BE91">
            <v>197701.12516472116</v>
          </cell>
          <cell r="BF91">
            <v>171075.5326106335</v>
          </cell>
          <cell r="BG91">
            <v>0</v>
          </cell>
          <cell r="BH91">
            <v>0</v>
          </cell>
          <cell r="BK91">
            <v>80.603362860013178</v>
          </cell>
          <cell r="BL91">
            <v>-100</v>
          </cell>
          <cell r="BN91">
            <v>-82</v>
          </cell>
        </row>
        <row r="92">
          <cell r="A92">
            <v>83</v>
          </cell>
          <cell r="B92" t="str">
            <v>EAST BRIDGEWATER</v>
          </cell>
          <cell r="C92">
            <v>10.309999999999999</v>
          </cell>
          <cell r="D92">
            <v>10.123347454733313</v>
          </cell>
          <cell r="E92">
            <v>12</v>
          </cell>
          <cell r="F92">
            <v>12</v>
          </cell>
          <cell r="G92">
            <v>12</v>
          </cell>
          <cell r="H92">
            <v>12</v>
          </cell>
          <cell r="I92">
            <v>12</v>
          </cell>
          <cell r="J92">
            <v>8</v>
          </cell>
          <cell r="K92">
            <v>0</v>
          </cell>
          <cell r="L92">
            <v>0</v>
          </cell>
          <cell r="O92">
            <v>-4</v>
          </cell>
          <cell r="P92">
            <v>-33.333333333333336</v>
          </cell>
          <cell r="S92">
            <v>107914</v>
          </cell>
          <cell r="T92">
            <v>123955</v>
          </cell>
          <cell r="U92">
            <v>148284</v>
          </cell>
          <cell r="V92">
            <v>148688</v>
          </cell>
          <cell r="W92">
            <v>148696</v>
          </cell>
          <cell r="X92">
            <v>148696</v>
          </cell>
          <cell r="Y92">
            <v>148696</v>
          </cell>
          <cell r="Z92">
            <v>102012</v>
          </cell>
          <cell r="AA92">
            <v>0</v>
          </cell>
          <cell r="AB92">
            <v>0</v>
          </cell>
          <cell r="AE92">
            <v>-46684</v>
          </cell>
          <cell r="AF92">
            <v>-31.395599074622048</v>
          </cell>
          <cell r="AG92">
            <v>1.9377342587112878</v>
          </cell>
          <cell r="AI92">
            <v>31250.383003897769</v>
          </cell>
          <cell r="AJ92">
            <v>20045.291746230218</v>
          </cell>
          <cell r="AK92">
            <v>40062.645921008188</v>
          </cell>
          <cell r="AL92">
            <v>44754.168655763118</v>
          </cell>
          <cell r="AM92">
            <v>34330.892230860904</v>
          </cell>
          <cell r="AN92">
            <v>34330.892230860904</v>
          </cell>
          <cell r="AO92">
            <v>34475.637927546937</v>
          </cell>
          <cell r="AP92">
            <v>7254.0573426616993</v>
          </cell>
          <cell r="AQ92">
            <v>0</v>
          </cell>
          <cell r="AR92">
            <v>0</v>
          </cell>
          <cell r="AU92">
            <v>-27221.58058488524</v>
          </cell>
          <cell r="AV92">
            <v>-78.958888714672582</v>
          </cell>
          <cell r="AY92">
            <v>76663.616996102239</v>
          </cell>
          <cell r="AZ92">
            <v>103909.70825376979</v>
          </cell>
          <cell r="BA92">
            <v>108221.3540789918</v>
          </cell>
          <cell r="BB92">
            <v>103933.83134423688</v>
          </cell>
          <cell r="BC92">
            <v>114365.1077691391</v>
          </cell>
          <cell r="BD92">
            <v>114365.1077691391</v>
          </cell>
          <cell r="BE92">
            <v>114220.36207245306</v>
          </cell>
          <cell r="BF92">
            <v>94757.942657338295</v>
          </cell>
          <cell r="BG92">
            <v>0</v>
          </cell>
          <cell r="BH92">
            <v>0</v>
          </cell>
          <cell r="BK92">
            <v>78.958888714672582</v>
          </cell>
          <cell r="BL92">
            <v>-100</v>
          </cell>
          <cell r="BN92">
            <v>-83</v>
          </cell>
        </row>
        <row r="93">
          <cell r="A93">
            <v>84</v>
          </cell>
          <cell r="B93" t="str">
            <v>EAST BROOKFIELD</v>
          </cell>
          <cell r="C93">
            <v>0</v>
          </cell>
          <cell r="D93">
            <v>0</v>
          </cell>
          <cell r="E93">
            <v>0</v>
          </cell>
          <cell r="F93">
            <v>0</v>
          </cell>
          <cell r="G93">
            <v>0</v>
          </cell>
          <cell r="H93">
            <v>0</v>
          </cell>
          <cell r="I93">
            <v>0</v>
          </cell>
          <cell r="J93">
            <v>0</v>
          </cell>
          <cell r="K93">
            <v>0</v>
          </cell>
          <cell r="L93">
            <v>0</v>
          </cell>
          <cell r="O93">
            <v>0</v>
          </cell>
          <cell r="P93" t="str">
            <v>--</v>
          </cell>
          <cell r="S93">
            <v>0</v>
          </cell>
          <cell r="T93">
            <v>0</v>
          </cell>
          <cell r="U93">
            <v>0</v>
          </cell>
          <cell r="V93">
            <v>0</v>
          </cell>
          <cell r="W93">
            <v>0</v>
          </cell>
          <cell r="X93">
            <v>0</v>
          </cell>
          <cell r="Y93">
            <v>0</v>
          </cell>
          <cell r="Z93">
            <v>0</v>
          </cell>
          <cell r="AA93">
            <v>0</v>
          </cell>
          <cell r="AB93">
            <v>0</v>
          </cell>
          <cell r="AE93">
            <v>0</v>
          </cell>
          <cell r="AF93" t="str">
            <v>--</v>
          </cell>
          <cell r="AG93" t="str">
            <v>--</v>
          </cell>
          <cell r="AI93">
            <v>0</v>
          </cell>
          <cell r="AJ93">
            <v>0</v>
          </cell>
          <cell r="AK93">
            <v>0</v>
          </cell>
          <cell r="AL93">
            <v>0</v>
          </cell>
          <cell r="AM93">
            <v>0</v>
          </cell>
          <cell r="AN93">
            <v>0</v>
          </cell>
          <cell r="AO93">
            <v>0</v>
          </cell>
          <cell r="AP93">
            <v>0</v>
          </cell>
          <cell r="AQ93">
            <v>0</v>
          </cell>
          <cell r="AR93">
            <v>0</v>
          </cell>
          <cell r="AU93">
            <v>0</v>
          </cell>
          <cell r="AV93" t="str">
            <v>--</v>
          </cell>
          <cell r="AY93">
            <v>0</v>
          </cell>
          <cell r="AZ93">
            <v>0</v>
          </cell>
          <cell r="BA93">
            <v>0</v>
          </cell>
          <cell r="BB93">
            <v>0</v>
          </cell>
          <cell r="BC93">
            <v>0</v>
          </cell>
          <cell r="BD93">
            <v>0</v>
          </cell>
          <cell r="BE93">
            <v>0</v>
          </cell>
          <cell r="BF93">
            <v>0</v>
          </cell>
          <cell r="BG93">
            <v>0</v>
          </cell>
          <cell r="BH93">
            <v>0</v>
          </cell>
          <cell r="BK93" t="e">
            <v>#VALUE!</v>
          </cell>
          <cell r="BL93" t="e">
            <v>#VALUE!</v>
          </cell>
          <cell r="BN93">
            <v>-84</v>
          </cell>
        </row>
        <row r="94">
          <cell r="A94">
            <v>85</v>
          </cell>
          <cell r="B94" t="str">
            <v>EASTHAM</v>
          </cell>
          <cell r="C94">
            <v>0</v>
          </cell>
          <cell r="D94">
            <v>0</v>
          </cell>
          <cell r="E94">
            <v>0</v>
          </cell>
          <cell r="F94">
            <v>0</v>
          </cell>
          <cell r="G94">
            <v>0</v>
          </cell>
          <cell r="H94">
            <v>0</v>
          </cell>
          <cell r="I94">
            <v>0</v>
          </cell>
          <cell r="J94">
            <v>0</v>
          </cell>
          <cell r="K94">
            <v>0</v>
          </cell>
          <cell r="L94">
            <v>0</v>
          </cell>
          <cell r="O94">
            <v>0</v>
          </cell>
          <cell r="P94" t="str">
            <v>--</v>
          </cell>
          <cell r="S94">
            <v>0</v>
          </cell>
          <cell r="T94">
            <v>0</v>
          </cell>
          <cell r="U94">
            <v>0</v>
          </cell>
          <cell r="V94">
            <v>0</v>
          </cell>
          <cell r="W94">
            <v>0</v>
          </cell>
          <cell r="X94">
            <v>0</v>
          </cell>
          <cell r="Y94">
            <v>0</v>
          </cell>
          <cell r="Z94">
            <v>0</v>
          </cell>
          <cell r="AA94">
            <v>0</v>
          </cell>
          <cell r="AB94">
            <v>0</v>
          </cell>
          <cell r="AE94">
            <v>0</v>
          </cell>
          <cell r="AF94" t="str">
            <v>--</v>
          </cell>
          <cell r="AG94" t="str">
            <v>--</v>
          </cell>
          <cell r="AI94">
            <v>0</v>
          </cell>
          <cell r="AJ94">
            <v>0</v>
          </cell>
          <cell r="AK94">
            <v>0</v>
          </cell>
          <cell r="AL94">
            <v>0</v>
          </cell>
          <cell r="AM94">
            <v>0</v>
          </cell>
          <cell r="AN94">
            <v>0</v>
          </cell>
          <cell r="AO94">
            <v>0</v>
          </cell>
          <cell r="AP94">
            <v>0</v>
          </cell>
          <cell r="AQ94">
            <v>0</v>
          </cell>
          <cell r="AR94">
            <v>0</v>
          </cell>
          <cell r="AU94">
            <v>0</v>
          </cell>
          <cell r="AV94" t="str">
            <v>--</v>
          </cell>
          <cell r="AY94">
            <v>0</v>
          </cell>
          <cell r="AZ94">
            <v>0</v>
          </cell>
          <cell r="BA94">
            <v>0</v>
          </cell>
          <cell r="BB94">
            <v>0</v>
          </cell>
          <cell r="BC94">
            <v>0</v>
          </cell>
          <cell r="BD94">
            <v>0</v>
          </cell>
          <cell r="BE94">
            <v>0</v>
          </cell>
          <cell r="BF94">
            <v>0</v>
          </cell>
          <cell r="BG94">
            <v>0</v>
          </cell>
          <cell r="BH94">
            <v>0</v>
          </cell>
          <cell r="BK94" t="e">
            <v>#VALUE!</v>
          </cell>
          <cell r="BL94" t="e">
            <v>#VALUE!</v>
          </cell>
          <cell r="BN94">
            <v>-85</v>
          </cell>
        </row>
        <row r="95">
          <cell r="A95">
            <v>86</v>
          </cell>
          <cell r="B95" t="str">
            <v>EASTHAMPTON</v>
          </cell>
          <cell r="C95">
            <v>104.99000000000001</v>
          </cell>
          <cell r="D95">
            <v>114.26575598676023</v>
          </cell>
          <cell r="E95">
            <v>114</v>
          </cell>
          <cell r="F95">
            <v>114</v>
          </cell>
          <cell r="G95">
            <v>114</v>
          </cell>
          <cell r="H95">
            <v>114</v>
          </cell>
          <cell r="I95">
            <v>114</v>
          </cell>
          <cell r="J95">
            <v>115</v>
          </cell>
          <cell r="K95">
            <v>0</v>
          </cell>
          <cell r="L95">
            <v>0</v>
          </cell>
          <cell r="O95">
            <v>1</v>
          </cell>
          <cell r="P95">
            <v>0.87719298245614308</v>
          </cell>
          <cell r="S95">
            <v>1151728</v>
          </cell>
          <cell r="T95">
            <v>1366901</v>
          </cell>
          <cell r="U95">
            <v>1369019</v>
          </cell>
          <cell r="V95">
            <v>1369587</v>
          </cell>
          <cell r="W95">
            <v>1369701</v>
          </cell>
          <cell r="X95">
            <v>1369701</v>
          </cell>
          <cell r="Y95">
            <v>1369701</v>
          </cell>
          <cell r="Z95">
            <v>1383177</v>
          </cell>
          <cell r="AA95">
            <v>0</v>
          </cell>
          <cell r="AB95">
            <v>0</v>
          </cell>
          <cell r="AE95">
            <v>13476</v>
          </cell>
          <cell r="AF95">
            <v>0.98386436163804269</v>
          </cell>
          <cell r="AG95">
            <v>0.10667137918189962</v>
          </cell>
          <cell r="AI95">
            <v>113727.90416594181</v>
          </cell>
          <cell r="AJ95">
            <v>192499.09125214221</v>
          </cell>
          <cell r="AK95">
            <v>210522.25388857158</v>
          </cell>
          <cell r="AL95">
            <v>227140.8707825804</v>
          </cell>
          <cell r="AM95">
            <v>229304.94422003266</v>
          </cell>
          <cell r="AN95">
            <v>229304.94422003266</v>
          </cell>
          <cell r="AO95">
            <v>229712.41577750666</v>
          </cell>
          <cell r="AP95">
            <v>278769.70751856861</v>
          </cell>
          <cell r="AQ95">
            <v>0</v>
          </cell>
          <cell r="AR95">
            <v>0</v>
          </cell>
          <cell r="AU95">
            <v>49057.291741061956</v>
          </cell>
          <cell r="AV95">
            <v>21.355960049010815</v>
          </cell>
          <cell r="AY95">
            <v>1038000.0958340582</v>
          </cell>
          <cell r="AZ95">
            <v>1174401.9087478579</v>
          </cell>
          <cell r="BA95">
            <v>1158496.7461114284</v>
          </cell>
          <cell r="BB95">
            <v>1142446.1292174195</v>
          </cell>
          <cell r="BC95">
            <v>1140396.0557799675</v>
          </cell>
          <cell r="BD95">
            <v>1140396.0557799675</v>
          </cell>
          <cell r="BE95">
            <v>1139988.5842224932</v>
          </cell>
          <cell r="BF95">
            <v>1104407.2924814313</v>
          </cell>
          <cell r="BG95">
            <v>0</v>
          </cell>
          <cell r="BH95">
            <v>0</v>
          </cell>
          <cell r="BK95">
            <v>-21.355960049010815</v>
          </cell>
          <cell r="BL95">
            <v>-100</v>
          </cell>
          <cell r="BN95">
            <v>-86</v>
          </cell>
        </row>
        <row r="96">
          <cell r="A96">
            <v>87</v>
          </cell>
          <cell r="B96" t="str">
            <v>EAST LONGMEADOW</v>
          </cell>
          <cell r="C96">
            <v>10</v>
          </cell>
          <cell r="D96">
            <v>9.3632500897856783</v>
          </cell>
          <cell r="E96">
            <v>10</v>
          </cell>
          <cell r="F96">
            <v>10</v>
          </cell>
          <cell r="G96">
            <v>10</v>
          </cell>
          <cell r="H96">
            <v>10</v>
          </cell>
          <cell r="I96">
            <v>10</v>
          </cell>
          <cell r="J96">
            <v>11</v>
          </cell>
          <cell r="K96">
            <v>0</v>
          </cell>
          <cell r="L96">
            <v>0</v>
          </cell>
          <cell r="O96">
            <v>1</v>
          </cell>
          <cell r="P96">
            <v>10.000000000000009</v>
          </cell>
          <cell r="S96">
            <v>125773</v>
          </cell>
          <cell r="T96">
            <v>140789</v>
          </cell>
          <cell r="U96">
            <v>151253</v>
          </cell>
          <cell r="V96">
            <v>151273</v>
          </cell>
          <cell r="W96">
            <v>151273</v>
          </cell>
          <cell r="X96">
            <v>151273</v>
          </cell>
          <cell r="Y96">
            <v>151273</v>
          </cell>
          <cell r="Z96">
            <v>164570</v>
          </cell>
          <cell r="AA96">
            <v>0</v>
          </cell>
          <cell r="AB96">
            <v>0</v>
          </cell>
          <cell r="AE96">
            <v>13297</v>
          </cell>
          <cell r="AF96">
            <v>8.7900682871365099</v>
          </cell>
          <cell r="AG96">
            <v>-1.209931712863499</v>
          </cell>
          <cell r="AI96">
            <v>22148.73640401227</v>
          </cell>
          <cell r="AJ96">
            <v>16965.380469879768</v>
          </cell>
          <cell r="AK96">
            <v>26451.974354404145</v>
          </cell>
          <cell r="AL96">
            <v>29071.622495793872</v>
          </cell>
          <cell r="AM96">
            <v>24062.703014981991</v>
          </cell>
          <cell r="AN96">
            <v>24062.703014981991</v>
          </cell>
          <cell r="AO96">
            <v>24153.337187355297</v>
          </cell>
          <cell r="AP96">
            <v>39508.360925553105</v>
          </cell>
          <cell r="AQ96">
            <v>0</v>
          </cell>
          <cell r="AR96">
            <v>0</v>
          </cell>
          <cell r="AU96">
            <v>15355.023738197808</v>
          </cell>
          <cell r="AV96">
            <v>63.573093933522507</v>
          </cell>
          <cell r="AY96">
            <v>103624.26359598772</v>
          </cell>
          <cell r="AZ96">
            <v>123823.61953012022</v>
          </cell>
          <cell r="BA96">
            <v>124801.02564559586</v>
          </cell>
          <cell r="BB96">
            <v>122201.37750420613</v>
          </cell>
          <cell r="BC96">
            <v>127210.29698501801</v>
          </cell>
          <cell r="BD96">
            <v>127210.29698501801</v>
          </cell>
          <cell r="BE96">
            <v>127119.6628126447</v>
          </cell>
          <cell r="BF96">
            <v>125061.6390744469</v>
          </cell>
          <cell r="BG96">
            <v>0</v>
          </cell>
          <cell r="BH96">
            <v>0</v>
          </cell>
          <cell r="BK96">
            <v>-63.573093933522507</v>
          </cell>
          <cell r="BL96">
            <v>-100</v>
          </cell>
          <cell r="BN96">
            <v>-87</v>
          </cell>
        </row>
        <row r="97">
          <cell r="A97">
            <v>88</v>
          </cell>
          <cell r="B97" t="str">
            <v>EASTON</v>
          </cell>
          <cell r="C97">
            <v>19.18</v>
          </cell>
          <cell r="D97">
            <v>17.911644576142233</v>
          </cell>
          <cell r="E97">
            <v>5</v>
          </cell>
          <cell r="F97">
            <v>5</v>
          </cell>
          <cell r="G97">
            <v>5</v>
          </cell>
          <cell r="H97">
            <v>5</v>
          </cell>
          <cell r="I97">
            <v>5</v>
          </cell>
          <cell r="J97">
            <v>23</v>
          </cell>
          <cell r="K97">
            <v>0</v>
          </cell>
          <cell r="L97">
            <v>0</v>
          </cell>
          <cell r="O97">
            <v>18</v>
          </cell>
          <cell r="P97">
            <v>359.99999999999994</v>
          </cell>
          <cell r="S97">
            <v>251468</v>
          </cell>
          <cell r="T97">
            <v>266425</v>
          </cell>
          <cell r="U97">
            <v>74620</v>
          </cell>
          <cell r="V97">
            <v>75215</v>
          </cell>
          <cell r="W97">
            <v>75215</v>
          </cell>
          <cell r="X97">
            <v>75215</v>
          </cell>
          <cell r="Y97">
            <v>75215</v>
          </cell>
          <cell r="Z97">
            <v>344033</v>
          </cell>
          <cell r="AA97">
            <v>0</v>
          </cell>
          <cell r="AB97">
            <v>0</v>
          </cell>
          <cell r="AE97">
            <v>268818</v>
          </cell>
          <cell r="AF97">
            <v>357.39945489596494</v>
          </cell>
          <cell r="AG97">
            <v>-2.6005451040350067</v>
          </cell>
          <cell r="AI97">
            <v>79768.379295170511</v>
          </cell>
          <cell r="AJ97">
            <v>34073.431227448644</v>
          </cell>
          <cell r="AK97">
            <v>4465</v>
          </cell>
          <cell r="AL97">
            <v>4465</v>
          </cell>
          <cell r="AM97">
            <v>4465</v>
          </cell>
          <cell r="AN97">
            <v>4465</v>
          </cell>
          <cell r="AO97">
            <v>4699.914282972697</v>
          </cell>
          <cell r="AP97">
            <v>91499.54308663783</v>
          </cell>
          <cell r="AQ97">
            <v>0</v>
          </cell>
          <cell r="AR97">
            <v>0</v>
          </cell>
          <cell r="AU97">
            <v>86799.628803665139</v>
          </cell>
          <cell r="AV97">
            <v>1846.8342947898263</v>
          </cell>
          <cell r="AY97">
            <v>171699.62070482949</v>
          </cell>
          <cell r="AZ97">
            <v>232351.56877255137</v>
          </cell>
          <cell r="BA97">
            <v>70155</v>
          </cell>
          <cell r="BB97">
            <v>70750</v>
          </cell>
          <cell r="BC97">
            <v>70750</v>
          </cell>
          <cell r="BD97">
            <v>70750</v>
          </cell>
          <cell r="BE97">
            <v>70515.085717027308</v>
          </cell>
          <cell r="BF97">
            <v>252533.45691336217</v>
          </cell>
          <cell r="BG97">
            <v>0</v>
          </cell>
          <cell r="BH97">
            <v>0</v>
          </cell>
          <cell r="BK97">
            <v>-1846.8342947898263</v>
          </cell>
          <cell r="BL97">
            <v>-100</v>
          </cell>
          <cell r="BN97">
            <v>-88</v>
          </cell>
        </row>
        <row r="98">
          <cell r="A98">
            <v>89</v>
          </cell>
          <cell r="B98" t="str">
            <v>EDGARTOWN</v>
          </cell>
          <cell r="C98">
            <v>43.19</v>
          </cell>
          <cell r="D98">
            <v>43.043478260869556</v>
          </cell>
          <cell r="E98">
            <v>45</v>
          </cell>
          <cell r="F98">
            <v>45</v>
          </cell>
          <cell r="G98">
            <v>45</v>
          </cell>
          <cell r="H98">
            <v>45</v>
          </cell>
          <cell r="I98">
            <v>45</v>
          </cell>
          <cell r="J98">
            <v>43</v>
          </cell>
          <cell r="K98">
            <v>0</v>
          </cell>
          <cell r="L98">
            <v>0</v>
          </cell>
          <cell r="O98">
            <v>-2</v>
          </cell>
          <cell r="P98">
            <v>-4.4444444444444393</v>
          </cell>
          <cell r="S98">
            <v>1004480</v>
          </cell>
          <cell r="T98">
            <v>1017590.4455357406</v>
          </cell>
          <cell r="U98">
            <v>1052011.0475377999</v>
          </cell>
          <cell r="V98">
            <v>1052011.0475377999</v>
          </cell>
          <cell r="W98">
            <v>1061637.9237771966</v>
          </cell>
          <cell r="X98">
            <v>1061637.9237771966</v>
          </cell>
          <cell r="Y98">
            <v>1074587.2470981656</v>
          </cell>
          <cell r="Z98">
            <v>1061579.9190854563</v>
          </cell>
          <cell r="AA98">
            <v>0</v>
          </cell>
          <cell r="AB98">
            <v>0</v>
          </cell>
          <cell r="AE98">
            <v>-13007.328012709273</v>
          </cell>
          <cell r="AF98">
            <v>-1.2104487604738035</v>
          </cell>
          <cell r="AG98">
            <v>3.2339956839706359</v>
          </cell>
          <cell r="AI98">
            <v>79064.996920039674</v>
          </cell>
          <cell r="AJ98">
            <v>55414.411646213579</v>
          </cell>
          <cell r="AK98">
            <v>61498.304352159103</v>
          </cell>
          <cell r="AL98">
            <v>64664.819245852326</v>
          </cell>
          <cell r="AM98">
            <v>71262.287778183774</v>
          </cell>
          <cell r="AN98">
            <v>71262.287778183774</v>
          </cell>
          <cell r="AO98">
            <v>79499.658881735377</v>
          </cell>
          <cell r="AP98">
            <v>80490.121157163143</v>
          </cell>
          <cell r="AQ98">
            <v>0</v>
          </cell>
          <cell r="AR98">
            <v>0</v>
          </cell>
          <cell r="AU98">
            <v>990.46227542776614</v>
          </cell>
          <cell r="AV98">
            <v>1.2458698431664805</v>
          </cell>
          <cell r="AY98">
            <v>925415.00307996036</v>
          </cell>
          <cell r="AZ98">
            <v>962176.03388952697</v>
          </cell>
          <cell r="BA98">
            <v>990512.74318564078</v>
          </cell>
          <cell r="BB98">
            <v>987346.22829194763</v>
          </cell>
          <cell r="BC98">
            <v>990375.63599901274</v>
          </cell>
          <cell r="BD98">
            <v>990375.63599901274</v>
          </cell>
          <cell r="BE98">
            <v>995087.58821643016</v>
          </cell>
          <cell r="BF98">
            <v>981089.79792829312</v>
          </cell>
          <cell r="BG98">
            <v>0</v>
          </cell>
          <cell r="BH98">
            <v>0</v>
          </cell>
          <cell r="BK98">
            <v>-1.2458698431664805</v>
          </cell>
          <cell r="BL98">
            <v>-100</v>
          </cell>
          <cell r="BN98">
            <v>-89</v>
          </cell>
        </row>
        <row r="99">
          <cell r="A99">
            <v>90</v>
          </cell>
          <cell r="B99" t="str">
            <v>EGREMONT</v>
          </cell>
          <cell r="C99">
            <v>0</v>
          </cell>
          <cell r="D99">
            <v>0</v>
          </cell>
          <cell r="E99">
            <v>0</v>
          </cell>
          <cell r="F99">
            <v>0</v>
          </cell>
          <cell r="G99">
            <v>0</v>
          </cell>
          <cell r="H99">
            <v>0</v>
          </cell>
          <cell r="I99">
            <v>0</v>
          </cell>
          <cell r="J99">
            <v>0</v>
          </cell>
          <cell r="K99">
            <v>0</v>
          </cell>
          <cell r="L99">
            <v>0</v>
          </cell>
          <cell r="O99">
            <v>0</v>
          </cell>
          <cell r="P99" t="str">
            <v>--</v>
          </cell>
          <cell r="S99">
            <v>0</v>
          </cell>
          <cell r="T99">
            <v>0</v>
          </cell>
          <cell r="U99">
            <v>0</v>
          </cell>
          <cell r="V99">
            <v>0</v>
          </cell>
          <cell r="W99">
            <v>0</v>
          </cell>
          <cell r="X99">
            <v>0</v>
          </cell>
          <cell r="Y99">
            <v>0</v>
          </cell>
          <cell r="Z99">
            <v>0</v>
          </cell>
          <cell r="AA99">
            <v>0</v>
          </cell>
          <cell r="AB99">
            <v>0</v>
          </cell>
          <cell r="AE99">
            <v>0</v>
          </cell>
          <cell r="AF99" t="str">
            <v>--</v>
          </cell>
          <cell r="AG99" t="str">
            <v>--</v>
          </cell>
          <cell r="AI99">
            <v>0</v>
          </cell>
          <cell r="AJ99">
            <v>0</v>
          </cell>
          <cell r="AK99">
            <v>0</v>
          </cell>
          <cell r="AL99">
            <v>0</v>
          </cell>
          <cell r="AM99">
            <v>0</v>
          </cell>
          <cell r="AN99">
            <v>0</v>
          </cell>
          <cell r="AO99">
            <v>0</v>
          </cell>
          <cell r="AP99">
            <v>0</v>
          </cell>
          <cell r="AQ99">
            <v>0</v>
          </cell>
          <cell r="AR99">
            <v>0</v>
          </cell>
          <cell r="AU99">
            <v>0</v>
          </cell>
          <cell r="AV99" t="str">
            <v>--</v>
          </cell>
          <cell r="AY99">
            <v>0</v>
          </cell>
          <cell r="AZ99">
            <v>0</v>
          </cell>
          <cell r="BA99">
            <v>0</v>
          </cell>
          <cell r="BB99">
            <v>0</v>
          </cell>
          <cell r="BC99">
            <v>0</v>
          </cell>
          <cell r="BD99">
            <v>0</v>
          </cell>
          <cell r="BE99">
            <v>0</v>
          </cell>
          <cell r="BF99">
            <v>0</v>
          </cell>
          <cell r="BG99">
            <v>0</v>
          </cell>
          <cell r="BH99">
            <v>0</v>
          </cell>
          <cell r="BK99" t="e">
            <v>#VALUE!</v>
          </cell>
          <cell r="BL99" t="e">
            <v>#VALUE!</v>
          </cell>
          <cell r="BN99">
            <v>-90</v>
          </cell>
        </row>
        <row r="100">
          <cell r="A100">
            <v>91</v>
          </cell>
          <cell r="B100" t="str">
            <v>ERVING</v>
          </cell>
          <cell r="C100">
            <v>6.5</v>
          </cell>
          <cell r="D100">
            <v>5.9459459459459456</v>
          </cell>
          <cell r="E100">
            <v>5</v>
          </cell>
          <cell r="F100">
            <v>5</v>
          </cell>
          <cell r="G100">
            <v>5</v>
          </cell>
          <cell r="H100">
            <v>5</v>
          </cell>
          <cell r="I100">
            <v>5</v>
          </cell>
          <cell r="J100">
            <v>6</v>
          </cell>
          <cell r="K100">
            <v>0</v>
          </cell>
          <cell r="L100">
            <v>0</v>
          </cell>
          <cell r="O100">
            <v>1</v>
          </cell>
          <cell r="P100">
            <v>19.999999999999996</v>
          </cell>
          <cell r="S100">
            <v>169733</v>
          </cell>
          <cell r="T100">
            <v>167250</v>
          </cell>
          <cell r="U100">
            <v>131240</v>
          </cell>
          <cell r="V100">
            <v>131250</v>
          </cell>
          <cell r="W100">
            <v>131347</v>
          </cell>
          <cell r="X100">
            <v>131347</v>
          </cell>
          <cell r="Y100">
            <v>131347</v>
          </cell>
          <cell r="Z100">
            <v>162278</v>
          </cell>
          <cell r="AA100">
            <v>0</v>
          </cell>
          <cell r="AB100">
            <v>0</v>
          </cell>
          <cell r="AE100">
            <v>30931</v>
          </cell>
          <cell r="AF100">
            <v>23.549072304658658</v>
          </cell>
          <cell r="AG100">
            <v>3.5490723046586616</v>
          </cell>
          <cell r="AI100">
            <v>5736.1870186494943</v>
          </cell>
          <cell r="AJ100">
            <v>13245.451314617903</v>
          </cell>
          <cell r="AK100">
            <v>4465</v>
          </cell>
          <cell r="AL100">
            <v>4465</v>
          </cell>
          <cell r="AM100">
            <v>4465</v>
          </cell>
          <cell r="AN100">
            <v>4465</v>
          </cell>
          <cell r="AO100">
            <v>4464.8343068823742</v>
          </cell>
          <cell r="AP100">
            <v>5357.7849611823203</v>
          </cell>
          <cell r="AQ100">
            <v>0</v>
          </cell>
          <cell r="AR100">
            <v>0</v>
          </cell>
          <cell r="AU100">
            <v>892.95065429994611</v>
          </cell>
          <cell r="AV100">
            <v>19.999637006092176</v>
          </cell>
          <cell r="AY100">
            <v>163996.81298135049</v>
          </cell>
          <cell r="AZ100">
            <v>154004.54868538209</v>
          </cell>
          <cell r="BA100">
            <v>126775</v>
          </cell>
          <cell r="BB100">
            <v>126785</v>
          </cell>
          <cell r="BC100">
            <v>126882</v>
          </cell>
          <cell r="BD100">
            <v>126882</v>
          </cell>
          <cell r="BE100">
            <v>126882.16569311763</v>
          </cell>
          <cell r="BF100">
            <v>156920.21503881767</v>
          </cell>
          <cell r="BG100">
            <v>0</v>
          </cell>
          <cell r="BH100">
            <v>0</v>
          </cell>
          <cell r="BK100">
            <v>-19.999637006092176</v>
          </cell>
          <cell r="BL100">
            <v>-100</v>
          </cell>
          <cell r="BN100">
            <v>-91</v>
          </cell>
        </row>
        <row r="101">
          <cell r="A101">
            <v>92</v>
          </cell>
          <cell r="B101" t="str">
            <v>ESSEX</v>
          </cell>
          <cell r="C101">
            <v>0</v>
          </cell>
          <cell r="D101">
            <v>0</v>
          </cell>
          <cell r="E101">
            <v>0</v>
          </cell>
          <cell r="F101">
            <v>0</v>
          </cell>
          <cell r="G101">
            <v>0</v>
          </cell>
          <cell r="H101">
            <v>0</v>
          </cell>
          <cell r="I101">
            <v>0</v>
          </cell>
          <cell r="J101">
            <v>0</v>
          </cell>
          <cell r="K101">
            <v>0</v>
          </cell>
          <cell r="L101">
            <v>0</v>
          </cell>
          <cell r="O101">
            <v>0</v>
          </cell>
          <cell r="P101" t="str">
            <v>--</v>
          </cell>
          <cell r="S101">
            <v>0</v>
          </cell>
          <cell r="T101">
            <v>0</v>
          </cell>
          <cell r="U101">
            <v>0</v>
          </cell>
          <cell r="V101">
            <v>0</v>
          </cell>
          <cell r="W101">
            <v>0</v>
          </cell>
          <cell r="X101">
            <v>0</v>
          </cell>
          <cell r="Y101">
            <v>0</v>
          </cell>
          <cell r="Z101">
            <v>0</v>
          </cell>
          <cell r="AA101">
            <v>0</v>
          </cell>
          <cell r="AB101">
            <v>0</v>
          </cell>
          <cell r="AE101">
            <v>0</v>
          </cell>
          <cell r="AF101" t="str">
            <v>--</v>
          </cell>
          <cell r="AG101" t="str">
            <v>--</v>
          </cell>
          <cell r="AI101">
            <v>0</v>
          </cell>
          <cell r="AJ101">
            <v>0</v>
          </cell>
          <cell r="AK101">
            <v>0</v>
          </cell>
          <cell r="AL101">
            <v>0</v>
          </cell>
          <cell r="AM101">
            <v>0</v>
          </cell>
          <cell r="AN101">
            <v>0</v>
          </cell>
          <cell r="AO101">
            <v>0</v>
          </cell>
          <cell r="AP101">
            <v>0</v>
          </cell>
          <cell r="AQ101">
            <v>0</v>
          </cell>
          <cell r="AR101">
            <v>0</v>
          </cell>
          <cell r="AU101">
            <v>0</v>
          </cell>
          <cell r="AV101" t="str">
            <v>--</v>
          </cell>
          <cell r="AY101">
            <v>0</v>
          </cell>
          <cell r="AZ101">
            <v>0</v>
          </cell>
          <cell r="BA101">
            <v>0</v>
          </cell>
          <cell r="BB101">
            <v>0</v>
          </cell>
          <cell r="BC101">
            <v>0</v>
          </cell>
          <cell r="BD101">
            <v>0</v>
          </cell>
          <cell r="BE101">
            <v>0</v>
          </cell>
          <cell r="BF101">
            <v>0</v>
          </cell>
          <cell r="BG101">
            <v>0</v>
          </cell>
          <cell r="BH101">
            <v>0</v>
          </cell>
          <cell r="BK101" t="e">
            <v>#VALUE!</v>
          </cell>
          <cell r="BL101" t="e">
            <v>#VALUE!</v>
          </cell>
          <cell r="BN101">
            <v>-92</v>
          </cell>
        </row>
        <row r="102">
          <cell r="A102">
            <v>93</v>
          </cell>
          <cell r="B102" t="str">
            <v>EVERETT</v>
          </cell>
          <cell r="C102">
            <v>790.67999999999984</v>
          </cell>
          <cell r="D102">
            <v>865.30241783214205</v>
          </cell>
          <cell r="E102">
            <v>756</v>
          </cell>
          <cell r="F102">
            <v>756</v>
          </cell>
          <cell r="G102">
            <v>756</v>
          </cell>
          <cell r="H102">
            <v>756</v>
          </cell>
          <cell r="I102">
            <v>756</v>
          </cell>
          <cell r="J102">
            <v>752</v>
          </cell>
          <cell r="K102">
            <v>0</v>
          </cell>
          <cell r="L102">
            <v>0</v>
          </cell>
          <cell r="O102">
            <v>-4</v>
          </cell>
          <cell r="P102">
            <v>-0.52910052910053462</v>
          </cell>
          <cell r="S102">
            <v>9040167</v>
          </cell>
          <cell r="T102">
            <v>9345742.3400000017</v>
          </cell>
          <cell r="U102">
            <v>9248132.339999998</v>
          </cell>
          <cell r="V102">
            <v>9248132.3399999999</v>
          </cell>
          <cell r="W102">
            <v>9303375.8200000003</v>
          </cell>
          <cell r="X102">
            <v>9303375.8200000003</v>
          </cell>
          <cell r="Y102">
            <v>9316672.8694906197</v>
          </cell>
          <cell r="Z102">
            <v>9449336.0494906195</v>
          </cell>
          <cell r="AA102">
            <v>0</v>
          </cell>
          <cell r="AB102">
            <v>0</v>
          </cell>
          <cell r="AE102">
            <v>132663.1799999997</v>
          </cell>
          <cell r="AF102">
            <v>1.4239330054662824</v>
          </cell>
          <cell r="AG102">
            <v>1.9530335345668171</v>
          </cell>
          <cell r="AI102">
            <v>862451.69063117367</v>
          </cell>
          <cell r="AJ102">
            <v>874027.27914074692</v>
          </cell>
          <cell r="AK102">
            <v>795507.43170147343</v>
          </cell>
          <cell r="AL102">
            <v>813395.15982544806</v>
          </cell>
          <cell r="AM102">
            <v>806560.74070429883</v>
          </cell>
          <cell r="AN102">
            <v>806560.74070429883</v>
          </cell>
          <cell r="AO102">
            <v>815635.25746571471</v>
          </cell>
          <cell r="AP102">
            <v>974572.4959896612</v>
          </cell>
          <cell r="AQ102">
            <v>0</v>
          </cell>
          <cell r="AR102">
            <v>0</v>
          </cell>
          <cell r="AU102">
            <v>158937.23852394649</v>
          </cell>
          <cell r="AV102">
            <v>19.486312916117086</v>
          </cell>
          <cell r="AY102">
            <v>8177715.3093688264</v>
          </cell>
          <cell r="AZ102">
            <v>8471715.0608592555</v>
          </cell>
          <cell r="BA102">
            <v>8452624.9082985241</v>
          </cell>
          <cell r="BB102">
            <v>8434737.1801745519</v>
          </cell>
          <cell r="BC102">
            <v>8496815.0792957023</v>
          </cell>
          <cell r="BD102">
            <v>8496815.0792957023</v>
          </cell>
          <cell r="BE102">
            <v>8501037.6120249052</v>
          </cell>
          <cell r="BF102">
            <v>8474763.5535009578</v>
          </cell>
          <cell r="BG102">
            <v>0</v>
          </cell>
          <cell r="BH102">
            <v>0</v>
          </cell>
          <cell r="BK102">
            <v>-19.486312916117086</v>
          </cell>
          <cell r="BL102">
            <v>-100</v>
          </cell>
          <cell r="BN102">
            <v>-93</v>
          </cell>
        </row>
        <row r="103">
          <cell r="A103">
            <v>94</v>
          </cell>
          <cell r="B103" t="str">
            <v>FAIRHAVEN</v>
          </cell>
          <cell r="C103">
            <v>1</v>
          </cell>
          <cell r="D103">
            <v>1.0556900726392251</v>
          </cell>
          <cell r="E103">
            <v>0</v>
          </cell>
          <cell r="F103">
            <v>0</v>
          </cell>
          <cell r="G103">
            <v>0</v>
          </cell>
          <cell r="H103">
            <v>0</v>
          </cell>
          <cell r="I103">
            <v>0</v>
          </cell>
          <cell r="J103">
            <v>1</v>
          </cell>
          <cell r="K103">
            <v>0</v>
          </cell>
          <cell r="L103">
            <v>0</v>
          </cell>
          <cell r="O103">
            <v>1</v>
          </cell>
          <cell r="P103" t="e">
            <v>#DIV/0!</v>
          </cell>
          <cell r="S103">
            <v>11845</v>
          </cell>
          <cell r="T103">
            <v>15021</v>
          </cell>
          <cell r="U103">
            <v>0</v>
          </cell>
          <cell r="V103">
            <v>0</v>
          </cell>
          <cell r="W103">
            <v>0</v>
          </cell>
          <cell r="X103">
            <v>0</v>
          </cell>
          <cell r="Y103">
            <v>0</v>
          </cell>
          <cell r="Z103">
            <v>14624</v>
          </cell>
          <cell r="AA103">
            <v>0</v>
          </cell>
          <cell r="AB103">
            <v>0</v>
          </cell>
          <cell r="AE103">
            <v>14624</v>
          </cell>
          <cell r="AF103" t="e">
            <v>#DIV/0!</v>
          </cell>
          <cell r="AG103" t="str">
            <v>--</v>
          </cell>
          <cell r="AI103">
            <v>860.7997774731956</v>
          </cell>
          <cell r="AJ103">
            <v>2794.2540619102165</v>
          </cell>
          <cell r="AK103">
            <v>0</v>
          </cell>
          <cell r="AL103">
            <v>0</v>
          </cell>
          <cell r="AM103">
            <v>0</v>
          </cell>
          <cell r="AN103">
            <v>0</v>
          </cell>
          <cell r="AO103">
            <v>-0.11905825271862774</v>
          </cell>
          <cell r="AP103">
            <v>3115.5517873687018</v>
          </cell>
          <cell r="AQ103">
            <v>0</v>
          </cell>
          <cell r="AR103">
            <v>0</v>
          </cell>
          <cell r="AU103">
            <v>3115.6708456214205</v>
          </cell>
          <cell r="AV103">
            <v>-2616929.7587330923</v>
          </cell>
          <cell r="AY103">
            <v>10984.200222526804</v>
          </cell>
          <cell r="AZ103">
            <v>12226.745938089784</v>
          </cell>
          <cell r="BA103">
            <v>0</v>
          </cell>
          <cell r="BB103">
            <v>0</v>
          </cell>
          <cell r="BC103">
            <v>0</v>
          </cell>
          <cell r="BD103">
            <v>0</v>
          </cell>
          <cell r="BE103">
            <v>0.11905825271862774</v>
          </cell>
          <cell r="BF103">
            <v>11508.448212631298</v>
          </cell>
          <cell r="BG103">
            <v>0</v>
          </cell>
          <cell r="BH103">
            <v>0</v>
          </cell>
          <cell r="BK103">
            <v>2616929.7587330923</v>
          </cell>
          <cell r="BL103">
            <v>-100</v>
          </cell>
          <cell r="BN103">
            <v>-94</v>
          </cell>
        </row>
        <row r="104">
          <cell r="A104">
            <v>95</v>
          </cell>
          <cell r="B104" t="str">
            <v>FALL RIVER</v>
          </cell>
          <cell r="C104">
            <v>1566.76</v>
          </cell>
          <cell r="D104">
            <v>1847.0749379815211</v>
          </cell>
          <cell r="E104">
            <v>1798</v>
          </cell>
          <cell r="F104">
            <v>1798</v>
          </cell>
          <cell r="G104">
            <v>1798</v>
          </cell>
          <cell r="H104">
            <v>1798</v>
          </cell>
          <cell r="I104">
            <v>1798</v>
          </cell>
          <cell r="J104">
            <v>1737</v>
          </cell>
          <cell r="K104">
            <v>0</v>
          </cell>
          <cell r="L104">
            <v>0</v>
          </cell>
          <cell r="O104">
            <v>-61</v>
          </cell>
          <cell r="P104">
            <v>-3.3926585094549488</v>
          </cell>
          <cell r="S104">
            <v>18060653</v>
          </cell>
          <cell r="T104">
            <v>22549267</v>
          </cell>
          <cell r="U104">
            <v>21967452</v>
          </cell>
          <cell r="V104">
            <v>22041377</v>
          </cell>
          <cell r="W104">
            <v>22042685</v>
          </cell>
          <cell r="X104">
            <v>22042685</v>
          </cell>
          <cell r="Y104">
            <v>22042685</v>
          </cell>
          <cell r="Z104">
            <v>21128789</v>
          </cell>
          <cell r="AA104">
            <v>0</v>
          </cell>
          <cell r="AB104">
            <v>0</v>
          </cell>
          <cell r="AE104">
            <v>-913896</v>
          </cell>
          <cell r="AF104">
            <v>-4.1460284897234629</v>
          </cell>
          <cell r="AG104">
            <v>-0.75336998026851409</v>
          </cell>
          <cell r="AI104">
            <v>3107151.3146241116</v>
          </cell>
          <cell r="AJ104">
            <v>3881374.2661063503</v>
          </cell>
          <cell r="AK104">
            <v>3964585.9698641342</v>
          </cell>
          <cell r="AL104">
            <v>4375716.0316832084</v>
          </cell>
          <cell r="AM104">
            <v>3922879.0598574718</v>
          </cell>
          <cell r="AN104">
            <v>3922879.0598574718</v>
          </cell>
          <cell r="AO104">
            <v>3935110.9389273846</v>
          </cell>
          <cell r="AP104">
            <v>3886385.5709188865</v>
          </cell>
          <cell r="AQ104">
            <v>0</v>
          </cell>
          <cell r="AR104">
            <v>0</v>
          </cell>
          <cell r="AU104">
            <v>-48725.368008498102</v>
          </cell>
          <cell r="AV104">
            <v>-1.238220948906199</v>
          </cell>
          <cell r="AY104">
            <v>14953501.685375888</v>
          </cell>
          <cell r="AZ104">
            <v>18667892.733893648</v>
          </cell>
          <cell r="BA104">
            <v>18002866.030135866</v>
          </cell>
          <cell r="BB104">
            <v>17665660.968316793</v>
          </cell>
          <cell r="BC104">
            <v>18119805.940142527</v>
          </cell>
          <cell r="BD104">
            <v>18119805.940142527</v>
          </cell>
          <cell r="BE104">
            <v>18107574.061072614</v>
          </cell>
          <cell r="BF104">
            <v>17242403.429081112</v>
          </cell>
          <cell r="BG104">
            <v>0</v>
          </cell>
          <cell r="BH104">
            <v>0</v>
          </cell>
          <cell r="BK104">
            <v>1.238220948906199</v>
          </cell>
          <cell r="BL104">
            <v>-100</v>
          </cell>
          <cell r="BN104">
            <v>-95</v>
          </cell>
        </row>
        <row r="105">
          <cell r="A105">
            <v>96</v>
          </cell>
          <cell r="B105" t="str">
            <v>FALMOUTH</v>
          </cell>
          <cell r="C105">
            <v>75.580000000000013</v>
          </cell>
          <cell r="D105">
            <v>73.78002208788655</v>
          </cell>
          <cell r="E105">
            <v>89</v>
          </cell>
          <cell r="F105">
            <v>89</v>
          </cell>
          <cell r="G105">
            <v>89</v>
          </cell>
          <cell r="H105">
            <v>89</v>
          </cell>
          <cell r="I105">
            <v>89</v>
          </cell>
          <cell r="J105">
            <v>92</v>
          </cell>
          <cell r="K105">
            <v>0</v>
          </cell>
          <cell r="L105">
            <v>0</v>
          </cell>
          <cell r="O105">
            <v>3</v>
          </cell>
          <cell r="P105">
            <v>3.3707865168539408</v>
          </cell>
          <cell r="S105">
            <v>1223530</v>
          </cell>
          <cell r="T105">
            <v>1316354</v>
          </cell>
          <cell r="U105">
            <v>1588673</v>
          </cell>
          <cell r="V105">
            <v>1589918</v>
          </cell>
          <cell r="W105">
            <v>1590090</v>
          </cell>
          <cell r="X105">
            <v>1590090</v>
          </cell>
          <cell r="Y105">
            <v>1590090</v>
          </cell>
          <cell r="Z105">
            <v>1657070</v>
          </cell>
          <cell r="AA105">
            <v>0</v>
          </cell>
          <cell r="AB105">
            <v>0</v>
          </cell>
          <cell r="AE105">
            <v>66980</v>
          </cell>
          <cell r="AF105">
            <v>4.2123401820022721</v>
          </cell>
          <cell r="AG105">
            <v>0.8415536651483313</v>
          </cell>
          <cell r="AI105">
            <v>141484.83211760578</v>
          </cell>
          <cell r="AJ105">
            <v>112099.30502270919</v>
          </cell>
          <cell r="AK105">
            <v>311637.62363201723</v>
          </cell>
          <cell r="AL105">
            <v>347151.26123672456</v>
          </cell>
          <cell r="AM105">
            <v>294834.52973766893</v>
          </cell>
          <cell r="AN105">
            <v>294834.52973766893</v>
          </cell>
          <cell r="AO105">
            <v>295671.6221422879</v>
          </cell>
          <cell r="AP105">
            <v>414193.14700103982</v>
          </cell>
          <cell r="AQ105">
            <v>0</v>
          </cell>
          <cell r="AR105">
            <v>0</v>
          </cell>
          <cell r="AU105">
            <v>118521.52485875192</v>
          </cell>
          <cell r="AV105">
            <v>40.08552596289239</v>
          </cell>
          <cell r="AY105">
            <v>1082045.1678823943</v>
          </cell>
          <cell r="AZ105">
            <v>1204254.6949772909</v>
          </cell>
          <cell r="BA105">
            <v>1277035.3763679827</v>
          </cell>
          <cell r="BB105">
            <v>1242766.7387632756</v>
          </cell>
          <cell r="BC105">
            <v>1295255.470262331</v>
          </cell>
          <cell r="BD105">
            <v>1295255.470262331</v>
          </cell>
          <cell r="BE105">
            <v>1294418.3778577121</v>
          </cell>
          <cell r="BF105">
            <v>1242876.8529989603</v>
          </cell>
          <cell r="BG105">
            <v>0</v>
          </cell>
          <cell r="BH105">
            <v>0</v>
          </cell>
          <cell r="BK105">
            <v>-40.08552596289239</v>
          </cell>
          <cell r="BL105">
            <v>-100</v>
          </cell>
          <cell r="BN105">
            <v>-96</v>
          </cell>
        </row>
        <row r="106">
          <cell r="A106">
            <v>97</v>
          </cell>
          <cell r="B106" t="str">
            <v>FITCHBURG</v>
          </cell>
          <cell r="C106">
            <v>194.00999999999993</v>
          </cell>
          <cell r="D106">
            <v>219.29039700627456</v>
          </cell>
          <cell r="E106">
            <v>232</v>
          </cell>
          <cell r="F106">
            <v>232</v>
          </cell>
          <cell r="G106">
            <v>232</v>
          </cell>
          <cell r="H106">
            <v>232</v>
          </cell>
          <cell r="I106">
            <v>232</v>
          </cell>
          <cell r="J106">
            <v>215</v>
          </cell>
          <cell r="K106">
            <v>0</v>
          </cell>
          <cell r="L106">
            <v>0</v>
          </cell>
          <cell r="O106">
            <v>-17</v>
          </cell>
          <cell r="P106">
            <v>-7.3275862068965525</v>
          </cell>
          <cell r="S106">
            <v>2309244</v>
          </cell>
          <cell r="T106">
            <v>2745132</v>
          </cell>
          <cell r="U106">
            <v>2892548</v>
          </cell>
          <cell r="V106">
            <v>2892548</v>
          </cell>
          <cell r="W106">
            <v>2892548</v>
          </cell>
          <cell r="X106">
            <v>2892548</v>
          </cell>
          <cell r="Y106">
            <v>2892548</v>
          </cell>
          <cell r="Z106">
            <v>2681174</v>
          </cell>
          <cell r="AA106">
            <v>0</v>
          </cell>
          <cell r="AB106">
            <v>0</v>
          </cell>
          <cell r="AE106">
            <v>-211374</v>
          </cell>
          <cell r="AF106">
            <v>-7.3075364695763039</v>
          </cell>
          <cell r="AG106">
            <v>2.0049737320248617E-2</v>
          </cell>
          <cell r="AI106">
            <v>314659.90975759027</v>
          </cell>
          <cell r="AJ106">
            <v>390656.26162045635</v>
          </cell>
          <cell r="AK106">
            <v>551467.40084459609</v>
          </cell>
          <cell r="AL106">
            <v>602618.73010501987</v>
          </cell>
          <cell r="AM106">
            <v>543646.22173108626</v>
          </cell>
          <cell r="AN106">
            <v>543646.22173108626</v>
          </cell>
          <cell r="AO106">
            <v>545032.47182706441</v>
          </cell>
          <cell r="AP106">
            <v>473407.44189602538</v>
          </cell>
          <cell r="AQ106">
            <v>0</v>
          </cell>
          <cell r="AR106">
            <v>0</v>
          </cell>
          <cell r="AU106">
            <v>-71625.029931039026</v>
          </cell>
          <cell r="AV106">
            <v>-13.14142434320229</v>
          </cell>
          <cell r="AY106">
            <v>1994584.0902424096</v>
          </cell>
          <cell r="AZ106">
            <v>2354475.7383795436</v>
          </cell>
          <cell r="BA106">
            <v>2341080.5991554037</v>
          </cell>
          <cell r="BB106">
            <v>2289929.2698949799</v>
          </cell>
          <cell r="BC106">
            <v>2348901.7782689137</v>
          </cell>
          <cell r="BD106">
            <v>2348901.7782689137</v>
          </cell>
          <cell r="BE106">
            <v>2347515.5281729354</v>
          </cell>
          <cell r="BF106">
            <v>2207766.5581039744</v>
          </cell>
          <cell r="BG106">
            <v>0</v>
          </cell>
          <cell r="BH106">
            <v>0</v>
          </cell>
          <cell r="BK106">
            <v>13.14142434320229</v>
          </cell>
          <cell r="BL106">
            <v>-100</v>
          </cell>
          <cell r="BN106">
            <v>-97</v>
          </cell>
        </row>
        <row r="107">
          <cell r="A107">
            <v>98</v>
          </cell>
          <cell r="B107" t="str">
            <v>FLORIDA</v>
          </cell>
          <cell r="C107">
            <v>0</v>
          </cell>
          <cell r="D107">
            <v>0</v>
          </cell>
          <cell r="E107">
            <v>0</v>
          </cell>
          <cell r="F107">
            <v>0</v>
          </cell>
          <cell r="G107">
            <v>0</v>
          </cell>
          <cell r="H107">
            <v>0</v>
          </cell>
          <cell r="I107">
            <v>0</v>
          </cell>
          <cell r="J107">
            <v>2</v>
          </cell>
          <cell r="K107">
            <v>0</v>
          </cell>
          <cell r="L107">
            <v>0</v>
          </cell>
          <cell r="O107">
            <v>2</v>
          </cell>
          <cell r="P107" t="e">
            <v>#DIV/0!</v>
          </cell>
          <cell r="S107">
            <v>0</v>
          </cell>
          <cell r="T107">
            <v>0</v>
          </cell>
          <cell r="U107">
            <v>0</v>
          </cell>
          <cell r="V107">
            <v>0</v>
          </cell>
          <cell r="W107">
            <v>0</v>
          </cell>
          <cell r="X107">
            <v>0</v>
          </cell>
          <cell r="Y107">
            <v>0</v>
          </cell>
          <cell r="Z107">
            <v>51364</v>
          </cell>
          <cell r="AA107">
            <v>0</v>
          </cell>
          <cell r="AB107">
            <v>0</v>
          </cell>
          <cell r="AE107">
            <v>51364</v>
          </cell>
          <cell r="AF107" t="e">
            <v>#DIV/0!</v>
          </cell>
          <cell r="AG107" t="str">
            <v>--</v>
          </cell>
          <cell r="AI107">
            <v>0</v>
          </cell>
          <cell r="AJ107">
            <v>0</v>
          </cell>
          <cell r="AK107">
            <v>0</v>
          </cell>
          <cell r="AL107">
            <v>0</v>
          </cell>
          <cell r="AM107">
            <v>0</v>
          </cell>
          <cell r="AN107">
            <v>0</v>
          </cell>
          <cell r="AO107">
            <v>0</v>
          </cell>
          <cell r="AP107">
            <v>41461.214242425063</v>
          </cell>
          <cell r="AQ107">
            <v>0</v>
          </cell>
          <cell r="AR107">
            <v>0</v>
          </cell>
          <cell r="AU107">
            <v>41461.214242425063</v>
          </cell>
          <cell r="AV107" t="e">
            <v>#DIV/0!</v>
          </cell>
          <cell r="AY107">
            <v>0</v>
          </cell>
          <cell r="AZ107">
            <v>0</v>
          </cell>
          <cell r="BA107">
            <v>0</v>
          </cell>
          <cell r="BB107">
            <v>0</v>
          </cell>
          <cell r="BC107">
            <v>0</v>
          </cell>
          <cell r="BD107">
            <v>0</v>
          </cell>
          <cell r="BE107">
            <v>0</v>
          </cell>
          <cell r="BF107">
            <v>9902.7857575749367</v>
          </cell>
          <cell r="BG107">
            <v>0</v>
          </cell>
          <cell r="BH107">
            <v>0</v>
          </cell>
          <cell r="BK107" t="e">
            <v>#DIV/0!</v>
          </cell>
          <cell r="BL107" t="e">
            <v>#DIV/0!</v>
          </cell>
          <cell r="BN107">
            <v>-98</v>
          </cell>
        </row>
        <row r="108">
          <cell r="A108">
            <v>99</v>
          </cell>
          <cell r="B108" t="str">
            <v>FOXBOROUGH</v>
          </cell>
          <cell r="C108">
            <v>117.12</v>
          </cell>
          <cell r="D108">
            <v>123.45132743362832</v>
          </cell>
          <cell r="E108">
            <v>136</v>
          </cell>
          <cell r="F108">
            <v>136</v>
          </cell>
          <cell r="G108">
            <v>136</v>
          </cell>
          <cell r="H108">
            <v>136</v>
          </cell>
          <cell r="I108">
            <v>136</v>
          </cell>
          <cell r="J108">
            <v>117</v>
          </cell>
          <cell r="K108">
            <v>0</v>
          </cell>
          <cell r="L108">
            <v>0</v>
          </cell>
          <cell r="O108">
            <v>-19</v>
          </cell>
          <cell r="P108">
            <v>-13.970588235294112</v>
          </cell>
          <cell r="S108">
            <v>1904019</v>
          </cell>
          <cell r="T108">
            <v>2114970</v>
          </cell>
          <cell r="U108">
            <v>2329159</v>
          </cell>
          <cell r="V108">
            <v>2334300</v>
          </cell>
          <cell r="W108">
            <v>2334300</v>
          </cell>
          <cell r="X108">
            <v>2334300</v>
          </cell>
          <cell r="Y108">
            <v>2334300</v>
          </cell>
          <cell r="Z108">
            <v>1980840</v>
          </cell>
          <cell r="AA108">
            <v>0</v>
          </cell>
          <cell r="AB108">
            <v>0</v>
          </cell>
          <cell r="AE108">
            <v>-353460</v>
          </cell>
          <cell r="AF108">
            <v>-15.142012594782162</v>
          </cell>
          <cell r="AG108">
            <v>-1.17142435948805</v>
          </cell>
          <cell r="AI108">
            <v>236139.07697120329</v>
          </cell>
          <cell r="AJ108">
            <v>228768.01551359246</v>
          </cell>
          <cell r="AK108">
            <v>414437.95752237499</v>
          </cell>
          <cell r="AL108">
            <v>462185.79786097474</v>
          </cell>
          <cell r="AM108">
            <v>375815.2323827548</v>
          </cell>
          <cell r="AN108">
            <v>375815.2323827548</v>
          </cell>
          <cell r="AO108">
            <v>376947.31866625184</v>
          </cell>
          <cell r="AP108">
            <v>166695.41085865375</v>
          </cell>
          <cell r="AQ108">
            <v>0</v>
          </cell>
          <cell r="AR108">
            <v>0</v>
          </cell>
          <cell r="AU108">
            <v>-210251.90780759809</v>
          </cell>
          <cell r="AV108">
            <v>-55.777531075570423</v>
          </cell>
          <cell r="AY108">
            <v>1667879.9230287967</v>
          </cell>
          <cell r="AZ108">
            <v>1886201.9844864076</v>
          </cell>
          <cell r="BA108">
            <v>1914721.042477625</v>
          </cell>
          <cell r="BB108">
            <v>1872114.2021390253</v>
          </cell>
          <cell r="BC108">
            <v>1958484.7676172452</v>
          </cell>
          <cell r="BD108">
            <v>1958484.7676172452</v>
          </cell>
          <cell r="BE108">
            <v>1957352.6813337482</v>
          </cell>
          <cell r="BF108">
            <v>1814144.5891413463</v>
          </cell>
          <cell r="BG108">
            <v>0</v>
          </cell>
          <cell r="BH108">
            <v>0</v>
          </cell>
          <cell r="BK108">
            <v>55.777531075570423</v>
          </cell>
          <cell r="BL108">
            <v>-100</v>
          </cell>
          <cell r="BN108">
            <v>-99</v>
          </cell>
        </row>
        <row r="109">
          <cell r="A109">
            <v>100</v>
          </cell>
          <cell r="B109" t="str">
            <v>FRAMINGHAM</v>
          </cell>
          <cell r="C109">
            <v>349.43</v>
          </cell>
          <cell r="D109">
            <v>350.41500820385994</v>
          </cell>
          <cell r="E109">
            <v>360</v>
          </cell>
          <cell r="F109">
            <v>360</v>
          </cell>
          <cell r="G109">
            <v>360</v>
          </cell>
          <cell r="H109">
            <v>360</v>
          </cell>
          <cell r="I109">
            <v>360</v>
          </cell>
          <cell r="J109">
            <v>358</v>
          </cell>
          <cell r="K109">
            <v>0</v>
          </cell>
          <cell r="L109">
            <v>0</v>
          </cell>
          <cell r="O109">
            <v>-2</v>
          </cell>
          <cell r="P109">
            <v>-0.55555555555555358</v>
          </cell>
          <cell r="S109">
            <v>5259499</v>
          </cell>
          <cell r="T109">
            <v>5566957</v>
          </cell>
          <cell r="U109">
            <v>5728314</v>
          </cell>
          <cell r="V109">
            <v>5729454</v>
          </cell>
          <cell r="W109">
            <v>5729810</v>
          </cell>
          <cell r="X109">
            <v>5729810</v>
          </cell>
          <cell r="Y109">
            <v>5729810</v>
          </cell>
          <cell r="Z109">
            <v>5665948</v>
          </cell>
          <cell r="AA109">
            <v>0</v>
          </cell>
          <cell r="AB109">
            <v>0</v>
          </cell>
          <cell r="AE109">
            <v>-63862</v>
          </cell>
          <cell r="AF109">
            <v>-1.1145570271963612</v>
          </cell>
          <cell r="AG109">
            <v>-0.5590014716408076</v>
          </cell>
          <cell r="AI109">
            <v>388706.86963286944</v>
          </cell>
          <cell r="AJ109">
            <v>420445.54093548958</v>
          </cell>
          <cell r="AK109">
            <v>563596.43700515607</v>
          </cell>
          <cell r="AL109">
            <v>600503.05256516894</v>
          </cell>
          <cell r="AM109">
            <v>600688.36885467521</v>
          </cell>
          <cell r="AN109">
            <v>600688.36885467521</v>
          </cell>
          <cell r="AO109">
            <v>601706.74363251892</v>
          </cell>
          <cell r="AP109">
            <v>633385.01739568403</v>
          </cell>
          <cell r="AQ109">
            <v>0</v>
          </cell>
          <cell r="AR109">
            <v>0</v>
          </cell>
          <cell r="AU109">
            <v>31678.273763165111</v>
          </cell>
          <cell r="AV109">
            <v>5.2647363684047432</v>
          </cell>
          <cell r="AY109">
            <v>4870792.130367131</v>
          </cell>
          <cell r="AZ109">
            <v>5146511.4590645107</v>
          </cell>
          <cell r="BA109">
            <v>5164717.5629948443</v>
          </cell>
          <cell r="BB109">
            <v>5128950.9474348314</v>
          </cell>
          <cell r="BC109">
            <v>5129121.6311453246</v>
          </cell>
          <cell r="BD109">
            <v>5129121.6311453246</v>
          </cell>
          <cell r="BE109">
            <v>5128103.2563674813</v>
          </cell>
          <cell r="BF109">
            <v>5032562.9826043155</v>
          </cell>
          <cell r="BG109">
            <v>0</v>
          </cell>
          <cell r="BH109">
            <v>0</v>
          </cell>
          <cell r="BK109">
            <v>-5.2647363684047432</v>
          </cell>
          <cell r="BL109">
            <v>-100</v>
          </cell>
          <cell r="BN109">
            <v>-100</v>
          </cell>
        </row>
        <row r="110">
          <cell r="A110">
            <v>101</v>
          </cell>
          <cell r="B110" t="str">
            <v>FRANKLIN</v>
          </cell>
          <cell r="C110">
            <v>324.29000000000002</v>
          </cell>
          <cell r="D110">
            <v>334.02048804010565</v>
          </cell>
          <cell r="E110">
            <v>321</v>
          </cell>
          <cell r="F110">
            <v>321</v>
          </cell>
          <cell r="G110">
            <v>321</v>
          </cell>
          <cell r="H110">
            <v>321</v>
          </cell>
          <cell r="I110">
            <v>321</v>
          </cell>
          <cell r="J110">
            <v>311</v>
          </cell>
          <cell r="K110">
            <v>0</v>
          </cell>
          <cell r="L110">
            <v>0</v>
          </cell>
          <cell r="O110">
            <v>-10</v>
          </cell>
          <cell r="P110">
            <v>-3.1152647975077885</v>
          </cell>
          <cell r="S110">
            <v>3833751</v>
          </cell>
          <cell r="T110">
            <v>4123249</v>
          </cell>
          <cell r="U110">
            <v>3965555</v>
          </cell>
          <cell r="V110">
            <v>3970355</v>
          </cell>
          <cell r="W110">
            <v>3971960</v>
          </cell>
          <cell r="X110">
            <v>3971960</v>
          </cell>
          <cell r="Y110">
            <v>3971960</v>
          </cell>
          <cell r="Z110">
            <v>3931237</v>
          </cell>
          <cell r="AA110">
            <v>0</v>
          </cell>
          <cell r="AB110">
            <v>0</v>
          </cell>
          <cell r="AE110">
            <v>-40723</v>
          </cell>
          <cell r="AF110">
            <v>-1.0252620872314933</v>
          </cell>
          <cell r="AG110">
            <v>2.0900027102762953</v>
          </cell>
          <cell r="AI110">
            <v>288696</v>
          </cell>
          <cell r="AJ110">
            <v>450581.99879827414</v>
          </cell>
          <cell r="AK110">
            <v>362284.60520862963</v>
          </cell>
          <cell r="AL110">
            <v>377459.74128669559</v>
          </cell>
          <cell r="AM110">
            <v>372946.63135829451</v>
          </cell>
          <cell r="AN110">
            <v>372946.63135829451</v>
          </cell>
          <cell r="AO110">
            <v>373165.6774679271</v>
          </cell>
          <cell r="AP110">
            <v>364176.98402487632</v>
          </cell>
          <cell r="AQ110">
            <v>0</v>
          </cell>
          <cell r="AR110">
            <v>0</v>
          </cell>
          <cell r="AU110">
            <v>-8988.6934430507827</v>
          </cell>
          <cell r="AV110">
            <v>-2.408767468659645</v>
          </cell>
          <cell r="AY110">
            <v>3545055</v>
          </cell>
          <cell r="AZ110">
            <v>3672667.001201726</v>
          </cell>
          <cell r="BA110">
            <v>3603270.3947913703</v>
          </cell>
          <cell r="BB110">
            <v>3592895.2587133045</v>
          </cell>
          <cell r="BC110">
            <v>3599013.3686417053</v>
          </cell>
          <cell r="BD110">
            <v>3599013.3686417053</v>
          </cell>
          <cell r="BE110">
            <v>3598794.3225320727</v>
          </cell>
          <cell r="BF110">
            <v>3567060.0159751237</v>
          </cell>
          <cell r="BG110">
            <v>0</v>
          </cell>
          <cell r="BH110">
            <v>0</v>
          </cell>
          <cell r="BK110">
            <v>2.408767468659645</v>
          </cell>
          <cell r="BL110">
            <v>-100</v>
          </cell>
          <cell r="BN110">
            <v>-101</v>
          </cell>
        </row>
        <row r="111">
          <cell r="A111">
            <v>102</v>
          </cell>
          <cell r="B111" t="str">
            <v>FREETOWN</v>
          </cell>
          <cell r="C111">
            <v>0</v>
          </cell>
          <cell r="D111">
            <v>0</v>
          </cell>
          <cell r="E111">
            <v>0</v>
          </cell>
          <cell r="F111">
            <v>0</v>
          </cell>
          <cell r="G111">
            <v>0</v>
          </cell>
          <cell r="H111">
            <v>0</v>
          </cell>
          <cell r="I111">
            <v>0</v>
          </cell>
          <cell r="J111">
            <v>0</v>
          </cell>
          <cell r="K111">
            <v>0</v>
          </cell>
          <cell r="L111">
            <v>0</v>
          </cell>
          <cell r="O111">
            <v>0</v>
          </cell>
          <cell r="P111" t="str">
            <v>--</v>
          </cell>
          <cell r="S111">
            <v>0</v>
          </cell>
          <cell r="T111">
            <v>0</v>
          </cell>
          <cell r="U111">
            <v>0</v>
          </cell>
          <cell r="V111">
            <v>0</v>
          </cell>
          <cell r="W111">
            <v>0</v>
          </cell>
          <cell r="X111">
            <v>0</v>
          </cell>
          <cell r="Y111">
            <v>0</v>
          </cell>
          <cell r="Z111">
            <v>0</v>
          </cell>
          <cell r="AA111">
            <v>0</v>
          </cell>
          <cell r="AB111">
            <v>0</v>
          </cell>
          <cell r="AE111">
            <v>0</v>
          </cell>
          <cell r="AF111" t="str">
            <v>--</v>
          </cell>
          <cell r="AG111" t="str">
            <v>--</v>
          </cell>
          <cell r="AI111">
            <v>0</v>
          </cell>
          <cell r="AJ111">
            <v>0</v>
          </cell>
          <cell r="AK111">
            <v>0</v>
          </cell>
          <cell r="AL111">
            <v>0</v>
          </cell>
          <cell r="AM111">
            <v>0</v>
          </cell>
          <cell r="AN111">
            <v>0</v>
          </cell>
          <cell r="AO111">
            <v>0</v>
          </cell>
          <cell r="AP111">
            <v>0</v>
          </cell>
          <cell r="AQ111">
            <v>0</v>
          </cell>
          <cell r="AR111">
            <v>0</v>
          </cell>
          <cell r="AU111">
            <v>0</v>
          </cell>
          <cell r="AV111" t="str">
            <v>--</v>
          </cell>
          <cell r="AY111">
            <v>0</v>
          </cell>
          <cell r="AZ111">
            <v>0</v>
          </cell>
          <cell r="BA111">
            <v>0</v>
          </cell>
          <cell r="BB111">
            <v>0</v>
          </cell>
          <cell r="BC111">
            <v>0</v>
          </cell>
          <cell r="BD111">
            <v>0</v>
          </cell>
          <cell r="BE111">
            <v>0</v>
          </cell>
          <cell r="BF111">
            <v>0</v>
          </cell>
          <cell r="BG111">
            <v>0</v>
          </cell>
          <cell r="BH111">
            <v>0</v>
          </cell>
          <cell r="BK111" t="e">
            <v>#VALUE!</v>
          </cell>
          <cell r="BL111" t="e">
            <v>#VALUE!</v>
          </cell>
          <cell r="BN111">
            <v>-102</v>
          </cell>
        </row>
        <row r="112">
          <cell r="A112">
            <v>103</v>
          </cell>
          <cell r="B112" t="str">
            <v>GARDNER</v>
          </cell>
          <cell r="C112">
            <v>22.950000000000003</v>
          </cell>
          <cell r="D112">
            <v>22.284122562674096</v>
          </cell>
          <cell r="E112">
            <v>28</v>
          </cell>
          <cell r="F112">
            <v>28</v>
          </cell>
          <cell r="G112">
            <v>28</v>
          </cell>
          <cell r="H112">
            <v>28</v>
          </cell>
          <cell r="I112">
            <v>28</v>
          </cell>
          <cell r="J112">
            <v>21</v>
          </cell>
          <cell r="K112">
            <v>0</v>
          </cell>
          <cell r="L112">
            <v>0</v>
          </cell>
          <cell r="O112">
            <v>-7</v>
          </cell>
          <cell r="P112">
            <v>-25</v>
          </cell>
          <cell r="S112">
            <v>273301</v>
          </cell>
          <cell r="T112">
            <v>260412</v>
          </cell>
          <cell r="U112">
            <v>332588</v>
          </cell>
          <cell r="V112">
            <v>332971</v>
          </cell>
          <cell r="W112">
            <v>332974</v>
          </cell>
          <cell r="X112">
            <v>332974</v>
          </cell>
          <cell r="Y112">
            <v>332974</v>
          </cell>
          <cell r="Z112">
            <v>252000</v>
          </cell>
          <cell r="AA112">
            <v>0</v>
          </cell>
          <cell r="AB112">
            <v>0</v>
          </cell>
          <cell r="AE112">
            <v>-80974</v>
          </cell>
          <cell r="AF112">
            <v>-24.318415251641269</v>
          </cell>
          <cell r="AG112">
            <v>0.68158474835873051</v>
          </cell>
          <cell r="AI112">
            <v>72224.754295964376</v>
          </cell>
          <cell r="AJ112">
            <v>33121.874078944937</v>
          </cell>
          <cell r="AK112">
            <v>87945.086497346711</v>
          </cell>
          <cell r="AL112">
            <v>97610.499767194051</v>
          </cell>
          <cell r="AM112">
            <v>58946.908201972416</v>
          </cell>
          <cell r="AN112">
            <v>58946.908201972416</v>
          </cell>
          <cell r="AO112">
            <v>59224.324582038244</v>
          </cell>
          <cell r="AP112">
            <v>19001.215132110985</v>
          </cell>
          <cell r="AQ112">
            <v>0</v>
          </cell>
          <cell r="AR112">
            <v>0</v>
          </cell>
          <cell r="AU112">
            <v>-40223.109449927259</v>
          </cell>
          <cell r="AV112">
            <v>-67.916535534668228</v>
          </cell>
          <cell r="AY112">
            <v>201076.24570403562</v>
          </cell>
          <cell r="AZ112">
            <v>227290.12592105506</v>
          </cell>
          <cell r="BA112">
            <v>244642.9135026533</v>
          </cell>
          <cell r="BB112">
            <v>235360.50023280596</v>
          </cell>
          <cell r="BC112">
            <v>274027.09179802757</v>
          </cell>
          <cell r="BD112">
            <v>274027.09179802757</v>
          </cell>
          <cell r="BE112">
            <v>273749.67541796179</v>
          </cell>
          <cell r="BF112">
            <v>232998.78486788902</v>
          </cell>
          <cell r="BG112">
            <v>0</v>
          </cell>
          <cell r="BH112">
            <v>0</v>
          </cell>
          <cell r="BK112">
            <v>67.916535534668228</v>
          </cell>
          <cell r="BL112">
            <v>-100</v>
          </cell>
          <cell r="BN112">
            <v>-103</v>
          </cell>
        </row>
        <row r="113">
          <cell r="A113">
            <v>104</v>
          </cell>
          <cell r="B113" t="str">
            <v>AQUINNAH</v>
          </cell>
          <cell r="C113">
            <v>0</v>
          </cell>
          <cell r="D113">
            <v>0</v>
          </cell>
          <cell r="E113">
            <v>0</v>
          </cell>
          <cell r="F113">
            <v>0</v>
          </cell>
          <cell r="G113">
            <v>0</v>
          </cell>
          <cell r="H113">
            <v>0</v>
          </cell>
          <cell r="I113">
            <v>0</v>
          </cell>
          <cell r="J113">
            <v>0</v>
          </cell>
          <cell r="K113">
            <v>0</v>
          </cell>
          <cell r="L113">
            <v>0</v>
          </cell>
          <cell r="O113">
            <v>0</v>
          </cell>
          <cell r="P113" t="str">
            <v>--</v>
          </cell>
          <cell r="S113">
            <v>0</v>
          </cell>
          <cell r="T113">
            <v>0</v>
          </cell>
          <cell r="U113">
            <v>0</v>
          </cell>
          <cell r="V113">
            <v>0</v>
          </cell>
          <cell r="W113">
            <v>0</v>
          </cell>
          <cell r="X113">
            <v>0</v>
          </cell>
          <cell r="Y113">
            <v>0</v>
          </cell>
          <cell r="Z113">
            <v>0</v>
          </cell>
          <cell r="AA113">
            <v>0</v>
          </cell>
          <cell r="AB113">
            <v>0</v>
          </cell>
          <cell r="AE113">
            <v>0</v>
          </cell>
          <cell r="AF113" t="str">
            <v>--</v>
          </cell>
          <cell r="AG113" t="str">
            <v>--</v>
          </cell>
          <cell r="AI113">
            <v>0</v>
          </cell>
          <cell r="AJ113">
            <v>0</v>
          </cell>
          <cell r="AK113">
            <v>0</v>
          </cell>
          <cell r="AL113">
            <v>0</v>
          </cell>
          <cell r="AM113">
            <v>0</v>
          </cell>
          <cell r="AN113">
            <v>0</v>
          </cell>
          <cell r="AO113">
            <v>0</v>
          </cell>
          <cell r="AP113">
            <v>0</v>
          </cell>
          <cell r="AQ113">
            <v>0</v>
          </cell>
          <cell r="AR113">
            <v>0</v>
          </cell>
          <cell r="AU113">
            <v>0</v>
          </cell>
          <cell r="AV113" t="str">
            <v>--</v>
          </cell>
          <cell r="AY113">
            <v>0</v>
          </cell>
          <cell r="AZ113">
            <v>0</v>
          </cell>
          <cell r="BA113">
            <v>0</v>
          </cell>
          <cell r="BB113">
            <v>0</v>
          </cell>
          <cell r="BC113">
            <v>0</v>
          </cell>
          <cell r="BD113">
            <v>0</v>
          </cell>
          <cell r="BE113">
            <v>0</v>
          </cell>
          <cell r="BF113">
            <v>0</v>
          </cell>
          <cell r="BG113">
            <v>0</v>
          </cell>
          <cell r="BH113">
            <v>0</v>
          </cell>
          <cell r="BK113" t="e">
            <v>#VALUE!</v>
          </cell>
          <cell r="BL113" t="e">
            <v>#VALUE!</v>
          </cell>
          <cell r="BN113">
            <v>-104</v>
          </cell>
        </row>
        <row r="114">
          <cell r="A114">
            <v>105</v>
          </cell>
          <cell r="B114" t="str">
            <v>GEORGETOWN</v>
          </cell>
          <cell r="C114">
            <v>3</v>
          </cell>
          <cell r="D114">
            <v>3.0084033613445373</v>
          </cell>
          <cell r="E114">
            <v>3</v>
          </cell>
          <cell r="F114">
            <v>3</v>
          </cell>
          <cell r="G114">
            <v>3</v>
          </cell>
          <cell r="H114">
            <v>3</v>
          </cell>
          <cell r="I114">
            <v>3</v>
          </cell>
          <cell r="J114">
            <v>3</v>
          </cell>
          <cell r="K114">
            <v>0</v>
          </cell>
          <cell r="L114">
            <v>0</v>
          </cell>
          <cell r="O114">
            <v>0</v>
          </cell>
          <cell r="P114">
            <v>0</v>
          </cell>
          <cell r="S114">
            <v>38156</v>
          </cell>
          <cell r="T114">
            <v>39405</v>
          </cell>
          <cell r="U114">
            <v>39374</v>
          </cell>
          <cell r="V114">
            <v>39374</v>
          </cell>
          <cell r="W114">
            <v>39374</v>
          </cell>
          <cell r="X114">
            <v>39374</v>
          </cell>
          <cell r="Y114">
            <v>39374</v>
          </cell>
          <cell r="Z114">
            <v>40093</v>
          </cell>
          <cell r="AA114">
            <v>0</v>
          </cell>
          <cell r="AB114">
            <v>0</v>
          </cell>
          <cell r="AE114">
            <v>719</v>
          </cell>
          <cell r="AF114">
            <v>1.8260781226189904</v>
          </cell>
          <cell r="AG114">
            <v>1.8260781226189904</v>
          </cell>
          <cell r="AI114">
            <v>11594.641555145672</v>
          </cell>
          <cell r="AJ114">
            <v>3396.7784295241017</v>
          </cell>
          <cell r="AK114">
            <v>3549.1335166821973</v>
          </cell>
          <cell r="AL114">
            <v>3678.4091416416236</v>
          </cell>
          <cell r="AM114">
            <v>3428.4056626244387</v>
          </cell>
          <cell r="AN114">
            <v>3428.4056626244387</v>
          </cell>
          <cell r="AO114">
            <v>3463.2729511647153</v>
          </cell>
          <cell r="AP114">
            <v>4271.4312965046774</v>
          </cell>
          <cell r="AQ114">
            <v>0</v>
          </cell>
          <cell r="AR114">
            <v>0</v>
          </cell>
          <cell r="AU114">
            <v>808.15834533996212</v>
          </cell>
          <cell r="AV114">
            <v>23.335104011024455</v>
          </cell>
          <cell r="AY114">
            <v>26561.358444854326</v>
          </cell>
          <cell r="AZ114">
            <v>36008.2215704759</v>
          </cell>
          <cell r="BA114">
            <v>35824.866483317805</v>
          </cell>
          <cell r="BB114">
            <v>35695.590858358373</v>
          </cell>
          <cell r="BC114">
            <v>35945.594337375558</v>
          </cell>
          <cell r="BD114">
            <v>35945.594337375558</v>
          </cell>
          <cell r="BE114">
            <v>35910.727048835288</v>
          </cell>
          <cell r="BF114">
            <v>35821.568703495323</v>
          </cell>
          <cell r="BG114">
            <v>0</v>
          </cell>
          <cell r="BH114">
            <v>0</v>
          </cell>
          <cell r="BK114">
            <v>-23.335104011024455</v>
          </cell>
          <cell r="BL114">
            <v>-100</v>
          </cell>
          <cell r="BN114">
            <v>-105</v>
          </cell>
        </row>
        <row r="115">
          <cell r="A115">
            <v>106</v>
          </cell>
          <cell r="B115" t="str">
            <v>GILL</v>
          </cell>
          <cell r="C115">
            <v>0</v>
          </cell>
          <cell r="D115">
            <v>0</v>
          </cell>
          <cell r="E115">
            <v>0</v>
          </cell>
          <cell r="F115">
            <v>0</v>
          </cell>
          <cell r="G115">
            <v>0</v>
          </cell>
          <cell r="H115">
            <v>0</v>
          </cell>
          <cell r="I115">
            <v>0</v>
          </cell>
          <cell r="J115">
            <v>0</v>
          </cell>
          <cell r="K115">
            <v>0</v>
          </cell>
          <cell r="L115">
            <v>0</v>
          </cell>
          <cell r="O115">
            <v>0</v>
          </cell>
          <cell r="P115" t="str">
            <v>--</v>
          </cell>
          <cell r="S115">
            <v>0</v>
          </cell>
          <cell r="T115">
            <v>0</v>
          </cell>
          <cell r="U115">
            <v>0</v>
          </cell>
          <cell r="V115">
            <v>0</v>
          </cell>
          <cell r="W115">
            <v>0</v>
          </cell>
          <cell r="X115">
            <v>0</v>
          </cell>
          <cell r="Y115">
            <v>0</v>
          </cell>
          <cell r="Z115">
            <v>0</v>
          </cell>
          <cell r="AA115">
            <v>0</v>
          </cell>
          <cell r="AB115">
            <v>0</v>
          </cell>
          <cell r="AE115">
            <v>0</v>
          </cell>
          <cell r="AF115" t="str">
            <v>--</v>
          </cell>
          <cell r="AG115" t="str">
            <v>--</v>
          </cell>
          <cell r="AI115">
            <v>0</v>
          </cell>
          <cell r="AJ115">
            <v>0</v>
          </cell>
          <cell r="AK115">
            <v>0</v>
          </cell>
          <cell r="AL115">
            <v>0</v>
          </cell>
          <cell r="AM115">
            <v>0</v>
          </cell>
          <cell r="AN115">
            <v>0</v>
          </cell>
          <cell r="AO115">
            <v>0</v>
          </cell>
          <cell r="AP115">
            <v>0</v>
          </cell>
          <cell r="AQ115">
            <v>0</v>
          </cell>
          <cell r="AR115">
            <v>0</v>
          </cell>
          <cell r="AU115">
            <v>0</v>
          </cell>
          <cell r="AV115" t="str">
            <v>--</v>
          </cell>
          <cell r="AY115">
            <v>0</v>
          </cell>
          <cell r="AZ115">
            <v>0</v>
          </cell>
          <cell r="BA115">
            <v>0</v>
          </cell>
          <cell r="BB115">
            <v>0</v>
          </cell>
          <cell r="BC115">
            <v>0</v>
          </cell>
          <cell r="BD115">
            <v>0</v>
          </cell>
          <cell r="BE115">
            <v>0</v>
          </cell>
          <cell r="BF115">
            <v>0</v>
          </cell>
          <cell r="BG115">
            <v>0</v>
          </cell>
          <cell r="BH115">
            <v>0</v>
          </cell>
          <cell r="BK115" t="e">
            <v>#VALUE!</v>
          </cell>
          <cell r="BL115" t="e">
            <v>#VALUE!</v>
          </cell>
          <cell r="BN115">
            <v>-106</v>
          </cell>
        </row>
        <row r="116">
          <cell r="A116">
            <v>107</v>
          </cell>
          <cell r="B116" t="str">
            <v>GLOUCESTER</v>
          </cell>
          <cell r="C116">
            <v>0</v>
          </cell>
          <cell r="D116">
            <v>0</v>
          </cell>
          <cell r="E116">
            <v>0</v>
          </cell>
          <cell r="F116">
            <v>0</v>
          </cell>
          <cell r="G116">
            <v>0</v>
          </cell>
          <cell r="H116">
            <v>0</v>
          </cell>
          <cell r="I116">
            <v>0</v>
          </cell>
          <cell r="J116">
            <v>1</v>
          </cell>
          <cell r="K116">
            <v>0</v>
          </cell>
          <cell r="L116">
            <v>0</v>
          </cell>
          <cell r="O116">
            <v>1</v>
          </cell>
          <cell r="P116" t="e">
            <v>#DIV/0!</v>
          </cell>
          <cell r="S116">
            <v>0</v>
          </cell>
          <cell r="T116">
            <v>0</v>
          </cell>
          <cell r="U116">
            <v>0</v>
          </cell>
          <cell r="V116">
            <v>0</v>
          </cell>
          <cell r="W116">
            <v>0</v>
          </cell>
          <cell r="X116">
            <v>0</v>
          </cell>
          <cell r="Y116">
            <v>0</v>
          </cell>
          <cell r="Z116">
            <v>16066</v>
          </cell>
          <cell r="AA116">
            <v>0</v>
          </cell>
          <cell r="AB116">
            <v>0</v>
          </cell>
          <cell r="AE116">
            <v>16066</v>
          </cell>
          <cell r="AF116" t="e">
            <v>#DIV/0!</v>
          </cell>
          <cell r="AG116" t="str">
            <v>--</v>
          </cell>
          <cell r="AI116">
            <v>0</v>
          </cell>
          <cell r="AJ116">
            <v>0</v>
          </cell>
          <cell r="AK116">
            <v>0</v>
          </cell>
          <cell r="AL116">
            <v>0</v>
          </cell>
          <cell r="AM116">
            <v>0</v>
          </cell>
          <cell r="AN116">
            <v>0</v>
          </cell>
          <cell r="AO116">
            <v>0</v>
          </cell>
          <cell r="AP116">
            <v>13035.605542724057</v>
          </cell>
          <cell r="AQ116">
            <v>0</v>
          </cell>
          <cell r="AR116">
            <v>0</v>
          </cell>
          <cell r="AU116">
            <v>13035.605542724057</v>
          </cell>
          <cell r="AV116" t="e">
            <v>#DIV/0!</v>
          </cell>
          <cell r="AY116">
            <v>0</v>
          </cell>
          <cell r="AZ116">
            <v>0</v>
          </cell>
          <cell r="BA116">
            <v>0</v>
          </cell>
          <cell r="BB116">
            <v>0</v>
          </cell>
          <cell r="BC116">
            <v>0</v>
          </cell>
          <cell r="BD116">
            <v>0</v>
          </cell>
          <cell r="BE116">
            <v>0</v>
          </cell>
          <cell r="BF116">
            <v>3030.3944572759428</v>
          </cell>
          <cell r="BG116">
            <v>0</v>
          </cell>
          <cell r="BH116">
            <v>0</v>
          </cell>
          <cell r="BK116" t="e">
            <v>#DIV/0!</v>
          </cell>
          <cell r="BL116" t="e">
            <v>#DIV/0!</v>
          </cell>
          <cell r="BN116">
            <v>-107</v>
          </cell>
        </row>
        <row r="117">
          <cell r="A117">
            <v>108</v>
          </cell>
          <cell r="B117" t="str">
            <v>GOSHEN</v>
          </cell>
          <cell r="C117">
            <v>0</v>
          </cell>
          <cell r="D117">
            <v>0</v>
          </cell>
          <cell r="E117">
            <v>0</v>
          </cell>
          <cell r="F117">
            <v>0</v>
          </cell>
          <cell r="G117">
            <v>0</v>
          </cell>
          <cell r="H117">
            <v>0</v>
          </cell>
          <cell r="I117">
            <v>0</v>
          </cell>
          <cell r="J117">
            <v>0</v>
          </cell>
          <cell r="K117">
            <v>0</v>
          </cell>
          <cell r="L117">
            <v>0</v>
          </cell>
          <cell r="O117">
            <v>0</v>
          </cell>
          <cell r="P117" t="str">
            <v>--</v>
          </cell>
          <cell r="S117">
            <v>0</v>
          </cell>
          <cell r="T117">
            <v>0</v>
          </cell>
          <cell r="U117">
            <v>0</v>
          </cell>
          <cell r="V117">
            <v>0</v>
          </cell>
          <cell r="W117">
            <v>0</v>
          </cell>
          <cell r="X117">
            <v>0</v>
          </cell>
          <cell r="Y117">
            <v>0</v>
          </cell>
          <cell r="Z117">
            <v>0</v>
          </cell>
          <cell r="AA117">
            <v>0</v>
          </cell>
          <cell r="AB117">
            <v>0</v>
          </cell>
          <cell r="AE117">
            <v>0</v>
          </cell>
          <cell r="AF117" t="str">
            <v>--</v>
          </cell>
          <cell r="AG117" t="str">
            <v>--</v>
          </cell>
          <cell r="AI117">
            <v>0</v>
          </cell>
          <cell r="AJ117">
            <v>0</v>
          </cell>
          <cell r="AK117">
            <v>0</v>
          </cell>
          <cell r="AL117">
            <v>0</v>
          </cell>
          <cell r="AM117">
            <v>0</v>
          </cell>
          <cell r="AN117">
            <v>0</v>
          </cell>
          <cell r="AO117">
            <v>0</v>
          </cell>
          <cell r="AP117">
            <v>0</v>
          </cell>
          <cell r="AQ117">
            <v>0</v>
          </cell>
          <cell r="AR117">
            <v>0</v>
          </cell>
          <cell r="AU117">
            <v>0</v>
          </cell>
          <cell r="AV117" t="str">
            <v>--</v>
          </cell>
          <cell r="AY117">
            <v>0</v>
          </cell>
          <cell r="AZ117">
            <v>0</v>
          </cell>
          <cell r="BA117">
            <v>0</v>
          </cell>
          <cell r="BB117">
            <v>0</v>
          </cell>
          <cell r="BC117">
            <v>0</v>
          </cell>
          <cell r="BD117">
            <v>0</v>
          </cell>
          <cell r="BE117">
            <v>0</v>
          </cell>
          <cell r="BF117">
            <v>0</v>
          </cell>
          <cell r="BG117">
            <v>0</v>
          </cell>
          <cell r="BH117">
            <v>0</v>
          </cell>
          <cell r="BK117" t="e">
            <v>#VALUE!</v>
          </cell>
          <cell r="BL117" t="e">
            <v>#VALUE!</v>
          </cell>
          <cell r="BN117">
            <v>-108</v>
          </cell>
        </row>
        <row r="118">
          <cell r="A118">
            <v>109</v>
          </cell>
          <cell r="B118" t="str">
            <v>GOSNOLD</v>
          </cell>
          <cell r="C118">
            <v>0</v>
          </cell>
          <cell r="D118">
            <v>0</v>
          </cell>
          <cell r="E118">
            <v>0</v>
          </cell>
          <cell r="F118">
            <v>0</v>
          </cell>
          <cell r="G118">
            <v>0</v>
          </cell>
          <cell r="H118">
            <v>0</v>
          </cell>
          <cell r="I118">
            <v>0</v>
          </cell>
          <cell r="J118">
            <v>0</v>
          </cell>
          <cell r="K118">
            <v>0</v>
          </cell>
          <cell r="L118">
            <v>0</v>
          </cell>
          <cell r="O118">
            <v>0</v>
          </cell>
          <cell r="P118" t="str">
            <v>--</v>
          </cell>
          <cell r="S118">
            <v>0</v>
          </cell>
          <cell r="T118">
            <v>0</v>
          </cell>
          <cell r="U118">
            <v>0</v>
          </cell>
          <cell r="V118">
            <v>0</v>
          </cell>
          <cell r="W118">
            <v>0</v>
          </cell>
          <cell r="X118">
            <v>0</v>
          </cell>
          <cell r="Y118">
            <v>0</v>
          </cell>
          <cell r="Z118">
            <v>0</v>
          </cell>
          <cell r="AA118">
            <v>0</v>
          </cell>
          <cell r="AB118">
            <v>0</v>
          </cell>
          <cell r="AE118">
            <v>0</v>
          </cell>
          <cell r="AF118" t="str">
            <v>--</v>
          </cell>
          <cell r="AG118" t="str">
            <v>--</v>
          </cell>
          <cell r="AI118">
            <v>0</v>
          </cell>
          <cell r="AJ118">
            <v>0</v>
          </cell>
          <cell r="AK118">
            <v>0</v>
          </cell>
          <cell r="AL118">
            <v>0</v>
          </cell>
          <cell r="AM118">
            <v>0</v>
          </cell>
          <cell r="AN118">
            <v>0</v>
          </cell>
          <cell r="AO118">
            <v>0</v>
          </cell>
          <cell r="AP118">
            <v>0</v>
          </cell>
          <cell r="AQ118">
            <v>0</v>
          </cell>
          <cell r="AR118">
            <v>0</v>
          </cell>
          <cell r="AU118">
            <v>0</v>
          </cell>
          <cell r="AV118" t="str">
            <v>--</v>
          </cell>
          <cell r="AY118">
            <v>0</v>
          </cell>
          <cell r="AZ118">
            <v>0</v>
          </cell>
          <cell r="BA118">
            <v>0</v>
          </cell>
          <cell r="BB118">
            <v>0</v>
          </cell>
          <cell r="BC118">
            <v>0</v>
          </cell>
          <cell r="BD118">
            <v>0</v>
          </cell>
          <cell r="BE118">
            <v>0</v>
          </cell>
          <cell r="BF118">
            <v>0</v>
          </cell>
          <cell r="BG118">
            <v>0</v>
          </cell>
          <cell r="BH118">
            <v>0</v>
          </cell>
          <cell r="BK118" t="e">
            <v>#VALUE!</v>
          </cell>
          <cell r="BL118" t="e">
            <v>#VALUE!</v>
          </cell>
          <cell r="BN118">
            <v>-109</v>
          </cell>
        </row>
        <row r="119">
          <cell r="A119">
            <v>110</v>
          </cell>
          <cell r="B119" t="str">
            <v>GRAFTON</v>
          </cell>
          <cell r="C119">
            <v>26.96</v>
          </cell>
          <cell r="D119">
            <v>25.346634528180331</v>
          </cell>
          <cell r="E119">
            <v>26</v>
          </cell>
          <cell r="F119">
            <v>26</v>
          </cell>
          <cell r="G119">
            <v>26</v>
          </cell>
          <cell r="H119">
            <v>26</v>
          </cell>
          <cell r="I119">
            <v>26</v>
          </cell>
          <cell r="J119">
            <v>23</v>
          </cell>
          <cell r="K119">
            <v>0</v>
          </cell>
          <cell r="L119">
            <v>0</v>
          </cell>
          <cell r="O119">
            <v>-3</v>
          </cell>
          <cell r="P119">
            <v>-11.538461538461542</v>
          </cell>
          <cell r="S119">
            <v>323646</v>
          </cell>
          <cell r="T119">
            <v>323400</v>
          </cell>
          <cell r="U119">
            <v>334466</v>
          </cell>
          <cell r="V119">
            <v>337128</v>
          </cell>
          <cell r="W119">
            <v>337202</v>
          </cell>
          <cell r="X119">
            <v>337202</v>
          </cell>
          <cell r="Y119">
            <v>337202</v>
          </cell>
          <cell r="Z119">
            <v>305718</v>
          </cell>
          <cell r="AA119">
            <v>0</v>
          </cell>
          <cell r="AB119">
            <v>0</v>
          </cell>
          <cell r="AE119">
            <v>-31484</v>
          </cell>
          <cell r="AF119">
            <v>-9.3368366735665838</v>
          </cell>
          <cell r="AG119">
            <v>2.2016248648949581</v>
          </cell>
          <cell r="AI119">
            <v>22688</v>
          </cell>
          <cell r="AJ119">
            <v>28322.836875768302</v>
          </cell>
          <cell r="AK119">
            <v>30830.596677968384</v>
          </cell>
          <cell r="AL119">
            <v>34145.857921496834</v>
          </cell>
          <cell r="AM119">
            <v>31232.579771219982</v>
          </cell>
          <cell r="AN119">
            <v>31232.579771219982</v>
          </cell>
          <cell r="AO119">
            <v>31252.92382780437</v>
          </cell>
          <cell r="AP119">
            <v>20384</v>
          </cell>
          <cell r="AQ119">
            <v>0</v>
          </cell>
          <cell r="AR119">
            <v>0</v>
          </cell>
          <cell r="AU119">
            <v>-10868.92382780437</v>
          </cell>
          <cell r="AV119">
            <v>-34.777302397975198</v>
          </cell>
          <cell r="AY119">
            <v>300958</v>
          </cell>
          <cell r="AZ119">
            <v>295077.16312423168</v>
          </cell>
          <cell r="BA119">
            <v>303635.40332203161</v>
          </cell>
          <cell r="BB119">
            <v>302982.14207850315</v>
          </cell>
          <cell r="BC119">
            <v>305969.42022878001</v>
          </cell>
          <cell r="BD119">
            <v>305969.42022878001</v>
          </cell>
          <cell r="BE119">
            <v>305949.07617219561</v>
          </cell>
          <cell r="BF119">
            <v>285334</v>
          </cell>
          <cell r="BG119">
            <v>0</v>
          </cell>
          <cell r="BH119">
            <v>0</v>
          </cell>
          <cell r="BK119">
            <v>34.777302397975198</v>
          </cell>
          <cell r="BL119">
            <v>-100</v>
          </cell>
          <cell r="BN119">
            <v>-110</v>
          </cell>
        </row>
        <row r="120">
          <cell r="A120">
            <v>111</v>
          </cell>
          <cell r="B120" t="str">
            <v>GRANBY</v>
          </cell>
          <cell r="C120">
            <v>12.91</v>
          </cell>
          <cell r="D120">
            <v>14.669538122240033</v>
          </cell>
          <cell r="E120">
            <v>15</v>
          </cell>
          <cell r="F120">
            <v>15</v>
          </cell>
          <cell r="G120">
            <v>15</v>
          </cell>
          <cell r="H120">
            <v>15</v>
          </cell>
          <cell r="I120">
            <v>15</v>
          </cell>
          <cell r="J120">
            <v>16</v>
          </cell>
          <cell r="K120">
            <v>0</v>
          </cell>
          <cell r="L120">
            <v>0</v>
          </cell>
          <cell r="O120">
            <v>1</v>
          </cell>
          <cell r="P120">
            <v>6.6666666666666652</v>
          </cell>
          <cell r="S120">
            <v>165046</v>
          </cell>
          <cell r="T120">
            <v>194849</v>
          </cell>
          <cell r="U120">
            <v>198144</v>
          </cell>
          <cell r="V120">
            <v>198144</v>
          </cell>
          <cell r="W120">
            <v>198147</v>
          </cell>
          <cell r="X120">
            <v>198147</v>
          </cell>
          <cell r="Y120">
            <v>198147</v>
          </cell>
          <cell r="Z120">
            <v>212816</v>
          </cell>
          <cell r="AA120">
            <v>0</v>
          </cell>
          <cell r="AB120">
            <v>0</v>
          </cell>
          <cell r="AE120">
            <v>14669</v>
          </cell>
          <cell r="AF120">
            <v>7.4030896253791445</v>
          </cell>
          <cell r="AG120">
            <v>0.73642295871247931</v>
          </cell>
          <cell r="AI120">
            <v>10629</v>
          </cell>
          <cell r="AJ120">
            <v>18304.014516678973</v>
          </cell>
          <cell r="AK120">
            <v>21626.263037120094</v>
          </cell>
          <cell r="AL120">
            <v>22849.180730701795</v>
          </cell>
          <cell r="AM120">
            <v>32059.384873327046</v>
          </cell>
          <cell r="AN120">
            <v>32059.384873327046</v>
          </cell>
          <cell r="AO120">
            <v>32106.762192265131</v>
          </cell>
          <cell r="AP120">
            <v>49600.623780366019</v>
          </cell>
          <cell r="AQ120">
            <v>0</v>
          </cell>
          <cell r="AR120">
            <v>0</v>
          </cell>
          <cell r="AU120">
            <v>17493.861588100888</v>
          </cell>
          <cell r="AV120">
            <v>54.486533034200967</v>
          </cell>
          <cell r="AY120">
            <v>154417</v>
          </cell>
          <cell r="AZ120">
            <v>176544.98548332101</v>
          </cell>
          <cell r="BA120">
            <v>176517.73696287989</v>
          </cell>
          <cell r="BB120">
            <v>175294.8192692982</v>
          </cell>
          <cell r="BC120">
            <v>166087.61512667296</v>
          </cell>
          <cell r="BD120">
            <v>166087.61512667296</v>
          </cell>
          <cell r="BE120">
            <v>166040.23780773487</v>
          </cell>
          <cell r="BF120">
            <v>163215.37621963397</v>
          </cell>
          <cell r="BG120">
            <v>0</v>
          </cell>
          <cell r="BH120">
            <v>0</v>
          </cell>
          <cell r="BK120">
            <v>-54.486533034200967</v>
          </cell>
          <cell r="BL120">
            <v>-100</v>
          </cell>
          <cell r="BN120">
            <v>-111</v>
          </cell>
        </row>
        <row r="121">
          <cell r="A121">
            <v>112</v>
          </cell>
          <cell r="B121" t="str">
            <v>GRANVILLE</v>
          </cell>
          <cell r="C121">
            <v>0</v>
          </cell>
          <cell r="D121">
            <v>0</v>
          </cell>
          <cell r="E121">
            <v>0</v>
          </cell>
          <cell r="F121">
            <v>0</v>
          </cell>
          <cell r="G121">
            <v>0</v>
          </cell>
          <cell r="H121">
            <v>0</v>
          </cell>
          <cell r="I121">
            <v>0</v>
          </cell>
          <cell r="J121">
            <v>0</v>
          </cell>
          <cell r="K121">
            <v>0</v>
          </cell>
          <cell r="L121">
            <v>0</v>
          </cell>
          <cell r="O121">
            <v>0</v>
          </cell>
          <cell r="P121" t="str">
            <v>--</v>
          </cell>
          <cell r="S121">
            <v>0</v>
          </cell>
          <cell r="T121">
            <v>0</v>
          </cell>
          <cell r="U121">
            <v>0</v>
          </cell>
          <cell r="V121">
            <v>0</v>
          </cell>
          <cell r="W121">
            <v>0</v>
          </cell>
          <cell r="X121">
            <v>0</v>
          </cell>
          <cell r="Y121">
            <v>0</v>
          </cell>
          <cell r="Z121">
            <v>0</v>
          </cell>
          <cell r="AA121">
            <v>0</v>
          </cell>
          <cell r="AB121">
            <v>0</v>
          </cell>
          <cell r="AE121">
            <v>0</v>
          </cell>
          <cell r="AF121" t="str">
            <v>--</v>
          </cell>
          <cell r="AG121" t="str">
            <v>--</v>
          </cell>
          <cell r="AI121">
            <v>0</v>
          </cell>
          <cell r="AJ121">
            <v>0</v>
          </cell>
          <cell r="AK121">
            <v>0</v>
          </cell>
          <cell r="AL121">
            <v>0</v>
          </cell>
          <cell r="AM121">
            <v>0</v>
          </cell>
          <cell r="AN121">
            <v>0</v>
          </cell>
          <cell r="AO121">
            <v>0</v>
          </cell>
          <cell r="AP121">
            <v>0</v>
          </cell>
          <cell r="AQ121">
            <v>0</v>
          </cell>
          <cell r="AR121">
            <v>0</v>
          </cell>
          <cell r="AU121">
            <v>0</v>
          </cell>
          <cell r="AV121" t="str">
            <v>--</v>
          </cell>
          <cell r="AY121">
            <v>0</v>
          </cell>
          <cell r="AZ121">
            <v>0</v>
          </cell>
          <cell r="BA121">
            <v>0</v>
          </cell>
          <cell r="BB121">
            <v>0</v>
          </cell>
          <cell r="BC121">
            <v>0</v>
          </cell>
          <cell r="BD121">
            <v>0</v>
          </cell>
          <cell r="BE121">
            <v>0</v>
          </cell>
          <cell r="BF121">
            <v>0</v>
          </cell>
          <cell r="BG121">
            <v>0</v>
          </cell>
          <cell r="BH121">
            <v>0</v>
          </cell>
          <cell r="BK121" t="e">
            <v>#VALUE!</v>
          </cell>
          <cell r="BL121" t="e">
            <v>#VALUE!</v>
          </cell>
          <cell r="BN121">
            <v>-112</v>
          </cell>
        </row>
        <row r="122">
          <cell r="A122">
            <v>113</v>
          </cell>
          <cell r="B122" t="str">
            <v>GREAT BARRINGTON</v>
          </cell>
          <cell r="C122">
            <v>0</v>
          </cell>
          <cell r="D122">
            <v>0</v>
          </cell>
          <cell r="E122">
            <v>0</v>
          </cell>
          <cell r="F122">
            <v>0</v>
          </cell>
          <cell r="G122">
            <v>0</v>
          </cell>
          <cell r="H122">
            <v>0</v>
          </cell>
          <cell r="I122">
            <v>0</v>
          </cell>
          <cell r="J122">
            <v>0</v>
          </cell>
          <cell r="K122">
            <v>0</v>
          </cell>
          <cell r="L122">
            <v>0</v>
          </cell>
          <cell r="O122">
            <v>0</v>
          </cell>
          <cell r="P122" t="str">
            <v>--</v>
          </cell>
          <cell r="S122">
            <v>0</v>
          </cell>
          <cell r="T122">
            <v>0</v>
          </cell>
          <cell r="U122">
            <v>0</v>
          </cell>
          <cell r="V122">
            <v>0</v>
          </cell>
          <cell r="W122">
            <v>0</v>
          </cell>
          <cell r="X122">
            <v>0</v>
          </cell>
          <cell r="Y122">
            <v>0</v>
          </cell>
          <cell r="Z122">
            <v>0</v>
          </cell>
          <cell r="AA122">
            <v>0</v>
          </cell>
          <cell r="AB122">
            <v>0</v>
          </cell>
          <cell r="AE122">
            <v>0</v>
          </cell>
          <cell r="AF122" t="str">
            <v>--</v>
          </cell>
          <cell r="AG122" t="str">
            <v>--</v>
          </cell>
          <cell r="AI122">
            <v>0</v>
          </cell>
          <cell r="AJ122">
            <v>0</v>
          </cell>
          <cell r="AK122">
            <v>0</v>
          </cell>
          <cell r="AL122">
            <v>0</v>
          </cell>
          <cell r="AM122">
            <v>0</v>
          </cell>
          <cell r="AN122">
            <v>0</v>
          </cell>
          <cell r="AO122">
            <v>0</v>
          </cell>
          <cell r="AP122">
            <v>0</v>
          </cell>
          <cell r="AQ122">
            <v>0</v>
          </cell>
          <cell r="AR122">
            <v>0</v>
          </cell>
          <cell r="AU122">
            <v>0</v>
          </cell>
          <cell r="AV122" t="str">
            <v>--</v>
          </cell>
          <cell r="AY122">
            <v>0</v>
          </cell>
          <cell r="AZ122">
            <v>0</v>
          </cell>
          <cell r="BA122">
            <v>0</v>
          </cell>
          <cell r="BB122">
            <v>0</v>
          </cell>
          <cell r="BC122">
            <v>0</v>
          </cell>
          <cell r="BD122">
            <v>0</v>
          </cell>
          <cell r="BE122">
            <v>0</v>
          </cell>
          <cell r="BF122">
            <v>0</v>
          </cell>
          <cell r="BG122">
            <v>0</v>
          </cell>
          <cell r="BH122">
            <v>0</v>
          </cell>
          <cell r="BK122" t="e">
            <v>#VALUE!</v>
          </cell>
          <cell r="BL122" t="e">
            <v>#VALUE!</v>
          </cell>
          <cell r="BN122">
            <v>-113</v>
          </cell>
        </row>
        <row r="123">
          <cell r="A123">
            <v>114</v>
          </cell>
          <cell r="B123" t="str">
            <v>GREENFIELD</v>
          </cell>
          <cell r="C123">
            <v>86.570000000000007</v>
          </cell>
          <cell r="D123">
            <v>91.595432822107512</v>
          </cell>
          <cell r="E123">
            <v>91</v>
          </cell>
          <cell r="F123">
            <v>91</v>
          </cell>
          <cell r="G123">
            <v>91</v>
          </cell>
          <cell r="H123">
            <v>91</v>
          </cell>
          <cell r="I123">
            <v>91</v>
          </cell>
          <cell r="J123">
            <v>87</v>
          </cell>
          <cell r="K123">
            <v>0</v>
          </cell>
          <cell r="L123">
            <v>0</v>
          </cell>
          <cell r="O123">
            <v>-4</v>
          </cell>
          <cell r="P123">
            <v>-4.3956043956043906</v>
          </cell>
          <cell r="S123">
            <v>1171004</v>
          </cell>
          <cell r="T123">
            <v>1343074</v>
          </cell>
          <cell r="U123">
            <v>1345859</v>
          </cell>
          <cell r="V123">
            <v>1346199</v>
          </cell>
          <cell r="W123">
            <v>1346262</v>
          </cell>
          <cell r="X123">
            <v>1346262</v>
          </cell>
          <cell r="Y123">
            <v>1346262</v>
          </cell>
          <cell r="Z123">
            <v>1295460</v>
          </cell>
          <cell r="AA123">
            <v>0</v>
          </cell>
          <cell r="AB123">
            <v>0</v>
          </cell>
          <cell r="AE123">
            <v>-50802</v>
          </cell>
          <cell r="AF123">
            <v>-3.7735596785766767</v>
          </cell>
          <cell r="AG123">
            <v>0.62204471702771391</v>
          </cell>
          <cell r="AI123">
            <v>117270.59086447602</v>
          </cell>
          <cell r="AJ123">
            <v>156583.45662258461</v>
          </cell>
          <cell r="AK123">
            <v>172821.3347824497</v>
          </cell>
          <cell r="AL123">
            <v>186703.12604206236</v>
          </cell>
          <cell r="AM123">
            <v>185885.69103775435</v>
          </cell>
          <cell r="AN123">
            <v>185885.69103775435</v>
          </cell>
          <cell r="AO123">
            <v>186303.68486029873</v>
          </cell>
          <cell r="AP123">
            <v>176204.74400112318</v>
          </cell>
          <cell r="AQ123">
            <v>0</v>
          </cell>
          <cell r="AR123">
            <v>0</v>
          </cell>
          <cell r="AU123">
            <v>-10098.940859175549</v>
          </cell>
          <cell r="AV123">
            <v>-5.4206876620547355</v>
          </cell>
          <cell r="AY123">
            <v>1053733.409135524</v>
          </cell>
          <cell r="AZ123">
            <v>1186490.5433774153</v>
          </cell>
          <cell r="BA123">
            <v>1173037.6652175502</v>
          </cell>
          <cell r="BB123">
            <v>1159495.8739579376</v>
          </cell>
          <cell r="BC123">
            <v>1160376.3089622457</v>
          </cell>
          <cell r="BD123">
            <v>1160376.3089622457</v>
          </cell>
          <cell r="BE123">
            <v>1159958.3151397014</v>
          </cell>
          <cell r="BF123">
            <v>1119255.2559988769</v>
          </cell>
          <cell r="BG123">
            <v>0</v>
          </cell>
          <cell r="BH123">
            <v>0</v>
          </cell>
          <cell r="BK123">
            <v>5.4206876620547355</v>
          </cell>
          <cell r="BL123">
            <v>-100</v>
          </cell>
          <cell r="BN123">
            <v>-114</v>
          </cell>
        </row>
        <row r="124">
          <cell r="A124">
            <v>115</v>
          </cell>
          <cell r="B124" t="str">
            <v>GROTON</v>
          </cell>
          <cell r="C124">
            <v>0</v>
          </cell>
          <cell r="D124">
            <v>0</v>
          </cell>
          <cell r="E124">
            <v>0</v>
          </cell>
          <cell r="F124">
            <v>0</v>
          </cell>
          <cell r="G124">
            <v>0</v>
          </cell>
          <cell r="H124">
            <v>0</v>
          </cell>
          <cell r="I124">
            <v>0</v>
          </cell>
          <cell r="J124">
            <v>0</v>
          </cell>
          <cell r="K124">
            <v>0</v>
          </cell>
          <cell r="L124">
            <v>0</v>
          </cell>
          <cell r="O124">
            <v>0</v>
          </cell>
          <cell r="P124" t="str">
            <v>--</v>
          </cell>
          <cell r="S124">
            <v>0</v>
          </cell>
          <cell r="T124">
            <v>0</v>
          </cell>
          <cell r="U124">
            <v>0</v>
          </cell>
          <cell r="V124">
            <v>0</v>
          </cell>
          <cell r="W124">
            <v>0</v>
          </cell>
          <cell r="X124">
            <v>0</v>
          </cell>
          <cell r="Y124">
            <v>0</v>
          </cell>
          <cell r="Z124">
            <v>0</v>
          </cell>
          <cell r="AA124">
            <v>0</v>
          </cell>
          <cell r="AB124">
            <v>0</v>
          </cell>
          <cell r="AE124">
            <v>0</v>
          </cell>
          <cell r="AF124" t="str">
            <v>--</v>
          </cell>
          <cell r="AG124" t="str">
            <v>--</v>
          </cell>
          <cell r="AI124">
            <v>0</v>
          </cell>
          <cell r="AJ124">
            <v>0</v>
          </cell>
          <cell r="AK124">
            <v>0</v>
          </cell>
          <cell r="AL124">
            <v>0</v>
          </cell>
          <cell r="AM124">
            <v>0</v>
          </cell>
          <cell r="AN124">
            <v>0</v>
          </cell>
          <cell r="AO124">
            <v>0</v>
          </cell>
          <cell r="AP124">
            <v>0</v>
          </cell>
          <cell r="AQ124">
            <v>0</v>
          </cell>
          <cell r="AR124">
            <v>0</v>
          </cell>
          <cell r="AU124">
            <v>0</v>
          </cell>
          <cell r="AV124" t="str">
            <v>--</v>
          </cell>
          <cell r="AY124">
            <v>0</v>
          </cell>
          <cell r="AZ124">
            <v>0</v>
          </cell>
          <cell r="BA124">
            <v>0</v>
          </cell>
          <cell r="BB124">
            <v>0</v>
          </cell>
          <cell r="BC124">
            <v>0</v>
          </cell>
          <cell r="BD124">
            <v>0</v>
          </cell>
          <cell r="BE124">
            <v>0</v>
          </cell>
          <cell r="BF124">
            <v>0</v>
          </cell>
          <cell r="BG124">
            <v>0</v>
          </cell>
          <cell r="BH124">
            <v>0</v>
          </cell>
          <cell r="BK124" t="e">
            <v>#VALUE!</v>
          </cell>
          <cell r="BL124" t="e">
            <v>#VALUE!</v>
          </cell>
          <cell r="BN124">
            <v>-115</v>
          </cell>
        </row>
        <row r="125">
          <cell r="A125">
            <v>116</v>
          </cell>
          <cell r="B125" t="str">
            <v>GROVELAND</v>
          </cell>
          <cell r="C125">
            <v>0</v>
          </cell>
          <cell r="D125">
            <v>0</v>
          </cell>
          <cell r="E125">
            <v>0</v>
          </cell>
          <cell r="F125">
            <v>0</v>
          </cell>
          <cell r="G125">
            <v>0</v>
          </cell>
          <cell r="H125">
            <v>0</v>
          </cell>
          <cell r="I125">
            <v>0</v>
          </cell>
          <cell r="J125">
            <v>0</v>
          </cell>
          <cell r="K125">
            <v>0</v>
          </cell>
          <cell r="L125">
            <v>0</v>
          </cell>
          <cell r="O125">
            <v>0</v>
          </cell>
          <cell r="P125" t="str">
            <v>--</v>
          </cell>
          <cell r="S125">
            <v>0</v>
          </cell>
          <cell r="T125">
            <v>0</v>
          </cell>
          <cell r="U125">
            <v>0</v>
          </cell>
          <cell r="V125">
            <v>0</v>
          </cell>
          <cell r="W125">
            <v>0</v>
          </cell>
          <cell r="X125">
            <v>0</v>
          </cell>
          <cell r="Y125">
            <v>0</v>
          </cell>
          <cell r="Z125">
            <v>0</v>
          </cell>
          <cell r="AA125">
            <v>0</v>
          </cell>
          <cell r="AB125">
            <v>0</v>
          </cell>
          <cell r="AE125">
            <v>0</v>
          </cell>
          <cell r="AF125" t="str">
            <v>--</v>
          </cell>
          <cell r="AG125" t="str">
            <v>--</v>
          </cell>
          <cell r="AI125">
            <v>0</v>
          </cell>
          <cell r="AJ125">
            <v>0</v>
          </cell>
          <cell r="AK125">
            <v>0</v>
          </cell>
          <cell r="AL125">
            <v>0</v>
          </cell>
          <cell r="AM125">
            <v>0</v>
          </cell>
          <cell r="AN125">
            <v>0</v>
          </cell>
          <cell r="AO125">
            <v>0</v>
          </cell>
          <cell r="AP125">
            <v>0</v>
          </cell>
          <cell r="AQ125">
            <v>0</v>
          </cell>
          <cell r="AR125">
            <v>0</v>
          </cell>
          <cell r="AU125">
            <v>0</v>
          </cell>
          <cell r="AV125" t="str">
            <v>--</v>
          </cell>
          <cell r="AY125">
            <v>0</v>
          </cell>
          <cell r="AZ125">
            <v>0</v>
          </cell>
          <cell r="BA125">
            <v>0</v>
          </cell>
          <cell r="BB125">
            <v>0</v>
          </cell>
          <cell r="BC125">
            <v>0</v>
          </cell>
          <cell r="BD125">
            <v>0</v>
          </cell>
          <cell r="BE125">
            <v>0</v>
          </cell>
          <cell r="BF125">
            <v>0</v>
          </cell>
          <cell r="BG125">
            <v>0</v>
          </cell>
          <cell r="BH125">
            <v>0</v>
          </cell>
          <cell r="BK125" t="e">
            <v>#VALUE!</v>
          </cell>
          <cell r="BL125" t="e">
            <v>#VALUE!</v>
          </cell>
          <cell r="BN125">
            <v>-116</v>
          </cell>
        </row>
        <row r="126">
          <cell r="A126">
            <v>117</v>
          </cell>
          <cell r="B126" t="str">
            <v>HADLEY</v>
          </cell>
          <cell r="C126">
            <v>49.27000000000001</v>
          </cell>
          <cell r="D126">
            <v>52.743561896384733</v>
          </cell>
          <cell r="E126">
            <v>43</v>
          </cell>
          <cell r="F126">
            <v>43</v>
          </cell>
          <cell r="G126">
            <v>43</v>
          </cell>
          <cell r="H126">
            <v>43</v>
          </cell>
          <cell r="I126">
            <v>43</v>
          </cell>
          <cell r="J126">
            <v>43</v>
          </cell>
          <cell r="K126">
            <v>0</v>
          </cell>
          <cell r="L126">
            <v>0</v>
          </cell>
          <cell r="O126">
            <v>0</v>
          </cell>
          <cell r="P126">
            <v>0</v>
          </cell>
          <cell r="S126">
            <v>716584</v>
          </cell>
          <cell r="T126">
            <v>769674</v>
          </cell>
          <cell r="U126">
            <v>634147</v>
          </cell>
          <cell r="V126">
            <v>634495</v>
          </cell>
          <cell r="W126">
            <v>634726</v>
          </cell>
          <cell r="X126">
            <v>634726</v>
          </cell>
          <cell r="Y126">
            <v>634726</v>
          </cell>
          <cell r="Z126">
            <v>617934</v>
          </cell>
          <cell r="AA126">
            <v>0</v>
          </cell>
          <cell r="AB126">
            <v>0</v>
          </cell>
          <cell r="AE126">
            <v>-16792</v>
          </cell>
          <cell r="AF126">
            <v>-2.6455509936571087</v>
          </cell>
          <cell r="AG126">
            <v>-2.6455509936571087</v>
          </cell>
          <cell r="AI126">
            <v>119294.51814841987</v>
          </cell>
          <cell r="AJ126">
            <v>99076.3207892067</v>
          </cell>
          <cell r="AK126">
            <v>38399</v>
          </cell>
          <cell r="AL126">
            <v>38399</v>
          </cell>
          <cell r="AM126">
            <v>38399</v>
          </cell>
          <cell r="AN126">
            <v>38399</v>
          </cell>
          <cell r="AO126">
            <v>38677.555630087401</v>
          </cell>
          <cell r="AP126">
            <v>38760.513345939486</v>
          </cell>
          <cell r="AQ126">
            <v>0</v>
          </cell>
          <cell r="AR126">
            <v>0</v>
          </cell>
          <cell r="AU126">
            <v>82.95771585208422</v>
          </cell>
          <cell r="AV126">
            <v>0.21448541538016119</v>
          </cell>
          <cell r="AY126">
            <v>597289.48185158009</v>
          </cell>
          <cell r="AZ126">
            <v>670597.67921079334</v>
          </cell>
          <cell r="BA126">
            <v>595748</v>
          </cell>
          <cell r="BB126">
            <v>596096</v>
          </cell>
          <cell r="BC126">
            <v>596327</v>
          </cell>
          <cell r="BD126">
            <v>596327</v>
          </cell>
          <cell r="BE126">
            <v>596048.44436991261</v>
          </cell>
          <cell r="BF126">
            <v>579173.48665406054</v>
          </cell>
          <cell r="BG126">
            <v>0</v>
          </cell>
          <cell r="BH126">
            <v>0</v>
          </cell>
          <cell r="BK126">
            <v>-0.21448541538016119</v>
          </cell>
          <cell r="BL126">
            <v>-100</v>
          </cell>
          <cell r="BN126">
            <v>-117</v>
          </cell>
        </row>
        <row r="127">
          <cell r="A127">
            <v>118</v>
          </cell>
          <cell r="B127" t="str">
            <v>HALIFAX</v>
          </cell>
          <cell r="C127">
            <v>1</v>
          </cell>
          <cell r="D127">
            <v>1.0606060606060606</v>
          </cell>
          <cell r="E127">
            <v>2</v>
          </cell>
          <cell r="F127">
            <v>2</v>
          </cell>
          <cell r="G127">
            <v>2</v>
          </cell>
          <cell r="H127">
            <v>2</v>
          </cell>
          <cell r="I127">
            <v>2</v>
          </cell>
          <cell r="J127">
            <v>4</v>
          </cell>
          <cell r="K127">
            <v>0</v>
          </cell>
          <cell r="L127">
            <v>0</v>
          </cell>
          <cell r="O127">
            <v>2</v>
          </cell>
          <cell r="P127">
            <v>100</v>
          </cell>
          <cell r="S127">
            <v>0</v>
          </cell>
          <cell r="T127">
            <v>12664</v>
          </cell>
          <cell r="U127">
            <v>23940</v>
          </cell>
          <cell r="V127">
            <v>23940</v>
          </cell>
          <cell r="W127">
            <v>23940</v>
          </cell>
          <cell r="X127">
            <v>23940</v>
          </cell>
          <cell r="Y127">
            <v>23940</v>
          </cell>
          <cell r="Z127">
            <v>49080</v>
          </cell>
          <cell r="AA127">
            <v>0</v>
          </cell>
          <cell r="AB127">
            <v>0</v>
          </cell>
          <cell r="AE127">
            <v>25140</v>
          </cell>
          <cell r="AF127">
            <v>105.01253132832082</v>
          </cell>
          <cell r="AG127">
            <v>5.0125313283208186</v>
          </cell>
          <cell r="AI127">
            <v>0</v>
          </cell>
          <cell r="AJ127">
            <v>948</v>
          </cell>
          <cell r="AK127">
            <v>6479.5773436798318</v>
          </cell>
          <cell r="AL127">
            <v>7176.9015275742759</v>
          </cell>
          <cell r="AM127">
            <v>15416.815311807728</v>
          </cell>
          <cell r="AN127">
            <v>15416.815311807728</v>
          </cell>
          <cell r="AO127">
            <v>15451.415513678645</v>
          </cell>
          <cell r="AP127">
            <v>40002.978281990814</v>
          </cell>
          <cell r="AQ127">
            <v>0</v>
          </cell>
          <cell r="AR127">
            <v>0</v>
          </cell>
          <cell r="AU127">
            <v>24551.562768312171</v>
          </cell>
          <cell r="AV127">
            <v>158.89523355693501</v>
          </cell>
          <cell r="AY127">
            <v>0</v>
          </cell>
          <cell r="AZ127">
            <v>11716</v>
          </cell>
          <cell r="BA127">
            <v>17460.422656320166</v>
          </cell>
          <cell r="BB127">
            <v>16763.098472425725</v>
          </cell>
          <cell r="BC127">
            <v>8523.184688192272</v>
          </cell>
          <cell r="BD127">
            <v>8523.184688192272</v>
          </cell>
          <cell r="BE127">
            <v>8488.5844863213551</v>
          </cell>
          <cell r="BF127">
            <v>9077.0217180091859</v>
          </cell>
          <cell r="BG127">
            <v>0</v>
          </cell>
          <cell r="BH127">
            <v>0</v>
          </cell>
          <cell r="BK127">
            <v>-158.89523355693501</v>
          </cell>
          <cell r="BL127">
            <v>-100</v>
          </cell>
          <cell r="BN127">
            <v>-118</v>
          </cell>
        </row>
        <row r="128">
          <cell r="A128">
            <v>119</v>
          </cell>
          <cell r="B128" t="str">
            <v>HAMILTON</v>
          </cell>
          <cell r="C128">
            <v>0</v>
          </cell>
          <cell r="D128">
            <v>0</v>
          </cell>
          <cell r="E128">
            <v>0</v>
          </cell>
          <cell r="F128">
            <v>0</v>
          </cell>
          <cell r="G128">
            <v>0</v>
          </cell>
          <cell r="H128">
            <v>0</v>
          </cell>
          <cell r="I128">
            <v>0</v>
          </cell>
          <cell r="J128">
            <v>0</v>
          </cell>
          <cell r="K128">
            <v>0</v>
          </cell>
          <cell r="L128">
            <v>0</v>
          </cell>
          <cell r="O128">
            <v>0</v>
          </cell>
          <cell r="P128" t="str">
            <v>--</v>
          </cell>
          <cell r="S128">
            <v>0</v>
          </cell>
          <cell r="T128">
            <v>0</v>
          </cell>
          <cell r="U128">
            <v>0</v>
          </cell>
          <cell r="V128">
            <v>0</v>
          </cell>
          <cell r="W128">
            <v>0</v>
          </cell>
          <cell r="X128">
            <v>0</v>
          </cell>
          <cell r="Y128">
            <v>0</v>
          </cell>
          <cell r="Z128">
            <v>0</v>
          </cell>
          <cell r="AA128">
            <v>0</v>
          </cell>
          <cell r="AB128">
            <v>0</v>
          </cell>
          <cell r="AE128">
            <v>0</v>
          </cell>
          <cell r="AF128" t="str">
            <v>--</v>
          </cell>
          <cell r="AG128" t="str">
            <v>--</v>
          </cell>
          <cell r="AI128">
            <v>0</v>
          </cell>
          <cell r="AJ128">
            <v>0</v>
          </cell>
          <cell r="AK128">
            <v>0</v>
          </cell>
          <cell r="AL128">
            <v>0</v>
          </cell>
          <cell r="AM128">
            <v>0</v>
          </cell>
          <cell r="AN128">
            <v>0</v>
          </cell>
          <cell r="AO128">
            <v>0</v>
          </cell>
          <cell r="AP128">
            <v>0</v>
          </cell>
          <cell r="AQ128">
            <v>0</v>
          </cell>
          <cell r="AR128">
            <v>0</v>
          </cell>
          <cell r="AU128">
            <v>0</v>
          </cell>
          <cell r="AV128" t="str">
            <v>--</v>
          </cell>
          <cell r="AY128">
            <v>0</v>
          </cell>
          <cell r="AZ128">
            <v>0</v>
          </cell>
          <cell r="BA128">
            <v>0</v>
          </cell>
          <cell r="BB128">
            <v>0</v>
          </cell>
          <cell r="BC128">
            <v>0</v>
          </cell>
          <cell r="BD128">
            <v>0</v>
          </cell>
          <cell r="BE128">
            <v>0</v>
          </cell>
          <cell r="BF128">
            <v>0</v>
          </cell>
          <cell r="BG128">
            <v>0</v>
          </cell>
          <cell r="BH128">
            <v>0</v>
          </cell>
          <cell r="BK128" t="e">
            <v>#VALUE!</v>
          </cell>
          <cell r="BL128" t="e">
            <v>#VALUE!</v>
          </cell>
          <cell r="BN128">
            <v>-119</v>
          </cell>
        </row>
        <row r="129">
          <cell r="A129">
            <v>120</v>
          </cell>
          <cell r="B129" t="str">
            <v>HAMPDEN</v>
          </cell>
          <cell r="C129">
            <v>0</v>
          </cell>
          <cell r="D129">
            <v>0</v>
          </cell>
          <cell r="E129">
            <v>0</v>
          </cell>
          <cell r="F129">
            <v>0</v>
          </cell>
          <cell r="G129">
            <v>0</v>
          </cell>
          <cell r="H129">
            <v>0</v>
          </cell>
          <cell r="I129">
            <v>0</v>
          </cell>
          <cell r="J129">
            <v>0</v>
          </cell>
          <cell r="K129">
            <v>0</v>
          </cell>
          <cell r="L129">
            <v>0</v>
          </cell>
          <cell r="O129">
            <v>0</v>
          </cell>
          <cell r="P129" t="str">
            <v>--</v>
          </cell>
          <cell r="S129">
            <v>0</v>
          </cell>
          <cell r="T129">
            <v>0</v>
          </cell>
          <cell r="U129">
            <v>0</v>
          </cell>
          <cell r="V129">
            <v>0</v>
          </cell>
          <cell r="W129">
            <v>0</v>
          </cell>
          <cell r="X129">
            <v>0</v>
          </cell>
          <cell r="Y129">
            <v>0</v>
          </cell>
          <cell r="Z129">
            <v>0</v>
          </cell>
          <cell r="AA129">
            <v>0</v>
          </cell>
          <cell r="AB129">
            <v>0</v>
          </cell>
          <cell r="AE129">
            <v>0</v>
          </cell>
          <cell r="AF129" t="str">
            <v>--</v>
          </cell>
          <cell r="AG129" t="str">
            <v>--</v>
          </cell>
          <cell r="AI129">
            <v>0</v>
          </cell>
          <cell r="AJ129">
            <v>0</v>
          </cell>
          <cell r="AK129">
            <v>0</v>
          </cell>
          <cell r="AL129">
            <v>0</v>
          </cell>
          <cell r="AM129">
            <v>0</v>
          </cell>
          <cell r="AN129">
            <v>0</v>
          </cell>
          <cell r="AO129">
            <v>0</v>
          </cell>
          <cell r="AP129">
            <v>0</v>
          </cell>
          <cell r="AQ129">
            <v>0</v>
          </cell>
          <cell r="AR129">
            <v>0</v>
          </cell>
          <cell r="AU129">
            <v>0</v>
          </cell>
          <cell r="AV129" t="str">
            <v>--</v>
          </cell>
          <cell r="AY129">
            <v>0</v>
          </cell>
          <cell r="AZ129">
            <v>0</v>
          </cell>
          <cell r="BA129">
            <v>0</v>
          </cell>
          <cell r="BB129">
            <v>0</v>
          </cell>
          <cell r="BC129">
            <v>0</v>
          </cell>
          <cell r="BD129">
            <v>0</v>
          </cell>
          <cell r="BE129">
            <v>0</v>
          </cell>
          <cell r="BF129">
            <v>0</v>
          </cell>
          <cell r="BG129">
            <v>0</v>
          </cell>
          <cell r="BH129">
            <v>0</v>
          </cell>
          <cell r="BK129" t="e">
            <v>#VALUE!</v>
          </cell>
          <cell r="BL129" t="e">
            <v>#VALUE!</v>
          </cell>
          <cell r="BN129">
            <v>-120</v>
          </cell>
        </row>
        <row r="130">
          <cell r="A130">
            <v>121</v>
          </cell>
          <cell r="B130" t="str">
            <v>HANCOCK</v>
          </cell>
          <cell r="C130">
            <v>0</v>
          </cell>
          <cell r="D130">
            <v>0</v>
          </cell>
          <cell r="E130">
            <v>0</v>
          </cell>
          <cell r="F130">
            <v>0</v>
          </cell>
          <cell r="G130">
            <v>0</v>
          </cell>
          <cell r="H130">
            <v>0</v>
          </cell>
          <cell r="I130">
            <v>0</v>
          </cell>
          <cell r="J130">
            <v>0</v>
          </cell>
          <cell r="K130">
            <v>0</v>
          </cell>
          <cell r="L130">
            <v>0</v>
          </cell>
          <cell r="O130">
            <v>0</v>
          </cell>
          <cell r="P130" t="str">
            <v>--</v>
          </cell>
          <cell r="S130">
            <v>0</v>
          </cell>
          <cell r="T130">
            <v>0</v>
          </cell>
          <cell r="U130">
            <v>0</v>
          </cell>
          <cell r="V130">
            <v>0</v>
          </cell>
          <cell r="W130">
            <v>0</v>
          </cell>
          <cell r="X130">
            <v>0</v>
          </cell>
          <cell r="Y130">
            <v>0</v>
          </cell>
          <cell r="Z130">
            <v>0</v>
          </cell>
          <cell r="AA130">
            <v>0</v>
          </cell>
          <cell r="AB130">
            <v>0</v>
          </cell>
          <cell r="AE130">
            <v>0</v>
          </cell>
          <cell r="AF130" t="str">
            <v>--</v>
          </cell>
          <cell r="AG130" t="str">
            <v>--</v>
          </cell>
          <cell r="AI130">
            <v>0</v>
          </cell>
          <cell r="AJ130">
            <v>0</v>
          </cell>
          <cell r="AK130">
            <v>0</v>
          </cell>
          <cell r="AL130">
            <v>0</v>
          </cell>
          <cell r="AM130">
            <v>0</v>
          </cell>
          <cell r="AN130">
            <v>0</v>
          </cell>
          <cell r="AO130">
            <v>0</v>
          </cell>
          <cell r="AP130">
            <v>0</v>
          </cell>
          <cell r="AQ130">
            <v>0</v>
          </cell>
          <cell r="AR130">
            <v>0</v>
          </cell>
          <cell r="AU130">
            <v>0</v>
          </cell>
          <cell r="AV130" t="str">
            <v>--</v>
          </cell>
          <cell r="AY130">
            <v>0</v>
          </cell>
          <cell r="AZ130">
            <v>0</v>
          </cell>
          <cell r="BA130">
            <v>0</v>
          </cell>
          <cell r="BB130">
            <v>0</v>
          </cell>
          <cell r="BC130">
            <v>0</v>
          </cell>
          <cell r="BD130">
            <v>0</v>
          </cell>
          <cell r="BE130">
            <v>0</v>
          </cell>
          <cell r="BF130">
            <v>0</v>
          </cell>
          <cell r="BG130">
            <v>0</v>
          </cell>
          <cell r="BH130">
            <v>0</v>
          </cell>
          <cell r="BK130" t="e">
            <v>#VALUE!</v>
          </cell>
          <cell r="BL130" t="e">
            <v>#VALUE!</v>
          </cell>
          <cell r="BN130">
            <v>-121</v>
          </cell>
        </row>
        <row r="131">
          <cell r="A131">
            <v>122</v>
          </cell>
          <cell r="B131" t="str">
            <v>HANOVER</v>
          </cell>
          <cell r="C131">
            <v>26.48</v>
          </cell>
          <cell r="D131">
            <v>30.151024811218996</v>
          </cell>
          <cell r="E131">
            <v>25</v>
          </cell>
          <cell r="F131">
            <v>25</v>
          </cell>
          <cell r="G131">
            <v>25</v>
          </cell>
          <cell r="H131">
            <v>25</v>
          </cell>
          <cell r="I131">
            <v>25</v>
          </cell>
          <cell r="J131">
            <v>26</v>
          </cell>
          <cell r="K131">
            <v>0</v>
          </cell>
          <cell r="L131">
            <v>0</v>
          </cell>
          <cell r="O131">
            <v>1</v>
          </cell>
          <cell r="P131">
            <v>4.0000000000000036</v>
          </cell>
          <cell r="S131">
            <v>362909</v>
          </cell>
          <cell r="T131">
            <v>418561</v>
          </cell>
          <cell r="U131">
            <v>352450</v>
          </cell>
          <cell r="V131">
            <v>352450</v>
          </cell>
          <cell r="W131">
            <v>352450</v>
          </cell>
          <cell r="X131">
            <v>352450</v>
          </cell>
          <cell r="Y131">
            <v>352450</v>
          </cell>
          <cell r="Z131">
            <v>364257</v>
          </cell>
          <cell r="AA131">
            <v>0</v>
          </cell>
          <cell r="AB131">
            <v>0</v>
          </cell>
          <cell r="AE131">
            <v>11807</v>
          </cell>
          <cell r="AF131">
            <v>3.3499787203858711</v>
          </cell>
          <cell r="AG131">
            <v>-0.65002127961413247</v>
          </cell>
          <cell r="AI131">
            <v>54578.589006864684</v>
          </cell>
          <cell r="AJ131">
            <v>64458.272529351176</v>
          </cell>
          <cell r="AK131">
            <v>22325</v>
          </cell>
          <cell r="AL131">
            <v>22325</v>
          </cell>
          <cell r="AM131">
            <v>22325</v>
          </cell>
          <cell r="AN131">
            <v>22325</v>
          </cell>
          <cell r="AO131">
            <v>22439.367561836025</v>
          </cell>
          <cell r="AP131">
            <v>24782.405359716442</v>
          </cell>
          <cell r="AQ131">
            <v>0</v>
          </cell>
          <cell r="AR131">
            <v>0</v>
          </cell>
          <cell r="AU131">
            <v>2343.0377978804172</v>
          </cell>
          <cell r="AV131">
            <v>10.441639192476003</v>
          </cell>
          <cell r="AY131">
            <v>308330.4109931353</v>
          </cell>
          <cell r="AZ131">
            <v>354102.72747064882</v>
          </cell>
          <cell r="BA131">
            <v>330125</v>
          </cell>
          <cell r="BB131">
            <v>330125</v>
          </cell>
          <cell r="BC131">
            <v>330125</v>
          </cell>
          <cell r="BD131">
            <v>330125</v>
          </cell>
          <cell r="BE131">
            <v>330010.63243816397</v>
          </cell>
          <cell r="BF131">
            <v>339474.59464028355</v>
          </cell>
          <cell r="BG131">
            <v>0</v>
          </cell>
          <cell r="BH131">
            <v>0</v>
          </cell>
          <cell r="BK131">
            <v>-10.441639192476003</v>
          </cell>
          <cell r="BL131">
            <v>-100</v>
          </cell>
          <cell r="BN131">
            <v>-122</v>
          </cell>
        </row>
        <row r="132">
          <cell r="A132">
            <v>123</v>
          </cell>
          <cell r="B132" t="str">
            <v>HANSON</v>
          </cell>
          <cell r="C132">
            <v>0</v>
          </cell>
          <cell r="D132">
            <v>0</v>
          </cell>
          <cell r="E132">
            <v>0</v>
          </cell>
          <cell r="F132">
            <v>0</v>
          </cell>
          <cell r="G132">
            <v>0</v>
          </cell>
          <cell r="H132">
            <v>0</v>
          </cell>
          <cell r="I132">
            <v>0</v>
          </cell>
          <cell r="J132">
            <v>0</v>
          </cell>
          <cell r="K132">
            <v>0</v>
          </cell>
          <cell r="L132">
            <v>0</v>
          </cell>
          <cell r="O132">
            <v>0</v>
          </cell>
          <cell r="P132" t="str">
            <v>--</v>
          </cell>
          <cell r="S132">
            <v>0</v>
          </cell>
          <cell r="T132">
            <v>0</v>
          </cell>
          <cell r="U132">
            <v>0</v>
          </cell>
          <cell r="V132">
            <v>0</v>
          </cell>
          <cell r="W132">
            <v>0</v>
          </cell>
          <cell r="X132">
            <v>0</v>
          </cell>
          <cell r="Y132">
            <v>0</v>
          </cell>
          <cell r="Z132">
            <v>0</v>
          </cell>
          <cell r="AA132">
            <v>0</v>
          </cell>
          <cell r="AB132">
            <v>0</v>
          </cell>
          <cell r="AE132">
            <v>0</v>
          </cell>
          <cell r="AF132" t="str">
            <v>--</v>
          </cell>
          <cell r="AG132" t="str">
            <v>--</v>
          </cell>
          <cell r="AI132">
            <v>0</v>
          </cell>
          <cell r="AJ132">
            <v>0</v>
          </cell>
          <cell r="AK132">
            <v>0</v>
          </cell>
          <cell r="AL132">
            <v>0</v>
          </cell>
          <cell r="AM132">
            <v>0</v>
          </cell>
          <cell r="AN132">
            <v>0</v>
          </cell>
          <cell r="AO132">
            <v>0</v>
          </cell>
          <cell r="AP132">
            <v>0</v>
          </cell>
          <cell r="AQ132">
            <v>0</v>
          </cell>
          <cell r="AR132">
            <v>0</v>
          </cell>
          <cell r="AU132">
            <v>0</v>
          </cell>
          <cell r="AV132" t="str">
            <v>--</v>
          </cell>
          <cell r="AY132">
            <v>0</v>
          </cell>
          <cell r="AZ132">
            <v>0</v>
          </cell>
          <cell r="BA132">
            <v>0</v>
          </cell>
          <cell r="BB132">
            <v>0</v>
          </cell>
          <cell r="BC132">
            <v>0</v>
          </cell>
          <cell r="BD132">
            <v>0</v>
          </cell>
          <cell r="BE132">
            <v>0</v>
          </cell>
          <cell r="BF132">
            <v>0</v>
          </cell>
          <cell r="BG132">
            <v>0</v>
          </cell>
          <cell r="BH132">
            <v>0</v>
          </cell>
          <cell r="BK132" t="e">
            <v>#VALUE!</v>
          </cell>
          <cell r="BL132" t="e">
            <v>#VALUE!</v>
          </cell>
          <cell r="BN132">
            <v>-123</v>
          </cell>
        </row>
        <row r="133">
          <cell r="A133">
            <v>124</v>
          </cell>
          <cell r="B133" t="str">
            <v>HARDWICK</v>
          </cell>
          <cell r="C133">
            <v>0</v>
          </cell>
          <cell r="D133">
            <v>0</v>
          </cell>
          <cell r="E133">
            <v>0</v>
          </cell>
          <cell r="F133">
            <v>0</v>
          </cell>
          <cell r="G133">
            <v>0</v>
          </cell>
          <cell r="H133">
            <v>0</v>
          </cell>
          <cell r="I133">
            <v>0</v>
          </cell>
          <cell r="J133">
            <v>0</v>
          </cell>
          <cell r="K133">
            <v>0</v>
          </cell>
          <cell r="L133">
            <v>0</v>
          </cell>
          <cell r="O133">
            <v>0</v>
          </cell>
          <cell r="P133" t="str">
            <v>--</v>
          </cell>
          <cell r="S133">
            <v>0</v>
          </cell>
          <cell r="T133">
            <v>0</v>
          </cell>
          <cell r="U133">
            <v>0</v>
          </cell>
          <cell r="V133">
            <v>0</v>
          </cell>
          <cell r="W133">
            <v>0</v>
          </cell>
          <cell r="X133">
            <v>0</v>
          </cell>
          <cell r="Y133">
            <v>0</v>
          </cell>
          <cell r="Z133">
            <v>0</v>
          </cell>
          <cell r="AA133">
            <v>0</v>
          </cell>
          <cell r="AB133">
            <v>0</v>
          </cell>
          <cell r="AE133">
            <v>0</v>
          </cell>
          <cell r="AF133" t="str">
            <v>--</v>
          </cell>
          <cell r="AG133" t="str">
            <v>--</v>
          </cell>
          <cell r="AI133">
            <v>0</v>
          </cell>
          <cell r="AJ133">
            <v>0</v>
          </cell>
          <cell r="AK133">
            <v>0</v>
          </cell>
          <cell r="AL133">
            <v>0</v>
          </cell>
          <cell r="AM133">
            <v>0</v>
          </cell>
          <cell r="AN133">
            <v>0</v>
          </cell>
          <cell r="AO133">
            <v>0</v>
          </cell>
          <cell r="AP133">
            <v>0</v>
          </cell>
          <cell r="AQ133">
            <v>0</v>
          </cell>
          <cell r="AR133">
            <v>0</v>
          </cell>
          <cell r="AU133">
            <v>0</v>
          </cell>
          <cell r="AV133" t="str">
            <v>--</v>
          </cell>
          <cell r="AY133">
            <v>0</v>
          </cell>
          <cell r="AZ133">
            <v>0</v>
          </cell>
          <cell r="BA133">
            <v>0</v>
          </cell>
          <cell r="BB133">
            <v>0</v>
          </cell>
          <cell r="BC133">
            <v>0</v>
          </cell>
          <cell r="BD133">
            <v>0</v>
          </cell>
          <cell r="BE133">
            <v>0</v>
          </cell>
          <cell r="BF133">
            <v>0</v>
          </cell>
          <cell r="BG133">
            <v>0</v>
          </cell>
          <cell r="BH133">
            <v>0</v>
          </cell>
          <cell r="BK133" t="e">
            <v>#VALUE!</v>
          </cell>
          <cell r="BL133" t="e">
            <v>#VALUE!</v>
          </cell>
          <cell r="BN133">
            <v>-124</v>
          </cell>
        </row>
        <row r="134">
          <cell r="A134">
            <v>125</v>
          </cell>
          <cell r="B134" t="str">
            <v>HARVARD</v>
          </cell>
          <cell r="C134">
            <v>17.850000000000001</v>
          </cell>
          <cell r="D134">
            <v>18.169223406131135</v>
          </cell>
          <cell r="E134">
            <v>18</v>
          </cell>
          <cell r="F134">
            <v>18</v>
          </cell>
          <cell r="G134">
            <v>18</v>
          </cell>
          <cell r="H134">
            <v>18</v>
          </cell>
          <cell r="I134">
            <v>18</v>
          </cell>
          <cell r="J134">
            <v>17</v>
          </cell>
          <cell r="K134">
            <v>0</v>
          </cell>
          <cell r="L134">
            <v>0</v>
          </cell>
          <cell r="O134">
            <v>-1</v>
          </cell>
          <cell r="P134">
            <v>-5.555555555555558</v>
          </cell>
          <cell r="S134">
            <v>264669</v>
          </cell>
          <cell r="T134">
            <v>275094</v>
          </cell>
          <cell r="U134">
            <v>272214</v>
          </cell>
          <cell r="V134">
            <v>272214</v>
          </cell>
          <cell r="W134">
            <v>272214</v>
          </cell>
          <cell r="X134">
            <v>272214</v>
          </cell>
          <cell r="Y134">
            <v>272214</v>
          </cell>
          <cell r="Z134">
            <v>265948</v>
          </cell>
          <cell r="AA134">
            <v>0</v>
          </cell>
          <cell r="AB134">
            <v>0</v>
          </cell>
          <cell r="AE134">
            <v>-6266</v>
          </cell>
          <cell r="AF134">
            <v>-2.3018654440991271</v>
          </cell>
          <cell r="AG134">
            <v>3.2536901114564309</v>
          </cell>
          <cell r="AI134">
            <v>17235.916444713333</v>
          </cell>
          <cell r="AJ134">
            <v>20876.525715200052</v>
          </cell>
          <cell r="AK134">
            <v>19893.871850328167</v>
          </cell>
          <cell r="AL134">
            <v>20461.389721147589</v>
          </cell>
          <cell r="AM134">
            <v>20633.19208542454</v>
          </cell>
          <cell r="AN134">
            <v>20633.19208542454</v>
          </cell>
          <cell r="AO134">
            <v>20649.560316923715</v>
          </cell>
          <cell r="AP134">
            <v>16817.923518756252</v>
          </cell>
          <cell r="AQ134">
            <v>0</v>
          </cell>
          <cell r="AR134">
            <v>0</v>
          </cell>
          <cell r="AU134">
            <v>-3831.636798167463</v>
          </cell>
          <cell r="AV134">
            <v>-18.555536967182672</v>
          </cell>
          <cell r="AY134">
            <v>247433.08355528666</v>
          </cell>
          <cell r="AZ134">
            <v>254217.47428479994</v>
          </cell>
          <cell r="BA134">
            <v>252320.12814967183</v>
          </cell>
          <cell r="BB134">
            <v>251752.6102788524</v>
          </cell>
          <cell r="BC134">
            <v>251580.80791457545</v>
          </cell>
          <cell r="BD134">
            <v>251580.80791457545</v>
          </cell>
          <cell r="BE134">
            <v>251564.43968307629</v>
          </cell>
          <cell r="BF134">
            <v>249130.07648124374</v>
          </cell>
          <cell r="BG134">
            <v>0</v>
          </cell>
          <cell r="BH134">
            <v>0</v>
          </cell>
          <cell r="BK134">
            <v>18.555536967182672</v>
          </cell>
          <cell r="BL134">
            <v>-100</v>
          </cell>
          <cell r="BN134">
            <v>-125</v>
          </cell>
        </row>
        <row r="135">
          <cell r="A135">
            <v>126</v>
          </cell>
          <cell r="B135" t="str">
            <v>HARWICH</v>
          </cell>
          <cell r="C135">
            <v>0</v>
          </cell>
          <cell r="D135">
            <v>0</v>
          </cell>
          <cell r="E135">
            <v>0</v>
          </cell>
          <cell r="F135">
            <v>0</v>
          </cell>
          <cell r="G135">
            <v>0</v>
          </cell>
          <cell r="H135">
            <v>0</v>
          </cell>
          <cell r="I135">
            <v>0</v>
          </cell>
          <cell r="J135">
            <v>0</v>
          </cell>
          <cell r="K135">
            <v>0</v>
          </cell>
          <cell r="L135">
            <v>0</v>
          </cell>
          <cell r="O135">
            <v>0</v>
          </cell>
          <cell r="P135" t="str">
            <v>--</v>
          </cell>
          <cell r="S135">
            <v>0</v>
          </cell>
          <cell r="T135">
            <v>0</v>
          </cell>
          <cell r="U135">
            <v>0</v>
          </cell>
          <cell r="V135">
            <v>0</v>
          </cell>
          <cell r="W135">
            <v>0</v>
          </cell>
          <cell r="X135">
            <v>0</v>
          </cell>
          <cell r="Y135">
            <v>0</v>
          </cell>
          <cell r="Z135">
            <v>0</v>
          </cell>
          <cell r="AA135">
            <v>0</v>
          </cell>
          <cell r="AB135">
            <v>0</v>
          </cell>
          <cell r="AE135">
            <v>0</v>
          </cell>
          <cell r="AF135" t="str">
            <v>--</v>
          </cell>
          <cell r="AG135" t="str">
            <v>--</v>
          </cell>
          <cell r="AI135">
            <v>0</v>
          </cell>
          <cell r="AJ135">
            <v>0</v>
          </cell>
          <cell r="AK135">
            <v>0</v>
          </cell>
          <cell r="AL135">
            <v>0</v>
          </cell>
          <cell r="AM135">
            <v>0</v>
          </cell>
          <cell r="AN135">
            <v>0</v>
          </cell>
          <cell r="AO135">
            <v>0</v>
          </cell>
          <cell r="AP135">
            <v>0</v>
          </cell>
          <cell r="AQ135">
            <v>0</v>
          </cell>
          <cell r="AR135">
            <v>0</v>
          </cell>
          <cell r="AU135">
            <v>0</v>
          </cell>
          <cell r="AV135" t="str">
            <v>--</v>
          </cell>
          <cell r="AY135">
            <v>0</v>
          </cell>
          <cell r="AZ135">
            <v>0</v>
          </cell>
          <cell r="BA135">
            <v>0</v>
          </cell>
          <cell r="BB135">
            <v>0</v>
          </cell>
          <cell r="BC135">
            <v>0</v>
          </cell>
          <cell r="BD135">
            <v>0</v>
          </cell>
          <cell r="BE135">
            <v>0</v>
          </cell>
          <cell r="BF135">
            <v>0</v>
          </cell>
          <cell r="BG135">
            <v>0</v>
          </cell>
          <cell r="BH135">
            <v>0</v>
          </cell>
          <cell r="BK135" t="e">
            <v>#VALUE!</v>
          </cell>
          <cell r="BL135" t="e">
            <v>#VALUE!</v>
          </cell>
          <cell r="BN135">
            <v>-126</v>
          </cell>
        </row>
        <row r="136">
          <cell r="A136">
            <v>127</v>
          </cell>
          <cell r="B136" t="str">
            <v>HATFIELD</v>
          </cell>
          <cell r="C136">
            <v>9</v>
          </cell>
          <cell r="D136">
            <v>9.2037037037037042</v>
          </cell>
          <cell r="E136">
            <v>10</v>
          </cell>
          <cell r="F136">
            <v>10</v>
          </cell>
          <cell r="G136">
            <v>10</v>
          </cell>
          <cell r="H136">
            <v>10</v>
          </cell>
          <cell r="I136">
            <v>10</v>
          </cell>
          <cell r="J136">
            <v>12</v>
          </cell>
          <cell r="K136">
            <v>0</v>
          </cell>
          <cell r="L136">
            <v>0</v>
          </cell>
          <cell r="O136">
            <v>2</v>
          </cell>
          <cell r="P136">
            <v>19.999999999999996</v>
          </cell>
          <cell r="S136">
            <v>117396</v>
          </cell>
          <cell r="T136">
            <v>130071</v>
          </cell>
          <cell r="U136">
            <v>144129</v>
          </cell>
          <cell r="V136">
            <v>144129</v>
          </cell>
          <cell r="W136">
            <v>144119</v>
          </cell>
          <cell r="X136">
            <v>144119</v>
          </cell>
          <cell r="Y136">
            <v>144119</v>
          </cell>
          <cell r="Z136">
            <v>179376</v>
          </cell>
          <cell r="AA136">
            <v>0</v>
          </cell>
          <cell r="AB136">
            <v>0</v>
          </cell>
          <cell r="AE136">
            <v>35257</v>
          </cell>
          <cell r="AF136">
            <v>24.463811156058533</v>
          </cell>
          <cell r="AG136">
            <v>4.4638111560585365</v>
          </cell>
          <cell r="AI136">
            <v>7941.3038330523632</v>
          </cell>
          <cell r="AJ136">
            <v>15305.125062307092</v>
          </cell>
          <cell r="AK136">
            <v>27383.545869801175</v>
          </cell>
          <cell r="AL136">
            <v>30125.186812598342</v>
          </cell>
          <cell r="AM136">
            <v>24822.568362552749</v>
          </cell>
          <cell r="AN136">
            <v>24822.568362552749</v>
          </cell>
          <cell r="AO136">
            <v>24862.555924847846</v>
          </cell>
          <cell r="AP136">
            <v>58188.368496813659</v>
          </cell>
          <cell r="AQ136">
            <v>0</v>
          </cell>
          <cell r="AR136">
            <v>0</v>
          </cell>
          <cell r="AU136">
            <v>33325.812571965813</v>
          </cell>
          <cell r="AV136">
            <v>134.04017138342451</v>
          </cell>
          <cell r="AY136">
            <v>109454.69616694763</v>
          </cell>
          <cell r="AZ136">
            <v>114765.8749376929</v>
          </cell>
          <cell r="BA136">
            <v>116745.45413019882</v>
          </cell>
          <cell r="BB136">
            <v>114003.81318740165</v>
          </cell>
          <cell r="BC136">
            <v>119296.43163744725</v>
          </cell>
          <cell r="BD136">
            <v>119296.43163744725</v>
          </cell>
          <cell r="BE136">
            <v>119256.44407515216</v>
          </cell>
          <cell r="BF136">
            <v>121187.63150318633</v>
          </cell>
          <cell r="BG136">
            <v>0</v>
          </cell>
          <cell r="BH136">
            <v>0</v>
          </cell>
          <cell r="BK136">
            <v>-134.04017138342451</v>
          </cell>
          <cell r="BL136">
            <v>-100</v>
          </cell>
          <cell r="BN136">
            <v>-127</v>
          </cell>
        </row>
        <row r="137">
          <cell r="A137">
            <v>128</v>
          </cell>
          <cell r="B137" t="str">
            <v>HAVERHILL</v>
          </cell>
          <cell r="C137">
            <v>333.87</v>
          </cell>
          <cell r="D137">
            <v>390.07037929795325</v>
          </cell>
          <cell r="E137">
            <v>351</v>
          </cell>
          <cell r="F137">
            <v>367</v>
          </cell>
          <cell r="G137">
            <v>367</v>
          </cell>
          <cell r="H137">
            <v>367</v>
          </cell>
          <cell r="I137">
            <v>367</v>
          </cell>
          <cell r="J137">
            <v>335</v>
          </cell>
          <cell r="K137">
            <v>0</v>
          </cell>
          <cell r="L137">
            <v>0</v>
          </cell>
          <cell r="O137">
            <v>-32</v>
          </cell>
          <cell r="P137">
            <v>-8.719346049046317</v>
          </cell>
          <cell r="S137">
            <v>3559040</v>
          </cell>
          <cell r="T137">
            <v>4403138</v>
          </cell>
          <cell r="U137">
            <v>3902657</v>
          </cell>
          <cell r="V137">
            <v>4125260</v>
          </cell>
          <cell r="W137">
            <v>4125264</v>
          </cell>
          <cell r="X137">
            <v>4125264</v>
          </cell>
          <cell r="Y137">
            <v>4125264</v>
          </cell>
          <cell r="Z137">
            <v>3702138</v>
          </cell>
          <cell r="AA137">
            <v>0</v>
          </cell>
          <cell r="AB137">
            <v>0</v>
          </cell>
          <cell r="AE137">
            <v>-423126</v>
          </cell>
          <cell r="AF137">
            <v>-10.256943555612441</v>
          </cell>
          <cell r="AG137">
            <v>-1.537597506566124</v>
          </cell>
          <cell r="AI137">
            <v>456830.04252290848</v>
          </cell>
          <cell r="AJ137">
            <v>858369.44157158129</v>
          </cell>
          <cell r="AK137">
            <v>602122.29607766203</v>
          </cell>
          <cell r="AL137">
            <v>830228.66500648344</v>
          </cell>
          <cell r="AM137">
            <v>657905.10666898789</v>
          </cell>
          <cell r="AN137">
            <v>657905.10666898789</v>
          </cell>
          <cell r="AO137">
            <v>659329.97904794849</v>
          </cell>
          <cell r="AP137">
            <v>413643.87771335052</v>
          </cell>
          <cell r="AQ137">
            <v>0</v>
          </cell>
          <cell r="AR137">
            <v>0</v>
          </cell>
          <cell r="AU137">
            <v>-245686.10133459797</v>
          </cell>
          <cell r="AV137">
            <v>-37.262995638293418</v>
          </cell>
          <cell r="AY137">
            <v>3102209.9574770913</v>
          </cell>
          <cell r="AZ137">
            <v>3544768.5584284188</v>
          </cell>
          <cell r="BA137">
            <v>3300534.7039223379</v>
          </cell>
          <cell r="BB137">
            <v>3295031.3349935166</v>
          </cell>
          <cell r="BC137">
            <v>3467358.8933310122</v>
          </cell>
          <cell r="BD137">
            <v>3467358.8933310122</v>
          </cell>
          <cell r="BE137">
            <v>3465934.0209520515</v>
          </cell>
          <cell r="BF137">
            <v>3288494.1222866494</v>
          </cell>
          <cell r="BG137">
            <v>0</v>
          </cell>
          <cell r="BH137">
            <v>0</v>
          </cell>
          <cell r="BK137">
            <v>37.262995638293418</v>
          </cell>
          <cell r="BL137">
            <v>-100</v>
          </cell>
          <cell r="BN137">
            <v>-128</v>
          </cell>
        </row>
        <row r="138">
          <cell r="A138">
            <v>129</v>
          </cell>
          <cell r="B138" t="str">
            <v>HAWLEY</v>
          </cell>
          <cell r="C138">
            <v>0</v>
          </cell>
          <cell r="D138">
            <v>0</v>
          </cell>
          <cell r="E138">
            <v>0</v>
          </cell>
          <cell r="F138">
            <v>0</v>
          </cell>
          <cell r="G138">
            <v>0</v>
          </cell>
          <cell r="H138">
            <v>0</v>
          </cell>
          <cell r="I138">
            <v>0</v>
          </cell>
          <cell r="J138">
            <v>0</v>
          </cell>
          <cell r="K138">
            <v>0</v>
          </cell>
          <cell r="L138">
            <v>0</v>
          </cell>
          <cell r="O138">
            <v>0</v>
          </cell>
          <cell r="P138" t="str">
            <v>--</v>
          </cell>
          <cell r="S138">
            <v>0</v>
          </cell>
          <cell r="T138">
            <v>0</v>
          </cell>
          <cell r="U138">
            <v>0</v>
          </cell>
          <cell r="V138">
            <v>0</v>
          </cell>
          <cell r="W138">
            <v>0</v>
          </cell>
          <cell r="X138">
            <v>0</v>
          </cell>
          <cell r="Y138">
            <v>0</v>
          </cell>
          <cell r="Z138">
            <v>0</v>
          </cell>
          <cell r="AA138">
            <v>0</v>
          </cell>
          <cell r="AB138">
            <v>0</v>
          </cell>
          <cell r="AE138">
            <v>0</v>
          </cell>
          <cell r="AF138" t="str">
            <v>--</v>
          </cell>
          <cell r="AG138" t="str">
            <v>--</v>
          </cell>
          <cell r="AI138">
            <v>0</v>
          </cell>
          <cell r="AJ138">
            <v>0</v>
          </cell>
          <cell r="AK138">
            <v>0</v>
          </cell>
          <cell r="AL138">
            <v>0</v>
          </cell>
          <cell r="AM138">
            <v>0</v>
          </cell>
          <cell r="AN138">
            <v>0</v>
          </cell>
          <cell r="AO138">
            <v>0</v>
          </cell>
          <cell r="AP138">
            <v>0</v>
          </cell>
          <cell r="AQ138">
            <v>0</v>
          </cell>
          <cell r="AR138">
            <v>0</v>
          </cell>
          <cell r="AU138">
            <v>0</v>
          </cell>
          <cell r="AV138" t="str">
            <v>--</v>
          </cell>
          <cell r="AY138">
            <v>0</v>
          </cell>
          <cell r="AZ138">
            <v>0</v>
          </cell>
          <cell r="BA138">
            <v>0</v>
          </cell>
          <cell r="BB138">
            <v>0</v>
          </cell>
          <cell r="BC138">
            <v>0</v>
          </cell>
          <cell r="BD138">
            <v>0</v>
          </cell>
          <cell r="BE138">
            <v>0</v>
          </cell>
          <cell r="BF138">
            <v>0</v>
          </cell>
          <cell r="BG138">
            <v>0</v>
          </cell>
          <cell r="BH138">
            <v>0</v>
          </cell>
          <cell r="BK138" t="e">
            <v>#VALUE!</v>
          </cell>
          <cell r="BL138" t="e">
            <v>#VALUE!</v>
          </cell>
          <cell r="BN138">
            <v>-129</v>
          </cell>
        </row>
        <row r="139">
          <cell r="A139">
            <v>130</v>
          </cell>
          <cell r="B139" t="str">
            <v>HEATH</v>
          </cell>
          <cell r="C139">
            <v>0</v>
          </cell>
          <cell r="D139">
            <v>0</v>
          </cell>
          <cell r="E139">
            <v>0</v>
          </cell>
          <cell r="F139">
            <v>0</v>
          </cell>
          <cell r="G139">
            <v>0</v>
          </cell>
          <cell r="H139">
            <v>0</v>
          </cell>
          <cell r="I139">
            <v>0</v>
          </cell>
          <cell r="J139">
            <v>0</v>
          </cell>
          <cell r="K139">
            <v>0</v>
          </cell>
          <cell r="L139">
            <v>0</v>
          </cell>
          <cell r="O139">
            <v>0</v>
          </cell>
          <cell r="P139" t="str">
            <v>--</v>
          </cell>
          <cell r="S139">
            <v>0</v>
          </cell>
          <cell r="T139">
            <v>0</v>
          </cell>
          <cell r="U139">
            <v>0</v>
          </cell>
          <cell r="V139">
            <v>0</v>
          </cell>
          <cell r="W139">
            <v>0</v>
          </cell>
          <cell r="X139">
            <v>0</v>
          </cell>
          <cell r="Y139">
            <v>0</v>
          </cell>
          <cell r="Z139">
            <v>0</v>
          </cell>
          <cell r="AA139">
            <v>0</v>
          </cell>
          <cell r="AB139">
            <v>0</v>
          </cell>
          <cell r="AE139">
            <v>0</v>
          </cell>
          <cell r="AF139" t="str">
            <v>--</v>
          </cell>
          <cell r="AG139" t="str">
            <v>--</v>
          </cell>
          <cell r="AI139">
            <v>0</v>
          </cell>
          <cell r="AJ139">
            <v>0</v>
          </cell>
          <cell r="AK139">
            <v>0</v>
          </cell>
          <cell r="AL139">
            <v>0</v>
          </cell>
          <cell r="AM139">
            <v>0</v>
          </cell>
          <cell r="AN139">
            <v>0</v>
          </cell>
          <cell r="AO139">
            <v>0</v>
          </cell>
          <cell r="AP139">
            <v>0</v>
          </cell>
          <cell r="AQ139">
            <v>0</v>
          </cell>
          <cell r="AR139">
            <v>0</v>
          </cell>
          <cell r="AU139">
            <v>0</v>
          </cell>
          <cell r="AV139" t="str">
            <v>--</v>
          </cell>
          <cell r="AY139">
            <v>0</v>
          </cell>
          <cell r="AZ139">
            <v>0</v>
          </cell>
          <cell r="BA139">
            <v>0</v>
          </cell>
          <cell r="BB139">
            <v>0</v>
          </cell>
          <cell r="BC139">
            <v>0</v>
          </cell>
          <cell r="BD139">
            <v>0</v>
          </cell>
          <cell r="BE139">
            <v>0</v>
          </cell>
          <cell r="BF139">
            <v>0</v>
          </cell>
          <cell r="BG139">
            <v>0</v>
          </cell>
          <cell r="BH139">
            <v>0</v>
          </cell>
          <cell r="BK139" t="e">
            <v>#VALUE!</v>
          </cell>
          <cell r="BL139" t="e">
            <v>#VALUE!</v>
          </cell>
          <cell r="BN139">
            <v>-130</v>
          </cell>
        </row>
        <row r="140">
          <cell r="A140">
            <v>131</v>
          </cell>
          <cell r="B140" t="str">
            <v>HINGHAM</v>
          </cell>
          <cell r="C140">
            <v>11</v>
          </cell>
          <cell r="D140">
            <v>12.756202804746499</v>
          </cell>
          <cell r="E140">
            <v>12</v>
          </cell>
          <cell r="F140">
            <v>12</v>
          </cell>
          <cell r="G140">
            <v>12</v>
          </cell>
          <cell r="H140">
            <v>12</v>
          </cell>
          <cell r="I140">
            <v>12</v>
          </cell>
          <cell r="J140">
            <v>8</v>
          </cell>
          <cell r="K140">
            <v>0</v>
          </cell>
          <cell r="L140">
            <v>0</v>
          </cell>
          <cell r="O140">
            <v>-4</v>
          </cell>
          <cell r="P140">
            <v>-33.333333333333336</v>
          </cell>
          <cell r="S140">
            <v>124330</v>
          </cell>
          <cell r="T140">
            <v>169910</v>
          </cell>
          <cell r="U140">
            <v>160079</v>
          </cell>
          <cell r="V140">
            <v>160080</v>
          </cell>
          <cell r="W140">
            <v>160080</v>
          </cell>
          <cell r="X140">
            <v>160080</v>
          </cell>
          <cell r="Y140">
            <v>160080</v>
          </cell>
          <cell r="Z140">
            <v>107832</v>
          </cell>
          <cell r="AA140">
            <v>0</v>
          </cell>
          <cell r="AB140">
            <v>0</v>
          </cell>
          <cell r="AE140">
            <v>-52248</v>
          </cell>
          <cell r="AF140">
            <v>-32.638680659670158</v>
          </cell>
          <cell r="AG140">
            <v>0.69465267366317818</v>
          </cell>
          <cell r="AI140">
            <v>26529.314315301966</v>
          </cell>
          <cell r="AJ140">
            <v>30475.993373302754</v>
          </cell>
          <cell r="AK140">
            <v>26734.88657189237</v>
          </cell>
          <cell r="AL140">
            <v>29115.631028055639</v>
          </cell>
          <cell r="AM140">
            <v>31613.219971573424</v>
          </cell>
          <cell r="AN140">
            <v>31613.219971573424</v>
          </cell>
          <cell r="AO140">
            <v>31731.337409844858</v>
          </cell>
          <cell r="AP140">
            <v>7228.4517733094299</v>
          </cell>
          <cell r="AQ140">
            <v>0</v>
          </cell>
          <cell r="AR140">
            <v>0</v>
          </cell>
          <cell r="AU140">
            <v>-24502.88563653543</v>
          </cell>
          <cell r="AV140">
            <v>-77.219832621783041</v>
          </cell>
          <cell r="AY140">
            <v>97800.685684698037</v>
          </cell>
          <cell r="AZ140">
            <v>139434.00662669726</v>
          </cell>
          <cell r="BA140">
            <v>133344.11342810764</v>
          </cell>
          <cell r="BB140">
            <v>130964.36897194436</v>
          </cell>
          <cell r="BC140">
            <v>128466.78002842658</v>
          </cell>
          <cell r="BD140">
            <v>128466.78002842658</v>
          </cell>
          <cell r="BE140">
            <v>128348.66259015515</v>
          </cell>
          <cell r="BF140">
            <v>100603.54822669057</v>
          </cell>
          <cell r="BG140">
            <v>0</v>
          </cell>
          <cell r="BH140">
            <v>0</v>
          </cell>
          <cell r="BK140">
            <v>77.219832621783041</v>
          </cell>
          <cell r="BL140">
            <v>-100</v>
          </cell>
          <cell r="BN140">
            <v>-131</v>
          </cell>
        </row>
        <row r="141">
          <cell r="A141">
            <v>132</v>
          </cell>
          <cell r="B141" t="str">
            <v>HINSDALE</v>
          </cell>
          <cell r="C141">
            <v>0</v>
          </cell>
          <cell r="D141">
            <v>0</v>
          </cell>
          <cell r="E141">
            <v>0</v>
          </cell>
          <cell r="F141">
            <v>0</v>
          </cell>
          <cell r="G141">
            <v>0</v>
          </cell>
          <cell r="H141">
            <v>0</v>
          </cell>
          <cell r="I141">
            <v>0</v>
          </cell>
          <cell r="J141">
            <v>0</v>
          </cell>
          <cell r="K141">
            <v>0</v>
          </cell>
          <cell r="L141">
            <v>0</v>
          </cell>
          <cell r="O141">
            <v>0</v>
          </cell>
          <cell r="P141" t="str">
            <v>--</v>
          </cell>
          <cell r="S141">
            <v>0</v>
          </cell>
          <cell r="T141">
            <v>0</v>
          </cell>
          <cell r="U141">
            <v>0</v>
          </cell>
          <cell r="V141">
            <v>0</v>
          </cell>
          <cell r="W141">
            <v>0</v>
          </cell>
          <cell r="X141">
            <v>0</v>
          </cell>
          <cell r="Y141">
            <v>0</v>
          </cell>
          <cell r="Z141">
            <v>0</v>
          </cell>
          <cell r="AA141">
            <v>0</v>
          </cell>
          <cell r="AB141">
            <v>0</v>
          </cell>
          <cell r="AE141">
            <v>0</v>
          </cell>
          <cell r="AF141" t="str">
            <v>--</v>
          </cell>
          <cell r="AG141" t="str">
            <v>--</v>
          </cell>
          <cell r="AI141">
            <v>0</v>
          </cell>
          <cell r="AJ141">
            <v>0</v>
          </cell>
          <cell r="AK141">
            <v>0</v>
          </cell>
          <cell r="AL141">
            <v>0</v>
          </cell>
          <cell r="AM141">
            <v>0</v>
          </cell>
          <cell r="AN141">
            <v>0</v>
          </cell>
          <cell r="AO141">
            <v>0</v>
          </cell>
          <cell r="AP141">
            <v>0</v>
          </cell>
          <cell r="AQ141">
            <v>0</v>
          </cell>
          <cell r="AR141">
            <v>0</v>
          </cell>
          <cell r="AU141">
            <v>0</v>
          </cell>
          <cell r="AV141" t="str">
            <v>--</v>
          </cell>
          <cell r="AY141">
            <v>0</v>
          </cell>
          <cell r="AZ141">
            <v>0</v>
          </cell>
          <cell r="BA141">
            <v>0</v>
          </cell>
          <cell r="BB141">
            <v>0</v>
          </cell>
          <cell r="BC141">
            <v>0</v>
          </cell>
          <cell r="BD141">
            <v>0</v>
          </cell>
          <cell r="BE141">
            <v>0</v>
          </cell>
          <cell r="BF141">
            <v>0</v>
          </cell>
          <cell r="BG141">
            <v>0</v>
          </cell>
          <cell r="BH141">
            <v>0</v>
          </cell>
          <cell r="BK141" t="e">
            <v>#VALUE!</v>
          </cell>
          <cell r="BL141" t="e">
            <v>#VALUE!</v>
          </cell>
          <cell r="BN141">
            <v>-132</v>
          </cell>
        </row>
        <row r="142">
          <cell r="A142">
            <v>133</v>
          </cell>
          <cell r="B142" t="str">
            <v>HOLBROOK</v>
          </cell>
          <cell r="C142">
            <v>38.33</v>
          </cell>
          <cell r="D142">
            <v>44.107595361358648</v>
          </cell>
          <cell r="E142">
            <v>38</v>
          </cell>
          <cell r="F142">
            <v>38</v>
          </cell>
          <cell r="G142">
            <v>38</v>
          </cell>
          <cell r="H142">
            <v>38</v>
          </cell>
          <cell r="I142">
            <v>38</v>
          </cell>
          <cell r="J142">
            <v>45</v>
          </cell>
          <cell r="K142">
            <v>0</v>
          </cell>
          <cell r="L142">
            <v>0</v>
          </cell>
          <cell r="O142">
            <v>7</v>
          </cell>
          <cell r="P142">
            <v>18.421052631578938</v>
          </cell>
          <cell r="S142">
            <v>477862</v>
          </cell>
          <cell r="T142">
            <v>676121</v>
          </cell>
          <cell r="U142">
            <v>579506</v>
          </cell>
          <cell r="V142">
            <v>585358</v>
          </cell>
          <cell r="W142">
            <v>585372</v>
          </cell>
          <cell r="X142">
            <v>585372</v>
          </cell>
          <cell r="Y142">
            <v>585372</v>
          </cell>
          <cell r="Z142">
            <v>657050</v>
          </cell>
          <cell r="AA142">
            <v>0</v>
          </cell>
          <cell r="AB142">
            <v>0</v>
          </cell>
          <cell r="AE142">
            <v>71678</v>
          </cell>
          <cell r="AF142">
            <v>12.244863095604153</v>
          </cell>
          <cell r="AG142">
            <v>-6.1761895359747854</v>
          </cell>
          <cell r="AI142">
            <v>105347.26345029399</v>
          </cell>
          <cell r="AJ142">
            <v>110806.54217376586</v>
          </cell>
          <cell r="AK142">
            <v>55158.685369973784</v>
          </cell>
          <cell r="AL142">
            <v>63113.793017290169</v>
          </cell>
          <cell r="AM142">
            <v>97854.365258120117</v>
          </cell>
          <cell r="AN142">
            <v>97854.365258120117</v>
          </cell>
          <cell r="AO142">
            <v>98294.053860712622</v>
          </cell>
          <cell r="AP142">
            <v>176080.92621759864</v>
          </cell>
          <cell r="AQ142">
            <v>0</v>
          </cell>
          <cell r="AR142">
            <v>0</v>
          </cell>
          <cell r="AU142">
            <v>77786.872356886015</v>
          </cell>
          <cell r="AV142">
            <v>79.136905338255474</v>
          </cell>
          <cell r="AY142">
            <v>372514.73654970602</v>
          </cell>
          <cell r="AZ142">
            <v>565314.45782623417</v>
          </cell>
          <cell r="BA142">
            <v>524347.31463002623</v>
          </cell>
          <cell r="BB142">
            <v>522244.20698270982</v>
          </cell>
          <cell r="BC142">
            <v>487517.63474187988</v>
          </cell>
          <cell r="BD142">
            <v>487517.63474187988</v>
          </cell>
          <cell r="BE142">
            <v>487077.94613928738</v>
          </cell>
          <cell r="BF142">
            <v>480969.07378240139</v>
          </cell>
          <cell r="BG142">
            <v>0</v>
          </cell>
          <cell r="BH142">
            <v>0</v>
          </cell>
          <cell r="BK142">
            <v>-79.136905338255474</v>
          </cell>
          <cell r="BL142">
            <v>-100</v>
          </cell>
          <cell r="BN142">
            <v>-133</v>
          </cell>
        </row>
        <row r="143">
          <cell r="A143">
            <v>134</v>
          </cell>
          <cell r="B143" t="str">
            <v>HOLDEN</v>
          </cell>
          <cell r="C143">
            <v>0</v>
          </cell>
          <cell r="D143">
            <v>0</v>
          </cell>
          <cell r="E143">
            <v>0</v>
          </cell>
          <cell r="F143">
            <v>0</v>
          </cell>
          <cell r="G143">
            <v>0</v>
          </cell>
          <cell r="H143">
            <v>0</v>
          </cell>
          <cell r="I143">
            <v>0</v>
          </cell>
          <cell r="J143">
            <v>0</v>
          </cell>
          <cell r="K143">
            <v>0</v>
          </cell>
          <cell r="L143">
            <v>0</v>
          </cell>
          <cell r="O143">
            <v>0</v>
          </cell>
          <cell r="P143" t="str">
            <v>--</v>
          </cell>
          <cell r="S143">
            <v>0</v>
          </cell>
          <cell r="T143">
            <v>0</v>
          </cell>
          <cell r="U143">
            <v>0</v>
          </cell>
          <cell r="V143">
            <v>0</v>
          </cell>
          <cell r="W143">
            <v>0</v>
          </cell>
          <cell r="X143">
            <v>0</v>
          </cell>
          <cell r="Y143">
            <v>0</v>
          </cell>
          <cell r="Z143">
            <v>0</v>
          </cell>
          <cell r="AA143">
            <v>0</v>
          </cell>
          <cell r="AB143">
            <v>0</v>
          </cell>
          <cell r="AE143">
            <v>0</v>
          </cell>
          <cell r="AF143" t="str">
            <v>--</v>
          </cell>
          <cell r="AG143" t="str">
            <v>--</v>
          </cell>
          <cell r="AI143">
            <v>0</v>
          </cell>
          <cell r="AJ143">
            <v>0</v>
          </cell>
          <cell r="AK143">
            <v>0</v>
          </cell>
          <cell r="AL143">
            <v>0</v>
          </cell>
          <cell r="AM143">
            <v>0</v>
          </cell>
          <cell r="AN143">
            <v>0</v>
          </cell>
          <cell r="AO143">
            <v>0</v>
          </cell>
          <cell r="AP143">
            <v>0</v>
          </cell>
          <cell r="AQ143">
            <v>0</v>
          </cell>
          <cell r="AR143">
            <v>0</v>
          </cell>
          <cell r="AU143">
            <v>0</v>
          </cell>
          <cell r="AV143" t="str">
            <v>--</v>
          </cell>
          <cell r="AY143">
            <v>0</v>
          </cell>
          <cell r="AZ143">
            <v>0</v>
          </cell>
          <cell r="BA143">
            <v>0</v>
          </cell>
          <cell r="BB143">
            <v>0</v>
          </cell>
          <cell r="BC143">
            <v>0</v>
          </cell>
          <cell r="BD143">
            <v>0</v>
          </cell>
          <cell r="BE143">
            <v>0</v>
          </cell>
          <cell r="BF143">
            <v>0</v>
          </cell>
          <cell r="BG143">
            <v>0</v>
          </cell>
          <cell r="BH143">
            <v>0</v>
          </cell>
          <cell r="BK143" t="e">
            <v>#VALUE!</v>
          </cell>
          <cell r="BL143" t="e">
            <v>#VALUE!</v>
          </cell>
          <cell r="BN143">
            <v>-134</v>
          </cell>
        </row>
        <row r="144">
          <cell r="A144">
            <v>135</v>
          </cell>
          <cell r="B144" t="str">
            <v>HOLLAND</v>
          </cell>
          <cell r="C144">
            <v>1</v>
          </cell>
          <cell r="D144">
            <v>2.5</v>
          </cell>
          <cell r="E144">
            <v>3</v>
          </cell>
          <cell r="F144">
            <v>3</v>
          </cell>
          <cell r="G144">
            <v>3</v>
          </cell>
          <cell r="H144">
            <v>3</v>
          </cell>
          <cell r="I144">
            <v>3</v>
          </cell>
          <cell r="J144">
            <v>4</v>
          </cell>
          <cell r="K144">
            <v>0</v>
          </cell>
          <cell r="L144">
            <v>0</v>
          </cell>
          <cell r="O144">
            <v>1</v>
          </cell>
          <cell r="P144">
            <v>33.333333333333329</v>
          </cell>
          <cell r="S144">
            <v>17985</v>
          </cell>
          <cell r="T144">
            <v>52875</v>
          </cell>
          <cell r="U144">
            <v>64215</v>
          </cell>
          <cell r="V144">
            <v>64215</v>
          </cell>
          <cell r="W144">
            <v>64218</v>
          </cell>
          <cell r="X144">
            <v>64218</v>
          </cell>
          <cell r="Y144">
            <v>64218</v>
          </cell>
          <cell r="Z144">
            <v>85624</v>
          </cell>
          <cell r="AA144">
            <v>0</v>
          </cell>
          <cell r="AB144">
            <v>0</v>
          </cell>
          <cell r="AE144">
            <v>21406</v>
          </cell>
          <cell r="AF144">
            <v>33.333333333333329</v>
          </cell>
          <cell r="AG144">
            <v>0</v>
          </cell>
          <cell r="AI144">
            <v>12156.666602154617</v>
          </cell>
          <cell r="AJ144">
            <v>12171.360668318595</v>
          </cell>
          <cell r="AK144">
            <v>22220.569963320868</v>
          </cell>
          <cell r="AL144">
            <v>25123.85850612888</v>
          </cell>
          <cell r="AM144">
            <v>30026.153929941232</v>
          </cell>
          <cell r="AN144">
            <v>30026.153929941232</v>
          </cell>
          <cell r="AO144">
            <v>30137.218107561966</v>
          </cell>
          <cell r="AP144">
            <v>55629.133696391807</v>
          </cell>
          <cell r="AQ144">
            <v>0</v>
          </cell>
          <cell r="AR144">
            <v>0</v>
          </cell>
          <cell r="AU144">
            <v>25491.915588829841</v>
          </cell>
          <cell r="AV144">
            <v>84.586160201805299</v>
          </cell>
          <cell r="AY144">
            <v>5828.3333978453829</v>
          </cell>
          <cell r="AZ144">
            <v>40703.639331681406</v>
          </cell>
          <cell r="BA144">
            <v>41994.430036679129</v>
          </cell>
          <cell r="BB144">
            <v>39091.141493871124</v>
          </cell>
          <cell r="BC144">
            <v>34191.846070058768</v>
          </cell>
          <cell r="BD144">
            <v>34191.846070058768</v>
          </cell>
          <cell r="BE144">
            <v>34080.781892438034</v>
          </cell>
          <cell r="BF144">
            <v>29994.866303608193</v>
          </cell>
          <cell r="BG144">
            <v>0</v>
          </cell>
          <cell r="BH144">
            <v>0</v>
          </cell>
          <cell r="BK144">
            <v>-84.586160201805299</v>
          </cell>
          <cell r="BL144">
            <v>-100</v>
          </cell>
          <cell r="BN144">
            <v>-135</v>
          </cell>
        </row>
        <row r="145">
          <cell r="A145">
            <v>136</v>
          </cell>
          <cell r="B145" t="str">
            <v>HOLLISTON</v>
          </cell>
          <cell r="C145">
            <v>11</v>
          </cell>
          <cell r="D145">
            <v>10.998126123369921</v>
          </cell>
          <cell r="E145">
            <v>12</v>
          </cell>
          <cell r="F145">
            <v>12</v>
          </cell>
          <cell r="G145">
            <v>12</v>
          </cell>
          <cell r="H145">
            <v>12</v>
          </cell>
          <cell r="I145">
            <v>12</v>
          </cell>
          <cell r="J145">
            <v>12</v>
          </cell>
          <cell r="K145">
            <v>0</v>
          </cell>
          <cell r="L145">
            <v>0</v>
          </cell>
          <cell r="O145">
            <v>0</v>
          </cell>
          <cell r="P145">
            <v>0</v>
          </cell>
          <cell r="S145">
            <v>141661</v>
          </cell>
          <cell r="T145">
            <v>155605</v>
          </cell>
          <cell r="U145">
            <v>170398</v>
          </cell>
          <cell r="V145">
            <v>170408</v>
          </cell>
          <cell r="W145">
            <v>170409</v>
          </cell>
          <cell r="X145">
            <v>170409</v>
          </cell>
          <cell r="Y145">
            <v>170409</v>
          </cell>
          <cell r="Z145">
            <v>170386</v>
          </cell>
          <cell r="AA145">
            <v>0</v>
          </cell>
          <cell r="AB145">
            <v>0</v>
          </cell>
          <cell r="AE145">
            <v>-23</v>
          </cell>
          <cell r="AF145">
            <v>-1.3496939715629264E-2</v>
          </cell>
          <cell r="AG145">
            <v>-1.3496939715629264E-2</v>
          </cell>
          <cell r="AI145">
            <v>32759.205715240747</v>
          </cell>
          <cell r="AJ145">
            <v>18176.911951105387</v>
          </cell>
          <cell r="AK145">
            <v>30490.462842170127</v>
          </cell>
          <cell r="AL145">
            <v>33436.557579685192</v>
          </cell>
          <cell r="AM145">
            <v>27834.812603612278</v>
          </cell>
          <cell r="AN145">
            <v>27834.812603612278</v>
          </cell>
          <cell r="AO145">
            <v>27963.190135411536</v>
          </cell>
          <cell r="AP145">
            <v>33070.059510354375</v>
          </cell>
          <cell r="AQ145">
            <v>0</v>
          </cell>
          <cell r="AR145">
            <v>0</v>
          </cell>
          <cell r="AU145">
            <v>5106.8693749428385</v>
          </cell>
          <cell r="AV145">
            <v>18.262828204553429</v>
          </cell>
          <cell r="AY145">
            <v>108901.79428475925</v>
          </cell>
          <cell r="AZ145">
            <v>137428.0880488946</v>
          </cell>
          <cell r="BA145">
            <v>139907.53715782988</v>
          </cell>
          <cell r="BB145">
            <v>136971.44242031482</v>
          </cell>
          <cell r="BC145">
            <v>142574.18739638772</v>
          </cell>
          <cell r="BD145">
            <v>142574.18739638772</v>
          </cell>
          <cell r="BE145">
            <v>142445.80986458846</v>
          </cell>
          <cell r="BF145">
            <v>137315.94048964564</v>
          </cell>
          <cell r="BG145">
            <v>0</v>
          </cell>
          <cell r="BH145">
            <v>0</v>
          </cell>
          <cell r="BK145">
            <v>-18.262828204553429</v>
          </cell>
          <cell r="BL145">
            <v>-100</v>
          </cell>
          <cell r="BN145">
            <v>-136</v>
          </cell>
        </row>
        <row r="146">
          <cell r="A146">
            <v>137</v>
          </cell>
          <cell r="B146" t="str">
            <v>HOLYOKE</v>
          </cell>
          <cell r="C146">
            <v>810.65999999999963</v>
          </cell>
          <cell r="D146">
            <v>1019.0788254690433</v>
          </cell>
          <cell r="E146">
            <v>886</v>
          </cell>
          <cell r="F146">
            <v>886</v>
          </cell>
          <cell r="G146">
            <v>886</v>
          </cell>
          <cell r="H146">
            <v>886</v>
          </cell>
          <cell r="I146">
            <v>886</v>
          </cell>
          <cell r="J146">
            <v>845.5</v>
          </cell>
          <cell r="K146">
            <v>0</v>
          </cell>
          <cell r="L146">
            <v>0</v>
          </cell>
          <cell r="O146">
            <v>-40.5</v>
          </cell>
          <cell r="P146">
            <v>-4.5711060948081306</v>
          </cell>
          <cell r="S146">
            <v>11064621</v>
          </cell>
          <cell r="T146">
            <v>14353906</v>
          </cell>
          <cell r="U146">
            <v>12772701</v>
          </cell>
          <cell r="V146">
            <v>12834274</v>
          </cell>
          <cell r="W146">
            <v>12516204</v>
          </cell>
          <cell r="X146">
            <v>12516204</v>
          </cell>
          <cell r="Y146">
            <v>12515709</v>
          </cell>
          <cell r="Z146">
            <v>11931819</v>
          </cell>
          <cell r="AA146">
            <v>0</v>
          </cell>
          <cell r="AB146">
            <v>0</v>
          </cell>
          <cell r="AE146">
            <v>-583890</v>
          </cell>
          <cell r="AF146">
            <v>-4.6652570781247737</v>
          </cell>
          <cell r="AG146">
            <v>-9.4150983316643178E-2</v>
          </cell>
          <cell r="AI146">
            <v>713230.57988462667</v>
          </cell>
          <cell r="AJ146">
            <v>2788097.7429728238</v>
          </cell>
          <cell r="AK146">
            <v>1927949.5704538962</v>
          </cell>
          <cell r="AL146">
            <v>2147359.2812246177</v>
          </cell>
          <cell r="AM146">
            <v>1640450.5845708209</v>
          </cell>
          <cell r="AN146">
            <v>1640450.5845708209</v>
          </cell>
          <cell r="AO146">
            <v>1642578.4826956259</v>
          </cell>
          <cell r="AP146">
            <v>1421127.3195291297</v>
          </cell>
          <cell r="AQ146">
            <v>0</v>
          </cell>
          <cell r="AR146">
            <v>0</v>
          </cell>
          <cell r="AU146">
            <v>-221451.1631664962</v>
          </cell>
          <cell r="AV146">
            <v>-13.48192281217967</v>
          </cell>
          <cell r="AY146">
            <v>10351390.420115374</v>
          </cell>
          <cell r="AZ146">
            <v>11565808.257027175</v>
          </cell>
          <cell r="BA146">
            <v>10844751.429546103</v>
          </cell>
          <cell r="BB146">
            <v>10686914.718775382</v>
          </cell>
          <cell r="BC146">
            <v>10875753.415429179</v>
          </cell>
          <cell r="BD146">
            <v>10875753.415429179</v>
          </cell>
          <cell r="BE146">
            <v>10873130.517304374</v>
          </cell>
          <cell r="BF146">
            <v>10510691.680470871</v>
          </cell>
          <cell r="BG146">
            <v>0</v>
          </cell>
          <cell r="BH146">
            <v>0</v>
          </cell>
          <cell r="BK146">
            <v>13.48192281217967</v>
          </cell>
          <cell r="BL146">
            <v>-100</v>
          </cell>
          <cell r="BN146">
            <v>-137</v>
          </cell>
        </row>
        <row r="147">
          <cell r="A147">
            <v>138</v>
          </cell>
          <cell r="B147" t="str">
            <v>HOPEDALE</v>
          </cell>
          <cell r="C147">
            <v>4</v>
          </cell>
          <cell r="D147">
            <v>4.0993227990970658</v>
          </cell>
          <cell r="E147">
            <v>4</v>
          </cell>
          <cell r="F147">
            <v>4</v>
          </cell>
          <cell r="G147">
            <v>4</v>
          </cell>
          <cell r="H147">
            <v>4</v>
          </cell>
          <cell r="I147">
            <v>4</v>
          </cell>
          <cell r="J147">
            <v>2</v>
          </cell>
          <cell r="K147">
            <v>0</v>
          </cell>
          <cell r="L147">
            <v>0</v>
          </cell>
          <cell r="O147">
            <v>-2</v>
          </cell>
          <cell r="P147">
            <v>-50</v>
          </cell>
          <cell r="S147">
            <v>54336</v>
          </cell>
          <cell r="T147">
            <v>56583</v>
          </cell>
          <cell r="U147">
            <v>55512</v>
          </cell>
          <cell r="V147">
            <v>55512</v>
          </cell>
          <cell r="W147">
            <v>55512</v>
          </cell>
          <cell r="X147">
            <v>55512</v>
          </cell>
          <cell r="Y147">
            <v>55512</v>
          </cell>
          <cell r="Z147">
            <v>27254</v>
          </cell>
          <cell r="AA147">
            <v>0</v>
          </cell>
          <cell r="AB147">
            <v>0</v>
          </cell>
          <cell r="AE147">
            <v>-28258</v>
          </cell>
          <cell r="AF147">
            <v>-50.904308978238944</v>
          </cell>
          <cell r="AG147">
            <v>-0.90430897823894441</v>
          </cell>
          <cell r="AI147">
            <v>15825.487994410423</v>
          </cell>
          <cell r="AJ147">
            <v>5031.4244933652208</v>
          </cell>
          <cell r="AK147">
            <v>4412.1289126586726</v>
          </cell>
          <cell r="AL147">
            <v>4536.9467574470855</v>
          </cell>
          <cell r="AM147">
            <v>4295.5640880511819</v>
          </cell>
          <cell r="AN147">
            <v>4295.5640880511819</v>
          </cell>
          <cell r="AO147">
            <v>4342.7072534580657</v>
          </cell>
          <cell r="AP147">
            <v>1832.7993811471424</v>
          </cell>
          <cell r="AQ147">
            <v>0</v>
          </cell>
          <cell r="AR147">
            <v>0</v>
          </cell>
          <cell r="AU147">
            <v>-2509.9078723109233</v>
          </cell>
          <cell r="AV147">
            <v>-57.795926039276594</v>
          </cell>
          <cell r="AY147">
            <v>38510.512005589575</v>
          </cell>
          <cell r="AZ147">
            <v>51551.575506634777</v>
          </cell>
          <cell r="BA147">
            <v>51099.871087341329</v>
          </cell>
          <cell r="BB147">
            <v>50975.053242552916</v>
          </cell>
          <cell r="BC147">
            <v>51216.435911948822</v>
          </cell>
          <cell r="BD147">
            <v>51216.435911948822</v>
          </cell>
          <cell r="BE147">
            <v>51169.292746541934</v>
          </cell>
          <cell r="BF147">
            <v>25421.200618852858</v>
          </cell>
          <cell r="BG147">
            <v>0</v>
          </cell>
          <cell r="BH147">
            <v>0</v>
          </cell>
          <cell r="BK147">
            <v>57.795926039276594</v>
          </cell>
          <cell r="BL147">
            <v>-100</v>
          </cell>
          <cell r="BN147">
            <v>-138</v>
          </cell>
        </row>
        <row r="148">
          <cell r="A148">
            <v>139</v>
          </cell>
          <cell r="B148" t="str">
            <v>HOPKINTON</v>
          </cell>
          <cell r="C148">
            <v>12.94</v>
          </cell>
          <cell r="D148">
            <v>11.792603923668207</v>
          </cell>
          <cell r="E148">
            <v>9</v>
          </cell>
          <cell r="F148">
            <v>9</v>
          </cell>
          <cell r="G148">
            <v>9</v>
          </cell>
          <cell r="H148">
            <v>9</v>
          </cell>
          <cell r="I148">
            <v>9</v>
          </cell>
          <cell r="J148">
            <v>14</v>
          </cell>
          <cell r="K148">
            <v>0</v>
          </cell>
          <cell r="L148">
            <v>0</v>
          </cell>
          <cell r="O148">
            <v>5</v>
          </cell>
          <cell r="P148">
            <v>55.555555555555557</v>
          </cell>
          <cell r="S148">
            <v>178037</v>
          </cell>
          <cell r="T148">
            <v>185126</v>
          </cell>
          <cell r="U148">
            <v>141930</v>
          </cell>
          <cell r="V148">
            <v>141930</v>
          </cell>
          <cell r="W148">
            <v>141930</v>
          </cell>
          <cell r="X148">
            <v>141930</v>
          </cell>
          <cell r="Y148">
            <v>141930</v>
          </cell>
          <cell r="Z148">
            <v>204777</v>
          </cell>
          <cell r="AA148">
            <v>0</v>
          </cell>
          <cell r="AB148">
            <v>0</v>
          </cell>
          <cell r="AE148">
            <v>62847</v>
          </cell>
          <cell r="AF148">
            <v>44.280279010779957</v>
          </cell>
          <cell r="AG148">
            <v>-11.2752765447756</v>
          </cell>
          <cell r="AI148">
            <v>26781.813801297263</v>
          </cell>
          <cell r="AJ148">
            <v>21871.290400567759</v>
          </cell>
          <cell r="AK148">
            <v>8037</v>
          </cell>
          <cell r="AL148">
            <v>8037</v>
          </cell>
          <cell r="AM148">
            <v>8037</v>
          </cell>
          <cell r="AN148">
            <v>8037</v>
          </cell>
          <cell r="AO148">
            <v>8093.9657035635937</v>
          </cell>
          <cell r="AP148">
            <v>33064.406794045426</v>
          </cell>
          <cell r="AQ148">
            <v>0</v>
          </cell>
          <cell r="AR148">
            <v>0</v>
          </cell>
          <cell r="AU148">
            <v>24970.441090481832</v>
          </cell>
          <cell r="AV148">
            <v>308.50688037247187</v>
          </cell>
          <cell r="AY148">
            <v>151255.18619870272</v>
          </cell>
          <cell r="AZ148">
            <v>163254.70959943224</v>
          </cell>
          <cell r="BA148">
            <v>133893</v>
          </cell>
          <cell r="BB148">
            <v>133893</v>
          </cell>
          <cell r="BC148">
            <v>133893</v>
          </cell>
          <cell r="BD148">
            <v>133893</v>
          </cell>
          <cell r="BE148">
            <v>133836.03429643641</v>
          </cell>
          <cell r="BF148">
            <v>171712.59320595459</v>
          </cell>
          <cell r="BG148">
            <v>0</v>
          </cell>
          <cell r="BH148">
            <v>0</v>
          </cell>
          <cell r="BK148">
            <v>-308.50688037247187</v>
          </cell>
          <cell r="BL148">
            <v>-100</v>
          </cell>
          <cell r="BN148">
            <v>-139</v>
          </cell>
        </row>
        <row r="149">
          <cell r="A149">
            <v>140</v>
          </cell>
          <cell r="B149" t="str">
            <v>HUBBARDSTON</v>
          </cell>
          <cell r="C149">
            <v>0</v>
          </cell>
          <cell r="D149">
            <v>0</v>
          </cell>
          <cell r="E149">
            <v>0</v>
          </cell>
          <cell r="F149">
            <v>0</v>
          </cell>
          <cell r="G149">
            <v>0</v>
          </cell>
          <cell r="H149">
            <v>0</v>
          </cell>
          <cell r="I149">
            <v>0</v>
          </cell>
          <cell r="J149">
            <v>0</v>
          </cell>
          <cell r="K149">
            <v>0</v>
          </cell>
          <cell r="L149">
            <v>0</v>
          </cell>
          <cell r="O149">
            <v>0</v>
          </cell>
          <cell r="P149" t="str">
            <v>--</v>
          </cell>
          <cell r="S149">
            <v>0</v>
          </cell>
          <cell r="T149">
            <v>0</v>
          </cell>
          <cell r="U149">
            <v>0</v>
          </cell>
          <cell r="V149">
            <v>0</v>
          </cell>
          <cell r="W149">
            <v>0</v>
          </cell>
          <cell r="X149">
            <v>0</v>
          </cell>
          <cell r="Y149">
            <v>0</v>
          </cell>
          <cell r="Z149">
            <v>0</v>
          </cell>
          <cell r="AA149">
            <v>0</v>
          </cell>
          <cell r="AB149">
            <v>0</v>
          </cell>
          <cell r="AE149">
            <v>0</v>
          </cell>
          <cell r="AF149" t="str">
            <v>--</v>
          </cell>
          <cell r="AG149" t="str">
            <v>--</v>
          </cell>
          <cell r="AI149">
            <v>0</v>
          </cell>
          <cell r="AJ149">
            <v>0</v>
          </cell>
          <cell r="AK149">
            <v>0</v>
          </cell>
          <cell r="AL149">
            <v>0</v>
          </cell>
          <cell r="AM149">
            <v>0</v>
          </cell>
          <cell r="AN149">
            <v>0</v>
          </cell>
          <cell r="AO149">
            <v>0</v>
          </cell>
          <cell r="AP149">
            <v>0</v>
          </cell>
          <cell r="AQ149">
            <v>0</v>
          </cell>
          <cell r="AR149">
            <v>0</v>
          </cell>
          <cell r="AU149">
            <v>0</v>
          </cell>
          <cell r="AV149" t="str">
            <v>--</v>
          </cell>
          <cell r="AY149">
            <v>0</v>
          </cell>
          <cell r="AZ149">
            <v>0</v>
          </cell>
          <cell r="BA149">
            <v>0</v>
          </cell>
          <cell r="BB149">
            <v>0</v>
          </cell>
          <cell r="BC149">
            <v>0</v>
          </cell>
          <cell r="BD149">
            <v>0</v>
          </cell>
          <cell r="BE149">
            <v>0</v>
          </cell>
          <cell r="BF149">
            <v>0</v>
          </cell>
          <cell r="BG149">
            <v>0</v>
          </cell>
          <cell r="BH149">
            <v>0</v>
          </cell>
          <cell r="BK149" t="e">
            <v>#VALUE!</v>
          </cell>
          <cell r="BL149" t="e">
            <v>#VALUE!</v>
          </cell>
          <cell r="BN149">
            <v>-140</v>
          </cell>
        </row>
        <row r="150">
          <cell r="A150">
            <v>141</v>
          </cell>
          <cell r="B150" t="str">
            <v>HUDSON</v>
          </cell>
          <cell r="C150">
            <v>120.36999999999999</v>
          </cell>
          <cell r="D150">
            <v>116.73716012084589</v>
          </cell>
          <cell r="E150">
            <v>143</v>
          </cell>
          <cell r="F150">
            <v>143</v>
          </cell>
          <cell r="G150">
            <v>143</v>
          </cell>
          <cell r="H150">
            <v>143</v>
          </cell>
          <cell r="I150">
            <v>143</v>
          </cell>
          <cell r="J150">
            <v>134</v>
          </cell>
          <cell r="K150">
            <v>0</v>
          </cell>
          <cell r="L150">
            <v>0</v>
          </cell>
          <cell r="O150">
            <v>-9</v>
          </cell>
          <cell r="P150">
            <v>-6.2937062937062915</v>
          </cell>
          <cell r="S150">
            <v>1750742</v>
          </cell>
          <cell r="T150">
            <v>1815261</v>
          </cell>
          <cell r="U150">
            <v>2229632</v>
          </cell>
          <cell r="V150">
            <v>2230008</v>
          </cell>
          <cell r="W150">
            <v>2230153</v>
          </cell>
          <cell r="X150">
            <v>2230153</v>
          </cell>
          <cell r="Y150">
            <v>2215487</v>
          </cell>
          <cell r="Z150">
            <v>2032854</v>
          </cell>
          <cell r="AA150">
            <v>0</v>
          </cell>
          <cell r="AB150">
            <v>0</v>
          </cell>
          <cell r="AE150">
            <v>-182633</v>
          </cell>
          <cell r="AF150">
            <v>-8.2434697202014675</v>
          </cell>
          <cell r="AG150">
            <v>-1.949763426495176</v>
          </cell>
          <cell r="AI150">
            <v>163741.91270409609</v>
          </cell>
          <cell r="AJ150">
            <v>138770.26695308977</v>
          </cell>
          <cell r="AK150">
            <v>450129.1892321232</v>
          </cell>
          <cell r="AL150">
            <v>498341.12147930724</v>
          </cell>
          <cell r="AM150">
            <v>408072.70081281214</v>
          </cell>
          <cell r="AN150">
            <v>408072.70081281214</v>
          </cell>
          <cell r="AO150">
            <v>399404.12429294927</v>
          </cell>
          <cell r="AP150">
            <v>332585.87025291834</v>
          </cell>
          <cell r="AQ150">
            <v>0</v>
          </cell>
          <cell r="AR150">
            <v>0</v>
          </cell>
          <cell r="AU150">
            <v>-66818.254040030937</v>
          </cell>
          <cell r="AV150">
            <v>-16.729485244629583</v>
          </cell>
          <cell r="AY150">
            <v>1587000.0872959038</v>
          </cell>
          <cell r="AZ150">
            <v>1676490.7330469103</v>
          </cell>
          <cell r="BA150">
            <v>1779502.8107678769</v>
          </cell>
          <cell r="BB150">
            <v>1731666.8785206927</v>
          </cell>
          <cell r="BC150">
            <v>1822080.2991871878</v>
          </cell>
          <cell r="BD150">
            <v>1822080.2991871878</v>
          </cell>
          <cell r="BE150">
            <v>1816082.8757070508</v>
          </cell>
          <cell r="BF150">
            <v>1700268.1297470815</v>
          </cell>
          <cell r="BG150">
            <v>0</v>
          </cell>
          <cell r="BH150">
            <v>0</v>
          </cell>
          <cell r="BK150">
            <v>16.729485244629583</v>
          </cell>
          <cell r="BL150">
            <v>-100</v>
          </cell>
          <cell r="BN150">
            <v>-141</v>
          </cell>
        </row>
        <row r="151">
          <cell r="A151">
            <v>142</v>
          </cell>
          <cell r="B151" t="str">
            <v>HULL</v>
          </cell>
          <cell r="C151">
            <v>37.9</v>
          </cell>
          <cell r="D151">
            <v>45.226537216828476</v>
          </cell>
          <cell r="E151">
            <v>40</v>
          </cell>
          <cell r="F151">
            <v>40</v>
          </cell>
          <cell r="G151">
            <v>40</v>
          </cell>
          <cell r="H151">
            <v>40</v>
          </cell>
          <cell r="I151">
            <v>40</v>
          </cell>
          <cell r="J151">
            <v>29</v>
          </cell>
          <cell r="K151">
            <v>0</v>
          </cell>
          <cell r="L151">
            <v>0</v>
          </cell>
          <cell r="O151">
            <v>-11</v>
          </cell>
          <cell r="P151">
            <v>-27.500000000000004</v>
          </cell>
          <cell r="S151">
            <v>680142</v>
          </cell>
          <cell r="T151">
            <v>866411</v>
          </cell>
          <cell r="U151">
            <v>769040</v>
          </cell>
          <cell r="V151">
            <v>769040</v>
          </cell>
          <cell r="W151">
            <v>769080</v>
          </cell>
          <cell r="X151">
            <v>769080</v>
          </cell>
          <cell r="Y151">
            <v>769080</v>
          </cell>
          <cell r="Z151">
            <v>574345</v>
          </cell>
          <cell r="AA151">
            <v>0</v>
          </cell>
          <cell r="AB151">
            <v>0</v>
          </cell>
          <cell r="AE151">
            <v>-194735</v>
          </cell>
          <cell r="AF151">
            <v>-25.320512820512818</v>
          </cell>
          <cell r="AG151">
            <v>2.179487179487186</v>
          </cell>
          <cell r="AI151">
            <v>108174.30862275594</v>
          </cell>
          <cell r="AJ151">
            <v>124363.94581128666</v>
          </cell>
          <cell r="AK151">
            <v>70966.836983634013</v>
          </cell>
          <cell r="AL151">
            <v>76203.455033098871</v>
          </cell>
          <cell r="AM151">
            <v>88738.297166131262</v>
          </cell>
          <cell r="AN151">
            <v>88738.297166131262</v>
          </cell>
          <cell r="AO151">
            <v>89151.007451739308</v>
          </cell>
          <cell r="AP151">
            <v>26257.960503449711</v>
          </cell>
          <cell r="AQ151">
            <v>0</v>
          </cell>
          <cell r="AR151">
            <v>0</v>
          </cell>
          <cell r="AU151">
            <v>-62893.046948289601</v>
          </cell>
          <cell r="AV151">
            <v>-70.546647476009625</v>
          </cell>
          <cell r="AY151">
            <v>571967.69137724407</v>
          </cell>
          <cell r="AZ151">
            <v>742047.05418871331</v>
          </cell>
          <cell r="BA151">
            <v>698073.16301636596</v>
          </cell>
          <cell r="BB151">
            <v>692836.54496690119</v>
          </cell>
          <cell r="BC151">
            <v>680341.7028338688</v>
          </cell>
          <cell r="BD151">
            <v>680341.7028338688</v>
          </cell>
          <cell r="BE151">
            <v>679928.99254826072</v>
          </cell>
          <cell r="BF151">
            <v>548087.03949655034</v>
          </cell>
          <cell r="BG151">
            <v>0</v>
          </cell>
          <cell r="BH151">
            <v>0</v>
          </cell>
          <cell r="BK151">
            <v>70.546647476009625</v>
          </cell>
          <cell r="BL151">
            <v>-100</v>
          </cell>
          <cell r="BN151">
            <v>-142</v>
          </cell>
        </row>
        <row r="152">
          <cell r="A152">
            <v>143</v>
          </cell>
          <cell r="B152" t="str">
            <v>HUNTINGTON</v>
          </cell>
          <cell r="C152">
            <v>0</v>
          </cell>
          <cell r="D152">
            <v>0</v>
          </cell>
          <cell r="E152">
            <v>0</v>
          </cell>
          <cell r="F152">
            <v>0</v>
          </cell>
          <cell r="G152">
            <v>0</v>
          </cell>
          <cell r="H152">
            <v>0</v>
          </cell>
          <cell r="I152">
            <v>0</v>
          </cell>
          <cell r="J152">
            <v>0</v>
          </cell>
          <cell r="K152">
            <v>0</v>
          </cell>
          <cell r="L152">
            <v>0</v>
          </cell>
          <cell r="O152">
            <v>0</v>
          </cell>
          <cell r="P152" t="str">
            <v>--</v>
          </cell>
          <cell r="S152">
            <v>0</v>
          </cell>
          <cell r="T152">
            <v>0</v>
          </cell>
          <cell r="U152">
            <v>0</v>
          </cell>
          <cell r="V152">
            <v>0</v>
          </cell>
          <cell r="W152">
            <v>0</v>
          </cell>
          <cell r="X152">
            <v>0</v>
          </cell>
          <cell r="Y152">
            <v>0</v>
          </cell>
          <cell r="Z152">
            <v>0</v>
          </cell>
          <cell r="AA152">
            <v>0</v>
          </cell>
          <cell r="AB152">
            <v>0</v>
          </cell>
          <cell r="AE152">
            <v>0</v>
          </cell>
          <cell r="AF152" t="str">
            <v>--</v>
          </cell>
          <cell r="AG152" t="str">
            <v>--</v>
          </cell>
          <cell r="AI152">
            <v>0</v>
          </cell>
          <cell r="AJ152">
            <v>0</v>
          </cell>
          <cell r="AK152">
            <v>0</v>
          </cell>
          <cell r="AL152">
            <v>0</v>
          </cell>
          <cell r="AM152">
            <v>0</v>
          </cell>
          <cell r="AN152">
            <v>0</v>
          </cell>
          <cell r="AO152">
            <v>0</v>
          </cell>
          <cell r="AP152">
            <v>0</v>
          </cell>
          <cell r="AQ152">
            <v>0</v>
          </cell>
          <cell r="AR152">
            <v>0</v>
          </cell>
          <cell r="AU152">
            <v>0</v>
          </cell>
          <cell r="AV152" t="str">
            <v>--</v>
          </cell>
          <cell r="AY152">
            <v>0</v>
          </cell>
          <cell r="AZ152">
            <v>0</v>
          </cell>
          <cell r="BA152">
            <v>0</v>
          </cell>
          <cell r="BB152">
            <v>0</v>
          </cell>
          <cell r="BC152">
            <v>0</v>
          </cell>
          <cell r="BD152">
            <v>0</v>
          </cell>
          <cell r="BE152">
            <v>0</v>
          </cell>
          <cell r="BF152">
            <v>0</v>
          </cell>
          <cell r="BG152">
            <v>0</v>
          </cell>
          <cell r="BH152">
            <v>0</v>
          </cell>
          <cell r="BK152" t="e">
            <v>#VALUE!</v>
          </cell>
          <cell r="BL152" t="e">
            <v>#VALUE!</v>
          </cell>
          <cell r="BN152">
            <v>-143</v>
          </cell>
        </row>
        <row r="153">
          <cell r="A153">
            <v>144</v>
          </cell>
          <cell r="B153" t="str">
            <v>IPSWICH</v>
          </cell>
          <cell r="C153">
            <v>0</v>
          </cell>
          <cell r="D153">
            <v>0</v>
          </cell>
          <cell r="E153">
            <v>0</v>
          </cell>
          <cell r="F153">
            <v>0</v>
          </cell>
          <cell r="G153">
            <v>0</v>
          </cell>
          <cell r="H153">
            <v>0</v>
          </cell>
          <cell r="I153">
            <v>0</v>
          </cell>
          <cell r="J153">
            <v>0</v>
          </cell>
          <cell r="K153">
            <v>0</v>
          </cell>
          <cell r="L153">
            <v>0</v>
          </cell>
          <cell r="O153">
            <v>0</v>
          </cell>
          <cell r="P153" t="str">
            <v>--</v>
          </cell>
          <cell r="S153">
            <v>0</v>
          </cell>
          <cell r="T153">
            <v>0</v>
          </cell>
          <cell r="U153">
            <v>0</v>
          </cell>
          <cell r="V153">
            <v>0</v>
          </cell>
          <cell r="W153">
            <v>0</v>
          </cell>
          <cell r="X153">
            <v>0</v>
          </cell>
          <cell r="Y153">
            <v>0</v>
          </cell>
          <cell r="Z153">
            <v>0</v>
          </cell>
          <cell r="AA153">
            <v>0</v>
          </cell>
          <cell r="AB153">
            <v>0</v>
          </cell>
          <cell r="AE153">
            <v>0</v>
          </cell>
          <cell r="AF153" t="str">
            <v>--</v>
          </cell>
          <cell r="AG153" t="str">
            <v>--</v>
          </cell>
          <cell r="AI153">
            <v>0</v>
          </cell>
          <cell r="AJ153">
            <v>0</v>
          </cell>
          <cell r="AK153">
            <v>0</v>
          </cell>
          <cell r="AL153">
            <v>0</v>
          </cell>
          <cell r="AM153">
            <v>0</v>
          </cell>
          <cell r="AN153">
            <v>0</v>
          </cell>
          <cell r="AO153">
            <v>0</v>
          </cell>
          <cell r="AP153">
            <v>0</v>
          </cell>
          <cell r="AQ153">
            <v>0</v>
          </cell>
          <cell r="AR153">
            <v>0</v>
          </cell>
          <cell r="AU153">
            <v>0</v>
          </cell>
          <cell r="AV153" t="str">
            <v>--</v>
          </cell>
          <cell r="AY153">
            <v>0</v>
          </cell>
          <cell r="AZ153">
            <v>0</v>
          </cell>
          <cell r="BA153">
            <v>0</v>
          </cell>
          <cell r="BB153">
            <v>0</v>
          </cell>
          <cell r="BC153">
            <v>0</v>
          </cell>
          <cell r="BD153">
            <v>0</v>
          </cell>
          <cell r="BE153">
            <v>0</v>
          </cell>
          <cell r="BF153">
            <v>0</v>
          </cell>
          <cell r="BG153">
            <v>0</v>
          </cell>
          <cell r="BH153">
            <v>0</v>
          </cell>
          <cell r="BK153" t="e">
            <v>#VALUE!</v>
          </cell>
          <cell r="BL153" t="e">
            <v>#VALUE!</v>
          </cell>
          <cell r="BN153">
            <v>-144</v>
          </cell>
        </row>
        <row r="154">
          <cell r="A154">
            <v>145</v>
          </cell>
          <cell r="B154" t="str">
            <v>KINGSTON</v>
          </cell>
          <cell r="C154">
            <v>10.129999999999999</v>
          </cell>
          <cell r="D154">
            <v>12.161910365793858</v>
          </cell>
          <cell r="E154">
            <v>17</v>
          </cell>
          <cell r="F154">
            <v>17</v>
          </cell>
          <cell r="G154">
            <v>17</v>
          </cell>
          <cell r="H154">
            <v>17</v>
          </cell>
          <cell r="I154">
            <v>17</v>
          </cell>
          <cell r="J154">
            <v>17</v>
          </cell>
          <cell r="K154">
            <v>0</v>
          </cell>
          <cell r="L154">
            <v>0</v>
          </cell>
          <cell r="O154">
            <v>0</v>
          </cell>
          <cell r="P154">
            <v>0</v>
          </cell>
          <cell r="S154">
            <v>121752</v>
          </cell>
          <cell r="T154">
            <v>158857</v>
          </cell>
          <cell r="U154">
            <v>221295</v>
          </cell>
          <cell r="V154">
            <v>221295</v>
          </cell>
          <cell r="W154">
            <v>221305</v>
          </cell>
          <cell r="X154">
            <v>221305</v>
          </cell>
          <cell r="Y154">
            <v>221305</v>
          </cell>
          <cell r="Z154">
            <v>222037</v>
          </cell>
          <cell r="AA154">
            <v>0</v>
          </cell>
          <cell r="AB154">
            <v>0</v>
          </cell>
          <cell r="AE154">
            <v>732</v>
          </cell>
          <cell r="AF154">
            <v>0.33076523350128451</v>
          </cell>
          <cell r="AG154">
            <v>0.33076523350128451</v>
          </cell>
          <cell r="AI154">
            <v>33856.065087984818</v>
          </cell>
          <cell r="AJ154">
            <v>15859.570894583809</v>
          </cell>
          <cell r="AK154">
            <v>62699.005633921464</v>
          </cell>
          <cell r="AL154">
            <v>69758.749635708213</v>
          </cell>
          <cell r="AM154">
            <v>72109.373509298995</v>
          </cell>
          <cell r="AN154">
            <v>72109.373509298995</v>
          </cell>
          <cell r="AO154">
            <v>72348.914838697659</v>
          </cell>
          <cell r="AP154">
            <v>89960.305194390225</v>
          </cell>
          <cell r="AQ154">
            <v>0</v>
          </cell>
          <cell r="AR154">
            <v>0</v>
          </cell>
          <cell r="AU154">
            <v>17611.390355692565</v>
          </cell>
          <cell r="AV154">
            <v>24.342300634304294</v>
          </cell>
          <cell r="AY154">
            <v>87895.934912015189</v>
          </cell>
          <cell r="AZ154">
            <v>142997.4291054162</v>
          </cell>
          <cell r="BA154">
            <v>158595.99436607852</v>
          </cell>
          <cell r="BB154">
            <v>151536.25036429177</v>
          </cell>
          <cell r="BC154">
            <v>149195.62649070099</v>
          </cell>
          <cell r="BD154">
            <v>149195.62649070099</v>
          </cell>
          <cell r="BE154">
            <v>148956.08516130236</v>
          </cell>
          <cell r="BF154">
            <v>132076.69480560976</v>
          </cell>
          <cell r="BG154">
            <v>0</v>
          </cell>
          <cell r="BH154">
            <v>0</v>
          </cell>
          <cell r="BK154">
            <v>-24.342300634304294</v>
          </cell>
          <cell r="BL154">
            <v>-100</v>
          </cell>
          <cell r="BN154">
            <v>-145</v>
          </cell>
        </row>
        <row r="155">
          <cell r="A155">
            <v>146</v>
          </cell>
          <cell r="B155" t="str">
            <v>LAKEVILLE</v>
          </cell>
          <cell r="C155">
            <v>0</v>
          </cell>
          <cell r="D155">
            <v>0</v>
          </cell>
          <cell r="E155">
            <v>0</v>
          </cell>
          <cell r="F155">
            <v>0</v>
          </cell>
          <cell r="G155">
            <v>0</v>
          </cell>
          <cell r="H155">
            <v>0</v>
          </cell>
          <cell r="I155">
            <v>0</v>
          </cell>
          <cell r="J155">
            <v>0</v>
          </cell>
          <cell r="K155">
            <v>0</v>
          </cell>
          <cell r="L155">
            <v>0</v>
          </cell>
          <cell r="O155">
            <v>0</v>
          </cell>
          <cell r="P155" t="str">
            <v>--</v>
          </cell>
          <cell r="S155">
            <v>0</v>
          </cell>
          <cell r="T155">
            <v>0</v>
          </cell>
          <cell r="U155">
            <v>0</v>
          </cell>
          <cell r="V155">
            <v>0</v>
          </cell>
          <cell r="W155">
            <v>0</v>
          </cell>
          <cell r="X155">
            <v>0</v>
          </cell>
          <cell r="Y155">
            <v>0</v>
          </cell>
          <cell r="Z155">
            <v>0</v>
          </cell>
          <cell r="AA155">
            <v>0</v>
          </cell>
          <cell r="AB155">
            <v>0</v>
          </cell>
          <cell r="AE155">
            <v>0</v>
          </cell>
          <cell r="AF155" t="str">
            <v>--</v>
          </cell>
          <cell r="AG155" t="str">
            <v>--</v>
          </cell>
          <cell r="AI155">
            <v>0</v>
          </cell>
          <cell r="AJ155">
            <v>0</v>
          </cell>
          <cell r="AK155">
            <v>0</v>
          </cell>
          <cell r="AL155">
            <v>0</v>
          </cell>
          <cell r="AM155">
            <v>0</v>
          </cell>
          <cell r="AN155">
            <v>0</v>
          </cell>
          <cell r="AO155">
            <v>0</v>
          </cell>
          <cell r="AP155">
            <v>0</v>
          </cell>
          <cell r="AQ155">
            <v>0</v>
          </cell>
          <cell r="AR155">
            <v>0</v>
          </cell>
          <cell r="AU155">
            <v>0</v>
          </cell>
          <cell r="AV155" t="str">
            <v>--</v>
          </cell>
          <cell r="AY155">
            <v>0</v>
          </cell>
          <cell r="AZ155">
            <v>0</v>
          </cell>
          <cell r="BA155">
            <v>0</v>
          </cell>
          <cell r="BB155">
            <v>0</v>
          </cell>
          <cell r="BC155">
            <v>0</v>
          </cell>
          <cell r="BD155">
            <v>0</v>
          </cell>
          <cell r="BE155">
            <v>0</v>
          </cell>
          <cell r="BF155">
            <v>0</v>
          </cell>
          <cell r="BG155">
            <v>0</v>
          </cell>
          <cell r="BH155">
            <v>0</v>
          </cell>
          <cell r="BK155" t="e">
            <v>#VALUE!</v>
          </cell>
          <cell r="BL155" t="e">
            <v>#VALUE!</v>
          </cell>
          <cell r="BN155">
            <v>-146</v>
          </cell>
        </row>
        <row r="156">
          <cell r="A156">
            <v>147</v>
          </cell>
          <cell r="B156" t="str">
            <v>LANCASTER</v>
          </cell>
          <cell r="C156">
            <v>0</v>
          </cell>
          <cell r="D156">
            <v>0</v>
          </cell>
          <cell r="E156">
            <v>0</v>
          </cell>
          <cell r="F156">
            <v>0</v>
          </cell>
          <cell r="G156">
            <v>0</v>
          </cell>
          <cell r="H156">
            <v>0</v>
          </cell>
          <cell r="I156">
            <v>0</v>
          </cell>
          <cell r="J156">
            <v>0</v>
          </cell>
          <cell r="K156">
            <v>0</v>
          </cell>
          <cell r="L156">
            <v>0</v>
          </cell>
          <cell r="O156">
            <v>0</v>
          </cell>
          <cell r="P156" t="str">
            <v>--</v>
          </cell>
          <cell r="S156">
            <v>0</v>
          </cell>
          <cell r="T156">
            <v>0</v>
          </cell>
          <cell r="U156">
            <v>0</v>
          </cell>
          <cell r="V156">
            <v>0</v>
          </cell>
          <cell r="W156">
            <v>0</v>
          </cell>
          <cell r="X156">
            <v>0</v>
          </cell>
          <cell r="Y156">
            <v>0</v>
          </cell>
          <cell r="Z156">
            <v>0</v>
          </cell>
          <cell r="AA156">
            <v>0</v>
          </cell>
          <cell r="AB156">
            <v>0</v>
          </cell>
          <cell r="AE156">
            <v>0</v>
          </cell>
          <cell r="AF156" t="str">
            <v>--</v>
          </cell>
          <cell r="AG156" t="str">
            <v>--</v>
          </cell>
          <cell r="AI156">
            <v>0</v>
          </cell>
          <cell r="AJ156">
            <v>0</v>
          </cell>
          <cell r="AK156">
            <v>0</v>
          </cell>
          <cell r="AL156">
            <v>0</v>
          </cell>
          <cell r="AM156">
            <v>0</v>
          </cell>
          <cell r="AN156">
            <v>0</v>
          </cell>
          <cell r="AO156">
            <v>0</v>
          </cell>
          <cell r="AP156">
            <v>0</v>
          </cell>
          <cell r="AQ156">
            <v>0</v>
          </cell>
          <cell r="AR156">
            <v>0</v>
          </cell>
          <cell r="AU156">
            <v>0</v>
          </cell>
          <cell r="AV156" t="str">
            <v>--</v>
          </cell>
          <cell r="AY156">
            <v>0</v>
          </cell>
          <cell r="AZ156">
            <v>0</v>
          </cell>
          <cell r="BA156">
            <v>0</v>
          </cell>
          <cell r="BB156">
            <v>0</v>
          </cell>
          <cell r="BC156">
            <v>0</v>
          </cell>
          <cell r="BD156">
            <v>0</v>
          </cell>
          <cell r="BE156">
            <v>0</v>
          </cell>
          <cell r="BF156">
            <v>0</v>
          </cell>
          <cell r="BG156">
            <v>0</v>
          </cell>
          <cell r="BH156">
            <v>0</v>
          </cell>
          <cell r="BK156" t="e">
            <v>#VALUE!</v>
          </cell>
          <cell r="BL156" t="e">
            <v>#VALUE!</v>
          </cell>
          <cell r="BN156">
            <v>-147</v>
          </cell>
        </row>
        <row r="157">
          <cell r="A157">
            <v>148</v>
          </cell>
          <cell r="B157" t="str">
            <v>LANESBOROUGH</v>
          </cell>
          <cell r="C157">
            <v>0</v>
          </cell>
          <cell r="D157">
            <v>0</v>
          </cell>
          <cell r="E157">
            <v>0</v>
          </cell>
          <cell r="F157">
            <v>0</v>
          </cell>
          <cell r="G157">
            <v>0</v>
          </cell>
          <cell r="H157">
            <v>0</v>
          </cell>
          <cell r="I157">
            <v>0</v>
          </cell>
          <cell r="J157">
            <v>0</v>
          </cell>
          <cell r="K157">
            <v>0</v>
          </cell>
          <cell r="L157">
            <v>0</v>
          </cell>
          <cell r="O157">
            <v>0</v>
          </cell>
          <cell r="P157" t="str">
            <v>--</v>
          </cell>
          <cell r="S157">
            <v>0</v>
          </cell>
          <cell r="T157">
            <v>0</v>
          </cell>
          <cell r="U157">
            <v>0</v>
          </cell>
          <cell r="V157">
            <v>0</v>
          </cell>
          <cell r="W157">
            <v>0</v>
          </cell>
          <cell r="X157">
            <v>0</v>
          </cell>
          <cell r="Y157">
            <v>0</v>
          </cell>
          <cell r="Z157">
            <v>0</v>
          </cell>
          <cell r="AA157">
            <v>0</v>
          </cell>
          <cell r="AB157">
            <v>0</v>
          </cell>
          <cell r="AE157">
            <v>0</v>
          </cell>
          <cell r="AF157" t="str">
            <v>--</v>
          </cell>
          <cell r="AG157" t="str">
            <v>--</v>
          </cell>
          <cell r="AI157">
            <v>-285.13879947893196</v>
          </cell>
          <cell r="AJ157">
            <v>0</v>
          </cell>
          <cell r="AK157">
            <v>0</v>
          </cell>
          <cell r="AL157">
            <v>0</v>
          </cell>
          <cell r="AM157">
            <v>0</v>
          </cell>
          <cell r="AN157">
            <v>0</v>
          </cell>
          <cell r="AO157">
            <v>-1.0542823801913008</v>
          </cell>
          <cell r="AP157">
            <v>-1.3682622415795598</v>
          </cell>
          <cell r="AQ157">
            <v>0</v>
          </cell>
          <cell r="AR157">
            <v>0</v>
          </cell>
          <cell r="AU157">
            <v>-0.31397986138825895</v>
          </cell>
          <cell r="AV157">
            <v>29.781381846795817</v>
          </cell>
          <cell r="AY157">
            <v>285.13879947893196</v>
          </cell>
          <cell r="AZ157">
            <v>0</v>
          </cell>
          <cell r="BA157">
            <v>0</v>
          </cell>
          <cell r="BB157">
            <v>0</v>
          </cell>
          <cell r="BC157">
            <v>0</v>
          </cell>
          <cell r="BD157">
            <v>0</v>
          </cell>
          <cell r="BE157">
            <v>1.0542823801913008</v>
          </cell>
          <cell r="BF157">
            <v>1.3682622415795598</v>
          </cell>
          <cell r="BG157">
            <v>0</v>
          </cell>
          <cell r="BH157">
            <v>0</v>
          </cell>
          <cell r="BK157">
            <v>-29.781381846795817</v>
          </cell>
          <cell r="BL157">
            <v>-100</v>
          </cell>
          <cell r="BN157">
            <v>-148</v>
          </cell>
        </row>
        <row r="158">
          <cell r="A158">
            <v>149</v>
          </cell>
          <cell r="B158" t="str">
            <v>LAWRENCE</v>
          </cell>
          <cell r="C158">
            <v>1646.49</v>
          </cell>
          <cell r="D158">
            <v>1825.5958353992698</v>
          </cell>
          <cell r="E158">
            <v>1961</v>
          </cell>
          <cell r="F158">
            <v>1887</v>
          </cell>
          <cell r="G158">
            <v>1887</v>
          </cell>
          <cell r="H158">
            <v>1887</v>
          </cell>
          <cell r="I158">
            <v>1887</v>
          </cell>
          <cell r="J158">
            <v>1882</v>
          </cell>
          <cell r="K158">
            <v>0</v>
          </cell>
          <cell r="L158">
            <v>0</v>
          </cell>
          <cell r="O158">
            <v>-5</v>
          </cell>
          <cell r="P158">
            <v>-0.26497085320614788</v>
          </cell>
          <cell r="S158">
            <v>21254176</v>
          </cell>
          <cell r="T158">
            <v>23816959</v>
          </cell>
          <cell r="U158">
            <v>25579217</v>
          </cell>
          <cell r="V158">
            <v>24803229</v>
          </cell>
          <cell r="W158">
            <v>24922500</v>
          </cell>
          <cell r="X158">
            <v>24922500</v>
          </cell>
          <cell r="Y158">
            <v>24922500</v>
          </cell>
          <cell r="Z158">
            <v>25023762</v>
          </cell>
          <cell r="AA158">
            <v>0</v>
          </cell>
          <cell r="AB158">
            <v>0</v>
          </cell>
          <cell r="AE158">
            <v>101262</v>
          </cell>
          <cell r="AF158">
            <v>0.40630755341559688</v>
          </cell>
          <cell r="AG158">
            <v>0.67127840662174476</v>
          </cell>
          <cell r="AI158">
            <v>1628772.3439273355</v>
          </cell>
          <cell r="AJ158">
            <v>2904766.7137528663</v>
          </cell>
          <cell r="AK158">
            <v>4525621.5793592073</v>
          </cell>
          <cell r="AL158">
            <v>4289237.7795284931</v>
          </cell>
          <cell r="AM158">
            <v>3809099.229135788</v>
          </cell>
          <cell r="AN158">
            <v>3809099.229135788</v>
          </cell>
          <cell r="AO158">
            <v>3815079.7554480094</v>
          </cell>
          <cell r="AP158">
            <v>4529580.9758120226</v>
          </cell>
          <cell r="AQ158">
            <v>0</v>
          </cell>
          <cell r="AR158">
            <v>0</v>
          </cell>
          <cell r="AU158">
            <v>714501.22036401322</v>
          </cell>
          <cell r="AV158">
            <v>18.728342948628818</v>
          </cell>
          <cell r="AY158">
            <v>19625403.656072665</v>
          </cell>
          <cell r="AZ158">
            <v>20912192.286247134</v>
          </cell>
          <cell r="BA158">
            <v>21053595.420640793</v>
          </cell>
          <cell r="BB158">
            <v>20513991.220471509</v>
          </cell>
          <cell r="BC158">
            <v>21113400.770864211</v>
          </cell>
          <cell r="BD158">
            <v>21113400.770864211</v>
          </cell>
          <cell r="BE158">
            <v>21107420.24455199</v>
          </cell>
          <cell r="BF158">
            <v>20494181.024187978</v>
          </cell>
          <cell r="BG158">
            <v>0</v>
          </cell>
          <cell r="BH158">
            <v>0</v>
          </cell>
          <cell r="BK158">
            <v>-18.728342948628818</v>
          </cell>
          <cell r="BL158">
            <v>-100</v>
          </cell>
          <cell r="BN158">
            <v>-149</v>
          </cell>
        </row>
        <row r="159">
          <cell r="A159">
            <v>150</v>
          </cell>
          <cell r="B159" t="str">
            <v>LEE</v>
          </cell>
          <cell r="C159">
            <v>0</v>
          </cell>
          <cell r="D159">
            <v>0</v>
          </cell>
          <cell r="E159">
            <v>0</v>
          </cell>
          <cell r="F159">
            <v>0</v>
          </cell>
          <cell r="G159">
            <v>0</v>
          </cell>
          <cell r="H159">
            <v>0</v>
          </cell>
          <cell r="I159">
            <v>0</v>
          </cell>
          <cell r="J159">
            <v>0</v>
          </cell>
          <cell r="K159">
            <v>0</v>
          </cell>
          <cell r="L159">
            <v>0</v>
          </cell>
          <cell r="O159">
            <v>0</v>
          </cell>
          <cell r="P159" t="str">
            <v>--</v>
          </cell>
          <cell r="S159">
            <v>0</v>
          </cell>
          <cell r="T159">
            <v>0</v>
          </cell>
          <cell r="U159">
            <v>0</v>
          </cell>
          <cell r="V159">
            <v>0</v>
          </cell>
          <cell r="W159">
            <v>0</v>
          </cell>
          <cell r="X159">
            <v>0</v>
          </cell>
          <cell r="Y159">
            <v>0</v>
          </cell>
          <cell r="Z159">
            <v>0</v>
          </cell>
          <cell r="AA159">
            <v>0</v>
          </cell>
          <cell r="AB159">
            <v>0</v>
          </cell>
          <cell r="AE159">
            <v>0</v>
          </cell>
          <cell r="AF159" t="str">
            <v>--</v>
          </cell>
          <cell r="AG159" t="str">
            <v>--</v>
          </cell>
          <cell r="AI159">
            <v>0</v>
          </cell>
          <cell r="AJ159">
            <v>0</v>
          </cell>
          <cell r="AK159">
            <v>0</v>
          </cell>
          <cell r="AL159">
            <v>0</v>
          </cell>
          <cell r="AM159">
            <v>0</v>
          </cell>
          <cell r="AN159">
            <v>0</v>
          </cell>
          <cell r="AO159">
            <v>0</v>
          </cell>
          <cell r="AP159">
            <v>0</v>
          </cell>
          <cell r="AQ159">
            <v>0</v>
          </cell>
          <cell r="AR159">
            <v>0</v>
          </cell>
          <cell r="AU159">
            <v>0</v>
          </cell>
          <cell r="AV159" t="str">
            <v>--</v>
          </cell>
          <cell r="AY159">
            <v>0</v>
          </cell>
          <cell r="AZ159">
            <v>0</v>
          </cell>
          <cell r="BA159">
            <v>0</v>
          </cell>
          <cell r="BB159">
            <v>0</v>
          </cell>
          <cell r="BC159">
            <v>0</v>
          </cell>
          <cell r="BD159">
            <v>0</v>
          </cell>
          <cell r="BE159">
            <v>0</v>
          </cell>
          <cell r="BF159">
            <v>0</v>
          </cell>
          <cell r="BG159">
            <v>0</v>
          </cell>
          <cell r="BH159">
            <v>0</v>
          </cell>
          <cell r="BK159" t="e">
            <v>#VALUE!</v>
          </cell>
          <cell r="BL159" t="e">
            <v>#VALUE!</v>
          </cell>
          <cell r="BN159">
            <v>-150</v>
          </cell>
        </row>
        <row r="160">
          <cell r="A160">
            <v>151</v>
          </cell>
          <cell r="B160" t="str">
            <v>LEICESTER</v>
          </cell>
          <cell r="C160">
            <v>14.219999999999999</v>
          </cell>
          <cell r="D160">
            <v>12.004019043110027</v>
          </cell>
          <cell r="E160">
            <v>11</v>
          </cell>
          <cell r="F160">
            <v>11</v>
          </cell>
          <cell r="G160">
            <v>11</v>
          </cell>
          <cell r="H160">
            <v>11</v>
          </cell>
          <cell r="I160">
            <v>11</v>
          </cell>
          <cell r="J160">
            <v>12</v>
          </cell>
          <cell r="K160">
            <v>0</v>
          </cell>
          <cell r="L160">
            <v>0</v>
          </cell>
          <cell r="O160">
            <v>1</v>
          </cell>
          <cell r="P160">
            <v>9.0909090909090828</v>
          </cell>
          <cell r="S160">
            <v>181161</v>
          </cell>
          <cell r="T160">
            <v>166054</v>
          </cell>
          <cell r="U160">
            <v>151869</v>
          </cell>
          <cell r="V160">
            <v>152179</v>
          </cell>
          <cell r="W160">
            <v>152179</v>
          </cell>
          <cell r="X160">
            <v>152179</v>
          </cell>
          <cell r="Y160">
            <v>152179</v>
          </cell>
          <cell r="Z160">
            <v>158935</v>
          </cell>
          <cell r="AA160">
            <v>0</v>
          </cell>
          <cell r="AB160">
            <v>0</v>
          </cell>
          <cell r="AE160">
            <v>6756</v>
          </cell>
          <cell r="AF160">
            <v>4.4395087364222485</v>
          </cell>
          <cell r="AG160">
            <v>-4.6514003544868343</v>
          </cell>
          <cell r="AI160">
            <v>31628.83987519842</v>
          </cell>
          <cell r="AJ160">
            <v>18325.742961156775</v>
          </cell>
          <cell r="AK160">
            <v>9867.2925107013925</v>
          </cell>
          <cell r="AL160">
            <v>10128.238260008771</v>
          </cell>
          <cell r="AM160">
            <v>9823</v>
          </cell>
          <cell r="AN160">
            <v>9823</v>
          </cell>
          <cell r="AO160">
            <v>9892.9918659850373</v>
          </cell>
          <cell r="AP160">
            <v>10787.83641085574</v>
          </cell>
          <cell r="AQ160">
            <v>0</v>
          </cell>
          <cell r="AR160">
            <v>0</v>
          </cell>
          <cell r="AU160">
            <v>894.84454487070252</v>
          </cell>
          <cell r="AV160">
            <v>9.0452368403074921</v>
          </cell>
          <cell r="AY160">
            <v>149532.16012480156</v>
          </cell>
          <cell r="AZ160">
            <v>147728.25703884324</v>
          </cell>
          <cell r="BA160">
            <v>142001.7074892986</v>
          </cell>
          <cell r="BB160">
            <v>142050.76173999123</v>
          </cell>
          <cell r="BC160">
            <v>142356</v>
          </cell>
          <cell r="BD160">
            <v>142356</v>
          </cell>
          <cell r="BE160">
            <v>142286.00813401496</v>
          </cell>
          <cell r="BF160">
            <v>148147.16358914427</v>
          </cell>
          <cell r="BG160">
            <v>0</v>
          </cell>
          <cell r="BH160">
            <v>0</v>
          </cell>
          <cell r="BK160">
            <v>-9.0452368403074921</v>
          </cell>
          <cell r="BL160">
            <v>-100</v>
          </cell>
          <cell r="BN160">
            <v>-151</v>
          </cell>
        </row>
        <row r="161">
          <cell r="A161">
            <v>152</v>
          </cell>
          <cell r="B161" t="str">
            <v>LENOX</v>
          </cell>
          <cell r="C161">
            <v>0</v>
          </cell>
          <cell r="D161">
            <v>0</v>
          </cell>
          <cell r="E161">
            <v>0</v>
          </cell>
          <cell r="F161">
            <v>0</v>
          </cell>
          <cell r="G161">
            <v>0</v>
          </cell>
          <cell r="H161">
            <v>0</v>
          </cell>
          <cell r="I161">
            <v>0</v>
          </cell>
          <cell r="J161">
            <v>0</v>
          </cell>
          <cell r="K161">
            <v>0</v>
          </cell>
          <cell r="L161">
            <v>0</v>
          </cell>
          <cell r="O161">
            <v>0</v>
          </cell>
          <cell r="P161" t="str">
            <v>--</v>
          </cell>
          <cell r="S161">
            <v>0</v>
          </cell>
          <cell r="T161">
            <v>0</v>
          </cell>
          <cell r="U161">
            <v>0</v>
          </cell>
          <cell r="V161">
            <v>0</v>
          </cell>
          <cell r="W161">
            <v>0</v>
          </cell>
          <cell r="X161">
            <v>0</v>
          </cell>
          <cell r="Y161">
            <v>0</v>
          </cell>
          <cell r="Z161">
            <v>0</v>
          </cell>
          <cell r="AA161">
            <v>0</v>
          </cell>
          <cell r="AB161">
            <v>0</v>
          </cell>
          <cell r="AE161">
            <v>0</v>
          </cell>
          <cell r="AF161" t="str">
            <v>--</v>
          </cell>
          <cell r="AG161" t="str">
            <v>--</v>
          </cell>
          <cell r="AI161">
            <v>0</v>
          </cell>
          <cell r="AJ161">
            <v>0</v>
          </cell>
          <cell r="AK161">
            <v>0</v>
          </cell>
          <cell r="AL161">
            <v>0</v>
          </cell>
          <cell r="AM161">
            <v>0</v>
          </cell>
          <cell r="AN161">
            <v>0</v>
          </cell>
          <cell r="AO161">
            <v>0</v>
          </cell>
          <cell r="AP161">
            <v>0</v>
          </cell>
          <cell r="AQ161">
            <v>0</v>
          </cell>
          <cell r="AR161">
            <v>0</v>
          </cell>
          <cell r="AU161">
            <v>0</v>
          </cell>
          <cell r="AV161" t="str">
            <v>--</v>
          </cell>
          <cell r="AY161">
            <v>0</v>
          </cell>
          <cell r="AZ161">
            <v>0</v>
          </cell>
          <cell r="BA161">
            <v>0</v>
          </cell>
          <cell r="BB161">
            <v>0</v>
          </cell>
          <cell r="BC161">
            <v>0</v>
          </cell>
          <cell r="BD161">
            <v>0</v>
          </cell>
          <cell r="BE161">
            <v>0</v>
          </cell>
          <cell r="BF161">
            <v>0</v>
          </cell>
          <cell r="BG161">
            <v>0</v>
          </cell>
          <cell r="BH161">
            <v>0</v>
          </cell>
          <cell r="BK161" t="e">
            <v>#VALUE!</v>
          </cell>
          <cell r="BL161" t="e">
            <v>#VALUE!</v>
          </cell>
          <cell r="BN161">
            <v>-152</v>
          </cell>
        </row>
        <row r="162">
          <cell r="A162">
            <v>153</v>
          </cell>
          <cell r="B162" t="str">
            <v>LEOMINSTER</v>
          </cell>
          <cell r="C162">
            <v>91.02000000000001</v>
          </cell>
          <cell r="D162">
            <v>96.417686515201709</v>
          </cell>
          <cell r="E162">
            <v>99</v>
          </cell>
          <cell r="F162">
            <v>99</v>
          </cell>
          <cell r="G162">
            <v>99</v>
          </cell>
          <cell r="H162">
            <v>99</v>
          </cell>
          <cell r="I162">
            <v>99</v>
          </cell>
          <cell r="J162">
            <v>92</v>
          </cell>
          <cell r="K162">
            <v>0</v>
          </cell>
          <cell r="L162">
            <v>0</v>
          </cell>
          <cell r="O162">
            <v>-7</v>
          </cell>
          <cell r="P162">
            <v>-7.0707070707070718</v>
          </cell>
          <cell r="S162">
            <v>1044293</v>
          </cell>
          <cell r="T162">
            <v>1094659</v>
          </cell>
          <cell r="U162">
            <v>1153854</v>
          </cell>
          <cell r="V162">
            <v>1155297</v>
          </cell>
          <cell r="W162">
            <v>1155396</v>
          </cell>
          <cell r="X162">
            <v>1155396</v>
          </cell>
          <cell r="Y162">
            <v>1155396</v>
          </cell>
          <cell r="Z162">
            <v>1075288</v>
          </cell>
          <cell r="AA162">
            <v>0</v>
          </cell>
          <cell r="AB162">
            <v>0</v>
          </cell>
          <cell r="AE162">
            <v>-80108</v>
          </cell>
          <cell r="AF162">
            <v>-6.9333804167575401</v>
          </cell>
          <cell r="AG162">
            <v>0.1373266539495317</v>
          </cell>
          <cell r="AI162">
            <v>148485.81195164623</v>
          </cell>
          <cell r="AJ162">
            <v>121110.27214405173</v>
          </cell>
          <cell r="AK162">
            <v>153932.76881537313</v>
          </cell>
          <cell r="AL162">
            <v>164851.95294010005</v>
          </cell>
          <cell r="AM162">
            <v>152353.82210827846</v>
          </cell>
          <cell r="AN162">
            <v>152353.82210827846</v>
          </cell>
          <cell r="AO162">
            <v>152764.79535946256</v>
          </cell>
          <cell r="AP162">
            <v>106550.15989563821</v>
          </cell>
          <cell r="AQ162">
            <v>0</v>
          </cell>
          <cell r="AR162">
            <v>0</v>
          </cell>
          <cell r="AU162">
            <v>-46214.63546382435</v>
          </cell>
          <cell r="AV162">
            <v>-30.25215027786945</v>
          </cell>
          <cell r="AY162">
            <v>895807.18804835377</v>
          </cell>
          <cell r="AZ162">
            <v>973548.72785594827</v>
          </cell>
          <cell r="BA162">
            <v>999921.23118462693</v>
          </cell>
          <cell r="BB162">
            <v>990445.04705989989</v>
          </cell>
          <cell r="BC162">
            <v>1003042.1778917215</v>
          </cell>
          <cell r="BD162">
            <v>1003042.1778917215</v>
          </cell>
          <cell r="BE162">
            <v>1002631.2046405375</v>
          </cell>
          <cell r="BF162">
            <v>968737.84010436176</v>
          </cell>
          <cell r="BG162">
            <v>0</v>
          </cell>
          <cell r="BH162">
            <v>0</v>
          </cell>
          <cell r="BK162">
            <v>30.25215027786945</v>
          </cell>
          <cell r="BL162">
            <v>-100</v>
          </cell>
          <cell r="BN162">
            <v>-153</v>
          </cell>
        </row>
        <row r="163">
          <cell r="A163">
            <v>154</v>
          </cell>
          <cell r="B163" t="str">
            <v>LEVERETT</v>
          </cell>
          <cell r="C163">
            <v>4</v>
          </cell>
          <cell r="D163">
            <v>4.7464503042596355</v>
          </cell>
          <cell r="E163">
            <v>5</v>
          </cell>
          <cell r="F163">
            <v>5</v>
          </cell>
          <cell r="G163">
            <v>5</v>
          </cell>
          <cell r="H163">
            <v>5</v>
          </cell>
          <cell r="I163">
            <v>5</v>
          </cell>
          <cell r="J163">
            <v>5</v>
          </cell>
          <cell r="K163">
            <v>0</v>
          </cell>
          <cell r="L163">
            <v>0</v>
          </cell>
          <cell r="O163">
            <v>0</v>
          </cell>
          <cell r="P163">
            <v>0</v>
          </cell>
          <cell r="S163">
            <v>70140</v>
          </cell>
          <cell r="T163">
            <v>95151</v>
          </cell>
          <cell r="U163">
            <v>92480</v>
          </cell>
          <cell r="V163">
            <v>92480</v>
          </cell>
          <cell r="W163">
            <v>92285</v>
          </cell>
          <cell r="X163">
            <v>92285</v>
          </cell>
          <cell r="Y163">
            <v>92285</v>
          </cell>
          <cell r="Z163">
            <v>102905</v>
          </cell>
          <cell r="AA163">
            <v>0</v>
          </cell>
          <cell r="AB163">
            <v>0</v>
          </cell>
          <cell r="AE163">
            <v>10620</v>
          </cell>
          <cell r="AF163">
            <v>11.507829007964453</v>
          </cell>
          <cell r="AG163">
            <v>11.507829007964453</v>
          </cell>
          <cell r="AI163">
            <v>2852.8315468802766</v>
          </cell>
          <cell r="AJ163">
            <v>14886.673174549305</v>
          </cell>
          <cell r="AK163">
            <v>19680.906216596155</v>
          </cell>
          <cell r="AL163">
            <v>21941.531451416209</v>
          </cell>
          <cell r="AM163">
            <v>17540.836734067791</v>
          </cell>
          <cell r="AN163">
            <v>17540.836734067791</v>
          </cell>
          <cell r="AO163">
            <v>17571.369109769519</v>
          </cell>
          <cell r="AP163">
            <v>29976.362665192686</v>
          </cell>
          <cell r="AQ163">
            <v>0</v>
          </cell>
          <cell r="AR163">
            <v>0</v>
          </cell>
          <cell r="AU163">
            <v>12404.993555423167</v>
          </cell>
          <cell r="AV163">
            <v>70.597763201764991</v>
          </cell>
          <cell r="AY163">
            <v>67287.168453119724</v>
          </cell>
          <cell r="AZ163">
            <v>80264.326825450698</v>
          </cell>
          <cell r="BA163">
            <v>72799.093783403849</v>
          </cell>
          <cell r="BB163">
            <v>70538.468548583798</v>
          </cell>
          <cell r="BC163">
            <v>74744.163265932206</v>
          </cell>
          <cell r="BD163">
            <v>74744.163265932206</v>
          </cell>
          <cell r="BE163">
            <v>74713.630890230474</v>
          </cell>
          <cell r="BF163">
            <v>72928.63733480731</v>
          </cell>
          <cell r="BG163">
            <v>0</v>
          </cell>
          <cell r="BH163">
            <v>0</v>
          </cell>
          <cell r="BK163">
            <v>-70.597763201764991</v>
          </cell>
          <cell r="BL163">
            <v>-100</v>
          </cell>
          <cell r="BN163">
            <v>-154</v>
          </cell>
        </row>
        <row r="164">
          <cell r="A164">
            <v>155</v>
          </cell>
          <cell r="B164" t="str">
            <v>LEXINGTON</v>
          </cell>
          <cell r="C164">
            <v>1.75</v>
          </cell>
          <cell r="D164">
            <v>1.1526175687666369</v>
          </cell>
          <cell r="E164">
            <v>1</v>
          </cell>
          <cell r="F164">
            <v>1</v>
          </cell>
          <cell r="G164">
            <v>1</v>
          </cell>
          <cell r="H164">
            <v>1</v>
          </cell>
          <cell r="I164">
            <v>1</v>
          </cell>
          <cell r="J164">
            <v>2</v>
          </cell>
          <cell r="K164">
            <v>0</v>
          </cell>
          <cell r="L164">
            <v>0</v>
          </cell>
          <cell r="O164">
            <v>1</v>
          </cell>
          <cell r="P164">
            <v>100</v>
          </cell>
          <cell r="S164">
            <v>31863</v>
          </cell>
          <cell r="T164">
            <v>21640</v>
          </cell>
          <cell r="U164">
            <v>18808</v>
          </cell>
          <cell r="V164">
            <v>18808</v>
          </cell>
          <cell r="W164">
            <v>18808</v>
          </cell>
          <cell r="X164">
            <v>18808</v>
          </cell>
          <cell r="Y164">
            <v>18808</v>
          </cell>
          <cell r="Z164">
            <v>37050</v>
          </cell>
          <cell r="AA164">
            <v>0</v>
          </cell>
          <cell r="AB164">
            <v>0</v>
          </cell>
          <cell r="AE164">
            <v>18242</v>
          </cell>
          <cell r="AF164">
            <v>96.990642279880902</v>
          </cell>
          <cell r="AG164">
            <v>-3.0093577201190982</v>
          </cell>
          <cell r="AI164">
            <v>5149.949292974934</v>
          </cell>
          <cell r="AJ164">
            <v>2946.5011060526303</v>
          </cell>
          <cell r="AK164">
            <v>1298.776549651468</v>
          </cell>
          <cell r="AL164">
            <v>1359.0627195832858</v>
          </cell>
          <cell r="AM164">
            <v>893</v>
          </cell>
          <cell r="AN164">
            <v>893</v>
          </cell>
          <cell r="AO164">
            <v>906.26251441450199</v>
          </cell>
          <cell r="AP164">
            <v>5777.0932666476292</v>
          </cell>
          <cell r="AQ164">
            <v>0</v>
          </cell>
          <cell r="AR164">
            <v>0</v>
          </cell>
          <cell r="AU164">
            <v>4870.830752233127</v>
          </cell>
          <cell r="AV164">
            <v>537.46355771759636</v>
          </cell>
          <cell r="AY164">
            <v>26713.050707025068</v>
          </cell>
          <cell r="AZ164">
            <v>18693.49889394737</v>
          </cell>
          <cell r="BA164">
            <v>17509.223450348531</v>
          </cell>
          <cell r="BB164">
            <v>17448.937280416714</v>
          </cell>
          <cell r="BC164">
            <v>17915</v>
          </cell>
          <cell r="BD164">
            <v>17915</v>
          </cell>
          <cell r="BE164">
            <v>17901.737485585498</v>
          </cell>
          <cell r="BF164">
            <v>31272.906733352371</v>
          </cell>
          <cell r="BG164">
            <v>0</v>
          </cell>
          <cell r="BH164">
            <v>0</v>
          </cell>
          <cell r="BK164">
            <v>-537.46355771759636</v>
          </cell>
          <cell r="BL164">
            <v>-100</v>
          </cell>
          <cell r="BN164">
            <v>-155</v>
          </cell>
        </row>
        <row r="165">
          <cell r="A165">
            <v>156</v>
          </cell>
          <cell r="B165" t="str">
            <v>LEYDEN</v>
          </cell>
          <cell r="C165">
            <v>0</v>
          </cell>
          <cell r="D165">
            <v>0</v>
          </cell>
          <cell r="E165">
            <v>0</v>
          </cell>
          <cell r="F165">
            <v>0</v>
          </cell>
          <cell r="G165">
            <v>0</v>
          </cell>
          <cell r="H165">
            <v>0</v>
          </cell>
          <cell r="I165">
            <v>0</v>
          </cell>
          <cell r="J165">
            <v>0</v>
          </cell>
          <cell r="K165">
            <v>0</v>
          </cell>
          <cell r="L165">
            <v>0</v>
          </cell>
          <cell r="O165">
            <v>0</v>
          </cell>
          <cell r="P165" t="str">
            <v>--</v>
          </cell>
          <cell r="S165">
            <v>0</v>
          </cell>
          <cell r="T165">
            <v>0</v>
          </cell>
          <cell r="U165">
            <v>0</v>
          </cell>
          <cell r="V165">
            <v>0</v>
          </cell>
          <cell r="W165">
            <v>0</v>
          </cell>
          <cell r="X165">
            <v>0</v>
          </cell>
          <cell r="Y165">
            <v>0</v>
          </cell>
          <cell r="Z165">
            <v>0</v>
          </cell>
          <cell r="AA165">
            <v>0</v>
          </cell>
          <cell r="AB165">
            <v>0</v>
          </cell>
          <cell r="AE165">
            <v>0</v>
          </cell>
          <cell r="AF165" t="str">
            <v>--</v>
          </cell>
          <cell r="AG165" t="str">
            <v>--</v>
          </cell>
          <cell r="AI165">
            <v>0</v>
          </cell>
          <cell r="AJ165">
            <v>0</v>
          </cell>
          <cell r="AK165">
            <v>0</v>
          </cell>
          <cell r="AL165">
            <v>0</v>
          </cell>
          <cell r="AM165">
            <v>0</v>
          </cell>
          <cell r="AN165">
            <v>0</v>
          </cell>
          <cell r="AO165">
            <v>0</v>
          </cell>
          <cell r="AP165">
            <v>0</v>
          </cell>
          <cell r="AQ165">
            <v>0</v>
          </cell>
          <cell r="AR165">
            <v>0</v>
          </cell>
          <cell r="AU165">
            <v>0</v>
          </cell>
          <cell r="AV165" t="str">
            <v>--</v>
          </cell>
          <cell r="AY165">
            <v>0</v>
          </cell>
          <cell r="AZ165">
            <v>0</v>
          </cell>
          <cell r="BA165">
            <v>0</v>
          </cell>
          <cell r="BB165">
            <v>0</v>
          </cell>
          <cell r="BC165">
            <v>0</v>
          </cell>
          <cell r="BD165">
            <v>0</v>
          </cell>
          <cell r="BE165">
            <v>0</v>
          </cell>
          <cell r="BF165">
            <v>0</v>
          </cell>
          <cell r="BG165">
            <v>0</v>
          </cell>
          <cell r="BH165">
            <v>0</v>
          </cell>
          <cell r="BK165" t="e">
            <v>#VALUE!</v>
          </cell>
          <cell r="BL165" t="e">
            <v>#VALUE!</v>
          </cell>
          <cell r="BN165">
            <v>-156</v>
          </cell>
        </row>
        <row r="166">
          <cell r="A166">
            <v>157</v>
          </cell>
          <cell r="B166" t="str">
            <v>LINCOLN</v>
          </cell>
          <cell r="C166">
            <v>0</v>
          </cell>
          <cell r="D166">
            <v>0</v>
          </cell>
          <cell r="E166">
            <v>0</v>
          </cell>
          <cell r="F166">
            <v>0</v>
          </cell>
          <cell r="G166">
            <v>0</v>
          </cell>
          <cell r="H166">
            <v>0</v>
          </cell>
          <cell r="I166">
            <v>0</v>
          </cell>
          <cell r="J166">
            <v>0</v>
          </cell>
          <cell r="K166">
            <v>0</v>
          </cell>
          <cell r="L166">
            <v>0</v>
          </cell>
          <cell r="O166">
            <v>0</v>
          </cell>
          <cell r="P166" t="str">
            <v>--</v>
          </cell>
          <cell r="S166">
            <v>0</v>
          </cell>
          <cell r="T166">
            <v>0</v>
          </cell>
          <cell r="U166">
            <v>0</v>
          </cell>
          <cell r="V166">
            <v>0</v>
          </cell>
          <cell r="W166">
            <v>0</v>
          </cell>
          <cell r="X166">
            <v>0</v>
          </cell>
          <cell r="Y166">
            <v>0</v>
          </cell>
          <cell r="Z166">
            <v>0</v>
          </cell>
          <cell r="AA166">
            <v>0</v>
          </cell>
          <cell r="AB166">
            <v>0</v>
          </cell>
          <cell r="AE166">
            <v>0</v>
          </cell>
          <cell r="AF166" t="str">
            <v>--</v>
          </cell>
          <cell r="AG166" t="str">
            <v>--</v>
          </cell>
          <cell r="AI166">
            <v>0</v>
          </cell>
          <cell r="AJ166">
            <v>0</v>
          </cell>
          <cell r="AK166">
            <v>0</v>
          </cell>
          <cell r="AL166">
            <v>0</v>
          </cell>
          <cell r="AM166">
            <v>0</v>
          </cell>
          <cell r="AN166">
            <v>0</v>
          </cell>
          <cell r="AO166">
            <v>0</v>
          </cell>
          <cell r="AP166">
            <v>0</v>
          </cell>
          <cell r="AQ166">
            <v>0</v>
          </cell>
          <cell r="AR166">
            <v>0</v>
          </cell>
          <cell r="AU166">
            <v>0</v>
          </cell>
          <cell r="AV166" t="str">
            <v>--</v>
          </cell>
          <cell r="AY166">
            <v>0</v>
          </cell>
          <cell r="AZ166">
            <v>0</v>
          </cell>
          <cell r="BA166">
            <v>0</v>
          </cell>
          <cell r="BB166">
            <v>0</v>
          </cell>
          <cell r="BC166">
            <v>0</v>
          </cell>
          <cell r="BD166">
            <v>0</v>
          </cell>
          <cell r="BE166">
            <v>0</v>
          </cell>
          <cell r="BF166">
            <v>0</v>
          </cell>
          <cell r="BG166">
            <v>0</v>
          </cell>
          <cell r="BH166">
            <v>0</v>
          </cell>
          <cell r="BK166" t="e">
            <v>#VALUE!</v>
          </cell>
          <cell r="BL166" t="e">
            <v>#VALUE!</v>
          </cell>
          <cell r="BN166">
            <v>-157</v>
          </cell>
        </row>
        <row r="167">
          <cell r="A167">
            <v>158</v>
          </cell>
          <cell r="B167" t="str">
            <v>LITTLETON</v>
          </cell>
          <cell r="C167">
            <v>56.96</v>
          </cell>
          <cell r="D167">
            <v>57.501174890902988</v>
          </cell>
          <cell r="E167">
            <v>57</v>
          </cell>
          <cell r="F167">
            <v>57</v>
          </cell>
          <cell r="G167">
            <v>57</v>
          </cell>
          <cell r="H167">
            <v>57</v>
          </cell>
          <cell r="I167">
            <v>57</v>
          </cell>
          <cell r="J167">
            <v>59</v>
          </cell>
          <cell r="K167">
            <v>0</v>
          </cell>
          <cell r="L167">
            <v>0</v>
          </cell>
          <cell r="O167">
            <v>2</v>
          </cell>
          <cell r="P167">
            <v>3.5087719298245723</v>
          </cell>
          <cell r="S167">
            <v>841196</v>
          </cell>
          <cell r="T167">
            <v>889936</v>
          </cell>
          <cell r="U167">
            <v>885184</v>
          </cell>
          <cell r="V167">
            <v>885184</v>
          </cell>
          <cell r="W167">
            <v>885186</v>
          </cell>
          <cell r="X167">
            <v>885186</v>
          </cell>
          <cell r="Y167">
            <v>885186</v>
          </cell>
          <cell r="Z167">
            <v>916006</v>
          </cell>
          <cell r="AA167">
            <v>0</v>
          </cell>
          <cell r="AB167">
            <v>0</v>
          </cell>
          <cell r="AE167">
            <v>30820</v>
          </cell>
          <cell r="AF167">
            <v>3.4817541172137867</v>
          </cell>
          <cell r="AG167">
            <v>-2.7017812610785619E-2</v>
          </cell>
          <cell r="AI167">
            <v>65373.376930031336</v>
          </cell>
          <cell r="AJ167">
            <v>70988.184664449596</v>
          </cell>
          <cell r="AK167">
            <v>71205.544179919059</v>
          </cell>
          <cell r="AL167">
            <v>74222.187704218581</v>
          </cell>
          <cell r="AM167">
            <v>77368.925118865431</v>
          </cell>
          <cell r="AN167">
            <v>77368.925118865431</v>
          </cell>
          <cell r="AO167">
            <v>77493.215386494237</v>
          </cell>
          <cell r="AP167">
            <v>110438.83304122841</v>
          </cell>
          <cell r="AQ167">
            <v>0</v>
          </cell>
          <cell r="AR167">
            <v>0</v>
          </cell>
          <cell r="AU167">
            <v>32945.617654734175</v>
          </cell>
          <cell r="AV167">
            <v>42.514196230494839</v>
          </cell>
          <cell r="AY167">
            <v>775822.62306996866</v>
          </cell>
          <cell r="AZ167">
            <v>818947.81533555035</v>
          </cell>
          <cell r="BA167">
            <v>813978.45582008094</v>
          </cell>
          <cell r="BB167">
            <v>810961.81229578145</v>
          </cell>
          <cell r="BC167">
            <v>807817.07488113455</v>
          </cell>
          <cell r="BD167">
            <v>807817.07488113455</v>
          </cell>
          <cell r="BE167">
            <v>807692.7846135057</v>
          </cell>
          <cell r="BF167">
            <v>805567.16695877165</v>
          </cell>
          <cell r="BG167">
            <v>0</v>
          </cell>
          <cell r="BH167">
            <v>0</v>
          </cell>
          <cell r="BK167">
            <v>-42.514196230494839</v>
          </cell>
          <cell r="BL167">
            <v>-100</v>
          </cell>
          <cell r="BN167">
            <v>-158</v>
          </cell>
        </row>
        <row r="168">
          <cell r="A168">
            <v>159</v>
          </cell>
          <cell r="B168" t="str">
            <v>LONGMEADOW</v>
          </cell>
          <cell r="C168">
            <v>12.09</v>
          </cell>
          <cell r="D168">
            <v>14.121803990512028</v>
          </cell>
          <cell r="E168">
            <v>10</v>
          </cell>
          <cell r="F168">
            <v>10</v>
          </cell>
          <cell r="G168">
            <v>10</v>
          </cell>
          <cell r="H168">
            <v>10</v>
          </cell>
          <cell r="I168">
            <v>10</v>
          </cell>
          <cell r="J168">
            <v>12</v>
          </cell>
          <cell r="K168">
            <v>0</v>
          </cell>
          <cell r="L168">
            <v>0</v>
          </cell>
          <cell r="O168">
            <v>2</v>
          </cell>
          <cell r="P168">
            <v>19.999999999999996</v>
          </cell>
          <cell r="S168">
            <v>153121</v>
          </cell>
          <cell r="T168">
            <v>228943</v>
          </cell>
          <cell r="U168">
            <v>157471</v>
          </cell>
          <cell r="V168">
            <v>157471</v>
          </cell>
          <cell r="W168">
            <v>157476</v>
          </cell>
          <cell r="X168">
            <v>157476</v>
          </cell>
          <cell r="Y168">
            <v>157476</v>
          </cell>
          <cell r="Z168">
            <v>193544</v>
          </cell>
          <cell r="AA168">
            <v>0</v>
          </cell>
          <cell r="AB168">
            <v>0</v>
          </cell>
          <cell r="AE168">
            <v>36068</v>
          </cell>
          <cell r="AF168">
            <v>22.903807564327259</v>
          </cell>
          <cell r="AG168">
            <v>2.9038075643272627</v>
          </cell>
          <cell r="AI168">
            <v>40299.948276137497</v>
          </cell>
          <cell r="AJ168">
            <v>31679.839379252771</v>
          </cell>
          <cell r="AK168">
            <v>8930</v>
          </cell>
          <cell r="AL168">
            <v>8930</v>
          </cell>
          <cell r="AM168">
            <v>11651.36391279794</v>
          </cell>
          <cell r="AN168">
            <v>11651.36391279794</v>
          </cell>
          <cell r="AO168">
            <v>11774.008712526973</v>
          </cell>
          <cell r="AP168">
            <v>41850.311231948399</v>
          </cell>
          <cell r="AQ168">
            <v>0</v>
          </cell>
          <cell r="AR168">
            <v>0</v>
          </cell>
          <cell r="AU168">
            <v>30076.302519421428</v>
          </cell>
          <cell r="AV168">
            <v>255.44657944257932</v>
          </cell>
          <cell r="AY168">
            <v>112821.0517238625</v>
          </cell>
          <cell r="AZ168">
            <v>197263.16062074722</v>
          </cell>
          <cell r="BA168">
            <v>148541</v>
          </cell>
          <cell r="BB168">
            <v>148541</v>
          </cell>
          <cell r="BC168">
            <v>145824.63608720206</v>
          </cell>
          <cell r="BD168">
            <v>145824.63608720206</v>
          </cell>
          <cell r="BE168">
            <v>145701.99128747304</v>
          </cell>
          <cell r="BF168">
            <v>151693.68876805159</v>
          </cell>
          <cell r="BG168">
            <v>0</v>
          </cell>
          <cell r="BH168">
            <v>0</v>
          </cell>
          <cell r="BK168">
            <v>-255.44657944257932</v>
          </cell>
          <cell r="BL168">
            <v>-100</v>
          </cell>
          <cell r="BN168">
            <v>-159</v>
          </cell>
        </row>
        <row r="169">
          <cell r="A169">
            <v>160</v>
          </cell>
          <cell r="B169" t="str">
            <v>LOWELL</v>
          </cell>
          <cell r="C169">
            <v>1738.7499999999993</v>
          </cell>
          <cell r="D169">
            <v>1871.2615028979508</v>
          </cell>
          <cell r="E169">
            <v>1857</v>
          </cell>
          <cell r="F169">
            <v>1858</v>
          </cell>
          <cell r="G169">
            <v>1858</v>
          </cell>
          <cell r="H169">
            <v>1858</v>
          </cell>
          <cell r="I169">
            <v>1858</v>
          </cell>
          <cell r="J169">
            <v>1842</v>
          </cell>
          <cell r="K169">
            <v>0</v>
          </cell>
          <cell r="L169">
            <v>0</v>
          </cell>
          <cell r="O169">
            <v>-16</v>
          </cell>
          <cell r="P169">
            <v>-0.86114101184069369</v>
          </cell>
          <cell r="S169">
            <v>21938628</v>
          </cell>
          <cell r="T169">
            <v>24234755</v>
          </cell>
          <cell r="U169">
            <v>24059562</v>
          </cell>
          <cell r="V169">
            <v>24213186</v>
          </cell>
          <cell r="W169">
            <v>24287506</v>
          </cell>
          <cell r="X169">
            <v>23863081</v>
          </cell>
          <cell r="Y169">
            <v>23863081</v>
          </cell>
          <cell r="Z169">
            <v>23300873</v>
          </cell>
          <cell r="AA169">
            <v>0</v>
          </cell>
          <cell r="AB169">
            <v>0</v>
          </cell>
          <cell r="AE169">
            <v>-562208</v>
          </cell>
          <cell r="AF169">
            <v>-2.3559740672212448</v>
          </cell>
          <cell r="AG169">
            <v>-1.4948330553805511</v>
          </cell>
          <cell r="AI169">
            <v>2689628.7664209264</v>
          </cell>
          <cell r="AJ169">
            <v>2731476.3375440235</v>
          </cell>
          <cell r="AK169">
            <v>2842862.7637793799</v>
          </cell>
          <cell r="AL169">
            <v>3145066.7721351199</v>
          </cell>
          <cell r="AM169">
            <v>3018590.0304261586</v>
          </cell>
          <cell r="AN169">
            <v>3018590.0304261586</v>
          </cell>
          <cell r="AO169">
            <v>3026346.5691856672</v>
          </cell>
          <cell r="AP169">
            <v>2976795.0301540848</v>
          </cell>
          <cell r="AQ169">
            <v>0</v>
          </cell>
          <cell r="AR169">
            <v>0</v>
          </cell>
          <cell r="AU169">
            <v>-49551.539031582419</v>
          </cell>
          <cell r="AV169">
            <v>-1.6373385499241055</v>
          </cell>
          <cell r="AY169">
            <v>19248999.233579073</v>
          </cell>
          <cell r="AZ169">
            <v>21503278.662455976</v>
          </cell>
          <cell r="BA169">
            <v>21216699.236220621</v>
          </cell>
          <cell r="BB169">
            <v>21068119.22786488</v>
          </cell>
          <cell r="BC169">
            <v>21268915.96957384</v>
          </cell>
          <cell r="BD169">
            <v>20844490.96957384</v>
          </cell>
          <cell r="BE169">
            <v>20836734.430814333</v>
          </cell>
          <cell r="BF169">
            <v>20324077.969845913</v>
          </cell>
          <cell r="BG169">
            <v>0</v>
          </cell>
          <cell r="BH169">
            <v>0</v>
          </cell>
          <cell r="BK169">
            <v>1.6373385499241055</v>
          </cell>
          <cell r="BL169">
            <v>-100</v>
          </cell>
          <cell r="BN169">
            <v>-160</v>
          </cell>
        </row>
        <row r="170">
          <cell r="A170">
            <v>161</v>
          </cell>
          <cell r="B170" t="str">
            <v>LUDLOW</v>
          </cell>
          <cell r="C170">
            <v>20</v>
          </cell>
          <cell r="D170">
            <v>19.064961963349909</v>
          </cell>
          <cell r="E170">
            <v>18</v>
          </cell>
          <cell r="F170">
            <v>18</v>
          </cell>
          <cell r="G170">
            <v>18</v>
          </cell>
          <cell r="H170">
            <v>18</v>
          </cell>
          <cell r="I170">
            <v>18</v>
          </cell>
          <cell r="J170">
            <v>19</v>
          </cell>
          <cell r="K170">
            <v>0</v>
          </cell>
          <cell r="L170">
            <v>0</v>
          </cell>
          <cell r="O170">
            <v>1</v>
          </cell>
          <cell r="P170">
            <v>5.555555555555558</v>
          </cell>
          <cell r="S170">
            <v>319950</v>
          </cell>
          <cell r="T170">
            <v>297045</v>
          </cell>
          <cell r="U170">
            <v>288177</v>
          </cell>
          <cell r="V170">
            <v>288177</v>
          </cell>
          <cell r="W170">
            <v>288177</v>
          </cell>
          <cell r="X170">
            <v>288177</v>
          </cell>
          <cell r="Y170">
            <v>288177</v>
          </cell>
          <cell r="Z170">
            <v>301534</v>
          </cell>
          <cell r="AA170">
            <v>0</v>
          </cell>
          <cell r="AB170">
            <v>0</v>
          </cell>
          <cell r="AE170">
            <v>13357</v>
          </cell>
          <cell r="AF170">
            <v>4.6349986293146239</v>
          </cell>
          <cell r="AG170">
            <v>-0.9205569262409341</v>
          </cell>
          <cell r="AI170">
            <v>16952</v>
          </cell>
          <cell r="AJ170">
            <v>17030</v>
          </cell>
          <cell r="AK170">
            <v>16074</v>
          </cell>
          <cell r="AL170">
            <v>16074</v>
          </cell>
          <cell r="AM170">
            <v>16074</v>
          </cell>
          <cell r="AN170">
            <v>16074</v>
          </cell>
          <cell r="AO170">
            <v>16074</v>
          </cell>
          <cell r="AP170">
            <v>16961</v>
          </cell>
          <cell r="AQ170">
            <v>0</v>
          </cell>
          <cell r="AR170">
            <v>0</v>
          </cell>
          <cell r="AU170">
            <v>887</v>
          </cell>
          <cell r="AV170">
            <v>5.5182281945999723</v>
          </cell>
          <cell r="AY170">
            <v>302998</v>
          </cell>
          <cell r="AZ170">
            <v>280015</v>
          </cell>
          <cell r="BA170">
            <v>272103</v>
          </cell>
          <cell r="BB170">
            <v>272103</v>
          </cell>
          <cell r="BC170">
            <v>272103</v>
          </cell>
          <cell r="BD170">
            <v>272103</v>
          </cell>
          <cell r="BE170">
            <v>272103</v>
          </cell>
          <cell r="BF170">
            <v>284573</v>
          </cell>
          <cell r="BG170">
            <v>0</v>
          </cell>
          <cell r="BH170">
            <v>0</v>
          </cell>
          <cell r="BK170">
            <v>-5.5182281945999723</v>
          </cell>
          <cell r="BL170">
            <v>-100</v>
          </cell>
          <cell r="BN170">
            <v>-161</v>
          </cell>
        </row>
        <row r="171">
          <cell r="A171">
            <v>162</v>
          </cell>
          <cell r="B171" t="str">
            <v>LUNENBURG</v>
          </cell>
          <cell r="C171">
            <v>27.009999999999998</v>
          </cell>
          <cell r="D171">
            <v>31.855207817805674</v>
          </cell>
          <cell r="E171">
            <v>20</v>
          </cell>
          <cell r="F171">
            <v>20</v>
          </cell>
          <cell r="G171">
            <v>20</v>
          </cell>
          <cell r="H171">
            <v>20</v>
          </cell>
          <cell r="I171">
            <v>20</v>
          </cell>
          <cell r="J171">
            <v>26</v>
          </cell>
          <cell r="K171">
            <v>0</v>
          </cell>
          <cell r="L171">
            <v>0</v>
          </cell>
          <cell r="O171">
            <v>6</v>
          </cell>
          <cell r="P171">
            <v>30.000000000000004</v>
          </cell>
          <cell r="S171">
            <v>328979</v>
          </cell>
          <cell r="T171">
            <v>428544</v>
          </cell>
          <cell r="U171">
            <v>267100</v>
          </cell>
          <cell r="V171">
            <v>267100</v>
          </cell>
          <cell r="W171">
            <v>267080</v>
          </cell>
          <cell r="X171">
            <v>267080</v>
          </cell>
          <cell r="Y171">
            <v>267080</v>
          </cell>
          <cell r="Z171">
            <v>344445</v>
          </cell>
          <cell r="AA171">
            <v>0</v>
          </cell>
          <cell r="AB171">
            <v>0</v>
          </cell>
          <cell r="AE171">
            <v>77365</v>
          </cell>
          <cell r="AF171">
            <v>28.966976186910287</v>
          </cell>
          <cell r="AG171">
            <v>-1.0330238130897165</v>
          </cell>
          <cell r="AI171">
            <v>21801.661177583552</v>
          </cell>
          <cell r="AJ171">
            <v>45823.523700553778</v>
          </cell>
          <cell r="AK171">
            <v>17860</v>
          </cell>
          <cell r="AL171">
            <v>17860</v>
          </cell>
          <cell r="AM171">
            <v>17860</v>
          </cell>
          <cell r="AN171">
            <v>17860</v>
          </cell>
          <cell r="AO171">
            <v>17858.031711426887</v>
          </cell>
          <cell r="AP171">
            <v>34888.921077420615</v>
          </cell>
          <cell r="AQ171">
            <v>0</v>
          </cell>
          <cell r="AR171">
            <v>0</v>
          </cell>
          <cell r="AU171">
            <v>17030.889365993728</v>
          </cell>
          <cell r="AV171">
            <v>95.368233415646287</v>
          </cell>
          <cell r="AY171">
            <v>307177.33882241644</v>
          </cell>
          <cell r="AZ171">
            <v>382720.47629944619</v>
          </cell>
          <cell r="BA171">
            <v>249240</v>
          </cell>
          <cell r="BB171">
            <v>249240</v>
          </cell>
          <cell r="BC171">
            <v>249220</v>
          </cell>
          <cell r="BD171">
            <v>249220</v>
          </cell>
          <cell r="BE171">
            <v>249221.96828857312</v>
          </cell>
          <cell r="BF171">
            <v>309556.07892257941</v>
          </cell>
          <cell r="BG171">
            <v>0</v>
          </cell>
          <cell r="BH171">
            <v>0</v>
          </cell>
          <cell r="BK171">
            <v>-95.368233415646287</v>
          </cell>
          <cell r="BL171">
            <v>-100</v>
          </cell>
          <cell r="BN171">
            <v>-162</v>
          </cell>
        </row>
        <row r="172">
          <cell r="A172">
            <v>163</v>
          </cell>
          <cell r="B172" t="str">
            <v>LYNN</v>
          </cell>
          <cell r="C172">
            <v>1543.64</v>
          </cell>
          <cell r="D172">
            <v>1901.7093249324023</v>
          </cell>
          <cell r="E172">
            <v>1677</v>
          </cell>
          <cell r="F172">
            <v>1677</v>
          </cell>
          <cell r="G172">
            <v>1677</v>
          </cell>
          <cell r="H172">
            <v>1677</v>
          </cell>
          <cell r="I172">
            <v>1677</v>
          </cell>
          <cell r="J172">
            <v>1675</v>
          </cell>
          <cell r="K172">
            <v>0</v>
          </cell>
          <cell r="L172">
            <v>0</v>
          </cell>
          <cell r="O172">
            <v>-2</v>
          </cell>
          <cell r="P172">
            <v>-0.11926058437686793</v>
          </cell>
          <cell r="S172">
            <v>20677183</v>
          </cell>
          <cell r="T172">
            <v>25982000</v>
          </cell>
          <cell r="U172">
            <v>22205855</v>
          </cell>
          <cell r="V172">
            <v>22366442</v>
          </cell>
          <cell r="W172">
            <v>23557087</v>
          </cell>
          <cell r="X172">
            <v>23557087</v>
          </cell>
          <cell r="Y172">
            <v>23551608</v>
          </cell>
          <cell r="Z172">
            <v>23494195</v>
          </cell>
          <cell r="AA172">
            <v>0</v>
          </cell>
          <cell r="AB172">
            <v>0</v>
          </cell>
          <cell r="AE172">
            <v>-57413</v>
          </cell>
          <cell r="AF172">
            <v>-0.24377528702074214</v>
          </cell>
          <cell r="AG172">
            <v>-0.12451470264387421</v>
          </cell>
          <cell r="AI172">
            <v>2709065.2039192682</v>
          </cell>
          <cell r="AJ172">
            <v>4824169.5624560378</v>
          </cell>
          <cell r="AK172">
            <v>3180489.9494707733</v>
          </cell>
          <cell r="AL172">
            <v>3562289.4135882598</v>
          </cell>
          <cell r="AM172">
            <v>3178392.3779602898</v>
          </cell>
          <cell r="AN172">
            <v>3178392.3779602898</v>
          </cell>
          <cell r="AO172">
            <v>3182043.5581096238</v>
          </cell>
          <cell r="AP172">
            <v>3637284.4159779497</v>
          </cell>
          <cell r="AQ172">
            <v>0</v>
          </cell>
          <cell r="AR172">
            <v>0</v>
          </cell>
          <cell r="AU172">
            <v>455240.8578683259</v>
          </cell>
          <cell r="AV172">
            <v>14.306556448861873</v>
          </cell>
          <cell r="AY172">
            <v>17968117.796080731</v>
          </cell>
          <cell r="AZ172">
            <v>21157830.437543962</v>
          </cell>
          <cell r="BA172">
            <v>19025365.050529227</v>
          </cell>
          <cell r="BB172">
            <v>18804152.586411741</v>
          </cell>
          <cell r="BC172">
            <v>20378694.622039709</v>
          </cell>
          <cell r="BD172">
            <v>20378694.622039709</v>
          </cell>
          <cell r="BE172">
            <v>20369564.441890378</v>
          </cell>
          <cell r="BF172">
            <v>19856910.584022049</v>
          </cell>
          <cell r="BG172">
            <v>0</v>
          </cell>
          <cell r="BH172">
            <v>0</v>
          </cell>
          <cell r="BK172">
            <v>-14.306556448861873</v>
          </cell>
          <cell r="BL172">
            <v>-100</v>
          </cell>
          <cell r="BN172">
            <v>-163</v>
          </cell>
        </row>
        <row r="173">
          <cell r="A173">
            <v>164</v>
          </cell>
          <cell r="B173" t="str">
            <v>LYNNFIELD</v>
          </cell>
          <cell r="C173">
            <v>4</v>
          </cell>
          <cell r="D173">
            <v>3.3227746188295666</v>
          </cell>
          <cell r="E173">
            <v>2</v>
          </cell>
          <cell r="F173">
            <v>2</v>
          </cell>
          <cell r="G173">
            <v>2</v>
          </cell>
          <cell r="H173">
            <v>2</v>
          </cell>
          <cell r="I173">
            <v>2</v>
          </cell>
          <cell r="J173">
            <v>5</v>
          </cell>
          <cell r="K173">
            <v>0</v>
          </cell>
          <cell r="L173">
            <v>0</v>
          </cell>
          <cell r="O173">
            <v>3</v>
          </cell>
          <cell r="P173">
            <v>150</v>
          </cell>
          <cell r="S173">
            <v>67974</v>
          </cell>
          <cell r="T173">
            <v>59266</v>
          </cell>
          <cell r="U173">
            <v>34403</v>
          </cell>
          <cell r="V173">
            <v>34407</v>
          </cell>
          <cell r="W173">
            <v>34407</v>
          </cell>
          <cell r="X173">
            <v>34407</v>
          </cell>
          <cell r="Y173">
            <v>34407</v>
          </cell>
          <cell r="Z173">
            <v>80542</v>
          </cell>
          <cell r="AA173">
            <v>0</v>
          </cell>
          <cell r="AB173">
            <v>0</v>
          </cell>
          <cell r="AE173">
            <v>46135</v>
          </cell>
          <cell r="AF173">
            <v>134.08608713343213</v>
          </cell>
          <cell r="AG173">
            <v>-15.91391286656787</v>
          </cell>
          <cell r="AI173">
            <v>22793.777875710617</v>
          </cell>
          <cell r="AJ173">
            <v>6786.597232769418</v>
          </cell>
          <cell r="AK173">
            <v>1786</v>
          </cell>
          <cell r="AL173">
            <v>1786</v>
          </cell>
          <cell r="AM173">
            <v>1786</v>
          </cell>
          <cell r="AN173">
            <v>1786</v>
          </cell>
          <cell r="AO173">
            <v>1857.0712879739472</v>
          </cell>
          <cell r="AP173">
            <v>13902.545516506216</v>
          </cell>
          <cell r="AQ173">
            <v>0</v>
          </cell>
          <cell r="AR173">
            <v>0</v>
          </cell>
          <cell r="AU173">
            <v>12045.474228532268</v>
          </cell>
          <cell r="AV173">
            <v>648.62745477443696</v>
          </cell>
          <cell r="AY173">
            <v>45180.222124289387</v>
          </cell>
          <cell r="AZ173">
            <v>52479.402767230582</v>
          </cell>
          <cell r="BA173">
            <v>32617</v>
          </cell>
          <cell r="BB173">
            <v>32621</v>
          </cell>
          <cell r="BC173">
            <v>32621</v>
          </cell>
          <cell r="BD173">
            <v>32621</v>
          </cell>
          <cell r="BE173">
            <v>32549.928712026052</v>
          </cell>
          <cell r="BF173">
            <v>66639.454483493784</v>
          </cell>
          <cell r="BG173">
            <v>0</v>
          </cell>
          <cell r="BH173">
            <v>0</v>
          </cell>
          <cell r="BK173">
            <v>-648.62745477443696</v>
          </cell>
          <cell r="BL173">
            <v>-100</v>
          </cell>
          <cell r="BN173">
            <v>-164</v>
          </cell>
        </row>
        <row r="174">
          <cell r="A174">
            <v>165</v>
          </cell>
          <cell r="B174" t="str">
            <v>MALDEN</v>
          </cell>
          <cell r="C174">
            <v>989.45000000000016</v>
          </cell>
          <cell r="D174">
            <v>1059.8172103671263</v>
          </cell>
          <cell r="E174">
            <v>953</v>
          </cell>
          <cell r="F174">
            <v>953</v>
          </cell>
          <cell r="G174">
            <v>953</v>
          </cell>
          <cell r="H174">
            <v>953</v>
          </cell>
          <cell r="I174">
            <v>953</v>
          </cell>
          <cell r="J174">
            <v>942</v>
          </cell>
          <cell r="K174">
            <v>0</v>
          </cell>
          <cell r="L174">
            <v>0</v>
          </cell>
          <cell r="O174">
            <v>-11</v>
          </cell>
          <cell r="P174">
            <v>-1.1542497376705096</v>
          </cell>
          <cell r="S174">
            <v>9875166</v>
          </cell>
          <cell r="T174">
            <v>12850627</v>
          </cell>
          <cell r="U174">
            <v>10912339</v>
          </cell>
          <cell r="V174">
            <v>10007514</v>
          </cell>
          <cell r="W174">
            <v>9921798.2141238935</v>
          </cell>
          <cell r="X174">
            <v>9921798.2141238935</v>
          </cell>
          <cell r="Y174">
            <v>9729438.0717986841</v>
          </cell>
          <cell r="Z174">
            <v>10266850.062343331</v>
          </cell>
          <cell r="AA174">
            <v>0</v>
          </cell>
          <cell r="AB174">
            <v>0</v>
          </cell>
          <cell r="AE174">
            <v>537411.99054464698</v>
          </cell>
          <cell r="AF174">
            <v>5.5235665881091967</v>
          </cell>
          <cell r="AG174">
            <v>6.6778163257797063</v>
          </cell>
          <cell r="AI174">
            <v>988500.46328695759</v>
          </cell>
          <cell r="AJ174">
            <v>1152728.4510886448</v>
          </cell>
          <cell r="AK174">
            <v>797449</v>
          </cell>
          <cell r="AL174">
            <v>714381</v>
          </cell>
          <cell r="AM174">
            <v>733126.71450012398</v>
          </cell>
          <cell r="AN174">
            <v>733126.71450012398</v>
          </cell>
          <cell r="AO174">
            <v>711224.69263776077</v>
          </cell>
          <cell r="AP174">
            <v>1022792.0760065699</v>
          </cell>
          <cell r="AQ174">
            <v>0</v>
          </cell>
          <cell r="AR174">
            <v>0</v>
          </cell>
          <cell r="AU174">
            <v>311567.38336880913</v>
          </cell>
          <cell r="AV174">
            <v>43.807166229462723</v>
          </cell>
          <cell r="AY174">
            <v>8886665.5367130432</v>
          </cell>
          <cell r="AZ174">
            <v>11697898.548911355</v>
          </cell>
          <cell r="BA174">
            <v>10114890</v>
          </cell>
          <cell r="BB174">
            <v>9293133</v>
          </cell>
          <cell r="BC174">
            <v>9188671.4996237699</v>
          </cell>
          <cell r="BD174">
            <v>9188671.4996237699</v>
          </cell>
          <cell r="BE174">
            <v>9018213.3791609239</v>
          </cell>
          <cell r="BF174">
            <v>9244057.9863367602</v>
          </cell>
          <cell r="BG174">
            <v>0</v>
          </cell>
          <cell r="BH174">
            <v>0</v>
          </cell>
          <cell r="BK174">
            <v>-43.807166229462723</v>
          </cell>
          <cell r="BL174">
            <v>-100</v>
          </cell>
          <cell r="BN174">
            <v>-165</v>
          </cell>
        </row>
        <row r="175">
          <cell r="A175">
            <v>166</v>
          </cell>
          <cell r="B175" t="str">
            <v>MANCHESTER</v>
          </cell>
          <cell r="C175">
            <v>0</v>
          </cell>
          <cell r="D175">
            <v>0</v>
          </cell>
          <cell r="E175">
            <v>0</v>
          </cell>
          <cell r="F175">
            <v>0</v>
          </cell>
          <cell r="G175">
            <v>0</v>
          </cell>
          <cell r="H175">
            <v>0</v>
          </cell>
          <cell r="I175">
            <v>0</v>
          </cell>
          <cell r="J175">
            <v>0</v>
          </cell>
          <cell r="K175">
            <v>0</v>
          </cell>
          <cell r="L175">
            <v>0</v>
          </cell>
          <cell r="O175">
            <v>0</v>
          </cell>
          <cell r="P175" t="str">
            <v>--</v>
          </cell>
          <cell r="S175">
            <v>0</v>
          </cell>
          <cell r="T175">
            <v>0</v>
          </cell>
          <cell r="U175">
            <v>0</v>
          </cell>
          <cell r="V175">
            <v>0</v>
          </cell>
          <cell r="W175">
            <v>0</v>
          </cell>
          <cell r="X175">
            <v>0</v>
          </cell>
          <cell r="Y175">
            <v>0</v>
          </cell>
          <cell r="Z175">
            <v>0</v>
          </cell>
          <cell r="AA175">
            <v>0</v>
          </cell>
          <cell r="AB175">
            <v>0</v>
          </cell>
          <cell r="AE175">
            <v>0</v>
          </cell>
          <cell r="AF175" t="str">
            <v>--</v>
          </cell>
          <cell r="AG175" t="str">
            <v>--</v>
          </cell>
          <cell r="AI175">
            <v>0</v>
          </cell>
          <cell r="AJ175">
            <v>0</v>
          </cell>
          <cell r="AK175">
            <v>0</v>
          </cell>
          <cell r="AL175">
            <v>0</v>
          </cell>
          <cell r="AM175">
            <v>0</v>
          </cell>
          <cell r="AN175">
            <v>0</v>
          </cell>
          <cell r="AO175">
            <v>0</v>
          </cell>
          <cell r="AP175">
            <v>0</v>
          </cell>
          <cell r="AQ175">
            <v>0</v>
          </cell>
          <cell r="AR175">
            <v>0</v>
          </cell>
          <cell r="AU175">
            <v>0</v>
          </cell>
          <cell r="AV175" t="str">
            <v>--</v>
          </cell>
          <cell r="AY175">
            <v>0</v>
          </cell>
          <cell r="AZ175">
            <v>0</v>
          </cell>
          <cell r="BA175">
            <v>0</v>
          </cell>
          <cell r="BB175">
            <v>0</v>
          </cell>
          <cell r="BC175">
            <v>0</v>
          </cell>
          <cell r="BD175">
            <v>0</v>
          </cell>
          <cell r="BE175">
            <v>0</v>
          </cell>
          <cell r="BF175">
            <v>0</v>
          </cell>
          <cell r="BG175">
            <v>0</v>
          </cell>
          <cell r="BH175">
            <v>0</v>
          </cell>
          <cell r="BK175" t="e">
            <v>#VALUE!</v>
          </cell>
          <cell r="BL175" t="e">
            <v>#VALUE!</v>
          </cell>
          <cell r="BN175">
            <v>-166</v>
          </cell>
        </row>
        <row r="176">
          <cell r="A176">
            <v>167</v>
          </cell>
          <cell r="B176" t="str">
            <v>MANSFIELD</v>
          </cell>
          <cell r="C176">
            <v>82.11999999999999</v>
          </cell>
          <cell r="D176">
            <v>85.642319836076297</v>
          </cell>
          <cell r="E176">
            <v>107</v>
          </cell>
          <cell r="F176">
            <v>107</v>
          </cell>
          <cell r="G176">
            <v>107</v>
          </cell>
          <cell r="H176">
            <v>107</v>
          </cell>
          <cell r="I176">
            <v>107</v>
          </cell>
          <cell r="J176">
            <v>80</v>
          </cell>
          <cell r="K176">
            <v>0</v>
          </cell>
          <cell r="L176">
            <v>0</v>
          </cell>
          <cell r="O176">
            <v>-27</v>
          </cell>
          <cell r="P176">
            <v>-25.233644859813086</v>
          </cell>
          <cell r="S176">
            <v>1155287</v>
          </cell>
          <cell r="T176">
            <v>1295647</v>
          </cell>
          <cell r="U176">
            <v>1614855</v>
          </cell>
          <cell r="V176">
            <v>1619529</v>
          </cell>
          <cell r="W176">
            <v>1619635</v>
          </cell>
          <cell r="X176">
            <v>1619635</v>
          </cell>
          <cell r="Y176">
            <v>1619635</v>
          </cell>
          <cell r="Z176">
            <v>1227186</v>
          </cell>
          <cell r="AA176">
            <v>0</v>
          </cell>
          <cell r="AB176">
            <v>0</v>
          </cell>
          <cell r="AE176">
            <v>-392449</v>
          </cell>
          <cell r="AF176">
            <v>-24.230706301111049</v>
          </cell>
          <cell r="AG176">
            <v>1.0029385587020379</v>
          </cell>
          <cell r="AI176">
            <v>71045</v>
          </cell>
          <cell r="AJ176">
            <v>147599.74403852451</v>
          </cell>
          <cell r="AK176">
            <v>392005.7748917581</v>
          </cell>
          <cell r="AL176">
            <v>439885.19381156197</v>
          </cell>
          <cell r="AM176">
            <v>366175.0438916735</v>
          </cell>
          <cell r="AN176">
            <v>366175.0438916735</v>
          </cell>
          <cell r="AO176">
            <v>366861.99080831645</v>
          </cell>
          <cell r="AP176">
            <v>128681.81838523931</v>
          </cell>
          <cell r="AQ176">
            <v>0</v>
          </cell>
          <cell r="AR176">
            <v>0</v>
          </cell>
          <cell r="AU176">
            <v>-238180.17242307714</v>
          </cell>
          <cell r="AV176">
            <v>-64.923643874441353</v>
          </cell>
          <cell r="AY176">
            <v>1084242</v>
          </cell>
          <cell r="AZ176">
            <v>1148047.2559614754</v>
          </cell>
          <cell r="BA176">
            <v>1222849.2251082419</v>
          </cell>
          <cell r="BB176">
            <v>1179643.8061884381</v>
          </cell>
          <cell r="BC176">
            <v>1253459.9561083266</v>
          </cell>
          <cell r="BD176">
            <v>1253459.9561083266</v>
          </cell>
          <cell r="BE176">
            <v>1252773.0091916835</v>
          </cell>
          <cell r="BF176">
            <v>1098504.1816147608</v>
          </cell>
          <cell r="BG176">
            <v>0</v>
          </cell>
          <cell r="BH176">
            <v>0</v>
          </cell>
          <cell r="BK176">
            <v>64.923643874441353</v>
          </cell>
          <cell r="BL176">
            <v>-100</v>
          </cell>
          <cell r="BN176">
            <v>-167</v>
          </cell>
        </row>
        <row r="177">
          <cell r="A177">
            <v>168</v>
          </cell>
          <cell r="B177" t="str">
            <v>MARBLEHEAD</v>
          </cell>
          <cell r="C177">
            <v>173.5</v>
          </cell>
          <cell r="D177">
            <v>176.07598927633126</v>
          </cell>
          <cell r="E177">
            <v>179</v>
          </cell>
          <cell r="F177">
            <v>179</v>
          </cell>
          <cell r="G177">
            <v>179</v>
          </cell>
          <cell r="H177">
            <v>179</v>
          </cell>
          <cell r="I177">
            <v>179</v>
          </cell>
          <cell r="J177">
            <v>166</v>
          </cell>
          <cell r="K177">
            <v>0</v>
          </cell>
          <cell r="L177">
            <v>0</v>
          </cell>
          <cell r="O177">
            <v>-13</v>
          </cell>
          <cell r="P177">
            <v>-7.2625698324022325</v>
          </cell>
          <cell r="S177">
            <v>2323038</v>
          </cell>
          <cell r="T177">
            <v>2508093</v>
          </cell>
          <cell r="U177">
            <v>2547571</v>
          </cell>
          <cell r="V177">
            <v>2547571</v>
          </cell>
          <cell r="W177">
            <v>2573596</v>
          </cell>
          <cell r="X177">
            <v>2573596</v>
          </cell>
          <cell r="Y177">
            <v>2573596</v>
          </cell>
          <cell r="Z177">
            <v>2423676</v>
          </cell>
          <cell r="AA177">
            <v>0</v>
          </cell>
          <cell r="AB177">
            <v>0</v>
          </cell>
          <cell r="AE177">
            <v>-149920</v>
          </cell>
          <cell r="AF177">
            <v>-5.8253121313524003</v>
          </cell>
          <cell r="AG177">
            <v>1.4372577010498322</v>
          </cell>
          <cell r="AI177">
            <v>149000.09948270963</v>
          </cell>
          <cell r="AJ177">
            <v>227145.73827057524</v>
          </cell>
          <cell r="AK177">
            <v>277676.50879104668</v>
          </cell>
          <cell r="AL177">
            <v>295182.42379786773</v>
          </cell>
          <cell r="AM177">
            <v>308581.87410988827</v>
          </cell>
          <cell r="AN177">
            <v>308581.87410988827</v>
          </cell>
          <cell r="AO177">
            <v>308951.92924346641</v>
          </cell>
          <cell r="AP177">
            <v>231020.94839404791</v>
          </cell>
          <cell r="AQ177">
            <v>0</v>
          </cell>
          <cell r="AR177">
            <v>0</v>
          </cell>
          <cell r="AU177">
            <v>-77930.980849418498</v>
          </cell>
          <cell r="AV177">
            <v>-25.224306266754461</v>
          </cell>
          <cell r="AY177">
            <v>2174037.9005172905</v>
          </cell>
          <cell r="AZ177">
            <v>2280947.2617294248</v>
          </cell>
          <cell r="BA177">
            <v>2269894.4912089533</v>
          </cell>
          <cell r="BB177">
            <v>2252388.5762021323</v>
          </cell>
          <cell r="BC177">
            <v>2265014.1258901116</v>
          </cell>
          <cell r="BD177">
            <v>2265014.1258901116</v>
          </cell>
          <cell r="BE177">
            <v>2264644.0707565336</v>
          </cell>
          <cell r="BF177">
            <v>2192655.051605952</v>
          </cell>
          <cell r="BG177">
            <v>0</v>
          </cell>
          <cell r="BH177">
            <v>0</v>
          </cell>
          <cell r="BK177">
            <v>25.224306266754461</v>
          </cell>
          <cell r="BL177">
            <v>-100</v>
          </cell>
          <cell r="BN177">
            <v>-168</v>
          </cell>
        </row>
        <row r="178">
          <cell r="A178">
            <v>169</v>
          </cell>
          <cell r="B178" t="str">
            <v>MARION</v>
          </cell>
          <cell r="C178">
            <v>0</v>
          </cell>
          <cell r="D178">
            <v>0</v>
          </cell>
          <cell r="E178">
            <v>1</v>
          </cell>
          <cell r="F178">
            <v>1</v>
          </cell>
          <cell r="G178">
            <v>1</v>
          </cell>
          <cell r="H178">
            <v>1</v>
          </cell>
          <cell r="I178">
            <v>1</v>
          </cell>
          <cell r="J178">
            <v>0</v>
          </cell>
          <cell r="K178">
            <v>0</v>
          </cell>
          <cell r="L178">
            <v>0</v>
          </cell>
          <cell r="O178">
            <v>-1</v>
          </cell>
          <cell r="P178">
            <v>-100</v>
          </cell>
          <cell r="S178">
            <v>0</v>
          </cell>
          <cell r="T178">
            <v>0</v>
          </cell>
          <cell r="U178">
            <v>15806</v>
          </cell>
          <cell r="V178">
            <v>15808</v>
          </cell>
          <cell r="W178">
            <v>15808</v>
          </cell>
          <cell r="X178">
            <v>15808</v>
          </cell>
          <cell r="Y178">
            <v>15808</v>
          </cell>
          <cell r="Z178">
            <v>0</v>
          </cell>
          <cell r="AA178">
            <v>0</v>
          </cell>
          <cell r="AB178">
            <v>0</v>
          </cell>
          <cell r="AE178">
            <v>-15808</v>
          </cell>
          <cell r="AF178">
            <v>-100</v>
          </cell>
          <cell r="AG178">
            <v>0</v>
          </cell>
          <cell r="AI178">
            <v>0</v>
          </cell>
          <cell r="AJ178">
            <v>0</v>
          </cell>
          <cell r="AK178">
            <v>11546.777614352713</v>
          </cell>
          <cell r="AL178">
            <v>13131.249053846321</v>
          </cell>
          <cell r="AM178">
            <v>10069.835351431446</v>
          </cell>
          <cell r="AN178">
            <v>10069.835351431446</v>
          </cell>
          <cell r="AO178">
            <v>10093.129655435452</v>
          </cell>
          <cell r="AP178">
            <v>0</v>
          </cell>
          <cell r="AQ178">
            <v>0</v>
          </cell>
          <cell r="AR178">
            <v>0</v>
          </cell>
          <cell r="AU178">
            <v>-10093.129655435452</v>
          </cell>
          <cell r="AV178">
            <v>-100</v>
          </cell>
          <cell r="AY178">
            <v>0</v>
          </cell>
          <cell r="AZ178">
            <v>0</v>
          </cell>
          <cell r="BA178">
            <v>4259.2223856472865</v>
          </cell>
          <cell r="BB178">
            <v>2676.7509461536793</v>
          </cell>
          <cell r="BC178">
            <v>5738.1646485685542</v>
          </cell>
          <cell r="BD178">
            <v>5738.1646485685542</v>
          </cell>
          <cell r="BE178">
            <v>5714.8703445645478</v>
          </cell>
          <cell r="BF178">
            <v>0</v>
          </cell>
          <cell r="BG178">
            <v>0</v>
          </cell>
          <cell r="BH178">
            <v>0</v>
          </cell>
          <cell r="BK178">
            <v>100</v>
          </cell>
          <cell r="BL178">
            <v>-100</v>
          </cell>
          <cell r="BN178">
            <v>-169</v>
          </cell>
        </row>
        <row r="179">
          <cell r="A179">
            <v>170</v>
          </cell>
          <cell r="B179" t="str">
            <v>MARLBOROUGH</v>
          </cell>
          <cell r="C179">
            <v>566.68000000000006</v>
          </cell>
          <cell r="D179">
            <v>555.70309003110151</v>
          </cell>
          <cell r="E179">
            <v>533</v>
          </cell>
          <cell r="F179">
            <v>533</v>
          </cell>
          <cell r="G179">
            <v>533</v>
          </cell>
          <cell r="H179">
            <v>533</v>
          </cell>
          <cell r="I179">
            <v>533</v>
          </cell>
          <cell r="J179">
            <v>554</v>
          </cell>
          <cell r="K179">
            <v>0</v>
          </cell>
          <cell r="L179">
            <v>0</v>
          </cell>
          <cell r="O179">
            <v>21</v>
          </cell>
          <cell r="P179">
            <v>3.9399624765478425</v>
          </cell>
          <cell r="S179">
            <v>7710055</v>
          </cell>
          <cell r="T179">
            <v>8105071.5399373965</v>
          </cell>
          <cell r="U179">
            <v>8082953.0309287477</v>
          </cell>
          <cell r="V179">
            <v>8082953.0309287487</v>
          </cell>
          <cell r="W179">
            <v>8117791.7618989609</v>
          </cell>
          <cell r="X179">
            <v>8117791.7618989609</v>
          </cell>
          <cell r="Y179">
            <v>8103791.7618989609</v>
          </cell>
          <cell r="Z179">
            <v>8139314</v>
          </cell>
          <cell r="AA179">
            <v>0</v>
          </cell>
          <cell r="AB179">
            <v>0</v>
          </cell>
          <cell r="AE179">
            <v>35522.238101039082</v>
          </cell>
          <cell r="AF179">
            <v>0.43834095377488502</v>
          </cell>
          <cell r="AG179">
            <v>-3.5016215227729575</v>
          </cell>
          <cell r="AI179">
            <v>881806.20112265833</v>
          </cell>
          <cell r="AJ179">
            <v>687647.54059658945</v>
          </cell>
          <cell r="AK179">
            <v>708358.96662955009</v>
          </cell>
          <cell r="AL179">
            <v>742885.11416250234</v>
          </cell>
          <cell r="AM179">
            <v>729145.89659960452</v>
          </cell>
          <cell r="AN179">
            <v>729145.89659960452</v>
          </cell>
          <cell r="AO179">
            <v>720820.42296598584</v>
          </cell>
          <cell r="AP179">
            <v>823045.96226996952</v>
          </cell>
          <cell r="AQ179">
            <v>0</v>
          </cell>
          <cell r="AR179">
            <v>0</v>
          </cell>
          <cell r="AU179">
            <v>102225.53930398368</v>
          </cell>
          <cell r="AV179">
            <v>14.181831708284932</v>
          </cell>
          <cell r="AY179">
            <v>6828248.7988773417</v>
          </cell>
          <cell r="AZ179">
            <v>7417423.9993408071</v>
          </cell>
          <cell r="BA179">
            <v>7374594.0642991979</v>
          </cell>
          <cell r="BB179">
            <v>7340067.9167662468</v>
          </cell>
          <cell r="BC179">
            <v>7388645.8652993562</v>
          </cell>
          <cell r="BD179">
            <v>7388645.8652993562</v>
          </cell>
          <cell r="BE179">
            <v>7382971.3389329752</v>
          </cell>
          <cell r="BF179">
            <v>7316268.0377300307</v>
          </cell>
          <cell r="BG179">
            <v>0</v>
          </cell>
          <cell r="BH179">
            <v>0</v>
          </cell>
          <cell r="BK179">
            <v>-14.181831708284932</v>
          </cell>
          <cell r="BL179">
            <v>-100</v>
          </cell>
          <cell r="BN179">
            <v>-170</v>
          </cell>
        </row>
        <row r="180">
          <cell r="A180">
            <v>171</v>
          </cell>
          <cell r="B180" t="str">
            <v>MARSHFIELD</v>
          </cell>
          <cell r="C180">
            <v>20.119999999999997</v>
          </cell>
          <cell r="D180">
            <v>23.857507109934296</v>
          </cell>
          <cell r="E180">
            <v>17</v>
          </cell>
          <cell r="F180">
            <v>17</v>
          </cell>
          <cell r="G180">
            <v>17</v>
          </cell>
          <cell r="H180">
            <v>17</v>
          </cell>
          <cell r="I180">
            <v>17</v>
          </cell>
          <cell r="J180">
            <v>26</v>
          </cell>
          <cell r="K180">
            <v>0</v>
          </cell>
          <cell r="L180">
            <v>0</v>
          </cell>
          <cell r="O180">
            <v>9</v>
          </cell>
          <cell r="P180">
            <v>52.941176470588225</v>
          </cell>
          <cell r="S180">
            <v>264493</v>
          </cell>
          <cell r="T180">
            <v>330873</v>
          </cell>
          <cell r="U180">
            <v>242034</v>
          </cell>
          <cell r="V180">
            <v>242034</v>
          </cell>
          <cell r="W180">
            <v>241901</v>
          </cell>
          <cell r="X180">
            <v>241901</v>
          </cell>
          <cell r="Y180">
            <v>241901</v>
          </cell>
          <cell r="Z180">
            <v>363959</v>
          </cell>
          <cell r="AA180">
            <v>0</v>
          </cell>
          <cell r="AB180">
            <v>0</v>
          </cell>
          <cell r="AE180">
            <v>122058</v>
          </cell>
          <cell r="AF180">
            <v>50.457831922976752</v>
          </cell>
          <cell r="AG180">
            <v>-2.4833445476114733</v>
          </cell>
          <cell r="AI180">
            <v>24791.248771367296</v>
          </cell>
          <cell r="AJ180">
            <v>55520.436711713533</v>
          </cell>
          <cell r="AK180">
            <v>15181</v>
          </cell>
          <cell r="AL180">
            <v>15181</v>
          </cell>
          <cell r="AM180">
            <v>15181</v>
          </cell>
          <cell r="AN180">
            <v>15181</v>
          </cell>
          <cell r="AO180">
            <v>15206.232221117723</v>
          </cell>
          <cell r="AP180">
            <v>98673.631027728305</v>
          </cell>
          <cell r="AQ180">
            <v>0</v>
          </cell>
          <cell r="AR180">
            <v>0</v>
          </cell>
          <cell r="AU180">
            <v>83467.398806610581</v>
          </cell>
          <cell r="AV180">
            <v>548.90256569076234</v>
          </cell>
          <cell r="AY180">
            <v>239701.7512286327</v>
          </cell>
          <cell r="AZ180">
            <v>275352.56328828644</v>
          </cell>
          <cell r="BA180">
            <v>226853</v>
          </cell>
          <cell r="BB180">
            <v>226853</v>
          </cell>
          <cell r="BC180">
            <v>226720</v>
          </cell>
          <cell r="BD180">
            <v>226720</v>
          </cell>
          <cell r="BE180">
            <v>226694.76777888229</v>
          </cell>
          <cell r="BF180">
            <v>265285.36897227168</v>
          </cell>
          <cell r="BG180">
            <v>0</v>
          </cell>
          <cell r="BH180">
            <v>0</v>
          </cell>
          <cell r="BK180">
            <v>-548.90256569076234</v>
          </cell>
          <cell r="BL180">
            <v>-100</v>
          </cell>
          <cell r="BN180">
            <v>-171</v>
          </cell>
        </row>
        <row r="181">
          <cell r="A181">
            <v>172</v>
          </cell>
          <cell r="B181" t="str">
            <v>MASHPEE</v>
          </cell>
          <cell r="C181">
            <v>51.38</v>
          </cell>
          <cell r="D181">
            <v>55.53398962890941</v>
          </cell>
          <cell r="E181">
            <v>46</v>
          </cell>
          <cell r="F181">
            <v>46</v>
          </cell>
          <cell r="G181">
            <v>46</v>
          </cell>
          <cell r="H181">
            <v>46</v>
          </cell>
          <cell r="I181">
            <v>46</v>
          </cell>
          <cell r="J181">
            <v>51</v>
          </cell>
          <cell r="K181">
            <v>0</v>
          </cell>
          <cell r="L181">
            <v>0</v>
          </cell>
          <cell r="O181">
            <v>5</v>
          </cell>
          <cell r="P181">
            <v>10.869565217391308</v>
          </cell>
          <cell r="S181">
            <v>872924</v>
          </cell>
          <cell r="T181">
            <v>1022429</v>
          </cell>
          <cell r="U181">
            <v>849202</v>
          </cell>
          <cell r="V181">
            <v>849202</v>
          </cell>
          <cell r="W181">
            <v>849247</v>
          </cell>
          <cell r="X181">
            <v>849247</v>
          </cell>
          <cell r="Y181">
            <v>849247</v>
          </cell>
          <cell r="Z181">
            <v>902927</v>
          </cell>
          <cell r="AA181">
            <v>0</v>
          </cell>
          <cell r="AB181">
            <v>0</v>
          </cell>
          <cell r="AE181">
            <v>53680</v>
          </cell>
          <cell r="AF181">
            <v>6.3208936858181408</v>
          </cell>
          <cell r="AG181">
            <v>-4.5486715315731674</v>
          </cell>
          <cell r="AI181">
            <v>116392.97846116865</v>
          </cell>
          <cell r="AJ181">
            <v>77433.616946181486</v>
          </cell>
          <cell r="AK181">
            <v>41078</v>
          </cell>
          <cell r="AL181">
            <v>41078</v>
          </cell>
          <cell r="AM181">
            <v>41078</v>
          </cell>
          <cell r="AN181">
            <v>41078</v>
          </cell>
          <cell r="AO181">
            <v>41346.977276133315</v>
          </cell>
          <cell r="AP181">
            <v>68384.682095989061</v>
          </cell>
          <cell r="AQ181">
            <v>0</v>
          </cell>
          <cell r="AR181">
            <v>0</v>
          </cell>
          <cell r="AU181">
            <v>27037.704819855746</v>
          </cell>
          <cell r="AV181">
            <v>65.392216314353661</v>
          </cell>
          <cell r="AY181">
            <v>756531.02153883129</v>
          </cell>
          <cell r="AZ181">
            <v>944995.38305381848</v>
          </cell>
          <cell r="BA181">
            <v>808124</v>
          </cell>
          <cell r="BB181">
            <v>808124</v>
          </cell>
          <cell r="BC181">
            <v>808169</v>
          </cell>
          <cell r="BD181">
            <v>808169</v>
          </cell>
          <cell r="BE181">
            <v>807900.02272386663</v>
          </cell>
          <cell r="BF181">
            <v>834542.31790401088</v>
          </cell>
          <cell r="BG181">
            <v>0</v>
          </cell>
          <cell r="BH181">
            <v>0</v>
          </cell>
          <cell r="BK181">
            <v>-65.392216314353661</v>
          </cell>
          <cell r="BL181">
            <v>-100</v>
          </cell>
          <cell r="BN181">
            <v>-172</v>
          </cell>
        </row>
        <row r="182">
          <cell r="A182">
            <v>173</v>
          </cell>
          <cell r="B182" t="str">
            <v>MATTAPOISETT</v>
          </cell>
          <cell r="C182">
            <v>0</v>
          </cell>
          <cell r="D182">
            <v>0</v>
          </cell>
          <cell r="E182">
            <v>0</v>
          </cell>
          <cell r="F182">
            <v>0</v>
          </cell>
          <cell r="G182">
            <v>0</v>
          </cell>
          <cell r="H182">
            <v>0</v>
          </cell>
          <cell r="I182">
            <v>0</v>
          </cell>
          <cell r="J182">
            <v>1</v>
          </cell>
          <cell r="K182">
            <v>0</v>
          </cell>
          <cell r="L182">
            <v>0</v>
          </cell>
          <cell r="O182">
            <v>1</v>
          </cell>
          <cell r="P182" t="e">
            <v>#DIV/0!</v>
          </cell>
          <cell r="S182">
            <v>0</v>
          </cell>
          <cell r="T182">
            <v>0</v>
          </cell>
          <cell r="U182">
            <v>0</v>
          </cell>
          <cell r="V182">
            <v>0</v>
          </cell>
          <cell r="W182">
            <v>0</v>
          </cell>
          <cell r="X182">
            <v>0</v>
          </cell>
          <cell r="Y182">
            <v>0</v>
          </cell>
          <cell r="Z182">
            <v>18903</v>
          </cell>
          <cell r="AA182">
            <v>0</v>
          </cell>
          <cell r="AB182">
            <v>0</v>
          </cell>
          <cell r="AE182">
            <v>18903</v>
          </cell>
          <cell r="AF182" t="e">
            <v>#DIV/0!</v>
          </cell>
          <cell r="AG182" t="str">
            <v>--</v>
          </cell>
          <cell r="AI182">
            <v>0</v>
          </cell>
          <cell r="AJ182">
            <v>0</v>
          </cell>
          <cell r="AK182">
            <v>0</v>
          </cell>
          <cell r="AL182">
            <v>0</v>
          </cell>
          <cell r="AM182">
            <v>0</v>
          </cell>
          <cell r="AN182">
            <v>0</v>
          </cell>
          <cell r="AO182">
            <v>0</v>
          </cell>
          <cell r="AP182">
            <v>15310.726967976059</v>
          </cell>
          <cell r="AQ182">
            <v>0</v>
          </cell>
          <cell r="AR182">
            <v>0</v>
          </cell>
          <cell r="AU182">
            <v>15310.726967976059</v>
          </cell>
          <cell r="AV182" t="e">
            <v>#DIV/0!</v>
          </cell>
          <cell r="AY182">
            <v>0</v>
          </cell>
          <cell r="AZ182">
            <v>0</v>
          </cell>
          <cell r="BA182">
            <v>0</v>
          </cell>
          <cell r="BB182">
            <v>0</v>
          </cell>
          <cell r="BC182">
            <v>0</v>
          </cell>
          <cell r="BD182">
            <v>0</v>
          </cell>
          <cell r="BE182">
            <v>0</v>
          </cell>
          <cell r="BF182">
            <v>3592.2730320239407</v>
          </cell>
          <cell r="BG182">
            <v>0</v>
          </cell>
          <cell r="BH182">
            <v>0</v>
          </cell>
          <cell r="BK182" t="e">
            <v>#DIV/0!</v>
          </cell>
          <cell r="BL182" t="e">
            <v>#DIV/0!</v>
          </cell>
          <cell r="BN182">
            <v>-173</v>
          </cell>
        </row>
        <row r="183">
          <cell r="A183">
            <v>174</v>
          </cell>
          <cell r="B183" t="str">
            <v>MAYNARD</v>
          </cell>
          <cell r="C183">
            <v>49</v>
          </cell>
          <cell r="D183">
            <v>46.88132076047485</v>
          </cell>
          <cell r="E183">
            <v>58</v>
          </cell>
          <cell r="F183">
            <v>58</v>
          </cell>
          <cell r="G183">
            <v>58</v>
          </cell>
          <cell r="H183">
            <v>58</v>
          </cell>
          <cell r="I183">
            <v>58</v>
          </cell>
          <cell r="J183">
            <v>58</v>
          </cell>
          <cell r="K183">
            <v>0</v>
          </cell>
          <cell r="L183">
            <v>0</v>
          </cell>
          <cell r="O183">
            <v>0</v>
          </cell>
          <cell r="P183">
            <v>0</v>
          </cell>
          <cell r="S183">
            <v>630094</v>
          </cell>
          <cell r="T183">
            <v>682993</v>
          </cell>
          <cell r="U183">
            <v>847967</v>
          </cell>
          <cell r="V183">
            <v>854115</v>
          </cell>
          <cell r="W183">
            <v>854236</v>
          </cell>
          <cell r="X183">
            <v>854236</v>
          </cell>
          <cell r="Y183">
            <v>854236</v>
          </cell>
          <cell r="Z183">
            <v>847667</v>
          </cell>
          <cell r="AA183">
            <v>0</v>
          </cell>
          <cell r="AB183">
            <v>0</v>
          </cell>
          <cell r="AE183">
            <v>-6569</v>
          </cell>
          <cell r="AF183">
            <v>-0.76899123895504129</v>
          </cell>
          <cell r="AG183">
            <v>-0.76899123895504129</v>
          </cell>
          <cell r="AI183">
            <v>142931.26916801173</v>
          </cell>
          <cell r="AJ183">
            <v>72287.344717828062</v>
          </cell>
          <cell r="AK183">
            <v>193700.06033392303</v>
          </cell>
          <cell r="AL183">
            <v>219827.66213482886</v>
          </cell>
          <cell r="AM183">
            <v>183187.33174447791</v>
          </cell>
          <cell r="AN183">
            <v>183187.33174447791</v>
          </cell>
          <cell r="AO183">
            <v>183896.9881122068</v>
          </cell>
          <cell r="AP183">
            <v>217911.92085088606</v>
          </cell>
          <cell r="AQ183">
            <v>0</v>
          </cell>
          <cell r="AR183">
            <v>0</v>
          </cell>
          <cell r="AU183">
            <v>34014.932738679257</v>
          </cell>
          <cell r="AV183">
            <v>18.496731832238964</v>
          </cell>
          <cell r="AY183">
            <v>487162.73083198827</v>
          </cell>
          <cell r="AZ183">
            <v>610705.65528217191</v>
          </cell>
          <cell r="BA183">
            <v>654266.93966607703</v>
          </cell>
          <cell r="BB183">
            <v>634287.33786517114</v>
          </cell>
          <cell r="BC183">
            <v>671048.66825552215</v>
          </cell>
          <cell r="BD183">
            <v>671048.66825552215</v>
          </cell>
          <cell r="BE183">
            <v>670339.0118877932</v>
          </cell>
          <cell r="BF183">
            <v>629755.07914911397</v>
          </cell>
          <cell r="BG183">
            <v>0</v>
          </cell>
          <cell r="BH183">
            <v>0</v>
          </cell>
          <cell r="BK183">
            <v>-18.496731832238964</v>
          </cell>
          <cell r="BL183">
            <v>-100</v>
          </cell>
          <cell r="BN183">
            <v>-174</v>
          </cell>
        </row>
        <row r="184">
          <cell r="A184">
            <v>175</v>
          </cell>
          <cell r="B184" t="str">
            <v>MEDFIELD</v>
          </cell>
          <cell r="C184">
            <v>0.03</v>
          </cell>
          <cell r="D184">
            <v>0</v>
          </cell>
          <cell r="E184">
            <v>0</v>
          </cell>
          <cell r="F184">
            <v>0</v>
          </cell>
          <cell r="G184">
            <v>0</v>
          </cell>
          <cell r="H184">
            <v>0</v>
          </cell>
          <cell r="I184">
            <v>0</v>
          </cell>
          <cell r="J184">
            <v>0</v>
          </cell>
          <cell r="K184">
            <v>0</v>
          </cell>
          <cell r="L184">
            <v>0</v>
          </cell>
          <cell r="O184">
            <v>0</v>
          </cell>
          <cell r="P184" t="str">
            <v>--</v>
          </cell>
          <cell r="S184">
            <v>714</v>
          </cell>
          <cell r="T184">
            <v>0</v>
          </cell>
          <cell r="U184">
            <v>0</v>
          </cell>
          <cell r="V184">
            <v>0</v>
          </cell>
          <cell r="W184">
            <v>0</v>
          </cell>
          <cell r="X184">
            <v>0</v>
          </cell>
          <cell r="Y184">
            <v>0</v>
          </cell>
          <cell r="Z184">
            <v>0</v>
          </cell>
          <cell r="AA184">
            <v>0</v>
          </cell>
          <cell r="AB184">
            <v>0</v>
          </cell>
          <cell r="AE184">
            <v>0</v>
          </cell>
          <cell r="AF184" t="str">
            <v>--</v>
          </cell>
          <cell r="AG184" t="str">
            <v>--</v>
          </cell>
          <cell r="AI184">
            <v>-80.00242485732953</v>
          </cell>
          <cell r="AJ184">
            <v>0</v>
          </cell>
          <cell r="AK184">
            <v>0</v>
          </cell>
          <cell r="AL184">
            <v>0</v>
          </cell>
          <cell r="AM184">
            <v>0</v>
          </cell>
          <cell r="AN184">
            <v>0</v>
          </cell>
          <cell r="AO184">
            <v>-0.39563458698352455</v>
          </cell>
          <cell r="AP184">
            <v>-0.51346003405108154</v>
          </cell>
          <cell r="AQ184">
            <v>0</v>
          </cell>
          <cell r="AR184">
            <v>0</v>
          </cell>
          <cell r="AU184">
            <v>-0.11782544706755699</v>
          </cell>
          <cell r="AV184">
            <v>29.781381846795817</v>
          </cell>
          <cell r="AY184">
            <v>794.00242485732952</v>
          </cell>
          <cell r="AZ184">
            <v>0</v>
          </cell>
          <cell r="BA184">
            <v>0</v>
          </cell>
          <cell r="BB184">
            <v>0</v>
          </cell>
          <cell r="BC184">
            <v>0</v>
          </cell>
          <cell r="BD184">
            <v>0</v>
          </cell>
          <cell r="BE184">
            <v>0.39563458698352455</v>
          </cell>
          <cell r="BF184">
            <v>0.51346003405108154</v>
          </cell>
          <cell r="BG184">
            <v>0</v>
          </cell>
          <cell r="BH184">
            <v>0</v>
          </cell>
          <cell r="BK184">
            <v>-29.781381846795817</v>
          </cell>
          <cell r="BL184">
            <v>-100</v>
          </cell>
          <cell r="BN184">
            <v>-175</v>
          </cell>
        </row>
        <row r="185">
          <cell r="A185">
            <v>176</v>
          </cell>
          <cell r="B185" t="str">
            <v>MEDFORD</v>
          </cell>
          <cell r="C185">
            <v>358.62000000000006</v>
          </cell>
          <cell r="D185">
            <v>366.07877297631524</v>
          </cell>
          <cell r="E185">
            <v>378</v>
          </cell>
          <cell r="F185">
            <v>378</v>
          </cell>
          <cell r="G185">
            <v>378</v>
          </cell>
          <cell r="H185">
            <v>378</v>
          </cell>
          <cell r="I185">
            <v>378</v>
          </cell>
          <cell r="J185">
            <v>410</v>
          </cell>
          <cell r="K185">
            <v>0</v>
          </cell>
          <cell r="L185">
            <v>0</v>
          </cell>
          <cell r="O185">
            <v>32</v>
          </cell>
          <cell r="P185">
            <v>8.4656084656084651</v>
          </cell>
          <cell r="S185">
            <v>5244407</v>
          </cell>
          <cell r="T185">
            <v>5497835</v>
          </cell>
          <cell r="U185">
            <v>5662852</v>
          </cell>
          <cell r="V185">
            <v>5669686</v>
          </cell>
          <cell r="W185">
            <v>5669803</v>
          </cell>
          <cell r="X185">
            <v>5669803</v>
          </cell>
          <cell r="Y185">
            <v>5657650</v>
          </cell>
          <cell r="Z185">
            <v>6160673</v>
          </cell>
          <cell r="AA185">
            <v>0</v>
          </cell>
          <cell r="AB185">
            <v>0</v>
          </cell>
          <cell r="AE185">
            <v>503023</v>
          </cell>
          <cell r="AF185">
            <v>8.8910236582326654</v>
          </cell>
          <cell r="AG185">
            <v>0.42541519262420024</v>
          </cell>
          <cell r="AI185">
            <v>646876.32300107775</v>
          </cell>
          <cell r="AJ185">
            <v>503968.38475241885</v>
          </cell>
          <cell r="AK185">
            <v>660898.61525950674</v>
          </cell>
          <cell r="AL185">
            <v>714545.40550067252</v>
          </cell>
          <cell r="AM185">
            <v>587320.20155754499</v>
          </cell>
          <cell r="AN185">
            <v>587320.20155754499</v>
          </cell>
          <cell r="AO185">
            <v>580207.19018966984</v>
          </cell>
          <cell r="AP185">
            <v>1061003.4220702983</v>
          </cell>
          <cell r="AQ185">
            <v>0</v>
          </cell>
          <cell r="AR185">
            <v>0</v>
          </cell>
          <cell r="AU185">
            <v>480796.2318806285</v>
          </cell>
          <cell r="AV185">
            <v>82.866300178640699</v>
          </cell>
          <cell r="AY185">
            <v>4597530.6769989226</v>
          </cell>
          <cell r="AZ185">
            <v>4993866.6152475812</v>
          </cell>
          <cell r="BA185">
            <v>5001953.3847404933</v>
          </cell>
          <cell r="BB185">
            <v>4955140.5944993272</v>
          </cell>
          <cell r="BC185">
            <v>5082482.798442455</v>
          </cell>
          <cell r="BD185">
            <v>5082482.798442455</v>
          </cell>
          <cell r="BE185">
            <v>5077442.8098103302</v>
          </cell>
          <cell r="BF185">
            <v>5099669.5779297017</v>
          </cell>
          <cell r="BG185">
            <v>0</v>
          </cell>
          <cell r="BH185">
            <v>0</v>
          </cell>
          <cell r="BK185">
            <v>-82.866300178640699</v>
          </cell>
          <cell r="BL185">
            <v>-100</v>
          </cell>
          <cell r="BN185">
            <v>-176</v>
          </cell>
        </row>
        <row r="186">
          <cell r="A186">
            <v>177</v>
          </cell>
          <cell r="B186" t="str">
            <v>MEDWAY</v>
          </cell>
          <cell r="C186">
            <v>13</v>
          </cell>
          <cell r="D186">
            <v>13.422322319667446</v>
          </cell>
          <cell r="E186">
            <v>15</v>
          </cell>
          <cell r="F186">
            <v>15</v>
          </cell>
          <cell r="G186">
            <v>15</v>
          </cell>
          <cell r="H186">
            <v>15</v>
          </cell>
          <cell r="I186">
            <v>15</v>
          </cell>
          <cell r="J186">
            <v>14</v>
          </cell>
          <cell r="K186">
            <v>0</v>
          </cell>
          <cell r="L186">
            <v>0</v>
          </cell>
          <cell r="O186">
            <v>-1</v>
          </cell>
          <cell r="P186">
            <v>-6.6666666666666652</v>
          </cell>
          <cell r="S186">
            <v>177322</v>
          </cell>
          <cell r="T186">
            <v>207448</v>
          </cell>
          <cell r="U186">
            <v>228936</v>
          </cell>
          <cell r="V186">
            <v>228936</v>
          </cell>
          <cell r="W186">
            <v>228936</v>
          </cell>
          <cell r="X186">
            <v>228936</v>
          </cell>
          <cell r="Y186">
            <v>228936</v>
          </cell>
          <cell r="Z186">
            <v>210421</v>
          </cell>
          <cell r="AA186">
            <v>0</v>
          </cell>
          <cell r="AB186">
            <v>0</v>
          </cell>
          <cell r="AE186">
            <v>-18515</v>
          </cell>
          <cell r="AF186">
            <v>-8.0874130761435463</v>
          </cell>
          <cell r="AG186">
            <v>-1.4207464094768811</v>
          </cell>
          <cell r="AI186">
            <v>28501.610968728211</v>
          </cell>
          <cell r="AJ186">
            <v>29785.625882751632</v>
          </cell>
          <cell r="AK186">
            <v>49004.035417917992</v>
          </cell>
          <cell r="AL186">
            <v>54294.465242304381</v>
          </cell>
          <cell r="AM186">
            <v>44039.415790371742</v>
          </cell>
          <cell r="AN186">
            <v>44039.415790371742</v>
          </cell>
          <cell r="AO186">
            <v>44179.743678184066</v>
          </cell>
          <cell r="AP186">
            <v>38334.384515178288</v>
          </cell>
          <cell r="AQ186">
            <v>0</v>
          </cell>
          <cell r="AR186">
            <v>0</v>
          </cell>
          <cell r="AU186">
            <v>-5845.3591630057781</v>
          </cell>
          <cell r="AV186">
            <v>-13.230858027572069</v>
          </cell>
          <cell r="AY186">
            <v>148820.3890312718</v>
          </cell>
          <cell r="AZ186">
            <v>177662.37411724837</v>
          </cell>
          <cell r="BA186">
            <v>179931.964582082</v>
          </cell>
          <cell r="BB186">
            <v>174641.53475769563</v>
          </cell>
          <cell r="BC186">
            <v>184896.58420962826</v>
          </cell>
          <cell r="BD186">
            <v>184896.58420962826</v>
          </cell>
          <cell r="BE186">
            <v>184756.25632181595</v>
          </cell>
          <cell r="BF186">
            <v>172086.61548482173</v>
          </cell>
          <cell r="BG186">
            <v>0</v>
          </cell>
          <cell r="BH186">
            <v>0</v>
          </cell>
          <cell r="BK186">
            <v>13.230858027572069</v>
          </cell>
          <cell r="BL186">
            <v>-100</v>
          </cell>
          <cell r="BN186">
            <v>-177</v>
          </cell>
        </row>
        <row r="187">
          <cell r="A187">
            <v>178</v>
          </cell>
          <cell r="B187" t="str">
            <v>MELROSE</v>
          </cell>
          <cell r="C187">
            <v>237.61</v>
          </cell>
          <cell r="D187">
            <v>247.88723643254841</v>
          </cell>
          <cell r="E187">
            <v>249</v>
          </cell>
          <cell r="F187">
            <v>249</v>
          </cell>
          <cell r="G187">
            <v>249</v>
          </cell>
          <cell r="H187">
            <v>249</v>
          </cell>
          <cell r="I187">
            <v>249</v>
          </cell>
          <cell r="J187">
            <v>225</v>
          </cell>
          <cell r="K187">
            <v>0</v>
          </cell>
          <cell r="L187">
            <v>0</v>
          </cell>
          <cell r="O187">
            <v>-24</v>
          </cell>
          <cell r="P187">
            <v>-9.6385542168674672</v>
          </cell>
          <cell r="S187">
            <v>2669146</v>
          </cell>
          <cell r="T187">
            <v>2894675</v>
          </cell>
          <cell r="U187">
            <v>2907316</v>
          </cell>
          <cell r="V187">
            <v>2908622</v>
          </cell>
          <cell r="W187">
            <v>2908622</v>
          </cell>
          <cell r="X187">
            <v>2908622</v>
          </cell>
          <cell r="Y187">
            <v>2908622</v>
          </cell>
          <cell r="Z187">
            <v>2631444</v>
          </cell>
          <cell r="AA187">
            <v>0</v>
          </cell>
          <cell r="AB187">
            <v>0</v>
          </cell>
          <cell r="AE187">
            <v>-277178</v>
          </cell>
          <cell r="AF187">
            <v>-9.5295297910832026</v>
          </cell>
          <cell r="AG187">
            <v>0.10902442578426452</v>
          </cell>
          <cell r="AI187">
            <v>210609.15800200577</v>
          </cell>
          <cell r="AJ187">
            <v>326982.91794152185</v>
          </cell>
          <cell r="AK187">
            <v>359910.24956451036</v>
          </cell>
          <cell r="AL187">
            <v>381418.1342498936</v>
          </cell>
          <cell r="AM187">
            <v>362910.55465511227</v>
          </cell>
          <cell r="AN187">
            <v>362910.55465511227</v>
          </cell>
          <cell r="AO187">
            <v>363264.7011301677</v>
          </cell>
          <cell r="AP187">
            <v>200881.58416697549</v>
          </cell>
          <cell r="AQ187">
            <v>0</v>
          </cell>
          <cell r="AR187">
            <v>0</v>
          </cell>
          <cell r="AU187">
            <v>-162383.11696319221</v>
          </cell>
          <cell r="AV187">
            <v>-44.701044846360091</v>
          </cell>
          <cell r="AY187">
            <v>2458536.8419979941</v>
          </cell>
          <cell r="AZ187">
            <v>2567692.0820584781</v>
          </cell>
          <cell r="BA187">
            <v>2547405.7504354897</v>
          </cell>
          <cell r="BB187">
            <v>2527203.8657501065</v>
          </cell>
          <cell r="BC187">
            <v>2545711.4453448877</v>
          </cell>
          <cell r="BD187">
            <v>2545711.4453448877</v>
          </cell>
          <cell r="BE187">
            <v>2545357.2988698324</v>
          </cell>
          <cell r="BF187">
            <v>2430562.4158330243</v>
          </cell>
          <cell r="BG187">
            <v>0</v>
          </cell>
          <cell r="BH187">
            <v>0</v>
          </cell>
          <cell r="BK187">
            <v>44.701044846360091</v>
          </cell>
          <cell r="BL187">
            <v>-100</v>
          </cell>
          <cell r="BN187">
            <v>-178</v>
          </cell>
        </row>
        <row r="188">
          <cell r="A188">
            <v>179</v>
          </cell>
          <cell r="B188" t="str">
            <v>MENDON</v>
          </cell>
          <cell r="C188">
            <v>0</v>
          </cell>
          <cell r="D188">
            <v>0</v>
          </cell>
          <cell r="E188">
            <v>0</v>
          </cell>
          <cell r="F188">
            <v>0</v>
          </cell>
          <cell r="G188">
            <v>0</v>
          </cell>
          <cell r="H188">
            <v>0</v>
          </cell>
          <cell r="I188">
            <v>0</v>
          </cell>
          <cell r="J188">
            <v>0</v>
          </cell>
          <cell r="K188">
            <v>0</v>
          </cell>
          <cell r="L188">
            <v>0</v>
          </cell>
          <cell r="O188">
            <v>0</v>
          </cell>
          <cell r="P188" t="str">
            <v>--</v>
          </cell>
          <cell r="S188">
            <v>0</v>
          </cell>
          <cell r="T188">
            <v>0</v>
          </cell>
          <cell r="U188">
            <v>0</v>
          </cell>
          <cell r="V188">
            <v>0</v>
          </cell>
          <cell r="W188">
            <v>0</v>
          </cell>
          <cell r="X188">
            <v>0</v>
          </cell>
          <cell r="Y188">
            <v>0</v>
          </cell>
          <cell r="Z188">
            <v>0</v>
          </cell>
          <cell r="AA188">
            <v>0</v>
          </cell>
          <cell r="AB188">
            <v>0</v>
          </cell>
          <cell r="AE188">
            <v>0</v>
          </cell>
          <cell r="AF188" t="str">
            <v>--</v>
          </cell>
          <cell r="AG188" t="str">
            <v>--</v>
          </cell>
          <cell r="AI188">
            <v>0</v>
          </cell>
          <cell r="AJ188">
            <v>0</v>
          </cell>
          <cell r="AK188">
            <v>0</v>
          </cell>
          <cell r="AL188">
            <v>0</v>
          </cell>
          <cell r="AM188">
            <v>0</v>
          </cell>
          <cell r="AN188">
            <v>0</v>
          </cell>
          <cell r="AO188">
            <v>0</v>
          </cell>
          <cell r="AP188">
            <v>0</v>
          </cell>
          <cell r="AQ188">
            <v>0</v>
          </cell>
          <cell r="AR188">
            <v>0</v>
          </cell>
          <cell r="AU188">
            <v>0</v>
          </cell>
          <cell r="AV188" t="str">
            <v>--</v>
          </cell>
          <cell r="AY188">
            <v>0</v>
          </cell>
          <cell r="AZ188">
            <v>0</v>
          </cell>
          <cell r="BA188">
            <v>0</v>
          </cell>
          <cell r="BB188">
            <v>0</v>
          </cell>
          <cell r="BC188">
            <v>0</v>
          </cell>
          <cell r="BD188">
            <v>0</v>
          </cell>
          <cell r="BE188">
            <v>0</v>
          </cell>
          <cell r="BF188">
            <v>0</v>
          </cell>
          <cell r="BG188">
            <v>0</v>
          </cell>
          <cell r="BH188">
            <v>0</v>
          </cell>
          <cell r="BK188" t="e">
            <v>#VALUE!</v>
          </cell>
          <cell r="BL188" t="e">
            <v>#VALUE!</v>
          </cell>
          <cell r="BN188">
            <v>-179</v>
          </cell>
        </row>
        <row r="189">
          <cell r="A189">
            <v>180</v>
          </cell>
          <cell r="B189" t="str">
            <v>MERRIMAC</v>
          </cell>
          <cell r="C189">
            <v>0</v>
          </cell>
          <cell r="D189">
            <v>0</v>
          </cell>
          <cell r="E189">
            <v>0</v>
          </cell>
          <cell r="F189">
            <v>0</v>
          </cell>
          <cell r="G189">
            <v>0</v>
          </cell>
          <cell r="H189">
            <v>0</v>
          </cell>
          <cell r="I189">
            <v>0</v>
          </cell>
          <cell r="J189">
            <v>0</v>
          </cell>
          <cell r="K189">
            <v>0</v>
          </cell>
          <cell r="L189">
            <v>0</v>
          </cell>
          <cell r="O189">
            <v>0</v>
          </cell>
          <cell r="P189" t="str">
            <v>--</v>
          </cell>
          <cell r="S189">
            <v>0</v>
          </cell>
          <cell r="T189">
            <v>0</v>
          </cell>
          <cell r="U189">
            <v>0</v>
          </cell>
          <cell r="V189">
            <v>0</v>
          </cell>
          <cell r="W189">
            <v>0</v>
          </cell>
          <cell r="X189">
            <v>0</v>
          </cell>
          <cell r="Y189">
            <v>0</v>
          </cell>
          <cell r="Z189">
            <v>0</v>
          </cell>
          <cell r="AA189">
            <v>0</v>
          </cell>
          <cell r="AB189">
            <v>0</v>
          </cell>
          <cell r="AE189">
            <v>0</v>
          </cell>
          <cell r="AF189" t="str">
            <v>--</v>
          </cell>
          <cell r="AG189" t="str">
            <v>--</v>
          </cell>
          <cell r="AI189">
            <v>0</v>
          </cell>
          <cell r="AJ189">
            <v>0</v>
          </cell>
          <cell r="AK189">
            <v>0</v>
          </cell>
          <cell r="AL189">
            <v>0</v>
          </cell>
          <cell r="AM189">
            <v>0</v>
          </cell>
          <cell r="AN189">
            <v>0</v>
          </cell>
          <cell r="AO189">
            <v>0</v>
          </cell>
          <cell r="AP189">
            <v>0</v>
          </cell>
          <cell r="AQ189">
            <v>0</v>
          </cell>
          <cell r="AR189">
            <v>0</v>
          </cell>
          <cell r="AU189">
            <v>0</v>
          </cell>
          <cell r="AV189" t="str">
            <v>--</v>
          </cell>
          <cell r="AY189">
            <v>0</v>
          </cell>
          <cell r="AZ189">
            <v>0</v>
          </cell>
          <cell r="BA189">
            <v>0</v>
          </cell>
          <cell r="BB189">
            <v>0</v>
          </cell>
          <cell r="BC189">
            <v>0</v>
          </cell>
          <cell r="BD189">
            <v>0</v>
          </cell>
          <cell r="BE189">
            <v>0</v>
          </cell>
          <cell r="BF189">
            <v>0</v>
          </cell>
          <cell r="BG189">
            <v>0</v>
          </cell>
          <cell r="BH189">
            <v>0</v>
          </cell>
          <cell r="BK189" t="e">
            <v>#VALUE!</v>
          </cell>
          <cell r="BL189" t="e">
            <v>#VALUE!</v>
          </cell>
          <cell r="BN189">
            <v>-180</v>
          </cell>
        </row>
        <row r="190">
          <cell r="A190">
            <v>181</v>
          </cell>
          <cell r="B190" t="str">
            <v>METHUEN</v>
          </cell>
          <cell r="C190">
            <v>113.5</v>
          </cell>
          <cell r="D190">
            <v>165.16154046620363</v>
          </cell>
          <cell r="E190">
            <v>72</v>
          </cell>
          <cell r="F190">
            <v>126</v>
          </cell>
          <cell r="G190">
            <v>126</v>
          </cell>
          <cell r="H190">
            <v>126</v>
          </cell>
          <cell r="I190">
            <v>126</v>
          </cell>
          <cell r="J190">
            <v>95</v>
          </cell>
          <cell r="K190">
            <v>0</v>
          </cell>
          <cell r="L190">
            <v>0</v>
          </cell>
          <cell r="O190">
            <v>-31</v>
          </cell>
          <cell r="P190">
            <v>-24.603174603174605</v>
          </cell>
          <cell r="S190">
            <v>1390920</v>
          </cell>
          <cell r="T190">
            <v>2072727</v>
          </cell>
          <cell r="U190">
            <v>897902</v>
          </cell>
          <cell r="V190">
            <v>1572028</v>
          </cell>
          <cell r="W190">
            <v>1571601</v>
          </cell>
          <cell r="X190">
            <v>1571601</v>
          </cell>
          <cell r="Y190">
            <v>1571601</v>
          </cell>
          <cell r="Z190">
            <v>1186487</v>
          </cell>
          <cell r="AA190">
            <v>0</v>
          </cell>
          <cell r="AB190">
            <v>0</v>
          </cell>
          <cell r="AE190">
            <v>-385114</v>
          </cell>
          <cell r="AF190">
            <v>-24.504565726288028</v>
          </cell>
          <cell r="AG190">
            <v>9.8608876886576269E-2</v>
          </cell>
          <cell r="AI190">
            <v>226235.52581217655</v>
          </cell>
          <cell r="AJ190">
            <v>614328.12770622224</v>
          </cell>
          <cell r="AK190">
            <v>64296</v>
          </cell>
          <cell r="AL190">
            <v>381853.01994171849</v>
          </cell>
          <cell r="AM190">
            <v>216810.28804856772</v>
          </cell>
          <cell r="AN190">
            <v>216810.28804856772</v>
          </cell>
          <cell r="AO190">
            <v>217536.80738799158</v>
          </cell>
          <cell r="AP190">
            <v>85392.311969815491</v>
          </cell>
          <cell r="AQ190">
            <v>0</v>
          </cell>
          <cell r="AR190">
            <v>0</v>
          </cell>
          <cell r="AU190">
            <v>-132144.49541817608</v>
          </cell>
          <cell r="AV190">
            <v>-60.745809872297826</v>
          </cell>
          <cell r="AY190">
            <v>1164684.4741878235</v>
          </cell>
          <cell r="AZ190">
            <v>1458398.8722937778</v>
          </cell>
          <cell r="BA190">
            <v>833606</v>
          </cell>
          <cell r="BB190">
            <v>1190174.9800582814</v>
          </cell>
          <cell r="BC190">
            <v>1354790.7119514323</v>
          </cell>
          <cell r="BD190">
            <v>1354790.7119514323</v>
          </cell>
          <cell r="BE190">
            <v>1354064.1926120084</v>
          </cell>
          <cell r="BF190">
            <v>1101094.6880301845</v>
          </cell>
          <cell r="BG190">
            <v>0</v>
          </cell>
          <cell r="BH190">
            <v>0</v>
          </cell>
          <cell r="BK190">
            <v>60.745809872297826</v>
          </cell>
          <cell r="BL190">
            <v>-100</v>
          </cell>
          <cell r="BN190">
            <v>-181</v>
          </cell>
        </row>
        <row r="191">
          <cell r="A191">
            <v>182</v>
          </cell>
          <cell r="B191" t="str">
            <v>MIDDLEBOROUGH</v>
          </cell>
          <cell r="C191">
            <v>38.83</v>
          </cell>
          <cell r="D191">
            <v>41.285348574150127</v>
          </cell>
          <cell r="E191">
            <v>43</v>
          </cell>
          <cell r="F191">
            <v>43</v>
          </cell>
          <cell r="G191">
            <v>43</v>
          </cell>
          <cell r="H191">
            <v>43</v>
          </cell>
          <cell r="I191">
            <v>43</v>
          </cell>
          <cell r="J191">
            <v>39</v>
          </cell>
          <cell r="K191">
            <v>0</v>
          </cell>
          <cell r="L191">
            <v>0</v>
          </cell>
          <cell r="O191">
            <v>-4</v>
          </cell>
          <cell r="P191">
            <v>-9.3023255813953547</v>
          </cell>
          <cell r="S191">
            <v>479462</v>
          </cell>
          <cell r="T191">
            <v>590960</v>
          </cell>
          <cell r="U191">
            <v>614651</v>
          </cell>
          <cell r="V191">
            <v>614675</v>
          </cell>
          <cell r="W191">
            <v>614976</v>
          </cell>
          <cell r="X191">
            <v>614976</v>
          </cell>
          <cell r="Y191">
            <v>614976</v>
          </cell>
          <cell r="Z191">
            <v>530865</v>
          </cell>
          <cell r="AA191">
            <v>0</v>
          </cell>
          <cell r="AB191">
            <v>0</v>
          </cell>
          <cell r="AE191">
            <v>-84111</v>
          </cell>
          <cell r="AF191">
            <v>-13.67711910708711</v>
          </cell>
          <cell r="AG191">
            <v>-4.3747935256917554</v>
          </cell>
          <cell r="AI191">
            <v>82991.328353930672</v>
          </cell>
          <cell r="AJ191">
            <v>71401.79382034071</v>
          </cell>
          <cell r="AK191">
            <v>96114.999025250174</v>
          </cell>
          <cell r="AL191">
            <v>104709.55038803464</v>
          </cell>
          <cell r="AM191">
            <v>117509.9041780994</v>
          </cell>
          <cell r="AN191">
            <v>117509.9041780994</v>
          </cell>
          <cell r="AO191">
            <v>117901.24047137218</v>
          </cell>
          <cell r="AP191">
            <v>73531.4082110702</v>
          </cell>
          <cell r="AQ191">
            <v>0</v>
          </cell>
          <cell r="AR191">
            <v>0</v>
          </cell>
          <cell r="AU191">
            <v>-44369.832260301977</v>
          </cell>
          <cell r="AV191">
            <v>-37.633049561573948</v>
          </cell>
          <cell r="AY191">
            <v>396470.67164606933</v>
          </cell>
          <cell r="AZ191">
            <v>519558.20617965929</v>
          </cell>
          <cell r="BA191">
            <v>518536.0009747498</v>
          </cell>
          <cell r="BB191">
            <v>509965.44961196533</v>
          </cell>
          <cell r="BC191">
            <v>497466.09582190058</v>
          </cell>
          <cell r="BD191">
            <v>497466.09582190058</v>
          </cell>
          <cell r="BE191">
            <v>497074.75952862785</v>
          </cell>
          <cell r="BF191">
            <v>457333.59178892977</v>
          </cell>
          <cell r="BG191">
            <v>0</v>
          </cell>
          <cell r="BH191">
            <v>0</v>
          </cell>
          <cell r="BK191">
            <v>37.633049561573948</v>
          </cell>
          <cell r="BL191">
            <v>-100</v>
          </cell>
          <cell r="BN191">
            <v>-182</v>
          </cell>
        </row>
        <row r="192">
          <cell r="A192">
            <v>183</v>
          </cell>
          <cell r="B192" t="str">
            <v>MIDDLEFIELD</v>
          </cell>
          <cell r="C192">
            <v>0</v>
          </cell>
          <cell r="D192">
            <v>0</v>
          </cell>
          <cell r="E192">
            <v>0</v>
          </cell>
          <cell r="F192">
            <v>0</v>
          </cell>
          <cell r="G192">
            <v>0</v>
          </cell>
          <cell r="H192">
            <v>0</v>
          </cell>
          <cell r="I192">
            <v>0</v>
          </cell>
          <cell r="J192">
            <v>0</v>
          </cell>
          <cell r="K192">
            <v>0</v>
          </cell>
          <cell r="L192">
            <v>0</v>
          </cell>
          <cell r="O192">
            <v>0</v>
          </cell>
          <cell r="P192" t="str">
            <v>--</v>
          </cell>
          <cell r="S192">
            <v>0</v>
          </cell>
          <cell r="T192">
            <v>0</v>
          </cell>
          <cell r="U192">
            <v>0</v>
          </cell>
          <cell r="V192">
            <v>0</v>
          </cell>
          <cell r="W192">
            <v>0</v>
          </cell>
          <cell r="X192">
            <v>0</v>
          </cell>
          <cell r="Y192">
            <v>0</v>
          </cell>
          <cell r="Z192">
            <v>0</v>
          </cell>
          <cell r="AA192">
            <v>0</v>
          </cell>
          <cell r="AB192">
            <v>0</v>
          </cell>
          <cell r="AE192">
            <v>0</v>
          </cell>
          <cell r="AF192" t="str">
            <v>--</v>
          </cell>
          <cell r="AG192" t="str">
            <v>--</v>
          </cell>
          <cell r="AI192">
            <v>0</v>
          </cell>
          <cell r="AJ192">
            <v>0</v>
          </cell>
          <cell r="AK192">
            <v>0</v>
          </cell>
          <cell r="AL192">
            <v>0</v>
          </cell>
          <cell r="AM192">
            <v>0</v>
          </cell>
          <cell r="AN192">
            <v>0</v>
          </cell>
          <cell r="AO192">
            <v>0</v>
          </cell>
          <cell r="AP192">
            <v>0</v>
          </cell>
          <cell r="AQ192">
            <v>0</v>
          </cell>
          <cell r="AR192">
            <v>0</v>
          </cell>
          <cell r="AU192">
            <v>0</v>
          </cell>
          <cell r="AV192" t="str">
            <v>--</v>
          </cell>
          <cell r="AY192">
            <v>0</v>
          </cell>
          <cell r="AZ192">
            <v>0</v>
          </cell>
          <cell r="BA192">
            <v>0</v>
          </cell>
          <cell r="BB192">
            <v>0</v>
          </cell>
          <cell r="BC192">
            <v>0</v>
          </cell>
          <cell r="BD192">
            <v>0</v>
          </cell>
          <cell r="BE192">
            <v>0</v>
          </cell>
          <cell r="BF192">
            <v>0</v>
          </cell>
          <cell r="BG192">
            <v>0</v>
          </cell>
          <cell r="BH192">
            <v>0</v>
          </cell>
          <cell r="BK192" t="e">
            <v>#VALUE!</v>
          </cell>
          <cell r="BL192" t="e">
            <v>#VALUE!</v>
          </cell>
          <cell r="BN192">
            <v>-183</v>
          </cell>
        </row>
        <row r="193">
          <cell r="A193">
            <v>184</v>
          </cell>
          <cell r="B193" t="str">
            <v>MIDDLETON</v>
          </cell>
          <cell r="C193">
            <v>0</v>
          </cell>
          <cell r="D193">
            <v>0</v>
          </cell>
          <cell r="E193">
            <v>0</v>
          </cell>
          <cell r="F193">
            <v>0</v>
          </cell>
          <cell r="G193">
            <v>0</v>
          </cell>
          <cell r="H193">
            <v>0</v>
          </cell>
          <cell r="I193">
            <v>0</v>
          </cell>
          <cell r="J193">
            <v>0</v>
          </cell>
          <cell r="K193">
            <v>0</v>
          </cell>
          <cell r="L193">
            <v>0</v>
          </cell>
          <cell r="O193">
            <v>0</v>
          </cell>
          <cell r="P193" t="str">
            <v>--</v>
          </cell>
          <cell r="S193">
            <v>0</v>
          </cell>
          <cell r="T193">
            <v>0</v>
          </cell>
          <cell r="U193">
            <v>0</v>
          </cell>
          <cell r="V193">
            <v>0</v>
          </cell>
          <cell r="W193">
            <v>0</v>
          </cell>
          <cell r="X193">
            <v>0</v>
          </cell>
          <cell r="Y193">
            <v>0</v>
          </cell>
          <cell r="Z193">
            <v>0</v>
          </cell>
          <cell r="AA193">
            <v>0</v>
          </cell>
          <cell r="AB193">
            <v>0</v>
          </cell>
          <cell r="AE193">
            <v>0</v>
          </cell>
          <cell r="AF193" t="str">
            <v>--</v>
          </cell>
          <cell r="AG193" t="str">
            <v>--</v>
          </cell>
          <cell r="AI193">
            <v>0</v>
          </cell>
          <cell r="AJ193">
            <v>0</v>
          </cell>
          <cell r="AK193">
            <v>0</v>
          </cell>
          <cell r="AL193">
            <v>0</v>
          </cell>
          <cell r="AM193">
            <v>0</v>
          </cell>
          <cell r="AN193">
            <v>0</v>
          </cell>
          <cell r="AO193">
            <v>0</v>
          </cell>
          <cell r="AP193">
            <v>0</v>
          </cell>
          <cell r="AQ193">
            <v>0</v>
          </cell>
          <cell r="AR193">
            <v>0</v>
          </cell>
          <cell r="AU193">
            <v>0</v>
          </cell>
          <cell r="AV193" t="str">
            <v>--</v>
          </cell>
          <cell r="AY193">
            <v>0</v>
          </cell>
          <cell r="AZ193">
            <v>0</v>
          </cell>
          <cell r="BA193">
            <v>0</v>
          </cell>
          <cell r="BB193">
            <v>0</v>
          </cell>
          <cell r="BC193">
            <v>0</v>
          </cell>
          <cell r="BD193">
            <v>0</v>
          </cell>
          <cell r="BE193">
            <v>0</v>
          </cell>
          <cell r="BF193">
            <v>0</v>
          </cell>
          <cell r="BG193">
            <v>0</v>
          </cell>
          <cell r="BH193">
            <v>0</v>
          </cell>
          <cell r="BK193" t="e">
            <v>#VALUE!</v>
          </cell>
          <cell r="BL193" t="e">
            <v>#VALUE!</v>
          </cell>
          <cell r="BN193">
            <v>-184</v>
          </cell>
        </row>
        <row r="194">
          <cell r="A194">
            <v>185</v>
          </cell>
          <cell r="B194" t="str">
            <v>MILFORD</v>
          </cell>
          <cell r="C194">
            <v>29.619999999999994</v>
          </cell>
          <cell r="D194">
            <v>29.578873044534589</v>
          </cell>
          <cell r="E194">
            <v>26</v>
          </cell>
          <cell r="F194">
            <v>26</v>
          </cell>
          <cell r="G194">
            <v>26</v>
          </cell>
          <cell r="H194">
            <v>26</v>
          </cell>
          <cell r="I194">
            <v>26</v>
          </cell>
          <cell r="J194">
            <v>28</v>
          </cell>
          <cell r="K194">
            <v>0</v>
          </cell>
          <cell r="L194">
            <v>0</v>
          </cell>
          <cell r="O194">
            <v>2</v>
          </cell>
          <cell r="P194">
            <v>7.6923076923076872</v>
          </cell>
          <cell r="S194">
            <v>316141</v>
          </cell>
          <cell r="T194">
            <v>386181</v>
          </cell>
          <cell r="U194">
            <v>336015</v>
          </cell>
          <cell r="V194">
            <v>336615</v>
          </cell>
          <cell r="W194">
            <v>336615</v>
          </cell>
          <cell r="X194">
            <v>336615</v>
          </cell>
          <cell r="Y194">
            <v>336615</v>
          </cell>
          <cell r="Z194">
            <v>359641</v>
          </cell>
          <cell r="AA194">
            <v>0</v>
          </cell>
          <cell r="AB194">
            <v>0</v>
          </cell>
          <cell r="AE194">
            <v>23026</v>
          </cell>
          <cell r="AF194">
            <v>6.8404557135005817</v>
          </cell>
          <cell r="AG194">
            <v>-0.8518519788071055</v>
          </cell>
          <cell r="AI194">
            <v>130332.29830008995</v>
          </cell>
          <cell r="AJ194">
            <v>50216.941755062202</v>
          </cell>
          <cell r="AK194">
            <v>23218</v>
          </cell>
          <cell r="AL194">
            <v>23218</v>
          </cell>
          <cell r="AM194">
            <v>36139.402562213327</v>
          </cell>
          <cell r="AN194">
            <v>36139.402562213327</v>
          </cell>
          <cell r="AO194">
            <v>36566.301687503175</v>
          </cell>
          <cell r="AP194">
            <v>59297.373107018597</v>
          </cell>
          <cell r="AQ194">
            <v>0</v>
          </cell>
          <cell r="AR194">
            <v>0</v>
          </cell>
          <cell r="AU194">
            <v>22731.071419515421</v>
          </cell>
          <cell r="AV194">
            <v>62.163988072340246</v>
          </cell>
          <cell r="AY194">
            <v>185808.70169991005</v>
          </cell>
          <cell r="AZ194">
            <v>335964.0582449378</v>
          </cell>
          <cell r="BA194">
            <v>312797</v>
          </cell>
          <cell r="BB194">
            <v>313397</v>
          </cell>
          <cell r="BC194">
            <v>300475.5974377867</v>
          </cell>
          <cell r="BD194">
            <v>300475.5974377867</v>
          </cell>
          <cell r="BE194">
            <v>300048.69831249682</v>
          </cell>
          <cell r="BF194">
            <v>300343.62689298141</v>
          </cell>
          <cell r="BG194">
            <v>0</v>
          </cell>
          <cell r="BH194">
            <v>0</v>
          </cell>
          <cell r="BK194">
            <v>-62.163988072340246</v>
          </cell>
          <cell r="BL194">
            <v>-100</v>
          </cell>
          <cell r="BN194">
            <v>-185</v>
          </cell>
        </row>
        <row r="195">
          <cell r="A195">
            <v>186</v>
          </cell>
          <cell r="B195" t="str">
            <v>MILLBURY</v>
          </cell>
          <cell r="C195">
            <v>6.3999999999999995</v>
          </cell>
          <cell r="D195">
            <v>5.0013077671690471</v>
          </cell>
          <cell r="E195">
            <v>6</v>
          </cell>
          <cell r="F195">
            <v>6</v>
          </cell>
          <cell r="G195">
            <v>6</v>
          </cell>
          <cell r="H195">
            <v>6</v>
          </cell>
          <cell r="I195">
            <v>6</v>
          </cell>
          <cell r="J195">
            <v>6</v>
          </cell>
          <cell r="K195">
            <v>0</v>
          </cell>
          <cell r="L195">
            <v>0</v>
          </cell>
          <cell r="O195">
            <v>0</v>
          </cell>
          <cell r="P195">
            <v>0</v>
          </cell>
          <cell r="S195">
            <v>102777</v>
          </cell>
          <cell r="T195">
            <v>84936</v>
          </cell>
          <cell r="U195">
            <v>107174</v>
          </cell>
          <cell r="V195">
            <v>107906</v>
          </cell>
          <cell r="W195">
            <v>107906</v>
          </cell>
          <cell r="X195">
            <v>107906</v>
          </cell>
          <cell r="Y195">
            <v>107906</v>
          </cell>
          <cell r="Z195">
            <v>99650</v>
          </cell>
          <cell r="AA195">
            <v>0</v>
          </cell>
          <cell r="AB195">
            <v>0</v>
          </cell>
          <cell r="AE195">
            <v>-8256</v>
          </cell>
          <cell r="AF195">
            <v>-7.6511037384390139</v>
          </cell>
          <cell r="AG195">
            <v>-7.6511037384390139</v>
          </cell>
          <cell r="AI195">
            <v>25779.641764322587</v>
          </cell>
          <cell r="AJ195">
            <v>6395.7841974733765</v>
          </cell>
          <cell r="AK195">
            <v>22920.694888436068</v>
          </cell>
          <cell r="AL195">
            <v>26130.612339736737</v>
          </cell>
          <cell r="AM195">
            <v>8733.4018597353606</v>
          </cell>
          <cell r="AN195">
            <v>8733.4018597353606</v>
          </cell>
          <cell r="AO195">
            <v>8816.1576385188528</v>
          </cell>
          <cell r="AP195">
            <v>5444.2818520913743</v>
          </cell>
          <cell r="AQ195">
            <v>0</v>
          </cell>
          <cell r="AR195">
            <v>0</v>
          </cell>
          <cell r="AU195">
            <v>-3371.8757864274785</v>
          </cell>
          <cell r="AV195">
            <v>-38.246545997491552</v>
          </cell>
          <cell r="AY195">
            <v>76997.358235677413</v>
          </cell>
          <cell r="AZ195">
            <v>78540.215802526625</v>
          </cell>
          <cell r="BA195">
            <v>84253.305111563939</v>
          </cell>
          <cell r="BB195">
            <v>81775.387660263266</v>
          </cell>
          <cell r="BC195">
            <v>99172.598140264643</v>
          </cell>
          <cell r="BD195">
            <v>99172.598140264643</v>
          </cell>
          <cell r="BE195">
            <v>99089.842361481147</v>
          </cell>
          <cell r="BF195">
            <v>94205.718147908628</v>
          </cell>
          <cell r="BG195">
            <v>0</v>
          </cell>
          <cell r="BH195">
            <v>0</v>
          </cell>
          <cell r="BK195">
            <v>38.246545997491552</v>
          </cell>
          <cell r="BL195">
            <v>-100</v>
          </cell>
          <cell r="BN195">
            <v>-186</v>
          </cell>
        </row>
        <row r="196">
          <cell r="A196">
            <v>187</v>
          </cell>
          <cell r="B196" t="str">
            <v>MILLIS</v>
          </cell>
          <cell r="C196">
            <v>5</v>
          </cell>
          <cell r="D196">
            <v>5.101854444666686</v>
          </cell>
          <cell r="E196">
            <v>5</v>
          </cell>
          <cell r="F196">
            <v>5</v>
          </cell>
          <cell r="G196">
            <v>5</v>
          </cell>
          <cell r="H196">
            <v>5</v>
          </cell>
          <cell r="I196">
            <v>5</v>
          </cell>
          <cell r="J196">
            <v>4</v>
          </cell>
          <cell r="K196">
            <v>0</v>
          </cell>
          <cell r="L196">
            <v>0</v>
          </cell>
          <cell r="O196">
            <v>-1</v>
          </cell>
          <cell r="P196">
            <v>-19.999999999999996</v>
          </cell>
          <cell r="S196">
            <v>75622</v>
          </cell>
          <cell r="T196">
            <v>76809</v>
          </cell>
          <cell r="U196">
            <v>75535</v>
          </cell>
          <cell r="V196">
            <v>75535</v>
          </cell>
          <cell r="W196">
            <v>75535</v>
          </cell>
          <cell r="X196">
            <v>75535</v>
          </cell>
          <cell r="Y196">
            <v>75535</v>
          </cell>
          <cell r="Z196">
            <v>58939</v>
          </cell>
          <cell r="AA196">
            <v>0</v>
          </cell>
          <cell r="AB196">
            <v>0</v>
          </cell>
          <cell r="AE196">
            <v>-16596</v>
          </cell>
          <cell r="AF196">
            <v>-21.971271595948892</v>
          </cell>
          <cell r="AG196">
            <v>-1.9712715959488953</v>
          </cell>
          <cell r="AI196">
            <v>16038.485914784533</v>
          </cell>
          <cell r="AJ196">
            <v>5225.9291552618652</v>
          </cell>
          <cell r="AK196">
            <v>4465</v>
          </cell>
          <cell r="AL196">
            <v>4465</v>
          </cell>
          <cell r="AM196">
            <v>4465</v>
          </cell>
          <cell r="AN196">
            <v>4465</v>
          </cell>
          <cell r="AO196">
            <v>4507.7959175742808</v>
          </cell>
          <cell r="AP196">
            <v>3605.5411332019171</v>
          </cell>
          <cell r="AQ196">
            <v>0</v>
          </cell>
          <cell r="AR196">
            <v>0</v>
          </cell>
          <cell r="AU196">
            <v>-902.2547843723637</v>
          </cell>
          <cell r="AV196">
            <v>-20.01543106365564</v>
          </cell>
          <cell r="AY196">
            <v>59583.514085215465</v>
          </cell>
          <cell r="AZ196">
            <v>71583.070844738133</v>
          </cell>
          <cell r="BA196">
            <v>71070</v>
          </cell>
          <cell r="BB196">
            <v>71070</v>
          </cell>
          <cell r="BC196">
            <v>71070</v>
          </cell>
          <cell r="BD196">
            <v>71070</v>
          </cell>
          <cell r="BE196">
            <v>71027.204082425713</v>
          </cell>
          <cell r="BF196">
            <v>55333.458866798086</v>
          </cell>
          <cell r="BG196">
            <v>0</v>
          </cell>
          <cell r="BH196">
            <v>0</v>
          </cell>
          <cell r="BK196">
            <v>20.01543106365564</v>
          </cell>
          <cell r="BL196">
            <v>-100</v>
          </cell>
          <cell r="BN196">
            <v>-187</v>
          </cell>
        </row>
        <row r="197">
          <cell r="A197">
            <v>188</v>
          </cell>
          <cell r="B197" t="str">
            <v>MILLVILLE</v>
          </cell>
          <cell r="C197">
            <v>0</v>
          </cell>
          <cell r="D197">
            <v>0</v>
          </cell>
          <cell r="E197">
            <v>0</v>
          </cell>
          <cell r="F197">
            <v>0</v>
          </cell>
          <cell r="G197">
            <v>0</v>
          </cell>
          <cell r="H197">
            <v>0</v>
          </cell>
          <cell r="I197">
            <v>0</v>
          </cell>
          <cell r="J197">
            <v>0</v>
          </cell>
          <cell r="K197">
            <v>0</v>
          </cell>
          <cell r="L197">
            <v>0</v>
          </cell>
          <cell r="O197">
            <v>0</v>
          </cell>
          <cell r="P197" t="str">
            <v>--</v>
          </cell>
          <cell r="S197">
            <v>0</v>
          </cell>
          <cell r="T197">
            <v>0</v>
          </cell>
          <cell r="U197">
            <v>0</v>
          </cell>
          <cell r="V197">
            <v>0</v>
          </cell>
          <cell r="W197">
            <v>0</v>
          </cell>
          <cell r="X197">
            <v>0</v>
          </cell>
          <cell r="Y197">
            <v>0</v>
          </cell>
          <cell r="Z197">
            <v>0</v>
          </cell>
          <cell r="AA197">
            <v>0</v>
          </cell>
          <cell r="AB197">
            <v>0</v>
          </cell>
          <cell r="AE197">
            <v>0</v>
          </cell>
          <cell r="AF197" t="str">
            <v>--</v>
          </cell>
          <cell r="AG197" t="str">
            <v>--</v>
          </cell>
          <cell r="AI197">
            <v>0</v>
          </cell>
          <cell r="AJ197">
            <v>0</v>
          </cell>
          <cell r="AK197">
            <v>0</v>
          </cell>
          <cell r="AL197">
            <v>0</v>
          </cell>
          <cell r="AM197">
            <v>0</v>
          </cell>
          <cell r="AN197">
            <v>0</v>
          </cell>
          <cell r="AO197">
            <v>0</v>
          </cell>
          <cell r="AP197">
            <v>0</v>
          </cell>
          <cell r="AQ197">
            <v>0</v>
          </cell>
          <cell r="AR197">
            <v>0</v>
          </cell>
          <cell r="AU197">
            <v>0</v>
          </cell>
          <cell r="AV197" t="str">
            <v>--</v>
          </cell>
          <cell r="AY197">
            <v>0</v>
          </cell>
          <cell r="AZ197">
            <v>0</v>
          </cell>
          <cell r="BA197">
            <v>0</v>
          </cell>
          <cell r="BB197">
            <v>0</v>
          </cell>
          <cell r="BC197">
            <v>0</v>
          </cell>
          <cell r="BD197">
            <v>0</v>
          </cell>
          <cell r="BE197">
            <v>0</v>
          </cell>
          <cell r="BF197">
            <v>0</v>
          </cell>
          <cell r="BG197">
            <v>0</v>
          </cell>
          <cell r="BH197">
            <v>0</v>
          </cell>
          <cell r="BK197" t="e">
            <v>#VALUE!</v>
          </cell>
          <cell r="BL197" t="e">
            <v>#VALUE!</v>
          </cell>
          <cell r="BN197">
            <v>-188</v>
          </cell>
        </row>
        <row r="198">
          <cell r="A198">
            <v>189</v>
          </cell>
          <cell r="B198" t="str">
            <v>MILTON</v>
          </cell>
          <cell r="C198">
            <v>12.010000000000002</v>
          </cell>
          <cell r="D198">
            <v>10.655982533956829</v>
          </cell>
          <cell r="E198">
            <v>16</v>
          </cell>
          <cell r="F198">
            <v>16</v>
          </cell>
          <cell r="G198">
            <v>16</v>
          </cell>
          <cell r="H198">
            <v>16</v>
          </cell>
          <cell r="I198">
            <v>16</v>
          </cell>
          <cell r="J198">
            <v>13</v>
          </cell>
          <cell r="K198">
            <v>0</v>
          </cell>
          <cell r="L198">
            <v>0</v>
          </cell>
          <cell r="O198">
            <v>-3</v>
          </cell>
          <cell r="P198">
            <v>-18.75</v>
          </cell>
          <cell r="S198">
            <v>175566</v>
          </cell>
          <cell r="T198">
            <v>201678</v>
          </cell>
          <cell r="U198">
            <v>281967</v>
          </cell>
          <cell r="V198">
            <v>283663</v>
          </cell>
          <cell r="W198">
            <v>283667</v>
          </cell>
          <cell r="X198">
            <v>283667</v>
          </cell>
          <cell r="Y198">
            <v>283667</v>
          </cell>
          <cell r="Z198">
            <v>228976</v>
          </cell>
          <cell r="AA198">
            <v>0</v>
          </cell>
          <cell r="AB198">
            <v>0</v>
          </cell>
          <cell r="AE198">
            <v>-54691</v>
          </cell>
          <cell r="AF198">
            <v>-19.28000084606246</v>
          </cell>
          <cell r="AG198">
            <v>-0.53000084606246034</v>
          </cell>
          <cell r="AI198">
            <v>42740.81996600212</v>
          </cell>
          <cell r="AJ198">
            <v>41654.814390577041</v>
          </cell>
          <cell r="AK198">
            <v>106745.04411248764</v>
          </cell>
          <cell r="AL198">
            <v>121872.99919169387</v>
          </cell>
          <cell r="AM198">
            <v>78563.99454629494</v>
          </cell>
          <cell r="AN198">
            <v>78563.99454629494</v>
          </cell>
          <cell r="AO198">
            <v>78845.790460200369</v>
          </cell>
          <cell r="AP198">
            <v>53751.711262335826</v>
          </cell>
          <cell r="AQ198">
            <v>0</v>
          </cell>
          <cell r="AR198">
            <v>0</v>
          </cell>
          <cell r="AU198">
            <v>-25094.079197864543</v>
          </cell>
          <cell r="AV198">
            <v>-31.826783714637862</v>
          </cell>
          <cell r="AY198">
            <v>132825.18003399787</v>
          </cell>
          <cell r="AZ198">
            <v>160023.18560942297</v>
          </cell>
          <cell r="BA198">
            <v>175221.95588751236</v>
          </cell>
          <cell r="BB198">
            <v>161790.00080830613</v>
          </cell>
          <cell r="BC198">
            <v>205103.00545370506</v>
          </cell>
          <cell r="BD198">
            <v>205103.00545370506</v>
          </cell>
          <cell r="BE198">
            <v>204821.20953979963</v>
          </cell>
          <cell r="BF198">
            <v>175224.28873766417</v>
          </cell>
          <cell r="BG198">
            <v>0</v>
          </cell>
          <cell r="BH198">
            <v>0</v>
          </cell>
          <cell r="BK198">
            <v>31.826783714637862</v>
          </cell>
          <cell r="BL198">
            <v>-100</v>
          </cell>
          <cell r="BN198">
            <v>-189</v>
          </cell>
        </row>
        <row r="199">
          <cell r="A199">
            <v>190</v>
          </cell>
          <cell r="B199" t="str">
            <v>MONROE</v>
          </cell>
          <cell r="C199">
            <v>0</v>
          </cell>
          <cell r="D199">
            <v>0</v>
          </cell>
          <cell r="E199">
            <v>0</v>
          </cell>
          <cell r="F199">
            <v>0</v>
          </cell>
          <cell r="G199">
            <v>0</v>
          </cell>
          <cell r="H199">
            <v>0</v>
          </cell>
          <cell r="I199">
            <v>0</v>
          </cell>
          <cell r="J199">
            <v>0</v>
          </cell>
          <cell r="K199">
            <v>0</v>
          </cell>
          <cell r="L199">
            <v>0</v>
          </cell>
          <cell r="O199">
            <v>0</v>
          </cell>
          <cell r="P199" t="str">
            <v>--</v>
          </cell>
          <cell r="S199">
            <v>0</v>
          </cell>
          <cell r="T199">
            <v>0</v>
          </cell>
          <cell r="U199">
            <v>0</v>
          </cell>
          <cell r="V199">
            <v>0</v>
          </cell>
          <cell r="W199">
            <v>0</v>
          </cell>
          <cell r="X199">
            <v>0</v>
          </cell>
          <cell r="Y199">
            <v>0</v>
          </cell>
          <cell r="Z199">
            <v>0</v>
          </cell>
          <cell r="AA199">
            <v>0</v>
          </cell>
          <cell r="AB199">
            <v>0</v>
          </cell>
          <cell r="AE199">
            <v>0</v>
          </cell>
          <cell r="AF199" t="str">
            <v>--</v>
          </cell>
          <cell r="AG199" t="str">
            <v>--</v>
          </cell>
          <cell r="AI199">
            <v>0</v>
          </cell>
          <cell r="AJ199">
            <v>0</v>
          </cell>
          <cell r="AK199">
            <v>0</v>
          </cell>
          <cell r="AL199">
            <v>0</v>
          </cell>
          <cell r="AM199">
            <v>0</v>
          </cell>
          <cell r="AN199">
            <v>0</v>
          </cell>
          <cell r="AO199">
            <v>0</v>
          </cell>
          <cell r="AP199">
            <v>0</v>
          </cell>
          <cell r="AQ199">
            <v>0</v>
          </cell>
          <cell r="AR199">
            <v>0</v>
          </cell>
          <cell r="AU199">
            <v>0</v>
          </cell>
          <cell r="AV199" t="str">
            <v>--</v>
          </cell>
          <cell r="AY199">
            <v>0</v>
          </cell>
          <cell r="AZ199">
            <v>0</v>
          </cell>
          <cell r="BA199">
            <v>0</v>
          </cell>
          <cell r="BB199">
            <v>0</v>
          </cell>
          <cell r="BC199">
            <v>0</v>
          </cell>
          <cell r="BD199">
            <v>0</v>
          </cell>
          <cell r="BE199">
            <v>0</v>
          </cell>
          <cell r="BF199">
            <v>0</v>
          </cell>
          <cell r="BG199">
            <v>0</v>
          </cell>
          <cell r="BH199">
            <v>0</v>
          </cell>
          <cell r="BK199" t="e">
            <v>#VALUE!</v>
          </cell>
          <cell r="BL199" t="e">
            <v>#VALUE!</v>
          </cell>
          <cell r="BN199">
            <v>-190</v>
          </cell>
        </row>
        <row r="200">
          <cell r="A200">
            <v>191</v>
          </cell>
          <cell r="B200" t="str">
            <v>MONSON</v>
          </cell>
          <cell r="C200">
            <v>20</v>
          </cell>
          <cell r="D200">
            <v>24.242518703241895</v>
          </cell>
          <cell r="E200">
            <v>26</v>
          </cell>
          <cell r="F200">
            <v>26</v>
          </cell>
          <cell r="G200">
            <v>26</v>
          </cell>
          <cell r="H200">
            <v>26</v>
          </cell>
          <cell r="I200">
            <v>26</v>
          </cell>
          <cell r="J200">
            <v>30</v>
          </cell>
          <cell r="K200">
            <v>0</v>
          </cell>
          <cell r="L200">
            <v>0</v>
          </cell>
          <cell r="O200">
            <v>4</v>
          </cell>
          <cell r="P200">
            <v>15.384615384615374</v>
          </cell>
          <cell r="S200">
            <v>297945</v>
          </cell>
          <cell r="T200">
            <v>315494</v>
          </cell>
          <cell r="U200">
            <v>351597</v>
          </cell>
          <cell r="V200">
            <v>351597</v>
          </cell>
          <cell r="W200">
            <v>351652</v>
          </cell>
          <cell r="X200">
            <v>351652</v>
          </cell>
          <cell r="Y200">
            <v>351652</v>
          </cell>
          <cell r="Z200">
            <v>405454</v>
          </cell>
          <cell r="AA200">
            <v>0</v>
          </cell>
          <cell r="AB200">
            <v>0</v>
          </cell>
          <cell r="AE200">
            <v>53802</v>
          </cell>
          <cell r="AF200">
            <v>15.299785014730482</v>
          </cell>
          <cell r="AG200">
            <v>-8.4830369884892676E-2</v>
          </cell>
          <cell r="AI200">
            <v>167145.98465471109</v>
          </cell>
          <cell r="AJ200">
            <v>35881.787469633011</v>
          </cell>
          <cell r="AK200">
            <v>57725.437813054326</v>
          </cell>
          <cell r="AL200">
            <v>62852.203422590603</v>
          </cell>
          <cell r="AM200">
            <v>52960.421782648074</v>
          </cell>
          <cell r="AN200">
            <v>52960.421782648074</v>
          </cell>
          <cell r="AO200">
            <v>53587.927987348143</v>
          </cell>
          <cell r="AP200">
            <v>106415.64078095202</v>
          </cell>
          <cell r="AQ200">
            <v>0</v>
          </cell>
          <cell r="AR200">
            <v>0</v>
          </cell>
          <cell r="AU200">
            <v>52827.712793603874</v>
          </cell>
          <cell r="AV200">
            <v>98.581368561360037</v>
          </cell>
          <cell r="AY200">
            <v>130799.01534528891</v>
          </cell>
          <cell r="AZ200">
            <v>279612.21253036696</v>
          </cell>
          <cell r="BA200">
            <v>293871.5621869457</v>
          </cell>
          <cell r="BB200">
            <v>288744.79657740938</v>
          </cell>
          <cell r="BC200">
            <v>298691.57821735193</v>
          </cell>
          <cell r="BD200">
            <v>298691.57821735193</v>
          </cell>
          <cell r="BE200">
            <v>298064.07201265183</v>
          </cell>
          <cell r="BF200">
            <v>299038.359219048</v>
          </cell>
          <cell r="BG200">
            <v>0</v>
          </cell>
          <cell r="BH200">
            <v>0</v>
          </cell>
          <cell r="BK200">
            <v>-98.581368561360037</v>
          </cell>
          <cell r="BL200">
            <v>-100</v>
          </cell>
          <cell r="BN200">
            <v>-191</v>
          </cell>
        </row>
        <row r="201">
          <cell r="A201">
            <v>192</v>
          </cell>
          <cell r="B201" t="str">
            <v>MONTAGUE</v>
          </cell>
          <cell r="C201">
            <v>0</v>
          </cell>
          <cell r="D201">
            <v>0</v>
          </cell>
          <cell r="E201">
            <v>0</v>
          </cell>
          <cell r="F201">
            <v>0</v>
          </cell>
          <cell r="G201">
            <v>0</v>
          </cell>
          <cell r="H201">
            <v>0</v>
          </cell>
          <cell r="I201">
            <v>0</v>
          </cell>
          <cell r="J201">
            <v>0</v>
          </cell>
          <cell r="K201">
            <v>0</v>
          </cell>
          <cell r="L201">
            <v>0</v>
          </cell>
          <cell r="O201">
            <v>0</v>
          </cell>
          <cell r="P201" t="str">
            <v>--</v>
          </cell>
          <cell r="S201">
            <v>0</v>
          </cell>
          <cell r="T201">
            <v>0</v>
          </cell>
          <cell r="U201">
            <v>0</v>
          </cell>
          <cell r="V201">
            <v>0</v>
          </cell>
          <cell r="W201">
            <v>0</v>
          </cell>
          <cell r="X201">
            <v>0</v>
          </cell>
          <cell r="Y201">
            <v>0</v>
          </cell>
          <cell r="Z201">
            <v>0</v>
          </cell>
          <cell r="AA201">
            <v>0</v>
          </cell>
          <cell r="AB201">
            <v>0</v>
          </cell>
          <cell r="AE201">
            <v>0</v>
          </cell>
          <cell r="AF201" t="str">
            <v>--</v>
          </cell>
          <cell r="AG201" t="str">
            <v>--</v>
          </cell>
          <cell r="AI201">
            <v>0</v>
          </cell>
          <cell r="AJ201">
            <v>0</v>
          </cell>
          <cell r="AK201">
            <v>0</v>
          </cell>
          <cell r="AL201">
            <v>0</v>
          </cell>
          <cell r="AM201">
            <v>0</v>
          </cell>
          <cell r="AN201">
            <v>0</v>
          </cell>
          <cell r="AO201">
            <v>0</v>
          </cell>
          <cell r="AP201">
            <v>0</v>
          </cell>
          <cell r="AQ201">
            <v>0</v>
          </cell>
          <cell r="AR201">
            <v>0</v>
          </cell>
          <cell r="AU201">
            <v>0</v>
          </cell>
          <cell r="AV201" t="str">
            <v>--</v>
          </cell>
          <cell r="AY201">
            <v>0</v>
          </cell>
          <cell r="AZ201">
            <v>0</v>
          </cell>
          <cell r="BA201">
            <v>0</v>
          </cell>
          <cell r="BB201">
            <v>0</v>
          </cell>
          <cell r="BC201">
            <v>0</v>
          </cell>
          <cell r="BD201">
            <v>0</v>
          </cell>
          <cell r="BE201">
            <v>0</v>
          </cell>
          <cell r="BF201">
            <v>0</v>
          </cell>
          <cell r="BG201">
            <v>0</v>
          </cell>
          <cell r="BH201">
            <v>0</v>
          </cell>
          <cell r="BK201" t="e">
            <v>#VALUE!</v>
          </cell>
          <cell r="BL201" t="e">
            <v>#VALUE!</v>
          </cell>
          <cell r="BN201">
            <v>-192</v>
          </cell>
        </row>
        <row r="202">
          <cell r="A202">
            <v>193</v>
          </cell>
          <cell r="B202" t="str">
            <v>MONTEREY</v>
          </cell>
          <cell r="C202">
            <v>0</v>
          </cell>
          <cell r="D202">
            <v>0</v>
          </cell>
          <cell r="E202">
            <v>0</v>
          </cell>
          <cell r="F202">
            <v>0</v>
          </cell>
          <cell r="G202">
            <v>0</v>
          </cell>
          <cell r="H202">
            <v>0</v>
          </cell>
          <cell r="I202">
            <v>0</v>
          </cell>
          <cell r="J202">
            <v>0</v>
          </cell>
          <cell r="K202">
            <v>0</v>
          </cell>
          <cell r="L202">
            <v>0</v>
          </cell>
          <cell r="O202">
            <v>0</v>
          </cell>
          <cell r="P202" t="str">
            <v>--</v>
          </cell>
          <cell r="S202">
            <v>0</v>
          </cell>
          <cell r="T202">
            <v>0</v>
          </cell>
          <cell r="U202">
            <v>0</v>
          </cell>
          <cell r="V202">
            <v>0</v>
          </cell>
          <cell r="W202">
            <v>0</v>
          </cell>
          <cell r="X202">
            <v>0</v>
          </cell>
          <cell r="Y202">
            <v>0</v>
          </cell>
          <cell r="Z202">
            <v>0</v>
          </cell>
          <cell r="AA202">
            <v>0</v>
          </cell>
          <cell r="AB202">
            <v>0</v>
          </cell>
          <cell r="AE202">
            <v>0</v>
          </cell>
          <cell r="AF202" t="str">
            <v>--</v>
          </cell>
          <cell r="AG202" t="str">
            <v>--</v>
          </cell>
          <cell r="AI202">
            <v>0</v>
          </cell>
          <cell r="AJ202">
            <v>0</v>
          </cell>
          <cell r="AK202">
            <v>0</v>
          </cell>
          <cell r="AL202">
            <v>0</v>
          </cell>
          <cell r="AM202">
            <v>0</v>
          </cell>
          <cell r="AN202">
            <v>0</v>
          </cell>
          <cell r="AO202">
            <v>0</v>
          </cell>
          <cell r="AP202">
            <v>0</v>
          </cell>
          <cell r="AQ202">
            <v>0</v>
          </cell>
          <cell r="AR202">
            <v>0</v>
          </cell>
          <cell r="AU202">
            <v>0</v>
          </cell>
          <cell r="AV202" t="str">
            <v>--</v>
          </cell>
          <cell r="AY202">
            <v>0</v>
          </cell>
          <cell r="AZ202">
            <v>0</v>
          </cell>
          <cell r="BA202">
            <v>0</v>
          </cell>
          <cell r="BB202">
            <v>0</v>
          </cell>
          <cell r="BC202">
            <v>0</v>
          </cell>
          <cell r="BD202">
            <v>0</v>
          </cell>
          <cell r="BE202">
            <v>0</v>
          </cell>
          <cell r="BF202">
            <v>0</v>
          </cell>
          <cell r="BG202">
            <v>0</v>
          </cell>
          <cell r="BH202">
            <v>0</v>
          </cell>
          <cell r="BK202" t="e">
            <v>#VALUE!</v>
          </cell>
          <cell r="BL202" t="e">
            <v>#VALUE!</v>
          </cell>
          <cell r="BN202">
            <v>-193</v>
          </cell>
        </row>
        <row r="203">
          <cell r="A203">
            <v>194</v>
          </cell>
          <cell r="B203" t="str">
            <v>MONTGOMERY</v>
          </cell>
          <cell r="C203">
            <v>0</v>
          </cell>
          <cell r="D203">
            <v>0</v>
          </cell>
          <cell r="E203">
            <v>0</v>
          </cell>
          <cell r="F203">
            <v>0</v>
          </cell>
          <cell r="G203">
            <v>0</v>
          </cell>
          <cell r="H203">
            <v>0</v>
          </cell>
          <cell r="I203">
            <v>0</v>
          </cell>
          <cell r="J203">
            <v>0</v>
          </cell>
          <cell r="K203">
            <v>0</v>
          </cell>
          <cell r="L203">
            <v>0</v>
          </cell>
          <cell r="O203">
            <v>0</v>
          </cell>
          <cell r="P203" t="str">
            <v>--</v>
          </cell>
          <cell r="S203">
            <v>0</v>
          </cell>
          <cell r="T203">
            <v>0</v>
          </cell>
          <cell r="U203">
            <v>0</v>
          </cell>
          <cell r="V203">
            <v>0</v>
          </cell>
          <cell r="W203">
            <v>0</v>
          </cell>
          <cell r="X203">
            <v>0</v>
          </cell>
          <cell r="Y203">
            <v>0</v>
          </cell>
          <cell r="Z203">
            <v>0</v>
          </cell>
          <cell r="AA203">
            <v>0</v>
          </cell>
          <cell r="AB203">
            <v>0</v>
          </cell>
          <cell r="AE203">
            <v>0</v>
          </cell>
          <cell r="AF203" t="str">
            <v>--</v>
          </cell>
          <cell r="AG203" t="str">
            <v>--</v>
          </cell>
          <cell r="AI203">
            <v>0</v>
          </cell>
          <cell r="AJ203">
            <v>0</v>
          </cell>
          <cell r="AK203">
            <v>0</v>
          </cell>
          <cell r="AL203">
            <v>0</v>
          </cell>
          <cell r="AM203">
            <v>0</v>
          </cell>
          <cell r="AN203">
            <v>0</v>
          </cell>
          <cell r="AO203">
            <v>0</v>
          </cell>
          <cell r="AP203">
            <v>0</v>
          </cell>
          <cell r="AQ203">
            <v>0</v>
          </cell>
          <cell r="AR203">
            <v>0</v>
          </cell>
          <cell r="AU203">
            <v>0</v>
          </cell>
          <cell r="AV203" t="str">
            <v>--</v>
          </cell>
          <cell r="AY203">
            <v>0</v>
          </cell>
          <cell r="AZ203">
            <v>0</v>
          </cell>
          <cell r="BA203">
            <v>0</v>
          </cell>
          <cell r="BB203">
            <v>0</v>
          </cell>
          <cell r="BC203">
            <v>0</v>
          </cell>
          <cell r="BD203">
            <v>0</v>
          </cell>
          <cell r="BE203">
            <v>0</v>
          </cell>
          <cell r="BF203">
            <v>0</v>
          </cell>
          <cell r="BG203">
            <v>0</v>
          </cell>
          <cell r="BH203">
            <v>0</v>
          </cell>
          <cell r="BK203" t="e">
            <v>#VALUE!</v>
          </cell>
          <cell r="BL203" t="e">
            <v>#VALUE!</v>
          </cell>
          <cell r="BN203">
            <v>-194</v>
          </cell>
        </row>
        <row r="204">
          <cell r="A204">
            <v>195</v>
          </cell>
          <cell r="B204" t="str">
            <v>MOUNT WASHINGTON</v>
          </cell>
          <cell r="C204">
            <v>0</v>
          </cell>
          <cell r="D204">
            <v>0</v>
          </cell>
          <cell r="E204">
            <v>0</v>
          </cell>
          <cell r="F204">
            <v>0</v>
          </cell>
          <cell r="G204">
            <v>0</v>
          </cell>
          <cell r="H204">
            <v>0</v>
          </cell>
          <cell r="I204">
            <v>0</v>
          </cell>
          <cell r="J204">
            <v>0</v>
          </cell>
          <cell r="K204">
            <v>0</v>
          </cell>
          <cell r="L204">
            <v>0</v>
          </cell>
          <cell r="O204">
            <v>0</v>
          </cell>
          <cell r="P204" t="str">
            <v>--</v>
          </cell>
          <cell r="S204">
            <v>0</v>
          </cell>
          <cell r="T204">
            <v>0</v>
          </cell>
          <cell r="U204">
            <v>0</v>
          </cell>
          <cell r="V204">
            <v>0</v>
          </cell>
          <cell r="W204">
            <v>0</v>
          </cell>
          <cell r="X204">
            <v>0</v>
          </cell>
          <cell r="Y204">
            <v>0</v>
          </cell>
          <cell r="Z204">
            <v>0</v>
          </cell>
          <cell r="AA204">
            <v>0</v>
          </cell>
          <cell r="AB204">
            <v>0</v>
          </cell>
          <cell r="AE204">
            <v>0</v>
          </cell>
          <cell r="AF204" t="str">
            <v>--</v>
          </cell>
          <cell r="AG204" t="str">
            <v>--</v>
          </cell>
          <cell r="AI204">
            <v>0</v>
          </cell>
          <cell r="AJ204">
            <v>0</v>
          </cell>
          <cell r="AK204">
            <v>0</v>
          </cell>
          <cell r="AL204">
            <v>0</v>
          </cell>
          <cell r="AM204">
            <v>0</v>
          </cell>
          <cell r="AN204">
            <v>0</v>
          </cell>
          <cell r="AO204">
            <v>0</v>
          </cell>
          <cell r="AP204">
            <v>0</v>
          </cell>
          <cell r="AQ204">
            <v>0</v>
          </cell>
          <cell r="AR204">
            <v>0</v>
          </cell>
          <cell r="AU204">
            <v>0</v>
          </cell>
          <cell r="AV204" t="str">
            <v>--</v>
          </cell>
          <cell r="AY204">
            <v>0</v>
          </cell>
          <cell r="AZ204">
            <v>0</v>
          </cell>
          <cell r="BA204">
            <v>0</v>
          </cell>
          <cell r="BB204">
            <v>0</v>
          </cell>
          <cell r="BC204">
            <v>0</v>
          </cell>
          <cell r="BD204">
            <v>0</v>
          </cell>
          <cell r="BE204">
            <v>0</v>
          </cell>
          <cell r="BF204">
            <v>0</v>
          </cell>
          <cell r="BG204">
            <v>0</v>
          </cell>
          <cell r="BH204">
            <v>0</v>
          </cell>
          <cell r="BK204" t="e">
            <v>#VALUE!</v>
          </cell>
          <cell r="BL204" t="e">
            <v>#VALUE!</v>
          </cell>
          <cell r="BN204">
            <v>-195</v>
          </cell>
        </row>
        <row r="205">
          <cell r="A205">
            <v>196</v>
          </cell>
          <cell r="B205" t="str">
            <v>NAHANT</v>
          </cell>
          <cell r="C205">
            <v>2</v>
          </cell>
          <cell r="D205">
            <v>2.0087336244541483</v>
          </cell>
          <cell r="E205">
            <v>2</v>
          </cell>
          <cell r="F205">
            <v>2</v>
          </cell>
          <cell r="G205">
            <v>2</v>
          </cell>
          <cell r="H205">
            <v>2</v>
          </cell>
          <cell r="I205">
            <v>2</v>
          </cell>
          <cell r="J205">
            <v>2</v>
          </cell>
          <cell r="K205">
            <v>0</v>
          </cell>
          <cell r="L205">
            <v>0</v>
          </cell>
          <cell r="O205">
            <v>0</v>
          </cell>
          <cell r="P205">
            <v>0</v>
          </cell>
          <cell r="S205">
            <v>26494</v>
          </cell>
          <cell r="T205">
            <v>27805</v>
          </cell>
          <cell r="U205">
            <v>27694</v>
          </cell>
          <cell r="V205">
            <v>27694</v>
          </cell>
          <cell r="W205">
            <v>27694</v>
          </cell>
          <cell r="X205">
            <v>27694</v>
          </cell>
          <cell r="Y205">
            <v>27694</v>
          </cell>
          <cell r="Z205">
            <v>28384</v>
          </cell>
          <cell r="AA205">
            <v>0</v>
          </cell>
          <cell r="AB205">
            <v>0</v>
          </cell>
          <cell r="AE205">
            <v>690</v>
          </cell>
          <cell r="AF205">
            <v>2.4915144074528772</v>
          </cell>
          <cell r="AG205">
            <v>2.4915144074528772</v>
          </cell>
          <cell r="AI205">
            <v>1786</v>
          </cell>
          <cell r="AJ205">
            <v>2516.8321640259842</v>
          </cell>
          <cell r="AK205">
            <v>2641.8456100043286</v>
          </cell>
          <cell r="AL205">
            <v>2768.9984825013671</v>
          </cell>
          <cell r="AM205">
            <v>2524.3307020930429</v>
          </cell>
          <cell r="AN205">
            <v>2524.3307020930429</v>
          </cell>
          <cell r="AO205">
            <v>2526.2048666793526</v>
          </cell>
          <cell r="AP205">
            <v>3299.0207645460719</v>
          </cell>
          <cell r="AQ205">
            <v>0</v>
          </cell>
          <cell r="AR205">
            <v>0</v>
          </cell>
          <cell r="AU205">
            <v>772.8158978667193</v>
          </cell>
          <cell r="AV205">
            <v>30.591972490440611</v>
          </cell>
          <cell r="AY205">
            <v>24708</v>
          </cell>
          <cell r="AZ205">
            <v>25288.167835974014</v>
          </cell>
          <cell r="BA205">
            <v>25052.15438999567</v>
          </cell>
          <cell r="BB205">
            <v>24925.001517498633</v>
          </cell>
          <cell r="BC205">
            <v>25169.669297906956</v>
          </cell>
          <cell r="BD205">
            <v>25169.669297906956</v>
          </cell>
          <cell r="BE205">
            <v>25167.795133320647</v>
          </cell>
          <cell r="BF205">
            <v>25084.979235453928</v>
          </cell>
          <cell r="BG205">
            <v>0</v>
          </cell>
          <cell r="BH205">
            <v>0</v>
          </cell>
          <cell r="BK205">
            <v>-30.591972490440611</v>
          </cell>
          <cell r="BL205">
            <v>-100</v>
          </cell>
          <cell r="BN205">
            <v>-196</v>
          </cell>
        </row>
        <row r="206">
          <cell r="A206">
            <v>197</v>
          </cell>
          <cell r="B206" t="str">
            <v>NANTUCKET</v>
          </cell>
          <cell r="C206">
            <v>0</v>
          </cell>
          <cell r="D206">
            <v>0</v>
          </cell>
          <cell r="E206">
            <v>0</v>
          </cell>
          <cell r="F206">
            <v>0</v>
          </cell>
          <cell r="G206">
            <v>0</v>
          </cell>
          <cell r="H206">
            <v>0</v>
          </cell>
          <cell r="I206">
            <v>0</v>
          </cell>
          <cell r="J206">
            <v>0</v>
          </cell>
          <cell r="K206">
            <v>0</v>
          </cell>
          <cell r="L206">
            <v>0</v>
          </cell>
          <cell r="O206">
            <v>0</v>
          </cell>
          <cell r="P206" t="str">
            <v>--</v>
          </cell>
          <cell r="S206">
            <v>0</v>
          </cell>
          <cell r="T206">
            <v>0</v>
          </cell>
          <cell r="U206">
            <v>0</v>
          </cell>
          <cell r="V206">
            <v>0</v>
          </cell>
          <cell r="W206">
            <v>0</v>
          </cell>
          <cell r="X206">
            <v>0</v>
          </cell>
          <cell r="Y206">
            <v>0</v>
          </cell>
          <cell r="Z206">
            <v>0</v>
          </cell>
          <cell r="AA206">
            <v>0</v>
          </cell>
          <cell r="AB206">
            <v>0</v>
          </cell>
          <cell r="AE206">
            <v>0</v>
          </cell>
          <cell r="AF206" t="str">
            <v>--</v>
          </cell>
          <cell r="AG206" t="str">
            <v>--</v>
          </cell>
          <cell r="AI206">
            <v>0</v>
          </cell>
          <cell r="AJ206">
            <v>0</v>
          </cell>
          <cell r="AK206">
            <v>0</v>
          </cell>
          <cell r="AL206">
            <v>0</v>
          </cell>
          <cell r="AM206">
            <v>0</v>
          </cell>
          <cell r="AN206">
            <v>0</v>
          </cell>
          <cell r="AO206">
            <v>0</v>
          </cell>
          <cell r="AP206">
            <v>0</v>
          </cell>
          <cell r="AQ206">
            <v>0</v>
          </cell>
          <cell r="AR206">
            <v>0</v>
          </cell>
          <cell r="AU206">
            <v>0</v>
          </cell>
          <cell r="AV206" t="str">
            <v>--</v>
          </cell>
          <cell r="AY206">
            <v>0</v>
          </cell>
          <cell r="AZ206">
            <v>0</v>
          </cell>
          <cell r="BA206">
            <v>0</v>
          </cell>
          <cell r="BB206">
            <v>0</v>
          </cell>
          <cell r="BC206">
            <v>0</v>
          </cell>
          <cell r="BD206">
            <v>0</v>
          </cell>
          <cell r="BE206">
            <v>0</v>
          </cell>
          <cell r="BF206">
            <v>0</v>
          </cell>
          <cell r="BG206">
            <v>0</v>
          </cell>
          <cell r="BH206">
            <v>0</v>
          </cell>
          <cell r="BK206" t="e">
            <v>#VALUE!</v>
          </cell>
          <cell r="BL206" t="e">
            <v>#VALUE!</v>
          </cell>
          <cell r="BN206">
            <v>-197</v>
          </cell>
        </row>
        <row r="207">
          <cell r="A207">
            <v>198</v>
          </cell>
          <cell r="B207" t="str">
            <v>NATICK</v>
          </cell>
          <cell r="C207">
            <v>35.19</v>
          </cell>
          <cell r="D207">
            <v>37.240565250000159</v>
          </cell>
          <cell r="E207">
            <v>28</v>
          </cell>
          <cell r="F207">
            <v>28</v>
          </cell>
          <cell r="G207">
            <v>28</v>
          </cell>
          <cell r="H207">
            <v>28</v>
          </cell>
          <cell r="I207">
            <v>28</v>
          </cell>
          <cell r="J207">
            <v>32</v>
          </cell>
          <cell r="K207">
            <v>0</v>
          </cell>
          <cell r="L207">
            <v>0</v>
          </cell>
          <cell r="O207">
            <v>4</v>
          </cell>
          <cell r="P207">
            <v>14.285714285714279</v>
          </cell>
          <cell r="S207">
            <v>393943</v>
          </cell>
          <cell r="T207">
            <v>519393</v>
          </cell>
          <cell r="U207">
            <v>381146</v>
          </cell>
          <cell r="V207">
            <v>381198</v>
          </cell>
          <cell r="W207">
            <v>381198</v>
          </cell>
          <cell r="X207">
            <v>381198</v>
          </cell>
          <cell r="Y207">
            <v>381198</v>
          </cell>
          <cell r="Z207">
            <v>436319</v>
          </cell>
          <cell r="AA207">
            <v>0</v>
          </cell>
          <cell r="AB207">
            <v>0</v>
          </cell>
          <cell r="AE207">
            <v>55121</v>
          </cell>
          <cell r="AF207">
            <v>14.459939454037007</v>
          </cell>
          <cell r="AG207">
            <v>0.17422516832272805</v>
          </cell>
          <cell r="AI207">
            <v>48422.963875291221</v>
          </cell>
          <cell r="AJ207">
            <v>52657.533313802567</v>
          </cell>
          <cell r="AK207">
            <v>25004</v>
          </cell>
          <cell r="AL207">
            <v>25004</v>
          </cell>
          <cell r="AM207">
            <v>25004</v>
          </cell>
          <cell r="AN207">
            <v>25004</v>
          </cell>
          <cell r="AO207">
            <v>25083.701790648236</v>
          </cell>
          <cell r="AP207">
            <v>61208.673097278537</v>
          </cell>
          <cell r="AQ207">
            <v>0</v>
          </cell>
          <cell r="AR207">
            <v>0</v>
          </cell>
          <cell r="AU207">
            <v>36124.971306630301</v>
          </cell>
          <cell r="AV207">
            <v>144.01770363933483</v>
          </cell>
          <cell r="AY207">
            <v>345520.03612470877</v>
          </cell>
          <cell r="AZ207">
            <v>466735.46668619744</v>
          </cell>
          <cell r="BA207">
            <v>356142</v>
          </cell>
          <cell r="BB207">
            <v>356194</v>
          </cell>
          <cell r="BC207">
            <v>356194</v>
          </cell>
          <cell r="BD207">
            <v>356194</v>
          </cell>
          <cell r="BE207">
            <v>356114.29820935178</v>
          </cell>
          <cell r="BF207">
            <v>375110.32690272148</v>
          </cell>
          <cell r="BG207">
            <v>0</v>
          </cell>
          <cell r="BH207">
            <v>0</v>
          </cell>
          <cell r="BK207">
            <v>-144.01770363933483</v>
          </cell>
          <cell r="BL207">
            <v>-100</v>
          </cell>
          <cell r="BN207">
            <v>-198</v>
          </cell>
        </row>
        <row r="208">
          <cell r="A208">
            <v>199</v>
          </cell>
          <cell r="B208" t="str">
            <v>NEEDHAM</v>
          </cell>
          <cell r="C208">
            <v>3</v>
          </cell>
          <cell r="D208">
            <v>3.1214966842538363</v>
          </cell>
          <cell r="E208">
            <v>5</v>
          </cell>
          <cell r="F208">
            <v>5</v>
          </cell>
          <cell r="G208">
            <v>5</v>
          </cell>
          <cell r="H208">
            <v>5</v>
          </cell>
          <cell r="I208">
            <v>5</v>
          </cell>
          <cell r="J208">
            <v>4</v>
          </cell>
          <cell r="K208">
            <v>0</v>
          </cell>
          <cell r="L208">
            <v>0</v>
          </cell>
          <cell r="O208">
            <v>-1</v>
          </cell>
          <cell r="P208">
            <v>-19.999999999999996</v>
          </cell>
          <cell r="S208">
            <v>51498</v>
          </cell>
          <cell r="T208">
            <v>62756</v>
          </cell>
          <cell r="U208">
            <v>96854</v>
          </cell>
          <cell r="V208">
            <v>96868</v>
          </cell>
          <cell r="W208">
            <v>96868</v>
          </cell>
          <cell r="X208">
            <v>96868</v>
          </cell>
          <cell r="Y208">
            <v>96868</v>
          </cell>
          <cell r="Z208">
            <v>77081</v>
          </cell>
          <cell r="AA208">
            <v>0</v>
          </cell>
          <cell r="AB208">
            <v>0</v>
          </cell>
          <cell r="AE208">
            <v>-19787</v>
          </cell>
          <cell r="AF208">
            <v>-20.426766321179336</v>
          </cell>
          <cell r="AG208">
            <v>-0.42676632117933977</v>
          </cell>
          <cell r="AI208">
            <v>18138.533981976667</v>
          </cell>
          <cell r="AJ208">
            <v>9350.8511988357022</v>
          </cell>
          <cell r="AK208">
            <v>35591.204697736721</v>
          </cell>
          <cell r="AL208">
            <v>40227.108398447068</v>
          </cell>
          <cell r="AM208">
            <v>31281.171100019317</v>
          </cell>
          <cell r="AN208">
            <v>31281.171100019317</v>
          </cell>
          <cell r="AO208">
            <v>31406.401390836487</v>
          </cell>
          <cell r="AP208">
            <v>23407.529410722338</v>
          </cell>
          <cell r="AQ208">
            <v>0</v>
          </cell>
          <cell r="AR208">
            <v>0</v>
          </cell>
          <cell r="AU208">
            <v>-7998.8719801141488</v>
          </cell>
          <cell r="AV208">
            <v>-25.468922340297151</v>
          </cell>
          <cell r="AY208">
            <v>33359.466018023333</v>
          </cell>
          <cell r="AZ208">
            <v>53405.148801164294</v>
          </cell>
          <cell r="BA208">
            <v>61262.795302263279</v>
          </cell>
          <cell r="BB208">
            <v>56640.891601552932</v>
          </cell>
          <cell r="BC208">
            <v>65586.828899980683</v>
          </cell>
          <cell r="BD208">
            <v>65586.828899980683</v>
          </cell>
          <cell r="BE208">
            <v>65461.598609163513</v>
          </cell>
          <cell r="BF208">
            <v>53673.470589277662</v>
          </cell>
          <cell r="BG208">
            <v>0</v>
          </cell>
          <cell r="BH208">
            <v>0</v>
          </cell>
          <cell r="BK208">
            <v>25.468922340297151</v>
          </cell>
          <cell r="BL208">
            <v>-100</v>
          </cell>
          <cell r="BN208">
            <v>-199</v>
          </cell>
        </row>
        <row r="209">
          <cell r="A209">
            <v>200</v>
          </cell>
          <cell r="B209" t="str">
            <v>NEW ASHFORD</v>
          </cell>
          <cell r="C209">
            <v>0</v>
          </cell>
          <cell r="D209">
            <v>0</v>
          </cell>
          <cell r="E209">
            <v>0</v>
          </cell>
          <cell r="F209">
            <v>0</v>
          </cell>
          <cell r="G209">
            <v>0</v>
          </cell>
          <cell r="H209">
            <v>0</v>
          </cell>
          <cell r="I209">
            <v>0</v>
          </cell>
          <cell r="J209">
            <v>0</v>
          </cell>
          <cell r="K209">
            <v>0</v>
          </cell>
          <cell r="L209">
            <v>0</v>
          </cell>
          <cell r="O209">
            <v>0</v>
          </cell>
          <cell r="P209" t="str">
            <v>--</v>
          </cell>
          <cell r="S209">
            <v>0</v>
          </cell>
          <cell r="T209">
            <v>0</v>
          </cell>
          <cell r="U209">
            <v>0</v>
          </cell>
          <cell r="V209">
            <v>0</v>
          </cell>
          <cell r="W209">
            <v>0</v>
          </cell>
          <cell r="X209">
            <v>0</v>
          </cell>
          <cell r="Y209">
            <v>0</v>
          </cell>
          <cell r="Z209">
            <v>0</v>
          </cell>
          <cell r="AA209">
            <v>0</v>
          </cell>
          <cell r="AB209">
            <v>0</v>
          </cell>
          <cell r="AE209">
            <v>0</v>
          </cell>
          <cell r="AF209" t="str">
            <v>--</v>
          </cell>
          <cell r="AG209" t="str">
            <v>--</v>
          </cell>
          <cell r="AI209">
            <v>0</v>
          </cell>
          <cell r="AJ209">
            <v>0</v>
          </cell>
          <cell r="AK209">
            <v>0</v>
          </cell>
          <cell r="AL209">
            <v>0</v>
          </cell>
          <cell r="AM209">
            <v>0</v>
          </cell>
          <cell r="AN209">
            <v>0</v>
          </cell>
          <cell r="AO209">
            <v>0</v>
          </cell>
          <cell r="AP209">
            <v>0</v>
          </cell>
          <cell r="AQ209">
            <v>0</v>
          </cell>
          <cell r="AR209">
            <v>0</v>
          </cell>
          <cell r="AU209">
            <v>0</v>
          </cell>
          <cell r="AV209" t="str">
            <v>--</v>
          </cell>
          <cell r="AY209">
            <v>0</v>
          </cell>
          <cell r="AZ209">
            <v>0</v>
          </cell>
          <cell r="BA209">
            <v>0</v>
          </cell>
          <cell r="BB209">
            <v>0</v>
          </cell>
          <cell r="BC209">
            <v>0</v>
          </cell>
          <cell r="BD209">
            <v>0</v>
          </cell>
          <cell r="BE209">
            <v>0</v>
          </cell>
          <cell r="BF209">
            <v>0</v>
          </cell>
          <cell r="BG209">
            <v>0</v>
          </cell>
          <cell r="BH209">
            <v>0</v>
          </cell>
          <cell r="BK209" t="e">
            <v>#VALUE!</v>
          </cell>
          <cell r="BL209" t="e">
            <v>#VALUE!</v>
          </cell>
          <cell r="BN209">
            <v>-200</v>
          </cell>
        </row>
        <row r="210">
          <cell r="A210">
            <v>201</v>
          </cell>
          <cell r="B210" t="str">
            <v>NEW BEDFORD</v>
          </cell>
          <cell r="C210">
            <v>1123.0200000000002</v>
          </cell>
          <cell r="D210">
            <v>1166.7393665794984</v>
          </cell>
          <cell r="E210">
            <v>1175</v>
          </cell>
          <cell r="F210">
            <v>1175</v>
          </cell>
          <cell r="G210">
            <v>1175</v>
          </cell>
          <cell r="H210">
            <v>1175</v>
          </cell>
          <cell r="I210">
            <v>1175</v>
          </cell>
          <cell r="J210">
            <v>1154</v>
          </cell>
          <cell r="K210">
            <v>0</v>
          </cell>
          <cell r="L210">
            <v>0</v>
          </cell>
          <cell r="O210">
            <v>-21</v>
          </cell>
          <cell r="P210">
            <v>-1.7872340425531874</v>
          </cell>
          <cell r="S210">
            <v>14469668</v>
          </cell>
          <cell r="T210">
            <v>15540536</v>
          </cell>
          <cell r="U210">
            <v>15664823</v>
          </cell>
          <cell r="V210">
            <v>15750047</v>
          </cell>
          <cell r="W210">
            <v>15904542</v>
          </cell>
          <cell r="X210">
            <v>15904542</v>
          </cell>
          <cell r="Y210">
            <v>15902470</v>
          </cell>
          <cell r="Z210">
            <v>15458168</v>
          </cell>
          <cell r="AA210">
            <v>0</v>
          </cell>
          <cell r="AB210">
            <v>0</v>
          </cell>
          <cell r="AE210">
            <v>-444302</v>
          </cell>
          <cell r="AF210">
            <v>-2.7939181774906618</v>
          </cell>
          <cell r="AG210">
            <v>-1.0066841349374744</v>
          </cell>
          <cell r="AI210">
            <v>2125090.6947080912</v>
          </cell>
          <cell r="AJ210">
            <v>1623401.1089015745</v>
          </cell>
          <cell r="AK210">
            <v>1845845.8003605227</v>
          </cell>
          <cell r="AL210">
            <v>2034121.32272056</v>
          </cell>
          <cell r="AM210">
            <v>1892985.7973760278</v>
          </cell>
          <cell r="AN210">
            <v>1892985.7973760278</v>
          </cell>
          <cell r="AO210">
            <v>1899321.7860599142</v>
          </cell>
          <cell r="AP210">
            <v>1791297.5915712076</v>
          </cell>
          <cell r="AQ210">
            <v>0</v>
          </cell>
          <cell r="AR210">
            <v>0</v>
          </cell>
          <cell r="AU210">
            <v>-108024.19448870653</v>
          </cell>
          <cell r="AV210">
            <v>-5.6875141053796652</v>
          </cell>
          <cell r="AY210">
            <v>12344577.30529191</v>
          </cell>
          <cell r="AZ210">
            <v>13917134.891098425</v>
          </cell>
          <cell r="BA210">
            <v>13818977.199639477</v>
          </cell>
          <cell r="BB210">
            <v>13715925.677279441</v>
          </cell>
          <cell r="BC210">
            <v>14011556.202623973</v>
          </cell>
          <cell r="BD210">
            <v>14011556.202623973</v>
          </cell>
          <cell r="BE210">
            <v>14003148.213940086</v>
          </cell>
          <cell r="BF210">
            <v>13666870.408428792</v>
          </cell>
          <cell r="BG210">
            <v>0</v>
          </cell>
          <cell r="BH210">
            <v>0</v>
          </cell>
          <cell r="BK210">
            <v>5.6875141053796652</v>
          </cell>
          <cell r="BL210">
            <v>-100</v>
          </cell>
          <cell r="BN210">
            <v>-201</v>
          </cell>
        </row>
        <row r="211">
          <cell r="A211">
            <v>202</v>
          </cell>
          <cell r="B211" t="str">
            <v>NEW BRAINTREE</v>
          </cell>
          <cell r="C211">
            <v>0</v>
          </cell>
          <cell r="D211">
            <v>0</v>
          </cell>
          <cell r="E211">
            <v>0</v>
          </cell>
          <cell r="F211">
            <v>0</v>
          </cell>
          <cell r="G211">
            <v>0</v>
          </cell>
          <cell r="H211">
            <v>0</v>
          </cell>
          <cell r="I211">
            <v>0</v>
          </cell>
          <cell r="J211">
            <v>0</v>
          </cell>
          <cell r="K211">
            <v>0</v>
          </cell>
          <cell r="L211">
            <v>0</v>
          </cell>
          <cell r="O211">
            <v>0</v>
          </cell>
          <cell r="P211" t="str">
            <v>--</v>
          </cell>
          <cell r="S211">
            <v>0</v>
          </cell>
          <cell r="T211">
            <v>0</v>
          </cell>
          <cell r="U211">
            <v>0</v>
          </cell>
          <cell r="V211">
            <v>0</v>
          </cell>
          <cell r="W211">
            <v>0</v>
          </cell>
          <cell r="X211">
            <v>0</v>
          </cell>
          <cell r="Y211">
            <v>0</v>
          </cell>
          <cell r="Z211">
            <v>0</v>
          </cell>
          <cell r="AA211">
            <v>0</v>
          </cell>
          <cell r="AB211">
            <v>0</v>
          </cell>
          <cell r="AE211">
            <v>0</v>
          </cell>
          <cell r="AF211" t="str">
            <v>--</v>
          </cell>
          <cell r="AG211" t="str">
            <v>--</v>
          </cell>
          <cell r="AI211">
            <v>0</v>
          </cell>
          <cell r="AJ211">
            <v>0</v>
          </cell>
          <cell r="AK211">
            <v>0</v>
          </cell>
          <cell r="AL211">
            <v>0</v>
          </cell>
          <cell r="AM211">
            <v>0</v>
          </cell>
          <cell r="AN211">
            <v>0</v>
          </cell>
          <cell r="AO211">
            <v>0</v>
          </cell>
          <cell r="AP211">
            <v>0</v>
          </cell>
          <cell r="AQ211">
            <v>0</v>
          </cell>
          <cell r="AR211">
            <v>0</v>
          </cell>
          <cell r="AU211">
            <v>0</v>
          </cell>
          <cell r="AV211" t="str">
            <v>--</v>
          </cell>
          <cell r="AY211">
            <v>0</v>
          </cell>
          <cell r="AZ211">
            <v>0</v>
          </cell>
          <cell r="BA211">
            <v>0</v>
          </cell>
          <cell r="BB211">
            <v>0</v>
          </cell>
          <cell r="BC211">
            <v>0</v>
          </cell>
          <cell r="BD211">
            <v>0</v>
          </cell>
          <cell r="BE211">
            <v>0</v>
          </cell>
          <cell r="BF211">
            <v>0</v>
          </cell>
          <cell r="BG211">
            <v>0</v>
          </cell>
          <cell r="BH211">
            <v>0</v>
          </cell>
          <cell r="BK211" t="e">
            <v>#VALUE!</v>
          </cell>
          <cell r="BL211" t="e">
            <v>#VALUE!</v>
          </cell>
          <cell r="BN211">
            <v>-202</v>
          </cell>
        </row>
        <row r="212">
          <cell r="A212">
            <v>203</v>
          </cell>
          <cell r="B212" t="str">
            <v>NEWBURY</v>
          </cell>
          <cell r="C212">
            <v>0</v>
          </cell>
          <cell r="D212">
            <v>0</v>
          </cell>
          <cell r="E212">
            <v>0</v>
          </cell>
          <cell r="F212">
            <v>0</v>
          </cell>
          <cell r="G212">
            <v>0</v>
          </cell>
          <cell r="H212">
            <v>0</v>
          </cell>
          <cell r="I212">
            <v>0</v>
          </cell>
          <cell r="J212">
            <v>0</v>
          </cell>
          <cell r="K212">
            <v>0</v>
          </cell>
          <cell r="L212">
            <v>0</v>
          </cell>
          <cell r="O212">
            <v>0</v>
          </cell>
          <cell r="P212" t="str">
            <v>--</v>
          </cell>
          <cell r="S212">
            <v>0</v>
          </cell>
          <cell r="T212">
            <v>0</v>
          </cell>
          <cell r="U212">
            <v>0</v>
          </cell>
          <cell r="V212">
            <v>0</v>
          </cell>
          <cell r="W212">
            <v>0</v>
          </cell>
          <cell r="X212">
            <v>0</v>
          </cell>
          <cell r="Y212">
            <v>0</v>
          </cell>
          <cell r="Z212">
            <v>0</v>
          </cell>
          <cell r="AA212">
            <v>0</v>
          </cell>
          <cell r="AB212">
            <v>0</v>
          </cell>
          <cell r="AE212">
            <v>0</v>
          </cell>
          <cell r="AF212" t="str">
            <v>--</v>
          </cell>
          <cell r="AG212" t="str">
            <v>--</v>
          </cell>
          <cell r="AI212">
            <v>0</v>
          </cell>
          <cell r="AJ212">
            <v>0</v>
          </cell>
          <cell r="AK212">
            <v>0</v>
          </cell>
          <cell r="AL212">
            <v>0</v>
          </cell>
          <cell r="AM212">
            <v>0</v>
          </cell>
          <cell r="AN212">
            <v>0</v>
          </cell>
          <cell r="AO212">
            <v>0</v>
          </cell>
          <cell r="AP212">
            <v>0</v>
          </cell>
          <cell r="AQ212">
            <v>0</v>
          </cell>
          <cell r="AR212">
            <v>0</v>
          </cell>
          <cell r="AU212">
            <v>0</v>
          </cell>
          <cell r="AV212" t="str">
            <v>--</v>
          </cell>
          <cell r="AY212">
            <v>0</v>
          </cell>
          <cell r="AZ212">
            <v>0</v>
          </cell>
          <cell r="BA212">
            <v>0</v>
          </cell>
          <cell r="BB212">
            <v>0</v>
          </cell>
          <cell r="BC212">
            <v>0</v>
          </cell>
          <cell r="BD212">
            <v>0</v>
          </cell>
          <cell r="BE212">
            <v>0</v>
          </cell>
          <cell r="BF212">
            <v>0</v>
          </cell>
          <cell r="BG212">
            <v>0</v>
          </cell>
          <cell r="BH212">
            <v>0</v>
          </cell>
          <cell r="BK212" t="e">
            <v>#VALUE!</v>
          </cell>
          <cell r="BL212" t="e">
            <v>#VALUE!</v>
          </cell>
          <cell r="BN212">
            <v>-203</v>
          </cell>
        </row>
        <row r="213">
          <cell r="A213">
            <v>204</v>
          </cell>
          <cell r="B213" t="str">
            <v>NEWBURYPORT</v>
          </cell>
          <cell r="C213">
            <v>164.16000000000003</v>
          </cell>
          <cell r="D213">
            <v>163</v>
          </cell>
          <cell r="E213">
            <v>167</v>
          </cell>
          <cell r="F213">
            <v>167</v>
          </cell>
          <cell r="G213">
            <v>167</v>
          </cell>
          <cell r="H213">
            <v>167</v>
          </cell>
          <cell r="I213">
            <v>167</v>
          </cell>
          <cell r="J213">
            <v>166</v>
          </cell>
          <cell r="K213">
            <v>0</v>
          </cell>
          <cell r="L213">
            <v>0</v>
          </cell>
          <cell r="O213">
            <v>-1</v>
          </cell>
          <cell r="P213">
            <v>-0.59880239520958556</v>
          </cell>
          <cell r="S213">
            <v>2360292</v>
          </cell>
          <cell r="T213">
            <v>2480373</v>
          </cell>
          <cell r="U213">
            <v>2547919</v>
          </cell>
          <cell r="V213">
            <v>2547919</v>
          </cell>
          <cell r="W213">
            <v>2499656</v>
          </cell>
          <cell r="X213">
            <v>2499656</v>
          </cell>
          <cell r="Y213">
            <v>2499656</v>
          </cell>
          <cell r="Z213">
            <v>2484688</v>
          </cell>
          <cell r="AA213">
            <v>0</v>
          </cell>
          <cell r="AB213">
            <v>0</v>
          </cell>
          <cell r="AE213">
            <v>-14968</v>
          </cell>
          <cell r="AF213">
            <v>-0.59880239520958556</v>
          </cell>
          <cell r="AG213">
            <v>0</v>
          </cell>
          <cell r="AI213">
            <v>267342.76715579053</v>
          </cell>
          <cell r="AJ213">
            <v>198831.50544788517</v>
          </cell>
          <cell r="AK213">
            <v>260278.05483780755</v>
          </cell>
          <cell r="AL213">
            <v>276791.15851796971</v>
          </cell>
          <cell r="AM213">
            <v>233317.92775498907</v>
          </cell>
          <cell r="AN213">
            <v>233317.92775498907</v>
          </cell>
          <cell r="AO213">
            <v>233978.0833548127</v>
          </cell>
          <cell r="AP213">
            <v>247086.11550918926</v>
          </cell>
          <cell r="AQ213">
            <v>0</v>
          </cell>
          <cell r="AR213">
            <v>0</v>
          </cell>
          <cell r="AU213">
            <v>13108.03215437656</v>
          </cell>
          <cell r="AV213">
            <v>5.6022478543424459</v>
          </cell>
          <cell r="AY213">
            <v>2092949.2328442095</v>
          </cell>
          <cell r="AZ213">
            <v>2281541.494552115</v>
          </cell>
          <cell r="BA213">
            <v>2287640.9451621925</v>
          </cell>
          <cell r="BB213">
            <v>2271127.8414820302</v>
          </cell>
          <cell r="BC213">
            <v>2266338.0722450111</v>
          </cell>
          <cell r="BD213">
            <v>2266338.0722450111</v>
          </cell>
          <cell r="BE213">
            <v>2265677.9166451874</v>
          </cell>
          <cell r="BF213">
            <v>2237601.8844908108</v>
          </cell>
          <cell r="BG213">
            <v>0</v>
          </cell>
          <cell r="BH213">
            <v>0</v>
          </cell>
          <cell r="BK213">
            <v>-5.6022478543424459</v>
          </cell>
          <cell r="BL213">
            <v>-100</v>
          </cell>
          <cell r="BN213">
            <v>-204</v>
          </cell>
        </row>
        <row r="214">
          <cell r="A214">
            <v>205</v>
          </cell>
          <cell r="B214" t="str">
            <v>NEW MARLBOROUGH</v>
          </cell>
          <cell r="C214">
            <v>0</v>
          </cell>
          <cell r="D214">
            <v>0</v>
          </cell>
          <cell r="E214">
            <v>0</v>
          </cell>
          <cell r="F214">
            <v>0</v>
          </cell>
          <cell r="G214">
            <v>0</v>
          </cell>
          <cell r="H214">
            <v>0</v>
          </cell>
          <cell r="I214">
            <v>0</v>
          </cell>
          <cell r="J214">
            <v>0</v>
          </cell>
          <cell r="K214">
            <v>0</v>
          </cell>
          <cell r="L214">
            <v>0</v>
          </cell>
          <cell r="O214">
            <v>0</v>
          </cell>
          <cell r="P214" t="str">
            <v>--</v>
          </cell>
          <cell r="S214">
            <v>0</v>
          </cell>
          <cell r="T214">
            <v>0</v>
          </cell>
          <cell r="U214">
            <v>0</v>
          </cell>
          <cell r="V214">
            <v>0</v>
          </cell>
          <cell r="W214">
            <v>0</v>
          </cell>
          <cell r="X214">
            <v>0</v>
          </cell>
          <cell r="Y214">
            <v>0</v>
          </cell>
          <cell r="Z214">
            <v>0</v>
          </cell>
          <cell r="AA214">
            <v>0</v>
          </cell>
          <cell r="AB214">
            <v>0</v>
          </cell>
          <cell r="AE214">
            <v>0</v>
          </cell>
          <cell r="AF214" t="str">
            <v>--</v>
          </cell>
          <cell r="AG214" t="str">
            <v>--</v>
          </cell>
          <cell r="AI214">
            <v>0</v>
          </cell>
          <cell r="AJ214">
            <v>0</v>
          </cell>
          <cell r="AK214">
            <v>0</v>
          </cell>
          <cell r="AL214">
            <v>0</v>
          </cell>
          <cell r="AM214">
            <v>0</v>
          </cell>
          <cell r="AN214">
            <v>0</v>
          </cell>
          <cell r="AO214">
            <v>0</v>
          </cell>
          <cell r="AP214">
            <v>0</v>
          </cell>
          <cell r="AQ214">
            <v>0</v>
          </cell>
          <cell r="AR214">
            <v>0</v>
          </cell>
          <cell r="AU214">
            <v>0</v>
          </cell>
          <cell r="AV214" t="str">
            <v>--</v>
          </cell>
          <cell r="AY214">
            <v>0</v>
          </cell>
          <cell r="AZ214">
            <v>0</v>
          </cell>
          <cell r="BA214">
            <v>0</v>
          </cell>
          <cell r="BB214">
            <v>0</v>
          </cell>
          <cell r="BC214">
            <v>0</v>
          </cell>
          <cell r="BD214">
            <v>0</v>
          </cell>
          <cell r="BE214">
            <v>0</v>
          </cell>
          <cell r="BF214">
            <v>0</v>
          </cell>
          <cell r="BG214">
            <v>0</v>
          </cell>
          <cell r="BH214">
            <v>0</v>
          </cell>
          <cell r="BK214" t="e">
            <v>#VALUE!</v>
          </cell>
          <cell r="BL214" t="e">
            <v>#VALUE!</v>
          </cell>
          <cell r="BN214">
            <v>-205</v>
          </cell>
        </row>
        <row r="215">
          <cell r="A215">
            <v>206</v>
          </cell>
          <cell r="B215" t="str">
            <v>NEW SALEM</v>
          </cell>
          <cell r="C215">
            <v>0</v>
          </cell>
          <cell r="D215">
            <v>0</v>
          </cell>
          <cell r="E215">
            <v>0</v>
          </cell>
          <cell r="F215">
            <v>0</v>
          </cell>
          <cell r="G215">
            <v>0</v>
          </cell>
          <cell r="H215">
            <v>0</v>
          </cell>
          <cell r="I215">
            <v>0</v>
          </cell>
          <cell r="J215">
            <v>0</v>
          </cell>
          <cell r="K215">
            <v>0</v>
          </cell>
          <cell r="L215">
            <v>0</v>
          </cell>
          <cell r="O215">
            <v>0</v>
          </cell>
          <cell r="P215" t="str">
            <v>--</v>
          </cell>
          <cell r="S215">
            <v>0</v>
          </cell>
          <cell r="T215">
            <v>0</v>
          </cell>
          <cell r="U215">
            <v>0</v>
          </cell>
          <cell r="V215">
            <v>0</v>
          </cell>
          <cell r="W215">
            <v>0</v>
          </cell>
          <cell r="X215">
            <v>0</v>
          </cell>
          <cell r="Y215">
            <v>0</v>
          </cell>
          <cell r="Z215">
            <v>0</v>
          </cell>
          <cell r="AA215">
            <v>0</v>
          </cell>
          <cell r="AB215">
            <v>0</v>
          </cell>
          <cell r="AE215">
            <v>0</v>
          </cell>
          <cell r="AF215" t="str">
            <v>--</v>
          </cell>
          <cell r="AG215" t="str">
            <v>--</v>
          </cell>
          <cell r="AI215">
            <v>0</v>
          </cell>
          <cell r="AJ215">
            <v>0</v>
          </cell>
          <cell r="AK215">
            <v>0</v>
          </cell>
          <cell r="AL215">
            <v>0</v>
          </cell>
          <cell r="AM215">
            <v>0</v>
          </cell>
          <cell r="AN215">
            <v>0</v>
          </cell>
          <cell r="AO215">
            <v>0</v>
          </cell>
          <cell r="AP215">
            <v>0</v>
          </cell>
          <cell r="AQ215">
            <v>0</v>
          </cell>
          <cell r="AR215">
            <v>0</v>
          </cell>
          <cell r="AU215">
            <v>0</v>
          </cell>
          <cell r="AV215" t="str">
            <v>--</v>
          </cell>
          <cell r="AY215">
            <v>0</v>
          </cell>
          <cell r="AZ215">
            <v>0</v>
          </cell>
          <cell r="BA215">
            <v>0</v>
          </cell>
          <cell r="BB215">
            <v>0</v>
          </cell>
          <cell r="BC215">
            <v>0</v>
          </cell>
          <cell r="BD215">
            <v>0</v>
          </cell>
          <cell r="BE215">
            <v>0</v>
          </cell>
          <cell r="BF215">
            <v>0</v>
          </cell>
          <cell r="BG215">
            <v>0</v>
          </cell>
          <cell r="BH215">
            <v>0</v>
          </cell>
          <cell r="BK215" t="e">
            <v>#VALUE!</v>
          </cell>
          <cell r="BL215" t="e">
            <v>#VALUE!</v>
          </cell>
          <cell r="BN215">
            <v>-206</v>
          </cell>
        </row>
        <row r="216">
          <cell r="A216">
            <v>207</v>
          </cell>
          <cell r="B216" t="str">
            <v>NEWTON</v>
          </cell>
          <cell r="C216">
            <v>2.0700000000000003</v>
          </cell>
          <cell r="D216">
            <v>4.0712409066815791</v>
          </cell>
          <cell r="E216">
            <v>4</v>
          </cell>
          <cell r="F216">
            <v>4</v>
          </cell>
          <cell r="G216">
            <v>4</v>
          </cell>
          <cell r="H216">
            <v>4</v>
          </cell>
          <cell r="I216">
            <v>4</v>
          </cell>
          <cell r="J216">
            <v>4</v>
          </cell>
          <cell r="K216">
            <v>0</v>
          </cell>
          <cell r="L216">
            <v>0</v>
          </cell>
          <cell r="O216">
            <v>0</v>
          </cell>
          <cell r="P216">
            <v>0</v>
          </cell>
          <cell r="S216">
            <v>23736</v>
          </cell>
          <cell r="T216">
            <v>91446</v>
          </cell>
          <cell r="U216">
            <v>83724</v>
          </cell>
          <cell r="V216">
            <v>83806</v>
          </cell>
          <cell r="W216">
            <v>83800</v>
          </cell>
          <cell r="X216">
            <v>83800</v>
          </cell>
          <cell r="Y216">
            <v>83800</v>
          </cell>
          <cell r="Z216">
            <v>82561</v>
          </cell>
          <cell r="AA216">
            <v>0</v>
          </cell>
          <cell r="AB216">
            <v>0</v>
          </cell>
          <cell r="AE216">
            <v>-1239</v>
          </cell>
          <cell r="AF216">
            <v>-1.4785202863961788</v>
          </cell>
          <cell r="AG216">
            <v>-1.4785202863961788</v>
          </cell>
          <cell r="AI216">
            <v>-786.50065082721153</v>
          </cell>
          <cell r="AJ216">
            <v>9075.3146224920383</v>
          </cell>
          <cell r="AK216">
            <v>16752.593910333773</v>
          </cell>
          <cell r="AL216">
            <v>18778.116759361717</v>
          </cell>
          <cell r="AM216">
            <v>38921.428189459664</v>
          </cell>
          <cell r="AN216">
            <v>38921.428189459664</v>
          </cell>
          <cell r="AO216">
            <v>39004.697233126841</v>
          </cell>
          <cell r="AP216">
            <v>48559.390589399096</v>
          </cell>
          <cell r="AQ216">
            <v>0</v>
          </cell>
          <cell r="AR216">
            <v>0</v>
          </cell>
          <cell r="AU216">
            <v>9554.6933562722552</v>
          </cell>
          <cell r="AV216">
            <v>24.496263358140922</v>
          </cell>
          <cell r="AY216">
            <v>24522.500650827213</v>
          </cell>
          <cell r="AZ216">
            <v>82370.685377507965</v>
          </cell>
          <cell r="BA216">
            <v>66971.406089666227</v>
          </cell>
          <cell r="BB216">
            <v>65027.883240638286</v>
          </cell>
          <cell r="BC216">
            <v>44878.571810540336</v>
          </cell>
          <cell r="BD216">
            <v>44878.571810540336</v>
          </cell>
          <cell r="BE216">
            <v>44795.302766873159</v>
          </cell>
          <cell r="BF216">
            <v>34001.609410600904</v>
          </cell>
          <cell r="BG216">
            <v>0</v>
          </cell>
          <cell r="BH216">
            <v>0</v>
          </cell>
          <cell r="BK216">
            <v>-24.496263358140922</v>
          </cell>
          <cell r="BL216">
            <v>-100</v>
          </cell>
          <cell r="BN216">
            <v>-207</v>
          </cell>
        </row>
        <row r="217">
          <cell r="A217">
            <v>208</v>
          </cell>
          <cell r="B217" t="str">
            <v>NORFOLK</v>
          </cell>
          <cell r="C217">
            <v>2</v>
          </cell>
          <cell r="D217">
            <v>2.1102791014295441</v>
          </cell>
          <cell r="E217">
            <v>4</v>
          </cell>
          <cell r="F217">
            <v>4</v>
          </cell>
          <cell r="G217">
            <v>4</v>
          </cell>
          <cell r="H217">
            <v>4</v>
          </cell>
          <cell r="I217">
            <v>4</v>
          </cell>
          <cell r="J217">
            <v>3</v>
          </cell>
          <cell r="K217">
            <v>0</v>
          </cell>
          <cell r="L217">
            <v>0</v>
          </cell>
          <cell r="O217">
            <v>-1</v>
          </cell>
          <cell r="P217">
            <v>-25</v>
          </cell>
          <cell r="S217">
            <v>29142</v>
          </cell>
          <cell r="T217">
            <v>32830</v>
          </cell>
          <cell r="U217">
            <v>62400</v>
          </cell>
          <cell r="V217">
            <v>62400</v>
          </cell>
          <cell r="W217">
            <v>62400</v>
          </cell>
          <cell r="X217">
            <v>62400</v>
          </cell>
          <cell r="Y217">
            <v>62400</v>
          </cell>
          <cell r="Z217">
            <v>46576</v>
          </cell>
          <cell r="AA217">
            <v>0</v>
          </cell>
          <cell r="AB217">
            <v>0</v>
          </cell>
          <cell r="AE217">
            <v>-15824</v>
          </cell>
          <cell r="AF217">
            <v>-25.358974358974361</v>
          </cell>
          <cell r="AG217">
            <v>-0.35897435897436125</v>
          </cell>
          <cell r="AI217">
            <v>1786</v>
          </cell>
          <cell r="AJ217">
            <v>3996.1812945223232</v>
          </cell>
          <cell r="AK217">
            <v>26055.449948294012</v>
          </cell>
          <cell r="AL217">
            <v>29395.813223107703</v>
          </cell>
          <cell r="AM217">
            <v>22935.953213560206</v>
          </cell>
          <cell r="AN217">
            <v>22935.953213560206</v>
          </cell>
          <cell r="AO217">
            <v>22985.106303443816</v>
          </cell>
          <cell r="AP217">
            <v>15919.536820605212</v>
          </cell>
          <cell r="AQ217">
            <v>0</v>
          </cell>
          <cell r="AR217">
            <v>0</v>
          </cell>
          <cell r="AU217">
            <v>-7065.569482838604</v>
          </cell>
          <cell r="AV217">
            <v>-30.73977291886608</v>
          </cell>
          <cell r="AY217">
            <v>27356</v>
          </cell>
          <cell r="AZ217">
            <v>28833.818705477675</v>
          </cell>
          <cell r="BA217">
            <v>36344.550051705985</v>
          </cell>
          <cell r="BB217">
            <v>33004.186776892297</v>
          </cell>
          <cell r="BC217">
            <v>39464.046786439794</v>
          </cell>
          <cell r="BD217">
            <v>39464.046786439794</v>
          </cell>
          <cell r="BE217">
            <v>39414.893696556188</v>
          </cell>
          <cell r="BF217">
            <v>30656.463179394788</v>
          </cell>
          <cell r="BG217">
            <v>0</v>
          </cell>
          <cell r="BH217">
            <v>0</v>
          </cell>
          <cell r="BK217">
            <v>30.73977291886608</v>
          </cell>
          <cell r="BL217">
            <v>-100</v>
          </cell>
          <cell r="BN217">
            <v>-208</v>
          </cell>
        </row>
        <row r="218">
          <cell r="A218">
            <v>209</v>
          </cell>
          <cell r="B218" t="str">
            <v>NORTH ADAMS</v>
          </cell>
          <cell r="C218">
            <v>59.72999999999999</v>
          </cell>
          <cell r="D218">
            <v>63.576271186440664</v>
          </cell>
          <cell r="E218">
            <v>62</v>
          </cell>
          <cell r="F218">
            <v>62</v>
          </cell>
          <cell r="G218">
            <v>62</v>
          </cell>
          <cell r="H218">
            <v>62</v>
          </cell>
          <cell r="I218">
            <v>62</v>
          </cell>
          <cell r="J218">
            <v>73</v>
          </cell>
          <cell r="K218">
            <v>0</v>
          </cell>
          <cell r="L218">
            <v>0</v>
          </cell>
          <cell r="O218">
            <v>11</v>
          </cell>
          <cell r="P218">
            <v>17.741935483870975</v>
          </cell>
          <cell r="S218">
            <v>841953</v>
          </cell>
          <cell r="T218">
            <v>922432</v>
          </cell>
          <cell r="U218">
            <v>903340</v>
          </cell>
          <cell r="V218">
            <v>903340</v>
          </cell>
          <cell r="W218">
            <v>903464</v>
          </cell>
          <cell r="X218">
            <v>903464</v>
          </cell>
          <cell r="Y218">
            <v>903464</v>
          </cell>
          <cell r="Z218">
            <v>1038717</v>
          </cell>
          <cell r="AA218">
            <v>0</v>
          </cell>
          <cell r="AB218">
            <v>0</v>
          </cell>
          <cell r="AE218">
            <v>135253</v>
          </cell>
          <cell r="AF218">
            <v>14.970491353280257</v>
          </cell>
          <cell r="AG218">
            <v>-2.7714441305907176</v>
          </cell>
          <cell r="AI218">
            <v>104583.52241050385</v>
          </cell>
          <cell r="AJ218">
            <v>88453.558214329198</v>
          </cell>
          <cell r="AK218">
            <v>76449.235093862895</v>
          </cell>
          <cell r="AL218">
            <v>79581.568627362562</v>
          </cell>
          <cell r="AM218">
            <v>91965.052902752141</v>
          </cell>
          <cell r="AN218">
            <v>91965.052902752141</v>
          </cell>
          <cell r="AO218">
            <v>92247.428568522242</v>
          </cell>
          <cell r="AP218">
            <v>212956.35068362212</v>
          </cell>
          <cell r="AQ218">
            <v>0</v>
          </cell>
          <cell r="AR218">
            <v>0</v>
          </cell>
          <cell r="AU218">
            <v>120708.92211509988</v>
          </cell>
          <cell r="AV218">
            <v>130.85342755699276</v>
          </cell>
          <cell r="AY218">
            <v>737369.47758949618</v>
          </cell>
          <cell r="AZ218">
            <v>833978.44178567082</v>
          </cell>
          <cell r="BA218">
            <v>826890.76490613713</v>
          </cell>
          <cell r="BB218">
            <v>823758.43137263739</v>
          </cell>
          <cell r="BC218">
            <v>811498.94709724782</v>
          </cell>
          <cell r="BD218">
            <v>811498.94709724782</v>
          </cell>
          <cell r="BE218">
            <v>811216.57143147779</v>
          </cell>
          <cell r="BF218">
            <v>825760.64931637794</v>
          </cell>
          <cell r="BG218">
            <v>0</v>
          </cell>
          <cell r="BH218">
            <v>0</v>
          </cell>
          <cell r="BK218">
            <v>-130.85342755699276</v>
          </cell>
          <cell r="BL218">
            <v>-100</v>
          </cell>
          <cell r="BN218">
            <v>-209</v>
          </cell>
        </row>
        <row r="219">
          <cell r="A219">
            <v>210</v>
          </cell>
          <cell r="B219" t="str">
            <v>NORTHAMPTON</v>
          </cell>
          <cell r="C219">
            <v>197.88</v>
          </cell>
          <cell r="D219">
            <v>208.74065645543826</v>
          </cell>
          <cell r="E219">
            <v>199</v>
          </cell>
          <cell r="F219">
            <v>199</v>
          </cell>
          <cell r="G219">
            <v>199</v>
          </cell>
          <cell r="H219">
            <v>199</v>
          </cell>
          <cell r="I219">
            <v>199</v>
          </cell>
          <cell r="J219">
            <v>200</v>
          </cell>
          <cell r="K219">
            <v>0</v>
          </cell>
          <cell r="L219">
            <v>0</v>
          </cell>
          <cell r="O219">
            <v>1</v>
          </cell>
          <cell r="P219">
            <v>0.50251256281406143</v>
          </cell>
          <cell r="S219">
            <v>2463986</v>
          </cell>
          <cell r="T219">
            <v>2812449</v>
          </cell>
          <cell r="U219">
            <v>2692089</v>
          </cell>
          <cell r="V219">
            <v>2692562</v>
          </cell>
          <cell r="W219">
            <v>2690375</v>
          </cell>
          <cell r="X219">
            <v>2690375</v>
          </cell>
          <cell r="Y219">
            <v>2690375</v>
          </cell>
          <cell r="Z219">
            <v>2666466</v>
          </cell>
          <cell r="AA219">
            <v>0</v>
          </cell>
          <cell r="AB219">
            <v>0</v>
          </cell>
          <cell r="AE219">
            <v>-23909</v>
          </cell>
          <cell r="AF219">
            <v>-0.88868652139572069</v>
          </cell>
          <cell r="AG219">
            <v>-1.3911990842097821</v>
          </cell>
          <cell r="AI219">
            <v>263229.51655832498</v>
          </cell>
          <cell r="AJ219">
            <v>333837.9829359327</v>
          </cell>
          <cell r="AK219">
            <v>285518.54302385915</v>
          </cell>
          <cell r="AL219">
            <v>301924.20223034389</v>
          </cell>
          <cell r="AM219">
            <v>313145.76871636271</v>
          </cell>
          <cell r="AN219">
            <v>313145.76871636271</v>
          </cell>
          <cell r="AO219">
            <v>313828.93125564186</v>
          </cell>
          <cell r="AP219">
            <v>335403.53462186508</v>
          </cell>
          <cell r="AQ219">
            <v>0</v>
          </cell>
          <cell r="AR219">
            <v>0</v>
          </cell>
          <cell r="AU219">
            <v>21574.603366223222</v>
          </cell>
          <cell r="AV219">
            <v>6.8746381284550129</v>
          </cell>
          <cell r="AY219">
            <v>2200756.4834416751</v>
          </cell>
          <cell r="AZ219">
            <v>2478611.0170640675</v>
          </cell>
          <cell r="BA219">
            <v>2406570.4569761408</v>
          </cell>
          <cell r="BB219">
            <v>2390637.7977696559</v>
          </cell>
          <cell r="BC219">
            <v>2377229.2312836372</v>
          </cell>
          <cell r="BD219">
            <v>2377229.2312836372</v>
          </cell>
          <cell r="BE219">
            <v>2376546.0687443581</v>
          </cell>
          <cell r="BF219">
            <v>2331062.465378135</v>
          </cell>
          <cell r="BG219">
            <v>0</v>
          </cell>
          <cell r="BH219">
            <v>0</v>
          </cell>
          <cell r="BK219">
            <v>-6.8746381284550129</v>
          </cell>
          <cell r="BL219">
            <v>-100</v>
          </cell>
          <cell r="BN219">
            <v>-210</v>
          </cell>
        </row>
        <row r="220">
          <cell r="A220">
            <v>211</v>
          </cell>
          <cell r="B220" t="str">
            <v>NORTH ANDOVER</v>
          </cell>
          <cell r="C220">
            <v>10</v>
          </cell>
          <cell r="D220">
            <v>8.3591765732747128</v>
          </cell>
          <cell r="E220">
            <v>7</v>
          </cell>
          <cell r="F220">
            <v>8</v>
          </cell>
          <cell r="G220">
            <v>8</v>
          </cell>
          <cell r="H220">
            <v>8</v>
          </cell>
          <cell r="I220">
            <v>8</v>
          </cell>
          <cell r="J220">
            <v>7</v>
          </cell>
          <cell r="K220">
            <v>0</v>
          </cell>
          <cell r="L220">
            <v>0</v>
          </cell>
          <cell r="O220">
            <v>-1</v>
          </cell>
          <cell r="P220">
            <v>-12.5</v>
          </cell>
          <cell r="S220">
            <v>121777</v>
          </cell>
          <cell r="T220">
            <v>122806</v>
          </cell>
          <cell r="U220">
            <v>106248</v>
          </cell>
          <cell r="V220">
            <v>119551</v>
          </cell>
          <cell r="W220">
            <v>119551</v>
          </cell>
          <cell r="X220">
            <v>119551</v>
          </cell>
          <cell r="Y220">
            <v>119551</v>
          </cell>
          <cell r="Z220">
            <v>105804</v>
          </cell>
          <cell r="AA220">
            <v>0</v>
          </cell>
          <cell r="AB220">
            <v>0</v>
          </cell>
          <cell r="AE220">
            <v>-13747</v>
          </cell>
          <cell r="AF220">
            <v>-11.498858227869279</v>
          </cell>
          <cell r="AG220">
            <v>1.0011417721307208</v>
          </cell>
          <cell r="AI220">
            <v>34374.279591329745</v>
          </cell>
          <cell r="AJ220">
            <v>22292.774300540204</v>
          </cell>
          <cell r="AK220">
            <v>13313.512270870444</v>
          </cell>
          <cell r="AL220">
            <v>25438.602809558</v>
          </cell>
          <cell r="AM220">
            <v>7144</v>
          </cell>
          <cell r="AN220">
            <v>7144</v>
          </cell>
          <cell r="AO220">
            <v>7238.085982909326</v>
          </cell>
          <cell r="AP220">
            <v>6362.1060887438625</v>
          </cell>
          <cell r="AQ220">
            <v>0</v>
          </cell>
          <cell r="AR220">
            <v>0</v>
          </cell>
          <cell r="AU220">
            <v>-875.97989416546352</v>
          </cell>
          <cell r="AV220">
            <v>-12.102369275991476</v>
          </cell>
          <cell r="AY220">
            <v>87402.720408670255</v>
          </cell>
          <cell r="AZ220">
            <v>100513.2256994598</v>
          </cell>
          <cell r="BA220">
            <v>92934.487729129556</v>
          </cell>
          <cell r="BB220">
            <v>94112.397190442003</v>
          </cell>
          <cell r="BC220">
            <v>112407</v>
          </cell>
          <cell r="BD220">
            <v>112407</v>
          </cell>
          <cell r="BE220">
            <v>112312.91401709068</v>
          </cell>
          <cell r="BF220">
            <v>99441.893911256135</v>
          </cell>
          <cell r="BG220">
            <v>0</v>
          </cell>
          <cell r="BH220">
            <v>0</v>
          </cell>
          <cell r="BK220">
            <v>12.102369275991476</v>
          </cell>
          <cell r="BL220">
            <v>-100</v>
          </cell>
          <cell r="BN220">
            <v>-211</v>
          </cell>
        </row>
        <row r="221">
          <cell r="A221">
            <v>212</v>
          </cell>
          <cell r="B221" t="str">
            <v>NORTH ATTLEBOROUGH</v>
          </cell>
          <cell r="C221">
            <v>126.43000000000002</v>
          </cell>
          <cell r="D221">
            <v>129.6393067476823</v>
          </cell>
          <cell r="E221">
            <v>157</v>
          </cell>
          <cell r="F221">
            <v>157</v>
          </cell>
          <cell r="G221">
            <v>157</v>
          </cell>
          <cell r="H221">
            <v>157</v>
          </cell>
          <cell r="I221">
            <v>157</v>
          </cell>
          <cell r="J221">
            <v>140</v>
          </cell>
          <cell r="K221">
            <v>0</v>
          </cell>
          <cell r="L221">
            <v>0</v>
          </cell>
          <cell r="O221">
            <v>-17</v>
          </cell>
          <cell r="P221">
            <v>-10.828025477707005</v>
          </cell>
          <cell r="S221">
            <v>1516903</v>
          </cell>
          <cell r="T221">
            <v>1676981</v>
          </cell>
          <cell r="U221">
            <v>2027153</v>
          </cell>
          <cell r="V221">
            <v>2030079</v>
          </cell>
          <cell r="W221">
            <v>2030079</v>
          </cell>
          <cell r="X221">
            <v>2030079</v>
          </cell>
          <cell r="Y221">
            <v>2030079</v>
          </cell>
          <cell r="Z221">
            <v>1810016</v>
          </cell>
          <cell r="AA221">
            <v>0</v>
          </cell>
          <cell r="AB221">
            <v>0</v>
          </cell>
          <cell r="AE221">
            <v>-220063</v>
          </cell>
          <cell r="AF221">
            <v>-10.840120015033893</v>
          </cell>
          <cell r="AG221">
            <v>-1.2094537326888144E-2</v>
          </cell>
          <cell r="AI221">
            <v>296674.40919116966</v>
          </cell>
          <cell r="AJ221">
            <v>231089.56631523586</v>
          </cell>
          <cell r="AK221">
            <v>513756.8913022065</v>
          </cell>
          <cell r="AL221">
            <v>571656.92158831295</v>
          </cell>
          <cell r="AM221">
            <v>438984.36159391707</v>
          </cell>
          <cell r="AN221">
            <v>438984.36159391707</v>
          </cell>
          <cell r="AO221">
            <v>440423.26516755071</v>
          </cell>
          <cell r="AP221">
            <v>350631.56319097185</v>
          </cell>
          <cell r="AQ221">
            <v>0</v>
          </cell>
          <cell r="AR221">
            <v>0</v>
          </cell>
          <cell r="AU221">
            <v>-89791.701976578857</v>
          </cell>
          <cell r="AV221">
            <v>-20.387592817654465</v>
          </cell>
          <cell r="AY221">
            <v>1220228.5908088302</v>
          </cell>
          <cell r="AZ221">
            <v>1445891.4336847642</v>
          </cell>
          <cell r="BA221">
            <v>1513396.1086977934</v>
          </cell>
          <cell r="BB221">
            <v>1458422.0784116872</v>
          </cell>
          <cell r="BC221">
            <v>1591094.638406083</v>
          </cell>
          <cell r="BD221">
            <v>1591094.638406083</v>
          </cell>
          <cell r="BE221">
            <v>1589655.7348324494</v>
          </cell>
          <cell r="BF221">
            <v>1459384.436809028</v>
          </cell>
          <cell r="BG221">
            <v>0</v>
          </cell>
          <cell r="BH221">
            <v>0</v>
          </cell>
          <cell r="BK221">
            <v>20.387592817654465</v>
          </cell>
          <cell r="BL221">
            <v>-100</v>
          </cell>
          <cell r="BN221">
            <v>-212</v>
          </cell>
        </row>
        <row r="222">
          <cell r="A222">
            <v>213</v>
          </cell>
          <cell r="B222" t="str">
            <v>NORTHBOROUGH</v>
          </cell>
          <cell r="C222">
            <v>2.76</v>
          </cell>
          <cell r="D222">
            <v>1.9456193353474318</v>
          </cell>
          <cell r="E222">
            <v>3</v>
          </cell>
          <cell r="F222">
            <v>3</v>
          </cell>
          <cell r="G222">
            <v>3</v>
          </cell>
          <cell r="H222">
            <v>3</v>
          </cell>
          <cell r="I222">
            <v>3</v>
          </cell>
          <cell r="J222">
            <v>2</v>
          </cell>
          <cell r="K222">
            <v>0</v>
          </cell>
          <cell r="L222">
            <v>0</v>
          </cell>
          <cell r="O222">
            <v>-1</v>
          </cell>
          <cell r="P222">
            <v>-33.333333333333336</v>
          </cell>
          <cell r="S222">
            <v>46158</v>
          </cell>
          <cell r="T222">
            <v>39222</v>
          </cell>
          <cell r="U222">
            <v>55589</v>
          </cell>
          <cell r="V222">
            <v>55621</v>
          </cell>
          <cell r="W222">
            <v>55621</v>
          </cell>
          <cell r="X222">
            <v>55621</v>
          </cell>
          <cell r="Y222">
            <v>55621</v>
          </cell>
          <cell r="Z222">
            <v>40886</v>
          </cell>
          <cell r="AA222">
            <v>0</v>
          </cell>
          <cell r="AB222">
            <v>0</v>
          </cell>
          <cell r="AE222">
            <v>-14735</v>
          </cell>
          <cell r="AF222">
            <v>-26.491792668236812</v>
          </cell>
          <cell r="AG222">
            <v>6.8415406650965238</v>
          </cell>
          <cell r="AI222">
            <v>31237.98481808291</v>
          </cell>
          <cell r="AJ222">
            <v>5191.5664722969941</v>
          </cell>
          <cell r="AK222">
            <v>17892.763030594473</v>
          </cell>
          <cell r="AL222">
            <v>20179.326907169583</v>
          </cell>
          <cell r="AM222">
            <v>8332.1520756923983</v>
          </cell>
          <cell r="AN222">
            <v>8332.1520756923983</v>
          </cell>
          <cell r="AO222">
            <v>8453.1137344061317</v>
          </cell>
          <cell r="AP222">
            <v>1910.3622739976361</v>
          </cell>
          <cell r="AQ222">
            <v>0</v>
          </cell>
          <cell r="AR222">
            <v>0</v>
          </cell>
          <cell r="AU222">
            <v>-6542.7514604084954</v>
          </cell>
          <cell r="AV222">
            <v>-77.400490114997282</v>
          </cell>
          <cell r="AY222">
            <v>14920.01518191709</v>
          </cell>
          <cell r="AZ222">
            <v>34030.433527703004</v>
          </cell>
          <cell r="BA222">
            <v>37696.236969405523</v>
          </cell>
          <cell r="BB222">
            <v>35441.673092830417</v>
          </cell>
          <cell r="BC222">
            <v>47288.8479243076</v>
          </cell>
          <cell r="BD222">
            <v>47288.8479243076</v>
          </cell>
          <cell r="BE222">
            <v>47167.886265593872</v>
          </cell>
          <cell r="BF222">
            <v>38975.637726002366</v>
          </cell>
          <cell r="BG222">
            <v>0</v>
          </cell>
          <cell r="BH222">
            <v>0</v>
          </cell>
          <cell r="BK222">
            <v>77.400490114997282</v>
          </cell>
          <cell r="BL222">
            <v>-100</v>
          </cell>
          <cell r="BN222">
            <v>-213</v>
          </cell>
        </row>
        <row r="223">
          <cell r="A223">
            <v>214</v>
          </cell>
          <cell r="B223" t="str">
            <v>NORTHBRIDGE</v>
          </cell>
          <cell r="C223">
            <v>2</v>
          </cell>
          <cell r="D223">
            <v>2.023331449399453</v>
          </cell>
          <cell r="E223">
            <v>4</v>
          </cell>
          <cell r="F223">
            <v>4</v>
          </cell>
          <cell r="G223">
            <v>4</v>
          </cell>
          <cell r="H223">
            <v>4</v>
          </cell>
          <cell r="I223">
            <v>4</v>
          </cell>
          <cell r="J223">
            <v>2</v>
          </cell>
          <cell r="K223">
            <v>0</v>
          </cell>
          <cell r="L223">
            <v>0</v>
          </cell>
          <cell r="O223">
            <v>-2</v>
          </cell>
          <cell r="P223">
            <v>-50</v>
          </cell>
          <cell r="S223">
            <v>21807</v>
          </cell>
          <cell r="T223">
            <v>22716</v>
          </cell>
          <cell r="U223">
            <v>49338</v>
          </cell>
          <cell r="V223">
            <v>49358</v>
          </cell>
          <cell r="W223">
            <v>49358</v>
          </cell>
          <cell r="X223">
            <v>49358</v>
          </cell>
          <cell r="Y223">
            <v>49358</v>
          </cell>
          <cell r="Z223">
            <v>22389</v>
          </cell>
          <cell r="AA223">
            <v>0</v>
          </cell>
          <cell r="AB223">
            <v>0</v>
          </cell>
          <cell r="AE223">
            <v>-26969</v>
          </cell>
          <cell r="AF223">
            <v>-54.639572105838973</v>
          </cell>
          <cell r="AG223">
            <v>-4.6395721058389725</v>
          </cell>
          <cell r="AI223">
            <v>1786</v>
          </cell>
          <cell r="AJ223">
            <v>2345.6716333515665</v>
          </cell>
          <cell r="AK223">
            <v>21974.823801094743</v>
          </cell>
          <cell r="AL223">
            <v>24725.339631790688</v>
          </cell>
          <cell r="AM223">
            <v>19424.575449522708</v>
          </cell>
          <cell r="AN223">
            <v>19424.575449522708</v>
          </cell>
          <cell r="AO223">
            <v>19464.815324994597</v>
          </cell>
          <cell r="AP223">
            <v>2249.7202716274182</v>
          </cell>
          <cell r="AQ223">
            <v>0</v>
          </cell>
          <cell r="AR223">
            <v>0</v>
          </cell>
          <cell r="AU223">
            <v>-17215.095053367178</v>
          </cell>
          <cell r="AV223">
            <v>-88.442118591597563</v>
          </cell>
          <cell r="AY223">
            <v>20021</v>
          </cell>
          <cell r="AZ223">
            <v>20370.328366648435</v>
          </cell>
          <cell r="BA223">
            <v>27363.176198905257</v>
          </cell>
          <cell r="BB223">
            <v>24632.660368209312</v>
          </cell>
          <cell r="BC223">
            <v>29933.424550477292</v>
          </cell>
          <cell r="BD223">
            <v>29933.424550477292</v>
          </cell>
          <cell r="BE223">
            <v>29893.184675005403</v>
          </cell>
          <cell r="BF223">
            <v>20139.279728372581</v>
          </cell>
          <cell r="BG223">
            <v>0</v>
          </cell>
          <cell r="BH223">
            <v>0</v>
          </cell>
          <cell r="BK223">
            <v>88.442118591597563</v>
          </cell>
          <cell r="BL223">
            <v>-100</v>
          </cell>
          <cell r="BN223">
            <v>-214</v>
          </cell>
        </row>
        <row r="224">
          <cell r="A224">
            <v>215</v>
          </cell>
          <cell r="B224" t="str">
            <v>NORTH BROOKFIELD</v>
          </cell>
          <cell r="C224">
            <v>7</v>
          </cell>
          <cell r="D224">
            <v>7.5</v>
          </cell>
          <cell r="E224">
            <v>9</v>
          </cell>
          <cell r="F224">
            <v>9</v>
          </cell>
          <cell r="G224">
            <v>9</v>
          </cell>
          <cell r="H224">
            <v>9</v>
          </cell>
          <cell r="I224">
            <v>9</v>
          </cell>
          <cell r="J224">
            <v>5</v>
          </cell>
          <cell r="K224">
            <v>0</v>
          </cell>
          <cell r="L224">
            <v>0</v>
          </cell>
          <cell r="O224">
            <v>-4</v>
          </cell>
          <cell r="P224">
            <v>-44.444444444444443</v>
          </cell>
          <cell r="S224">
            <v>79716</v>
          </cell>
          <cell r="T224">
            <v>96040</v>
          </cell>
          <cell r="U224">
            <v>115245</v>
          </cell>
          <cell r="V224">
            <v>115245</v>
          </cell>
          <cell r="W224">
            <v>115245</v>
          </cell>
          <cell r="X224">
            <v>115245</v>
          </cell>
          <cell r="Y224">
            <v>115245</v>
          </cell>
          <cell r="Z224">
            <v>64605</v>
          </cell>
          <cell r="AA224">
            <v>0</v>
          </cell>
          <cell r="AB224">
            <v>0</v>
          </cell>
          <cell r="AE224">
            <v>-50640</v>
          </cell>
          <cell r="AF224">
            <v>-43.941168814265261</v>
          </cell>
          <cell r="AG224">
            <v>0.50327563017918209</v>
          </cell>
          <cell r="AI224">
            <v>54360.089936988828</v>
          </cell>
          <cell r="AJ224">
            <v>15397.254640821222</v>
          </cell>
          <cell r="AK224">
            <v>31504.886718399157</v>
          </cell>
          <cell r="AL224">
            <v>34991.507637871378</v>
          </cell>
          <cell r="AM224">
            <v>28248.802969797049</v>
          </cell>
          <cell r="AN224">
            <v>28248.802969797049</v>
          </cell>
          <cell r="AO224">
            <v>28481.29030266374</v>
          </cell>
          <cell r="AP224">
            <v>4700.1406036000408</v>
          </cell>
          <cell r="AQ224">
            <v>0</v>
          </cell>
          <cell r="AR224">
            <v>0</v>
          </cell>
          <cell r="AU224">
            <v>-23781.149699063699</v>
          </cell>
          <cell r="AV224">
            <v>-83.497444976499338</v>
          </cell>
          <cell r="AY224">
            <v>25355.910063011172</v>
          </cell>
          <cell r="AZ224">
            <v>80642.745359178778</v>
          </cell>
          <cell r="BA224">
            <v>83740.113281600847</v>
          </cell>
          <cell r="BB224">
            <v>80253.492362128629</v>
          </cell>
          <cell r="BC224">
            <v>86996.197030202951</v>
          </cell>
          <cell r="BD224">
            <v>86996.197030202951</v>
          </cell>
          <cell r="BE224">
            <v>86763.709697336264</v>
          </cell>
          <cell r="BF224">
            <v>59904.859396399959</v>
          </cell>
          <cell r="BG224">
            <v>0</v>
          </cell>
          <cell r="BH224">
            <v>0</v>
          </cell>
          <cell r="BK224">
            <v>83.497444976499338</v>
          </cell>
          <cell r="BL224">
            <v>-100</v>
          </cell>
          <cell r="BN224">
            <v>-215</v>
          </cell>
        </row>
        <row r="225">
          <cell r="A225">
            <v>216</v>
          </cell>
          <cell r="B225" t="str">
            <v>NORTHFIELD</v>
          </cell>
          <cell r="C225">
            <v>0</v>
          </cell>
          <cell r="D225">
            <v>0</v>
          </cell>
          <cell r="E225">
            <v>0</v>
          </cell>
          <cell r="F225">
            <v>0</v>
          </cell>
          <cell r="G225">
            <v>0</v>
          </cell>
          <cell r="H225">
            <v>0</v>
          </cell>
          <cell r="I225">
            <v>0</v>
          </cell>
          <cell r="J225">
            <v>0</v>
          </cell>
          <cell r="K225">
            <v>0</v>
          </cell>
          <cell r="L225">
            <v>0</v>
          </cell>
          <cell r="O225">
            <v>0</v>
          </cell>
          <cell r="P225" t="str">
            <v>--</v>
          </cell>
          <cell r="S225">
            <v>0</v>
          </cell>
          <cell r="T225">
            <v>0</v>
          </cell>
          <cell r="U225">
            <v>0</v>
          </cell>
          <cell r="V225">
            <v>0</v>
          </cell>
          <cell r="W225">
            <v>0</v>
          </cell>
          <cell r="X225">
            <v>0</v>
          </cell>
          <cell r="Y225">
            <v>0</v>
          </cell>
          <cell r="Z225">
            <v>0</v>
          </cell>
          <cell r="AA225">
            <v>0</v>
          </cell>
          <cell r="AB225">
            <v>0</v>
          </cell>
          <cell r="AE225">
            <v>0</v>
          </cell>
          <cell r="AF225" t="str">
            <v>--</v>
          </cell>
          <cell r="AG225" t="str">
            <v>--</v>
          </cell>
          <cell r="AI225">
            <v>0</v>
          </cell>
          <cell r="AJ225">
            <v>0</v>
          </cell>
          <cell r="AK225">
            <v>0</v>
          </cell>
          <cell r="AL225">
            <v>0</v>
          </cell>
          <cell r="AM225">
            <v>0</v>
          </cell>
          <cell r="AN225">
            <v>0</v>
          </cell>
          <cell r="AO225">
            <v>0</v>
          </cell>
          <cell r="AP225">
            <v>0</v>
          </cell>
          <cell r="AQ225">
            <v>0</v>
          </cell>
          <cell r="AR225">
            <v>0</v>
          </cell>
          <cell r="AU225">
            <v>0</v>
          </cell>
          <cell r="AV225" t="str">
            <v>--</v>
          </cell>
          <cell r="AY225">
            <v>0</v>
          </cell>
          <cell r="AZ225">
            <v>0</v>
          </cell>
          <cell r="BA225">
            <v>0</v>
          </cell>
          <cell r="BB225">
            <v>0</v>
          </cell>
          <cell r="BC225">
            <v>0</v>
          </cell>
          <cell r="BD225">
            <v>0</v>
          </cell>
          <cell r="BE225">
            <v>0</v>
          </cell>
          <cell r="BF225">
            <v>0</v>
          </cell>
          <cell r="BG225">
            <v>0</v>
          </cell>
          <cell r="BH225">
            <v>0</v>
          </cell>
          <cell r="BK225" t="e">
            <v>#VALUE!</v>
          </cell>
          <cell r="BL225" t="e">
            <v>#VALUE!</v>
          </cell>
          <cell r="BN225">
            <v>-216</v>
          </cell>
        </row>
        <row r="226">
          <cell r="A226">
            <v>217</v>
          </cell>
          <cell r="B226" t="str">
            <v>NORTH READING</v>
          </cell>
          <cell r="C226">
            <v>2</v>
          </cell>
          <cell r="D226">
            <v>1.0265017667844523</v>
          </cell>
          <cell r="E226">
            <v>2</v>
          </cell>
          <cell r="F226">
            <v>2</v>
          </cell>
          <cell r="G226">
            <v>2</v>
          </cell>
          <cell r="H226">
            <v>2</v>
          </cell>
          <cell r="I226">
            <v>2</v>
          </cell>
          <cell r="J226">
            <v>1</v>
          </cell>
          <cell r="K226">
            <v>0</v>
          </cell>
          <cell r="L226">
            <v>0</v>
          </cell>
          <cell r="O226">
            <v>-1</v>
          </cell>
          <cell r="P226">
            <v>-50</v>
          </cell>
          <cell r="S226">
            <v>30152</v>
          </cell>
          <cell r="T226">
            <v>14079</v>
          </cell>
          <cell r="U226">
            <v>29390</v>
          </cell>
          <cell r="V226">
            <v>29395</v>
          </cell>
          <cell r="W226">
            <v>29395</v>
          </cell>
          <cell r="X226">
            <v>29395</v>
          </cell>
          <cell r="Y226">
            <v>29395</v>
          </cell>
          <cell r="Z226">
            <v>15697</v>
          </cell>
          <cell r="AA226">
            <v>0</v>
          </cell>
          <cell r="AB226">
            <v>0</v>
          </cell>
          <cell r="AE226">
            <v>-13698</v>
          </cell>
          <cell r="AF226">
            <v>-46.599761864262632</v>
          </cell>
          <cell r="AG226">
            <v>3.4002381357373679</v>
          </cell>
          <cell r="AI226">
            <v>19572.023192349883</v>
          </cell>
          <cell r="AJ226">
            <v>923</v>
          </cell>
          <cell r="AK226">
            <v>11373.899776183716</v>
          </cell>
          <cell r="AL226">
            <v>12802.47548085422</v>
          </cell>
          <cell r="AM226">
            <v>1786</v>
          </cell>
          <cell r="AN226">
            <v>1786</v>
          </cell>
          <cell r="AO226">
            <v>1851.7626773334093</v>
          </cell>
          <cell r="AP226">
            <v>978.34771138274823</v>
          </cell>
          <cell r="AQ226">
            <v>0</v>
          </cell>
          <cell r="AR226">
            <v>0</v>
          </cell>
          <cell r="AU226">
            <v>-873.4149659506611</v>
          </cell>
          <cell r="AV226">
            <v>-47.166679436935375</v>
          </cell>
          <cell r="AY226">
            <v>10579.976807650117</v>
          </cell>
          <cell r="AZ226">
            <v>13156</v>
          </cell>
          <cell r="BA226">
            <v>18016.100223816284</v>
          </cell>
          <cell r="BB226">
            <v>16592.52451914578</v>
          </cell>
          <cell r="BC226">
            <v>27609</v>
          </cell>
          <cell r="BD226">
            <v>27609</v>
          </cell>
          <cell r="BE226">
            <v>27543.237322666591</v>
          </cell>
          <cell r="BF226">
            <v>14718.652288617252</v>
          </cell>
          <cell r="BG226">
            <v>0</v>
          </cell>
          <cell r="BH226">
            <v>0</v>
          </cell>
          <cell r="BK226">
            <v>47.166679436935375</v>
          </cell>
          <cell r="BL226">
            <v>-100</v>
          </cell>
          <cell r="BN226">
            <v>-217</v>
          </cell>
        </row>
        <row r="227">
          <cell r="A227">
            <v>218</v>
          </cell>
          <cell r="B227" t="str">
            <v>NORTON</v>
          </cell>
          <cell r="C227">
            <v>111.09000000000002</v>
          </cell>
          <cell r="D227">
            <v>116.11604079083105</v>
          </cell>
          <cell r="E227">
            <v>113</v>
          </cell>
          <cell r="F227">
            <v>113</v>
          </cell>
          <cell r="G227">
            <v>113</v>
          </cell>
          <cell r="H227">
            <v>113</v>
          </cell>
          <cell r="I227">
            <v>113</v>
          </cell>
          <cell r="J227">
            <v>95</v>
          </cell>
          <cell r="K227">
            <v>0</v>
          </cell>
          <cell r="L227">
            <v>0</v>
          </cell>
          <cell r="O227">
            <v>-18</v>
          </cell>
          <cell r="P227">
            <v>-15.929203539823011</v>
          </cell>
          <cell r="S227">
            <v>1446060</v>
          </cell>
          <cell r="T227">
            <v>1621368</v>
          </cell>
          <cell r="U227">
            <v>1587768</v>
          </cell>
          <cell r="V227">
            <v>1589544</v>
          </cell>
          <cell r="W227">
            <v>1589659</v>
          </cell>
          <cell r="X227">
            <v>1589659</v>
          </cell>
          <cell r="Y227">
            <v>1589659</v>
          </cell>
          <cell r="Z227">
            <v>1330007</v>
          </cell>
          <cell r="AA227">
            <v>0</v>
          </cell>
          <cell r="AB227">
            <v>0</v>
          </cell>
          <cell r="AE227">
            <v>-259652</v>
          </cell>
          <cell r="AF227">
            <v>-16.333817504257198</v>
          </cell>
          <cell r="AG227">
            <v>-0.40461396443418707</v>
          </cell>
          <cell r="AI227">
            <v>109366.86594574798</v>
          </cell>
          <cell r="AJ227">
            <v>196280.38001566828</v>
          </cell>
          <cell r="AK227">
            <v>182267.19820511932</v>
          </cell>
          <cell r="AL227">
            <v>195811.84180810361</v>
          </cell>
          <cell r="AM227">
            <v>186576.28081268561</v>
          </cell>
          <cell r="AN227">
            <v>186576.28081268561</v>
          </cell>
          <cell r="AO227">
            <v>186841.14872851092</v>
          </cell>
          <cell r="AP227">
            <v>84896.531588596379</v>
          </cell>
          <cell r="AQ227">
            <v>0</v>
          </cell>
          <cell r="AR227">
            <v>0</v>
          </cell>
          <cell r="AU227">
            <v>-101944.61713991454</v>
          </cell>
          <cell r="AV227">
            <v>-54.562187095116244</v>
          </cell>
          <cell r="AY227">
            <v>1336693.1340542519</v>
          </cell>
          <cell r="AZ227">
            <v>1425087.6199843318</v>
          </cell>
          <cell r="BA227">
            <v>1405500.8017948808</v>
          </cell>
          <cell r="BB227">
            <v>1393732.1581918965</v>
          </cell>
          <cell r="BC227">
            <v>1403082.7191873144</v>
          </cell>
          <cell r="BD227">
            <v>1403082.7191873144</v>
          </cell>
          <cell r="BE227">
            <v>1402817.8512714892</v>
          </cell>
          <cell r="BF227">
            <v>1245110.4684114037</v>
          </cell>
          <cell r="BG227">
            <v>0</v>
          </cell>
          <cell r="BH227">
            <v>0</v>
          </cell>
          <cell r="BK227">
            <v>54.562187095116244</v>
          </cell>
          <cell r="BL227">
            <v>-100</v>
          </cell>
          <cell r="BN227">
            <v>-218</v>
          </cell>
        </row>
        <row r="228">
          <cell r="A228">
            <v>219</v>
          </cell>
          <cell r="B228" t="str">
            <v>NORWELL</v>
          </cell>
          <cell r="C228">
            <v>9.6</v>
          </cell>
          <cell r="D228">
            <v>10.4368932038835</v>
          </cell>
          <cell r="E228">
            <v>11</v>
          </cell>
          <cell r="F228">
            <v>11</v>
          </cell>
          <cell r="G228">
            <v>11</v>
          </cell>
          <cell r="H228">
            <v>11</v>
          </cell>
          <cell r="I228">
            <v>11</v>
          </cell>
          <cell r="J228">
            <v>8</v>
          </cell>
          <cell r="K228">
            <v>0</v>
          </cell>
          <cell r="L228">
            <v>0</v>
          </cell>
          <cell r="O228">
            <v>-3</v>
          </cell>
          <cell r="P228">
            <v>-27.27272727272727</v>
          </cell>
          <cell r="S228">
            <v>154915</v>
          </cell>
          <cell r="T228">
            <v>176410</v>
          </cell>
          <cell r="U228">
            <v>186329</v>
          </cell>
          <cell r="V228">
            <v>186802</v>
          </cell>
          <cell r="W228">
            <v>186802</v>
          </cell>
          <cell r="X228">
            <v>186802</v>
          </cell>
          <cell r="Y228">
            <v>186802</v>
          </cell>
          <cell r="Z228">
            <v>135856</v>
          </cell>
          <cell r="AA228">
            <v>0</v>
          </cell>
          <cell r="AB228">
            <v>0</v>
          </cell>
          <cell r="AE228">
            <v>-50946</v>
          </cell>
          <cell r="AF228">
            <v>-27.27272727272727</v>
          </cell>
          <cell r="AG228">
            <v>0</v>
          </cell>
          <cell r="AI228">
            <v>25734.631098625356</v>
          </cell>
          <cell r="AJ228">
            <v>27537.857162320255</v>
          </cell>
          <cell r="AK228">
            <v>37905.880575350711</v>
          </cell>
          <cell r="AL228">
            <v>42466.262628841316</v>
          </cell>
          <cell r="AM228">
            <v>28673.198100020465</v>
          </cell>
          <cell r="AN228">
            <v>28673.198100020465</v>
          </cell>
          <cell r="AO228">
            <v>28784.501111420283</v>
          </cell>
          <cell r="AP228">
            <v>7226.3515139962637</v>
          </cell>
          <cell r="AQ228">
            <v>0</v>
          </cell>
          <cell r="AR228">
            <v>0</v>
          </cell>
          <cell r="AU228">
            <v>-21558.149597424017</v>
          </cell>
          <cell r="AV228">
            <v>-74.894991280119143</v>
          </cell>
          <cell r="AY228">
            <v>129180.36890137465</v>
          </cell>
          <cell r="AZ228">
            <v>148872.14283767974</v>
          </cell>
          <cell r="BA228">
            <v>148423.11942464928</v>
          </cell>
          <cell r="BB228">
            <v>144335.73737115867</v>
          </cell>
          <cell r="BC228">
            <v>158128.80189997953</v>
          </cell>
          <cell r="BD228">
            <v>158128.80189997953</v>
          </cell>
          <cell r="BE228">
            <v>158017.49888857972</v>
          </cell>
          <cell r="BF228">
            <v>128629.64848600373</v>
          </cell>
          <cell r="BG228">
            <v>0</v>
          </cell>
          <cell r="BH228">
            <v>0</v>
          </cell>
          <cell r="BK228">
            <v>74.894991280119143</v>
          </cell>
          <cell r="BL228">
            <v>-100</v>
          </cell>
          <cell r="BN228">
            <v>-219</v>
          </cell>
        </row>
        <row r="229">
          <cell r="A229">
            <v>220</v>
          </cell>
          <cell r="B229" t="str">
            <v>NORWOOD</v>
          </cell>
          <cell r="C229">
            <v>39.36</v>
          </cell>
          <cell r="D229">
            <v>41.819096602001196</v>
          </cell>
          <cell r="E229">
            <v>57</v>
          </cell>
          <cell r="F229">
            <v>57</v>
          </cell>
          <cell r="G229">
            <v>57</v>
          </cell>
          <cell r="H229">
            <v>57</v>
          </cell>
          <cell r="I229">
            <v>57</v>
          </cell>
          <cell r="J229">
            <v>52</v>
          </cell>
          <cell r="K229">
            <v>0</v>
          </cell>
          <cell r="L229">
            <v>0</v>
          </cell>
          <cell r="O229">
            <v>-5</v>
          </cell>
          <cell r="P229">
            <v>-8.7719298245614077</v>
          </cell>
          <cell r="S229">
            <v>654867</v>
          </cell>
          <cell r="T229">
            <v>655746</v>
          </cell>
          <cell r="U229">
            <v>939175</v>
          </cell>
          <cell r="V229">
            <v>940660</v>
          </cell>
          <cell r="W229">
            <v>940952</v>
          </cell>
          <cell r="X229">
            <v>940952</v>
          </cell>
          <cell r="Y229">
            <v>940952</v>
          </cell>
          <cell r="Z229">
            <v>858047</v>
          </cell>
          <cell r="AA229">
            <v>0</v>
          </cell>
          <cell r="AB229">
            <v>0</v>
          </cell>
          <cell r="AE229">
            <v>-82905</v>
          </cell>
          <cell r="AF229">
            <v>-8.8107576156913439</v>
          </cell>
          <cell r="AG229">
            <v>-3.8827791129936173E-2</v>
          </cell>
          <cell r="AI229">
            <v>122733.64674941334</v>
          </cell>
          <cell r="AJ229">
            <v>48433.950979164139</v>
          </cell>
          <cell r="AK229">
            <v>219091.09345853009</v>
          </cell>
          <cell r="AL229">
            <v>245297.565510694</v>
          </cell>
          <cell r="AM229">
            <v>216679.6230921211</v>
          </cell>
          <cell r="AN229">
            <v>216679.6230921211</v>
          </cell>
          <cell r="AO229">
            <v>217427.58019600678</v>
          </cell>
          <cell r="AP229">
            <v>199746.37515837085</v>
          </cell>
          <cell r="AQ229">
            <v>0</v>
          </cell>
          <cell r="AR229">
            <v>0</v>
          </cell>
          <cell r="AU229">
            <v>-17681.205037635926</v>
          </cell>
          <cell r="AV229">
            <v>-8.1319973398483629</v>
          </cell>
          <cell r="AY229">
            <v>532133.35325058666</v>
          </cell>
          <cell r="AZ229">
            <v>607312.0490208359</v>
          </cell>
          <cell r="BA229">
            <v>720083.90654146997</v>
          </cell>
          <cell r="BB229">
            <v>695362.43448930606</v>
          </cell>
          <cell r="BC229">
            <v>724272.3769078789</v>
          </cell>
          <cell r="BD229">
            <v>724272.3769078789</v>
          </cell>
          <cell r="BE229">
            <v>723524.41980399319</v>
          </cell>
          <cell r="BF229">
            <v>658300.62484162918</v>
          </cell>
          <cell r="BG229">
            <v>0</v>
          </cell>
          <cell r="BH229">
            <v>0</v>
          </cell>
          <cell r="BK229">
            <v>8.1319973398483629</v>
          </cell>
          <cell r="BL229">
            <v>-100</v>
          </cell>
          <cell r="BN229">
            <v>-220</v>
          </cell>
        </row>
        <row r="230">
          <cell r="A230">
            <v>221</v>
          </cell>
          <cell r="B230" t="str">
            <v>OAK BLUFFS</v>
          </cell>
          <cell r="C230">
            <v>34.379999999999995</v>
          </cell>
          <cell r="D230">
            <v>32.282608695652172</v>
          </cell>
          <cell r="E230">
            <v>32</v>
          </cell>
          <cell r="F230">
            <v>32</v>
          </cell>
          <cell r="G230">
            <v>32</v>
          </cell>
          <cell r="H230">
            <v>32</v>
          </cell>
          <cell r="I230">
            <v>32</v>
          </cell>
          <cell r="J230">
            <v>32</v>
          </cell>
          <cell r="K230">
            <v>0</v>
          </cell>
          <cell r="L230">
            <v>0</v>
          </cell>
          <cell r="O230">
            <v>0</v>
          </cell>
          <cell r="P230">
            <v>0</v>
          </cell>
          <cell r="S230">
            <v>768427</v>
          </cell>
          <cell r="T230">
            <v>765324</v>
          </cell>
          <cell r="U230">
            <v>760448</v>
          </cell>
          <cell r="V230">
            <v>761984</v>
          </cell>
          <cell r="W230">
            <v>761920</v>
          </cell>
          <cell r="X230">
            <v>761920</v>
          </cell>
          <cell r="Y230">
            <v>761920</v>
          </cell>
          <cell r="Z230">
            <v>753536</v>
          </cell>
          <cell r="AA230">
            <v>0</v>
          </cell>
          <cell r="AB230">
            <v>0</v>
          </cell>
          <cell r="AE230">
            <v>-8384</v>
          </cell>
          <cell r="AF230">
            <v>-1.1003779924401491</v>
          </cell>
          <cell r="AG230">
            <v>-1.1003779924401491</v>
          </cell>
          <cell r="AI230">
            <v>160384.53962678526</v>
          </cell>
          <cell r="AJ230">
            <v>43280.101994357407</v>
          </cell>
          <cell r="AK230">
            <v>42837.474050514531</v>
          </cell>
          <cell r="AL230">
            <v>46216.638042818777</v>
          </cell>
          <cell r="AM230">
            <v>28576</v>
          </cell>
          <cell r="AN230">
            <v>28576</v>
          </cell>
          <cell r="AO230">
            <v>29058.417524942521</v>
          </cell>
          <cell r="AP230">
            <v>28882.088130141517</v>
          </cell>
          <cell r="AQ230">
            <v>0</v>
          </cell>
          <cell r="AR230">
            <v>0</v>
          </cell>
          <cell r="AU230">
            <v>-176.32939480100322</v>
          </cell>
          <cell r="AV230">
            <v>-0.60681003929291544</v>
          </cell>
          <cell r="AY230">
            <v>608042.46037321468</v>
          </cell>
          <cell r="AZ230">
            <v>722043.89800564258</v>
          </cell>
          <cell r="BA230">
            <v>717610.52594948548</v>
          </cell>
          <cell r="BB230">
            <v>715767.36195718125</v>
          </cell>
          <cell r="BC230">
            <v>733344</v>
          </cell>
          <cell r="BD230">
            <v>733344</v>
          </cell>
          <cell r="BE230">
            <v>732861.58247505745</v>
          </cell>
          <cell r="BF230">
            <v>724653.91186985851</v>
          </cell>
          <cell r="BG230">
            <v>0</v>
          </cell>
          <cell r="BH230">
            <v>0</v>
          </cell>
          <cell r="BK230">
            <v>0.60681003929291544</v>
          </cell>
          <cell r="BL230">
            <v>-100</v>
          </cell>
          <cell r="BN230">
            <v>-221</v>
          </cell>
        </row>
        <row r="231">
          <cell r="A231">
            <v>222</v>
          </cell>
          <cell r="B231" t="str">
            <v>OAKHAM</v>
          </cell>
          <cell r="C231">
            <v>0</v>
          </cell>
          <cell r="D231">
            <v>0</v>
          </cell>
          <cell r="E231">
            <v>0</v>
          </cell>
          <cell r="F231">
            <v>0</v>
          </cell>
          <cell r="G231">
            <v>0</v>
          </cell>
          <cell r="H231">
            <v>0</v>
          </cell>
          <cell r="I231">
            <v>0</v>
          </cell>
          <cell r="J231">
            <v>0</v>
          </cell>
          <cell r="K231">
            <v>0</v>
          </cell>
          <cell r="L231">
            <v>0</v>
          </cell>
          <cell r="O231">
            <v>0</v>
          </cell>
          <cell r="P231" t="str">
            <v>--</v>
          </cell>
          <cell r="S231">
            <v>0</v>
          </cell>
          <cell r="T231">
            <v>0</v>
          </cell>
          <cell r="U231">
            <v>0</v>
          </cell>
          <cell r="V231">
            <v>0</v>
          </cell>
          <cell r="W231">
            <v>0</v>
          </cell>
          <cell r="X231">
            <v>0</v>
          </cell>
          <cell r="Y231">
            <v>0</v>
          </cell>
          <cell r="Z231">
            <v>0</v>
          </cell>
          <cell r="AA231">
            <v>0</v>
          </cell>
          <cell r="AB231">
            <v>0</v>
          </cell>
          <cell r="AE231">
            <v>0</v>
          </cell>
          <cell r="AF231" t="str">
            <v>--</v>
          </cell>
          <cell r="AG231" t="str">
            <v>--</v>
          </cell>
          <cell r="AI231">
            <v>0</v>
          </cell>
          <cell r="AJ231">
            <v>0</v>
          </cell>
          <cell r="AK231">
            <v>0</v>
          </cell>
          <cell r="AL231">
            <v>0</v>
          </cell>
          <cell r="AM231">
            <v>0</v>
          </cell>
          <cell r="AN231">
            <v>0</v>
          </cell>
          <cell r="AO231">
            <v>0</v>
          </cell>
          <cell r="AP231">
            <v>0</v>
          </cell>
          <cell r="AQ231">
            <v>0</v>
          </cell>
          <cell r="AR231">
            <v>0</v>
          </cell>
          <cell r="AU231">
            <v>0</v>
          </cell>
          <cell r="AV231" t="str">
            <v>--</v>
          </cell>
          <cell r="AY231">
            <v>0</v>
          </cell>
          <cell r="AZ231">
            <v>0</v>
          </cell>
          <cell r="BA231">
            <v>0</v>
          </cell>
          <cell r="BB231">
            <v>0</v>
          </cell>
          <cell r="BC231">
            <v>0</v>
          </cell>
          <cell r="BD231">
            <v>0</v>
          </cell>
          <cell r="BE231">
            <v>0</v>
          </cell>
          <cell r="BF231">
            <v>0</v>
          </cell>
          <cell r="BG231">
            <v>0</v>
          </cell>
          <cell r="BH231">
            <v>0</v>
          </cell>
          <cell r="BK231" t="e">
            <v>#VALUE!</v>
          </cell>
          <cell r="BL231" t="e">
            <v>#VALUE!</v>
          </cell>
          <cell r="BN231">
            <v>-222</v>
          </cell>
        </row>
        <row r="232">
          <cell r="A232">
            <v>223</v>
          </cell>
          <cell r="B232" t="str">
            <v>ORANGE</v>
          </cell>
          <cell r="C232">
            <v>2</v>
          </cell>
          <cell r="D232">
            <v>2.3732251521298178</v>
          </cell>
          <cell r="E232">
            <v>3</v>
          </cell>
          <cell r="F232">
            <v>3</v>
          </cell>
          <cell r="G232">
            <v>3</v>
          </cell>
          <cell r="H232">
            <v>3</v>
          </cell>
          <cell r="I232">
            <v>3</v>
          </cell>
          <cell r="J232">
            <v>4</v>
          </cell>
          <cell r="K232">
            <v>0</v>
          </cell>
          <cell r="L232">
            <v>0</v>
          </cell>
          <cell r="O232">
            <v>1</v>
          </cell>
          <cell r="P232">
            <v>33.333333333333329</v>
          </cell>
          <cell r="S232">
            <v>19914</v>
          </cell>
          <cell r="T232">
            <v>24535</v>
          </cell>
          <cell r="U232">
            <v>30981</v>
          </cell>
          <cell r="V232">
            <v>30981</v>
          </cell>
          <cell r="W232">
            <v>30981</v>
          </cell>
          <cell r="X232">
            <v>30981</v>
          </cell>
          <cell r="Y232">
            <v>30981</v>
          </cell>
          <cell r="Z232">
            <v>43344</v>
          </cell>
          <cell r="AA232">
            <v>0</v>
          </cell>
          <cell r="AB232">
            <v>0</v>
          </cell>
          <cell r="AE232">
            <v>12363</v>
          </cell>
          <cell r="AF232">
            <v>39.905103127723443</v>
          </cell>
          <cell r="AG232">
            <v>6.5717697943901143</v>
          </cell>
          <cell r="AI232">
            <v>1905.0609512919905</v>
          </cell>
          <cell r="AJ232">
            <v>4595.6851877438057</v>
          </cell>
          <cell r="AK232">
            <v>9947.2581270317514</v>
          </cell>
          <cell r="AL232">
            <v>11027.102304648506</v>
          </cell>
          <cell r="AM232">
            <v>8938.8138025788485</v>
          </cell>
          <cell r="AN232">
            <v>8938.8138025788485</v>
          </cell>
          <cell r="AO232">
            <v>8955.1438148763737</v>
          </cell>
          <cell r="AP232">
            <v>20899.460968233176</v>
          </cell>
          <cell r="AQ232">
            <v>0</v>
          </cell>
          <cell r="AR232">
            <v>0</v>
          </cell>
          <cell r="AU232">
            <v>11944.317153356802</v>
          </cell>
          <cell r="AV232">
            <v>133.37940071397608</v>
          </cell>
          <cell r="AY232">
            <v>18008.939048708009</v>
          </cell>
          <cell r="AZ232">
            <v>19939.314812256194</v>
          </cell>
          <cell r="BA232">
            <v>21033.741872968247</v>
          </cell>
          <cell r="BB232">
            <v>19953.897695351494</v>
          </cell>
          <cell r="BC232">
            <v>22042.18619742115</v>
          </cell>
          <cell r="BD232">
            <v>22042.18619742115</v>
          </cell>
          <cell r="BE232">
            <v>22025.856185123626</v>
          </cell>
          <cell r="BF232">
            <v>22444.539031766824</v>
          </cell>
          <cell r="BG232">
            <v>0</v>
          </cell>
          <cell r="BH232">
            <v>0</v>
          </cell>
          <cell r="BK232">
            <v>-133.37940071397608</v>
          </cell>
          <cell r="BL232">
            <v>-100</v>
          </cell>
          <cell r="BN232">
            <v>-223</v>
          </cell>
        </row>
        <row r="233">
          <cell r="A233">
            <v>224</v>
          </cell>
          <cell r="B233" t="str">
            <v>ORLEANS</v>
          </cell>
          <cell r="C233">
            <v>0</v>
          </cell>
          <cell r="D233">
            <v>0</v>
          </cell>
          <cell r="E233">
            <v>0</v>
          </cell>
          <cell r="F233">
            <v>0</v>
          </cell>
          <cell r="G233">
            <v>0</v>
          </cell>
          <cell r="H233">
            <v>0</v>
          </cell>
          <cell r="I233">
            <v>0</v>
          </cell>
          <cell r="J233">
            <v>0</v>
          </cell>
          <cell r="K233">
            <v>0</v>
          </cell>
          <cell r="L233">
            <v>0</v>
          </cell>
          <cell r="O233">
            <v>0</v>
          </cell>
          <cell r="P233" t="str">
            <v>--</v>
          </cell>
          <cell r="S233">
            <v>0</v>
          </cell>
          <cell r="T233">
            <v>0</v>
          </cell>
          <cell r="U233">
            <v>0</v>
          </cell>
          <cell r="V233">
            <v>0</v>
          </cell>
          <cell r="W233">
            <v>0</v>
          </cell>
          <cell r="X233">
            <v>0</v>
          </cell>
          <cell r="Y233">
            <v>0</v>
          </cell>
          <cell r="Z233">
            <v>0</v>
          </cell>
          <cell r="AA233">
            <v>0</v>
          </cell>
          <cell r="AB233">
            <v>0</v>
          </cell>
          <cell r="AE233">
            <v>0</v>
          </cell>
          <cell r="AF233" t="str">
            <v>--</v>
          </cell>
          <cell r="AG233" t="str">
            <v>--</v>
          </cell>
          <cell r="AI233">
            <v>0</v>
          </cell>
          <cell r="AJ233">
            <v>0</v>
          </cell>
          <cell r="AK233">
            <v>0</v>
          </cell>
          <cell r="AL233">
            <v>0</v>
          </cell>
          <cell r="AM233">
            <v>0</v>
          </cell>
          <cell r="AN233">
            <v>0</v>
          </cell>
          <cell r="AO233">
            <v>0</v>
          </cell>
          <cell r="AP233">
            <v>0</v>
          </cell>
          <cell r="AQ233">
            <v>0</v>
          </cell>
          <cell r="AR233">
            <v>0</v>
          </cell>
          <cell r="AU233">
            <v>0</v>
          </cell>
          <cell r="AV233" t="str">
            <v>--</v>
          </cell>
          <cell r="AY233">
            <v>0</v>
          </cell>
          <cell r="AZ233">
            <v>0</v>
          </cell>
          <cell r="BA233">
            <v>0</v>
          </cell>
          <cell r="BB233">
            <v>0</v>
          </cell>
          <cell r="BC233">
            <v>0</v>
          </cell>
          <cell r="BD233">
            <v>0</v>
          </cell>
          <cell r="BE233">
            <v>0</v>
          </cell>
          <cell r="BF233">
            <v>0</v>
          </cell>
          <cell r="BG233">
            <v>0</v>
          </cell>
          <cell r="BH233">
            <v>0</v>
          </cell>
          <cell r="BK233" t="e">
            <v>#VALUE!</v>
          </cell>
          <cell r="BL233" t="e">
            <v>#VALUE!</v>
          </cell>
          <cell r="BN233">
            <v>-224</v>
          </cell>
        </row>
        <row r="234">
          <cell r="A234">
            <v>225</v>
          </cell>
          <cell r="B234" t="str">
            <v>OTIS</v>
          </cell>
          <cell r="C234">
            <v>0</v>
          </cell>
          <cell r="D234">
            <v>0</v>
          </cell>
          <cell r="E234">
            <v>0</v>
          </cell>
          <cell r="F234">
            <v>0</v>
          </cell>
          <cell r="G234">
            <v>0</v>
          </cell>
          <cell r="H234">
            <v>0</v>
          </cell>
          <cell r="I234">
            <v>0</v>
          </cell>
          <cell r="J234">
            <v>0</v>
          </cell>
          <cell r="K234">
            <v>0</v>
          </cell>
          <cell r="L234">
            <v>0</v>
          </cell>
          <cell r="O234">
            <v>0</v>
          </cell>
          <cell r="P234" t="str">
            <v>--</v>
          </cell>
          <cell r="S234">
            <v>0</v>
          </cell>
          <cell r="T234">
            <v>0</v>
          </cell>
          <cell r="U234">
            <v>0</v>
          </cell>
          <cell r="V234">
            <v>0</v>
          </cell>
          <cell r="W234">
            <v>0</v>
          </cell>
          <cell r="X234">
            <v>0</v>
          </cell>
          <cell r="Y234">
            <v>0</v>
          </cell>
          <cell r="Z234">
            <v>0</v>
          </cell>
          <cell r="AA234">
            <v>0</v>
          </cell>
          <cell r="AB234">
            <v>0</v>
          </cell>
          <cell r="AE234">
            <v>0</v>
          </cell>
          <cell r="AF234" t="str">
            <v>--</v>
          </cell>
          <cell r="AG234" t="str">
            <v>--</v>
          </cell>
          <cell r="AI234">
            <v>0</v>
          </cell>
          <cell r="AJ234">
            <v>0</v>
          </cell>
          <cell r="AK234">
            <v>0</v>
          </cell>
          <cell r="AL234">
            <v>0</v>
          </cell>
          <cell r="AM234">
            <v>0</v>
          </cell>
          <cell r="AN234">
            <v>0</v>
          </cell>
          <cell r="AO234">
            <v>0</v>
          </cell>
          <cell r="AP234">
            <v>0</v>
          </cell>
          <cell r="AQ234">
            <v>0</v>
          </cell>
          <cell r="AR234">
            <v>0</v>
          </cell>
          <cell r="AU234">
            <v>0</v>
          </cell>
          <cell r="AV234" t="str">
            <v>--</v>
          </cell>
          <cell r="AY234">
            <v>0</v>
          </cell>
          <cell r="AZ234">
            <v>0</v>
          </cell>
          <cell r="BA234">
            <v>0</v>
          </cell>
          <cell r="BB234">
            <v>0</v>
          </cell>
          <cell r="BC234">
            <v>0</v>
          </cell>
          <cell r="BD234">
            <v>0</v>
          </cell>
          <cell r="BE234">
            <v>0</v>
          </cell>
          <cell r="BF234">
            <v>0</v>
          </cell>
          <cell r="BG234">
            <v>0</v>
          </cell>
          <cell r="BH234">
            <v>0</v>
          </cell>
          <cell r="BK234" t="e">
            <v>#VALUE!</v>
          </cell>
          <cell r="BL234" t="e">
            <v>#VALUE!</v>
          </cell>
          <cell r="BN234">
            <v>-225</v>
          </cell>
        </row>
        <row r="235">
          <cell r="A235">
            <v>226</v>
          </cell>
          <cell r="B235" t="str">
            <v>OXFORD</v>
          </cell>
          <cell r="C235">
            <v>28.98</v>
          </cell>
          <cell r="D235">
            <v>28.019649122807024</v>
          </cell>
          <cell r="E235">
            <v>20</v>
          </cell>
          <cell r="F235">
            <v>20</v>
          </cell>
          <cell r="G235">
            <v>20</v>
          </cell>
          <cell r="H235">
            <v>20</v>
          </cell>
          <cell r="I235">
            <v>20</v>
          </cell>
          <cell r="J235">
            <v>30</v>
          </cell>
          <cell r="K235">
            <v>0</v>
          </cell>
          <cell r="L235">
            <v>0</v>
          </cell>
          <cell r="O235">
            <v>10</v>
          </cell>
          <cell r="P235">
            <v>50</v>
          </cell>
          <cell r="S235">
            <v>349962</v>
          </cell>
          <cell r="T235">
            <v>358566</v>
          </cell>
          <cell r="U235">
            <v>246244</v>
          </cell>
          <cell r="V235">
            <v>246570</v>
          </cell>
          <cell r="W235">
            <v>246530</v>
          </cell>
          <cell r="X235">
            <v>246530</v>
          </cell>
          <cell r="Y235">
            <v>246530</v>
          </cell>
          <cell r="Z235">
            <v>369180</v>
          </cell>
          <cell r="AA235">
            <v>0</v>
          </cell>
          <cell r="AB235">
            <v>0</v>
          </cell>
          <cell r="AE235">
            <v>122650</v>
          </cell>
          <cell r="AF235">
            <v>49.75053745994402</v>
          </cell>
          <cell r="AG235">
            <v>-0.24946254005597979</v>
          </cell>
          <cell r="AI235">
            <v>49178.683851262496</v>
          </cell>
          <cell r="AJ235">
            <v>28615.938672666725</v>
          </cell>
          <cell r="AK235">
            <v>17860</v>
          </cell>
          <cell r="AL235">
            <v>17860</v>
          </cell>
          <cell r="AM235">
            <v>17860</v>
          </cell>
          <cell r="AN235">
            <v>17860</v>
          </cell>
          <cell r="AO235">
            <v>17946.14908315986</v>
          </cell>
          <cell r="AP235">
            <v>41551.309047018352</v>
          </cell>
          <cell r="AQ235">
            <v>0</v>
          </cell>
          <cell r="AR235">
            <v>0</v>
          </cell>
          <cell r="AU235">
            <v>23605.159963858492</v>
          </cell>
          <cell r="AV235">
            <v>131.53328803007037</v>
          </cell>
          <cell r="AY235">
            <v>300783.3161487375</v>
          </cell>
          <cell r="AZ235">
            <v>329950.06132733327</v>
          </cell>
          <cell r="BA235">
            <v>228384</v>
          </cell>
          <cell r="BB235">
            <v>228710</v>
          </cell>
          <cell r="BC235">
            <v>228670</v>
          </cell>
          <cell r="BD235">
            <v>228670</v>
          </cell>
          <cell r="BE235">
            <v>228583.85091684014</v>
          </cell>
          <cell r="BF235">
            <v>327628.69095298165</v>
          </cell>
          <cell r="BG235">
            <v>0</v>
          </cell>
          <cell r="BH235">
            <v>0</v>
          </cell>
          <cell r="BK235">
            <v>-131.53328803007037</v>
          </cell>
          <cell r="BL235">
            <v>-100</v>
          </cell>
          <cell r="BN235">
            <v>-226</v>
          </cell>
        </row>
        <row r="236">
          <cell r="A236">
            <v>227</v>
          </cell>
          <cell r="B236" t="str">
            <v>PALMER</v>
          </cell>
          <cell r="C236">
            <v>12.61</v>
          </cell>
          <cell r="D236">
            <v>13.314467141718007</v>
          </cell>
          <cell r="E236">
            <v>15</v>
          </cell>
          <cell r="F236">
            <v>15</v>
          </cell>
          <cell r="G236">
            <v>15</v>
          </cell>
          <cell r="H236">
            <v>15</v>
          </cell>
          <cell r="I236">
            <v>15</v>
          </cell>
          <cell r="J236">
            <v>17</v>
          </cell>
          <cell r="K236">
            <v>0</v>
          </cell>
          <cell r="L236">
            <v>0</v>
          </cell>
          <cell r="O236">
            <v>2</v>
          </cell>
          <cell r="P236">
            <v>13.33333333333333</v>
          </cell>
          <cell r="S236">
            <v>170527</v>
          </cell>
          <cell r="T236">
            <v>175882</v>
          </cell>
          <cell r="U236">
            <v>203195</v>
          </cell>
          <cell r="V236">
            <v>203228</v>
          </cell>
          <cell r="W236">
            <v>203228</v>
          </cell>
          <cell r="X236">
            <v>203228</v>
          </cell>
          <cell r="Y236">
            <v>203228</v>
          </cell>
          <cell r="Z236">
            <v>234330</v>
          </cell>
          <cell r="AA236">
            <v>0</v>
          </cell>
          <cell r="AB236">
            <v>0</v>
          </cell>
          <cell r="AE236">
            <v>31102</v>
          </cell>
          <cell r="AF236">
            <v>15.30399354419667</v>
          </cell>
          <cell r="AG236">
            <v>1.9706602108633398</v>
          </cell>
          <cell r="AI236">
            <v>74891.706616254596</v>
          </cell>
          <cell r="AJ236">
            <v>19410.105356589851</v>
          </cell>
          <cell r="AK236">
            <v>41219.269464481287</v>
          </cell>
          <cell r="AL236">
            <v>45380.195197317022</v>
          </cell>
          <cell r="AM236">
            <v>32190.438572948562</v>
          </cell>
          <cell r="AN236">
            <v>32190.438572948562</v>
          </cell>
          <cell r="AO236">
            <v>32473.489254429005</v>
          </cell>
          <cell r="AP236">
            <v>63406.369903749925</v>
          </cell>
          <cell r="AQ236">
            <v>0</v>
          </cell>
          <cell r="AR236">
            <v>0</v>
          </cell>
          <cell r="AU236">
            <v>30932.880649320919</v>
          </cell>
          <cell r="AV236">
            <v>95.255795910819899</v>
          </cell>
          <cell r="AY236">
            <v>95635.293383745404</v>
          </cell>
          <cell r="AZ236">
            <v>156471.89464341014</v>
          </cell>
          <cell r="BA236">
            <v>161975.73053551873</v>
          </cell>
          <cell r="BB236">
            <v>157847.80480268298</v>
          </cell>
          <cell r="BC236">
            <v>171037.56142705143</v>
          </cell>
          <cell r="BD236">
            <v>171037.56142705143</v>
          </cell>
          <cell r="BE236">
            <v>170754.51074557099</v>
          </cell>
          <cell r="BF236">
            <v>170923.63009625007</v>
          </cell>
          <cell r="BG236">
            <v>0</v>
          </cell>
          <cell r="BH236">
            <v>0</v>
          </cell>
          <cell r="BK236">
            <v>-95.255795910819899</v>
          </cell>
          <cell r="BL236">
            <v>-100</v>
          </cell>
          <cell r="BN236">
            <v>-227</v>
          </cell>
        </row>
        <row r="237">
          <cell r="A237">
            <v>228</v>
          </cell>
          <cell r="B237" t="str">
            <v>PAXTON</v>
          </cell>
          <cell r="C237">
            <v>0</v>
          </cell>
          <cell r="D237">
            <v>0</v>
          </cell>
          <cell r="E237">
            <v>0</v>
          </cell>
          <cell r="F237">
            <v>0</v>
          </cell>
          <cell r="G237">
            <v>0</v>
          </cell>
          <cell r="H237">
            <v>0</v>
          </cell>
          <cell r="I237">
            <v>0</v>
          </cell>
          <cell r="J237">
            <v>0</v>
          </cell>
          <cell r="K237">
            <v>0</v>
          </cell>
          <cell r="L237">
            <v>0</v>
          </cell>
          <cell r="O237">
            <v>0</v>
          </cell>
          <cell r="P237" t="str">
            <v>--</v>
          </cell>
          <cell r="S237">
            <v>0</v>
          </cell>
          <cell r="T237">
            <v>0</v>
          </cell>
          <cell r="U237">
            <v>0</v>
          </cell>
          <cell r="V237">
            <v>0</v>
          </cell>
          <cell r="W237">
            <v>0</v>
          </cell>
          <cell r="X237">
            <v>0</v>
          </cell>
          <cell r="Y237">
            <v>0</v>
          </cell>
          <cell r="Z237">
            <v>0</v>
          </cell>
          <cell r="AA237">
            <v>0</v>
          </cell>
          <cell r="AB237">
            <v>0</v>
          </cell>
          <cell r="AE237">
            <v>0</v>
          </cell>
          <cell r="AF237" t="str">
            <v>--</v>
          </cell>
          <cell r="AG237" t="str">
            <v>--</v>
          </cell>
          <cell r="AI237">
            <v>0</v>
          </cell>
          <cell r="AJ237">
            <v>0</v>
          </cell>
          <cell r="AK237">
            <v>0</v>
          </cell>
          <cell r="AL237">
            <v>0</v>
          </cell>
          <cell r="AM237">
            <v>0</v>
          </cell>
          <cell r="AN237">
            <v>0</v>
          </cell>
          <cell r="AO237">
            <v>0</v>
          </cell>
          <cell r="AP237">
            <v>0</v>
          </cell>
          <cell r="AQ237">
            <v>0</v>
          </cell>
          <cell r="AR237">
            <v>0</v>
          </cell>
          <cell r="AU237">
            <v>0</v>
          </cell>
          <cell r="AV237" t="str">
            <v>--</v>
          </cell>
          <cell r="AY237">
            <v>0</v>
          </cell>
          <cell r="AZ237">
            <v>0</v>
          </cell>
          <cell r="BA237">
            <v>0</v>
          </cell>
          <cell r="BB237">
            <v>0</v>
          </cell>
          <cell r="BC237">
            <v>0</v>
          </cell>
          <cell r="BD237">
            <v>0</v>
          </cell>
          <cell r="BE237">
            <v>0</v>
          </cell>
          <cell r="BF237">
            <v>0</v>
          </cell>
          <cell r="BG237">
            <v>0</v>
          </cell>
          <cell r="BH237">
            <v>0</v>
          </cell>
          <cell r="BK237" t="e">
            <v>#VALUE!</v>
          </cell>
          <cell r="BL237" t="e">
            <v>#VALUE!</v>
          </cell>
          <cell r="BN237">
            <v>-228</v>
          </cell>
        </row>
        <row r="238">
          <cell r="A238">
            <v>229</v>
          </cell>
          <cell r="B238" t="str">
            <v>PEABODY</v>
          </cell>
          <cell r="C238">
            <v>69.459999999999994</v>
          </cell>
          <cell r="D238">
            <v>67.642788497686865</v>
          </cell>
          <cell r="E238">
            <v>66</v>
          </cell>
          <cell r="F238">
            <v>66</v>
          </cell>
          <cell r="G238">
            <v>66</v>
          </cell>
          <cell r="H238">
            <v>66</v>
          </cell>
          <cell r="I238">
            <v>66</v>
          </cell>
          <cell r="J238">
            <v>63</v>
          </cell>
          <cell r="K238">
            <v>0</v>
          </cell>
          <cell r="L238">
            <v>0</v>
          </cell>
          <cell r="O238">
            <v>-3</v>
          </cell>
          <cell r="P238">
            <v>-4.5454545454545414</v>
          </cell>
          <cell r="S238">
            <v>899804</v>
          </cell>
          <cell r="T238">
            <v>878245</v>
          </cell>
          <cell r="U238">
            <v>854195</v>
          </cell>
          <cell r="V238">
            <v>857910</v>
          </cell>
          <cell r="W238">
            <v>914657</v>
          </cell>
          <cell r="X238">
            <v>914657</v>
          </cell>
          <cell r="Y238">
            <v>914657</v>
          </cell>
          <cell r="Z238">
            <v>856448</v>
          </cell>
          <cell r="AA238">
            <v>0</v>
          </cell>
          <cell r="AB238">
            <v>0</v>
          </cell>
          <cell r="AE238">
            <v>-58209</v>
          </cell>
          <cell r="AF238">
            <v>-6.3640249842290553</v>
          </cell>
          <cell r="AG238">
            <v>-1.8185704387745139</v>
          </cell>
          <cell r="AI238">
            <v>232873.69210362135</v>
          </cell>
          <cell r="AJ238">
            <v>89889.610217869194</v>
          </cell>
          <cell r="AK238">
            <v>78638.880122779112</v>
          </cell>
          <cell r="AL238">
            <v>84614.117290845403</v>
          </cell>
          <cell r="AM238">
            <v>68345.563695835517</v>
          </cell>
          <cell r="AN238">
            <v>68345.563695835517</v>
          </cell>
          <cell r="AO238">
            <v>69010.943936515629</v>
          </cell>
          <cell r="AP238">
            <v>56731.547902294005</v>
          </cell>
          <cell r="AQ238">
            <v>0</v>
          </cell>
          <cell r="AR238">
            <v>0</v>
          </cell>
          <cell r="AU238">
            <v>-12279.396034221623</v>
          </cell>
          <cell r="AV238">
            <v>-17.793403964330146</v>
          </cell>
          <cell r="AY238">
            <v>666930.30789637868</v>
          </cell>
          <cell r="AZ238">
            <v>788355.38978213083</v>
          </cell>
          <cell r="BA238">
            <v>775556.11987722083</v>
          </cell>
          <cell r="BB238">
            <v>773295.88270915463</v>
          </cell>
          <cell r="BC238">
            <v>846311.43630416447</v>
          </cell>
          <cell r="BD238">
            <v>846311.43630416447</v>
          </cell>
          <cell r="BE238">
            <v>845646.0560634844</v>
          </cell>
          <cell r="BF238">
            <v>799716.45209770603</v>
          </cell>
          <cell r="BG238">
            <v>0</v>
          </cell>
          <cell r="BH238">
            <v>0</v>
          </cell>
          <cell r="BK238">
            <v>17.793403964330146</v>
          </cell>
          <cell r="BL238">
            <v>-100</v>
          </cell>
          <cell r="BN238">
            <v>-229</v>
          </cell>
        </row>
        <row r="239">
          <cell r="A239">
            <v>230</v>
          </cell>
          <cell r="B239" t="str">
            <v>PELHAM</v>
          </cell>
          <cell r="C239">
            <v>4</v>
          </cell>
          <cell r="D239">
            <v>3.5598377281947258</v>
          </cell>
          <cell r="E239">
            <v>3</v>
          </cell>
          <cell r="F239">
            <v>3</v>
          </cell>
          <cell r="G239">
            <v>1</v>
          </cell>
          <cell r="H239">
            <v>1</v>
          </cell>
          <cell r="I239">
            <v>1</v>
          </cell>
          <cell r="J239">
            <v>0</v>
          </cell>
          <cell r="K239">
            <v>0</v>
          </cell>
          <cell r="L239">
            <v>0</v>
          </cell>
          <cell r="O239">
            <v>-1</v>
          </cell>
          <cell r="P239">
            <v>-100</v>
          </cell>
          <cell r="S239">
            <v>90845</v>
          </cell>
          <cell r="T239">
            <v>68880</v>
          </cell>
          <cell r="U239">
            <v>58539</v>
          </cell>
          <cell r="V239">
            <v>58539</v>
          </cell>
          <cell r="W239">
            <v>19521</v>
          </cell>
          <cell r="X239">
            <v>19521</v>
          </cell>
          <cell r="Y239">
            <v>19521</v>
          </cell>
          <cell r="Z239">
            <v>0</v>
          </cell>
          <cell r="AA239">
            <v>0</v>
          </cell>
          <cell r="AB239">
            <v>0</v>
          </cell>
          <cell r="AE239">
            <v>-19521</v>
          </cell>
          <cell r="AF239">
            <v>-100</v>
          </cell>
          <cell r="AG239">
            <v>0</v>
          </cell>
          <cell r="AI239">
            <v>17812.482673640083</v>
          </cell>
          <cell r="AJ239">
            <v>3568.8944536459931</v>
          </cell>
          <cell r="AK239">
            <v>2679</v>
          </cell>
          <cell r="AL239">
            <v>2679</v>
          </cell>
          <cell r="AM239">
            <v>893</v>
          </cell>
          <cell r="AN239">
            <v>893</v>
          </cell>
          <cell r="AO239">
            <v>945.64957176396865</v>
          </cell>
          <cell r="AP239">
            <v>68.329341771699006</v>
          </cell>
          <cell r="AQ239">
            <v>0</v>
          </cell>
          <cell r="AR239">
            <v>0</v>
          </cell>
          <cell r="AU239">
            <v>-877.32022999226967</v>
          </cell>
          <cell r="AV239">
            <v>-92.774348573516434</v>
          </cell>
          <cell r="AY239">
            <v>73032.517326359914</v>
          </cell>
          <cell r="AZ239">
            <v>65311.105546354011</v>
          </cell>
          <cell r="BA239">
            <v>55860</v>
          </cell>
          <cell r="BB239">
            <v>55860</v>
          </cell>
          <cell r="BC239">
            <v>18628</v>
          </cell>
          <cell r="BD239">
            <v>18628</v>
          </cell>
          <cell r="BE239">
            <v>18575.35042823603</v>
          </cell>
          <cell r="BF239">
            <v>-68.329341771699006</v>
          </cell>
          <cell r="BG239">
            <v>0</v>
          </cell>
          <cell r="BH239">
            <v>0</v>
          </cell>
          <cell r="BK239">
            <v>92.774348573516434</v>
          </cell>
          <cell r="BL239">
            <v>-100</v>
          </cell>
          <cell r="BN239">
            <v>-230</v>
          </cell>
        </row>
        <row r="240">
          <cell r="A240">
            <v>231</v>
          </cell>
          <cell r="B240" t="str">
            <v>PEMBROKE</v>
          </cell>
          <cell r="C240">
            <v>32.950000000000003</v>
          </cell>
          <cell r="D240">
            <v>37.773364715112301</v>
          </cell>
          <cell r="E240">
            <v>41</v>
          </cell>
          <cell r="F240">
            <v>41</v>
          </cell>
          <cell r="G240">
            <v>41</v>
          </cell>
          <cell r="H240">
            <v>41</v>
          </cell>
          <cell r="I240">
            <v>41</v>
          </cell>
          <cell r="J240">
            <v>45</v>
          </cell>
          <cell r="K240">
            <v>0</v>
          </cell>
          <cell r="L240">
            <v>0</v>
          </cell>
          <cell r="O240">
            <v>4</v>
          </cell>
          <cell r="P240">
            <v>9.7560975609756184</v>
          </cell>
          <cell r="S240">
            <v>375971</v>
          </cell>
          <cell r="T240">
            <v>499159</v>
          </cell>
          <cell r="U240">
            <v>540899</v>
          </cell>
          <cell r="V240">
            <v>540911</v>
          </cell>
          <cell r="W240">
            <v>540952</v>
          </cell>
          <cell r="X240">
            <v>540952</v>
          </cell>
          <cell r="Y240">
            <v>540952</v>
          </cell>
          <cell r="Z240">
            <v>596252</v>
          </cell>
          <cell r="AA240">
            <v>0</v>
          </cell>
          <cell r="AB240">
            <v>0</v>
          </cell>
          <cell r="AE240">
            <v>55300</v>
          </cell>
          <cell r="AF240">
            <v>10.222718466703151</v>
          </cell>
          <cell r="AG240">
            <v>0.46662090572753279</v>
          </cell>
          <cell r="AI240">
            <v>26457.400573370334</v>
          </cell>
          <cell r="AJ240">
            <v>88915.006553937797</v>
          </cell>
          <cell r="AK240">
            <v>131816.89417130788</v>
          </cell>
          <cell r="AL240">
            <v>145971.1709117986</v>
          </cell>
          <cell r="AM240">
            <v>132600.29820119112</v>
          </cell>
          <cell r="AN240">
            <v>132600.29820119112</v>
          </cell>
          <cell r="AO240">
            <v>132839.58164212032</v>
          </cell>
          <cell r="AP240">
            <v>206479.52498259171</v>
          </cell>
          <cell r="AQ240">
            <v>0</v>
          </cell>
          <cell r="AR240">
            <v>0</v>
          </cell>
          <cell r="AU240">
            <v>73639.943340471393</v>
          </cell>
          <cell r="AV240">
            <v>55.435241838432518</v>
          </cell>
          <cell r="AY240">
            <v>349513.59942662966</v>
          </cell>
          <cell r="AZ240">
            <v>410243.9934460622</v>
          </cell>
          <cell r="BA240">
            <v>409082.10582869209</v>
          </cell>
          <cell r="BB240">
            <v>394939.8290882014</v>
          </cell>
          <cell r="BC240">
            <v>408351.70179880888</v>
          </cell>
          <cell r="BD240">
            <v>408351.70179880888</v>
          </cell>
          <cell r="BE240">
            <v>408112.41835787968</v>
          </cell>
          <cell r="BF240">
            <v>389772.47501740826</v>
          </cell>
          <cell r="BG240">
            <v>0</v>
          </cell>
          <cell r="BH240">
            <v>0</v>
          </cell>
          <cell r="BK240">
            <v>-55.435241838432518</v>
          </cell>
          <cell r="BL240">
            <v>-100</v>
          </cell>
          <cell r="BN240">
            <v>-231</v>
          </cell>
        </row>
        <row r="241">
          <cell r="A241">
            <v>232</v>
          </cell>
          <cell r="B241" t="str">
            <v>PEPPERELL</v>
          </cell>
          <cell r="C241">
            <v>0</v>
          </cell>
          <cell r="D241">
            <v>0</v>
          </cell>
          <cell r="E241">
            <v>0</v>
          </cell>
          <cell r="F241">
            <v>0</v>
          </cell>
          <cell r="G241">
            <v>0</v>
          </cell>
          <cell r="H241">
            <v>0</v>
          </cell>
          <cell r="I241">
            <v>0</v>
          </cell>
          <cell r="J241">
            <v>0</v>
          </cell>
          <cell r="K241">
            <v>0</v>
          </cell>
          <cell r="L241">
            <v>0</v>
          </cell>
          <cell r="O241">
            <v>0</v>
          </cell>
          <cell r="P241" t="str">
            <v>--</v>
          </cell>
          <cell r="S241">
            <v>0</v>
          </cell>
          <cell r="T241">
            <v>0</v>
          </cell>
          <cell r="U241">
            <v>0</v>
          </cell>
          <cell r="V241">
            <v>0</v>
          </cell>
          <cell r="W241">
            <v>0</v>
          </cell>
          <cell r="X241">
            <v>0</v>
          </cell>
          <cell r="Y241">
            <v>0</v>
          </cell>
          <cell r="Z241">
            <v>0</v>
          </cell>
          <cell r="AA241">
            <v>0</v>
          </cell>
          <cell r="AB241">
            <v>0</v>
          </cell>
          <cell r="AE241">
            <v>0</v>
          </cell>
          <cell r="AF241" t="str">
            <v>--</v>
          </cell>
          <cell r="AG241" t="str">
            <v>--</v>
          </cell>
          <cell r="AI241">
            <v>0</v>
          </cell>
          <cell r="AJ241">
            <v>0</v>
          </cell>
          <cell r="AK241">
            <v>0</v>
          </cell>
          <cell r="AL241">
            <v>0</v>
          </cell>
          <cell r="AM241">
            <v>0</v>
          </cell>
          <cell r="AN241">
            <v>0</v>
          </cell>
          <cell r="AO241">
            <v>0</v>
          </cell>
          <cell r="AP241">
            <v>0</v>
          </cell>
          <cell r="AQ241">
            <v>0</v>
          </cell>
          <cell r="AR241">
            <v>0</v>
          </cell>
          <cell r="AU241">
            <v>0</v>
          </cell>
          <cell r="AV241" t="str">
            <v>--</v>
          </cell>
          <cell r="AY241">
            <v>0</v>
          </cell>
          <cell r="AZ241">
            <v>0</v>
          </cell>
          <cell r="BA241">
            <v>0</v>
          </cell>
          <cell r="BB241">
            <v>0</v>
          </cell>
          <cell r="BC241">
            <v>0</v>
          </cell>
          <cell r="BD241">
            <v>0</v>
          </cell>
          <cell r="BE241">
            <v>0</v>
          </cell>
          <cell r="BF241">
            <v>0</v>
          </cell>
          <cell r="BG241">
            <v>0</v>
          </cell>
          <cell r="BH241">
            <v>0</v>
          </cell>
          <cell r="BK241" t="e">
            <v>#VALUE!</v>
          </cell>
          <cell r="BL241" t="e">
            <v>#VALUE!</v>
          </cell>
          <cell r="BN241">
            <v>-232</v>
          </cell>
        </row>
        <row r="242">
          <cell r="A242">
            <v>233</v>
          </cell>
          <cell r="B242" t="str">
            <v>PERU</v>
          </cell>
          <cell r="C242">
            <v>0</v>
          </cell>
          <cell r="D242">
            <v>0</v>
          </cell>
          <cell r="E242">
            <v>0</v>
          </cell>
          <cell r="F242">
            <v>0</v>
          </cell>
          <cell r="G242">
            <v>0</v>
          </cell>
          <cell r="H242">
            <v>0</v>
          </cell>
          <cell r="I242">
            <v>0</v>
          </cell>
          <cell r="J242">
            <v>0</v>
          </cell>
          <cell r="K242">
            <v>0</v>
          </cell>
          <cell r="L242">
            <v>0</v>
          </cell>
          <cell r="O242">
            <v>0</v>
          </cell>
          <cell r="P242" t="str">
            <v>--</v>
          </cell>
          <cell r="S242">
            <v>0</v>
          </cell>
          <cell r="T242">
            <v>0</v>
          </cell>
          <cell r="U242">
            <v>0</v>
          </cell>
          <cell r="V242">
            <v>0</v>
          </cell>
          <cell r="W242">
            <v>0</v>
          </cell>
          <cell r="X242">
            <v>0</v>
          </cell>
          <cell r="Y242">
            <v>0</v>
          </cell>
          <cell r="Z242">
            <v>0</v>
          </cell>
          <cell r="AA242">
            <v>0</v>
          </cell>
          <cell r="AB242">
            <v>0</v>
          </cell>
          <cell r="AE242">
            <v>0</v>
          </cell>
          <cell r="AF242" t="str">
            <v>--</v>
          </cell>
          <cell r="AG242" t="str">
            <v>--</v>
          </cell>
          <cell r="AI242">
            <v>0</v>
          </cell>
          <cell r="AJ242">
            <v>0</v>
          </cell>
          <cell r="AK242">
            <v>0</v>
          </cell>
          <cell r="AL242">
            <v>0</v>
          </cell>
          <cell r="AM242">
            <v>0</v>
          </cell>
          <cell r="AN242">
            <v>0</v>
          </cell>
          <cell r="AO242">
            <v>0</v>
          </cell>
          <cell r="AP242">
            <v>0</v>
          </cell>
          <cell r="AQ242">
            <v>0</v>
          </cell>
          <cell r="AR242">
            <v>0</v>
          </cell>
          <cell r="AU242">
            <v>0</v>
          </cell>
          <cell r="AV242" t="str">
            <v>--</v>
          </cell>
          <cell r="AY242">
            <v>0</v>
          </cell>
          <cell r="AZ242">
            <v>0</v>
          </cell>
          <cell r="BA242">
            <v>0</v>
          </cell>
          <cell r="BB242">
            <v>0</v>
          </cell>
          <cell r="BC242">
            <v>0</v>
          </cell>
          <cell r="BD242">
            <v>0</v>
          </cell>
          <cell r="BE242">
            <v>0</v>
          </cell>
          <cell r="BF242">
            <v>0</v>
          </cell>
          <cell r="BG242">
            <v>0</v>
          </cell>
          <cell r="BH242">
            <v>0</v>
          </cell>
          <cell r="BK242" t="e">
            <v>#VALUE!</v>
          </cell>
          <cell r="BL242" t="e">
            <v>#VALUE!</v>
          </cell>
          <cell r="BN242">
            <v>-233</v>
          </cell>
        </row>
        <row r="243">
          <cell r="A243">
            <v>234</v>
          </cell>
          <cell r="B243" t="str">
            <v>PETERSHAM</v>
          </cell>
          <cell r="C243">
            <v>0</v>
          </cell>
          <cell r="D243">
            <v>0</v>
          </cell>
          <cell r="E243">
            <v>0</v>
          </cell>
          <cell r="F243">
            <v>0</v>
          </cell>
          <cell r="G243">
            <v>0</v>
          </cell>
          <cell r="H243">
            <v>0</v>
          </cell>
          <cell r="I243">
            <v>0</v>
          </cell>
          <cell r="J243">
            <v>0</v>
          </cell>
          <cell r="K243">
            <v>0</v>
          </cell>
          <cell r="L243">
            <v>0</v>
          </cell>
          <cell r="O243">
            <v>0</v>
          </cell>
          <cell r="P243" t="str">
            <v>--</v>
          </cell>
          <cell r="S243">
            <v>0</v>
          </cell>
          <cell r="T243">
            <v>0</v>
          </cell>
          <cell r="U243">
            <v>0</v>
          </cell>
          <cell r="V243">
            <v>0</v>
          </cell>
          <cell r="W243">
            <v>0</v>
          </cell>
          <cell r="X243">
            <v>0</v>
          </cell>
          <cell r="Y243">
            <v>0</v>
          </cell>
          <cell r="Z243">
            <v>0</v>
          </cell>
          <cell r="AA243">
            <v>0</v>
          </cell>
          <cell r="AB243">
            <v>0</v>
          </cell>
          <cell r="AE243">
            <v>0</v>
          </cell>
          <cell r="AF243" t="str">
            <v>--</v>
          </cell>
          <cell r="AG243" t="str">
            <v>--</v>
          </cell>
          <cell r="AI243">
            <v>0</v>
          </cell>
          <cell r="AJ243">
            <v>0</v>
          </cell>
          <cell r="AK243">
            <v>0</v>
          </cell>
          <cell r="AL243">
            <v>0</v>
          </cell>
          <cell r="AM243">
            <v>0</v>
          </cell>
          <cell r="AN243">
            <v>0</v>
          </cell>
          <cell r="AO243">
            <v>0</v>
          </cell>
          <cell r="AP243">
            <v>0</v>
          </cell>
          <cell r="AQ243">
            <v>0</v>
          </cell>
          <cell r="AR243">
            <v>0</v>
          </cell>
          <cell r="AU243">
            <v>0</v>
          </cell>
          <cell r="AV243" t="str">
            <v>--</v>
          </cell>
          <cell r="AY243">
            <v>0</v>
          </cell>
          <cell r="AZ243">
            <v>0</v>
          </cell>
          <cell r="BA243">
            <v>0</v>
          </cell>
          <cell r="BB243">
            <v>0</v>
          </cell>
          <cell r="BC243">
            <v>0</v>
          </cell>
          <cell r="BD243">
            <v>0</v>
          </cell>
          <cell r="BE243">
            <v>0</v>
          </cell>
          <cell r="BF243">
            <v>0</v>
          </cell>
          <cell r="BG243">
            <v>0</v>
          </cell>
          <cell r="BH243">
            <v>0</v>
          </cell>
          <cell r="BK243" t="e">
            <v>#VALUE!</v>
          </cell>
          <cell r="BL243" t="e">
            <v>#VALUE!</v>
          </cell>
          <cell r="BN243">
            <v>-234</v>
          </cell>
        </row>
        <row r="244">
          <cell r="A244">
            <v>235</v>
          </cell>
          <cell r="B244" t="str">
            <v>PHILLIPSTON</v>
          </cell>
          <cell r="C244">
            <v>0</v>
          </cell>
          <cell r="D244">
            <v>0</v>
          </cell>
          <cell r="E244">
            <v>0</v>
          </cell>
          <cell r="F244">
            <v>0</v>
          </cell>
          <cell r="G244">
            <v>0</v>
          </cell>
          <cell r="H244">
            <v>0</v>
          </cell>
          <cell r="I244">
            <v>0</v>
          </cell>
          <cell r="J244">
            <v>0</v>
          </cell>
          <cell r="K244">
            <v>0</v>
          </cell>
          <cell r="L244">
            <v>0</v>
          </cell>
          <cell r="O244">
            <v>0</v>
          </cell>
          <cell r="P244" t="str">
            <v>--</v>
          </cell>
          <cell r="S244">
            <v>0</v>
          </cell>
          <cell r="T244">
            <v>0</v>
          </cell>
          <cell r="U244">
            <v>0</v>
          </cell>
          <cell r="V244">
            <v>0</v>
          </cell>
          <cell r="W244">
            <v>0</v>
          </cell>
          <cell r="X244">
            <v>0</v>
          </cell>
          <cell r="Y244">
            <v>0</v>
          </cell>
          <cell r="Z244">
            <v>0</v>
          </cell>
          <cell r="AA244">
            <v>0</v>
          </cell>
          <cell r="AB244">
            <v>0</v>
          </cell>
          <cell r="AE244">
            <v>0</v>
          </cell>
          <cell r="AF244" t="str">
            <v>--</v>
          </cell>
          <cell r="AG244" t="str">
            <v>--</v>
          </cell>
          <cell r="AI244">
            <v>0</v>
          </cell>
          <cell r="AJ244">
            <v>0</v>
          </cell>
          <cell r="AK244">
            <v>0</v>
          </cell>
          <cell r="AL244">
            <v>0</v>
          </cell>
          <cell r="AM244">
            <v>0</v>
          </cell>
          <cell r="AN244">
            <v>0</v>
          </cell>
          <cell r="AO244">
            <v>0</v>
          </cell>
          <cell r="AP244">
            <v>0</v>
          </cell>
          <cell r="AQ244">
            <v>0</v>
          </cell>
          <cell r="AR244">
            <v>0</v>
          </cell>
          <cell r="AU244">
            <v>0</v>
          </cell>
          <cell r="AV244" t="str">
            <v>--</v>
          </cell>
          <cell r="AY244">
            <v>0</v>
          </cell>
          <cell r="AZ244">
            <v>0</v>
          </cell>
          <cell r="BA244">
            <v>0</v>
          </cell>
          <cell r="BB244">
            <v>0</v>
          </cell>
          <cell r="BC244">
            <v>0</v>
          </cell>
          <cell r="BD244">
            <v>0</v>
          </cell>
          <cell r="BE244">
            <v>0</v>
          </cell>
          <cell r="BF244">
            <v>0</v>
          </cell>
          <cell r="BG244">
            <v>0</v>
          </cell>
          <cell r="BH244">
            <v>0</v>
          </cell>
          <cell r="BK244" t="e">
            <v>#VALUE!</v>
          </cell>
          <cell r="BL244" t="e">
            <v>#VALUE!</v>
          </cell>
          <cell r="BN244">
            <v>-235</v>
          </cell>
        </row>
        <row r="245">
          <cell r="A245">
            <v>236</v>
          </cell>
          <cell r="B245" t="str">
            <v>PITTSFIELD</v>
          </cell>
          <cell r="C245">
            <v>155.09000000000003</v>
          </cell>
          <cell r="D245">
            <v>159.96610169491524</v>
          </cell>
          <cell r="E245">
            <v>166</v>
          </cell>
          <cell r="F245">
            <v>166</v>
          </cell>
          <cell r="G245">
            <v>166</v>
          </cell>
          <cell r="H245">
            <v>166</v>
          </cell>
          <cell r="I245">
            <v>166</v>
          </cell>
          <cell r="J245">
            <v>175</v>
          </cell>
          <cell r="K245">
            <v>0</v>
          </cell>
          <cell r="L245">
            <v>0</v>
          </cell>
          <cell r="O245">
            <v>9</v>
          </cell>
          <cell r="P245">
            <v>5.4216867469879526</v>
          </cell>
          <cell r="S245">
            <v>2124277</v>
          </cell>
          <cell r="T245">
            <v>2329103</v>
          </cell>
          <cell r="U245">
            <v>2423766</v>
          </cell>
          <cell r="V245">
            <v>2425426</v>
          </cell>
          <cell r="W245">
            <v>2425426</v>
          </cell>
          <cell r="X245">
            <v>2425426</v>
          </cell>
          <cell r="Y245">
            <v>2425426</v>
          </cell>
          <cell r="Z245">
            <v>2413950</v>
          </cell>
          <cell r="AA245">
            <v>0</v>
          </cell>
          <cell r="AB245">
            <v>0</v>
          </cell>
          <cell r="AE245">
            <v>-11476</v>
          </cell>
          <cell r="AF245">
            <v>-0.47315399439108452</v>
          </cell>
          <cell r="AG245">
            <v>-5.8948407413790367</v>
          </cell>
          <cell r="AI245">
            <v>135568.56540216864</v>
          </cell>
          <cell r="AJ245">
            <v>237981.54160447337</v>
          </cell>
          <cell r="AK245">
            <v>326965.42463345814</v>
          </cell>
          <cell r="AL245">
            <v>354881.01989411045</v>
          </cell>
          <cell r="AM245">
            <v>326434.1149501559</v>
          </cell>
          <cell r="AN245">
            <v>326434.1149501559</v>
          </cell>
          <cell r="AO245">
            <v>326882.22788945201</v>
          </cell>
          <cell r="AP245">
            <v>371279.31685889163</v>
          </cell>
          <cell r="AQ245">
            <v>0</v>
          </cell>
          <cell r="AR245">
            <v>0</v>
          </cell>
          <cell r="AU245">
            <v>44397.088969439617</v>
          </cell>
          <cell r="AV245">
            <v>13.581983106299145</v>
          </cell>
          <cell r="AY245">
            <v>1988708.4345978315</v>
          </cell>
          <cell r="AZ245">
            <v>2091121.4583955267</v>
          </cell>
          <cell r="BA245">
            <v>2096800.5753665417</v>
          </cell>
          <cell r="BB245">
            <v>2070544.9801058895</v>
          </cell>
          <cell r="BC245">
            <v>2098991.8850498442</v>
          </cell>
          <cell r="BD245">
            <v>2098991.8850498442</v>
          </cell>
          <cell r="BE245">
            <v>2098543.7721105479</v>
          </cell>
          <cell r="BF245">
            <v>2042670.6831411084</v>
          </cell>
          <cell r="BG245">
            <v>0</v>
          </cell>
          <cell r="BH245">
            <v>0</v>
          </cell>
          <cell r="BK245">
            <v>-13.581983106299145</v>
          </cell>
          <cell r="BL245">
            <v>-100</v>
          </cell>
          <cell r="BN245">
            <v>-236</v>
          </cell>
        </row>
        <row r="246">
          <cell r="A246">
            <v>237</v>
          </cell>
          <cell r="B246" t="str">
            <v>PLAINFIELD</v>
          </cell>
          <cell r="C246">
            <v>0</v>
          </cell>
          <cell r="D246">
            <v>0</v>
          </cell>
          <cell r="E246">
            <v>0</v>
          </cell>
          <cell r="F246">
            <v>0</v>
          </cell>
          <cell r="G246">
            <v>0</v>
          </cell>
          <cell r="H246">
            <v>0</v>
          </cell>
          <cell r="I246">
            <v>0</v>
          </cell>
          <cell r="J246">
            <v>0</v>
          </cell>
          <cell r="K246">
            <v>0</v>
          </cell>
          <cell r="L246">
            <v>0</v>
          </cell>
          <cell r="O246">
            <v>0</v>
          </cell>
          <cell r="P246" t="str">
            <v>--</v>
          </cell>
          <cell r="S246">
            <v>0</v>
          </cell>
          <cell r="T246">
            <v>0</v>
          </cell>
          <cell r="U246">
            <v>0</v>
          </cell>
          <cell r="V246">
            <v>0</v>
          </cell>
          <cell r="W246">
            <v>0</v>
          </cell>
          <cell r="X246">
            <v>0</v>
          </cell>
          <cell r="Y246">
            <v>0</v>
          </cell>
          <cell r="Z246">
            <v>0</v>
          </cell>
          <cell r="AA246">
            <v>0</v>
          </cell>
          <cell r="AB246">
            <v>0</v>
          </cell>
          <cell r="AE246">
            <v>0</v>
          </cell>
          <cell r="AF246" t="str">
            <v>--</v>
          </cell>
          <cell r="AG246" t="str">
            <v>--</v>
          </cell>
          <cell r="AI246">
            <v>0</v>
          </cell>
          <cell r="AJ246">
            <v>0</v>
          </cell>
          <cell r="AK246">
            <v>0</v>
          </cell>
          <cell r="AL246">
            <v>0</v>
          </cell>
          <cell r="AM246">
            <v>0</v>
          </cell>
          <cell r="AN246">
            <v>0</v>
          </cell>
          <cell r="AO246">
            <v>0</v>
          </cell>
          <cell r="AP246">
            <v>0</v>
          </cell>
          <cell r="AQ246">
            <v>0</v>
          </cell>
          <cell r="AR246">
            <v>0</v>
          </cell>
          <cell r="AU246">
            <v>0</v>
          </cell>
          <cell r="AV246" t="str">
            <v>--</v>
          </cell>
          <cell r="AY246">
            <v>0</v>
          </cell>
          <cell r="AZ246">
            <v>0</v>
          </cell>
          <cell r="BA246">
            <v>0</v>
          </cell>
          <cell r="BB246">
            <v>0</v>
          </cell>
          <cell r="BC246">
            <v>0</v>
          </cell>
          <cell r="BD246">
            <v>0</v>
          </cell>
          <cell r="BE246">
            <v>0</v>
          </cell>
          <cell r="BF246">
            <v>0</v>
          </cell>
          <cell r="BG246">
            <v>0</v>
          </cell>
          <cell r="BH246">
            <v>0</v>
          </cell>
          <cell r="BK246" t="e">
            <v>#VALUE!</v>
          </cell>
          <cell r="BL246" t="e">
            <v>#VALUE!</v>
          </cell>
          <cell r="BN246">
            <v>-237</v>
          </cell>
        </row>
        <row r="247">
          <cell r="A247">
            <v>238</v>
          </cell>
          <cell r="B247" t="str">
            <v>PLAINVILLE</v>
          </cell>
          <cell r="C247">
            <v>25.790000000000003</v>
          </cell>
          <cell r="D247">
            <v>26.196635662226253</v>
          </cell>
          <cell r="E247">
            <v>31</v>
          </cell>
          <cell r="F247">
            <v>31</v>
          </cell>
          <cell r="G247">
            <v>31</v>
          </cell>
          <cell r="H247">
            <v>31</v>
          </cell>
          <cell r="I247">
            <v>31</v>
          </cell>
          <cell r="J247">
            <v>35</v>
          </cell>
          <cell r="K247">
            <v>0</v>
          </cell>
          <cell r="L247">
            <v>0</v>
          </cell>
          <cell r="O247">
            <v>4</v>
          </cell>
          <cell r="P247">
            <v>12.903225806451623</v>
          </cell>
          <cell r="S247">
            <v>460619</v>
          </cell>
          <cell r="T247">
            <v>459403</v>
          </cell>
          <cell r="U247">
            <v>546213</v>
          </cell>
          <cell r="V247">
            <v>548205</v>
          </cell>
          <cell r="W247">
            <v>548236</v>
          </cell>
          <cell r="X247">
            <v>548236</v>
          </cell>
          <cell r="Y247">
            <v>548236</v>
          </cell>
          <cell r="Z247">
            <v>638323</v>
          </cell>
          <cell r="AA247">
            <v>0</v>
          </cell>
          <cell r="AB247">
            <v>0</v>
          </cell>
          <cell r="AE247">
            <v>90087</v>
          </cell>
          <cell r="AF247">
            <v>16.432156954304354</v>
          </cell>
          <cell r="AG247">
            <v>3.528931147852731</v>
          </cell>
          <cell r="AI247">
            <v>166809.27026711887</v>
          </cell>
          <cell r="AJ247">
            <v>31049.653179376561</v>
          </cell>
          <cell r="AK247">
            <v>95349.811631051751</v>
          </cell>
          <cell r="AL247">
            <v>107037.56280566755</v>
          </cell>
          <cell r="AM247">
            <v>78728.723640372686</v>
          </cell>
          <cell r="AN247">
            <v>78728.723640372686</v>
          </cell>
          <cell r="AO247">
            <v>79389.911741246819</v>
          </cell>
          <cell r="AP247">
            <v>167611.29288386804</v>
          </cell>
          <cell r="AQ247">
            <v>0</v>
          </cell>
          <cell r="AR247">
            <v>0</v>
          </cell>
          <cell r="AU247">
            <v>88221.38114262122</v>
          </cell>
          <cell r="AV247">
            <v>111.12417082684077</v>
          </cell>
          <cell r="AY247">
            <v>293809.72973288113</v>
          </cell>
          <cell r="AZ247">
            <v>428353.34682062344</v>
          </cell>
          <cell r="BA247">
            <v>450863.18836894823</v>
          </cell>
          <cell r="BB247">
            <v>441167.43719433248</v>
          </cell>
          <cell r="BC247">
            <v>469507.27635962731</v>
          </cell>
          <cell r="BD247">
            <v>469507.27635962731</v>
          </cell>
          <cell r="BE247">
            <v>468846.08825875318</v>
          </cell>
          <cell r="BF247">
            <v>470711.70711613196</v>
          </cell>
          <cell r="BG247">
            <v>0</v>
          </cell>
          <cell r="BH247">
            <v>0</v>
          </cell>
          <cell r="BK247">
            <v>-111.12417082684077</v>
          </cell>
          <cell r="BL247">
            <v>-100</v>
          </cell>
          <cell r="BN247">
            <v>-238</v>
          </cell>
        </row>
        <row r="248">
          <cell r="A248">
            <v>239</v>
          </cell>
          <cell r="B248" t="str">
            <v>PLYMOUTH</v>
          </cell>
          <cell r="C248">
            <v>510.08</v>
          </cell>
          <cell r="D248">
            <v>586.05578630393063</v>
          </cell>
          <cell r="E248">
            <v>592</v>
          </cell>
          <cell r="F248">
            <v>592</v>
          </cell>
          <cell r="G248">
            <v>592</v>
          </cell>
          <cell r="H248">
            <v>592</v>
          </cell>
          <cell r="I248">
            <v>592</v>
          </cell>
          <cell r="J248">
            <v>551</v>
          </cell>
          <cell r="K248">
            <v>0</v>
          </cell>
          <cell r="L248">
            <v>0</v>
          </cell>
          <cell r="O248">
            <v>-41</v>
          </cell>
          <cell r="P248">
            <v>-6.9256756756756799</v>
          </cell>
          <cell r="S248">
            <v>6756560</v>
          </cell>
          <cell r="T248">
            <v>8406245</v>
          </cell>
          <cell r="U248">
            <v>8562747</v>
          </cell>
          <cell r="V248">
            <v>8563567</v>
          </cell>
          <cell r="W248">
            <v>8563474</v>
          </cell>
          <cell r="X248">
            <v>8563474</v>
          </cell>
          <cell r="Y248">
            <v>8563474</v>
          </cell>
          <cell r="Z248">
            <v>7961770</v>
          </cell>
          <cell r="AA248">
            <v>0</v>
          </cell>
          <cell r="AB248">
            <v>0</v>
          </cell>
          <cell r="AE248">
            <v>-601704</v>
          </cell>
          <cell r="AF248">
            <v>-7.0264007340945955</v>
          </cell>
          <cell r="AG248">
            <v>-0.10072505841891566</v>
          </cell>
          <cell r="AI248">
            <v>432006.74640082603</v>
          </cell>
          <cell r="AJ248">
            <v>1256843.514024847</v>
          </cell>
          <cell r="AK248">
            <v>1535925.5593717135</v>
          </cell>
          <cell r="AL248">
            <v>1686248.3056275137</v>
          </cell>
          <cell r="AM248">
            <v>1584061.59155573</v>
          </cell>
          <cell r="AN248">
            <v>1584061.59155573</v>
          </cell>
          <cell r="AO248">
            <v>1586721.8549709867</v>
          </cell>
          <cell r="AP248">
            <v>1412837.4890928399</v>
          </cell>
          <cell r="AQ248">
            <v>0</v>
          </cell>
          <cell r="AR248">
            <v>0</v>
          </cell>
          <cell r="AU248">
            <v>-173884.36587814684</v>
          </cell>
          <cell r="AV248">
            <v>-10.958717517716821</v>
          </cell>
          <cell r="AY248">
            <v>6324553.2535991743</v>
          </cell>
          <cell r="AZ248">
            <v>7149401.4859751528</v>
          </cell>
          <cell r="BA248">
            <v>7026821.4406282865</v>
          </cell>
          <cell r="BB248">
            <v>6877318.6943724863</v>
          </cell>
          <cell r="BC248">
            <v>6979412.4084442705</v>
          </cell>
          <cell r="BD248">
            <v>6979412.4084442705</v>
          </cell>
          <cell r="BE248">
            <v>6976752.145029013</v>
          </cell>
          <cell r="BF248">
            <v>6548932.5109071601</v>
          </cell>
          <cell r="BG248">
            <v>0</v>
          </cell>
          <cell r="BH248">
            <v>0</v>
          </cell>
          <cell r="BK248">
            <v>10.958717517716821</v>
          </cell>
          <cell r="BL248">
            <v>-100</v>
          </cell>
          <cell r="BN248">
            <v>-239</v>
          </cell>
        </row>
        <row r="249">
          <cell r="A249">
            <v>240</v>
          </cell>
          <cell r="B249" t="str">
            <v>PLYMPTON</v>
          </cell>
          <cell r="C249">
            <v>2</v>
          </cell>
          <cell r="D249">
            <v>2.1212121212121211</v>
          </cell>
          <cell r="E249">
            <v>1</v>
          </cell>
          <cell r="F249">
            <v>1</v>
          </cell>
          <cell r="G249">
            <v>1</v>
          </cell>
          <cell r="H249">
            <v>1</v>
          </cell>
          <cell r="I249">
            <v>1</v>
          </cell>
          <cell r="J249">
            <v>3</v>
          </cell>
          <cell r="K249">
            <v>0</v>
          </cell>
          <cell r="L249">
            <v>0</v>
          </cell>
          <cell r="O249">
            <v>2</v>
          </cell>
          <cell r="P249">
            <v>200</v>
          </cell>
          <cell r="S249">
            <v>29048</v>
          </cell>
          <cell r="T249">
            <v>31658</v>
          </cell>
          <cell r="U249">
            <v>15003</v>
          </cell>
          <cell r="V249">
            <v>15003</v>
          </cell>
          <cell r="W249">
            <v>15003</v>
          </cell>
          <cell r="X249">
            <v>15003</v>
          </cell>
          <cell r="Y249">
            <v>15003</v>
          </cell>
          <cell r="Z249">
            <v>45423</v>
          </cell>
          <cell r="AA249">
            <v>0</v>
          </cell>
          <cell r="AB249">
            <v>0</v>
          </cell>
          <cell r="AE249">
            <v>30420</v>
          </cell>
          <cell r="AF249">
            <v>202.75944811037792</v>
          </cell>
          <cell r="AG249">
            <v>2.7594481103779174</v>
          </cell>
          <cell r="AI249">
            <v>11383.708892685458</v>
          </cell>
          <cell r="AJ249">
            <v>3402.3235609858921</v>
          </cell>
          <cell r="AK249">
            <v>893</v>
          </cell>
          <cell r="AL249">
            <v>893</v>
          </cell>
          <cell r="AM249">
            <v>893</v>
          </cell>
          <cell r="AN249">
            <v>893</v>
          </cell>
          <cell r="AO249">
            <v>928.48691161727106</v>
          </cell>
          <cell r="AP249">
            <v>15119.017032156451</v>
          </cell>
          <cell r="AQ249">
            <v>0</v>
          </cell>
          <cell r="AR249">
            <v>0</v>
          </cell>
          <cell r="AU249">
            <v>14190.530120539181</v>
          </cell>
          <cell r="AV249">
            <v>1528.3500438171625</v>
          </cell>
          <cell r="AY249">
            <v>17664.291107314544</v>
          </cell>
          <cell r="AZ249">
            <v>28255.676439014107</v>
          </cell>
          <cell r="BA249">
            <v>14110</v>
          </cell>
          <cell r="BB249">
            <v>14110</v>
          </cell>
          <cell r="BC249">
            <v>14110</v>
          </cell>
          <cell r="BD249">
            <v>14110</v>
          </cell>
          <cell r="BE249">
            <v>14074.51308838273</v>
          </cell>
          <cell r="BF249">
            <v>30303.982967843549</v>
          </cell>
          <cell r="BG249">
            <v>0</v>
          </cell>
          <cell r="BH249">
            <v>0</v>
          </cell>
          <cell r="BK249">
            <v>-1528.3500438171625</v>
          </cell>
          <cell r="BL249">
            <v>-100</v>
          </cell>
          <cell r="BN249">
            <v>-240</v>
          </cell>
        </row>
        <row r="250">
          <cell r="A250">
            <v>241</v>
          </cell>
          <cell r="B250" t="str">
            <v>PRINCETON</v>
          </cell>
          <cell r="C250">
            <v>0</v>
          </cell>
          <cell r="D250">
            <v>0</v>
          </cell>
          <cell r="E250">
            <v>0</v>
          </cell>
          <cell r="F250">
            <v>0</v>
          </cell>
          <cell r="G250">
            <v>0</v>
          </cell>
          <cell r="H250">
            <v>0</v>
          </cell>
          <cell r="I250">
            <v>0</v>
          </cell>
          <cell r="J250">
            <v>0</v>
          </cell>
          <cell r="K250">
            <v>0</v>
          </cell>
          <cell r="L250">
            <v>0</v>
          </cell>
          <cell r="O250">
            <v>0</v>
          </cell>
          <cell r="P250" t="str">
            <v>--</v>
          </cell>
          <cell r="S250">
            <v>0</v>
          </cell>
          <cell r="T250">
            <v>0</v>
          </cell>
          <cell r="U250">
            <v>0</v>
          </cell>
          <cell r="V250">
            <v>0</v>
          </cell>
          <cell r="W250">
            <v>0</v>
          </cell>
          <cell r="X250">
            <v>0</v>
          </cell>
          <cell r="Y250">
            <v>0</v>
          </cell>
          <cell r="Z250">
            <v>0</v>
          </cell>
          <cell r="AA250">
            <v>0</v>
          </cell>
          <cell r="AB250">
            <v>0</v>
          </cell>
          <cell r="AE250">
            <v>0</v>
          </cell>
          <cell r="AF250" t="str">
            <v>--</v>
          </cell>
          <cell r="AG250" t="str">
            <v>--</v>
          </cell>
          <cell r="AI250">
            <v>0</v>
          </cell>
          <cell r="AJ250">
            <v>0</v>
          </cell>
          <cell r="AK250">
            <v>0</v>
          </cell>
          <cell r="AL250">
            <v>0</v>
          </cell>
          <cell r="AM250">
            <v>0</v>
          </cell>
          <cell r="AN250">
            <v>0</v>
          </cell>
          <cell r="AO250">
            <v>0</v>
          </cell>
          <cell r="AP250">
            <v>0</v>
          </cell>
          <cell r="AQ250">
            <v>0</v>
          </cell>
          <cell r="AR250">
            <v>0</v>
          </cell>
          <cell r="AU250">
            <v>0</v>
          </cell>
          <cell r="AV250" t="str">
            <v>--</v>
          </cell>
          <cell r="AY250">
            <v>0</v>
          </cell>
          <cell r="AZ250">
            <v>0</v>
          </cell>
          <cell r="BA250">
            <v>0</v>
          </cell>
          <cell r="BB250">
            <v>0</v>
          </cell>
          <cell r="BC250">
            <v>0</v>
          </cell>
          <cell r="BD250">
            <v>0</v>
          </cell>
          <cell r="BE250">
            <v>0</v>
          </cell>
          <cell r="BF250">
            <v>0</v>
          </cell>
          <cell r="BG250">
            <v>0</v>
          </cell>
          <cell r="BH250">
            <v>0</v>
          </cell>
          <cell r="BK250" t="e">
            <v>#VALUE!</v>
          </cell>
          <cell r="BL250" t="e">
            <v>#VALUE!</v>
          </cell>
          <cell r="BN250">
            <v>-241</v>
          </cell>
        </row>
        <row r="251">
          <cell r="A251">
            <v>242</v>
          </cell>
          <cell r="B251" t="str">
            <v>PROVINCETOWN</v>
          </cell>
          <cell r="C251">
            <v>4.71</v>
          </cell>
          <cell r="D251">
            <v>4.0850145843461352</v>
          </cell>
          <cell r="E251">
            <v>7</v>
          </cell>
          <cell r="F251">
            <v>7</v>
          </cell>
          <cell r="G251">
            <v>7</v>
          </cell>
          <cell r="H251">
            <v>7</v>
          </cell>
          <cell r="I251">
            <v>7</v>
          </cell>
          <cell r="J251">
            <v>8</v>
          </cell>
          <cell r="K251">
            <v>0</v>
          </cell>
          <cell r="L251">
            <v>0</v>
          </cell>
          <cell r="O251">
            <v>1</v>
          </cell>
          <cell r="P251">
            <v>14.285714285714279</v>
          </cell>
          <cell r="S251">
            <v>157612</v>
          </cell>
          <cell r="T251">
            <v>155768</v>
          </cell>
          <cell r="U251">
            <v>322888</v>
          </cell>
          <cell r="V251">
            <v>322888</v>
          </cell>
          <cell r="W251">
            <v>323355</v>
          </cell>
          <cell r="X251">
            <v>323355</v>
          </cell>
          <cell r="Y251">
            <v>323355</v>
          </cell>
          <cell r="Z251">
            <v>370543</v>
          </cell>
          <cell r="AA251">
            <v>0</v>
          </cell>
          <cell r="AB251">
            <v>0</v>
          </cell>
          <cell r="AE251">
            <v>47188</v>
          </cell>
          <cell r="AF251">
            <v>14.593248906001154</v>
          </cell>
          <cell r="AG251">
            <v>0.30753462028687473</v>
          </cell>
          <cell r="AI251">
            <v>18551.59525323366</v>
          </cell>
          <cell r="AJ251">
            <v>9122.6979734608831</v>
          </cell>
          <cell r="AK251">
            <v>113388.86822399762</v>
          </cell>
          <cell r="AL251">
            <v>129306.32756321372</v>
          </cell>
          <cell r="AM251">
            <v>106420.94162854821</v>
          </cell>
          <cell r="AN251">
            <v>106420.94162854821</v>
          </cell>
          <cell r="AO251">
            <v>106731.55482607314</v>
          </cell>
          <cell r="AP251">
            <v>174602.67585433443</v>
          </cell>
          <cell r="AQ251">
            <v>0</v>
          </cell>
          <cell r="AR251">
            <v>0</v>
          </cell>
          <cell r="AU251">
            <v>67871.121028261288</v>
          </cell>
          <cell r="AV251">
            <v>63.590492182805946</v>
          </cell>
          <cell r="AY251">
            <v>139060.40474676635</v>
          </cell>
          <cell r="AZ251">
            <v>146645.30202653911</v>
          </cell>
          <cell r="BA251">
            <v>209499.13177600238</v>
          </cell>
          <cell r="BB251">
            <v>193581.67243678629</v>
          </cell>
          <cell r="BC251">
            <v>216934.0583714518</v>
          </cell>
          <cell r="BD251">
            <v>216934.0583714518</v>
          </cell>
          <cell r="BE251">
            <v>216623.44517392686</v>
          </cell>
          <cell r="BF251">
            <v>195940.32414566557</v>
          </cell>
          <cell r="BG251">
            <v>0</v>
          </cell>
          <cell r="BH251">
            <v>0</v>
          </cell>
          <cell r="BK251">
            <v>-63.590492182805946</v>
          </cell>
          <cell r="BL251">
            <v>-100</v>
          </cell>
          <cell r="BN251">
            <v>-242</v>
          </cell>
        </row>
        <row r="252">
          <cell r="A252">
            <v>243</v>
          </cell>
          <cell r="B252" t="str">
            <v>QUINCY</v>
          </cell>
          <cell r="C252">
            <v>58.94</v>
          </cell>
          <cell r="D252">
            <v>60.63546837511506</v>
          </cell>
          <cell r="E252">
            <v>55</v>
          </cell>
          <cell r="F252">
            <v>55</v>
          </cell>
          <cell r="G252">
            <v>55</v>
          </cell>
          <cell r="H252">
            <v>55</v>
          </cell>
          <cell r="I252">
            <v>55</v>
          </cell>
          <cell r="J252">
            <v>49</v>
          </cell>
          <cell r="K252">
            <v>0</v>
          </cell>
          <cell r="L252">
            <v>0</v>
          </cell>
          <cell r="O252">
            <v>-6</v>
          </cell>
          <cell r="P252">
            <v>-10.909090909090914</v>
          </cell>
          <cell r="S252">
            <v>815273</v>
          </cell>
          <cell r="T252">
            <v>940075</v>
          </cell>
          <cell r="U252">
            <v>862027</v>
          </cell>
          <cell r="V252">
            <v>865448</v>
          </cell>
          <cell r="W252">
            <v>865450</v>
          </cell>
          <cell r="X252">
            <v>865450</v>
          </cell>
          <cell r="Y252">
            <v>865450</v>
          </cell>
          <cell r="Z252">
            <v>771459</v>
          </cell>
          <cell r="AA252">
            <v>0</v>
          </cell>
          <cell r="AB252">
            <v>0</v>
          </cell>
          <cell r="AE252">
            <v>-93991</v>
          </cell>
          <cell r="AF252">
            <v>-10.860361661563346</v>
          </cell>
          <cell r="AG252">
            <v>4.872924752756802E-2</v>
          </cell>
          <cell r="AI252">
            <v>107604.83202193254</v>
          </cell>
          <cell r="AJ252">
            <v>119585.56312737791</v>
          </cell>
          <cell r="AK252">
            <v>76587.786960205718</v>
          </cell>
          <cell r="AL252">
            <v>83476.458640826168</v>
          </cell>
          <cell r="AM252">
            <v>79406.862880122324</v>
          </cell>
          <cell r="AN252">
            <v>79406.862880122324</v>
          </cell>
          <cell r="AO252">
            <v>79703.507940731273</v>
          </cell>
          <cell r="AP252">
            <v>44005.198185503345</v>
          </cell>
          <cell r="AQ252">
            <v>0</v>
          </cell>
          <cell r="AR252">
            <v>0</v>
          </cell>
          <cell r="AU252">
            <v>-35698.309755227929</v>
          </cell>
          <cell r="AV252">
            <v>-44.788881540538625</v>
          </cell>
          <cell r="AY252">
            <v>707668.16797806742</v>
          </cell>
          <cell r="AZ252">
            <v>820489.43687262211</v>
          </cell>
          <cell r="BA252">
            <v>785439.21303979424</v>
          </cell>
          <cell r="BB252">
            <v>781971.54135917383</v>
          </cell>
          <cell r="BC252">
            <v>786043.13711987762</v>
          </cell>
          <cell r="BD252">
            <v>786043.13711987762</v>
          </cell>
          <cell r="BE252">
            <v>785746.49205926876</v>
          </cell>
          <cell r="BF252">
            <v>727453.80181449663</v>
          </cell>
          <cell r="BG252">
            <v>0</v>
          </cell>
          <cell r="BH252">
            <v>0</v>
          </cell>
          <cell r="BK252">
            <v>44.788881540538625</v>
          </cell>
          <cell r="BL252">
            <v>-100</v>
          </cell>
          <cell r="BN252">
            <v>-243</v>
          </cell>
        </row>
        <row r="253">
          <cell r="A253">
            <v>244</v>
          </cell>
          <cell r="B253" t="str">
            <v>RANDOLPH</v>
          </cell>
          <cell r="C253">
            <v>343.03999999999996</v>
          </cell>
          <cell r="D253">
            <v>380.12138048353057</v>
          </cell>
          <cell r="E253">
            <v>375</v>
          </cell>
          <cell r="F253">
            <v>375</v>
          </cell>
          <cell r="G253">
            <v>375</v>
          </cell>
          <cell r="H253">
            <v>375</v>
          </cell>
          <cell r="I253">
            <v>375</v>
          </cell>
          <cell r="J253">
            <v>398</v>
          </cell>
          <cell r="K253">
            <v>0</v>
          </cell>
          <cell r="L253">
            <v>0</v>
          </cell>
          <cell r="O253">
            <v>23</v>
          </cell>
          <cell r="P253">
            <v>6.133333333333324</v>
          </cell>
          <cell r="S253">
            <v>5142463</v>
          </cell>
          <cell r="T253">
            <v>6218550</v>
          </cell>
          <cell r="U253">
            <v>6150485</v>
          </cell>
          <cell r="V253">
            <v>6180808</v>
          </cell>
          <cell r="W253">
            <v>6182203</v>
          </cell>
          <cell r="X253">
            <v>6182203</v>
          </cell>
          <cell r="Y253">
            <v>6182203</v>
          </cell>
          <cell r="Z253">
            <v>6517776</v>
          </cell>
          <cell r="AA253">
            <v>0</v>
          </cell>
          <cell r="AB253">
            <v>0</v>
          </cell>
          <cell r="AE253">
            <v>335573</v>
          </cell>
          <cell r="AF253">
            <v>5.4280488686638151</v>
          </cell>
          <cell r="AG253">
            <v>-0.70528446466950889</v>
          </cell>
          <cell r="AI253">
            <v>817513.26136344369</v>
          </cell>
          <cell r="AJ253">
            <v>849216.47502337862</v>
          </cell>
          <cell r="AK253">
            <v>903792.29689003923</v>
          </cell>
          <cell r="AL253">
            <v>1013197.2875681492</v>
          </cell>
          <cell r="AM253">
            <v>946951.15203513263</v>
          </cell>
          <cell r="AN253">
            <v>946951.15203513263</v>
          </cell>
          <cell r="AO253">
            <v>950455.52118184732</v>
          </cell>
          <cell r="AP253">
            <v>1406293.8655556291</v>
          </cell>
          <cell r="AQ253">
            <v>0</v>
          </cell>
          <cell r="AR253">
            <v>0</v>
          </cell>
          <cell r="AU253">
            <v>455838.34437378182</v>
          </cell>
          <cell r="AV253">
            <v>47.959986997283991</v>
          </cell>
          <cell r="AY253">
            <v>4324949.7386365561</v>
          </cell>
          <cell r="AZ253">
            <v>5369333.5249766214</v>
          </cell>
          <cell r="BA253">
            <v>5246692.703109961</v>
          </cell>
          <cell r="BB253">
            <v>5167610.7124318508</v>
          </cell>
          <cell r="BC253">
            <v>5235251.847964867</v>
          </cell>
          <cell r="BD253">
            <v>5235251.847964867</v>
          </cell>
          <cell r="BE253">
            <v>5231747.478818153</v>
          </cell>
          <cell r="BF253">
            <v>5111482.1344443709</v>
          </cell>
          <cell r="BG253">
            <v>0</v>
          </cell>
          <cell r="BH253">
            <v>0</v>
          </cell>
          <cell r="BK253">
            <v>-47.959986997283991</v>
          </cell>
          <cell r="BL253">
            <v>-100</v>
          </cell>
          <cell r="BN253">
            <v>-244</v>
          </cell>
        </row>
        <row r="254">
          <cell r="A254">
            <v>245</v>
          </cell>
          <cell r="B254" t="str">
            <v>RAYNHAM</v>
          </cell>
          <cell r="C254">
            <v>0</v>
          </cell>
          <cell r="D254">
            <v>0</v>
          </cell>
          <cell r="E254">
            <v>0</v>
          </cell>
          <cell r="F254">
            <v>0</v>
          </cell>
          <cell r="G254">
            <v>0</v>
          </cell>
          <cell r="H254">
            <v>0</v>
          </cell>
          <cell r="I254">
            <v>0</v>
          </cell>
          <cell r="J254">
            <v>0</v>
          </cell>
          <cell r="K254">
            <v>0</v>
          </cell>
          <cell r="L254">
            <v>0</v>
          </cell>
          <cell r="O254">
            <v>0</v>
          </cell>
          <cell r="P254" t="str">
            <v>--</v>
          </cell>
          <cell r="S254">
            <v>0</v>
          </cell>
          <cell r="T254">
            <v>0</v>
          </cell>
          <cell r="U254">
            <v>0</v>
          </cell>
          <cell r="V254">
            <v>0</v>
          </cell>
          <cell r="W254">
            <v>0</v>
          </cell>
          <cell r="X254">
            <v>0</v>
          </cell>
          <cell r="Y254">
            <v>0</v>
          </cell>
          <cell r="Z254">
            <v>0</v>
          </cell>
          <cell r="AA254">
            <v>0</v>
          </cell>
          <cell r="AB254">
            <v>0</v>
          </cell>
          <cell r="AE254">
            <v>0</v>
          </cell>
          <cell r="AF254" t="str">
            <v>--</v>
          </cell>
          <cell r="AG254" t="str">
            <v>--</v>
          </cell>
          <cell r="AI254">
            <v>0</v>
          </cell>
          <cell r="AJ254">
            <v>0</v>
          </cell>
          <cell r="AK254">
            <v>0</v>
          </cell>
          <cell r="AL254">
            <v>0</v>
          </cell>
          <cell r="AM254">
            <v>0</v>
          </cell>
          <cell r="AN254">
            <v>0</v>
          </cell>
          <cell r="AO254">
            <v>0</v>
          </cell>
          <cell r="AP254">
            <v>0</v>
          </cell>
          <cell r="AQ254">
            <v>0</v>
          </cell>
          <cell r="AR254">
            <v>0</v>
          </cell>
          <cell r="AU254">
            <v>0</v>
          </cell>
          <cell r="AV254" t="str">
            <v>--</v>
          </cell>
          <cell r="AY254">
            <v>0</v>
          </cell>
          <cell r="AZ254">
            <v>0</v>
          </cell>
          <cell r="BA254">
            <v>0</v>
          </cell>
          <cell r="BB254">
            <v>0</v>
          </cell>
          <cell r="BC254">
            <v>0</v>
          </cell>
          <cell r="BD254">
            <v>0</v>
          </cell>
          <cell r="BE254">
            <v>0</v>
          </cell>
          <cell r="BF254">
            <v>0</v>
          </cell>
          <cell r="BG254">
            <v>0</v>
          </cell>
          <cell r="BH254">
            <v>0</v>
          </cell>
          <cell r="BK254" t="e">
            <v>#VALUE!</v>
          </cell>
          <cell r="BL254" t="e">
            <v>#VALUE!</v>
          </cell>
          <cell r="BN254">
            <v>-245</v>
          </cell>
        </row>
        <row r="255">
          <cell r="A255">
            <v>246</v>
          </cell>
          <cell r="B255" t="str">
            <v>READING</v>
          </cell>
          <cell r="C255">
            <v>3</v>
          </cell>
          <cell r="D255">
            <v>2.0589651658933001</v>
          </cell>
          <cell r="E255">
            <v>3</v>
          </cell>
          <cell r="F255">
            <v>3</v>
          </cell>
          <cell r="G255">
            <v>3</v>
          </cell>
          <cell r="H255">
            <v>3</v>
          </cell>
          <cell r="I255">
            <v>3</v>
          </cell>
          <cell r="J255">
            <v>2</v>
          </cell>
          <cell r="K255">
            <v>0</v>
          </cell>
          <cell r="L255">
            <v>0</v>
          </cell>
          <cell r="O255">
            <v>-1</v>
          </cell>
          <cell r="P255">
            <v>-33.333333333333336</v>
          </cell>
          <cell r="S255">
            <v>40873</v>
          </cell>
          <cell r="T255">
            <v>33202</v>
          </cell>
          <cell r="U255">
            <v>46573</v>
          </cell>
          <cell r="V255">
            <v>46573</v>
          </cell>
          <cell r="W255">
            <v>46573</v>
          </cell>
          <cell r="X255">
            <v>46573</v>
          </cell>
          <cell r="Y255">
            <v>46573</v>
          </cell>
          <cell r="Z255">
            <v>34311</v>
          </cell>
          <cell r="AA255">
            <v>0</v>
          </cell>
          <cell r="AB255">
            <v>0</v>
          </cell>
          <cell r="AE255">
            <v>-12262</v>
          </cell>
          <cell r="AF255">
            <v>-26.328559465784895</v>
          </cell>
          <cell r="AG255">
            <v>7.0047738675484403</v>
          </cell>
          <cell r="AI255">
            <v>11662.725852623975</v>
          </cell>
          <cell r="AJ255">
            <v>5426.3580709139005</v>
          </cell>
          <cell r="AK255">
            <v>15992.471442437951</v>
          </cell>
          <cell r="AL255">
            <v>17970.452186891052</v>
          </cell>
          <cell r="AM255">
            <v>6186.0708349419538</v>
          </cell>
          <cell r="AN255">
            <v>6186.0708349419538</v>
          </cell>
          <cell r="AO255">
            <v>6228.1898655250479</v>
          </cell>
          <cell r="AP255">
            <v>1829.1091555947846</v>
          </cell>
          <cell r="AQ255">
            <v>0</v>
          </cell>
          <cell r="AR255">
            <v>0</v>
          </cell>
          <cell r="AU255">
            <v>-4399.0807099302638</v>
          </cell>
          <cell r="AV255">
            <v>-70.631769501449085</v>
          </cell>
          <cell r="AY255">
            <v>29210.274147376025</v>
          </cell>
          <cell r="AZ255">
            <v>27775.641929086101</v>
          </cell>
          <cell r="BA255">
            <v>30580.528557562051</v>
          </cell>
          <cell r="BB255">
            <v>28602.547813108948</v>
          </cell>
          <cell r="BC255">
            <v>40386.929165058049</v>
          </cell>
          <cell r="BD255">
            <v>40386.929165058049</v>
          </cell>
          <cell r="BE255">
            <v>40344.810134474952</v>
          </cell>
          <cell r="BF255">
            <v>32481.890844405214</v>
          </cell>
          <cell r="BG255">
            <v>0</v>
          </cell>
          <cell r="BH255">
            <v>0</v>
          </cell>
          <cell r="BK255">
            <v>70.631769501449085</v>
          </cell>
          <cell r="BL255">
            <v>-100</v>
          </cell>
          <cell r="BN255">
            <v>-246</v>
          </cell>
        </row>
        <row r="256">
          <cell r="A256">
            <v>247</v>
          </cell>
          <cell r="B256" t="str">
            <v>REHOBOTH</v>
          </cell>
          <cell r="C256">
            <v>0</v>
          </cell>
          <cell r="D256">
            <v>0</v>
          </cell>
          <cell r="E256">
            <v>0</v>
          </cell>
          <cell r="F256">
            <v>0</v>
          </cell>
          <cell r="G256">
            <v>0</v>
          </cell>
          <cell r="H256">
            <v>0</v>
          </cell>
          <cell r="I256">
            <v>0</v>
          </cell>
          <cell r="J256">
            <v>0</v>
          </cell>
          <cell r="K256">
            <v>0</v>
          </cell>
          <cell r="L256">
            <v>0</v>
          </cell>
          <cell r="O256">
            <v>0</v>
          </cell>
          <cell r="P256" t="str">
            <v>--</v>
          </cell>
          <cell r="S256">
            <v>0</v>
          </cell>
          <cell r="T256">
            <v>0</v>
          </cell>
          <cell r="U256">
            <v>0</v>
          </cell>
          <cell r="V256">
            <v>0</v>
          </cell>
          <cell r="W256">
            <v>0</v>
          </cell>
          <cell r="X256">
            <v>0</v>
          </cell>
          <cell r="Y256">
            <v>0</v>
          </cell>
          <cell r="Z256">
            <v>0</v>
          </cell>
          <cell r="AA256">
            <v>0</v>
          </cell>
          <cell r="AB256">
            <v>0</v>
          </cell>
          <cell r="AE256">
            <v>0</v>
          </cell>
          <cell r="AF256" t="str">
            <v>--</v>
          </cell>
          <cell r="AG256" t="str">
            <v>--</v>
          </cell>
          <cell r="AI256">
            <v>0</v>
          </cell>
          <cell r="AJ256">
            <v>0</v>
          </cell>
          <cell r="AK256">
            <v>0</v>
          </cell>
          <cell r="AL256">
            <v>0</v>
          </cell>
          <cell r="AM256">
            <v>0</v>
          </cell>
          <cell r="AN256">
            <v>0</v>
          </cell>
          <cell r="AO256">
            <v>0</v>
          </cell>
          <cell r="AP256">
            <v>0</v>
          </cell>
          <cell r="AQ256">
            <v>0</v>
          </cell>
          <cell r="AR256">
            <v>0</v>
          </cell>
          <cell r="AU256">
            <v>0</v>
          </cell>
          <cell r="AV256" t="str">
            <v>--</v>
          </cell>
          <cell r="AY256">
            <v>0</v>
          </cell>
          <cell r="AZ256">
            <v>0</v>
          </cell>
          <cell r="BA256">
            <v>0</v>
          </cell>
          <cell r="BB256">
            <v>0</v>
          </cell>
          <cell r="BC256">
            <v>0</v>
          </cell>
          <cell r="BD256">
            <v>0</v>
          </cell>
          <cell r="BE256">
            <v>0</v>
          </cell>
          <cell r="BF256">
            <v>0</v>
          </cell>
          <cell r="BG256">
            <v>0</v>
          </cell>
          <cell r="BH256">
            <v>0</v>
          </cell>
          <cell r="BK256" t="e">
            <v>#VALUE!</v>
          </cell>
          <cell r="BL256" t="e">
            <v>#VALUE!</v>
          </cell>
          <cell r="BN256">
            <v>-247</v>
          </cell>
        </row>
        <row r="257">
          <cell r="A257">
            <v>248</v>
          </cell>
          <cell r="B257" t="str">
            <v>REVERE</v>
          </cell>
          <cell r="C257">
            <v>310.0200000000001</v>
          </cell>
          <cell r="D257">
            <v>334.61080204106918</v>
          </cell>
          <cell r="E257">
            <v>404</v>
          </cell>
          <cell r="F257">
            <v>404</v>
          </cell>
          <cell r="G257">
            <v>404</v>
          </cell>
          <cell r="H257">
            <v>404</v>
          </cell>
          <cell r="I257">
            <v>404</v>
          </cell>
          <cell r="J257">
            <v>414</v>
          </cell>
          <cell r="K257">
            <v>0</v>
          </cell>
          <cell r="L257">
            <v>0</v>
          </cell>
          <cell r="O257">
            <v>10</v>
          </cell>
          <cell r="P257">
            <v>2.4752475247524774</v>
          </cell>
          <cell r="S257">
            <v>4105904</v>
          </cell>
          <cell r="T257">
            <v>4349854</v>
          </cell>
          <cell r="U257">
            <v>5555482</v>
          </cell>
          <cell r="V257">
            <v>5592700</v>
          </cell>
          <cell r="W257">
            <v>5596263</v>
          </cell>
          <cell r="X257">
            <v>5596263</v>
          </cell>
          <cell r="Y257">
            <v>5548772</v>
          </cell>
          <cell r="Z257">
            <v>5556097</v>
          </cell>
          <cell r="AA257">
            <v>0</v>
          </cell>
          <cell r="AB257">
            <v>0</v>
          </cell>
          <cell r="AE257">
            <v>7325</v>
          </cell>
          <cell r="AF257">
            <v>0.13201119094459202</v>
          </cell>
          <cell r="AG257">
            <v>-2.3432363338078854</v>
          </cell>
          <cell r="AI257">
            <v>767855.07993729343</v>
          </cell>
          <cell r="AJ257">
            <v>601988.50889091333</v>
          </cell>
          <cell r="AK257">
            <v>1392179.5489133049</v>
          </cell>
          <cell r="AL257">
            <v>1575954.2317484159</v>
          </cell>
          <cell r="AM257">
            <v>1223104.1129583993</v>
          </cell>
          <cell r="AN257">
            <v>1223104.1129583993</v>
          </cell>
          <cell r="AO257">
            <v>1194840.1321911796</v>
          </cell>
          <cell r="AP257">
            <v>1451254.3008794989</v>
          </cell>
          <cell r="AQ257">
            <v>0</v>
          </cell>
          <cell r="AR257">
            <v>0</v>
          </cell>
          <cell r="AU257">
            <v>256414.16868831939</v>
          </cell>
          <cell r="AV257">
            <v>21.460123557959964</v>
          </cell>
          <cell r="AY257">
            <v>3338048.9200627068</v>
          </cell>
          <cell r="AZ257">
            <v>3747865.4911090867</v>
          </cell>
          <cell r="BA257">
            <v>4163302.4510866953</v>
          </cell>
          <cell r="BB257">
            <v>4016745.7682515839</v>
          </cell>
          <cell r="BC257">
            <v>4373158.8870416004</v>
          </cell>
          <cell r="BD257">
            <v>4373158.8870416004</v>
          </cell>
          <cell r="BE257">
            <v>4353931.8678088207</v>
          </cell>
          <cell r="BF257">
            <v>4104842.6991205011</v>
          </cell>
          <cell r="BG257">
            <v>0</v>
          </cell>
          <cell r="BH257">
            <v>0</v>
          </cell>
          <cell r="BK257">
            <v>-21.460123557959964</v>
          </cell>
          <cell r="BL257">
            <v>-100</v>
          </cell>
          <cell r="BN257">
            <v>-248</v>
          </cell>
        </row>
        <row r="258">
          <cell r="A258">
            <v>249</v>
          </cell>
          <cell r="B258" t="str">
            <v>RICHMOND</v>
          </cell>
          <cell r="C258">
            <v>0.53</v>
          </cell>
          <cell r="D258">
            <v>1.0254237288135593</v>
          </cell>
          <cell r="E258">
            <v>0</v>
          </cell>
          <cell r="F258">
            <v>0</v>
          </cell>
          <cell r="G258">
            <v>0</v>
          </cell>
          <cell r="H258">
            <v>0</v>
          </cell>
          <cell r="I258">
            <v>0</v>
          </cell>
          <cell r="J258">
            <v>0</v>
          </cell>
          <cell r="K258">
            <v>0</v>
          </cell>
          <cell r="L258">
            <v>0</v>
          </cell>
          <cell r="O258">
            <v>0</v>
          </cell>
          <cell r="P258" t="str">
            <v>--</v>
          </cell>
          <cell r="S258">
            <v>15656</v>
          </cell>
          <cell r="T258">
            <v>36113</v>
          </cell>
          <cell r="U258">
            <v>0</v>
          </cell>
          <cell r="V258">
            <v>0</v>
          </cell>
          <cell r="W258">
            <v>0</v>
          </cell>
          <cell r="X258">
            <v>0</v>
          </cell>
          <cell r="Y258">
            <v>0</v>
          </cell>
          <cell r="Z258">
            <v>0</v>
          </cell>
          <cell r="AA258">
            <v>0</v>
          </cell>
          <cell r="AB258">
            <v>0</v>
          </cell>
          <cell r="AE258">
            <v>0</v>
          </cell>
          <cell r="AF258" t="str">
            <v>--</v>
          </cell>
          <cell r="AG258" t="str">
            <v>--</v>
          </cell>
          <cell r="AI258">
            <v>10478.631290692345</v>
          </cell>
          <cell r="AJ258">
            <v>4766.5756044024183</v>
          </cell>
          <cell r="AK258">
            <v>0</v>
          </cell>
          <cell r="AL258">
            <v>0</v>
          </cell>
          <cell r="AM258">
            <v>0</v>
          </cell>
          <cell r="AN258">
            <v>0</v>
          </cell>
          <cell r="AO258">
            <v>36.995178459559298</v>
          </cell>
          <cell r="AP258">
            <v>48.012853821504208</v>
          </cell>
          <cell r="AQ258">
            <v>0</v>
          </cell>
          <cell r="AR258">
            <v>0</v>
          </cell>
          <cell r="AU258">
            <v>11.01767536194491</v>
          </cell>
          <cell r="AV258">
            <v>29.781381846795817</v>
          </cell>
          <cell r="AY258">
            <v>5177.3687093076551</v>
          </cell>
          <cell r="AZ258">
            <v>31346.424395597583</v>
          </cell>
          <cell r="BA258">
            <v>0</v>
          </cell>
          <cell r="BB258">
            <v>0</v>
          </cell>
          <cell r="BC258">
            <v>0</v>
          </cell>
          <cell r="BD258">
            <v>0</v>
          </cell>
          <cell r="BE258">
            <v>-36.995178459559298</v>
          </cell>
          <cell r="BF258">
            <v>-48.012853821504208</v>
          </cell>
          <cell r="BG258">
            <v>0</v>
          </cell>
          <cell r="BH258">
            <v>0</v>
          </cell>
          <cell r="BK258">
            <v>-29.781381846795817</v>
          </cell>
          <cell r="BL258">
            <v>-100</v>
          </cell>
          <cell r="BN258">
            <v>-249</v>
          </cell>
        </row>
        <row r="259">
          <cell r="A259">
            <v>250</v>
          </cell>
          <cell r="B259" t="str">
            <v>ROCHESTER</v>
          </cell>
          <cell r="C259">
            <v>1</v>
          </cell>
          <cell r="D259">
            <v>1.0606060606060606</v>
          </cell>
          <cell r="E259">
            <v>1</v>
          </cell>
          <cell r="F259">
            <v>1</v>
          </cell>
          <cell r="G259">
            <v>1</v>
          </cell>
          <cell r="H259">
            <v>1</v>
          </cell>
          <cell r="I259">
            <v>1</v>
          </cell>
          <cell r="J259">
            <v>1</v>
          </cell>
          <cell r="K259">
            <v>0</v>
          </cell>
          <cell r="L259">
            <v>0</v>
          </cell>
          <cell r="O259">
            <v>0</v>
          </cell>
          <cell r="P259">
            <v>0</v>
          </cell>
          <cell r="S259">
            <v>14784</v>
          </cell>
          <cell r="T259">
            <v>15226</v>
          </cell>
          <cell r="U259">
            <v>14389</v>
          </cell>
          <cell r="V259">
            <v>14389</v>
          </cell>
          <cell r="W259">
            <v>14389</v>
          </cell>
          <cell r="X259">
            <v>14389</v>
          </cell>
          <cell r="Y259">
            <v>14389</v>
          </cell>
          <cell r="Z259">
            <v>13522</v>
          </cell>
          <cell r="AA259">
            <v>0</v>
          </cell>
          <cell r="AB259">
            <v>0</v>
          </cell>
          <cell r="AE259">
            <v>-867</v>
          </cell>
          <cell r="AF259">
            <v>-6.025436097018555</v>
          </cell>
          <cell r="AG259">
            <v>-6.025436097018555</v>
          </cell>
          <cell r="AI259">
            <v>10047.200372719974</v>
          </cell>
          <cell r="AJ259">
            <v>1224.8590791988913</v>
          </cell>
          <cell r="AK259">
            <v>893</v>
          </cell>
          <cell r="AL259">
            <v>893</v>
          </cell>
          <cell r="AM259">
            <v>893</v>
          </cell>
          <cell r="AN259">
            <v>893</v>
          </cell>
          <cell r="AO259">
            <v>926.84706737678596</v>
          </cell>
          <cell r="AP259">
            <v>936.92719175620891</v>
          </cell>
          <cell r="AQ259">
            <v>0</v>
          </cell>
          <cell r="AR259">
            <v>0</v>
          </cell>
          <cell r="AU259">
            <v>10.080124379422955</v>
          </cell>
          <cell r="AV259">
            <v>1.0875714812317749</v>
          </cell>
          <cell r="AY259">
            <v>4736.7996272800265</v>
          </cell>
          <cell r="AZ259">
            <v>14001.140920801108</v>
          </cell>
          <cell r="BA259">
            <v>13496</v>
          </cell>
          <cell r="BB259">
            <v>13496</v>
          </cell>
          <cell r="BC259">
            <v>13496</v>
          </cell>
          <cell r="BD259">
            <v>13496</v>
          </cell>
          <cell r="BE259">
            <v>13462.152932623214</v>
          </cell>
          <cell r="BF259">
            <v>12585.072808243791</v>
          </cell>
          <cell r="BG259">
            <v>0</v>
          </cell>
          <cell r="BH259">
            <v>0</v>
          </cell>
          <cell r="BK259">
            <v>-1.0875714812317749</v>
          </cell>
          <cell r="BL259">
            <v>-100</v>
          </cell>
          <cell r="BN259">
            <v>-250</v>
          </cell>
        </row>
        <row r="260">
          <cell r="A260">
            <v>251</v>
          </cell>
          <cell r="B260" t="str">
            <v>ROCKLAND</v>
          </cell>
          <cell r="C260">
            <v>107.36000000000003</v>
          </cell>
          <cell r="D260">
            <v>127.56202804746493</v>
          </cell>
          <cell r="E260">
            <v>109</v>
          </cell>
          <cell r="F260">
            <v>109</v>
          </cell>
          <cell r="G260">
            <v>109</v>
          </cell>
          <cell r="H260">
            <v>109</v>
          </cell>
          <cell r="I260">
            <v>109</v>
          </cell>
          <cell r="J260">
            <v>99</v>
          </cell>
          <cell r="K260">
            <v>0</v>
          </cell>
          <cell r="L260">
            <v>0</v>
          </cell>
          <cell r="O260">
            <v>-10</v>
          </cell>
          <cell r="P260">
            <v>-9.1743119266055047</v>
          </cell>
          <cell r="S260">
            <v>1371136</v>
          </cell>
          <cell r="T260">
            <v>1694407</v>
          </cell>
          <cell r="U260">
            <v>1455752</v>
          </cell>
          <cell r="V260">
            <v>1457722</v>
          </cell>
          <cell r="W260">
            <v>1457724</v>
          </cell>
          <cell r="X260">
            <v>1457724</v>
          </cell>
          <cell r="Y260">
            <v>1457724</v>
          </cell>
          <cell r="Z260">
            <v>1383003</v>
          </cell>
          <cell r="AA260">
            <v>0</v>
          </cell>
          <cell r="AB260">
            <v>0</v>
          </cell>
          <cell r="AE260">
            <v>-74721</v>
          </cell>
          <cell r="AF260">
            <v>-5.1258674481589157</v>
          </cell>
          <cell r="AG260">
            <v>4.0484444784465889</v>
          </cell>
          <cell r="AI260">
            <v>243584.94982666054</v>
          </cell>
          <cell r="AJ260">
            <v>276347.69561968418</v>
          </cell>
          <cell r="AK260">
            <v>134996.35002619214</v>
          </cell>
          <cell r="AL260">
            <v>142207.84475424647</v>
          </cell>
          <cell r="AM260">
            <v>149711.71890414017</v>
          </cell>
          <cell r="AN260">
            <v>149711.71890414017</v>
          </cell>
          <cell r="AO260">
            <v>150390.82133111864</v>
          </cell>
          <cell r="AP260">
            <v>104590.25605924317</v>
          </cell>
          <cell r="AQ260">
            <v>0</v>
          </cell>
          <cell r="AR260">
            <v>0</v>
          </cell>
          <cell r="AU260">
            <v>-45800.565271875472</v>
          </cell>
          <cell r="AV260">
            <v>-30.454362085725563</v>
          </cell>
          <cell r="AY260">
            <v>1127551.0501733394</v>
          </cell>
          <cell r="AZ260">
            <v>1418059.3043803158</v>
          </cell>
          <cell r="BA260">
            <v>1320755.6499738079</v>
          </cell>
          <cell r="BB260">
            <v>1315514.1552457535</v>
          </cell>
          <cell r="BC260">
            <v>1308012.2810958598</v>
          </cell>
          <cell r="BD260">
            <v>1308012.2810958598</v>
          </cell>
          <cell r="BE260">
            <v>1307333.1786688813</v>
          </cell>
          <cell r="BF260">
            <v>1278412.7439407569</v>
          </cell>
          <cell r="BG260">
            <v>0</v>
          </cell>
          <cell r="BH260">
            <v>0</v>
          </cell>
          <cell r="BK260">
            <v>30.454362085725563</v>
          </cell>
          <cell r="BL260">
            <v>-100</v>
          </cell>
          <cell r="BN260">
            <v>-251</v>
          </cell>
        </row>
        <row r="261">
          <cell r="A261">
            <v>252</v>
          </cell>
          <cell r="B261" t="str">
            <v>ROCKPORT</v>
          </cell>
          <cell r="C261">
            <v>0</v>
          </cell>
          <cell r="D261">
            <v>0</v>
          </cell>
          <cell r="E261">
            <v>0</v>
          </cell>
          <cell r="F261">
            <v>0</v>
          </cell>
          <cell r="G261">
            <v>0</v>
          </cell>
          <cell r="H261">
            <v>0</v>
          </cell>
          <cell r="I261">
            <v>0</v>
          </cell>
          <cell r="J261">
            <v>0</v>
          </cell>
          <cell r="K261">
            <v>0</v>
          </cell>
          <cell r="L261">
            <v>0</v>
          </cell>
          <cell r="O261">
            <v>0</v>
          </cell>
          <cell r="P261" t="str">
            <v>--</v>
          </cell>
          <cell r="S261">
            <v>0</v>
          </cell>
          <cell r="T261">
            <v>0</v>
          </cell>
          <cell r="U261">
            <v>0</v>
          </cell>
          <cell r="V261">
            <v>0</v>
          </cell>
          <cell r="W261">
            <v>0</v>
          </cell>
          <cell r="X261">
            <v>0</v>
          </cell>
          <cell r="Y261">
            <v>0</v>
          </cell>
          <cell r="Z261">
            <v>0</v>
          </cell>
          <cell r="AA261">
            <v>0</v>
          </cell>
          <cell r="AB261">
            <v>0</v>
          </cell>
          <cell r="AE261">
            <v>0</v>
          </cell>
          <cell r="AF261" t="str">
            <v>--</v>
          </cell>
          <cell r="AG261" t="str">
            <v>--</v>
          </cell>
          <cell r="AI261">
            <v>0</v>
          </cell>
          <cell r="AJ261">
            <v>0</v>
          </cell>
          <cell r="AK261">
            <v>0</v>
          </cell>
          <cell r="AL261">
            <v>0</v>
          </cell>
          <cell r="AM261">
            <v>0</v>
          </cell>
          <cell r="AN261">
            <v>0</v>
          </cell>
          <cell r="AO261">
            <v>0</v>
          </cell>
          <cell r="AP261">
            <v>0</v>
          </cell>
          <cell r="AQ261">
            <v>0</v>
          </cell>
          <cell r="AR261">
            <v>0</v>
          </cell>
          <cell r="AU261">
            <v>0</v>
          </cell>
          <cell r="AV261" t="str">
            <v>--</v>
          </cell>
          <cell r="AY261">
            <v>0</v>
          </cell>
          <cell r="AZ261">
            <v>0</v>
          </cell>
          <cell r="BA261">
            <v>0</v>
          </cell>
          <cell r="BB261">
            <v>0</v>
          </cell>
          <cell r="BC261">
            <v>0</v>
          </cell>
          <cell r="BD261">
            <v>0</v>
          </cell>
          <cell r="BE261">
            <v>0</v>
          </cell>
          <cell r="BF261">
            <v>0</v>
          </cell>
          <cell r="BG261">
            <v>0</v>
          </cell>
          <cell r="BH261">
            <v>0</v>
          </cell>
          <cell r="BK261" t="e">
            <v>#VALUE!</v>
          </cell>
          <cell r="BL261" t="e">
            <v>#VALUE!</v>
          </cell>
          <cell r="BN261">
            <v>-252</v>
          </cell>
        </row>
        <row r="262">
          <cell r="A262">
            <v>253</v>
          </cell>
          <cell r="B262" t="str">
            <v>ROWE</v>
          </cell>
          <cell r="C262">
            <v>2</v>
          </cell>
          <cell r="D262">
            <v>1.9819819819819817</v>
          </cell>
          <cell r="E262">
            <v>3</v>
          </cell>
          <cell r="F262">
            <v>3</v>
          </cell>
          <cell r="G262">
            <v>3</v>
          </cell>
          <cell r="H262">
            <v>3</v>
          </cell>
          <cell r="I262">
            <v>3</v>
          </cell>
          <cell r="J262">
            <v>3</v>
          </cell>
          <cell r="K262">
            <v>0</v>
          </cell>
          <cell r="L262">
            <v>0</v>
          </cell>
          <cell r="O262">
            <v>0</v>
          </cell>
          <cell r="P262">
            <v>0</v>
          </cell>
          <cell r="S262">
            <v>60728</v>
          </cell>
          <cell r="T262">
            <v>60582</v>
          </cell>
          <cell r="U262">
            <v>92376</v>
          </cell>
          <cell r="V262">
            <v>92376</v>
          </cell>
          <cell r="W262">
            <v>92406</v>
          </cell>
          <cell r="X262">
            <v>92406</v>
          </cell>
          <cell r="Y262">
            <v>92406</v>
          </cell>
          <cell r="Z262">
            <v>102993</v>
          </cell>
          <cell r="AA262">
            <v>0</v>
          </cell>
          <cell r="AB262">
            <v>0</v>
          </cell>
          <cell r="AE262">
            <v>10587</v>
          </cell>
          <cell r="AF262">
            <v>11.457048243620548</v>
          </cell>
          <cell r="AG262">
            <v>11.457048243620548</v>
          </cell>
          <cell r="AI262">
            <v>1514.9611659818811</v>
          </cell>
          <cell r="AJ262">
            <v>2043.9200231564403</v>
          </cell>
          <cell r="AK262">
            <v>24837.4000713725</v>
          </cell>
          <cell r="AL262">
            <v>28129.470727666867</v>
          </cell>
          <cell r="AM262">
            <v>21615.33668193132</v>
          </cell>
          <cell r="AN262">
            <v>21615.33668193132</v>
          </cell>
          <cell r="AO262">
            <v>21662.431748980038</v>
          </cell>
          <cell r="AP262">
            <v>35791.277947488838</v>
          </cell>
          <cell r="AQ262">
            <v>0</v>
          </cell>
          <cell r="AR262">
            <v>0</v>
          </cell>
          <cell r="AU262">
            <v>14128.8461985088</v>
          </cell>
          <cell r="AV262">
            <v>65.222807680278308</v>
          </cell>
          <cell r="AY262">
            <v>59213.038834018116</v>
          </cell>
          <cell r="AZ262">
            <v>58538.079976843561</v>
          </cell>
          <cell r="BA262">
            <v>67538.599928627504</v>
          </cell>
          <cell r="BB262">
            <v>64246.529272333137</v>
          </cell>
          <cell r="BC262">
            <v>70790.663318068677</v>
          </cell>
          <cell r="BD262">
            <v>70790.663318068677</v>
          </cell>
          <cell r="BE262">
            <v>70743.568251019955</v>
          </cell>
          <cell r="BF262">
            <v>67201.722052511162</v>
          </cell>
          <cell r="BG262">
            <v>0</v>
          </cell>
          <cell r="BH262">
            <v>0</v>
          </cell>
          <cell r="BK262">
            <v>-65.222807680278308</v>
          </cell>
          <cell r="BL262">
            <v>-100</v>
          </cell>
          <cell r="BN262">
            <v>-253</v>
          </cell>
        </row>
        <row r="263">
          <cell r="A263">
            <v>254</v>
          </cell>
          <cell r="B263" t="str">
            <v>ROWLEY</v>
          </cell>
          <cell r="C263">
            <v>0</v>
          </cell>
          <cell r="D263">
            <v>0</v>
          </cell>
          <cell r="E263">
            <v>0</v>
          </cell>
          <cell r="F263">
            <v>0</v>
          </cell>
          <cell r="G263">
            <v>0</v>
          </cell>
          <cell r="H263">
            <v>0</v>
          </cell>
          <cell r="I263">
            <v>0</v>
          </cell>
          <cell r="J263">
            <v>0</v>
          </cell>
          <cell r="K263">
            <v>0</v>
          </cell>
          <cell r="L263">
            <v>0</v>
          </cell>
          <cell r="O263">
            <v>0</v>
          </cell>
          <cell r="P263" t="str">
            <v>--</v>
          </cell>
          <cell r="S263">
            <v>0</v>
          </cell>
          <cell r="T263">
            <v>0</v>
          </cell>
          <cell r="U263">
            <v>0</v>
          </cell>
          <cell r="V263">
            <v>0</v>
          </cell>
          <cell r="W263">
            <v>0</v>
          </cell>
          <cell r="X263">
            <v>0</v>
          </cell>
          <cell r="Y263">
            <v>0</v>
          </cell>
          <cell r="Z263">
            <v>0</v>
          </cell>
          <cell r="AA263">
            <v>0</v>
          </cell>
          <cell r="AB263">
            <v>0</v>
          </cell>
          <cell r="AE263">
            <v>0</v>
          </cell>
          <cell r="AF263" t="str">
            <v>--</v>
          </cell>
          <cell r="AG263" t="str">
            <v>--</v>
          </cell>
          <cell r="AI263">
            <v>0</v>
          </cell>
          <cell r="AJ263">
            <v>0</v>
          </cell>
          <cell r="AK263">
            <v>0</v>
          </cell>
          <cell r="AL263">
            <v>0</v>
          </cell>
          <cell r="AM263">
            <v>0</v>
          </cell>
          <cell r="AN263">
            <v>0</v>
          </cell>
          <cell r="AO263">
            <v>0</v>
          </cell>
          <cell r="AP263">
            <v>0</v>
          </cell>
          <cell r="AQ263">
            <v>0</v>
          </cell>
          <cell r="AR263">
            <v>0</v>
          </cell>
          <cell r="AU263">
            <v>0</v>
          </cell>
          <cell r="AV263" t="str">
            <v>--</v>
          </cell>
          <cell r="AY263">
            <v>0</v>
          </cell>
          <cell r="AZ263">
            <v>0</v>
          </cell>
          <cell r="BA263">
            <v>0</v>
          </cell>
          <cell r="BB263">
            <v>0</v>
          </cell>
          <cell r="BC263">
            <v>0</v>
          </cell>
          <cell r="BD263">
            <v>0</v>
          </cell>
          <cell r="BE263">
            <v>0</v>
          </cell>
          <cell r="BF263">
            <v>0</v>
          </cell>
          <cell r="BG263">
            <v>0</v>
          </cell>
          <cell r="BH263">
            <v>0</v>
          </cell>
          <cell r="BK263" t="e">
            <v>#VALUE!</v>
          </cell>
          <cell r="BL263" t="e">
            <v>#VALUE!</v>
          </cell>
          <cell r="BN263">
            <v>-254</v>
          </cell>
        </row>
        <row r="264">
          <cell r="A264">
            <v>255</v>
          </cell>
          <cell r="B264" t="str">
            <v>ROYALSTON</v>
          </cell>
          <cell r="C264">
            <v>0</v>
          </cell>
          <cell r="D264">
            <v>0</v>
          </cell>
          <cell r="E264">
            <v>0</v>
          </cell>
          <cell r="F264">
            <v>0</v>
          </cell>
          <cell r="G264">
            <v>0</v>
          </cell>
          <cell r="H264">
            <v>0</v>
          </cell>
          <cell r="I264">
            <v>0</v>
          </cell>
          <cell r="J264">
            <v>0</v>
          </cell>
          <cell r="K264">
            <v>0</v>
          </cell>
          <cell r="L264">
            <v>0</v>
          </cell>
          <cell r="O264">
            <v>0</v>
          </cell>
          <cell r="P264" t="str">
            <v>--</v>
          </cell>
          <cell r="S264">
            <v>0</v>
          </cell>
          <cell r="T264">
            <v>0</v>
          </cell>
          <cell r="U264">
            <v>0</v>
          </cell>
          <cell r="V264">
            <v>0</v>
          </cell>
          <cell r="W264">
            <v>0</v>
          </cell>
          <cell r="X264">
            <v>0</v>
          </cell>
          <cell r="Y264">
            <v>0</v>
          </cell>
          <cell r="Z264">
            <v>0</v>
          </cell>
          <cell r="AA264">
            <v>0</v>
          </cell>
          <cell r="AB264">
            <v>0</v>
          </cell>
          <cell r="AE264">
            <v>0</v>
          </cell>
          <cell r="AF264" t="str">
            <v>--</v>
          </cell>
          <cell r="AG264" t="str">
            <v>--</v>
          </cell>
          <cell r="AI264">
            <v>0</v>
          </cell>
          <cell r="AJ264">
            <v>0</v>
          </cell>
          <cell r="AK264">
            <v>0</v>
          </cell>
          <cell r="AL264">
            <v>0</v>
          </cell>
          <cell r="AM264">
            <v>0</v>
          </cell>
          <cell r="AN264">
            <v>0</v>
          </cell>
          <cell r="AO264">
            <v>0</v>
          </cell>
          <cell r="AP264">
            <v>0</v>
          </cell>
          <cell r="AQ264">
            <v>0</v>
          </cell>
          <cell r="AR264">
            <v>0</v>
          </cell>
          <cell r="AU264">
            <v>0</v>
          </cell>
          <cell r="AV264" t="str">
            <v>--</v>
          </cell>
          <cell r="AY264">
            <v>0</v>
          </cell>
          <cell r="AZ264">
            <v>0</v>
          </cell>
          <cell r="BA264">
            <v>0</v>
          </cell>
          <cell r="BB264">
            <v>0</v>
          </cell>
          <cell r="BC264">
            <v>0</v>
          </cell>
          <cell r="BD264">
            <v>0</v>
          </cell>
          <cell r="BE264">
            <v>0</v>
          </cell>
          <cell r="BF264">
            <v>0</v>
          </cell>
          <cell r="BG264">
            <v>0</v>
          </cell>
          <cell r="BH264">
            <v>0</v>
          </cell>
          <cell r="BK264" t="e">
            <v>#VALUE!</v>
          </cell>
          <cell r="BL264" t="e">
            <v>#VALUE!</v>
          </cell>
          <cell r="BN264">
            <v>-255</v>
          </cell>
        </row>
        <row r="265">
          <cell r="A265">
            <v>256</v>
          </cell>
          <cell r="B265" t="str">
            <v>RUSSELL</v>
          </cell>
          <cell r="C265">
            <v>0</v>
          </cell>
          <cell r="D265">
            <v>0</v>
          </cell>
          <cell r="E265">
            <v>0</v>
          </cell>
          <cell r="F265">
            <v>0</v>
          </cell>
          <cell r="G265">
            <v>0</v>
          </cell>
          <cell r="H265">
            <v>0</v>
          </cell>
          <cell r="I265">
            <v>0</v>
          </cell>
          <cell r="J265">
            <v>0</v>
          </cell>
          <cell r="K265">
            <v>0</v>
          </cell>
          <cell r="L265">
            <v>0</v>
          </cell>
          <cell r="O265">
            <v>0</v>
          </cell>
          <cell r="P265" t="str">
            <v>--</v>
          </cell>
          <cell r="S265">
            <v>0</v>
          </cell>
          <cell r="T265">
            <v>0</v>
          </cell>
          <cell r="U265">
            <v>0</v>
          </cell>
          <cell r="V265">
            <v>0</v>
          </cell>
          <cell r="W265">
            <v>0</v>
          </cell>
          <cell r="X265">
            <v>0</v>
          </cell>
          <cell r="Y265">
            <v>0</v>
          </cell>
          <cell r="Z265">
            <v>0</v>
          </cell>
          <cell r="AA265">
            <v>0</v>
          </cell>
          <cell r="AB265">
            <v>0</v>
          </cell>
          <cell r="AE265">
            <v>0</v>
          </cell>
          <cell r="AF265" t="str">
            <v>--</v>
          </cell>
          <cell r="AG265" t="str">
            <v>--</v>
          </cell>
          <cell r="AI265">
            <v>0</v>
          </cell>
          <cell r="AJ265">
            <v>0</v>
          </cell>
          <cell r="AK265">
            <v>0</v>
          </cell>
          <cell r="AL265">
            <v>0</v>
          </cell>
          <cell r="AM265">
            <v>0</v>
          </cell>
          <cell r="AN265">
            <v>0</v>
          </cell>
          <cell r="AO265">
            <v>0</v>
          </cell>
          <cell r="AP265">
            <v>0</v>
          </cell>
          <cell r="AQ265">
            <v>0</v>
          </cell>
          <cell r="AR265">
            <v>0</v>
          </cell>
          <cell r="AU265">
            <v>0</v>
          </cell>
          <cell r="AV265" t="str">
            <v>--</v>
          </cell>
          <cell r="AY265">
            <v>0</v>
          </cell>
          <cell r="AZ265">
            <v>0</v>
          </cell>
          <cell r="BA265">
            <v>0</v>
          </cell>
          <cell r="BB265">
            <v>0</v>
          </cell>
          <cell r="BC265">
            <v>0</v>
          </cell>
          <cell r="BD265">
            <v>0</v>
          </cell>
          <cell r="BE265">
            <v>0</v>
          </cell>
          <cell r="BF265">
            <v>0</v>
          </cell>
          <cell r="BG265">
            <v>0</v>
          </cell>
          <cell r="BH265">
            <v>0</v>
          </cell>
          <cell r="BK265" t="e">
            <v>#VALUE!</v>
          </cell>
          <cell r="BL265" t="e">
            <v>#VALUE!</v>
          </cell>
          <cell r="BN265">
            <v>-256</v>
          </cell>
        </row>
        <row r="266">
          <cell r="A266">
            <v>257</v>
          </cell>
          <cell r="B266" t="str">
            <v>RUTLAND</v>
          </cell>
          <cell r="C266">
            <v>0</v>
          </cell>
          <cell r="D266">
            <v>0</v>
          </cell>
          <cell r="E266">
            <v>0</v>
          </cell>
          <cell r="F266">
            <v>0</v>
          </cell>
          <cell r="G266">
            <v>0</v>
          </cell>
          <cell r="H266">
            <v>0</v>
          </cell>
          <cell r="I266">
            <v>0</v>
          </cell>
          <cell r="J266">
            <v>0</v>
          </cell>
          <cell r="K266">
            <v>0</v>
          </cell>
          <cell r="L266">
            <v>0</v>
          </cell>
          <cell r="O266">
            <v>0</v>
          </cell>
          <cell r="P266" t="str">
            <v>--</v>
          </cell>
          <cell r="S266">
            <v>0</v>
          </cell>
          <cell r="T266">
            <v>0</v>
          </cell>
          <cell r="U266">
            <v>0</v>
          </cell>
          <cell r="V266">
            <v>0</v>
          </cell>
          <cell r="W266">
            <v>0</v>
          </cell>
          <cell r="X266">
            <v>0</v>
          </cell>
          <cell r="Y266">
            <v>0</v>
          </cell>
          <cell r="Z266">
            <v>0</v>
          </cell>
          <cell r="AA266">
            <v>0</v>
          </cell>
          <cell r="AB266">
            <v>0</v>
          </cell>
          <cell r="AE266">
            <v>0</v>
          </cell>
          <cell r="AF266" t="str">
            <v>--</v>
          </cell>
          <cell r="AG266" t="str">
            <v>--</v>
          </cell>
          <cell r="AI266">
            <v>0</v>
          </cell>
          <cell r="AJ266">
            <v>0</v>
          </cell>
          <cell r="AK266">
            <v>0</v>
          </cell>
          <cell r="AL266">
            <v>0</v>
          </cell>
          <cell r="AM266">
            <v>0</v>
          </cell>
          <cell r="AN266">
            <v>0</v>
          </cell>
          <cell r="AO266">
            <v>0</v>
          </cell>
          <cell r="AP266">
            <v>0</v>
          </cell>
          <cell r="AQ266">
            <v>0</v>
          </cell>
          <cell r="AR266">
            <v>0</v>
          </cell>
          <cell r="AU266">
            <v>0</v>
          </cell>
          <cell r="AV266" t="str">
            <v>--</v>
          </cell>
          <cell r="AY266">
            <v>0</v>
          </cell>
          <cell r="AZ266">
            <v>0</v>
          </cell>
          <cell r="BA266">
            <v>0</v>
          </cell>
          <cell r="BB266">
            <v>0</v>
          </cell>
          <cell r="BC266">
            <v>0</v>
          </cell>
          <cell r="BD266">
            <v>0</v>
          </cell>
          <cell r="BE266">
            <v>0</v>
          </cell>
          <cell r="BF266">
            <v>0</v>
          </cell>
          <cell r="BG266">
            <v>0</v>
          </cell>
          <cell r="BH266">
            <v>0</v>
          </cell>
          <cell r="BK266" t="e">
            <v>#VALUE!</v>
          </cell>
          <cell r="BL266" t="e">
            <v>#VALUE!</v>
          </cell>
          <cell r="BN266">
            <v>-257</v>
          </cell>
        </row>
        <row r="267">
          <cell r="A267">
            <v>258</v>
          </cell>
          <cell r="B267" t="str">
            <v>SALEM</v>
          </cell>
          <cell r="C267">
            <v>453.87000000000012</v>
          </cell>
          <cell r="D267">
            <v>473.59920818288856</v>
          </cell>
          <cell r="E267">
            <v>478</v>
          </cell>
          <cell r="F267">
            <v>478</v>
          </cell>
          <cell r="G267">
            <v>478</v>
          </cell>
          <cell r="H267">
            <v>478</v>
          </cell>
          <cell r="I267">
            <v>478</v>
          </cell>
          <cell r="J267">
            <v>489</v>
          </cell>
          <cell r="K267">
            <v>0</v>
          </cell>
          <cell r="L267">
            <v>0</v>
          </cell>
          <cell r="O267">
            <v>11</v>
          </cell>
          <cell r="P267">
            <v>2.3012552301255207</v>
          </cell>
          <cell r="S267">
            <v>6601020</v>
          </cell>
          <cell r="T267">
            <v>7201129</v>
          </cell>
          <cell r="U267">
            <v>7296399</v>
          </cell>
          <cell r="V267">
            <v>7310324</v>
          </cell>
          <cell r="W267">
            <v>7312221</v>
          </cell>
          <cell r="X267">
            <v>7312221</v>
          </cell>
          <cell r="Y267">
            <v>7312221</v>
          </cell>
          <cell r="Z267">
            <v>6900430</v>
          </cell>
          <cell r="AA267">
            <v>0</v>
          </cell>
          <cell r="AB267">
            <v>0</v>
          </cell>
          <cell r="AE267">
            <v>-411791</v>
          </cell>
          <cell r="AF267">
            <v>-5.6315447796230433</v>
          </cell>
          <cell r="AG267">
            <v>-7.932800009748564</v>
          </cell>
          <cell r="AI267">
            <v>502941.63533056993</v>
          </cell>
          <cell r="AJ267">
            <v>623924.39398806298</v>
          </cell>
          <cell r="AK267">
            <v>716413.43112901878</v>
          </cell>
          <cell r="AL267">
            <v>770859.16009579983</v>
          </cell>
          <cell r="AM267">
            <v>847884.6217662174</v>
          </cell>
          <cell r="AN267">
            <v>847884.6217662174</v>
          </cell>
          <cell r="AO267">
            <v>849334.16652233317</v>
          </cell>
          <cell r="AP267">
            <v>640941.13775983592</v>
          </cell>
          <cell r="AQ267">
            <v>0</v>
          </cell>
          <cell r="AR267">
            <v>0</v>
          </cell>
          <cell r="AU267">
            <v>-208393.02876249724</v>
          </cell>
          <cell r="AV267">
            <v>-24.536046820744208</v>
          </cell>
          <cell r="AY267">
            <v>6098078.3646694301</v>
          </cell>
          <cell r="AZ267">
            <v>6577204.6060119374</v>
          </cell>
          <cell r="BA267">
            <v>6579985.5688709812</v>
          </cell>
          <cell r="BB267">
            <v>6539464.8399042003</v>
          </cell>
          <cell r="BC267">
            <v>6464336.3782337829</v>
          </cell>
          <cell r="BD267">
            <v>6464336.3782337829</v>
          </cell>
          <cell r="BE267">
            <v>6462886.8334776666</v>
          </cell>
          <cell r="BF267">
            <v>6259488.8622401636</v>
          </cell>
          <cell r="BG267">
            <v>0</v>
          </cell>
          <cell r="BH267">
            <v>0</v>
          </cell>
          <cell r="BK267">
            <v>24.536046820744208</v>
          </cell>
          <cell r="BL267">
            <v>-100</v>
          </cell>
          <cell r="BN267">
            <v>-258</v>
          </cell>
        </row>
        <row r="268">
          <cell r="A268">
            <v>259</v>
          </cell>
          <cell r="B268" t="str">
            <v>SALISBURY</v>
          </cell>
          <cell r="C268">
            <v>0</v>
          </cell>
          <cell r="D268">
            <v>0</v>
          </cell>
          <cell r="E268">
            <v>0</v>
          </cell>
          <cell r="F268">
            <v>0</v>
          </cell>
          <cell r="G268">
            <v>0</v>
          </cell>
          <cell r="H268">
            <v>0</v>
          </cell>
          <cell r="I268">
            <v>0</v>
          </cell>
          <cell r="J268">
            <v>0</v>
          </cell>
          <cell r="K268">
            <v>0</v>
          </cell>
          <cell r="L268">
            <v>0</v>
          </cell>
          <cell r="O268">
            <v>0</v>
          </cell>
          <cell r="P268" t="str">
            <v>--</v>
          </cell>
          <cell r="S268">
            <v>0</v>
          </cell>
          <cell r="T268">
            <v>0</v>
          </cell>
          <cell r="U268">
            <v>0</v>
          </cell>
          <cell r="V268">
            <v>0</v>
          </cell>
          <cell r="W268">
            <v>0</v>
          </cell>
          <cell r="X268">
            <v>0</v>
          </cell>
          <cell r="Y268">
            <v>0</v>
          </cell>
          <cell r="Z268">
            <v>0</v>
          </cell>
          <cell r="AA268">
            <v>0</v>
          </cell>
          <cell r="AB268">
            <v>0</v>
          </cell>
          <cell r="AE268">
            <v>0</v>
          </cell>
          <cell r="AF268" t="str">
            <v>--</v>
          </cell>
          <cell r="AG268" t="str">
            <v>--</v>
          </cell>
          <cell r="AI268">
            <v>0</v>
          </cell>
          <cell r="AJ268">
            <v>0</v>
          </cell>
          <cell r="AK268">
            <v>0</v>
          </cell>
          <cell r="AL268">
            <v>0</v>
          </cell>
          <cell r="AM268">
            <v>0</v>
          </cell>
          <cell r="AN268">
            <v>0</v>
          </cell>
          <cell r="AO268">
            <v>0</v>
          </cell>
          <cell r="AP268">
            <v>0</v>
          </cell>
          <cell r="AQ268">
            <v>0</v>
          </cell>
          <cell r="AR268">
            <v>0</v>
          </cell>
          <cell r="AU268">
            <v>0</v>
          </cell>
          <cell r="AV268" t="str">
            <v>--</v>
          </cell>
          <cell r="AY268">
            <v>0</v>
          </cell>
          <cell r="AZ268">
            <v>0</v>
          </cell>
          <cell r="BA268">
            <v>0</v>
          </cell>
          <cell r="BB268">
            <v>0</v>
          </cell>
          <cell r="BC268">
            <v>0</v>
          </cell>
          <cell r="BD268">
            <v>0</v>
          </cell>
          <cell r="BE268">
            <v>0</v>
          </cell>
          <cell r="BF268">
            <v>0</v>
          </cell>
          <cell r="BG268">
            <v>0</v>
          </cell>
          <cell r="BH268">
            <v>0</v>
          </cell>
          <cell r="BK268" t="e">
            <v>#VALUE!</v>
          </cell>
          <cell r="BL268" t="e">
            <v>#VALUE!</v>
          </cell>
          <cell r="BN268">
            <v>-259</v>
          </cell>
        </row>
        <row r="269">
          <cell r="A269">
            <v>260</v>
          </cell>
          <cell r="B269" t="str">
            <v>SANDISFIELD</v>
          </cell>
          <cell r="C269">
            <v>0</v>
          </cell>
          <cell r="D269">
            <v>0</v>
          </cell>
          <cell r="E269">
            <v>0</v>
          </cell>
          <cell r="F269">
            <v>0</v>
          </cell>
          <cell r="G269">
            <v>0</v>
          </cell>
          <cell r="H269">
            <v>0</v>
          </cell>
          <cell r="I269">
            <v>0</v>
          </cell>
          <cell r="J269">
            <v>0</v>
          </cell>
          <cell r="K269">
            <v>0</v>
          </cell>
          <cell r="L269">
            <v>0</v>
          </cell>
          <cell r="O269">
            <v>0</v>
          </cell>
          <cell r="P269" t="str">
            <v>--</v>
          </cell>
          <cell r="S269">
            <v>0</v>
          </cell>
          <cell r="T269">
            <v>0</v>
          </cell>
          <cell r="U269">
            <v>0</v>
          </cell>
          <cell r="V269">
            <v>0</v>
          </cell>
          <cell r="W269">
            <v>0</v>
          </cell>
          <cell r="X269">
            <v>0</v>
          </cell>
          <cell r="Y269">
            <v>0</v>
          </cell>
          <cell r="Z269">
            <v>0</v>
          </cell>
          <cell r="AA269">
            <v>0</v>
          </cell>
          <cell r="AB269">
            <v>0</v>
          </cell>
          <cell r="AE269">
            <v>0</v>
          </cell>
          <cell r="AF269" t="str">
            <v>--</v>
          </cell>
          <cell r="AG269" t="str">
            <v>--</v>
          </cell>
          <cell r="AI269">
            <v>0</v>
          </cell>
          <cell r="AJ269">
            <v>0</v>
          </cell>
          <cell r="AK269">
            <v>0</v>
          </cell>
          <cell r="AL269">
            <v>0</v>
          </cell>
          <cell r="AM269">
            <v>0</v>
          </cell>
          <cell r="AN269">
            <v>0</v>
          </cell>
          <cell r="AO269">
            <v>0</v>
          </cell>
          <cell r="AP269">
            <v>0</v>
          </cell>
          <cell r="AQ269">
            <v>0</v>
          </cell>
          <cell r="AR269">
            <v>0</v>
          </cell>
          <cell r="AU269">
            <v>0</v>
          </cell>
          <cell r="AV269" t="str">
            <v>--</v>
          </cell>
          <cell r="AY269">
            <v>0</v>
          </cell>
          <cell r="AZ269">
            <v>0</v>
          </cell>
          <cell r="BA269">
            <v>0</v>
          </cell>
          <cell r="BB269">
            <v>0</v>
          </cell>
          <cell r="BC269">
            <v>0</v>
          </cell>
          <cell r="BD269">
            <v>0</v>
          </cell>
          <cell r="BE269">
            <v>0</v>
          </cell>
          <cell r="BF269">
            <v>0</v>
          </cell>
          <cell r="BG269">
            <v>0</v>
          </cell>
          <cell r="BH269">
            <v>0</v>
          </cell>
          <cell r="BK269" t="e">
            <v>#VALUE!</v>
          </cell>
          <cell r="BL269" t="e">
            <v>#VALUE!</v>
          </cell>
          <cell r="BN269">
            <v>-260</v>
          </cell>
        </row>
        <row r="270">
          <cell r="A270">
            <v>261</v>
          </cell>
          <cell r="B270" t="str">
            <v>SANDWICH</v>
          </cell>
          <cell r="C270">
            <v>207.73999999999995</v>
          </cell>
          <cell r="D270">
            <v>209.32579808783021</v>
          </cell>
          <cell r="E270">
            <v>218</v>
          </cell>
          <cell r="F270">
            <v>218</v>
          </cell>
          <cell r="G270">
            <v>218</v>
          </cell>
          <cell r="H270">
            <v>218</v>
          </cell>
          <cell r="I270">
            <v>218</v>
          </cell>
          <cell r="J270">
            <v>205</v>
          </cell>
          <cell r="K270">
            <v>0</v>
          </cell>
          <cell r="L270">
            <v>0</v>
          </cell>
          <cell r="O270">
            <v>-13</v>
          </cell>
          <cell r="P270">
            <v>-5.9633027522935755</v>
          </cell>
          <cell r="S270">
            <v>3218525</v>
          </cell>
          <cell r="T270">
            <v>3558257</v>
          </cell>
          <cell r="U270">
            <v>3718764</v>
          </cell>
          <cell r="V270">
            <v>3718774</v>
          </cell>
          <cell r="W270">
            <v>3718774</v>
          </cell>
          <cell r="X270">
            <v>3718774</v>
          </cell>
          <cell r="Y270">
            <v>3718774</v>
          </cell>
          <cell r="Z270">
            <v>3669881</v>
          </cell>
          <cell r="AA270">
            <v>0</v>
          </cell>
          <cell r="AB270">
            <v>0</v>
          </cell>
          <cell r="AE270">
            <v>-48893</v>
          </cell>
          <cell r="AF270">
            <v>-1.3147612627172234</v>
          </cell>
          <cell r="AG270">
            <v>4.6485414895763526</v>
          </cell>
          <cell r="AI270">
            <v>483426.70653226698</v>
          </cell>
          <cell r="AJ270">
            <v>332039.7164736049</v>
          </cell>
          <cell r="AK270">
            <v>481465.86360551557</v>
          </cell>
          <cell r="AL270">
            <v>524082.69932349864</v>
          </cell>
          <cell r="AM270">
            <v>491884.10192287382</v>
          </cell>
          <cell r="AN270">
            <v>491884.10192287382</v>
          </cell>
          <cell r="AO270">
            <v>493769.76375380036</v>
          </cell>
          <cell r="AP270">
            <v>541299.71843756759</v>
          </cell>
          <cell r="AQ270">
            <v>0</v>
          </cell>
          <cell r="AR270">
            <v>0</v>
          </cell>
          <cell r="AU270">
            <v>47529.954683767224</v>
          </cell>
          <cell r="AV270">
            <v>9.6259346304295548</v>
          </cell>
          <cell r="AY270">
            <v>2735098.2934677331</v>
          </cell>
          <cell r="AZ270">
            <v>3226217.283526395</v>
          </cell>
          <cell r="BA270">
            <v>3237298.1363944844</v>
          </cell>
          <cell r="BB270">
            <v>3194691.3006765014</v>
          </cell>
          <cell r="BC270">
            <v>3226889.8980771261</v>
          </cell>
          <cell r="BD270">
            <v>3226889.8980771261</v>
          </cell>
          <cell r="BE270">
            <v>3225004.2362461998</v>
          </cell>
          <cell r="BF270">
            <v>3128581.2815624326</v>
          </cell>
          <cell r="BG270">
            <v>0</v>
          </cell>
          <cell r="BH270">
            <v>0</v>
          </cell>
          <cell r="BK270">
            <v>-9.6259346304295548</v>
          </cell>
          <cell r="BL270">
            <v>-100</v>
          </cell>
          <cell r="BN270">
            <v>-261</v>
          </cell>
        </row>
        <row r="271">
          <cell r="A271">
            <v>262</v>
          </cell>
          <cell r="B271" t="str">
            <v>SAUGUS</v>
          </cell>
          <cell r="C271">
            <v>153.34</v>
          </cell>
          <cell r="D271">
            <v>143.69617517158051</v>
          </cell>
          <cell r="E271">
            <v>175</v>
          </cell>
          <cell r="F271">
            <v>175</v>
          </cell>
          <cell r="G271">
            <v>175</v>
          </cell>
          <cell r="H271">
            <v>175</v>
          </cell>
          <cell r="I271">
            <v>175</v>
          </cell>
          <cell r="J271">
            <v>175</v>
          </cell>
          <cell r="K271">
            <v>0</v>
          </cell>
          <cell r="L271">
            <v>0</v>
          </cell>
          <cell r="O271">
            <v>0</v>
          </cell>
          <cell r="P271">
            <v>0</v>
          </cell>
          <cell r="S271">
            <v>2358829</v>
          </cell>
          <cell r="T271">
            <v>2420822</v>
          </cell>
          <cell r="U271">
            <v>2888428</v>
          </cell>
          <cell r="V271">
            <v>2901035</v>
          </cell>
          <cell r="W271">
            <v>2900965</v>
          </cell>
          <cell r="X271">
            <v>2900965</v>
          </cell>
          <cell r="Y271">
            <v>2901674</v>
          </cell>
          <cell r="Z271">
            <v>2921100</v>
          </cell>
          <cell r="AA271">
            <v>0</v>
          </cell>
          <cell r="AB271">
            <v>0</v>
          </cell>
          <cell r="AE271">
            <v>19426</v>
          </cell>
          <cell r="AF271">
            <v>0.66947561993524474</v>
          </cell>
          <cell r="AG271">
            <v>0.66947561993524474</v>
          </cell>
          <cell r="AI271">
            <v>296367.10948033957</v>
          </cell>
          <cell r="AJ271">
            <v>246415.75933734461</v>
          </cell>
          <cell r="AK271">
            <v>616891.39306246315</v>
          </cell>
          <cell r="AL271">
            <v>695669.57048447931</v>
          </cell>
          <cell r="AM271">
            <v>474871.46598458389</v>
          </cell>
          <cell r="AN271">
            <v>474871.46598458389</v>
          </cell>
          <cell r="AO271">
            <v>476601.68362199183</v>
          </cell>
          <cell r="AP271">
            <v>587454.60352389095</v>
          </cell>
          <cell r="AQ271">
            <v>0</v>
          </cell>
          <cell r="AR271">
            <v>0</v>
          </cell>
          <cell r="AU271">
            <v>110852.91990189912</v>
          </cell>
          <cell r="AV271">
            <v>23.25902818039982</v>
          </cell>
          <cell r="AY271">
            <v>2062461.8905196604</v>
          </cell>
          <cell r="AZ271">
            <v>2174406.2406626553</v>
          </cell>
          <cell r="BA271">
            <v>2271536.606937537</v>
          </cell>
          <cell r="BB271">
            <v>2205365.4295155206</v>
          </cell>
          <cell r="BC271">
            <v>2426093.5340154162</v>
          </cell>
          <cell r="BD271">
            <v>2426093.5340154162</v>
          </cell>
          <cell r="BE271">
            <v>2425072.3163780081</v>
          </cell>
          <cell r="BF271">
            <v>2333645.396476109</v>
          </cell>
          <cell r="BG271">
            <v>0</v>
          </cell>
          <cell r="BH271">
            <v>0</v>
          </cell>
          <cell r="BK271">
            <v>-23.25902818039982</v>
          </cell>
          <cell r="BL271">
            <v>-100</v>
          </cell>
          <cell r="BN271">
            <v>-262</v>
          </cell>
        </row>
        <row r="272">
          <cell r="A272">
            <v>263</v>
          </cell>
          <cell r="B272" t="str">
            <v>SAVOY</v>
          </cell>
          <cell r="C272">
            <v>4.95</v>
          </cell>
          <cell r="D272">
            <v>5.1271186440677958</v>
          </cell>
          <cell r="E272">
            <v>5</v>
          </cell>
          <cell r="F272">
            <v>5</v>
          </cell>
          <cell r="G272">
            <v>5</v>
          </cell>
          <cell r="H272">
            <v>5</v>
          </cell>
          <cell r="I272">
            <v>5</v>
          </cell>
          <cell r="J272">
            <v>3</v>
          </cell>
          <cell r="K272">
            <v>0</v>
          </cell>
          <cell r="L272">
            <v>0</v>
          </cell>
          <cell r="O272">
            <v>-2</v>
          </cell>
          <cell r="P272">
            <v>-40</v>
          </cell>
          <cell r="S272">
            <v>75344</v>
          </cell>
          <cell r="T272">
            <v>81494</v>
          </cell>
          <cell r="U272">
            <v>80650</v>
          </cell>
          <cell r="V272">
            <v>80650</v>
          </cell>
          <cell r="W272">
            <v>80730</v>
          </cell>
          <cell r="X272">
            <v>80730</v>
          </cell>
          <cell r="Y272">
            <v>80730</v>
          </cell>
          <cell r="Z272">
            <v>44091</v>
          </cell>
          <cell r="AA272">
            <v>0</v>
          </cell>
          <cell r="AB272">
            <v>0</v>
          </cell>
          <cell r="AE272">
            <v>-36639</v>
          </cell>
          <cell r="AF272">
            <v>-45.384615384615387</v>
          </cell>
          <cell r="AG272">
            <v>-5.3846153846153868</v>
          </cell>
          <cell r="AI272">
            <v>4302.0832675071797</v>
          </cell>
          <cell r="AJ272">
            <v>8261.2250323996886</v>
          </cell>
          <cell r="AK272">
            <v>7765.5064425876444</v>
          </cell>
          <cell r="AL272">
            <v>8255.8622613992629</v>
          </cell>
          <cell r="AM272">
            <v>7751.1868998991185</v>
          </cell>
          <cell r="AN272">
            <v>7751.1868998991185</v>
          </cell>
          <cell r="AO272">
            <v>7759.092504574206</v>
          </cell>
          <cell r="AP272">
            <v>2573.4341667531207</v>
          </cell>
          <cell r="AQ272">
            <v>0</v>
          </cell>
          <cell r="AR272">
            <v>0</v>
          </cell>
          <cell r="AU272">
            <v>-5185.6583378210853</v>
          </cell>
          <cell r="AV272">
            <v>-66.833309884680347</v>
          </cell>
          <cell r="AY272">
            <v>71041.916732492828</v>
          </cell>
          <cell r="AZ272">
            <v>73232.774967600315</v>
          </cell>
          <cell r="BA272">
            <v>72884.493557412352</v>
          </cell>
          <cell r="BB272">
            <v>72394.137738600737</v>
          </cell>
          <cell r="BC272">
            <v>72978.813100100888</v>
          </cell>
          <cell r="BD272">
            <v>72978.813100100888</v>
          </cell>
          <cell r="BE272">
            <v>72970.907495425796</v>
          </cell>
          <cell r="BF272">
            <v>41517.565833246881</v>
          </cell>
          <cell r="BG272">
            <v>0</v>
          </cell>
          <cell r="BH272">
            <v>0</v>
          </cell>
          <cell r="BK272">
            <v>66.833309884680347</v>
          </cell>
          <cell r="BL272">
            <v>-100</v>
          </cell>
          <cell r="BN272">
            <v>-263</v>
          </cell>
        </row>
        <row r="273">
          <cell r="A273">
            <v>264</v>
          </cell>
          <cell r="B273" t="str">
            <v>SCITUATE</v>
          </cell>
          <cell r="C273">
            <v>24.54</v>
          </cell>
          <cell r="D273">
            <v>27.69902119423821</v>
          </cell>
          <cell r="E273">
            <v>28</v>
          </cell>
          <cell r="F273">
            <v>28</v>
          </cell>
          <cell r="G273">
            <v>28</v>
          </cell>
          <cell r="H273">
            <v>28</v>
          </cell>
          <cell r="I273">
            <v>28</v>
          </cell>
          <cell r="J273">
            <v>24</v>
          </cell>
          <cell r="K273">
            <v>0</v>
          </cell>
          <cell r="L273">
            <v>0</v>
          </cell>
          <cell r="O273">
            <v>-4</v>
          </cell>
          <cell r="P273">
            <v>-14.28571428571429</v>
          </cell>
          <cell r="S273">
            <v>358788</v>
          </cell>
          <cell r="T273">
            <v>417434</v>
          </cell>
          <cell r="U273">
            <v>422757</v>
          </cell>
          <cell r="V273">
            <v>422757</v>
          </cell>
          <cell r="W273">
            <v>420345</v>
          </cell>
          <cell r="X273">
            <v>420345</v>
          </cell>
          <cell r="Y273">
            <v>420345</v>
          </cell>
          <cell r="Z273">
            <v>359491</v>
          </cell>
          <cell r="AA273">
            <v>0</v>
          </cell>
          <cell r="AB273">
            <v>0</v>
          </cell>
          <cell r="AE273">
            <v>-60854</v>
          </cell>
          <cell r="AF273">
            <v>-14.477155669747466</v>
          </cell>
          <cell r="AG273">
            <v>-0.19144138403317612</v>
          </cell>
          <cell r="AI273">
            <v>30137.231289907795</v>
          </cell>
          <cell r="AJ273">
            <v>61587.762772336486</v>
          </cell>
          <cell r="AK273">
            <v>72357.694707125978</v>
          </cell>
          <cell r="AL273">
            <v>79393.027055595259</v>
          </cell>
          <cell r="AM273">
            <v>60977.317632728285</v>
          </cell>
          <cell r="AN273">
            <v>60977.317632728285</v>
          </cell>
          <cell r="AO273">
            <v>61099.036485827579</v>
          </cell>
          <cell r="AP273">
            <v>22420.099862360272</v>
          </cell>
          <cell r="AQ273">
            <v>0</v>
          </cell>
          <cell r="AR273">
            <v>0</v>
          </cell>
          <cell r="AU273">
            <v>-38678.936623467307</v>
          </cell>
          <cell r="AV273">
            <v>-63.305313550139545</v>
          </cell>
          <cell r="AY273">
            <v>328650.76871009218</v>
          </cell>
          <cell r="AZ273">
            <v>355846.23722766351</v>
          </cell>
          <cell r="BA273">
            <v>350399.30529287399</v>
          </cell>
          <cell r="BB273">
            <v>343363.97294440476</v>
          </cell>
          <cell r="BC273">
            <v>359367.68236727174</v>
          </cell>
          <cell r="BD273">
            <v>359367.68236727174</v>
          </cell>
          <cell r="BE273">
            <v>359245.96351417241</v>
          </cell>
          <cell r="BF273">
            <v>337070.90013763972</v>
          </cell>
          <cell r="BG273">
            <v>0</v>
          </cell>
          <cell r="BH273">
            <v>0</v>
          </cell>
          <cell r="BK273">
            <v>63.305313550139545</v>
          </cell>
          <cell r="BL273">
            <v>-100</v>
          </cell>
          <cell r="BN273">
            <v>-264</v>
          </cell>
        </row>
        <row r="274">
          <cell r="A274">
            <v>265</v>
          </cell>
          <cell r="B274" t="str">
            <v>SEEKONK</v>
          </cell>
          <cell r="C274">
            <v>0</v>
          </cell>
          <cell r="D274">
            <v>0</v>
          </cell>
          <cell r="E274">
            <v>0</v>
          </cell>
          <cell r="F274">
            <v>0</v>
          </cell>
          <cell r="G274">
            <v>0</v>
          </cell>
          <cell r="H274">
            <v>0</v>
          </cell>
          <cell r="I274">
            <v>0</v>
          </cell>
          <cell r="J274">
            <v>1</v>
          </cell>
          <cell r="K274">
            <v>0</v>
          </cell>
          <cell r="L274">
            <v>0</v>
          </cell>
          <cell r="O274">
            <v>1</v>
          </cell>
          <cell r="P274" t="e">
            <v>#DIV/0!</v>
          </cell>
          <cell r="S274">
            <v>0</v>
          </cell>
          <cell r="T274">
            <v>0</v>
          </cell>
          <cell r="U274">
            <v>0</v>
          </cell>
          <cell r="V274">
            <v>0</v>
          </cell>
          <cell r="W274">
            <v>0</v>
          </cell>
          <cell r="X274">
            <v>0</v>
          </cell>
          <cell r="Y274">
            <v>0</v>
          </cell>
          <cell r="Z274">
            <v>16421</v>
          </cell>
          <cell r="AA274">
            <v>0</v>
          </cell>
          <cell r="AB274">
            <v>0</v>
          </cell>
          <cell r="AE274">
            <v>16421</v>
          </cell>
          <cell r="AF274" t="e">
            <v>#DIV/0!</v>
          </cell>
          <cell r="AG274" t="str">
            <v>--</v>
          </cell>
          <cell r="AI274">
            <v>0</v>
          </cell>
          <cell r="AJ274">
            <v>0</v>
          </cell>
          <cell r="AK274">
            <v>0</v>
          </cell>
          <cell r="AL274">
            <v>0</v>
          </cell>
          <cell r="AM274">
            <v>0</v>
          </cell>
          <cell r="AN274">
            <v>0</v>
          </cell>
          <cell r="AO274">
            <v>0</v>
          </cell>
          <cell r="AP274">
            <v>13322.589712412</v>
          </cell>
          <cell r="AQ274">
            <v>0</v>
          </cell>
          <cell r="AR274">
            <v>0</v>
          </cell>
          <cell r="AU274">
            <v>13322.589712412</v>
          </cell>
          <cell r="AV274" t="e">
            <v>#DIV/0!</v>
          </cell>
          <cell r="AY274">
            <v>0</v>
          </cell>
          <cell r="AZ274">
            <v>0</v>
          </cell>
          <cell r="BA274">
            <v>0</v>
          </cell>
          <cell r="BB274">
            <v>0</v>
          </cell>
          <cell r="BC274">
            <v>0</v>
          </cell>
          <cell r="BD274">
            <v>0</v>
          </cell>
          <cell r="BE274">
            <v>0</v>
          </cell>
          <cell r="BF274">
            <v>3098.4102875879998</v>
          </cell>
          <cell r="BG274">
            <v>0</v>
          </cell>
          <cell r="BH274">
            <v>0</v>
          </cell>
          <cell r="BK274" t="e">
            <v>#DIV/0!</v>
          </cell>
          <cell r="BL274" t="e">
            <v>#DIV/0!</v>
          </cell>
          <cell r="BN274">
            <v>-265</v>
          </cell>
        </row>
        <row r="275">
          <cell r="A275">
            <v>266</v>
          </cell>
          <cell r="B275" t="str">
            <v>SHARON</v>
          </cell>
          <cell r="C275">
            <v>5.34</v>
          </cell>
          <cell r="D275">
            <v>6.3308373042886332</v>
          </cell>
          <cell r="E275">
            <v>5</v>
          </cell>
          <cell r="F275">
            <v>5</v>
          </cell>
          <cell r="G275">
            <v>5</v>
          </cell>
          <cell r="H275">
            <v>5</v>
          </cell>
          <cell r="I275">
            <v>5</v>
          </cell>
          <cell r="J275">
            <v>5</v>
          </cell>
          <cell r="K275">
            <v>0</v>
          </cell>
          <cell r="L275">
            <v>0</v>
          </cell>
          <cell r="O275">
            <v>0</v>
          </cell>
          <cell r="P275">
            <v>0</v>
          </cell>
          <cell r="S275">
            <v>79833</v>
          </cell>
          <cell r="T275">
            <v>92651</v>
          </cell>
          <cell r="U275">
            <v>73405</v>
          </cell>
          <cell r="V275">
            <v>73405</v>
          </cell>
          <cell r="W275">
            <v>73405</v>
          </cell>
          <cell r="X275">
            <v>73405</v>
          </cell>
          <cell r="Y275">
            <v>73405</v>
          </cell>
          <cell r="Z275">
            <v>72245</v>
          </cell>
          <cell r="AA275">
            <v>0</v>
          </cell>
          <cell r="AB275">
            <v>0</v>
          </cell>
          <cell r="AE275">
            <v>-1160</v>
          </cell>
          <cell r="AF275">
            <v>-1.5802738233090419</v>
          </cell>
          <cell r="AG275">
            <v>-1.5802738233090419</v>
          </cell>
          <cell r="AI275">
            <v>4769</v>
          </cell>
          <cell r="AJ275">
            <v>7338.4913011159761</v>
          </cell>
          <cell r="AK275">
            <v>4465</v>
          </cell>
          <cell r="AL275">
            <v>4465</v>
          </cell>
          <cell r="AM275">
            <v>4465</v>
          </cell>
          <cell r="AN275">
            <v>4465</v>
          </cell>
          <cell r="AO275">
            <v>4465</v>
          </cell>
          <cell r="AP275">
            <v>4465</v>
          </cell>
          <cell r="AQ275">
            <v>0</v>
          </cell>
          <cell r="AR275">
            <v>0</v>
          </cell>
          <cell r="AU275">
            <v>0</v>
          </cell>
          <cell r="AV275">
            <v>0</v>
          </cell>
          <cell r="AY275">
            <v>75064</v>
          </cell>
          <cell r="AZ275">
            <v>85312.508698884019</v>
          </cell>
          <cell r="BA275">
            <v>68940</v>
          </cell>
          <cell r="BB275">
            <v>68940</v>
          </cell>
          <cell r="BC275">
            <v>68940</v>
          </cell>
          <cell r="BD275">
            <v>68940</v>
          </cell>
          <cell r="BE275">
            <v>68940</v>
          </cell>
          <cell r="BF275">
            <v>67780</v>
          </cell>
          <cell r="BG275">
            <v>0</v>
          </cell>
          <cell r="BH275">
            <v>0</v>
          </cell>
          <cell r="BK275">
            <v>0</v>
          </cell>
          <cell r="BL275" t="str">
            <v>--</v>
          </cell>
          <cell r="BN275">
            <v>-266</v>
          </cell>
        </row>
        <row r="276">
          <cell r="A276">
            <v>267</v>
          </cell>
          <cell r="B276" t="str">
            <v>SHEFFIELD</v>
          </cell>
          <cell r="C276">
            <v>0</v>
          </cell>
          <cell r="D276">
            <v>0</v>
          </cell>
          <cell r="E276">
            <v>0</v>
          </cell>
          <cell r="F276">
            <v>0</v>
          </cell>
          <cell r="G276">
            <v>0</v>
          </cell>
          <cell r="H276">
            <v>0</v>
          </cell>
          <cell r="I276">
            <v>0</v>
          </cell>
          <cell r="J276">
            <v>0</v>
          </cell>
          <cell r="K276">
            <v>0</v>
          </cell>
          <cell r="L276">
            <v>0</v>
          </cell>
          <cell r="O276">
            <v>0</v>
          </cell>
          <cell r="P276" t="str">
            <v>--</v>
          </cell>
          <cell r="S276">
            <v>0</v>
          </cell>
          <cell r="T276">
            <v>0</v>
          </cell>
          <cell r="U276">
            <v>0</v>
          </cell>
          <cell r="V276">
            <v>0</v>
          </cell>
          <cell r="W276">
            <v>0</v>
          </cell>
          <cell r="X276">
            <v>0</v>
          </cell>
          <cell r="Y276">
            <v>0</v>
          </cell>
          <cell r="Z276">
            <v>0</v>
          </cell>
          <cell r="AA276">
            <v>0</v>
          </cell>
          <cell r="AB276">
            <v>0</v>
          </cell>
          <cell r="AE276">
            <v>0</v>
          </cell>
          <cell r="AF276" t="str">
            <v>--</v>
          </cell>
          <cell r="AG276" t="str">
            <v>--</v>
          </cell>
          <cell r="AI276">
            <v>0</v>
          </cell>
          <cell r="AJ276">
            <v>0</v>
          </cell>
          <cell r="AK276">
            <v>0</v>
          </cell>
          <cell r="AL276">
            <v>0</v>
          </cell>
          <cell r="AM276">
            <v>0</v>
          </cell>
          <cell r="AN276">
            <v>0</v>
          </cell>
          <cell r="AO276">
            <v>0</v>
          </cell>
          <cell r="AP276">
            <v>0</v>
          </cell>
          <cell r="AQ276">
            <v>0</v>
          </cell>
          <cell r="AR276">
            <v>0</v>
          </cell>
          <cell r="AU276">
            <v>0</v>
          </cell>
          <cell r="AV276" t="str">
            <v>--</v>
          </cell>
          <cell r="AY276">
            <v>0</v>
          </cell>
          <cell r="AZ276">
            <v>0</v>
          </cell>
          <cell r="BA276">
            <v>0</v>
          </cell>
          <cell r="BB276">
            <v>0</v>
          </cell>
          <cell r="BC276">
            <v>0</v>
          </cell>
          <cell r="BD276">
            <v>0</v>
          </cell>
          <cell r="BE276">
            <v>0</v>
          </cell>
          <cell r="BF276">
            <v>0</v>
          </cell>
          <cell r="BG276">
            <v>0</v>
          </cell>
          <cell r="BH276">
            <v>0</v>
          </cell>
          <cell r="BK276" t="e">
            <v>#VALUE!</v>
          </cell>
          <cell r="BL276" t="e">
            <v>#VALUE!</v>
          </cell>
          <cell r="BN276">
            <v>-267</v>
          </cell>
        </row>
        <row r="277">
          <cell r="A277">
            <v>268</v>
          </cell>
          <cell r="B277" t="str">
            <v>SHELBURNE</v>
          </cell>
          <cell r="C277">
            <v>0</v>
          </cell>
          <cell r="D277">
            <v>0</v>
          </cell>
          <cell r="E277">
            <v>0</v>
          </cell>
          <cell r="F277">
            <v>0</v>
          </cell>
          <cell r="G277">
            <v>0</v>
          </cell>
          <cell r="H277">
            <v>0</v>
          </cell>
          <cell r="I277">
            <v>0</v>
          </cell>
          <cell r="J277">
            <v>0</v>
          </cell>
          <cell r="K277">
            <v>0</v>
          </cell>
          <cell r="L277">
            <v>0</v>
          </cell>
          <cell r="O277">
            <v>0</v>
          </cell>
          <cell r="P277" t="str">
            <v>--</v>
          </cell>
          <cell r="S277">
            <v>0</v>
          </cell>
          <cell r="T277">
            <v>0</v>
          </cell>
          <cell r="U277">
            <v>0</v>
          </cell>
          <cell r="V277">
            <v>0</v>
          </cell>
          <cell r="W277">
            <v>0</v>
          </cell>
          <cell r="X277">
            <v>0</v>
          </cell>
          <cell r="Y277">
            <v>0</v>
          </cell>
          <cell r="Z277">
            <v>0</v>
          </cell>
          <cell r="AA277">
            <v>0</v>
          </cell>
          <cell r="AB277">
            <v>0</v>
          </cell>
          <cell r="AE277">
            <v>0</v>
          </cell>
          <cell r="AF277" t="str">
            <v>--</v>
          </cell>
          <cell r="AG277" t="str">
            <v>--</v>
          </cell>
          <cell r="AI277">
            <v>0</v>
          </cell>
          <cell r="AJ277">
            <v>0</v>
          </cell>
          <cell r="AK277">
            <v>0</v>
          </cell>
          <cell r="AL277">
            <v>0</v>
          </cell>
          <cell r="AM277">
            <v>0</v>
          </cell>
          <cell r="AN277">
            <v>0</v>
          </cell>
          <cell r="AO277">
            <v>0</v>
          </cell>
          <cell r="AP277">
            <v>0</v>
          </cell>
          <cell r="AQ277">
            <v>0</v>
          </cell>
          <cell r="AR277">
            <v>0</v>
          </cell>
          <cell r="AU277">
            <v>0</v>
          </cell>
          <cell r="AV277" t="str">
            <v>--</v>
          </cell>
          <cell r="AY277">
            <v>0</v>
          </cell>
          <cell r="AZ277">
            <v>0</v>
          </cell>
          <cell r="BA277">
            <v>0</v>
          </cell>
          <cell r="BB277">
            <v>0</v>
          </cell>
          <cell r="BC277">
            <v>0</v>
          </cell>
          <cell r="BD277">
            <v>0</v>
          </cell>
          <cell r="BE277">
            <v>0</v>
          </cell>
          <cell r="BF277">
            <v>0</v>
          </cell>
          <cell r="BG277">
            <v>0</v>
          </cell>
          <cell r="BH277">
            <v>0</v>
          </cell>
          <cell r="BK277" t="e">
            <v>#VALUE!</v>
          </cell>
          <cell r="BL277" t="e">
            <v>#VALUE!</v>
          </cell>
          <cell r="BN277">
            <v>-268</v>
          </cell>
        </row>
        <row r="278">
          <cell r="A278">
            <v>269</v>
          </cell>
          <cell r="B278" t="str">
            <v>SHERBORN</v>
          </cell>
          <cell r="C278">
            <v>0</v>
          </cell>
          <cell r="D278">
            <v>0</v>
          </cell>
          <cell r="E278">
            <v>0</v>
          </cell>
          <cell r="F278">
            <v>0</v>
          </cell>
          <cell r="G278">
            <v>0</v>
          </cell>
          <cell r="H278">
            <v>0</v>
          </cell>
          <cell r="I278">
            <v>0</v>
          </cell>
          <cell r="J278">
            <v>0</v>
          </cell>
          <cell r="K278">
            <v>0</v>
          </cell>
          <cell r="L278">
            <v>0</v>
          </cell>
          <cell r="O278">
            <v>0</v>
          </cell>
          <cell r="P278" t="str">
            <v>--</v>
          </cell>
          <cell r="S278">
            <v>0</v>
          </cell>
          <cell r="T278">
            <v>0</v>
          </cell>
          <cell r="U278">
            <v>0</v>
          </cell>
          <cell r="V278">
            <v>0</v>
          </cell>
          <cell r="W278">
            <v>0</v>
          </cell>
          <cell r="X278">
            <v>0</v>
          </cell>
          <cell r="Y278">
            <v>0</v>
          </cell>
          <cell r="Z278">
            <v>0</v>
          </cell>
          <cell r="AA278">
            <v>0</v>
          </cell>
          <cell r="AB278">
            <v>0</v>
          </cell>
          <cell r="AE278">
            <v>0</v>
          </cell>
          <cell r="AF278" t="str">
            <v>--</v>
          </cell>
          <cell r="AG278" t="str">
            <v>--</v>
          </cell>
          <cell r="AI278">
            <v>0</v>
          </cell>
          <cell r="AJ278">
            <v>0</v>
          </cell>
          <cell r="AK278">
            <v>0</v>
          </cell>
          <cell r="AL278">
            <v>0</v>
          </cell>
          <cell r="AM278">
            <v>0</v>
          </cell>
          <cell r="AN278">
            <v>0</v>
          </cell>
          <cell r="AO278">
            <v>0</v>
          </cell>
          <cell r="AP278">
            <v>0</v>
          </cell>
          <cell r="AQ278">
            <v>0</v>
          </cell>
          <cell r="AR278">
            <v>0</v>
          </cell>
          <cell r="AU278">
            <v>0</v>
          </cell>
          <cell r="AV278" t="str">
            <v>--</v>
          </cell>
          <cell r="AY278">
            <v>0</v>
          </cell>
          <cell r="AZ278">
            <v>0</v>
          </cell>
          <cell r="BA278">
            <v>0</v>
          </cell>
          <cell r="BB278">
            <v>0</v>
          </cell>
          <cell r="BC278">
            <v>0</v>
          </cell>
          <cell r="BD278">
            <v>0</v>
          </cell>
          <cell r="BE278">
            <v>0</v>
          </cell>
          <cell r="BF278">
            <v>0</v>
          </cell>
          <cell r="BG278">
            <v>0</v>
          </cell>
          <cell r="BH278">
            <v>0</v>
          </cell>
          <cell r="BK278" t="e">
            <v>#VALUE!</v>
          </cell>
          <cell r="BL278" t="e">
            <v>#VALUE!</v>
          </cell>
          <cell r="BN278">
            <v>-269</v>
          </cell>
        </row>
        <row r="279">
          <cell r="A279">
            <v>270</v>
          </cell>
          <cell r="B279" t="str">
            <v>SHIRLEY</v>
          </cell>
          <cell r="C279">
            <v>0</v>
          </cell>
          <cell r="D279">
            <v>0</v>
          </cell>
          <cell r="E279">
            <v>0</v>
          </cell>
          <cell r="F279">
            <v>0</v>
          </cell>
          <cell r="G279">
            <v>0</v>
          </cell>
          <cell r="H279">
            <v>0</v>
          </cell>
          <cell r="I279">
            <v>0</v>
          </cell>
          <cell r="J279">
            <v>0</v>
          </cell>
          <cell r="K279">
            <v>0</v>
          </cell>
          <cell r="L279">
            <v>0</v>
          </cell>
          <cell r="O279">
            <v>0</v>
          </cell>
          <cell r="P279" t="str">
            <v>--</v>
          </cell>
          <cell r="S279">
            <v>0</v>
          </cell>
          <cell r="T279">
            <v>0</v>
          </cell>
          <cell r="U279">
            <v>0</v>
          </cell>
          <cell r="V279">
            <v>0</v>
          </cell>
          <cell r="W279">
            <v>0</v>
          </cell>
          <cell r="X279">
            <v>0</v>
          </cell>
          <cell r="Y279">
            <v>0</v>
          </cell>
          <cell r="Z279">
            <v>0</v>
          </cell>
          <cell r="AA279">
            <v>0</v>
          </cell>
          <cell r="AB279">
            <v>0</v>
          </cell>
          <cell r="AE279">
            <v>0</v>
          </cell>
          <cell r="AF279" t="str">
            <v>--</v>
          </cell>
          <cell r="AG279" t="str">
            <v>--</v>
          </cell>
          <cell r="AI279">
            <v>0</v>
          </cell>
          <cell r="AJ279">
            <v>0</v>
          </cell>
          <cell r="AK279">
            <v>0</v>
          </cell>
          <cell r="AL279">
            <v>0</v>
          </cell>
          <cell r="AM279">
            <v>0</v>
          </cell>
          <cell r="AN279">
            <v>0</v>
          </cell>
          <cell r="AO279">
            <v>0</v>
          </cell>
          <cell r="AP279">
            <v>0</v>
          </cell>
          <cell r="AQ279">
            <v>0</v>
          </cell>
          <cell r="AR279">
            <v>0</v>
          </cell>
          <cell r="AU279">
            <v>0</v>
          </cell>
          <cell r="AV279" t="str">
            <v>--</v>
          </cell>
          <cell r="AY279">
            <v>0</v>
          </cell>
          <cell r="AZ279">
            <v>0</v>
          </cell>
          <cell r="BA279">
            <v>0</v>
          </cell>
          <cell r="BB279">
            <v>0</v>
          </cell>
          <cell r="BC279">
            <v>0</v>
          </cell>
          <cell r="BD279">
            <v>0</v>
          </cell>
          <cell r="BE279">
            <v>0</v>
          </cell>
          <cell r="BF279">
            <v>0</v>
          </cell>
          <cell r="BG279">
            <v>0</v>
          </cell>
          <cell r="BH279">
            <v>0</v>
          </cell>
          <cell r="BK279" t="e">
            <v>#VALUE!</v>
          </cell>
          <cell r="BL279" t="e">
            <v>#VALUE!</v>
          </cell>
          <cell r="BN279">
            <v>-270</v>
          </cell>
        </row>
        <row r="280">
          <cell r="A280">
            <v>271</v>
          </cell>
          <cell r="B280" t="str">
            <v>SHREWSBURY</v>
          </cell>
          <cell r="C280">
            <v>33.769999999999996</v>
          </cell>
          <cell r="D280">
            <v>32.251578722508931</v>
          </cell>
          <cell r="E280">
            <v>27</v>
          </cell>
          <cell r="F280">
            <v>27</v>
          </cell>
          <cell r="G280">
            <v>27</v>
          </cell>
          <cell r="H280">
            <v>27</v>
          </cell>
          <cell r="I280">
            <v>27</v>
          </cell>
          <cell r="J280">
            <v>28</v>
          </cell>
          <cell r="K280">
            <v>0</v>
          </cell>
          <cell r="L280">
            <v>0</v>
          </cell>
          <cell r="O280">
            <v>1</v>
          </cell>
          <cell r="P280">
            <v>3.7037037037036979</v>
          </cell>
          <cell r="S280">
            <v>447475</v>
          </cell>
          <cell r="T280">
            <v>465698</v>
          </cell>
          <cell r="U280">
            <v>388034</v>
          </cell>
          <cell r="V280">
            <v>389534</v>
          </cell>
          <cell r="W280">
            <v>389534</v>
          </cell>
          <cell r="X280">
            <v>389534</v>
          </cell>
          <cell r="Y280">
            <v>389534</v>
          </cell>
          <cell r="Z280">
            <v>403355</v>
          </cell>
          <cell r="AA280">
            <v>0</v>
          </cell>
          <cell r="AB280">
            <v>0</v>
          </cell>
          <cell r="AE280">
            <v>13821</v>
          </cell>
          <cell r="AF280">
            <v>3.5480856613286704</v>
          </cell>
          <cell r="AG280">
            <v>-0.15561804237502752</v>
          </cell>
          <cell r="AI280">
            <v>29507</v>
          </cell>
          <cell r="AJ280">
            <v>47061.530814165511</v>
          </cell>
          <cell r="AK280">
            <v>24111</v>
          </cell>
          <cell r="AL280">
            <v>24111</v>
          </cell>
          <cell r="AM280">
            <v>24111</v>
          </cell>
          <cell r="AN280">
            <v>24111</v>
          </cell>
          <cell r="AO280">
            <v>24111</v>
          </cell>
          <cell r="AP280">
            <v>24828</v>
          </cell>
          <cell r="AQ280">
            <v>0</v>
          </cell>
          <cell r="AR280">
            <v>0</v>
          </cell>
          <cell r="AU280">
            <v>717</v>
          </cell>
          <cell r="AV280">
            <v>2.9737464227945765</v>
          </cell>
          <cell r="AY280">
            <v>417968</v>
          </cell>
          <cell r="AZ280">
            <v>418636.46918583452</v>
          </cell>
          <cell r="BA280">
            <v>363923</v>
          </cell>
          <cell r="BB280">
            <v>365423</v>
          </cell>
          <cell r="BC280">
            <v>365423</v>
          </cell>
          <cell r="BD280">
            <v>365423</v>
          </cell>
          <cell r="BE280">
            <v>365423</v>
          </cell>
          <cell r="BF280">
            <v>378527</v>
          </cell>
          <cell r="BG280">
            <v>0</v>
          </cell>
          <cell r="BH280">
            <v>0</v>
          </cell>
          <cell r="BK280">
            <v>-2.9737464227945765</v>
          </cell>
          <cell r="BL280">
            <v>-100</v>
          </cell>
          <cell r="BN280">
            <v>-271</v>
          </cell>
        </row>
        <row r="281">
          <cell r="A281">
            <v>272</v>
          </cell>
          <cell r="B281" t="str">
            <v>SHUTESBURY</v>
          </cell>
          <cell r="C281">
            <v>2</v>
          </cell>
          <cell r="D281">
            <v>1.1866125760649089</v>
          </cell>
          <cell r="E281">
            <v>4</v>
          </cell>
          <cell r="F281">
            <v>4</v>
          </cell>
          <cell r="G281">
            <v>4</v>
          </cell>
          <cell r="H281">
            <v>4</v>
          </cell>
          <cell r="I281">
            <v>4</v>
          </cell>
          <cell r="J281">
            <v>3</v>
          </cell>
          <cell r="K281">
            <v>0</v>
          </cell>
          <cell r="L281">
            <v>0</v>
          </cell>
          <cell r="O281">
            <v>-1</v>
          </cell>
          <cell r="P281">
            <v>-25</v>
          </cell>
          <cell r="S281">
            <v>38358</v>
          </cell>
          <cell r="T281">
            <v>22967</v>
          </cell>
          <cell r="U281">
            <v>79684</v>
          </cell>
          <cell r="V281">
            <v>79684</v>
          </cell>
          <cell r="W281">
            <v>79704</v>
          </cell>
          <cell r="X281">
            <v>79704</v>
          </cell>
          <cell r="Y281">
            <v>79704</v>
          </cell>
          <cell r="Z281">
            <v>62298</v>
          </cell>
          <cell r="AA281">
            <v>0</v>
          </cell>
          <cell r="AB281">
            <v>0</v>
          </cell>
          <cell r="AE281">
            <v>-17406</v>
          </cell>
          <cell r="AF281">
            <v>-21.838301716350493</v>
          </cell>
          <cell r="AG281">
            <v>3.1616982836495069</v>
          </cell>
          <cell r="AI281">
            <v>12584.662493960621</v>
          </cell>
          <cell r="AJ281">
            <v>3478.7821789796863</v>
          </cell>
          <cell r="AK281">
            <v>44885.482159057028</v>
          </cell>
          <cell r="AL281">
            <v>51023.420904051804</v>
          </cell>
          <cell r="AM281">
            <v>27912.302145667316</v>
          </cell>
          <cell r="AN281">
            <v>27912.302145667316</v>
          </cell>
          <cell r="AO281">
            <v>28014.014465214244</v>
          </cell>
          <cell r="AP281">
            <v>21180.865666503647</v>
          </cell>
          <cell r="AQ281">
            <v>0</v>
          </cell>
          <cell r="AR281">
            <v>0</v>
          </cell>
          <cell r="AU281">
            <v>-6833.1487987105975</v>
          </cell>
          <cell r="AV281">
            <v>-24.3918943041723</v>
          </cell>
          <cell r="AY281">
            <v>25773.337506039381</v>
          </cell>
          <cell r="AZ281">
            <v>19488.217821020313</v>
          </cell>
          <cell r="BA281">
            <v>34798.517840942972</v>
          </cell>
          <cell r="BB281">
            <v>28660.579095948196</v>
          </cell>
          <cell r="BC281">
            <v>51791.697854332684</v>
          </cell>
          <cell r="BD281">
            <v>51791.697854332684</v>
          </cell>
          <cell r="BE281">
            <v>51689.985534785752</v>
          </cell>
          <cell r="BF281">
            <v>41117.134333496353</v>
          </cell>
          <cell r="BG281">
            <v>0</v>
          </cell>
          <cell r="BH281">
            <v>0</v>
          </cell>
          <cell r="BK281">
            <v>24.3918943041723</v>
          </cell>
          <cell r="BL281">
            <v>-100</v>
          </cell>
          <cell r="BN281">
            <v>-272</v>
          </cell>
        </row>
        <row r="282">
          <cell r="A282">
            <v>273</v>
          </cell>
          <cell r="B282" t="str">
            <v>SOMERSET</v>
          </cell>
          <cell r="C282">
            <v>5.08</v>
          </cell>
          <cell r="D282">
            <v>1.136138613861386</v>
          </cell>
          <cell r="E282">
            <v>4</v>
          </cell>
          <cell r="F282">
            <v>4</v>
          </cell>
          <cell r="G282">
            <v>4</v>
          </cell>
          <cell r="H282">
            <v>4</v>
          </cell>
          <cell r="I282">
            <v>4</v>
          </cell>
          <cell r="J282">
            <v>1</v>
          </cell>
          <cell r="K282">
            <v>0</v>
          </cell>
          <cell r="L282">
            <v>0</v>
          </cell>
          <cell r="O282">
            <v>-3</v>
          </cell>
          <cell r="P282">
            <v>-75</v>
          </cell>
          <cell r="S282">
            <v>71490</v>
          </cell>
          <cell r="T282">
            <v>16443</v>
          </cell>
          <cell r="U282">
            <v>57880</v>
          </cell>
          <cell r="V282">
            <v>59172</v>
          </cell>
          <cell r="W282">
            <v>59172</v>
          </cell>
          <cell r="X282">
            <v>59172</v>
          </cell>
          <cell r="Y282">
            <v>59172</v>
          </cell>
          <cell r="Z282">
            <v>14793</v>
          </cell>
          <cell r="AA282">
            <v>0</v>
          </cell>
          <cell r="AB282">
            <v>0</v>
          </cell>
          <cell r="AE282">
            <v>-44379</v>
          </cell>
          <cell r="AF282">
            <v>-75</v>
          </cell>
          <cell r="AG282">
            <v>0</v>
          </cell>
          <cell r="AI282">
            <v>11999.85957968659</v>
          </cell>
          <cell r="AJ282">
            <v>2321.9408828482774</v>
          </cell>
          <cell r="AK282">
            <v>32953.651292368966</v>
          </cell>
          <cell r="AL282">
            <v>38379.008036484134</v>
          </cell>
          <cell r="AM282">
            <v>3572</v>
          </cell>
          <cell r="AN282">
            <v>3572</v>
          </cell>
          <cell r="AO282">
            <v>3599.5971409624563</v>
          </cell>
          <cell r="AP282">
            <v>928.81595089128359</v>
          </cell>
          <cell r="AQ282">
            <v>0</v>
          </cell>
          <cell r="AR282">
            <v>0</v>
          </cell>
          <cell r="AU282">
            <v>-2670.7811900711727</v>
          </cell>
          <cell r="AV282">
            <v>-74.19666939053802</v>
          </cell>
          <cell r="AY282">
            <v>59490.140420313408</v>
          </cell>
          <cell r="AZ282">
            <v>14121.059117151723</v>
          </cell>
          <cell r="BA282">
            <v>24926.348707631034</v>
          </cell>
          <cell r="BB282">
            <v>20792.991963515866</v>
          </cell>
          <cell r="BC282">
            <v>55600</v>
          </cell>
          <cell r="BD282">
            <v>55600</v>
          </cell>
          <cell r="BE282">
            <v>55572.402859037546</v>
          </cell>
          <cell r="BF282">
            <v>13864.184049108717</v>
          </cell>
          <cell r="BG282">
            <v>0</v>
          </cell>
          <cell r="BH282">
            <v>0</v>
          </cell>
          <cell r="BK282">
            <v>74.19666939053802</v>
          </cell>
          <cell r="BL282">
            <v>-100</v>
          </cell>
          <cell r="BN282">
            <v>-273</v>
          </cell>
        </row>
        <row r="283">
          <cell r="A283">
            <v>274</v>
          </cell>
          <cell r="B283" t="str">
            <v>SOMERVILLE</v>
          </cell>
          <cell r="C283">
            <v>456.06000000000006</v>
          </cell>
          <cell r="D283">
            <v>477.62150002291355</v>
          </cell>
          <cell r="E283">
            <v>469</v>
          </cell>
          <cell r="F283">
            <v>469</v>
          </cell>
          <cell r="G283">
            <v>469</v>
          </cell>
          <cell r="H283">
            <v>469</v>
          </cell>
          <cell r="I283">
            <v>469</v>
          </cell>
          <cell r="J283">
            <v>418</v>
          </cell>
          <cell r="K283">
            <v>0</v>
          </cell>
          <cell r="L283">
            <v>0</v>
          </cell>
          <cell r="O283">
            <v>-51</v>
          </cell>
          <cell r="P283">
            <v>-10.874200426439229</v>
          </cell>
          <cell r="S283">
            <v>8165871</v>
          </cell>
          <cell r="T283">
            <v>8769794</v>
          </cell>
          <cell r="U283">
            <v>8626603</v>
          </cell>
          <cell r="V283">
            <v>8656144</v>
          </cell>
          <cell r="W283">
            <v>8656613</v>
          </cell>
          <cell r="X283">
            <v>8656613</v>
          </cell>
          <cell r="Y283">
            <v>8657319</v>
          </cell>
          <cell r="Z283">
            <v>7712955</v>
          </cell>
          <cell r="AA283">
            <v>0</v>
          </cell>
          <cell r="AB283">
            <v>0</v>
          </cell>
          <cell r="AE283">
            <v>-944364</v>
          </cell>
          <cell r="AF283">
            <v>-10.908273103948229</v>
          </cell>
          <cell r="AG283">
            <v>-3.4072677509000115E-2</v>
          </cell>
          <cell r="AI283">
            <v>393415.53983276407</v>
          </cell>
          <cell r="AJ283">
            <v>618135.75868759782</v>
          </cell>
          <cell r="AK283">
            <v>562402.60376390652</v>
          </cell>
          <cell r="AL283">
            <v>607974.46258016711</v>
          </cell>
          <cell r="AM283">
            <v>710331.4958318111</v>
          </cell>
          <cell r="AN283">
            <v>710331.4958318111</v>
          </cell>
          <cell r="AO283">
            <v>711488.72557600867</v>
          </cell>
          <cell r="AP283">
            <v>373252.43056981056</v>
          </cell>
          <cell r="AQ283">
            <v>0</v>
          </cell>
          <cell r="AR283">
            <v>0</v>
          </cell>
          <cell r="AU283">
            <v>-338236.29500619811</v>
          </cell>
          <cell r="AV283">
            <v>-47.539234684621036</v>
          </cell>
          <cell r="AY283">
            <v>7772455.4601672357</v>
          </cell>
          <cell r="AZ283">
            <v>8151658.2413124023</v>
          </cell>
          <cell r="BA283">
            <v>8064200.3962360937</v>
          </cell>
          <cell r="BB283">
            <v>8048169.5374198332</v>
          </cell>
          <cell r="BC283">
            <v>7946281.5041681891</v>
          </cell>
          <cell r="BD283">
            <v>7946281.5041681891</v>
          </cell>
          <cell r="BE283">
            <v>7945830.2744239913</v>
          </cell>
          <cell r="BF283">
            <v>7339702.5694301892</v>
          </cell>
          <cell r="BG283">
            <v>0</v>
          </cell>
          <cell r="BH283">
            <v>0</v>
          </cell>
          <cell r="BK283">
            <v>47.539234684621036</v>
          </cell>
          <cell r="BL283">
            <v>-100</v>
          </cell>
          <cell r="BN283">
            <v>-274</v>
          </cell>
        </row>
        <row r="284">
          <cell r="A284">
            <v>275</v>
          </cell>
          <cell r="B284" t="str">
            <v>SOUTHAMPTON</v>
          </cell>
          <cell r="C284">
            <v>3.5</v>
          </cell>
          <cell r="D284">
            <v>2.9999999999999996</v>
          </cell>
          <cell r="E284">
            <v>4</v>
          </cell>
          <cell r="F284">
            <v>4</v>
          </cell>
          <cell r="G284">
            <v>4</v>
          </cell>
          <cell r="H284">
            <v>4</v>
          </cell>
          <cell r="I284">
            <v>4</v>
          </cell>
          <cell r="J284">
            <v>3</v>
          </cell>
          <cell r="K284">
            <v>0</v>
          </cell>
          <cell r="L284">
            <v>0</v>
          </cell>
          <cell r="O284">
            <v>-1</v>
          </cell>
          <cell r="P284">
            <v>-25</v>
          </cell>
          <cell r="S284">
            <v>38368</v>
          </cell>
          <cell r="T284">
            <v>35000</v>
          </cell>
          <cell r="U284">
            <v>46496</v>
          </cell>
          <cell r="V284">
            <v>46496</v>
          </cell>
          <cell r="W284">
            <v>46476</v>
          </cell>
          <cell r="X284">
            <v>46476</v>
          </cell>
          <cell r="Y284">
            <v>46476</v>
          </cell>
          <cell r="Z284">
            <v>37020</v>
          </cell>
          <cell r="AA284">
            <v>0</v>
          </cell>
          <cell r="AB284">
            <v>0</v>
          </cell>
          <cell r="AE284">
            <v>-9456</v>
          </cell>
          <cell r="AF284">
            <v>-20.34598502452879</v>
          </cell>
          <cell r="AG284">
            <v>4.6540149754712097</v>
          </cell>
          <cell r="AI284">
            <v>2887.7545333269577</v>
          </cell>
          <cell r="AJ284">
            <v>3795.4900512974477</v>
          </cell>
          <cell r="AK284">
            <v>12648.392717116021</v>
          </cell>
          <cell r="AL284">
            <v>13996.871218847971</v>
          </cell>
          <cell r="AM284">
            <v>8286.2415328640782</v>
          </cell>
          <cell r="AN284">
            <v>8286.2415328640782</v>
          </cell>
          <cell r="AO284">
            <v>8297.3271764508645</v>
          </cell>
          <cell r="AP284">
            <v>2677.8567593155617</v>
          </cell>
          <cell r="AQ284">
            <v>0</v>
          </cell>
          <cell r="AR284">
            <v>0</v>
          </cell>
          <cell r="AU284">
            <v>-5619.4704171353023</v>
          </cell>
          <cell r="AV284">
            <v>-67.726272540924441</v>
          </cell>
          <cell r="AY284">
            <v>35480.245466673041</v>
          </cell>
          <cell r="AZ284">
            <v>31204.509948702551</v>
          </cell>
          <cell r="BA284">
            <v>33847.607282883982</v>
          </cell>
          <cell r="BB284">
            <v>32499.128781152031</v>
          </cell>
          <cell r="BC284">
            <v>38189.758467135922</v>
          </cell>
          <cell r="BD284">
            <v>38189.758467135922</v>
          </cell>
          <cell r="BE284">
            <v>38178.672823549132</v>
          </cell>
          <cell r="BF284">
            <v>34342.14324068444</v>
          </cell>
          <cell r="BG284">
            <v>0</v>
          </cell>
          <cell r="BH284">
            <v>0</v>
          </cell>
          <cell r="BK284">
            <v>67.726272540924441</v>
          </cell>
          <cell r="BL284">
            <v>-100</v>
          </cell>
          <cell r="BN284">
            <v>-275</v>
          </cell>
        </row>
        <row r="285">
          <cell r="A285">
            <v>276</v>
          </cell>
          <cell r="B285" t="str">
            <v>SOUTHBOROUGH</v>
          </cell>
          <cell r="C285">
            <v>2</v>
          </cell>
          <cell r="D285">
            <v>1.975341313243336</v>
          </cell>
          <cell r="E285">
            <v>1</v>
          </cell>
          <cell r="F285">
            <v>1</v>
          </cell>
          <cell r="G285">
            <v>1</v>
          </cell>
          <cell r="H285">
            <v>1</v>
          </cell>
          <cell r="I285">
            <v>1</v>
          </cell>
          <cell r="J285">
            <v>3</v>
          </cell>
          <cell r="K285">
            <v>0</v>
          </cell>
          <cell r="L285">
            <v>0</v>
          </cell>
          <cell r="O285">
            <v>2</v>
          </cell>
          <cell r="P285">
            <v>200</v>
          </cell>
          <cell r="S285">
            <v>34177</v>
          </cell>
          <cell r="T285">
            <v>35493</v>
          </cell>
          <cell r="U285">
            <v>18050</v>
          </cell>
          <cell r="V285">
            <v>18050</v>
          </cell>
          <cell r="W285">
            <v>18051</v>
          </cell>
          <cell r="X285">
            <v>18051</v>
          </cell>
          <cell r="Y285">
            <v>18051</v>
          </cell>
          <cell r="Z285">
            <v>54345</v>
          </cell>
          <cell r="AA285">
            <v>0</v>
          </cell>
          <cell r="AB285">
            <v>0</v>
          </cell>
          <cell r="AE285">
            <v>36294</v>
          </cell>
          <cell r="AF285">
            <v>201.06365298321424</v>
          </cell>
          <cell r="AG285">
            <v>1.0636529832142401</v>
          </cell>
          <cell r="AI285">
            <v>2572.3559477011818</v>
          </cell>
          <cell r="AJ285">
            <v>2528.7423822457699</v>
          </cell>
          <cell r="AK285">
            <v>893</v>
          </cell>
          <cell r="AL285">
            <v>893</v>
          </cell>
          <cell r="AM285">
            <v>893</v>
          </cell>
          <cell r="AN285">
            <v>893</v>
          </cell>
          <cell r="AO285">
            <v>895.9925415850937</v>
          </cell>
          <cell r="AP285">
            <v>18090.692859756098</v>
          </cell>
          <cell r="AQ285">
            <v>0</v>
          </cell>
          <cell r="AR285">
            <v>0</v>
          </cell>
          <cell r="AU285">
            <v>17194.700318171006</v>
          </cell>
          <cell r="AV285">
            <v>1919.0673493500281</v>
          </cell>
          <cell r="AY285">
            <v>31604.64405229882</v>
          </cell>
          <cell r="AZ285">
            <v>32964.257617754229</v>
          </cell>
          <cell r="BA285">
            <v>17157</v>
          </cell>
          <cell r="BB285">
            <v>17157</v>
          </cell>
          <cell r="BC285">
            <v>17158</v>
          </cell>
          <cell r="BD285">
            <v>17158</v>
          </cell>
          <cell r="BE285">
            <v>17155.007458414908</v>
          </cell>
          <cell r="BF285">
            <v>36254.307140243902</v>
          </cell>
          <cell r="BG285">
            <v>0</v>
          </cell>
          <cell r="BH285">
            <v>0</v>
          </cell>
          <cell r="BK285">
            <v>-1919.0673493500281</v>
          </cell>
          <cell r="BL285">
            <v>-100</v>
          </cell>
          <cell r="BN285">
            <v>-276</v>
          </cell>
        </row>
        <row r="286">
          <cell r="A286">
            <v>277</v>
          </cell>
          <cell r="B286" t="str">
            <v>SOUTHBRIDGE</v>
          </cell>
          <cell r="C286">
            <v>65.009999999999991</v>
          </cell>
          <cell r="D286">
            <v>85</v>
          </cell>
          <cell r="E286">
            <v>79</v>
          </cell>
          <cell r="F286">
            <v>79</v>
          </cell>
          <cell r="G286">
            <v>79</v>
          </cell>
          <cell r="H286">
            <v>79</v>
          </cell>
          <cell r="I286">
            <v>79</v>
          </cell>
          <cell r="J286">
            <v>83</v>
          </cell>
          <cell r="K286">
            <v>0</v>
          </cell>
          <cell r="L286">
            <v>0</v>
          </cell>
          <cell r="O286">
            <v>4</v>
          </cell>
          <cell r="P286">
            <v>5.0632911392405111</v>
          </cell>
          <cell r="S286">
            <v>791975</v>
          </cell>
          <cell r="T286">
            <v>1026375</v>
          </cell>
          <cell r="U286">
            <v>947627</v>
          </cell>
          <cell r="V286">
            <v>950060</v>
          </cell>
          <cell r="W286">
            <v>949981</v>
          </cell>
          <cell r="X286">
            <v>949981</v>
          </cell>
          <cell r="Y286">
            <v>949981</v>
          </cell>
          <cell r="Z286">
            <v>996332</v>
          </cell>
          <cell r="AA286">
            <v>0</v>
          </cell>
          <cell r="AB286">
            <v>0</v>
          </cell>
          <cell r="AE286">
            <v>46351</v>
          </cell>
          <cell r="AF286">
            <v>4.8791502145832499</v>
          </cell>
          <cell r="AG286">
            <v>-0.18414092465726117</v>
          </cell>
          <cell r="AI286">
            <v>532212.94555769383</v>
          </cell>
          <cell r="AJ286">
            <v>136481.29627975062</v>
          </cell>
          <cell r="AK286">
            <v>98491.287880575386</v>
          </cell>
          <cell r="AL286">
            <v>104639.32383092596</v>
          </cell>
          <cell r="AM286">
            <v>157286.09088189068</v>
          </cell>
          <cell r="AN286">
            <v>157286.09088189068</v>
          </cell>
          <cell r="AO286">
            <v>159276.21522198824</v>
          </cell>
          <cell r="AP286">
            <v>223519.30600131408</v>
          </cell>
          <cell r="AQ286">
            <v>0</v>
          </cell>
          <cell r="AR286">
            <v>0</v>
          </cell>
          <cell r="AU286">
            <v>64243.090779325838</v>
          </cell>
          <cell r="AV286">
            <v>40.334390599241843</v>
          </cell>
          <cell r="AY286">
            <v>259762.05444230617</v>
          </cell>
          <cell r="AZ286">
            <v>889893.70372024935</v>
          </cell>
          <cell r="BA286">
            <v>849135.7121194246</v>
          </cell>
          <cell r="BB286">
            <v>845420.67616907402</v>
          </cell>
          <cell r="BC286">
            <v>792694.90911810938</v>
          </cell>
          <cell r="BD286">
            <v>792694.90911810938</v>
          </cell>
          <cell r="BE286">
            <v>790704.78477801173</v>
          </cell>
          <cell r="BF286">
            <v>772812.69399868592</v>
          </cell>
          <cell r="BG286">
            <v>0</v>
          </cell>
          <cell r="BH286">
            <v>0</v>
          </cell>
          <cell r="BK286">
            <v>-40.334390599241843</v>
          </cell>
          <cell r="BL286">
            <v>-100</v>
          </cell>
          <cell r="BN286">
            <v>-277</v>
          </cell>
        </row>
        <row r="287">
          <cell r="A287">
            <v>278</v>
          </cell>
          <cell r="B287" t="str">
            <v>SOUTH HADLEY</v>
          </cell>
          <cell r="C287">
            <v>95.6</v>
          </cell>
          <cell r="D287">
            <v>107.01431573744451</v>
          </cell>
          <cell r="E287">
            <v>111</v>
          </cell>
          <cell r="F287">
            <v>111</v>
          </cell>
          <cell r="G287">
            <v>111</v>
          </cell>
          <cell r="H287">
            <v>111</v>
          </cell>
          <cell r="I287">
            <v>111</v>
          </cell>
          <cell r="J287">
            <v>112</v>
          </cell>
          <cell r="K287">
            <v>0</v>
          </cell>
          <cell r="L287">
            <v>0</v>
          </cell>
          <cell r="O287">
            <v>1</v>
          </cell>
          <cell r="P287">
            <v>0.9009009009008917</v>
          </cell>
          <cell r="S287">
            <v>1215150</v>
          </cell>
          <cell r="T287">
            <v>1486621</v>
          </cell>
          <cell r="U287">
            <v>1535165</v>
          </cell>
          <cell r="V287">
            <v>1536842</v>
          </cell>
          <cell r="W287">
            <v>1536851</v>
          </cell>
          <cell r="X287">
            <v>1536851</v>
          </cell>
          <cell r="Y287">
            <v>1536851</v>
          </cell>
          <cell r="Z287">
            <v>1539113</v>
          </cell>
          <cell r="AA287">
            <v>0</v>
          </cell>
          <cell r="AB287">
            <v>0</v>
          </cell>
          <cell r="AE287">
            <v>2262</v>
          </cell>
          <cell r="AF287">
            <v>0.14718407965379487</v>
          </cell>
          <cell r="AG287">
            <v>-0.75371682124709682</v>
          </cell>
          <cell r="AI287">
            <v>106429.79573782567</v>
          </cell>
          <cell r="AJ287">
            <v>217398.68291826878</v>
          </cell>
          <cell r="AK287">
            <v>277861.14056346659</v>
          </cell>
          <cell r="AL287">
            <v>305792.27694873489</v>
          </cell>
          <cell r="AM287">
            <v>287417.63312803349</v>
          </cell>
          <cell r="AN287">
            <v>287417.63312803349</v>
          </cell>
          <cell r="AO287">
            <v>287980.54446731525</v>
          </cell>
          <cell r="AP287">
            <v>346209.68165262399</v>
          </cell>
          <cell r="AQ287">
            <v>0</v>
          </cell>
          <cell r="AR287">
            <v>0</v>
          </cell>
          <cell r="AU287">
            <v>58229.137185308733</v>
          </cell>
          <cell r="AV287">
            <v>20.21981633968246</v>
          </cell>
          <cell r="AY287">
            <v>1108720.2042621744</v>
          </cell>
          <cell r="AZ287">
            <v>1269222.3170817313</v>
          </cell>
          <cell r="BA287">
            <v>1257303.8594365334</v>
          </cell>
          <cell r="BB287">
            <v>1231049.7230512651</v>
          </cell>
          <cell r="BC287">
            <v>1249433.3668719665</v>
          </cell>
          <cell r="BD287">
            <v>1249433.3668719665</v>
          </cell>
          <cell r="BE287">
            <v>1248870.4555326847</v>
          </cell>
          <cell r="BF287">
            <v>1192903.3183473761</v>
          </cell>
          <cell r="BG287">
            <v>0</v>
          </cell>
          <cell r="BH287">
            <v>0</v>
          </cell>
          <cell r="BK287">
            <v>-20.21981633968246</v>
          </cell>
          <cell r="BL287">
            <v>-100</v>
          </cell>
          <cell r="BN287">
            <v>-278</v>
          </cell>
        </row>
        <row r="288">
          <cell r="A288">
            <v>279</v>
          </cell>
          <cell r="B288" t="str">
            <v>SOUTHWICK</v>
          </cell>
          <cell r="C288">
            <v>0</v>
          </cell>
          <cell r="D288">
            <v>0</v>
          </cell>
          <cell r="E288">
            <v>0</v>
          </cell>
          <cell r="F288">
            <v>0</v>
          </cell>
          <cell r="G288">
            <v>0</v>
          </cell>
          <cell r="H288">
            <v>0</v>
          </cell>
          <cell r="I288">
            <v>0</v>
          </cell>
          <cell r="J288">
            <v>0</v>
          </cell>
          <cell r="K288">
            <v>0</v>
          </cell>
          <cell r="L288">
            <v>0</v>
          </cell>
          <cell r="O288">
            <v>0</v>
          </cell>
          <cell r="P288" t="str">
            <v>--</v>
          </cell>
          <cell r="S288">
            <v>0</v>
          </cell>
          <cell r="T288">
            <v>0</v>
          </cell>
          <cell r="U288">
            <v>0</v>
          </cell>
          <cell r="V288">
            <v>0</v>
          </cell>
          <cell r="W288">
            <v>0</v>
          </cell>
          <cell r="X288">
            <v>0</v>
          </cell>
          <cell r="Y288">
            <v>0</v>
          </cell>
          <cell r="Z288">
            <v>0</v>
          </cell>
          <cell r="AA288">
            <v>0</v>
          </cell>
          <cell r="AB288">
            <v>0</v>
          </cell>
          <cell r="AE288">
            <v>0</v>
          </cell>
          <cell r="AF288" t="str">
            <v>--</v>
          </cell>
          <cell r="AG288" t="str">
            <v>--</v>
          </cell>
          <cell r="AI288">
            <v>0</v>
          </cell>
          <cell r="AJ288">
            <v>0</v>
          </cell>
          <cell r="AK288">
            <v>0</v>
          </cell>
          <cell r="AL288">
            <v>0</v>
          </cell>
          <cell r="AM288">
            <v>0</v>
          </cell>
          <cell r="AN288">
            <v>0</v>
          </cell>
          <cell r="AO288">
            <v>0</v>
          </cell>
          <cell r="AP288">
            <v>0</v>
          </cell>
          <cell r="AQ288">
            <v>0</v>
          </cell>
          <cell r="AR288">
            <v>0</v>
          </cell>
          <cell r="AU288">
            <v>0</v>
          </cell>
          <cell r="AV288" t="str">
            <v>--</v>
          </cell>
          <cell r="AY288">
            <v>0</v>
          </cell>
          <cell r="AZ288">
            <v>0</v>
          </cell>
          <cell r="BA288">
            <v>0</v>
          </cell>
          <cell r="BB288">
            <v>0</v>
          </cell>
          <cell r="BC288">
            <v>0</v>
          </cell>
          <cell r="BD288">
            <v>0</v>
          </cell>
          <cell r="BE288">
            <v>0</v>
          </cell>
          <cell r="BF288">
            <v>0</v>
          </cell>
          <cell r="BG288">
            <v>0</v>
          </cell>
          <cell r="BH288">
            <v>0</v>
          </cell>
          <cell r="BK288" t="e">
            <v>#VALUE!</v>
          </cell>
          <cell r="BL288" t="e">
            <v>#VALUE!</v>
          </cell>
          <cell r="BN288">
            <v>-279</v>
          </cell>
        </row>
        <row r="289">
          <cell r="A289">
            <v>280</v>
          </cell>
          <cell r="B289" t="str">
            <v>SPENCER</v>
          </cell>
          <cell r="C289">
            <v>0</v>
          </cell>
          <cell r="D289">
            <v>0</v>
          </cell>
          <cell r="E289">
            <v>0</v>
          </cell>
          <cell r="F289">
            <v>0</v>
          </cell>
          <cell r="G289">
            <v>0</v>
          </cell>
          <cell r="H289">
            <v>0</v>
          </cell>
          <cell r="I289">
            <v>0</v>
          </cell>
          <cell r="J289">
            <v>0</v>
          </cell>
          <cell r="K289">
            <v>0</v>
          </cell>
          <cell r="L289">
            <v>0</v>
          </cell>
          <cell r="O289">
            <v>0</v>
          </cell>
          <cell r="P289" t="str">
            <v>--</v>
          </cell>
          <cell r="S289">
            <v>0</v>
          </cell>
          <cell r="T289">
            <v>0</v>
          </cell>
          <cell r="U289">
            <v>0</v>
          </cell>
          <cell r="V289">
            <v>0</v>
          </cell>
          <cell r="W289">
            <v>0</v>
          </cell>
          <cell r="X289">
            <v>0</v>
          </cell>
          <cell r="Y289">
            <v>0</v>
          </cell>
          <cell r="Z289">
            <v>0</v>
          </cell>
          <cell r="AA289">
            <v>0</v>
          </cell>
          <cell r="AB289">
            <v>0</v>
          </cell>
          <cell r="AE289">
            <v>0</v>
          </cell>
          <cell r="AF289" t="str">
            <v>--</v>
          </cell>
          <cell r="AG289" t="str">
            <v>--</v>
          </cell>
          <cell r="AI289">
            <v>0</v>
          </cell>
          <cell r="AJ289">
            <v>0</v>
          </cell>
          <cell r="AK289">
            <v>0</v>
          </cell>
          <cell r="AL289">
            <v>0</v>
          </cell>
          <cell r="AM289">
            <v>0</v>
          </cell>
          <cell r="AN289">
            <v>0</v>
          </cell>
          <cell r="AO289">
            <v>0</v>
          </cell>
          <cell r="AP289">
            <v>0</v>
          </cell>
          <cell r="AQ289">
            <v>0</v>
          </cell>
          <cell r="AR289">
            <v>0</v>
          </cell>
          <cell r="AU289">
            <v>0</v>
          </cell>
          <cell r="AV289" t="str">
            <v>--</v>
          </cell>
          <cell r="AY289">
            <v>0</v>
          </cell>
          <cell r="AZ289">
            <v>0</v>
          </cell>
          <cell r="BA289">
            <v>0</v>
          </cell>
          <cell r="BB289">
            <v>0</v>
          </cell>
          <cell r="BC289">
            <v>0</v>
          </cell>
          <cell r="BD289">
            <v>0</v>
          </cell>
          <cell r="BE289">
            <v>0</v>
          </cell>
          <cell r="BF289">
            <v>0</v>
          </cell>
          <cell r="BG289">
            <v>0</v>
          </cell>
          <cell r="BH289">
            <v>0</v>
          </cell>
          <cell r="BK289" t="e">
            <v>#VALUE!</v>
          </cell>
          <cell r="BL289" t="e">
            <v>#VALUE!</v>
          </cell>
          <cell r="BN289">
            <v>-280</v>
          </cell>
        </row>
        <row r="290">
          <cell r="A290">
            <v>281</v>
          </cell>
          <cell r="B290" t="str">
            <v>SPRINGFIELD</v>
          </cell>
          <cell r="C290">
            <v>3704.1799999999957</v>
          </cell>
          <cell r="D290">
            <v>4095.6539641278914</v>
          </cell>
          <cell r="E290">
            <v>4110</v>
          </cell>
          <cell r="F290">
            <v>4110</v>
          </cell>
          <cell r="G290">
            <v>4110</v>
          </cell>
          <cell r="H290">
            <v>4110</v>
          </cell>
          <cell r="I290">
            <v>4110</v>
          </cell>
          <cell r="J290">
            <v>4043</v>
          </cell>
          <cell r="K290">
            <v>0</v>
          </cell>
          <cell r="L290">
            <v>0</v>
          </cell>
          <cell r="O290">
            <v>-67</v>
          </cell>
          <cell r="P290">
            <v>-1.6301703163017045</v>
          </cell>
          <cell r="S290">
            <v>45249376</v>
          </cell>
          <cell r="T290">
            <v>51820257</v>
          </cell>
          <cell r="U290">
            <v>52203958</v>
          </cell>
          <cell r="V290">
            <v>52351924</v>
          </cell>
          <cell r="W290">
            <v>52357134</v>
          </cell>
          <cell r="X290">
            <v>52357134</v>
          </cell>
          <cell r="Y290">
            <v>52357134</v>
          </cell>
          <cell r="Z290">
            <v>51250226</v>
          </cell>
          <cell r="AA290">
            <v>0</v>
          </cell>
          <cell r="AB290">
            <v>0</v>
          </cell>
          <cell r="AE290">
            <v>-1106908</v>
          </cell>
          <cell r="AF290">
            <v>-2.1141493344536411</v>
          </cell>
          <cell r="AG290">
            <v>-0.48397901815193656</v>
          </cell>
          <cell r="AI290">
            <v>5846138.4772774326</v>
          </cell>
          <cell r="AJ290">
            <v>6892784.9092173669</v>
          </cell>
          <cell r="AK290">
            <v>7831621.3972772565</v>
          </cell>
          <cell r="AL290">
            <v>8571289.7628967576</v>
          </cell>
          <cell r="AM290">
            <v>7810313.5845861044</v>
          </cell>
          <cell r="AN290">
            <v>7810313.5845861044</v>
          </cell>
          <cell r="AO290">
            <v>7830269.0448989403</v>
          </cell>
          <cell r="AP290">
            <v>8168196.9816754553</v>
          </cell>
          <cell r="AQ290">
            <v>0</v>
          </cell>
          <cell r="AR290">
            <v>0</v>
          </cell>
          <cell r="AU290">
            <v>337927.9367765151</v>
          </cell>
          <cell r="AV290">
            <v>4.3156618864413021</v>
          </cell>
          <cell r="AY290">
            <v>39403237.522722565</v>
          </cell>
          <cell r="AZ290">
            <v>44927472.090782635</v>
          </cell>
          <cell r="BA290">
            <v>44372336.602722742</v>
          </cell>
          <cell r="BB290">
            <v>43780634.237103239</v>
          </cell>
          <cell r="BC290">
            <v>44546820.415413894</v>
          </cell>
          <cell r="BD290">
            <v>44546820.415413894</v>
          </cell>
          <cell r="BE290">
            <v>44526864.955101058</v>
          </cell>
          <cell r="BF290">
            <v>43082029.018324547</v>
          </cell>
          <cell r="BG290">
            <v>0</v>
          </cell>
          <cell r="BH290">
            <v>0</v>
          </cell>
          <cell r="BK290">
            <v>-4.3156618864413021</v>
          </cell>
          <cell r="BL290">
            <v>-100</v>
          </cell>
          <cell r="BN290">
            <v>-281</v>
          </cell>
        </row>
        <row r="291">
          <cell r="A291">
            <v>282</v>
          </cell>
          <cell r="B291" t="str">
            <v>STERLING</v>
          </cell>
          <cell r="C291">
            <v>0</v>
          </cell>
          <cell r="D291">
            <v>0</v>
          </cell>
          <cell r="E291">
            <v>0</v>
          </cell>
          <cell r="F291">
            <v>0</v>
          </cell>
          <cell r="G291">
            <v>0</v>
          </cell>
          <cell r="H291">
            <v>0</v>
          </cell>
          <cell r="I291">
            <v>0</v>
          </cell>
          <cell r="J291">
            <v>0</v>
          </cell>
          <cell r="K291">
            <v>0</v>
          </cell>
          <cell r="L291">
            <v>0</v>
          </cell>
          <cell r="O291">
            <v>0</v>
          </cell>
          <cell r="P291" t="str">
            <v>--</v>
          </cell>
          <cell r="S291">
            <v>0</v>
          </cell>
          <cell r="T291">
            <v>0</v>
          </cell>
          <cell r="U291">
            <v>0</v>
          </cell>
          <cell r="V291">
            <v>0</v>
          </cell>
          <cell r="W291">
            <v>0</v>
          </cell>
          <cell r="X291">
            <v>0</v>
          </cell>
          <cell r="Y291">
            <v>0</v>
          </cell>
          <cell r="Z291">
            <v>0</v>
          </cell>
          <cell r="AA291">
            <v>0</v>
          </cell>
          <cell r="AB291">
            <v>0</v>
          </cell>
          <cell r="AE291">
            <v>0</v>
          </cell>
          <cell r="AF291" t="str">
            <v>--</v>
          </cell>
          <cell r="AG291" t="str">
            <v>--</v>
          </cell>
          <cell r="AI291">
            <v>0</v>
          </cell>
          <cell r="AJ291">
            <v>0</v>
          </cell>
          <cell r="AK291">
            <v>0</v>
          </cell>
          <cell r="AL291">
            <v>0</v>
          </cell>
          <cell r="AM291">
            <v>0</v>
          </cell>
          <cell r="AN291">
            <v>0</v>
          </cell>
          <cell r="AO291">
            <v>0</v>
          </cell>
          <cell r="AP291">
            <v>0</v>
          </cell>
          <cell r="AQ291">
            <v>0</v>
          </cell>
          <cell r="AR291">
            <v>0</v>
          </cell>
          <cell r="AU291">
            <v>0</v>
          </cell>
          <cell r="AV291" t="str">
            <v>--</v>
          </cell>
          <cell r="AY291">
            <v>0</v>
          </cell>
          <cell r="AZ291">
            <v>0</v>
          </cell>
          <cell r="BA291">
            <v>0</v>
          </cell>
          <cell r="BB291">
            <v>0</v>
          </cell>
          <cell r="BC291">
            <v>0</v>
          </cell>
          <cell r="BD291">
            <v>0</v>
          </cell>
          <cell r="BE291">
            <v>0</v>
          </cell>
          <cell r="BF291">
            <v>0</v>
          </cell>
          <cell r="BG291">
            <v>0</v>
          </cell>
          <cell r="BH291">
            <v>0</v>
          </cell>
          <cell r="BK291" t="e">
            <v>#VALUE!</v>
          </cell>
          <cell r="BL291" t="e">
            <v>#VALUE!</v>
          </cell>
          <cell r="BN291">
            <v>-282</v>
          </cell>
        </row>
        <row r="292">
          <cell r="A292">
            <v>283</v>
          </cell>
          <cell r="B292" t="str">
            <v>STOCKBRIDGE</v>
          </cell>
          <cell r="C292">
            <v>0</v>
          </cell>
          <cell r="D292">
            <v>0</v>
          </cell>
          <cell r="E292">
            <v>0</v>
          </cell>
          <cell r="F292">
            <v>0</v>
          </cell>
          <cell r="G292">
            <v>0</v>
          </cell>
          <cell r="H292">
            <v>0</v>
          </cell>
          <cell r="I292">
            <v>0</v>
          </cell>
          <cell r="J292">
            <v>0</v>
          </cell>
          <cell r="K292">
            <v>0</v>
          </cell>
          <cell r="L292">
            <v>0</v>
          </cell>
          <cell r="O292">
            <v>0</v>
          </cell>
          <cell r="P292" t="str">
            <v>--</v>
          </cell>
          <cell r="S292">
            <v>0</v>
          </cell>
          <cell r="T292">
            <v>0</v>
          </cell>
          <cell r="U292">
            <v>0</v>
          </cell>
          <cell r="V292">
            <v>0</v>
          </cell>
          <cell r="W292">
            <v>0</v>
          </cell>
          <cell r="X292">
            <v>0</v>
          </cell>
          <cell r="Y292">
            <v>0</v>
          </cell>
          <cell r="Z292">
            <v>0</v>
          </cell>
          <cell r="AA292">
            <v>0</v>
          </cell>
          <cell r="AB292">
            <v>0</v>
          </cell>
          <cell r="AE292">
            <v>0</v>
          </cell>
          <cell r="AF292" t="str">
            <v>--</v>
          </cell>
          <cell r="AG292" t="str">
            <v>--</v>
          </cell>
          <cell r="AI292">
            <v>0</v>
          </cell>
          <cell r="AJ292">
            <v>0</v>
          </cell>
          <cell r="AK292">
            <v>0</v>
          </cell>
          <cell r="AL292">
            <v>0</v>
          </cell>
          <cell r="AM292">
            <v>0</v>
          </cell>
          <cell r="AN292">
            <v>0</v>
          </cell>
          <cell r="AO292">
            <v>0</v>
          </cell>
          <cell r="AP292">
            <v>0</v>
          </cell>
          <cell r="AQ292">
            <v>0</v>
          </cell>
          <cell r="AR292">
            <v>0</v>
          </cell>
          <cell r="AU292">
            <v>0</v>
          </cell>
          <cell r="AV292" t="str">
            <v>--</v>
          </cell>
          <cell r="AY292">
            <v>0</v>
          </cell>
          <cell r="AZ292">
            <v>0</v>
          </cell>
          <cell r="BA292">
            <v>0</v>
          </cell>
          <cell r="BB292">
            <v>0</v>
          </cell>
          <cell r="BC292">
            <v>0</v>
          </cell>
          <cell r="BD292">
            <v>0</v>
          </cell>
          <cell r="BE292">
            <v>0</v>
          </cell>
          <cell r="BF292">
            <v>0</v>
          </cell>
          <cell r="BG292">
            <v>0</v>
          </cell>
          <cell r="BH292">
            <v>0</v>
          </cell>
          <cell r="BK292" t="e">
            <v>#VALUE!</v>
          </cell>
          <cell r="BL292" t="e">
            <v>#VALUE!</v>
          </cell>
          <cell r="BN292">
            <v>-283</v>
          </cell>
        </row>
        <row r="293">
          <cell r="A293">
            <v>284</v>
          </cell>
          <cell r="B293" t="str">
            <v>STONEHAM</v>
          </cell>
          <cell r="C293">
            <v>72.539999999999992</v>
          </cell>
          <cell r="D293">
            <v>70.465869807711755</v>
          </cell>
          <cell r="E293">
            <v>90</v>
          </cell>
          <cell r="F293">
            <v>90</v>
          </cell>
          <cell r="G293">
            <v>90</v>
          </cell>
          <cell r="H293">
            <v>90</v>
          </cell>
          <cell r="I293">
            <v>90</v>
          </cell>
          <cell r="J293">
            <v>86</v>
          </cell>
          <cell r="K293">
            <v>0</v>
          </cell>
          <cell r="L293">
            <v>0</v>
          </cell>
          <cell r="O293">
            <v>-4</v>
          </cell>
          <cell r="P293">
            <v>-4.4444444444444393</v>
          </cell>
          <cell r="S293">
            <v>965379</v>
          </cell>
          <cell r="T293">
            <v>965205</v>
          </cell>
          <cell r="U293">
            <v>1228532</v>
          </cell>
          <cell r="V293">
            <v>1229096</v>
          </cell>
          <cell r="W293">
            <v>1229099</v>
          </cell>
          <cell r="X293">
            <v>1229099</v>
          </cell>
          <cell r="Y293">
            <v>1229099</v>
          </cell>
          <cell r="Z293">
            <v>1172366</v>
          </cell>
          <cell r="AA293">
            <v>0</v>
          </cell>
          <cell r="AB293">
            <v>0</v>
          </cell>
          <cell r="AE293">
            <v>-56733</v>
          </cell>
          <cell r="AF293">
            <v>-4.6158202065089915</v>
          </cell>
          <cell r="AG293">
            <v>-0.17137576206455218</v>
          </cell>
          <cell r="AI293">
            <v>106203.54097110001</v>
          </cell>
          <cell r="AJ293">
            <v>100136.27387501363</v>
          </cell>
          <cell r="AK293">
            <v>296651.75854556798</v>
          </cell>
          <cell r="AL293">
            <v>329247.49225747469</v>
          </cell>
          <cell r="AM293">
            <v>233037.1003741188</v>
          </cell>
          <cell r="AN293">
            <v>233037.1003741188</v>
          </cell>
          <cell r="AO293">
            <v>233577.79590743835</v>
          </cell>
          <cell r="AP293">
            <v>233070.69655959695</v>
          </cell>
          <cell r="AQ293">
            <v>0</v>
          </cell>
          <cell r="AR293">
            <v>0</v>
          </cell>
          <cell r="AU293">
            <v>-507.09934784140205</v>
          </cell>
          <cell r="AV293">
            <v>-0.21710083609246533</v>
          </cell>
          <cell r="AY293">
            <v>859175.45902890002</v>
          </cell>
          <cell r="AZ293">
            <v>865068.72612498631</v>
          </cell>
          <cell r="BA293">
            <v>931880.24145443202</v>
          </cell>
          <cell r="BB293">
            <v>899848.50774252531</v>
          </cell>
          <cell r="BC293">
            <v>996061.89962588123</v>
          </cell>
          <cell r="BD293">
            <v>996061.89962588123</v>
          </cell>
          <cell r="BE293">
            <v>995521.20409256162</v>
          </cell>
          <cell r="BF293">
            <v>939295.30344040308</v>
          </cell>
          <cell r="BG293">
            <v>0</v>
          </cell>
          <cell r="BH293">
            <v>0</v>
          </cell>
          <cell r="BK293">
            <v>0.21710083609246533</v>
          </cell>
          <cell r="BL293">
            <v>-100</v>
          </cell>
          <cell r="BN293">
            <v>-284</v>
          </cell>
        </row>
        <row r="294">
          <cell r="A294">
            <v>285</v>
          </cell>
          <cell r="B294" t="str">
            <v>STOUGHTON</v>
          </cell>
          <cell r="C294">
            <v>120.51000000000002</v>
          </cell>
          <cell r="D294">
            <v>132.00545217457449</v>
          </cell>
          <cell r="E294">
            <v>157</v>
          </cell>
          <cell r="F294">
            <v>157</v>
          </cell>
          <cell r="G294">
            <v>157</v>
          </cell>
          <cell r="H294">
            <v>157</v>
          </cell>
          <cell r="I294">
            <v>157</v>
          </cell>
          <cell r="J294">
            <v>136</v>
          </cell>
          <cell r="K294">
            <v>0</v>
          </cell>
          <cell r="L294">
            <v>0</v>
          </cell>
          <cell r="O294">
            <v>-21</v>
          </cell>
          <cell r="P294">
            <v>-13.375796178343947</v>
          </cell>
          <cell r="S294">
            <v>1639096</v>
          </cell>
          <cell r="T294">
            <v>1931717</v>
          </cell>
          <cell r="U294">
            <v>2307125</v>
          </cell>
          <cell r="V294">
            <v>2313429</v>
          </cell>
          <cell r="W294">
            <v>2313430</v>
          </cell>
          <cell r="X294">
            <v>2313430</v>
          </cell>
          <cell r="Y294">
            <v>2313430</v>
          </cell>
          <cell r="Z294">
            <v>2006902</v>
          </cell>
          <cell r="AA294">
            <v>0</v>
          </cell>
          <cell r="AB294">
            <v>0</v>
          </cell>
          <cell r="AE294">
            <v>-306528</v>
          </cell>
          <cell r="AF294">
            <v>-13.249936241857331</v>
          </cell>
          <cell r="AG294">
            <v>0.12585993648661642</v>
          </cell>
          <cell r="AI294">
            <v>392124.21196596982</v>
          </cell>
          <cell r="AJ294">
            <v>228943.06415105256</v>
          </cell>
          <cell r="AK294">
            <v>527413.98690024717</v>
          </cell>
          <cell r="AL294">
            <v>590114.81045631645</v>
          </cell>
          <cell r="AM294">
            <v>533632.20484639448</v>
          </cell>
          <cell r="AN294">
            <v>533632.20484639448</v>
          </cell>
          <cell r="AO294">
            <v>535691.37502037873</v>
          </cell>
          <cell r="AP294">
            <v>404338.26966155856</v>
          </cell>
          <cell r="AQ294">
            <v>0</v>
          </cell>
          <cell r="AR294">
            <v>0</v>
          </cell>
          <cell r="AU294">
            <v>-131353.10535882018</v>
          </cell>
          <cell r="AV294">
            <v>-24.520294983995829</v>
          </cell>
          <cell r="AY294">
            <v>1246971.7880340302</v>
          </cell>
          <cell r="AZ294">
            <v>1702773.9358489474</v>
          </cell>
          <cell r="BA294">
            <v>1779711.0130997528</v>
          </cell>
          <cell r="BB294">
            <v>1723314.1895436835</v>
          </cell>
          <cell r="BC294">
            <v>1779797.7951536055</v>
          </cell>
          <cell r="BD294">
            <v>1779797.7951536055</v>
          </cell>
          <cell r="BE294">
            <v>1777738.6249796213</v>
          </cell>
          <cell r="BF294">
            <v>1602563.7303384414</v>
          </cell>
          <cell r="BG294">
            <v>0</v>
          </cell>
          <cell r="BH294">
            <v>0</v>
          </cell>
          <cell r="BK294">
            <v>24.520294983995829</v>
          </cell>
          <cell r="BL294">
            <v>-100</v>
          </cell>
          <cell r="BN294">
            <v>-285</v>
          </cell>
        </row>
        <row r="295">
          <cell r="A295">
            <v>286</v>
          </cell>
          <cell r="B295" t="str">
            <v>STOW</v>
          </cell>
          <cell r="C295">
            <v>0</v>
          </cell>
          <cell r="D295">
            <v>0</v>
          </cell>
          <cell r="E295">
            <v>0</v>
          </cell>
          <cell r="F295">
            <v>0</v>
          </cell>
          <cell r="G295">
            <v>0</v>
          </cell>
          <cell r="H295">
            <v>0</v>
          </cell>
          <cell r="I295">
            <v>0</v>
          </cell>
          <cell r="J295">
            <v>0</v>
          </cell>
          <cell r="K295">
            <v>0</v>
          </cell>
          <cell r="L295">
            <v>0</v>
          </cell>
          <cell r="O295">
            <v>0</v>
          </cell>
          <cell r="P295" t="str">
            <v>--</v>
          </cell>
          <cell r="S295">
            <v>0</v>
          </cell>
          <cell r="T295">
            <v>0</v>
          </cell>
          <cell r="U295">
            <v>0</v>
          </cell>
          <cell r="V295">
            <v>0</v>
          </cell>
          <cell r="W295">
            <v>0</v>
          </cell>
          <cell r="X295">
            <v>0</v>
          </cell>
          <cell r="Y295">
            <v>0</v>
          </cell>
          <cell r="Z295">
            <v>0</v>
          </cell>
          <cell r="AA295">
            <v>0</v>
          </cell>
          <cell r="AB295">
            <v>0</v>
          </cell>
          <cell r="AE295">
            <v>0</v>
          </cell>
          <cell r="AF295" t="str">
            <v>--</v>
          </cell>
          <cell r="AG295" t="str">
            <v>--</v>
          </cell>
          <cell r="AI295">
            <v>0</v>
          </cell>
          <cell r="AJ295">
            <v>0</v>
          </cell>
          <cell r="AK295">
            <v>0</v>
          </cell>
          <cell r="AL295">
            <v>0</v>
          </cell>
          <cell r="AM295">
            <v>0</v>
          </cell>
          <cell r="AN295">
            <v>0</v>
          </cell>
          <cell r="AO295">
            <v>0</v>
          </cell>
          <cell r="AP295">
            <v>0</v>
          </cell>
          <cell r="AQ295">
            <v>0</v>
          </cell>
          <cell r="AR295">
            <v>0</v>
          </cell>
          <cell r="AU295">
            <v>0</v>
          </cell>
          <cell r="AV295" t="str">
            <v>--</v>
          </cell>
          <cell r="AY295">
            <v>0</v>
          </cell>
          <cell r="AZ295">
            <v>0</v>
          </cell>
          <cell r="BA295">
            <v>0</v>
          </cell>
          <cell r="BB295">
            <v>0</v>
          </cell>
          <cell r="BC295">
            <v>0</v>
          </cell>
          <cell r="BD295">
            <v>0</v>
          </cell>
          <cell r="BE295">
            <v>0</v>
          </cell>
          <cell r="BF295">
            <v>0</v>
          </cell>
          <cell r="BG295">
            <v>0</v>
          </cell>
          <cell r="BH295">
            <v>0</v>
          </cell>
          <cell r="BK295" t="e">
            <v>#VALUE!</v>
          </cell>
          <cell r="BL295" t="e">
            <v>#VALUE!</v>
          </cell>
          <cell r="BN295">
            <v>-286</v>
          </cell>
        </row>
        <row r="296">
          <cell r="A296">
            <v>287</v>
          </cell>
          <cell r="B296" t="str">
            <v>STURBRIDGE</v>
          </cell>
          <cell r="C296">
            <v>13</v>
          </cell>
          <cell r="D296">
            <v>17.5</v>
          </cell>
          <cell r="E296">
            <v>13</v>
          </cell>
          <cell r="F296">
            <v>13</v>
          </cell>
          <cell r="G296">
            <v>13</v>
          </cell>
          <cell r="H296">
            <v>13</v>
          </cell>
          <cell r="I296">
            <v>13</v>
          </cell>
          <cell r="J296">
            <v>11</v>
          </cell>
          <cell r="K296">
            <v>0</v>
          </cell>
          <cell r="L296">
            <v>0</v>
          </cell>
          <cell r="O296">
            <v>-2</v>
          </cell>
          <cell r="P296">
            <v>-15.384615384615385</v>
          </cell>
          <cell r="S296">
            <v>166284</v>
          </cell>
          <cell r="T296">
            <v>239475</v>
          </cell>
          <cell r="U296">
            <v>178048</v>
          </cell>
          <cell r="V296">
            <v>178048</v>
          </cell>
          <cell r="W296">
            <v>178048</v>
          </cell>
          <cell r="X296">
            <v>178048</v>
          </cell>
          <cell r="Y296">
            <v>178048</v>
          </cell>
          <cell r="Z296">
            <v>152317</v>
          </cell>
          <cell r="AA296">
            <v>0</v>
          </cell>
          <cell r="AB296">
            <v>0</v>
          </cell>
          <cell r="AE296">
            <v>-25731</v>
          </cell>
          <cell r="AF296">
            <v>-14.451720884255936</v>
          </cell>
          <cell r="AG296">
            <v>0.9328945003594491</v>
          </cell>
          <cell r="AI296">
            <v>113235.66334916859</v>
          </cell>
          <cell r="AJ296">
            <v>40704.262720567101</v>
          </cell>
          <cell r="AK296">
            <v>11609</v>
          </cell>
          <cell r="AL296">
            <v>11609</v>
          </cell>
          <cell r="AM296">
            <v>18297.660885377893</v>
          </cell>
          <cell r="AN296">
            <v>18297.660885377893</v>
          </cell>
          <cell r="AO296">
            <v>18693.699119219</v>
          </cell>
          <cell r="AP296">
            <v>10314.949130165565</v>
          </cell>
          <cell r="AQ296">
            <v>0</v>
          </cell>
          <cell r="AR296">
            <v>0</v>
          </cell>
          <cell r="AU296">
            <v>-8378.7499890534345</v>
          </cell>
          <cell r="AV296">
            <v>-44.821251993080594</v>
          </cell>
          <cell r="AY296">
            <v>53048.336650831407</v>
          </cell>
          <cell r="AZ296">
            <v>198770.73727943288</v>
          </cell>
          <cell r="BA296">
            <v>166439</v>
          </cell>
          <cell r="BB296">
            <v>166439</v>
          </cell>
          <cell r="BC296">
            <v>159750.3391146221</v>
          </cell>
          <cell r="BD296">
            <v>159750.3391146221</v>
          </cell>
          <cell r="BE296">
            <v>159354.300880781</v>
          </cell>
          <cell r="BF296">
            <v>142002.05086983443</v>
          </cell>
          <cell r="BG296">
            <v>0</v>
          </cell>
          <cell r="BH296">
            <v>0</v>
          </cell>
          <cell r="BK296">
            <v>44.821251993080594</v>
          </cell>
          <cell r="BL296">
            <v>-100</v>
          </cell>
          <cell r="BN296">
            <v>-287</v>
          </cell>
        </row>
        <row r="297">
          <cell r="A297">
            <v>288</v>
          </cell>
          <cell r="B297" t="str">
            <v>SUDBURY</v>
          </cell>
          <cell r="C297">
            <v>4</v>
          </cell>
          <cell r="D297">
            <v>3.9955433334453563</v>
          </cell>
          <cell r="E297">
            <v>4</v>
          </cell>
          <cell r="F297">
            <v>4</v>
          </cell>
          <cell r="G297">
            <v>4</v>
          </cell>
          <cell r="H297">
            <v>4</v>
          </cell>
          <cell r="I297">
            <v>4</v>
          </cell>
          <cell r="J297">
            <v>3</v>
          </cell>
          <cell r="K297">
            <v>0</v>
          </cell>
          <cell r="L297">
            <v>0</v>
          </cell>
          <cell r="O297">
            <v>-1</v>
          </cell>
          <cell r="P297">
            <v>-25</v>
          </cell>
          <cell r="S297">
            <v>60801</v>
          </cell>
          <cell r="T297">
            <v>58674</v>
          </cell>
          <cell r="U297">
            <v>58948</v>
          </cell>
          <cell r="V297">
            <v>58948</v>
          </cell>
          <cell r="W297">
            <v>58948</v>
          </cell>
          <cell r="X297">
            <v>58948</v>
          </cell>
          <cell r="Y297">
            <v>58948</v>
          </cell>
          <cell r="Z297">
            <v>44288</v>
          </cell>
          <cell r="AA297">
            <v>0</v>
          </cell>
          <cell r="AB297">
            <v>0</v>
          </cell>
          <cell r="AE297">
            <v>-14660</v>
          </cell>
          <cell r="AF297">
            <v>-24.869376399538577</v>
          </cell>
          <cell r="AG297">
            <v>0.13062360046142274</v>
          </cell>
          <cell r="AI297">
            <v>17055.91029006325</v>
          </cell>
          <cell r="AJ297">
            <v>3568</v>
          </cell>
          <cell r="AK297">
            <v>3572</v>
          </cell>
          <cell r="AL297">
            <v>3572</v>
          </cell>
          <cell r="AM297">
            <v>3572</v>
          </cell>
          <cell r="AN297">
            <v>3572</v>
          </cell>
          <cell r="AO297">
            <v>3621.9409324709959</v>
          </cell>
          <cell r="AP297">
            <v>2732.8140322680338</v>
          </cell>
          <cell r="AQ297">
            <v>0</v>
          </cell>
          <cell r="AR297">
            <v>0</v>
          </cell>
          <cell r="AU297">
            <v>-889.12690020296213</v>
          </cell>
          <cell r="AV297">
            <v>-24.548354508817827</v>
          </cell>
          <cell r="AY297">
            <v>43745.08970993675</v>
          </cell>
          <cell r="AZ297">
            <v>55106</v>
          </cell>
          <cell r="BA297">
            <v>55376</v>
          </cell>
          <cell r="BB297">
            <v>55376</v>
          </cell>
          <cell r="BC297">
            <v>55376</v>
          </cell>
          <cell r="BD297">
            <v>55376</v>
          </cell>
          <cell r="BE297">
            <v>55326.059067529</v>
          </cell>
          <cell r="BF297">
            <v>41555.185967731966</v>
          </cell>
          <cell r="BG297">
            <v>0</v>
          </cell>
          <cell r="BH297">
            <v>0</v>
          </cell>
          <cell r="BK297">
            <v>24.548354508817827</v>
          </cell>
          <cell r="BL297">
            <v>-100</v>
          </cell>
          <cell r="BN297">
            <v>-288</v>
          </cell>
        </row>
        <row r="298">
          <cell r="A298">
            <v>289</v>
          </cell>
          <cell r="B298" t="str">
            <v>SUNDERLAND</v>
          </cell>
          <cell r="C298">
            <v>1</v>
          </cell>
          <cell r="D298">
            <v>1.1866125760649089</v>
          </cell>
          <cell r="E298">
            <v>1</v>
          </cell>
          <cell r="F298">
            <v>1</v>
          </cell>
          <cell r="G298">
            <v>1</v>
          </cell>
          <cell r="H298">
            <v>1</v>
          </cell>
          <cell r="I298">
            <v>1</v>
          </cell>
          <cell r="J298">
            <v>0</v>
          </cell>
          <cell r="K298">
            <v>0</v>
          </cell>
          <cell r="L298">
            <v>0</v>
          </cell>
          <cell r="O298">
            <v>-1</v>
          </cell>
          <cell r="P298">
            <v>-100</v>
          </cell>
          <cell r="S298">
            <v>15397</v>
          </cell>
          <cell r="T298">
            <v>15043</v>
          </cell>
          <cell r="U298">
            <v>12728</v>
          </cell>
          <cell r="V298">
            <v>12728</v>
          </cell>
          <cell r="W298">
            <v>12728</v>
          </cell>
          <cell r="X298">
            <v>12728</v>
          </cell>
          <cell r="Y298">
            <v>12728</v>
          </cell>
          <cell r="Z298">
            <v>0</v>
          </cell>
          <cell r="AA298">
            <v>0</v>
          </cell>
          <cell r="AB298">
            <v>0</v>
          </cell>
          <cell r="AE298">
            <v>-12728</v>
          </cell>
          <cell r="AF298">
            <v>-100</v>
          </cell>
          <cell r="AG298">
            <v>0</v>
          </cell>
          <cell r="AI298">
            <v>10451.168757175905</v>
          </cell>
          <cell r="AJ298">
            <v>1057</v>
          </cell>
          <cell r="AK298">
            <v>893</v>
          </cell>
          <cell r="AL298">
            <v>893</v>
          </cell>
          <cell r="AM298">
            <v>893</v>
          </cell>
          <cell r="AN298">
            <v>893</v>
          </cell>
          <cell r="AO298">
            <v>928.34071450816361</v>
          </cell>
          <cell r="AP298">
            <v>45.865667643225756</v>
          </cell>
          <cell r="AQ298">
            <v>0</v>
          </cell>
          <cell r="AR298">
            <v>0</v>
          </cell>
          <cell r="AU298">
            <v>-882.47504686493789</v>
          </cell>
          <cell r="AV298">
            <v>-95.059392857984747</v>
          </cell>
          <cell r="AY298">
            <v>4945.8312428240952</v>
          </cell>
          <cell r="AZ298">
            <v>13986</v>
          </cell>
          <cell r="BA298">
            <v>11835</v>
          </cell>
          <cell r="BB298">
            <v>11835</v>
          </cell>
          <cell r="BC298">
            <v>11835</v>
          </cell>
          <cell r="BD298">
            <v>11835</v>
          </cell>
          <cell r="BE298">
            <v>11799.659285491836</v>
          </cell>
          <cell r="BF298">
            <v>-45.865667643225756</v>
          </cell>
          <cell r="BG298">
            <v>0</v>
          </cell>
          <cell r="BH298">
            <v>0</v>
          </cell>
          <cell r="BK298">
            <v>95.059392857984747</v>
          </cell>
          <cell r="BL298">
            <v>-100</v>
          </cell>
          <cell r="BN298">
            <v>-289</v>
          </cell>
        </row>
        <row r="299">
          <cell r="A299">
            <v>290</v>
          </cell>
          <cell r="B299" t="str">
            <v>SUTTON</v>
          </cell>
          <cell r="C299">
            <v>0</v>
          </cell>
          <cell r="D299">
            <v>0</v>
          </cell>
          <cell r="E299">
            <v>0</v>
          </cell>
          <cell r="F299">
            <v>0</v>
          </cell>
          <cell r="G299">
            <v>0</v>
          </cell>
          <cell r="H299">
            <v>0</v>
          </cell>
          <cell r="I299">
            <v>0</v>
          </cell>
          <cell r="J299">
            <v>0</v>
          </cell>
          <cell r="K299">
            <v>0</v>
          </cell>
          <cell r="L299">
            <v>0</v>
          </cell>
          <cell r="O299">
            <v>0</v>
          </cell>
          <cell r="P299" t="str">
            <v>--</v>
          </cell>
          <cell r="S299">
            <v>0</v>
          </cell>
          <cell r="T299">
            <v>0</v>
          </cell>
          <cell r="U299">
            <v>0</v>
          </cell>
          <cell r="V299">
            <v>0</v>
          </cell>
          <cell r="W299">
            <v>0</v>
          </cell>
          <cell r="X299">
            <v>0</v>
          </cell>
          <cell r="Y299">
            <v>0</v>
          </cell>
          <cell r="Z299">
            <v>0</v>
          </cell>
          <cell r="AA299">
            <v>0</v>
          </cell>
          <cell r="AB299">
            <v>0</v>
          </cell>
          <cell r="AE299">
            <v>0</v>
          </cell>
          <cell r="AF299" t="str">
            <v>--</v>
          </cell>
          <cell r="AG299" t="str">
            <v>--</v>
          </cell>
          <cell r="AI299">
            <v>0</v>
          </cell>
          <cell r="AJ299">
            <v>0</v>
          </cell>
          <cell r="AK299">
            <v>0</v>
          </cell>
          <cell r="AL299">
            <v>0</v>
          </cell>
          <cell r="AM299">
            <v>0</v>
          </cell>
          <cell r="AN299">
            <v>0</v>
          </cell>
          <cell r="AO299">
            <v>0</v>
          </cell>
          <cell r="AP299">
            <v>0</v>
          </cell>
          <cell r="AQ299">
            <v>0</v>
          </cell>
          <cell r="AR299">
            <v>0</v>
          </cell>
          <cell r="AU299">
            <v>0</v>
          </cell>
          <cell r="AV299" t="str">
            <v>--</v>
          </cell>
          <cell r="AY299">
            <v>0</v>
          </cell>
          <cell r="AZ299">
            <v>0</v>
          </cell>
          <cell r="BA299">
            <v>0</v>
          </cell>
          <cell r="BB299">
            <v>0</v>
          </cell>
          <cell r="BC299">
            <v>0</v>
          </cell>
          <cell r="BD299">
            <v>0</v>
          </cell>
          <cell r="BE299">
            <v>0</v>
          </cell>
          <cell r="BF299">
            <v>0</v>
          </cell>
          <cell r="BG299">
            <v>0</v>
          </cell>
          <cell r="BH299">
            <v>0</v>
          </cell>
          <cell r="BK299" t="e">
            <v>#VALUE!</v>
          </cell>
          <cell r="BL299" t="e">
            <v>#VALUE!</v>
          </cell>
          <cell r="BN299">
            <v>-290</v>
          </cell>
        </row>
        <row r="300">
          <cell r="A300">
            <v>291</v>
          </cell>
          <cell r="B300" t="str">
            <v>SWAMPSCOTT</v>
          </cell>
          <cell r="C300">
            <v>24.990000000000002</v>
          </cell>
          <cell r="D300">
            <v>27.342247153589845</v>
          </cell>
          <cell r="E300">
            <v>26</v>
          </cell>
          <cell r="F300">
            <v>26</v>
          </cell>
          <cell r="G300">
            <v>26</v>
          </cell>
          <cell r="H300">
            <v>26</v>
          </cell>
          <cell r="I300">
            <v>26</v>
          </cell>
          <cell r="J300">
            <v>27</v>
          </cell>
          <cell r="K300">
            <v>0</v>
          </cell>
          <cell r="L300">
            <v>0</v>
          </cell>
          <cell r="O300">
            <v>1</v>
          </cell>
          <cell r="P300">
            <v>3.8461538461538547</v>
          </cell>
          <cell r="S300">
            <v>398954</v>
          </cell>
          <cell r="T300">
            <v>426167</v>
          </cell>
          <cell r="U300">
            <v>410369</v>
          </cell>
          <cell r="V300">
            <v>410794</v>
          </cell>
          <cell r="W300">
            <v>410820</v>
          </cell>
          <cell r="X300">
            <v>410820</v>
          </cell>
          <cell r="Y300">
            <v>410820</v>
          </cell>
          <cell r="Z300">
            <v>422139</v>
          </cell>
          <cell r="AA300">
            <v>0</v>
          </cell>
          <cell r="AB300">
            <v>0</v>
          </cell>
          <cell r="AE300">
            <v>11319</v>
          </cell>
          <cell r="AF300">
            <v>2.7552212647874885</v>
          </cell>
          <cell r="AG300">
            <v>-1.0909325813663662</v>
          </cell>
          <cell r="AI300">
            <v>98550.647327192244</v>
          </cell>
          <cell r="AJ300">
            <v>26023.075844012248</v>
          </cell>
          <cell r="AK300">
            <v>23218</v>
          </cell>
          <cell r="AL300">
            <v>23218</v>
          </cell>
          <cell r="AM300">
            <v>29414.440417315862</v>
          </cell>
          <cell r="AN300">
            <v>29414.440417315862</v>
          </cell>
          <cell r="AO300">
            <v>29715.343861249326</v>
          </cell>
          <cell r="AP300">
            <v>40879.800598522706</v>
          </cell>
          <cell r="AQ300">
            <v>0</v>
          </cell>
          <cell r="AR300">
            <v>0</v>
          </cell>
          <cell r="AU300">
            <v>11164.45673727338</v>
          </cell>
          <cell r="AV300">
            <v>37.571352999998538</v>
          </cell>
          <cell r="AY300">
            <v>300403.35267280776</v>
          </cell>
          <cell r="AZ300">
            <v>400143.92415598774</v>
          </cell>
          <cell r="BA300">
            <v>387151</v>
          </cell>
          <cell r="BB300">
            <v>387576</v>
          </cell>
          <cell r="BC300">
            <v>381405.55958268413</v>
          </cell>
          <cell r="BD300">
            <v>381405.55958268413</v>
          </cell>
          <cell r="BE300">
            <v>381104.65613875067</v>
          </cell>
          <cell r="BF300">
            <v>381259.19940147729</v>
          </cell>
          <cell r="BG300">
            <v>0</v>
          </cell>
          <cell r="BH300">
            <v>0</v>
          </cell>
          <cell r="BK300">
            <v>-37.571352999998538</v>
          </cell>
          <cell r="BL300">
            <v>-100</v>
          </cell>
          <cell r="BN300">
            <v>-291</v>
          </cell>
        </row>
        <row r="301">
          <cell r="A301">
            <v>292</v>
          </cell>
          <cell r="B301" t="str">
            <v>SWANSEA</v>
          </cell>
          <cell r="C301">
            <v>7</v>
          </cell>
          <cell r="D301">
            <v>8.0479874620627871</v>
          </cell>
          <cell r="E301">
            <v>10</v>
          </cell>
          <cell r="F301">
            <v>10</v>
          </cell>
          <cell r="G301">
            <v>10</v>
          </cell>
          <cell r="H301">
            <v>10</v>
          </cell>
          <cell r="I301">
            <v>10</v>
          </cell>
          <cell r="J301">
            <v>7</v>
          </cell>
          <cell r="K301">
            <v>0</v>
          </cell>
          <cell r="L301">
            <v>0</v>
          </cell>
          <cell r="O301">
            <v>-3</v>
          </cell>
          <cell r="P301">
            <v>-30.000000000000004</v>
          </cell>
          <cell r="S301">
            <v>89845</v>
          </cell>
          <cell r="T301">
            <v>107820</v>
          </cell>
          <cell r="U301">
            <v>133590</v>
          </cell>
          <cell r="V301">
            <v>133590</v>
          </cell>
          <cell r="W301">
            <v>133590</v>
          </cell>
          <cell r="X301">
            <v>133590</v>
          </cell>
          <cell r="Y301">
            <v>133590</v>
          </cell>
          <cell r="Z301">
            <v>91497</v>
          </cell>
          <cell r="AA301">
            <v>0</v>
          </cell>
          <cell r="AB301">
            <v>0</v>
          </cell>
          <cell r="AE301">
            <v>-42093</v>
          </cell>
          <cell r="AF301">
            <v>-31.509094992140131</v>
          </cell>
          <cell r="AG301">
            <v>-1.5090949921401275</v>
          </cell>
          <cell r="AI301">
            <v>8099.5060429467894</v>
          </cell>
          <cell r="AJ301">
            <v>17493.032974501391</v>
          </cell>
          <cell r="AK301">
            <v>38287.361851016591</v>
          </cell>
          <cell r="AL301">
            <v>42648.981335485129</v>
          </cell>
          <cell r="AM301">
            <v>34196.907176794084</v>
          </cell>
          <cell r="AN301">
            <v>34196.907176794084</v>
          </cell>
          <cell r="AO301">
            <v>34267.878944803058</v>
          </cell>
          <cell r="AP301">
            <v>7582.3624337951887</v>
          </cell>
          <cell r="AQ301">
            <v>0</v>
          </cell>
          <cell r="AR301">
            <v>0</v>
          </cell>
          <cell r="AU301">
            <v>-26685.516511007871</v>
          </cell>
          <cell r="AV301">
            <v>-77.873265964291321</v>
          </cell>
          <cell r="AY301">
            <v>81745.493957053215</v>
          </cell>
          <cell r="AZ301">
            <v>90326.967025498612</v>
          </cell>
          <cell r="BA301">
            <v>95302.638148983417</v>
          </cell>
          <cell r="BB301">
            <v>90941.018664514879</v>
          </cell>
          <cell r="BC301">
            <v>99393.092823205923</v>
          </cell>
          <cell r="BD301">
            <v>99393.092823205923</v>
          </cell>
          <cell r="BE301">
            <v>99322.121055196942</v>
          </cell>
          <cell r="BF301">
            <v>83914.637566204809</v>
          </cell>
          <cell r="BG301">
            <v>0</v>
          </cell>
          <cell r="BH301">
            <v>0</v>
          </cell>
          <cell r="BK301">
            <v>77.873265964291321</v>
          </cell>
          <cell r="BL301">
            <v>-100</v>
          </cell>
          <cell r="BN301">
            <v>-292</v>
          </cell>
        </row>
        <row r="302">
          <cell r="A302">
            <v>293</v>
          </cell>
          <cell r="B302" t="str">
            <v>TAUNTON</v>
          </cell>
          <cell r="C302">
            <v>31.08</v>
          </cell>
          <cell r="D302">
            <v>30.067636718660331</v>
          </cell>
          <cell r="E302">
            <v>38</v>
          </cell>
          <cell r="F302">
            <v>38</v>
          </cell>
          <cell r="G302">
            <v>38</v>
          </cell>
          <cell r="H302">
            <v>38</v>
          </cell>
          <cell r="I302">
            <v>38</v>
          </cell>
          <cell r="J302">
            <v>55</v>
          </cell>
          <cell r="K302">
            <v>0</v>
          </cell>
          <cell r="L302">
            <v>0</v>
          </cell>
          <cell r="O302">
            <v>17</v>
          </cell>
          <cell r="P302">
            <v>44.736842105263165</v>
          </cell>
          <cell r="S302">
            <v>373495</v>
          </cell>
          <cell r="T302">
            <v>380547</v>
          </cell>
          <cell r="U302">
            <v>481803</v>
          </cell>
          <cell r="V302">
            <v>481911</v>
          </cell>
          <cell r="W302">
            <v>481915</v>
          </cell>
          <cell r="X302">
            <v>481915</v>
          </cell>
          <cell r="Y302">
            <v>481915</v>
          </cell>
          <cell r="Z302">
            <v>695975</v>
          </cell>
          <cell r="AA302">
            <v>0</v>
          </cell>
          <cell r="AB302">
            <v>0</v>
          </cell>
          <cell r="AE302">
            <v>214060</v>
          </cell>
          <cell r="AF302">
            <v>44.418621541143153</v>
          </cell>
          <cell r="AG302">
            <v>-0.31822056412001132</v>
          </cell>
          <cell r="AI302">
            <v>153133.65271662461</v>
          </cell>
          <cell r="AJ302">
            <v>58225.774497999191</v>
          </cell>
          <cell r="AK302">
            <v>139188.00772852066</v>
          </cell>
          <cell r="AL302">
            <v>154914.19971492828</v>
          </cell>
          <cell r="AM302">
            <v>96290.949996438096</v>
          </cell>
          <cell r="AN302">
            <v>96290.949996438096</v>
          </cell>
          <cell r="AO302">
            <v>96916.117008403846</v>
          </cell>
          <cell r="AP302">
            <v>290001.44495215768</v>
          </cell>
          <cell r="AQ302">
            <v>0</v>
          </cell>
          <cell r="AR302">
            <v>0</v>
          </cell>
          <cell r="AU302">
            <v>193085.32794375383</v>
          </cell>
          <cell r="AV302">
            <v>199.22932728207724</v>
          </cell>
          <cell r="AY302">
            <v>220361.34728337539</v>
          </cell>
          <cell r="AZ302">
            <v>322321.22550200083</v>
          </cell>
          <cell r="BA302">
            <v>342614.99227147934</v>
          </cell>
          <cell r="BB302">
            <v>326996.80028507172</v>
          </cell>
          <cell r="BC302">
            <v>385624.05000356189</v>
          </cell>
          <cell r="BD302">
            <v>385624.05000356189</v>
          </cell>
          <cell r="BE302">
            <v>384998.88299159613</v>
          </cell>
          <cell r="BF302">
            <v>405973.55504784232</v>
          </cell>
          <cell r="BG302">
            <v>0</v>
          </cell>
          <cell r="BH302">
            <v>0</v>
          </cell>
          <cell r="BK302">
            <v>-199.22932728207724</v>
          </cell>
          <cell r="BL302">
            <v>-100</v>
          </cell>
          <cell r="BN302">
            <v>-293</v>
          </cell>
        </row>
        <row r="303">
          <cell r="A303">
            <v>294</v>
          </cell>
          <cell r="B303" t="str">
            <v>TEMPLETON</v>
          </cell>
          <cell r="C303">
            <v>0</v>
          </cell>
          <cell r="D303">
            <v>0</v>
          </cell>
          <cell r="E303">
            <v>0</v>
          </cell>
          <cell r="F303">
            <v>0</v>
          </cell>
          <cell r="G303">
            <v>0</v>
          </cell>
          <cell r="H303">
            <v>0</v>
          </cell>
          <cell r="I303">
            <v>0</v>
          </cell>
          <cell r="J303">
            <v>0</v>
          </cell>
          <cell r="K303">
            <v>0</v>
          </cell>
          <cell r="L303">
            <v>0</v>
          </cell>
          <cell r="O303">
            <v>0</v>
          </cell>
          <cell r="P303" t="str">
            <v>--</v>
          </cell>
          <cell r="S303">
            <v>0</v>
          </cell>
          <cell r="T303">
            <v>0</v>
          </cell>
          <cell r="U303">
            <v>0</v>
          </cell>
          <cell r="V303">
            <v>0</v>
          </cell>
          <cell r="W303">
            <v>0</v>
          </cell>
          <cell r="X303">
            <v>0</v>
          </cell>
          <cell r="Y303">
            <v>0</v>
          </cell>
          <cell r="Z303">
            <v>0</v>
          </cell>
          <cell r="AA303">
            <v>0</v>
          </cell>
          <cell r="AB303">
            <v>0</v>
          </cell>
          <cell r="AE303">
            <v>0</v>
          </cell>
          <cell r="AF303" t="str">
            <v>--</v>
          </cell>
          <cell r="AG303" t="str">
            <v>--</v>
          </cell>
          <cell r="AI303">
            <v>0</v>
          </cell>
          <cell r="AJ303">
            <v>0</v>
          </cell>
          <cell r="AK303">
            <v>0</v>
          </cell>
          <cell r="AL303">
            <v>0</v>
          </cell>
          <cell r="AM303">
            <v>0</v>
          </cell>
          <cell r="AN303">
            <v>0</v>
          </cell>
          <cell r="AO303">
            <v>0</v>
          </cell>
          <cell r="AP303">
            <v>0</v>
          </cell>
          <cell r="AQ303">
            <v>0</v>
          </cell>
          <cell r="AR303">
            <v>0</v>
          </cell>
          <cell r="AU303">
            <v>0</v>
          </cell>
          <cell r="AV303" t="str">
            <v>--</v>
          </cell>
          <cell r="AY303">
            <v>0</v>
          </cell>
          <cell r="AZ303">
            <v>0</v>
          </cell>
          <cell r="BA303">
            <v>0</v>
          </cell>
          <cell r="BB303">
            <v>0</v>
          </cell>
          <cell r="BC303">
            <v>0</v>
          </cell>
          <cell r="BD303">
            <v>0</v>
          </cell>
          <cell r="BE303">
            <v>0</v>
          </cell>
          <cell r="BF303">
            <v>0</v>
          </cell>
          <cell r="BG303">
            <v>0</v>
          </cell>
          <cell r="BH303">
            <v>0</v>
          </cell>
          <cell r="BK303" t="e">
            <v>#VALUE!</v>
          </cell>
          <cell r="BL303" t="e">
            <v>#VALUE!</v>
          </cell>
          <cell r="BN303">
            <v>-294</v>
          </cell>
        </row>
        <row r="304">
          <cell r="A304">
            <v>295</v>
          </cell>
          <cell r="B304" t="str">
            <v>TEWKSBURY</v>
          </cell>
          <cell r="C304">
            <v>80.579999999999984</v>
          </cell>
          <cell r="D304">
            <v>80.003678715118212</v>
          </cell>
          <cell r="E304">
            <v>82</v>
          </cell>
          <cell r="F304">
            <v>82</v>
          </cell>
          <cell r="G304">
            <v>82</v>
          </cell>
          <cell r="H304">
            <v>82</v>
          </cell>
          <cell r="I304">
            <v>82</v>
          </cell>
          <cell r="J304">
            <v>76</v>
          </cell>
          <cell r="K304">
            <v>0</v>
          </cell>
          <cell r="L304">
            <v>0</v>
          </cell>
          <cell r="O304">
            <v>-6</v>
          </cell>
          <cell r="P304">
            <v>-7.3170731707317032</v>
          </cell>
          <cell r="S304">
            <v>1167102</v>
          </cell>
          <cell r="T304">
            <v>1225937</v>
          </cell>
          <cell r="U304">
            <v>1260561</v>
          </cell>
          <cell r="V304">
            <v>1261688</v>
          </cell>
          <cell r="W304">
            <v>1261699</v>
          </cell>
          <cell r="X304">
            <v>1261699</v>
          </cell>
          <cell r="Y304">
            <v>1261699</v>
          </cell>
          <cell r="Z304">
            <v>1205309</v>
          </cell>
          <cell r="AA304">
            <v>0</v>
          </cell>
          <cell r="AB304">
            <v>0</v>
          </cell>
          <cell r="AE304">
            <v>-56390</v>
          </cell>
          <cell r="AF304">
            <v>-4.4693702697711561</v>
          </cell>
          <cell r="AG304">
            <v>2.847702900960547</v>
          </cell>
          <cell r="AI304">
            <v>70475.911212737745</v>
          </cell>
          <cell r="AJ304">
            <v>104139.99126281255</v>
          </cell>
          <cell r="AK304">
            <v>135793.45773772046</v>
          </cell>
          <cell r="AL304">
            <v>146013.83755069389</v>
          </cell>
          <cell r="AM304">
            <v>130033.7794946238</v>
          </cell>
          <cell r="AN304">
            <v>130033.7794946238</v>
          </cell>
          <cell r="AO304">
            <v>130176.19678739971</v>
          </cell>
          <cell r="AP304">
            <v>100891.68244703923</v>
          </cell>
          <cell r="AQ304">
            <v>0</v>
          </cell>
          <cell r="AR304">
            <v>0</v>
          </cell>
          <cell r="AU304">
            <v>-29284.514340360474</v>
          </cell>
          <cell r="AV304">
            <v>-22.496059235919418</v>
          </cell>
          <cell r="AY304">
            <v>1096626.0887872623</v>
          </cell>
          <cell r="AZ304">
            <v>1121797.0087371874</v>
          </cell>
          <cell r="BA304">
            <v>1124767.5422622794</v>
          </cell>
          <cell r="BB304">
            <v>1115674.1624493061</v>
          </cell>
          <cell r="BC304">
            <v>1131665.2205053761</v>
          </cell>
          <cell r="BD304">
            <v>1131665.2205053761</v>
          </cell>
          <cell r="BE304">
            <v>1131522.8032126003</v>
          </cell>
          <cell r="BF304">
            <v>1104417.3175529607</v>
          </cell>
          <cell r="BG304">
            <v>0</v>
          </cell>
          <cell r="BH304">
            <v>0</v>
          </cell>
          <cell r="BK304">
            <v>22.496059235919418</v>
          </cell>
          <cell r="BL304">
            <v>-100</v>
          </cell>
          <cell r="BN304">
            <v>-295</v>
          </cell>
        </row>
        <row r="305">
          <cell r="A305">
            <v>296</v>
          </cell>
          <cell r="B305" t="str">
            <v>TISBURY</v>
          </cell>
          <cell r="C305">
            <v>31.509999999999998</v>
          </cell>
          <cell r="D305">
            <v>30.326086956521738</v>
          </cell>
          <cell r="E305">
            <v>29</v>
          </cell>
          <cell r="F305">
            <v>29</v>
          </cell>
          <cell r="G305">
            <v>29</v>
          </cell>
          <cell r="H305">
            <v>29</v>
          </cell>
          <cell r="I305">
            <v>29</v>
          </cell>
          <cell r="J305">
            <v>27</v>
          </cell>
          <cell r="K305">
            <v>0</v>
          </cell>
          <cell r="L305">
            <v>0</v>
          </cell>
          <cell r="O305">
            <v>-2</v>
          </cell>
          <cell r="P305">
            <v>-6.8965517241379342</v>
          </cell>
          <cell r="S305">
            <v>662461</v>
          </cell>
          <cell r="T305">
            <v>722916</v>
          </cell>
          <cell r="U305">
            <v>703714</v>
          </cell>
          <cell r="V305">
            <v>704758</v>
          </cell>
          <cell r="W305">
            <v>705367</v>
          </cell>
          <cell r="X305">
            <v>705367</v>
          </cell>
          <cell r="Y305">
            <v>705367</v>
          </cell>
          <cell r="Z305">
            <v>649512</v>
          </cell>
          <cell r="AA305">
            <v>0</v>
          </cell>
          <cell r="AB305">
            <v>0</v>
          </cell>
          <cell r="AE305">
            <v>-55855</v>
          </cell>
          <cell r="AF305">
            <v>-7.9185728847536048</v>
          </cell>
          <cell r="AG305">
            <v>-1.0220211606156706</v>
          </cell>
          <cell r="AI305">
            <v>24327.058899060452</v>
          </cell>
          <cell r="AJ305">
            <v>61015.928877348604</v>
          </cell>
          <cell r="AK305">
            <v>47048.102650582761</v>
          </cell>
          <cell r="AL305">
            <v>51047.155665400176</v>
          </cell>
          <cell r="AM305">
            <v>52694.097556881912</v>
          </cell>
          <cell r="AN305">
            <v>52694.097556881912</v>
          </cell>
          <cell r="AO305">
            <v>52753.92180153924</v>
          </cell>
          <cell r="AP305">
            <v>23830.361823765252</v>
          </cell>
          <cell r="AQ305">
            <v>0</v>
          </cell>
          <cell r="AR305">
            <v>0</v>
          </cell>
          <cell r="AU305">
            <v>-28923.559977773988</v>
          </cell>
          <cell r="AV305">
            <v>-54.827317079068919</v>
          </cell>
          <cell r="AY305">
            <v>638133.94110093953</v>
          </cell>
          <cell r="AZ305">
            <v>661900.07112265145</v>
          </cell>
          <cell r="BA305">
            <v>656665.89734941721</v>
          </cell>
          <cell r="BB305">
            <v>653710.84433459979</v>
          </cell>
          <cell r="BC305">
            <v>652672.90244311804</v>
          </cell>
          <cell r="BD305">
            <v>652672.90244311804</v>
          </cell>
          <cell r="BE305">
            <v>652613.07819846075</v>
          </cell>
          <cell r="BF305">
            <v>625681.63817623479</v>
          </cell>
          <cell r="BG305">
            <v>0</v>
          </cell>
          <cell r="BH305">
            <v>0</v>
          </cell>
          <cell r="BK305">
            <v>54.827317079068919</v>
          </cell>
          <cell r="BL305">
            <v>-100</v>
          </cell>
          <cell r="BN305">
            <v>-296</v>
          </cell>
        </row>
        <row r="306">
          <cell r="A306">
            <v>297</v>
          </cell>
          <cell r="B306" t="str">
            <v>TOLLAND</v>
          </cell>
          <cell r="C306">
            <v>0</v>
          </cell>
          <cell r="D306">
            <v>0</v>
          </cell>
          <cell r="E306">
            <v>0</v>
          </cell>
          <cell r="F306">
            <v>0</v>
          </cell>
          <cell r="G306">
            <v>0</v>
          </cell>
          <cell r="H306">
            <v>0</v>
          </cell>
          <cell r="I306">
            <v>0</v>
          </cell>
          <cell r="J306">
            <v>0</v>
          </cell>
          <cell r="K306">
            <v>0</v>
          </cell>
          <cell r="L306">
            <v>0</v>
          </cell>
          <cell r="O306">
            <v>0</v>
          </cell>
          <cell r="P306" t="str">
            <v>--</v>
          </cell>
          <cell r="S306">
            <v>0</v>
          </cell>
          <cell r="T306">
            <v>0</v>
          </cell>
          <cell r="U306">
            <v>0</v>
          </cell>
          <cell r="V306">
            <v>0</v>
          </cell>
          <cell r="W306">
            <v>0</v>
          </cell>
          <cell r="X306">
            <v>0</v>
          </cell>
          <cell r="Y306">
            <v>0</v>
          </cell>
          <cell r="Z306">
            <v>0</v>
          </cell>
          <cell r="AA306">
            <v>0</v>
          </cell>
          <cell r="AB306">
            <v>0</v>
          </cell>
          <cell r="AE306">
            <v>0</v>
          </cell>
          <cell r="AF306" t="str">
            <v>--</v>
          </cell>
          <cell r="AG306" t="str">
            <v>--</v>
          </cell>
          <cell r="AI306">
            <v>0</v>
          </cell>
          <cell r="AJ306">
            <v>0</v>
          </cell>
          <cell r="AK306">
            <v>0</v>
          </cell>
          <cell r="AL306">
            <v>0</v>
          </cell>
          <cell r="AM306">
            <v>0</v>
          </cell>
          <cell r="AN306">
            <v>0</v>
          </cell>
          <cell r="AO306">
            <v>0</v>
          </cell>
          <cell r="AP306">
            <v>0</v>
          </cell>
          <cell r="AQ306">
            <v>0</v>
          </cell>
          <cell r="AR306">
            <v>0</v>
          </cell>
          <cell r="AU306">
            <v>0</v>
          </cell>
          <cell r="AV306" t="str">
            <v>--</v>
          </cell>
          <cell r="AY306">
            <v>0</v>
          </cell>
          <cell r="AZ306">
            <v>0</v>
          </cell>
          <cell r="BA306">
            <v>0</v>
          </cell>
          <cell r="BB306">
            <v>0</v>
          </cell>
          <cell r="BC306">
            <v>0</v>
          </cell>
          <cell r="BD306">
            <v>0</v>
          </cell>
          <cell r="BE306">
            <v>0</v>
          </cell>
          <cell r="BF306">
            <v>0</v>
          </cell>
          <cell r="BG306">
            <v>0</v>
          </cell>
          <cell r="BH306">
            <v>0</v>
          </cell>
          <cell r="BK306" t="e">
            <v>#VALUE!</v>
          </cell>
          <cell r="BL306" t="e">
            <v>#VALUE!</v>
          </cell>
          <cell r="BN306">
            <v>-297</v>
          </cell>
        </row>
        <row r="307">
          <cell r="A307">
            <v>298</v>
          </cell>
          <cell r="B307" t="str">
            <v>TOPSFIELD</v>
          </cell>
          <cell r="C307">
            <v>0</v>
          </cell>
          <cell r="D307">
            <v>0</v>
          </cell>
          <cell r="E307">
            <v>0</v>
          </cell>
          <cell r="F307">
            <v>0</v>
          </cell>
          <cell r="G307">
            <v>0</v>
          </cell>
          <cell r="H307">
            <v>0</v>
          </cell>
          <cell r="I307">
            <v>0</v>
          </cell>
          <cell r="J307">
            <v>0</v>
          </cell>
          <cell r="K307">
            <v>0</v>
          </cell>
          <cell r="L307">
            <v>0</v>
          </cell>
          <cell r="O307">
            <v>0</v>
          </cell>
          <cell r="P307" t="str">
            <v>--</v>
          </cell>
          <cell r="S307">
            <v>0</v>
          </cell>
          <cell r="T307">
            <v>0</v>
          </cell>
          <cell r="U307">
            <v>0</v>
          </cell>
          <cell r="V307">
            <v>0</v>
          </cell>
          <cell r="W307">
            <v>0</v>
          </cell>
          <cell r="X307">
            <v>0</v>
          </cell>
          <cell r="Y307">
            <v>0</v>
          </cell>
          <cell r="Z307">
            <v>0</v>
          </cell>
          <cell r="AA307">
            <v>0</v>
          </cell>
          <cell r="AB307">
            <v>0</v>
          </cell>
          <cell r="AE307">
            <v>0</v>
          </cell>
          <cell r="AF307" t="str">
            <v>--</v>
          </cell>
          <cell r="AG307" t="str">
            <v>--</v>
          </cell>
          <cell r="AI307">
            <v>0</v>
          </cell>
          <cell r="AJ307">
            <v>0</v>
          </cell>
          <cell r="AK307">
            <v>0</v>
          </cell>
          <cell r="AL307">
            <v>0</v>
          </cell>
          <cell r="AM307">
            <v>0</v>
          </cell>
          <cell r="AN307">
            <v>0</v>
          </cell>
          <cell r="AO307">
            <v>0</v>
          </cell>
          <cell r="AP307">
            <v>0</v>
          </cell>
          <cell r="AQ307">
            <v>0</v>
          </cell>
          <cell r="AR307">
            <v>0</v>
          </cell>
          <cell r="AU307">
            <v>0</v>
          </cell>
          <cell r="AV307" t="str">
            <v>--</v>
          </cell>
          <cell r="AY307">
            <v>0</v>
          </cell>
          <cell r="AZ307">
            <v>0</v>
          </cell>
          <cell r="BA307">
            <v>0</v>
          </cell>
          <cell r="BB307">
            <v>0</v>
          </cell>
          <cell r="BC307">
            <v>0</v>
          </cell>
          <cell r="BD307">
            <v>0</v>
          </cell>
          <cell r="BE307">
            <v>0</v>
          </cell>
          <cell r="BF307">
            <v>0</v>
          </cell>
          <cell r="BG307">
            <v>0</v>
          </cell>
          <cell r="BH307">
            <v>0</v>
          </cell>
          <cell r="BK307" t="e">
            <v>#VALUE!</v>
          </cell>
          <cell r="BL307" t="e">
            <v>#VALUE!</v>
          </cell>
          <cell r="BN307">
            <v>-298</v>
          </cell>
        </row>
        <row r="308">
          <cell r="A308">
            <v>299</v>
          </cell>
          <cell r="B308" t="str">
            <v>TOWNSEND</v>
          </cell>
          <cell r="C308">
            <v>0</v>
          </cell>
          <cell r="D308">
            <v>0</v>
          </cell>
          <cell r="E308">
            <v>0</v>
          </cell>
          <cell r="F308">
            <v>0</v>
          </cell>
          <cell r="G308">
            <v>0</v>
          </cell>
          <cell r="H308">
            <v>0</v>
          </cell>
          <cell r="I308">
            <v>0</v>
          </cell>
          <cell r="J308">
            <v>0</v>
          </cell>
          <cell r="K308">
            <v>0</v>
          </cell>
          <cell r="L308">
            <v>0</v>
          </cell>
          <cell r="O308">
            <v>0</v>
          </cell>
          <cell r="P308" t="str">
            <v>--</v>
          </cell>
          <cell r="S308">
            <v>0</v>
          </cell>
          <cell r="T308">
            <v>0</v>
          </cell>
          <cell r="U308">
            <v>0</v>
          </cell>
          <cell r="V308">
            <v>0</v>
          </cell>
          <cell r="W308">
            <v>0</v>
          </cell>
          <cell r="X308">
            <v>0</v>
          </cell>
          <cell r="Y308">
            <v>0</v>
          </cell>
          <cell r="Z308">
            <v>0</v>
          </cell>
          <cell r="AA308">
            <v>0</v>
          </cell>
          <cell r="AB308">
            <v>0</v>
          </cell>
          <cell r="AE308">
            <v>0</v>
          </cell>
          <cell r="AF308" t="str">
            <v>--</v>
          </cell>
          <cell r="AG308" t="str">
            <v>--</v>
          </cell>
          <cell r="AI308">
            <v>0</v>
          </cell>
          <cell r="AJ308">
            <v>0</v>
          </cell>
          <cell r="AK308">
            <v>0</v>
          </cell>
          <cell r="AL308">
            <v>0</v>
          </cell>
          <cell r="AM308">
            <v>0</v>
          </cell>
          <cell r="AN308">
            <v>0</v>
          </cell>
          <cell r="AO308">
            <v>0</v>
          </cell>
          <cell r="AP308">
            <v>0</v>
          </cell>
          <cell r="AQ308">
            <v>0</v>
          </cell>
          <cell r="AR308">
            <v>0</v>
          </cell>
          <cell r="AU308">
            <v>0</v>
          </cell>
          <cell r="AV308" t="str">
            <v>--</v>
          </cell>
          <cell r="AY308">
            <v>0</v>
          </cell>
          <cell r="AZ308">
            <v>0</v>
          </cell>
          <cell r="BA308">
            <v>0</v>
          </cell>
          <cell r="BB308">
            <v>0</v>
          </cell>
          <cell r="BC308">
            <v>0</v>
          </cell>
          <cell r="BD308">
            <v>0</v>
          </cell>
          <cell r="BE308">
            <v>0</v>
          </cell>
          <cell r="BF308">
            <v>0</v>
          </cell>
          <cell r="BG308">
            <v>0</v>
          </cell>
          <cell r="BH308">
            <v>0</v>
          </cell>
          <cell r="BK308" t="e">
            <v>#VALUE!</v>
          </cell>
          <cell r="BL308" t="e">
            <v>#VALUE!</v>
          </cell>
          <cell r="BN308">
            <v>-299</v>
          </cell>
        </row>
        <row r="309">
          <cell r="A309">
            <v>300</v>
          </cell>
          <cell r="B309" t="str">
            <v>TRURO</v>
          </cell>
          <cell r="C309">
            <v>4.5</v>
          </cell>
          <cell r="D309">
            <v>5.0663182628423282</v>
          </cell>
          <cell r="E309">
            <v>5</v>
          </cell>
          <cell r="F309">
            <v>5</v>
          </cell>
          <cell r="G309">
            <v>5</v>
          </cell>
          <cell r="H309">
            <v>5</v>
          </cell>
          <cell r="I309">
            <v>5</v>
          </cell>
          <cell r="J309">
            <v>5</v>
          </cell>
          <cell r="K309">
            <v>0</v>
          </cell>
          <cell r="L309">
            <v>0</v>
          </cell>
          <cell r="O309">
            <v>0</v>
          </cell>
          <cell r="P309">
            <v>0</v>
          </cell>
          <cell r="S309">
            <v>133881</v>
          </cell>
          <cell r="T309">
            <v>146154</v>
          </cell>
          <cell r="U309">
            <v>143984</v>
          </cell>
          <cell r="V309">
            <v>143984</v>
          </cell>
          <cell r="W309">
            <v>143984</v>
          </cell>
          <cell r="X309">
            <v>143984</v>
          </cell>
          <cell r="Y309">
            <v>143984</v>
          </cell>
          <cell r="Z309">
            <v>149102</v>
          </cell>
          <cell r="AA309">
            <v>0</v>
          </cell>
          <cell r="AB309">
            <v>0</v>
          </cell>
          <cell r="AE309">
            <v>5118</v>
          </cell>
          <cell r="AF309">
            <v>3.5545616179575523</v>
          </cell>
          <cell r="AG309">
            <v>3.5545616179575523</v>
          </cell>
          <cell r="AI309">
            <v>3490.3394801568393</v>
          </cell>
          <cell r="AJ309">
            <v>4527</v>
          </cell>
          <cell r="AK309">
            <v>4465</v>
          </cell>
          <cell r="AL309">
            <v>4465</v>
          </cell>
          <cell r="AM309">
            <v>10406.716325093763</v>
          </cell>
          <cell r="AN309">
            <v>10406.716325093763</v>
          </cell>
          <cell r="AO309">
            <v>10419.843976316271</v>
          </cell>
          <cell r="AP309">
            <v>16268.302914528073</v>
          </cell>
          <cell r="AQ309">
            <v>0</v>
          </cell>
          <cell r="AR309">
            <v>0</v>
          </cell>
          <cell r="AU309">
            <v>5848.4589382118011</v>
          </cell>
          <cell r="AV309">
            <v>56.128085521290181</v>
          </cell>
          <cell r="AY309">
            <v>130390.66051984316</v>
          </cell>
          <cell r="AZ309">
            <v>141627</v>
          </cell>
          <cell r="BA309">
            <v>139519</v>
          </cell>
          <cell r="BB309">
            <v>139519</v>
          </cell>
          <cell r="BC309">
            <v>133577.28367490624</v>
          </cell>
          <cell r="BD309">
            <v>133577.28367490624</v>
          </cell>
          <cell r="BE309">
            <v>133564.15602368372</v>
          </cell>
          <cell r="BF309">
            <v>132833.69708547194</v>
          </cell>
          <cell r="BG309">
            <v>0</v>
          </cell>
          <cell r="BH309">
            <v>0</v>
          </cell>
          <cell r="BK309">
            <v>-56.128085521290181</v>
          </cell>
          <cell r="BL309">
            <v>-100</v>
          </cell>
          <cell r="BN309">
            <v>-300</v>
          </cell>
        </row>
        <row r="310">
          <cell r="A310">
            <v>301</v>
          </cell>
          <cell r="B310" t="str">
            <v>TYNGSBOROUGH</v>
          </cell>
          <cell r="C310">
            <v>79.180000000000007</v>
          </cell>
          <cell r="D310">
            <v>76.736093319634492</v>
          </cell>
          <cell r="E310">
            <v>78</v>
          </cell>
          <cell r="F310">
            <v>78</v>
          </cell>
          <cell r="G310">
            <v>78</v>
          </cell>
          <cell r="H310">
            <v>78</v>
          </cell>
          <cell r="I310">
            <v>78</v>
          </cell>
          <cell r="J310">
            <v>84</v>
          </cell>
          <cell r="K310">
            <v>0</v>
          </cell>
          <cell r="L310">
            <v>0</v>
          </cell>
          <cell r="O310">
            <v>6</v>
          </cell>
          <cell r="P310">
            <v>7.6923076923076872</v>
          </cell>
          <cell r="S310">
            <v>1108090</v>
          </cell>
          <cell r="T310">
            <v>1099308</v>
          </cell>
          <cell r="U310">
            <v>1123420</v>
          </cell>
          <cell r="V310">
            <v>1126344</v>
          </cell>
          <cell r="W310">
            <v>1126358</v>
          </cell>
          <cell r="X310">
            <v>1126358</v>
          </cell>
          <cell r="Y310">
            <v>1126358</v>
          </cell>
          <cell r="Z310">
            <v>1264143</v>
          </cell>
          <cell r="AA310">
            <v>0</v>
          </cell>
          <cell r="AB310">
            <v>0</v>
          </cell>
          <cell r="AE310">
            <v>137785</v>
          </cell>
          <cell r="AF310">
            <v>12.232789219768492</v>
          </cell>
          <cell r="AG310">
            <v>4.5404815274608046</v>
          </cell>
          <cell r="AI310">
            <v>68650.267347433182</v>
          </cell>
          <cell r="AJ310">
            <v>91944.635112624703</v>
          </cell>
          <cell r="AK310">
            <v>114588.03771122893</v>
          </cell>
          <cell r="AL310">
            <v>123663.12029649832</v>
          </cell>
          <cell r="AM310">
            <v>80938.154230322005</v>
          </cell>
          <cell r="AN310">
            <v>80938.154230322005</v>
          </cell>
          <cell r="AO310">
            <v>80962.820260089487</v>
          </cell>
          <cell r="AP310">
            <v>195680.72256262487</v>
          </cell>
          <cell r="AQ310">
            <v>0</v>
          </cell>
          <cell r="AR310">
            <v>0</v>
          </cell>
          <cell r="AU310">
            <v>114717.90230253538</v>
          </cell>
          <cell r="AV310">
            <v>141.69207783771515</v>
          </cell>
          <cell r="AY310">
            <v>1039439.7326525669</v>
          </cell>
          <cell r="AZ310">
            <v>1007363.3648873753</v>
          </cell>
          <cell r="BA310">
            <v>1008831.9622887711</v>
          </cell>
          <cell r="BB310">
            <v>1002680.8797035017</v>
          </cell>
          <cell r="BC310">
            <v>1045419.845769678</v>
          </cell>
          <cell r="BD310">
            <v>1045419.845769678</v>
          </cell>
          <cell r="BE310">
            <v>1045395.1797399105</v>
          </cell>
          <cell r="BF310">
            <v>1068462.2774373752</v>
          </cell>
          <cell r="BG310">
            <v>0</v>
          </cell>
          <cell r="BH310">
            <v>0</v>
          </cell>
          <cell r="BK310">
            <v>-141.69207783771515</v>
          </cell>
          <cell r="BL310">
            <v>-100</v>
          </cell>
          <cell r="BN310">
            <v>-301</v>
          </cell>
        </row>
        <row r="311">
          <cell r="A311">
            <v>302</v>
          </cell>
          <cell r="B311" t="str">
            <v>TYRINGHAM</v>
          </cell>
          <cell r="C311">
            <v>0</v>
          </cell>
          <cell r="D311">
            <v>0</v>
          </cell>
          <cell r="E311">
            <v>0</v>
          </cell>
          <cell r="F311">
            <v>0</v>
          </cell>
          <cell r="G311">
            <v>0</v>
          </cell>
          <cell r="H311">
            <v>0</v>
          </cell>
          <cell r="I311">
            <v>0</v>
          </cell>
          <cell r="J311">
            <v>0</v>
          </cell>
          <cell r="K311">
            <v>0</v>
          </cell>
          <cell r="L311">
            <v>0</v>
          </cell>
          <cell r="O311">
            <v>0</v>
          </cell>
          <cell r="P311" t="str">
            <v>--</v>
          </cell>
          <cell r="S311">
            <v>0</v>
          </cell>
          <cell r="T311">
            <v>0</v>
          </cell>
          <cell r="U311">
            <v>0</v>
          </cell>
          <cell r="V311">
            <v>0</v>
          </cell>
          <cell r="W311">
            <v>0</v>
          </cell>
          <cell r="X311">
            <v>0</v>
          </cell>
          <cell r="Y311">
            <v>0</v>
          </cell>
          <cell r="Z311">
            <v>0</v>
          </cell>
          <cell r="AA311">
            <v>0</v>
          </cell>
          <cell r="AB311">
            <v>0</v>
          </cell>
          <cell r="AE311">
            <v>0</v>
          </cell>
          <cell r="AF311" t="str">
            <v>--</v>
          </cell>
          <cell r="AG311" t="str">
            <v>--</v>
          </cell>
          <cell r="AI311">
            <v>0</v>
          </cell>
          <cell r="AJ311">
            <v>0</v>
          </cell>
          <cell r="AK311">
            <v>0</v>
          </cell>
          <cell r="AL311">
            <v>0</v>
          </cell>
          <cell r="AM311">
            <v>0</v>
          </cell>
          <cell r="AN311">
            <v>0</v>
          </cell>
          <cell r="AO311">
            <v>0</v>
          </cell>
          <cell r="AP311">
            <v>0</v>
          </cell>
          <cell r="AQ311">
            <v>0</v>
          </cell>
          <cell r="AR311">
            <v>0</v>
          </cell>
          <cell r="AU311">
            <v>0</v>
          </cell>
          <cell r="AV311" t="str">
            <v>--</v>
          </cell>
          <cell r="AY311">
            <v>0</v>
          </cell>
          <cell r="AZ311">
            <v>0</v>
          </cell>
          <cell r="BA311">
            <v>0</v>
          </cell>
          <cell r="BB311">
            <v>0</v>
          </cell>
          <cell r="BC311">
            <v>0</v>
          </cell>
          <cell r="BD311">
            <v>0</v>
          </cell>
          <cell r="BE311">
            <v>0</v>
          </cell>
          <cell r="BF311">
            <v>0</v>
          </cell>
          <cell r="BG311">
            <v>0</v>
          </cell>
          <cell r="BH311">
            <v>0</v>
          </cell>
          <cell r="BK311" t="e">
            <v>#VALUE!</v>
          </cell>
          <cell r="BL311" t="e">
            <v>#VALUE!</v>
          </cell>
          <cell r="BN311">
            <v>-302</v>
          </cell>
        </row>
        <row r="312">
          <cell r="A312">
            <v>303</v>
          </cell>
          <cell r="B312" t="str">
            <v>UPTON</v>
          </cell>
          <cell r="C312">
            <v>0</v>
          </cell>
          <cell r="D312">
            <v>0</v>
          </cell>
          <cell r="E312">
            <v>0</v>
          </cell>
          <cell r="F312">
            <v>0</v>
          </cell>
          <cell r="G312">
            <v>0</v>
          </cell>
          <cell r="H312">
            <v>0</v>
          </cell>
          <cell r="I312">
            <v>0</v>
          </cell>
          <cell r="J312">
            <v>0</v>
          </cell>
          <cell r="K312">
            <v>0</v>
          </cell>
          <cell r="L312">
            <v>0</v>
          </cell>
          <cell r="O312">
            <v>0</v>
          </cell>
          <cell r="P312" t="str">
            <v>--</v>
          </cell>
          <cell r="S312">
            <v>0</v>
          </cell>
          <cell r="T312">
            <v>0</v>
          </cell>
          <cell r="U312">
            <v>0</v>
          </cell>
          <cell r="V312">
            <v>0</v>
          </cell>
          <cell r="W312">
            <v>0</v>
          </cell>
          <cell r="X312">
            <v>0</v>
          </cell>
          <cell r="Y312">
            <v>0</v>
          </cell>
          <cell r="Z312">
            <v>0</v>
          </cell>
          <cell r="AA312">
            <v>0</v>
          </cell>
          <cell r="AB312">
            <v>0</v>
          </cell>
          <cell r="AE312">
            <v>0</v>
          </cell>
          <cell r="AF312" t="str">
            <v>--</v>
          </cell>
          <cell r="AG312" t="str">
            <v>--</v>
          </cell>
          <cell r="AI312">
            <v>0</v>
          </cell>
          <cell r="AJ312">
            <v>0</v>
          </cell>
          <cell r="AK312">
            <v>0</v>
          </cell>
          <cell r="AL312">
            <v>0</v>
          </cell>
          <cell r="AM312">
            <v>0</v>
          </cell>
          <cell r="AN312">
            <v>0</v>
          </cell>
          <cell r="AO312">
            <v>0</v>
          </cell>
          <cell r="AP312">
            <v>0</v>
          </cell>
          <cell r="AQ312">
            <v>0</v>
          </cell>
          <cell r="AR312">
            <v>0</v>
          </cell>
          <cell r="AU312">
            <v>0</v>
          </cell>
          <cell r="AV312" t="str">
            <v>--</v>
          </cell>
          <cell r="AY312">
            <v>0</v>
          </cell>
          <cell r="AZ312">
            <v>0</v>
          </cell>
          <cell r="BA312">
            <v>0</v>
          </cell>
          <cell r="BB312">
            <v>0</v>
          </cell>
          <cell r="BC312">
            <v>0</v>
          </cell>
          <cell r="BD312">
            <v>0</v>
          </cell>
          <cell r="BE312">
            <v>0</v>
          </cell>
          <cell r="BF312">
            <v>0</v>
          </cell>
          <cell r="BG312">
            <v>0</v>
          </cell>
          <cell r="BH312">
            <v>0</v>
          </cell>
          <cell r="BK312" t="e">
            <v>#VALUE!</v>
          </cell>
          <cell r="BL312" t="e">
            <v>#VALUE!</v>
          </cell>
          <cell r="BN312">
            <v>-303</v>
          </cell>
        </row>
        <row r="313">
          <cell r="A313">
            <v>304</v>
          </cell>
          <cell r="B313" t="str">
            <v>UXBRIDGE</v>
          </cell>
          <cell r="C313">
            <v>1</v>
          </cell>
          <cell r="D313">
            <v>0.97280966767371579</v>
          </cell>
          <cell r="E313">
            <v>0</v>
          </cell>
          <cell r="F313">
            <v>0</v>
          </cell>
          <cell r="G313">
            <v>0</v>
          </cell>
          <cell r="H313">
            <v>0</v>
          </cell>
          <cell r="I313">
            <v>0</v>
          </cell>
          <cell r="J313">
            <v>0</v>
          </cell>
          <cell r="K313">
            <v>0</v>
          </cell>
          <cell r="L313">
            <v>0</v>
          </cell>
          <cell r="O313">
            <v>0</v>
          </cell>
          <cell r="P313" t="str">
            <v>--</v>
          </cell>
          <cell r="S313">
            <v>14138</v>
          </cell>
          <cell r="T313">
            <v>14574</v>
          </cell>
          <cell r="U313">
            <v>0</v>
          </cell>
          <cell r="V313">
            <v>0</v>
          </cell>
          <cell r="W313">
            <v>0</v>
          </cell>
          <cell r="X313">
            <v>0</v>
          </cell>
          <cell r="Y313">
            <v>0</v>
          </cell>
          <cell r="Z313">
            <v>0</v>
          </cell>
          <cell r="AA313">
            <v>0</v>
          </cell>
          <cell r="AB313">
            <v>0</v>
          </cell>
          <cell r="AE313">
            <v>0</v>
          </cell>
          <cell r="AF313" t="str">
            <v>--</v>
          </cell>
          <cell r="AG313" t="str">
            <v>--</v>
          </cell>
          <cell r="AI313">
            <v>803.38355269652311</v>
          </cell>
          <cell r="AJ313">
            <v>1125.4613093187143</v>
          </cell>
          <cell r="AK313">
            <v>0</v>
          </cell>
          <cell r="AL313">
            <v>0</v>
          </cell>
          <cell r="AM313">
            <v>0</v>
          </cell>
          <cell r="AN313">
            <v>0</v>
          </cell>
          <cell r="AO313">
            <v>-0.25000746700715826</v>
          </cell>
          <cell r="AP313">
            <v>-0.32446314540206217</v>
          </cell>
          <cell r="AQ313">
            <v>0</v>
          </cell>
          <cell r="AR313">
            <v>0</v>
          </cell>
          <cell r="AU313">
            <v>-7.4455678394903912E-2</v>
          </cell>
          <cell r="AV313">
            <v>29.781381846795838</v>
          </cell>
          <cell r="AY313">
            <v>13334.616447303477</v>
          </cell>
          <cell r="AZ313">
            <v>13448.538690681286</v>
          </cell>
          <cell r="BA313">
            <v>0</v>
          </cell>
          <cell r="BB313">
            <v>0</v>
          </cell>
          <cell r="BC313">
            <v>0</v>
          </cell>
          <cell r="BD313">
            <v>0</v>
          </cell>
          <cell r="BE313">
            <v>0.25000746700715826</v>
          </cell>
          <cell r="BF313">
            <v>0.32446314540206217</v>
          </cell>
          <cell r="BG313">
            <v>0</v>
          </cell>
          <cell r="BH313">
            <v>0</v>
          </cell>
          <cell r="BK313">
            <v>-29.781381846795838</v>
          </cell>
          <cell r="BL313">
            <v>-100</v>
          </cell>
          <cell r="BN313">
            <v>-304</v>
          </cell>
        </row>
        <row r="314">
          <cell r="A314">
            <v>305</v>
          </cell>
          <cell r="B314" t="str">
            <v>WAKEFIELD</v>
          </cell>
          <cell r="C314">
            <v>52.540000000000006</v>
          </cell>
          <cell r="D314">
            <v>46.6917364624667</v>
          </cell>
          <cell r="E314">
            <v>67</v>
          </cell>
          <cell r="F314">
            <v>67</v>
          </cell>
          <cell r="G314">
            <v>67</v>
          </cell>
          <cell r="H314">
            <v>67</v>
          </cell>
          <cell r="I314">
            <v>67</v>
          </cell>
          <cell r="J314">
            <v>62</v>
          </cell>
          <cell r="K314">
            <v>0</v>
          </cell>
          <cell r="L314">
            <v>0</v>
          </cell>
          <cell r="O314">
            <v>-5</v>
          </cell>
          <cell r="P314">
            <v>-7.4626865671641784</v>
          </cell>
          <cell r="S314">
            <v>713880</v>
          </cell>
          <cell r="T314">
            <v>652004</v>
          </cell>
          <cell r="U314">
            <v>928689</v>
          </cell>
          <cell r="V314">
            <v>929493</v>
          </cell>
          <cell r="W314">
            <v>929493</v>
          </cell>
          <cell r="X314">
            <v>929493</v>
          </cell>
          <cell r="Y314">
            <v>929493</v>
          </cell>
          <cell r="Z314">
            <v>880004</v>
          </cell>
          <cell r="AA314">
            <v>0</v>
          </cell>
          <cell r="AB314">
            <v>0</v>
          </cell>
          <cell r="AE314">
            <v>-49489</v>
          </cell>
          <cell r="AF314">
            <v>-5.324300451966824</v>
          </cell>
          <cell r="AG314">
            <v>2.1383861151973544</v>
          </cell>
          <cell r="AI314">
            <v>51187.039623739242</v>
          </cell>
          <cell r="AJ314">
            <v>64062.57493734231</v>
          </cell>
          <cell r="AK314">
            <v>271222.00808973354</v>
          </cell>
          <cell r="AL314">
            <v>303288.05154344795</v>
          </cell>
          <cell r="AM314">
            <v>184548.59164638666</v>
          </cell>
          <cell r="AN314">
            <v>184548.59164638666</v>
          </cell>
          <cell r="AO314">
            <v>184880.94950938958</v>
          </cell>
          <cell r="AP314">
            <v>181613.03829258849</v>
          </cell>
          <cell r="AQ314">
            <v>0</v>
          </cell>
          <cell r="AR314">
            <v>0</v>
          </cell>
          <cell r="AU314">
            <v>-3267.9112168010906</v>
          </cell>
          <cell r="AV314">
            <v>-1.7675759592716278</v>
          </cell>
          <cell r="AY314">
            <v>662692.9603762608</v>
          </cell>
          <cell r="AZ314">
            <v>587941.42506265768</v>
          </cell>
          <cell r="BA314">
            <v>657466.99191026646</v>
          </cell>
          <cell r="BB314">
            <v>626204.94845655211</v>
          </cell>
          <cell r="BC314">
            <v>744944.40835361334</v>
          </cell>
          <cell r="BD314">
            <v>744944.40835361334</v>
          </cell>
          <cell r="BE314">
            <v>744612.05049061042</v>
          </cell>
          <cell r="BF314">
            <v>698390.96170741157</v>
          </cell>
          <cell r="BG314">
            <v>0</v>
          </cell>
          <cell r="BH314">
            <v>0</v>
          </cell>
          <cell r="BK314">
            <v>1.7675759592716278</v>
          </cell>
          <cell r="BL314">
            <v>-100</v>
          </cell>
          <cell r="BN314">
            <v>-305</v>
          </cell>
        </row>
        <row r="315">
          <cell r="A315">
            <v>306</v>
          </cell>
          <cell r="B315" t="str">
            <v>WALES</v>
          </cell>
          <cell r="C315">
            <v>2</v>
          </cell>
          <cell r="D315">
            <v>2.5</v>
          </cell>
          <cell r="E315">
            <v>2</v>
          </cell>
          <cell r="F315">
            <v>2</v>
          </cell>
          <cell r="G315">
            <v>2</v>
          </cell>
          <cell r="H315">
            <v>2</v>
          </cell>
          <cell r="I315">
            <v>2</v>
          </cell>
          <cell r="J315">
            <v>3</v>
          </cell>
          <cell r="K315">
            <v>0</v>
          </cell>
          <cell r="L315">
            <v>0</v>
          </cell>
          <cell r="O315">
            <v>1</v>
          </cell>
          <cell r="P315">
            <v>50</v>
          </cell>
          <cell r="S315">
            <v>28424</v>
          </cell>
          <cell r="T315">
            <v>31150</v>
          </cell>
          <cell r="U315">
            <v>24942</v>
          </cell>
          <cell r="V315">
            <v>24942</v>
          </cell>
          <cell r="W315">
            <v>24944</v>
          </cell>
          <cell r="X315">
            <v>24944</v>
          </cell>
          <cell r="Y315">
            <v>24944</v>
          </cell>
          <cell r="Z315">
            <v>36687</v>
          </cell>
          <cell r="AA315">
            <v>0</v>
          </cell>
          <cell r="AB315">
            <v>0</v>
          </cell>
          <cell r="AE315">
            <v>11743</v>
          </cell>
          <cell r="AF315">
            <v>47.077453495830653</v>
          </cell>
          <cell r="AG315">
            <v>-2.9225465041693468</v>
          </cell>
          <cell r="AI315">
            <v>19340.502161724475</v>
          </cell>
          <cell r="AJ315">
            <v>3612.2416614925742</v>
          </cell>
          <cell r="AK315">
            <v>1786</v>
          </cell>
          <cell r="AL315">
            <v>1786</v>
          </cell>
          <cell r="AM315">
            <v>1786</v>
          </cell>
          <cell r="AN315">
            <v>1786</v>
          </cell>
          <cell r="AO315">
            <v>1850.906643206594</v>
          </cell>
          <cell r="AP315">
            <v>8663.2171801065051</v>
          </cell>
          <cell r="AQ315">
            <v>0</v>
          </cell>
          <cell r="AR315">
            <v>0</v>
          </cell>
          <cell r="AU315">
            <v>6812.3105368999113</v>
          </cell>
          <cell r="AV315">
            <v>368.05262771643402</v>
          </cell>
          <cell r="AY315">
            <v>9083.4978382755253</v>
          </cell>
          <cell r="AZ315">
            <v>27537.758338507425</v>
          </cell>
          <cell r="BA315">
            <v>23156</v>
          </cell>
          <cell r="BB315">
            <v>23156</v>
          </cell>
          <cell r="BC315">
            <v>23158</v>
          </cell>
          <cell r="BD315">
            <v>23158</v>
          </cell>
          <cell r="BE315">
            <v>23093.093356793404</v>
          </cell>
          <cell r="BF315">
            <v>28023.782819893495</v>
          </cell>
          <cell r="BG315">
            <v>0</v>
          </cell>
          <cell r="BH315">
            <v>0</v>
          </cell>
          <cell r="BK315">
            <v>-368.05262771643402</v>
          </cell>
          <cell r="BL315">
            <v>-100</v>
          </cell>
          <cell r="BN315">
            <v>-306</v>
          </cell>
        </row>
        <row r="316">
          <cell r="A316">
            <v>307</v>
          </cell>
          <cell r="B316" t="str">
            <v>WALPOLE</v>
          </cell>
          <cell r="C316">
            <v>34.31</v>
          </cell>
          <cell r="D316">
            <v>36.740042847581122</v>
          </cell>
          <cell r="E316">
            <v>38</v>
          </cell>
          <cell r="F316">
            <v>38</v>
          </cell>
          <cell r="G316">
            <v>38</v>
          </cell>
          <cell r="H316">
            <v>38</v>
          </cell>
          <cell r="I316">
            <v>38</v>
          </cell>
          <cell r="J316">
            <v>31</v>
          </cell>
          <cell r="K316">
            <v>0</v>
          </cell>
          <cell r="L316">
            <v>0</v>
          </cell>
          <cell r="O316">
            <v>-7</v>
          </cell>
          <cell r="P316">
            <v>-18.421052631578949</v>
          </cell>
          <cell r="S316">
            <v>485448</v>
          </cell>
          <cell r="T316">
            <v>562652</v>
          </cell>
          <cell r="U316">
            <v>588878</v>
          </cell>
          <cell r="V316">
            <v>589743</v>
          </cell>
          <cell r="W316">
            <v>589743</v>
          </cell>
          <cell r="X316">
            <v>589743</v>
          </cell>
          <cell r="Y316">
            <v>589743</v>
          </cell>
          <cell r="Z316">
            <v>490363</v>
          </cell>
          <cell r="AA316">
            <v>0</v>
          </cell>
          <cell r="AB316">
            <v>0</v>
          </cell>
          <cell r="AE316">
            <v>-99380</v>
          </cell>
          <cell r="AF316">
            <v>-16.851408155755987</v>
          </cell>
          <cell r="AG316">
            <v>1.5696444758229617</v>
          </cell>
          <cell r="AI316">
            <v>136832.20749379927</v>
          </cell>
          <cell r="AJ316">
            <v>63079.223502744193</v>
          </cell>
          <cell r="AK316">
            <v>88795.989666345908</v>
          </cell>
          <cell r="AL316">
            <v>97656.589441616175</v>
          </cell>
          <cell r="AM316">
            <v>95527.392995356873</v>
          </cell>
          <cell r="AN316">
            <v>95527.392995356873</v>
          </cell>
          <cell r="AO316">
            <v>96079.684858453969</v>
          </cell>
          <cell r="AP316">
            <v>33777.645381864793</v>
          </cell>
          <cell r="AQ316">
            <v>0</v>
          </cell>
          <cell r="AR316">
            <v>0</v>
          </cell>
          <cell r="AU316">
            <v>-62302.039476589176</v>
          </cell>
          <cell r="AV316">
            <v>-64.844133875307236</v>
          </cell>
          <cell r="AY316">
            <v>348615.79250620073</v>
          </cell>
          <cell r="AZ316">
            <v>499572.77649725578</v>
          </cell>
          <cell r="BA316">
            <v>500082.01033365412</v>
          </cell>
          <cell r="BB316">
            <v>492086.4105583838</v>
          </cell>
          <cell r="BC316">
            <v>494215.60700464313</v>
          </cell>
          <cell r="BD316">
            <v>494215.60700464313</v>
          </cell>
          <cell r="BE316">
            <v>493663.31514154602</v>
          </cell>
          <cell r="BF316">
            <v>456585.3546181352</v>
          </cell>
          <cell r="BG316">
            <v>0</v>
          </cell>
          <cell r="BH316">
            <v>0</v>
          </cell>
          <cell r="BK316">
            <v>64.844133875307236</v>
          </cell>
          <cell r="BL316">
            <v>-100</v>
          </cell>
          <cell r="BN316">
            <v>-307</v>
          </cell>
        </row>
        <row r="317">
          <cell r="A317">
            <v>308</v>
          </cell>
          <cell r="B317" t="str">
            <v>WALTHAM</v>
          </cell>
          <cell r="C317">
            <v>12.15</v>
          </cell>
          <cell r="D317">
            <v>12.703327137088447</v>
          </cell>
          <cell r="E317">
            <v>10</v>
          </cell>
          <cell r="F317">
            <v>10</v>
          </cell>
          <cell r="G317">
            <v>10</v>
          </cell>
          <cell r="H317">
            <v>10</v>
          </cell>
          <cell r="I317">
            <v>10</v>
          </cell>
          <cell r="J317">
            <v>15</v>
          </cell>
          <cell r="K317">
            <v>0</v>
          </cell>
          <cell r="L317">
            <v>0</v>
          </cell>
          <cell r="O317">
            <v>5</v>
          </cell>
          <cell r="P317">
            <v>50</v>
          </cell>
          <cell r="S317">
            <v>232638</v>
          </cell>
          <cell r="T317">
            <v>260626</v>
          </cell>
          <cell r="U317">
            <v>194308</v>
          </cell>
          <cell r="V317">
            <v>194308</v>
          </cell>
          <cell r="W317">
            <v>194308</v>
          </cell>
          <cell r="X317">
            <v>194308</v>
          </cell>
          <cell r="Y317">
            <v>194308</v>
          </cell>
          <cell r="Z317">
            <v>280683</v>
          </cell>
          <cell r="AA317">
            <v>0</v>
          </cell>
          <cell r="AB317">
            <v>0</v>
          </cell>
          <cell r="AE317">
            <v>86375</v>
          </cell>
          <cell r="AF317">
            <v>44.452621611050503</v>
          </cell>
          <cell r="AG317">
            <v>-5.5473783889494968</v>
          </cell>
          <cell r="AI317">
            <v>10769.361295864041</v>
          </cell>
          <cell r="AJ317">
            <v>27472.256469550754</v>
          </cell>
          <cell r="AK317">
            <v>8930</v>
          </cell>
          <cell r="AL317">
            <v>8930</v>
          </cell>
          <cell r="AM317">
            <v>8930</v>
          </cell>
          <cell r="AN317">
            <v>8930</v>
          </cell>
          <cell r="AO317">
            <v>8929.7277256255111</v>
          </cell>
          <cell r="AP317">
            <v>49811.622220109879</v>
          </cell>
          <cell r="AQ317">
            <v>0</v>
          </cell>
          <cell r="AR317">
            <v>0</v>
          </cell>
          <cell r="AU317">
            <v>40881.894494484368</v>
          </cell>
          <cell r="AV317">
            <v>457.817928503757</v>
          </cell>
          <cell r="AY317">
            <v>221868.63870413596</v>
          </cell>
          <cell r="AZ317">
            <v>233153.74353044925</v>
          </cell>
          <cell r="BA317">
            <v>185378</v>
          </cell>
          <cell r="BB317">
            <v>185378</v>
          </cell>
          <cell r="BC317">
            <v>185378</v>
          </cell>
          <cell r="BD317">
            <v>185378</v>
          </cell>
          <cell r="BE317">
            <v>185378.2722743745</v>
          </cell>
          <cell r="BF317">
            <v>230871.37777989011</v>
          </cell>
          <cell r="BG317">
            <v>0</v>
          </cell>
          <cell r="BH317">
            <v>0</v>
          </cell>
          <cell r="BK317">
            <v>-457.817928503757</v>
          </cell>
          <cell r="BL317">
            <v>-100</v>
          </cell>
          <cell r="BN317">
            <v>-308</v>
          </cell>
        </row>
        <row r="318">
          <cell r="A318">
            <v>309</v>
          </cell>
          <cell r="B318" t="str">
            <v>WARE</v>
          </cell>
          <cell r="C318">
            <v>2.19</v>
          </cell>
          <cell r="D318">
            <v>2.9925187032418954</v>
          </cell>
          <cell r="E318">
            <v>3</v>
          </cell>
          <cell r="F318">
            <v>3</v>
          </cell>
          <cell r="G318">
            <v>3</v>
          </cell>
          <cell r="H318">
            <v>3</v>
          </cell>
          <cell r="I318">
            <v>3</v>
          </cell>
          <cell r="J318">
            <v>3</v>
          </cell>
          <cell r="K318">
            <v>0</v>
          </cell>
          <cell r="L318">
            <v>0</v>
          </cell>
          <cell r="O318">
            <v>0</v>
          </cell>
          <cell r="P318">
            <v>0</v>
          </cell>
          <cell r="S318">
            <v>27909</v>
          </cell>
          <cell r="T318">
            <v>36576</v>
          </cell>
          <cell r="U318">
            <v>36783</v>
          </cell>
          <cell r="V318">
            <v>36783</v>
          </cell>
          <cell r="W318">
            <v>36762</v>
          </cell>
          <cell r="X318">
            <v>36762</v>
          </cell>
          <cell r="Y318">
            <v>36762</v>
          </cell>
          <cell r="Z318">
            <v>40007</v>
          </cell>
          <cell r="AA318">
            <v>0</v>
          </cell>
          <cell r="AB318">
            <v>0</v>
          </cell>
          <cell r="AE318">
            <v>3245</v>
          </cell>
          <cell r="AF318">
            <v>8.827049670855768</v>
          </cell>
          <cell r="AG318">
            <v>8.827049670855768</v>
          </cell>
          <cell r="AI318">
            <v>1811.8375040431254</v>
          </cell>
          <cell r="AJ318">
            <v>2670</v>
          </cell>
          <cell r="AK318">
            <v>2679</v>
          </cell>
          <cell r="AL318">
            <v>2679</v>
          </cell>
          <cell r="AM318">
            <v>7676.8835775848229</v>
          </cell>
          <cell r="AN318">
            <v>7676.8835775848229</v>
          </cell>
          <cell r="AO318">
            <v>7689.0629605193608</v>
          </cell>
          <cell r="AP318">
            <v>11778.283144331986</v>
          </cell>
          <cell r="AQ318">
            <v>0</v>
          </cell>
          <cell r="AR318">
            <v>0</v>
          </cell>
          <cell r="AU318">
            <v>4089.2201838126257</v>
          </cell>
          <cell r="AV318">
            <v>53.182295486580557</v>
          </cell>
          <cell r="AY318">
            <v>26097.162495956876</v>
          </cell>
          <cell r="AZ318">
            <v>33906</v>
          </cell>
          <cell r="BA318">
            <v>34104</v>
          </cell>
          <cell r="BB318">
            <v>34104</v>
          </cell>
          <cell r="BC318">
            <v>29085.116422415176</v>
          </cell>
          <cell r="BD318">
            <v>29085.116422415176</v>
          </cell>
          <cell r="BE318">
            <v>29072.937039480639</v>
          </cell>
          <cell r="BF318">
            <v>28228.716855668012</v>
          </cell>
          <cell r="BG318">
            <v>0</v>
          </cell>
          <cell r="BH318">
            <v>0</v>
          </cell>
          <cell r="BK318">
            <v>-53.182295486580557</v>
          </cell>
          <cell r="BL318">
            <v>-100</v>
          </cell>
          <cell r="BN318">
            <v>-309</v>
          </cell>
        </row>
        <row r="319">
          <cell r="A319">
            <v>310</v>
          </cell>
          <cell r="B319" t="str">
            <v>WAREHAM</v>
          </cell>
          <cell r="C319">
            <v>68.61</v>
          </cell>
          <cell r="D319">
            <v>114.50019645475084</v>
          </cell>
          <cell r="E319">
            <v>88</v>
          </cell>
          <cell r="F319">
            <v>88</v>
          </cell>
          <cell r="G319">
            <v>88</v>
          </cell>
          <cell r="H319">
            <v>88</v>
          </cell>
          <cell r="I319">
            <v>88</v>
          </cell>
          <cell r="J319">
            <v>88</v>
          </cell>
          <cell r="K319">
            <v>0</v>
          </cell>
          <cell r="L319">
            <v>0</v>
          </cell>
          <cell r="O319">
            <v>0</v>
          </cell>
          <cell r="P319">
            <v>0</v>
          </cell>
          <cell r="S319">
            <v>850342</v>
          </cell>
          <cell r="T319">
            <v>1633688</v>
          </cell>
          <cell r="U319">
            <v>1217544</v>
          </cell>
          <cell r="V319">
            <v>1217583</v>
          </cell>
          <cell r="W319">
            <v>1217670</v>
          </cell>
          <cell r="X319">
            <v>1217670</v>
          </cell>
          <cell r="Y319">
            <v>1217670</v>
          </cell>
          <cell r="Z319">
            <v>1214723</v>
          </cell>
          <cell r="AA319">
            <v>0</v>
          </cell>
          <cell r="AB319">
            <v>0</v>
          </cell>
          <cell r="AE319">
            <v>-2947</v>
          </cell>
          <cell r="AF319">
            <v>-0.24201959479990265</v>
          </cell>
          <cell r="AG319">
            <v>-0.24201959479990265</v>
          </cell>
          <cell r="AI319">
            <v>94549.425209379086</v>
          </cell>
          <cell r="AJ319">
            <v>490702.33464109071</v>
          </cell>
          <cell r="AK319">
            <v>270789.20700269163</v>
          </cell>
          <cell r="AL319">
            <v>299377.11073779664</v>
          </cell>
          <cell r="AM319">
            <v>290383.39102916553</v>
          </cell>
          <cell r="AN319">
            <v>290383.39102916553</v>
          </cell>
          <cell r="AO319">
            <v>291065.43458404596</v>
          </cell>
          <cell r="AP319">
            <v>351984.35519528395</v>
          </cell>
          <cell r="AQ319">
            <v>0</v>
          </cell>
          <cell r="AR319">
            <v>0</v>
          </cell>
          <cell r="AU319">
            <v>60918.920611237991</v>
          </cell>
          <cell r="AV319">
            <v>20.929630719736835</v>
          </cell>
          <cell r="AY319">
            <v>755792.57479062094</v>
          </cell>
          <cell r="AZ319">
            <v>1142985.6653589094</v>
          </cell>
          <cell r="BA319">
            <v>946754.79299730831</v>
          </cell>
          <cell r="BB319">
            <v>918205.88926220336</v>
          </cell>
          <cell r="BC319">
            <v>927286.60897083441</v>
          </cell>
          <cell r="BD319">
            <v>927286.60897083441</v>
          </cell>
          <cell r="BE319">
            <v>926604.56541595398</v>
          </cell>
          <cell r="BF319">
            <v>862738.64480471611</v>
          </cell>
          <cell r="BG319">
            <v>0</v>
          </cell>
          <cell r="BH319">
            <v>0</v>
          </cell>
          <cell r="BK319">
            <v>-20.929630719736835</v>
          </cell>
          <cell r="BL319">
            <v>-100</v>
          </cell>
          <cell r="BN319">
            <v>-310</v>
          </cell>
        </row>
        <row r="320">
          <cell r="A320">
            <v>311</v>
          </cell>
          <cell r="B320" t="str">
            <v>WARREN</v>
          </cell>
          <cell r="C320">
            <v>0</v>
          </cell>
          <cell r="D320">
            <v>0</v>
          </cell>
          <cell r="E320">
            <v>0</v>
          </cell>
          <cell r="F320">
            <v>0</v>
          </cell>
          <cell r="G320">
            <v>0</v>
          </cell>
          <cell r="H320">
            <v>0</v>
          </cell>
          <cell r="I320">
            <v>0</v>
          </cell>
          <cell r="J320">
            <v>0</v>
          </cell>
          <cell r="K320">
            <v>0</v>
          </cell>
          <cell r="L320">
            <v>0</v>
          </cell>
          <cell r="O320">
            <v>0</v>
          </cell>
          <cell r="P320" t="str">
            <v>--</v>
          </cell>
          <cell r="S320">
            <v>0</v>
          </cell>
          <cell r="T320">
            <v>0</v>
          </cell>
          <cell r="U320">
            <v>0</v>
          </cell>
          <cell r="V320">
            <v>0</v>
          </cell>
          <cell r="W320">
            <v>0</v>
          </cell>
          <cell r="X320">
            <v>0</v>
          </cell>
          <cell r="Y320">
            <v>0</v>
          </cell>
          <cell r="Z320">
            <v>0</v>
          </cell>
          <cell r="AA320">
            <v>0</v>
          </cell>
          <cell r="AB320">
            <v>0</v>
          </cell>
          <cell r="AE320">
            <v>0</v>
          </cell>
          <cell r="AF320" t="str">
            <v>--</v>
          </cell>
          <cell r="AG320" t="str">
            <v>--</v>
          </cell>
          <cell r="AI320">
            <v>0</v>
          </cell>
          <cell r="AJ320">
            <v>0</v>
          </cell>
          <cell r="AK320">
            <v>0</v>
          </cell>
          <cell r="AL320">
            <v>0</v>
          </cell>
          <cell r="AM320">
            <v>0</v>
          </cell>
          <cell r="AN320">
            <v>0</v>
          </cell>
          <cell r="AO320">
            <v>0</v>
          </cell>
          <cell r="AP320">
            <v>0</v>
          </cell>
          <cell r="AQ320">
            <v>0</v>
          </cell>
          <cell r="AR320">
            <v>0</v>
          </cell>
          <cell r="AU320">
            <v>0</v>
          </cell>
          <cell r="AV320" t="str">
            <v>--</v>
          </cell>
          <cell r="AY320">
            <v>0</v>
          </cell>
          <cell r="AZ320">
            <v>0</v>
          </cell>
          <cell r="BA320">
            <v>0</v>
          </cell>
          <cell r="BB320">
            <v>0</v>
          </cell>
          <cell r="BC320">
            <v>0</v>
          </cell>
          <cell r="BD320">
            <v>0</v>
          </cell>
          <cell r="BE320">
            <v>0</v>
          </cell>
          <cell r="BF320">
            <v>0</v>
          </cell>
          <cell r="BG320">
            <v>0</v>
          </cell>
          <cell r="BH320">
            <v>0</v>
          </cell>
          <cell r="BK320" t="e">
            <v>#VALUE!</v>
          </cell>
          <cell r="BL320" t="e">
            <v>#VALUE!</v>
          </cell>
          <cell r="BN320">
            <v>-311</v>
          </cell>
        </row>
        <row r="321">
          <cell r="A321">
            <v>312</v>
          </cell>
          <cell r="B321" t="str">
            <v>WARWICK</v>
          </cell>
          <cell r="C321">
            <v>0</v>
          </cell>
          <cell r="D321">
            <v>0</v>
          </cell>
          <cell r="E321">
            <v>0</v>
          </cell>
          <cell r="F321">
            <v>0</v>
          </cell>
          <cell r="G321">
            <v>0</v>
          </cell>
          <cell r="H321">
            <v>0</v>
          </cell>
          <cell r="I321">
            <v>0</v>
          </cell>
          <cell r="J321">
            <v>0</v>
          </cell>
          <cell r="K321">
            <v>0</v>
          </cell>
          <cell r="L321">
            <v>0</v>
          </cell>
          <cell r="O321">
            <v>0</v>
          </cell>
          <cell r="P321" t="str">
            <v>--</v>
          </cell>
          <cell r="S321">
            <v>0</v>
          </cell>
          <cell r="T321">
            <v>0</v>
          </cell>
          <cell r="U321">
            <v>0</v>
          </cell>
          <cell r="V321">
            <v>0</v>
          </cell>
          <cell r="W321">
            <v>0</v>
          </cell>
          <cell r="X321">
            <v>0</v>
          </cell>
          <cell r="Y321">
            <v>0</v>
          </cell>
          <cell r="Z321">
            <v>0</v>
          </cell>
          <cell r="AA321">
            <v>0</v>
          </cell>
          <cell r="AB321">
            <v>0</v>
          </cell>
          <cell r="AE321">
            <v>0</v>
          </cell>
          <cell r="AF321" t="str">
            <v>--</v>
          </cell>
          <cell r="AG321" t="str">
            <v>--</v>
          </cell>
          <cell r="AI321">
            <v>0</v>
          </cell>
          <cell r="AJ321">
            <v>0</v>
          </cell>
          <cell r="AK321">
            <v>0</v>
          </cell>
          <cell r="AL321">
            <v>0</v>
          </cell>
          <cell r="AM321">
            <v>0</v>
          </cell>
          <cell r="AN321">
            <v>0</v>
          </cell>
          <cell r="AO321">
            <v>0</v>
          </cell>
          <cell r="AP321">
            <v>0</v>
          </cell>
          <cell r="AQ321">
            <v>0</v>
          </cell>
          <cell r="AR321">
            <v>0</v>
          </cell>
          <cell r="AU321">
            <v>0</v>
          </cell>
          <cell r="AV321" t="str">
            <v>--</v>
          </cell>
          <cell r="AY321">
            <v>0</v>
          </cell>
          <cell r="AZ321">
            <v>0</v>
          </cell>
          <cell r="BA321">
            <v>0</v>
          </cell>
          <cell r="BB321">
            <v>0</v>
          </cell>
          <cell r="BC321">
            <v>0</v>
          </cell>
          <cell r="BD321">
            <v>0</v>
          </cell>
          <cell r="BE321">
            <v>0</v>
          </cell>
          <cell r="BF321">
            <v>0</v>
          </cell>
          <cell r="BG321">
            <v>0</v>
          </cell>
          <cell r="BH321">
            <v>0</v>
          </cell>
          <cell r="BK321" t="e">
            <v>#VALUE!</v>
          </cell>
          <cell r="BL321" t="e">
            <v>#VALUE!</v>
          </cell>
          <cell r="BN321">
            <v>-312</v>
          </cell>
        </row>
        <row r="322">
          <cell r="A322">
            <v>313</v>
          </cell>
          <cell r="B322" t="str">
            <v>WASHINGTON</v>
          </cell>
          <cell r="C322">
            <v>0</v>
          </cell>
          <cell r="D322">
            <v>0</v>
          </cell>
          <cell r="E322">
            <v>0</v>
          </cell>
          <cell r="F322">
            <v>0</v>
          </cell>
          <cell r="G322">
            <v>0</v>
          </cell>
          <cell r="H322">
            <v>0</v>
          </cell>
          <cell r="I322">
            <v>0</v>
          </cell>
          <cell r="J322">
            <v>0</v>
          </cell>
          <cell r="K322">
            <v>0</v>
          </cell>
          <cell r="L322">
            <v>0</v>
          </cell>
          <cell r="O322">
            <v>0</v>
          </cell>
          <cell r="P322" t="str">
            <v>--</v>
          </cell>
          <cell r="S322">
            <v>0</v>
          </cell>
          <cell r="T322">
            <v>0</v>
          </cell>
          <cell r="U322">
            <v>0</v>
          </cell>
          <cell r="V322">
            <v>0</v>
          </cell>
          <cell r="W322">
            <v>0</v>
          </cell>
          <cell r="X322">
            <v>0</v>
          </cell>
          <cell r="Y322">
            <v>0</v>
          </cell>
          <cell r="Z322">
            <v>0</v>
          </cell>
          <cell r="AA322">
            <v>0</v>
          </cell>
          <cell r="AB322">
            <v>0</v>
          </cell>
          <cell r="AE322">
            <v>0</v>
          </cell>
          <cell r="AF322" t="str">
            <v>--</v>
          </cell>
          <cell r="AG322" t="str">
            <v>--</v>
          </cell>
          <cell r="AI322">
            <v>0</v>
          </cell>
          <cell r="AJ322">
            <v>0</v>
          </cell>
          <cell r="AK322">
            <v>0</v>
          </cell>
          <cell r="AL322">
            <v>0</v>
          </cell>
          <cell r="AM322">
            <v>0</v>
          </cell>
          <cell r="AN322">
            <v>0</v>
          </cell>
          <cell r="AO322">
            <v>0</v>
          </cell>
          <cell r="AP322">
            <v>0</v>
          </cell>
          <cell r="AQ322">
            <v>0</v>
          </cell>
          <cell r="AR322">
            <v>0</v>
          </cell>
          <cell r="AU322">
            <v>0</v>
          </cell>
          <cell r="AV322" t="str">
            <v>--</v>
          </cell>
          <cell r="AY322">
            <v>0</v>
          </cell>
          <cell r="AZ322">
            <v>0</v>
          </cell>
          <cell r="BA322">
            <v>0</v>
          </cell>
          <cell r="BB322">
            <v>0</v>
          </cell>
          <cell r="BC322">
            <v>0</v>
          </cell>
          <cell r="BD322">
            <v>0</v>
          </cell>
          <cell r="BE322">
            <v>0</v>
          </cell>
          <cell r="BF322">
            <v>0</v>
          </cell>
          <cell r="BG322">
            <v>0</v>
          </cell>
          <cell r="BH322">
            <v>0</v>
          </cell>
          <cell r="BK322" t="e">
            <v>#VALUE!</v>
          </cell>
          <cell r="BL322" t="e">
            <v>#VALUE!</v>
          </cell>
          <cell r="BN322">
            <v>-313</v>
          </cell>
        </row>
        <row r="323">
          <cell r="A323">
            <v>314</v>
          </cell>
          <cell r="B323" t="str">
            <v>WATERTOWN</v>
          </cell>
          <cell r="C323">
            <v>11.96</v>
          </cell>
          <cell r="D323">
            <v>12.208262900095095</v>
          </cell>
          <cell r="E323">
            <v>7</v>
          </cell>
          <cell r="F323">
            <v>7</v>
          </cell>
          <cell r="G323">
            <v>7</v>
          </cell>
          <cell r="H323">
            <v>7</v>
          </cell>
          <cell r="I323">
            <v>7</v>
          </cell>
          <cell r="J323">
            <v>5</v>
          </cell>
          <cell r="K323">
            <v>0</v>
          </cell>
          <cell r="L323">
            <v>0</v>
          </cell>
          <cell r="O323">
            <v>-2</v>
          </cell>
          <cell r="P323">
            <v>-28.571428571428569</v>
          </cell>
          <cell r="S323">
            <v>258601</v>
          </cell>
          <cell r="T323">
            <v>277906</v>
          </cell>
          <cell r="U323">
            <v>155311</v>
          </cell>
          <cell r="V323">
            <v>155311</v>
          </cell>
          <cell r="W323">
            <v>155311</v>
          </cell>
          <cell r="X323">
            <v>155311</v>
          </cell>
          <cell r="Y323">
            <v>155311</v>
          </cell>
          <cell r="Z323">
            <v>116128</v>
          </cell>
          <cell r="AA323">
            <v>0</v>
          </cell>
          <cell r="AB323">
            <v>0</v>
          </cell>
          <cell r="AE323">
            <v>-39183</v>
          </cell>
          <cell r="AF323">
            <v>-25.228734603473036</v>
          </cell>
          <cell r="AG323">
            <v>3.3426939679555332</v>
          </cell>
          <cell r="AI323">
            <v>13210.552759844446</v>
          </cell>
          <cell r="AJ323">
            <v>24338.134869167454</v>
          </cell>
          <cell r="AK323">
            <v>6251</v>
          </cell>
          <cell r="AL323">
            <v>6251</v>
          </cell>
          <cell r="AM323">
            <v>6251</v>
          </cell>
          <cell r="AN323">
            <v>6251</v>
          </cell>
          <cell r="AO323">
            <v>6260.4452946035217</v>
          </cell>
          <cell r="AP323">
            <v>4467.2582338559514</v>
          </cell>
          <cell r="AQ323">
            <v>0</v>
          </cell>
          <cell r="AR323">
            <v>0</v>
          </cell>
          <cell r="AU323">
            <v>-1793.1870607475703</v>
          </cell>
          <cell r="AV323">
            <v>-28.643123234273617</v>
          </cell>
          <cell r="AY323">
            <v>245390.44724015554</v>
          </cell>
          <cell r="AZ323">
            <v>253567.86513083254</v>
          </cell>
          <cell r="BA323">
            <v>149060</v>
          </cell>
          <cell r="BB323">
            <v>149060</v>
          </cell>
          <cell r="BC323">
            <v>149060</v>
          </cell>
          <cell r="BD323">
            <v>149060</v>
          </cell>
          <cell r="BE323">
            <v>149050.55470539647</v>
          </cell>
          <cell r="BF323">
            <v>111660.74176614406</v>
          </cell>
          <cell r="BG323">
            <v>0</v>
          </cell>
          <cell r="BH323">
            <v>0</v>
          </cell>
          <cell r="BK323">
            <v>28.643123234273617</v>
          </cell>
          <cell r="BL323">
            <v>-100</v>
          </cell>
          <cell r="BN323">
            <v>-314</v>
          </cell>
        </row>
        <row r="324">
          <cell r="A324">
            <v>315</v>
          </cell>
          <cell r="B324" t="str">
            <v>WAYLAND</v>
          </cell>
          <cell r="C324">
            <v>0</v>
          </cell>
          <cell r="D324">
            <v>0</v>
          </cell>
          <cell r="E324">
            <v>0</v>
          </cell>
          <cell r="F324">
            <v>0</v>
          </cell>
          <cell r="G324">
            <v>0</v>
          </cell>
          <cell r="H324">
            <v>0</v>
          </cell>
          <cell r="I324">
            <v>0</v>
          </cell>
          <cell r="J324">
            <v>0</v>
          </cell>
          <cell r="K324">
            <v>0</v>
          </cell>
          <cell r="L324">
            <v>0</v>
          </cell>
          <cell r="O324">
            <v>0</v>
          </cell>
          <cell r="P324" t="str">
            <v>--</v>
          </cell>
          <cell r="S324">
            <v>0</v>
          </cell>
          <cell r="T324">
            <v>0</v>
          </cell>
          <cell r="U324">
            <v>0</v>
          </cell>
          <cell r="V324">
            <v>0</v>
          </cell>
          <cell r="W324">
            <v>0</v>
          </cell>
          <cell r="X324">
            <v>0</v>
          </cell>
          <cell r="Y324">
            <v>0</v>
          </cell>
          <cell r="Z324">
            <v>0</v>
          </cell>
          <cell r="AA324">
            <v>0</v>
          </cell>
          <cell r="AB324">
            <v>0</v>
          </cell>
          <cell r="AE324">
            <v>0</v>
          </cell>
          <cell r="AF324" t="str">
            <v>--</v>
          </cell>
          <cell r="AG324" t="str">
            <v>--</v>
          </cell>
          <cell r="AI324">
            <v>0</v>
          </cell>
          <cell r="AJ324">
            <v>0</v>
          </cell>
          <cell r="AK324">
            <v>0</v>
          </cell>
          <cell r="AL324">
            <v>0</v>
          </cell>
          <cell r="AM324">
            <v>0</v>
          </cell>
          <cell r="AN324">
            <v>0</v>
          </cell>
          <cell r="AO324">
            <v>0</v>
          </cell>
          <cell r="AP324">
            <v>0</v>
          </cell>
          <cell r="AQ324">
            <v>0</v>
          </cell>
          <cell r="AR324">
            <v>0</v>
          </cell>
          <cell r="AU324">
            <v>0</v>
          </cell>
          <cell r="AV324" t="str">
            <v>--</v>
          </cell>
          <cell r="AY324">
            <v>0</v>
          </cell>
          <cell r="AZ324">
            <v>0</v>
          </cell>
          <cell r="BA324">
            <v>0</v>
          </cell>
          <cell r="BB324">
            <v>0</v>
          </cell>
          <cell r="BC324">
            <v>0</v>
          </cell>
          <cell r="BD324">
            <v>0</v>
          </cell>
          <cell r="BE324">
            <v>0</v>
          </cell>
          <cell r="BF324">
            <v>0</v>
          </cell>
          <cell r="BG324">
            <v>0</v>
          </cell>
          <cell r="BH324">
            <v>0</v>
          </cell>
          <cell r="BK324" t="e">
            <v>#VALUE!</v>
          </cell>
          <cell r="BL324" t="e">
            <v>#VALUE!</v>
          </cell>
          <cell r="BN324">
            <v>-315</v>
          </cell>
        </row>
        <row r="325">
          <cell r="A325">
            <v>316</v>
          </cell>
          <cell r="B325" t="str">
            <v>WEBSTER</v>
          </cell>
          <cell r="C325">
            <v>16</v>
          </cell>
          <cell r="D325">
            <v>15.75271127594098</v>
          </cell>
          <cell r="E325">
            <v>17</v>
          </cell>
          <cell r="F325">
            <v>17</v>
          </cell>
          <cell r="G325">
            <v>17</v>
          </cell>
          <cell r="H325">
            <v>17</v>
          </cell>
          <cell r="I325">
            <v>17</v>
          </cell>
          <cell r="J325">
            <v>12</v>
          </cell>
          <cell r="K325">
            <v>0</v>
          </cell>
          <cell r="L325">
            <v>0</v>
          </cell>
          <cell r="O325">
            <v>-5</v>
          </cell>
          <cell r="P325">
            <v>-29.411764705882348</v>
          </cell>
          <cell r="S325">
            <v>194908</v>
          </cell>
          <cell r="T325">
            <v>206453</v>
          </cell>
          <cell r="U325">
            <v>220002</v>
          </cell>
          <cell r="V325">
            <v>220371</v>
          </cell>
          <cell r="W325">
            <v>220374</v>
          </cell>
          <cell r="X325">
            <v>220374</v>
          </cell>
          <cell r="Y325">
            <v>220374</v>
          </cell>
          <cell r="Z325">
            <v>160347</v>
          </cell>
          <cell r="AA325">
            <v>0</v>
          </cell>
          <cell r="AB325">
            <v>0</v>
          </cell>
          <cell r="AE325">
            <v>-60027</v>
          </cell>
          <cell r="AF325">
            <v>-27.2386942198263</v>
          </cell>
          <cell r="AG325">
            <v>2.1730704860560479</v>
          </cell>
          <cell r="AI325">
            <v>48253.583465221782</v>
          </cell>
          <cell r="AJ325">
            <v>28642.069215391297</v>
          </cell>
          <cell r="AK325">
            <v>41004.962529579687</v>
          </cell>
          <cell r="AL325">
            <v>45144.401991237421</v>
          </cell>
          <cell r="AM325">
            <v>29750.725854636046</v>
          </cell>
          <cell r="AN325">
            <v>29750.725854636046</v>
          </cell>
          <cell r="AO325">
            <v>29916.596740528068</v>
          </cell>
          <cell r="AP325">
            <v>10876.271811614457</v>
          </cell>
          <cell r="AQ325">
            <v>0</v>
          </cell>
          <cell r="AR325">
            <v>0</v>
          </cell>
          <cell r="AU325">
            <v>-19040.324928913611</v>
          </cell>
          <cell r="AV325">
            <v>-63.644688913159861</v>
          </cell>
          <cell r="AY325">
            <v>146654.41653477823</v>
          </cell>
          <cell r="AZ325">
            <v>177810.9307846087</v>
          </cell>
          <cell r="BA325">
            <v>178997.0374704203</v>
          </cell>
          <cell r="BB325">
            <v>175226.59800876258</v>
          </cell>
          <cell r="BC325">
            <v>190623.27414536395</v>
          </cell>
          <cell r="BD325">
            <v>190623.27414536395</v>
          </cell>
          <cell r="BE325">
            <v>190457.40325947193</v>
          </cell>
          <cell r="BF325">
            <v>149470.72818838555</v>
          </cell>
          <cell r="BG325">
            <v>0</v>
          </cell>
          <cell r="BH325">
            <v>0</v>
          </cell>
          <cell r="BK325">
            <v>63.644688913159861</v>
          </cell>
          <cell r="BL325">
            <v>-100</v>
          </cell>
          <cell r="BN325">
            <v>-316</v>
          </cell>
        </row>
        <row r="326">
          <cell r="A326">
            <v>317</v>
          </cell>
          <cell r="B326" t="str">
            <v>WELLESLEY</v>
          </cell>
          <cell r="C326">
            <v>0</v>
          </cell>
          <cell r="D326">
            <v>0</v>
          </cell>
          <cell r="E326">
            <v>0</v>
          </cell>
          <cell r="F326">
            <v>0</v>
          </cell>
          <cell r="G326">
            <v>0</v>
          </cell>
          <cell r="H326">
            <v>0</v>
          </cell>
          <cell r="I326">
            <v>0</v>
          </cell>
          <cell r="J326">
            <v>0</v>
          </cell>
          <cell r="K326">
            <v>0</v>
          </cell>
          <cell r="L326">
            <v>0</v>
          </cell>
          <cell r="O326">
            <v>0</v>
          </cell>
          <cell r="P326" t="str">
            <v>--</v>
          </cell>
          <cell r="S326">
            <v>0</v>
          </cell>
          <cell r="T326">
            <v>0</v>
          </cell>
          <cell r="U326">
            <v>0</v>
          </cell>
          <cell r="V326">
            <v>0</v>
          </cell>
          <cell r="W326">
            <v>0</v>
          </cell>
          <cell r="X326">
            <v>0</v>
          </cell>
          <cell r="Y326">
            <v>0</v>
          </cell>
          <cell r="Z326">
            <v>0</v>
          </cell>
          <cell r="AA326">
            <v>0</v>
          </cell>
          <cell r="AB326">
            <v>0</v>
          </cell>
          <cell r="AE326">
            <v>0</v>
          </cell>
          <cell r="AF326" t="str">
            <v>--</v>
          </cell>
          <cell r="AG326" t="str">
            <v>--</v>
          </cell>
          <cell r="AI326">
            <v>0</v>
          </cell>
          <cell r="AJ326">
            <v>0</v>
          </cell>
          <cell r="AK326">
            <v>0</v>
          </cell>
          <cell r="AL326">
            <v>0</v>
          </cell>
          <cell r="AM326">
            <v>0</v>
          </cell>
          <cell r="AN326">
            <v>0</v>
          </cell>
          <cell r="AO326">
            <v>0</v>
          </cell>
          <cell r="AP326">
            <v>0</v>
          </cell>
          <cell r="AQ326">
            <v>0</v>
          </cell>
          <cell r="AR326">
            <v>0</v>
          </cell>
          <cell r="AU326">
            <v>0</v>
          </cell>
          <cell r="AV326" t="str">
            <v>--</v>
          </cell>
          <cell r="AY326">
            <v>0</v>
          </cell>
          <cell r="AZ326">
            <v>0</v>
          </cell>
          <cell r="BA326">
            <v>0</v>
          </cell>
          <cell r="BB326">
            <v>0</v>
          </cell>
          <cell r="BC326">
            <v>0</v>
          </cell>
          <cell r="BD326">
            <v>0</v>
          </cell>
          <cell r="BE326">
            <v>0</v>
          </cell>
          <cell r="BF326">
            <v>0</v>
          </cell>
          <cell r="BG326">
            <v>0</v>
          </cell>
          <cell r="BH326">
            <v>0</v>
          </cell>
          <cell r="BK326" t="e">
            <v>#VALUE!</v>
          </cell>
          <cell r="BL326" t="e">
            <v>#VALUE!</v>
          </cell>
          <cell r="BN326">
            <v>-317</v>
          </cell>
        </row>
        <row r="327">
          <cell r="A327">
            <v>318</v>
          </cell>
          <cell r="B327" t="str">
            <v>WELLFLEET</v>
          </cell>
          <cell r="C327">
            <v>0</v>
          </cell>
          <cell r="D327">
            <v>0</v>
          </cell>
          <cell r="E327">
            <v>0</v>
          </cell>
          <cell r="F327">
            <v>0</v>
          </cell>
          <cell r="G327">
            <v>0</v>
          </cell>
          <cell r="H327">
            <v>0</v>
          </cell>
          <cell r="I327">
            <v>0</v>
          </cell>
          <cell r="J327">
            <v>0</v>
          </cell>
          <cell r="K327">
            <v>0</v>
          </cell>
          <cell r="L327">
            <v>0</v>
          </cell>
          <cell r="O327">
            <v>0</v>
          </cell>
          <cell r="P327" t="str">
            <v>--</v>
          </cell>
          <cell r="S327">
            <v>0</v>
          </cell>
          <cell r="T327">
            <v>0</v>
          </cell>
          <cell r="U327">
            <v>0</v>
          </cell>
          <cell r="V327">
            <v>0</v>
          </cell>
          <cell r="W327">
            <v>0</v>
          </cell>
          <cell r="X327">
            <v>0</v>
          </cell>
          <cell r="Y327">
            <v>0</v>
          </cell>
          <cell r="Z327">
            <v>0</v>
          </cell>
          <cell r="AA327">
            <v>0</v>
          </cell>
          <cell r="AB327">
            <v>0</v>
          </cell>
          <cell r="AE327">
            <v>0</v>
          </cell>
          <cell r="AF327" t="str">
            <v>--</v>
          </cell>
          <cell r="AG327" t="str">
            <v>--</v>
          </cell>
          <cell r="AI327">
            <v>0</v>
          </cell>
          <cell r="AJ327">
            <v>0</v>
          </cell>
          <cell r="AK327">
            <v>0</v>
          </cell>
          <cell r="AL327">
            <v>0</v>
          </cell>
          <cell r="AM327">
            <v>0</v>
          </cell>
          <cell r="AN327">
            <v>0</v>
          </cell>
          <cell r="AO327">
            <v>0</v>
          </cell>
          <cell r="AP327">
            <v>0</v>
          </cell>
          <cell r="AQ327">
            <v>0</v>
          </cell>
          <cell r="AR327">
            <v>0</v>
          </cell>
          <cell r="AU327">
            <v>0</v>
          </cell>
          <cell r="AV327" t="str">
            <v>--</v>
          </cell>
          <cell r="AY327">
            <v>0</v>
          </cell>
          <cell r="AZ327">
            <v>0</v>
          </cell>
          <cell r="BA327">
            <v>0</v>
          </cell>
          <cell r="BB327">
            <v>0</v>
          </cell>
          <cell r="BC327">
            <v>0</v>
          </cell>
          <cell r="BD327">
            <v>0</v>
          </cell>
          <cell r="BE327">
            <v>0</v>
          </cell>
          <cell r="BF327">
            <v>0</v>
          </cell>
          <cell r="BG327">
            <v>0</v>
          </cell>
          <cell r="BH327">
            <v>0</v>
          </cell>
          <cell r="BK327" t="e">
            <v>#VALUE!</v>
          </cell>
          <cell r="BL327" t="e">
            <v>#VALUE!</v>
          </cell>
          <cell r="BN327">
            <v>-318</v>
          </cell>
        </row>
        <row r="328">
          <cell r="A328">
            <v>319</v>
          </cell>
          <cell r="B328" t="str">
            <v>WENDELL</v>
          </cell>
          <cell r="C328">
            <v>0</v>
          </cell>
          <cell r="D328">
            <v>0</v>
          </cell>
          <cell r="E328">
            <v>0</v>
          </cell>
          <cell r="F328">
            <v>0</v>
          </cell>
          <cell r="G328">
            <v>0</v>
          </cell>
          <cell r="H328">
            <v>0</v>
          </cell>
          <cell r="I328">
            <v>0</v>
          </cell>
          <cell r="J328">
            <v>0</v>
          </cell>
          <cell r="K328">
            <v>0</v>
          </cell>
          <cell r="L328">
            <v>0</v>
          </cell>
          <cell r="O328">
            <v>0</v>
          </cell>
          <cell r="P328" t="str">
            <v>--</v>
          </cell>
          <cell r="S328">
            <v>0</v>
          </cell>
          <cell r="T328">
            <v>0</v>
          </cell>
          <cell r="U328">
            <v>0</v>
          </cell>
          <cell r="V328">
            <v>0</v>
          </cell>
          <cell r="W328">
            <v>0</v>
          </cell>
          <cell r="X328">
            <v>0</v>
          </cell>
          <cell r="Y328">
            <v>0</v>
          </cell>
          <cell r="Z328">
            <v>0</v>
          </cell>
          <cell r="AA328">
            <v>0</v>
          </cell>
          <cell r="AB328">
            <v>0</v>
          </cell>
          <cell r="AE328">
            <v>0</v>
          </cell>
          <cell r="AF328" t="str">
            <v>--</v>
          </cell>
          <cell r="AG328" t="str">
            <v>--</v>
          </cell>
          <cell r="AI328">
            <v>0</v>
          </cell>
          <cell r="AJ328">
            <v>0</v>
          </cell>
          <cell r="AK328">
            <v>0</v>
          </cell>
          <cell r="AL328">
            <v>0</v>
          </cell>
          <cell r="AM328">
            <v>0</v>
          </cell>
          <cell r="AN328">
            <v>0</v>
          </cell>
          <cell r="AO328">
            <v>0</v>
          </cell>
          <cell r="AP328">
            <v>0</v>
          </cell>
          <cell r="AQ328">
            <v>0</v>
          </cell>
          <cell r="AR328">
            <v>0</v>
          </cell>
          <cell r="AU328">
            <v>0</v>
          </cell>
          <cell r="AV328" t="str">
            <v>--</v>
          </cell>
          <cell r="AY328">
            <v>0</v>
          </cell>
          <cell r="AZ328">
            <v>0</v>
          </cell>
          <cell r="BA328">
            <v>0</v>
          </cell>
          <cell r="BB328">
            <v>0</v>
          </cell>
          <cell r="BC328">
            <v>0</v>
          </cell>
          <cell r="BD328">
            <v>0</v>
          </cell>
          <cell r="BE328">
            <v>0</v>
          </cell>
          <cell r="BF328">
            <v>0</v>
          </cell>
          <cell r="BG328">
            <v>0</v>
          </cell>
          <cell r="BH328">
            <v>0</v>
          </cell>
          <cell r="BK328" t="e">
            <v>#VALUE!</v>
          </cell>
          <cell r="BL328" t="e">
            <v>#VALUE!</v>
          </cell>
          <cell r="BN328">
            <v>-319</v>
          </cell>
        </row>
        <row r="329">
          <cell r="A329">
            <v>320</v>
          </cell>
          <cell r="B329" t="str">
            <v>WENHAM</v>
          </cell>
          <cell r="C329">
            <v>0</v>
          </cell>
          <cell r="D329">
            <v>0</v>
          </cell>
          <cell r="E329">
            <v>0</v>
          </cell>
          <cell r="F329">
            <v>0</v>
          </cell>
          <cell r="G329">
            <v>0</v>
          </cell>
          <cell r="H329">
            <v>0</v>
          </cell>
          <cell r="I329">
            <v>0</v>
          </cell>
          <cell r="J329">
            <v>0</v>
          </cell>
          <cell r="K329">
            <v>0</v>
          </cell>
          <cell r="L329">
            <v>0</v>
          </cell>
          <cell r="O329">
            <v>0</v>
          </cell>
          <cell r="P329" t="str">
            <v>--</v>
          </cell>
          <cell r="S329">
            <v>0</v>
          </cell>
          <cell r="T329">
            <v>0</v>
          </cell>
          <cell r="U329">
            <v>0</v>
          </cell>
          <cell r="V329">
            <v>0</v>
          </cell>
          <cell r="W329">
            <v>0</v>
          </cell>
          <cell r="X329">
            <v>0</v>
          </cell>
          <cell r="Y329">
            <v>0</v>
          </cell>
          <cell r="Z329">
            <v>0</v>
          </cell>
          <cell r="AA329">
            <v>0</v>
          </cell>
          <cell r="AB329">
            <v>0</v>
          </cell>
          <cell r="AE329">
            <v>0</v>
          </cell>
          <cell r="AF329" t="str">
            <v>--</v>
          </cell>
          <cell r="AG329" t="str">
            <v>--</v>
          </cell>
          <cell r="AI329">
            <v>0</v>
          </cell>
          <cell r="AJ329">
            <v>0</v>
          </cell>
          <cell r="AK329">
            <v>0</v>
          </cell>
          <cell r="AL329">
            <v>0</v>
          </cell>
          <cell r="AM329">
            <v>0</v>
          </cell>
          <cell r="AN329">
            <v>0</v>
          </cell>
          <cell r="AO329">
            <v>0</v>
          </cell>
          <cell r="AP329">
            <v>0</v>
          </cell>
          <cell r="AQ329">
            <v>0</v>
          </cell>
          <cell r="AR329">
            <v>0</v>
          </cell>
          <cell r="AU329">
            <v>0</v>
          </cell>
          <cell r="AV329" t="str">
            <v>--</v>
          </cell>
          <cell r="AY329">
            <v>0</v>
          </cell>
          <cell r="AZ329">
            <v>0</v>
          </cell>
          <cell r="BA329">
            <v>0</v>
          </cell>
          <cell r="BB329">
            <v>0</v>
          </cell>
          <cell r="BC329">
            <v>0</v>
          </cell>
          <cell r="BD329">
            <v>0</v>
          </cell>
          <cell r="BE329">
            <v>0</v>
          </cell>
          <cell r="BF329">
            <v>0</v>
          </cell>
          <cell r="BG329">
            <v>0</v>
          </cell>
          <cell r="BH329">
            <v>0</v>
          </cell>
          <cell r="BK329" t="e">
            <v>#VALUE!</v>
          </cell>
          <cell r="BL329" t="e">
            <v>#VALUE!</v>
          </cell>
          <cell r="BN329">
            <v>-320</v>
          </cell>
        </row>
        <row r="330">
          <cell r="A330">
            <v>321</v>
          </cell>
          <cell r="B330" t="str">
            <v>WESTBOROUGH</v>
          </cell>
          <cell r="C330">
            <v>10</v>
          </cell>
          <cell r="D330">
            <v>9.7578186546330645</v>
          </cell>
          <cell r="E330">
            <v>10</v>
          </cell>
          <cell r="F330">
            <v>10</v>
          </cell>
          <cell r="G330">
            <v>10</v>
          </cell>
          <cell r="H330">
            <v>10</v>
          </cell>
          <cell r="I330">
            <v>10</v>
          </cell>
          <cell r="J330">
            <v>11</v>
          </cell>
          <cell r="K330">
            <v>0</v>
          </cell>
          <cell r="L330">
            <v>0</v>
          </cell>
          <cell r="O330">
            <v>1</v>
          </cell>
          <cell r="P330">
            <v>10.000000000000009</v>
          </cell>
          <cell r="S330">
            <v>144550</v>
          </cell>
          <cell r="T330">
            <v>154303</v>
          </cell>
          <cell r="U330">
            <v>160850</v>
          </cell>
          <cell r="V330">
            <v>160850</v>
          </cell>
          <cell r="W330">
            <v>160850</v>
          </cell>
          <cell r="X330">
            <v>160850</v>
          </cell>
          <cell r="Y330">
            <v>160850</v>
          </cell>
          <cell r="Z330">
            <v>182270</v>
          </cell>
          <cell r="AA330">
            <v>0</v>
          </cell>
          <cell r="AB330">
            <v>0</v>
          </cell>
          <cell r="AE330">
            <v>21420</v>
          </cell>
          <cell r="AF330">
            <v>13.316754740441406</v>
          </cell>
          <cell r="AG330">
            <v>3.3167547404413966</v>
          </cell>
          <cell r="AI330">
            <v>34814.369316019074</v>
          </cell>
          <cell r="AJ330">
            <v>14351.285111838144</v>
          </cell>
          <cell r="AK330">
            <v>20239.592530866881</v>
          </cell>
          <cell r="AL330">
            <v>21919.857242470069</v>
          </cell>
          <cell r="AM330">
            <v>18823.631408046775</v>
          </cell>
          <cell r="AN330">
            <v>18823.631408046775</v>
          </cell>
          <cell r="AO330">
            <v>18945.264440862695</v>
          </cell>
          <cell r="AP330">
            <v>39238.27654077574</v>
          </cell>
          <cell r="AQ330">
            <v>0</v>
          </cell>
          <cell r="AR330">
            <v>0</v>
          </cell>
          <cell r="AU330">
            <v>20293.012099913045</v>
          </cell>
          <cell r="AV330">
            <v>107.11390259691184</v>
          </cell>
          <cell r="AY330">
            <v>109735.63068398093</v>
          </cell>
          <cell r="AZ330">
            <v>139951.71488816186</v>
          </cell>
          <cell r="BA330">
            <v>140610.40746913312</v>
          </cell>
          <cell r="BB330">
            <v>138930.14275752992</v>
          </cell>
          <cell r="BC330">
            <v>142026.36859195321</v>
          </cell>
          <cell r="BD330">
            <v>142026.36859195321</v>
          </cell>
          <cell r="BE330">
            <v>141904.73555913731</v>
          </cell>
          <cell r="BF330">
            <v>143031.72345922427</v>
          </cell>
          <cell r="BG330">
            <v>0</v>
          </cell>
          <cell r="BH330">
            <v>0</v>
          </cell>
          <cell r="BK330">
            <v>-107.11390259691184</v>
          </cell>
          <cell r="BL330">
            <v>-100</v>
          </cell>
          <cell r="BN330">
            <v>-321</v>
          </cell>
        </row>
        <row r="331">
          <cell r="A331">
            <v>322</v>
          </cell>
          <cell r="B331" t="str">
            <v>WEST BOYLSTON</v>
          </cell>
          <cell r="C331">
            <v>8.44</v>
          </cell>
          <cell r="D331">
            <v>9.7559887634494</v>
          </cell>
          <cell r="E331">
            <v>10</v>
          </cell>
          <cell r="F331">
            <v>10</v>
          </cell>
          <cell r="G331">
            <v>10</v>
          </cell>
          <cell r="H331">
            <v>10</v>
          </cell>
          <cell r="I331">
            <v>10</v>
          </cell>
          <cell r="J331">
            <v>6</v>
          </cell>
          <cell r="K331">
            <v>0</v>
          </cell>
          <cell r="L331">
            <v>0</v>
          </cell>
          <cell r="O331">
            <v>-4</v>
          </cell>
          <cell r="P331">
            <v>-40</v>
          </cell>
          <cell r="S331">
            <v>128403</v>
          </cell>
          <cell r="T331">
            <v>155853</v>
          </cell>
          <cell r="U331">
            <v>152330</v>
          </cell>
          <cell r="V331">
            <v>152330</v>
          </cell>
          <cell r="W331">
            <v>152320</v>
          </cell>
          <cell r="X331">
            <v>152320</v>
          </cell>
          <cell r="Y331">
            <v>152320</v>
          </cell>
          <cell r="Z331">
            <v>96055</v>
          </cell>
          <cell r="AA331">
            <v>0</v>
          </cell>
          <cell r="AB331">
            <v>0</v>
          </cell>
          <cell r="AE331">
            <v>-56265</v>
          </cell>
          <cell r="AF331">
            <v>-36.938681722689068</v>
          </cell>
          <cell r="AG331">
            <v>3.0613182773109315</v>
          </cell>
          <cell r="AI331">
            <v>7374</v>
          </cell>
          <cell r="AJ331">
            <v>10260.180044703795</v>
          </cell>
          <cell r="AK331">
            <v>9105.7412521377828</v>
          </cell>
          <cell r="AL331">
            <v>9131.8511074251546</v>
          </cell>
          <cell r="AM331">
            <v>22688.177357918779</v>
          </cell>
          <cell r="AN331">
            <v>22688.177357918779</v>
          </cell>
          <cell r="AO331">
            <v>22723.100853180833</v>
          </cell>
          <cell r="AP331">
            <v>5322</v>
          </cell>
          <cell r="AQ331">
            <v>0</v>
          </cell>
          <cell r="AR331">
            <v>0</v>
          </cell>
          <cell r="AU331">
            <v>-17401.100853180833</v>
          </cell>
          <cell r="AV331">
            <v>-76.578900765407582</v>
          </cell>
          <cell r="AY331">
            <v>121029</v>
          </cell>
          <cell r="AZ331">
            <v>145592.8199552962</v>
          </cell>
          <cell r="BA331">
            <v>143224.25874786222</v>
          </cell>
          <cell r="BB331">
            <v>143198.14889257486</v>
          </cell>
          <cell r="BC331">
            <v>129631.82264208121</v>
          </cell>
          <cell r="BD331">
            <v>129631.82264208121</v>
          </cell>
          <cell r="BE331">
            <v>129596.89914681917</v>
          </cell>
          <cell r="BF331">
            <v>90733</v>
          </cell>
          <cell r="BG331">
            <v>0</v>
          </cell>
          <cell r="BH331">
            <v>0</v>
          </cell>
          <cell r="BK331">
            <v>76.578900765407582</v>
          </cell>
          <cell r="BL331">
            <v>-100</v>
          </cell>
          <cell r="BN331">
            <v>-322</v>
          </cell>
        </row>
        <row r="332">
          <cell r="A332">
            <v>323</v>
          </cell>
          <cell r="B332" t="str">
            <v>WEST BRIDGEWATER</v>
          </cell>
          <cell r="C332">
            <v>3</v>
          </cell>
          <cell r="D332">
            <v>3.1654186521443166</v>
          </cell>
          <cell r="E332">
            <v>2</v>
          </cell>
          <cell r="F332">
            <v>2</v>
          </cell>
          <cell r="G332">
            <v>2</v>
          </cell>
          <cell r="H332">
            <v>2</v>
          </cell>
          <cell r="I332">
            <v>2</v>
          </cell>
          <cell r="J332">
            <v>5</v>
          </cell>
          <cell r="K332">
            <v>0</v>
          </cell>
          <cell r="L332">
            <v>0</v>
          </cell>
          <cell r="O332">
            <v>3</v>
          </cell>
          <cell r="P332">
            <v>150</v>
          </cell>
          <cell r="S332">
            <v>52752</v>
          </cell>
          <cell r="T332">
            <v>58981</v>
          </cell>
          <cell r="U332">
            <v>37326</v>
          </cell>
          <cell r="V332">
            <v>37556</v>
          </cell>
          <cell r="W332">
            <v>37556</v>
          </cell>
          <cell r="X332">
            <v>37556</v>
          </cell>
          <cell r="Y332">
            <v>37556</v>
          </cell>
          <cell r="Z332">
            <v>85458</v>
          </cell>
          <cell r="AA332">
            <v>0</v>
          </cell>
          <cell r="AB332">
            <v>0</v>
          </cell>
          <cell r="AE332">
            <v>47902</v>
          </cell>
          <cell r="AF332">
            <v>127.54819469592076</v>
          </cell>
          <cell r="AG332">
            <v>-22.451805304079244</v>
          </cell>
          <cell r="AI332">
            <v>14638.88311792065</v>
          </cell>
          <cell r="AJ332">
            <v>6391.953091578056</v>
          </cell>
          <cell r="AK332">
            <v>1786</v>
          </cell>
          <cell r="AL332">
            <v>1786</v>
          </cell>
          <cell r="AM332">
            <v>1786</v>
          </cell>
          <cell r="AN332">
            <v>1786</v>
          </cell>
          <cell r="AO332">
            <v>1830.220898956625</v>
          </cell>
          <cell r="AP332">
            <v>29270.302947759366</v>
          </cell>
          <cell r="AQ332">
            <v>0</v>
          </cell>
          <cell r="AR332">
            <v>0</v>
          </cell>
          <cell r="AU332">
            <v>27440.082048802742</v>
          </cell>
          <cell r="AV332">
            <v>1499.2770580013496</v>
          </cell>
          <cell r="AY332">
            <v>38113.116882079354</v>
          </cell>
          <cell r="AZ332">
            <v>52589.046908421944</v>
          </cell>
          <cell r="BA332">
            <v>35540</v>
          </cell>
          <cell r="BB332">
            <v>35770</v>
          </cell>
          <cell r="BC332">
            <v>35770</v>
          </cell>
          <cell r="BD332">
            <v>35770</v>
          </cell>
          <cell r="BE332">
            <v>35725.779101043372</v>
          </cell>
          <cell r="BF332">
            <v>56187.697052240634</v>
          </cell>
          <cell r="BG332">
            <v>0</v>
          </cell>
          <cell r="BH332">
            <v>0</v>
          </cell>
          <cell r="BK332">
            <v>-1499.2770580013496</v>
          </cell>
          <cell r="BL332">
            <v>-100</v>
          </cell>
          <cell r="BN332">
            <v>-323</v>
          </cell>
        </row>
        <row r="333">
          <cell r="A333">
            <v>324</v>
          </cell>
          <cell r="B333" t="str">
            <v>WEST BROOKFIELD</v>
          </cell>
          <cell r="C333">
            <v>0</v>
          </cell>
          <cell r="D333">
            <v>0</v>
          </cell>
          <cell r="E333">
            <v>0</v>
          </cell>
          <cell r="F333">
            <v>0</v>
          </cell>
          <cell r="G333">
            <v>0</v>
          </cell>
          <cell r="H333">
            <v>0</v>
          </cell>
          <cell r="I333">
            <v>0</v>
          </cell>
          <cell r="J333">
            <v>0</v>
          </cell>
          <cell r="K333">
            <v>0</v>
          </cell>
          <cell r="L333">
            <v>0</v>
          </cell>
          <cell r="O333">
            <v>0</v>
          </cell>
          <cell r="P333" t="str">
            <v>--</v>
          </cell>
          <cell r="S333">
            <v>0</v>
          </cell>
          <cell r="T333">
            <v>0</v>
          </cell>
          <cell r="U333">
            <v>0</v>
          </cell>
          <cell r="V333">
            <v>0</v>
          </cell>
          <cell r="W333">
            <v>0</v>
          </cell>
          <cell r="X333">
            <v>0</v>
          </cell>
          <cell r="Y333">
            <v>0</v>
          </cell>
          <cell r="Z333">
            <v>0</v>
          </cell>
          <cell r="AA333">
            <v>0</v>
          </cell>
          <cell r="AB333">
            <v>0</v>
          </cell>
          <cell r="AE333">
            <v>0</v>
          </cell>
          <cell r="AF333" t="str">
            <v>--</v>
          </cell>
          <cell r="AG333" t="str">
            <v>--</v>
          </cell>
          <cell r="AI333">
            <v>0</v>
          </cell>
          <cell r="AJ333">
            <v>0</v>
          </cell>
          <cell r="AK333">
            <v>0</v>
          </cell>
          <cell r="AL333">
            <v>0</v>
          </cell>
          <cell r="AM333">
            <v>0</v>
          </cell>
          <cell r="AN333">
            <v>0</v>
          </cell>
          <cell r="AO333">
            <v>0</v>
          </cell>
          <cell r="AP333">
            <v>0</v>
          </cell>
          <cell r="AQ333">
            <v>0</v>
          </cell>
          <cell r="AR333">
            <v>0</v>
          </cell>
          <cell r="AU333">
            <v>0</v>
          </cell>
          <cell r="AV333" t="str">
            <v>--</v>
          </cell>
          <cell r="AY333">
            <v>0</v>
          </cell>
          <cell r="AZ333">
            <v>0</v>
          </cell>
          <cell r="BA333">
            <v>0</v>
          </cell>
          <cell r="BB333">
            <v>0</v>
          </cell>
          <cell r="BC333">
            <v>0</v>
          </cell>
          <cell r="BD333">
            <v>0</v>
          </cell>
          <cell r="BE333">
            <v>0</v>
          </cell>
          <cell r="BF333">
            <v>0</v>
          </cell>
          <cell r="BG333">
            <v>0</v>
          </cell>
          <cell r="BH333">
            <v>0</v>
          </cell>
          <cell r="BK333" t="e">
            <v>#VALUE!</v>
          </cell>
          <cell r="BL333" t="e">
            <v>#VALUE!</v>
          </cell>
          <cell r="BN333">
            <v>-324</v>
          </cell>
        </row>
        <row r="334">
          <cell r="A334">
            <v>325</v>
          </cell>
          <cell r="B334" t="str">
            <v>WESTFIELD</v>
          </cell>
          <cell r="C334">
            <v>13.07</v>
          </cell>
          <cell r="D334">
            <v>79.554931343306976</v>
          </cell>
          <cell r="E334">
            <v>86</v>
          </cell>
          <cell r="F334">
            <v>86</v>
          </cell>
          <cell r="G334">
            <v>86</v>
          </cell>
          <cell r="H334">
            <v>86</v>
          </cell>
          <cell r="I334">
            <v>86</v>
          </cell>
          <cell r="J334">
            <v>63</v>
          </cell>
          <cell r="K334">
            <v>0</v>
          </cell>
          <cell r="L334">
            <v>0</v>
          </cell>
          <cell r="O334">
            <v>-23</v>
          </cell>
          <cell r="P334">
            <v>-26.744186046511629</v>
          </cell>
          <cell r="S334">
            <v>144945</v>
          </cell>
          <cell r="T334">
            <v>1080854</v>
          </cell>
          <cell r="U334">
            <v>1169369</v>
          </cell>
          <cell r="V334">
            <v>1170909</v>
          </cell>
          <cell r="W334">
            <v>1170979</v>
          </cell>
          <cell r="X334">
            <v>1170979</v>
          </cell>
          <cell r="Y334">
            <v>1170979</v>
          </cell>
          <cell r="Z334">
            <v>855345</v>
          </cell>
          <cell r="AA334">
            <v>0</v>
          </cell>
          <cell r="AB334">
            <v>0</v>
          </cell>
          <cell r="AE334">
            <v>-315634</v>
          </cell>
          <cell r="AF334">
            <v>-26.954710545620376</v>
          </cell>
          <cell r="AG334">
            <v>-0.21052449910874671</v>
          </cell>
          <cell r="AI334">
            <v>11590</v>
          </cell>
          <cell r="AJ334">
            <v>567323.24710411881</v>
          </cell>
          <cell r="AK334">
            <v>738754.57319965004</v>
          </cell>
          <cell r="AL334">
            <v>838364.99712301453</v>
          </cell>
          <cell r="AM334">
            <v>667970.77930770838</v>
          </cell>
          <cell r="AN334">
            <v>667970.77930770838</v>
          </cell>
          <cell r="AO334">
            <v>669471.40102671296</v>
          </cell>
          <cell r="AP334">
            <v>589196.96998226794</v>
          </cell>
          <cell r="AQ334">
            <v>0</v>
          </cell>
          <cell r="AR334">
            <v>0</v>
          </cell>
          <cell r="AU334">
            <v>-80274.431044445024</v>
          </cell>
          <cell r="AV334">
            <v>-11.990718486455842</v>
          </cell>
          <cell r="AY334">
            <v>133355</v>
          </cell>
          <cell r="AZ334">
            <v>513530.75289588119</v>
          </cell>
          <cell r="BA334">
            <v>430614.42680034996</v>
          </cell>
          <cell r="BB334">
            <v>332544.00287698547</v>
          </cell>
          <cell r="BC334">
            <v>503008.22069229162</v>
          </cell>
          <cell r="BD334">
            <v>503008.22069229162</v>
          </cell>
          <cell r="BE334">
            <v>501507.59897328704</v>
          </cell>
          <cell r="BF334">
            <v>266148.03001773206</v>
          </cell>
          <cell r="BG334">
            <v>0</v>
          </cell>
          <cell r="BH334">
            <v>0</v>
          </cell>
          <cell r="BK334">
            <v>11.990718486455842</v>
          </cell>
          <cell r="BL334">
            <v>-100</v>
          </cell>
          <cell r="BN334">
            <v>-325</v>
          </cell>
        </row>
        <row r="335">
          <cell r="A335">
            <v>326</v>
          </cell>
          <cell r="B335" t="str">
            <v>WESTFORD</v>
          </cell>
          <cell r="C335">
            <v>14</v>
          </cell>
          <cell r="D335">
            <v>14.02806116023074</v>
          </cell>
          <cell r="E335">
            <v>14</v>
          </cell>
          <cell r="F335">
            <v>14</v>
          </cell>
          <cell r="G335">
            <v>14</v>
          </cell>
          <cell r="H335">
            <v>14</v>
          </cell>
          <cell r="I335">
            <v>14</v>
          </cell>
          <cell r="J335">
            <v>15</v>
          </cell>
          <cell r="K335">
            <v>0</v>
          </cell>
          <cell r="L335">
            <v>0</v>
          </cell>
          <cell r="O335">
            <v>1</v>
          </cell>
          <cell r="P335">
            <v>7.1428571428571397</v>
          </cell>
          <cell r="S335">
            <v>184674</v>
          </cell>
          <cell r="T335">
            <v>192106</v>
          </cell>
          <cell r="U335">
            <v>191210</v>
          </cell>
          <cell r="V335">
            <v>191210</v>
          </cell>
          <cell r="W335">
            <v>191210</v>
          </cell>
          <cell r="X335">
            <v>191210</v>
          </cell>
          <cell r="Y335">
            <v>191210</v>
          </cell>
          <cell r="Z335">
            <v>206885</v>
          </cell>
          <cell r="AA335">
            <v>0</v>
          </cell>
          <cell r="AB335">
            <v>0</v>
          </cell>
          <cell r="AE335">
            <v>15675</v>
          </cell>
          <cell r="AF335">
            <v>8.1977930024580203</v>
          </cell>
          <cell r="AG335">
            <v>1.0549358596008807</v>
          </cell>
          <cell r="AI335">
            <v>37013.610941184277</v>
          </cell>
          <cell r="AJ335">
            <v>12528</v>
          </cell>
          <cell r="AK335">
            <v>12502</v>
          </cell>
          <cell r="AL335">
            <v>12502</v>
          </cell>
          <cell r="AM335">
            <v>15968.462646326836</v>
          </cell>
          <cell r="AN335">
            <v>15968.462646326836</v>
          </cell>
          <cell r="AO335">
            <v>16071.227041735157</v>
          </cell>
          <cell r="AP335">
            <v>29860.775742955218</v>
          </cell>
          <cell r="AQ335">
            <v>0</v>
          </cell>
          <cell r="AR335">
            <v>0</v>
          </cell>
          <cell r="AU335">
            <v>13789.548701220061</v>
          </cell>
          <cell r="AV335">
            <v>85.802712297014821</v>
          </cell>
          <cell r="AY335">
            <v>147660.38905881572</v>
          </cell>
          <cell r="AZ335">
            <v>179578</v>
          </cell>
          <cell r="BA335">
            <v>178708</v>
          </cell>
          <cell r="BB335">
            <v>178708</v>
          </cell>
          <cell r="BC335">
            <v>175241.53735367316</v>
          </cell>
          <cell r="BD335">
            <v>175241.53735367316</v>
          </cell>
          <cell r="BE335">
            <v>175138.77295826483</v>
          </cell>
          <cell r="BF335">
            <v>177024.22425704479</v>
          </cell>
          <cell r="BG335">
            <v>0</v>
          </cell>
          <cell r="BH335">
            <v>0</v>
          </cell>
          <cell r="BK335">
            <v>-85.802712297014821</v>
          </cell>
          <cell r="BL335">
            <v>-100</v>
          </cell>
          <cell r="BN335">
            <v>-326</v>
          </cell>
        </row>
        <row r="336">
          <cell r="A336">
            <v>327</v>
          </cell>
          <cell r="B336" t="str">
            <v>WESTHAMPTON</v>
          </cell>
          <cell r="C336">
            <v>6.5</v>
          </cell>
          <cell r="D336">
            <v>6.5598377281947249</v>
          </cell>
          <cell r="E336">
            <v>4</v>
          </cell>
          <cell r="F336">
            <v>4</v>
          </cell>
          <cell r="G336">
            <v>4</v>
          </cell>
          <cell r="H336">
            <v>4</v>
          </cell>
          <cell r="I336">
            <v>4</v>
          </cell>
          <cell r="J336">
            <v>4</v>
          </cell>
          <cell r="K336">
            <v>0</v>
          </cell>
          <cell r="L336">
            <v>0</v>
          </cell>
          <cell r="O336">
            <v>0</v>
          </cell>
          <cell r="P336">
            <v>0</v>
          </cell>
          <cell r="S336">
            <v>105875</v>
          </cell>
          <cell r="T336">
            <v>109039</v>
          </cell>
          <cell r="U336">
            <v>66572</v>
          </cell>
          <cell r="V336">
            <v>66572</v>
          </cell>
          <cell r="W336">
            <v>66572</v>
          </cell>
          <cell r="X336">
            <v>66572</v>
          </cell>
          <cell r="Y336">
            <v>66572</v>
          </cell>
          <cell r="Z336">
            <v>66980</v>
          </cell>
          <cell r="AA336">
            <v>0</v>
          </cell>
          <cell r="AB336">
            <v>0</v>
          </cell>
          <cell r="AE336">
            <v>408</v>
          </cell>
          <cell r="AF336">
            <v>0.61287027579162157</v>
          </cell>
          <cell r="AG336">
            <v>0.61287027579162157</v>
          </cell>
          <cell r="AI336">
            <v>13342.34982812077</v>
          </cell>
          <cell r="AJ336">
            <v>12103.906279000046</v>
          </cell>
          <cell r="AK336">
            <v>3572</v>
          </cell>
          <cell r="AL336">
            <v>3572</v>
          </cell>
          <cell r="AM336">
            <v>3572</v>
          </cell>
          <cell r="AN336">
            <v>3572</v>
          </cell>
          <cell r="AO336">
            <v>3599.8651689958192</v>
          </cell>
          <cell r="AP336">
            <v>3608.1638013767192</v>
          </cell>
          <cell r="AQ336">
            <v>0</v>
          </cell>
          <cell r="AR336">
            <v>0</v>
          </cell>
          <cell r="AU336">
            <v>8.2986323809000169</v>
          </cell>
          <cell r="AV336">
            <v>0.23052620004695434</v>
          </cell>
          <cell r="AY336">
            <v>92532.650171879228</v>
          </cell>
          <cell r="AZ336">
            <v>96935.093720999954</v>
          </cell>
          <cell r="BA336">
            <v>63000</v>
          </cell>
          <cell r="BB336">
            <v>63000</v>
          </cell>
          <cell r="BC336">
            <v>63000</v>
          </cell>
          <cell r="BD336">
            <v>63000</v>
          </cell>
          <cell r="BE336">
            <v>62972.134831004179</v>
          </cell>
          <cell r="BF336">
            <v>63371.836198623278</v>
          </cell>
          <cell r="BG336">
            <v>0</v>
          </cell>
          <cell r="BH336">
            <v>0</v>
          </cell>
          <cell r="BK336">
            <v>-0.23052620004695434</v>
          </cell>
          <cell r="BL336">
            <v>-100</v>
          </cell>
          <cell r="BN336">
            <v>-327</v>
          </cell>
        </row>
        <row r="337">
          <cell r="A337">
            <v>328</v>
          </cell>
          <cell r="B337" t="str">
            <v>WESTMINSTER</v>
          </cell>
          <cell r="C337">
            <v>0</v>
          </cell>
          <cell r="D337">
            <v>0</v>
          </cell>
          <cell r="E337">
            <v>0</v>
          </cell>
          <cell r="F337">
            <v>0</v>
          </cell>
          <cell r="G337">
            <v>0</v>
          </cell>
          <cell r="H337">
            <v>0</v>
          </cell>
          <cell r="I337">
            <v>0</v>
          </cell>
          <cell r="J337">
            <v>0</v>
          </cell>
          <cell r="K337">
            <v>0</v>
          </cell>
          <cell r="L337">
            <v>0</v>
          </cell>
          <cell r="O337">
            <v>0</v>
          </cell>
          <cell r="P337" t="str">
            <v>--</v>
          </cell>
          <cell r="S337">
            <v>0</v>
          </cell>
          <cell r="T337">
            <v>0</v>
          </cell>
          <cell r="U337">
            <v>0</v>
          </cell>
          <cell r="V337">
            <v>0</v>
          </cell>
          <cell r="W337">
            <v>0</v>
          </cell>
          <cell r="X337">
            <v>0</v>
          </cell>
          <cell r="Y337">
            <v>0</v>
          </cell>
          <cell r="Z337">
            <v>0</v>
          </cell>
          <cell r="AA337">
            <v>0</v>
          </cell>
          <cell r="AB337">
            <v>0</v>
          </cell>
          <cell r="AE337">
            <v>0</v>
          </cell>
          <cell r="AF337" t="str">
            <v>--</v>
          </cell>
          <cell r="AG337" t="str">
            <v>--</v>
          </cell>
          <cell r="AI337">
            <v>0</v>
          </cell>
          <cell r="AJ337">
            <v>0</v>
          </cell>
          <cell r="AK337">
            <v>0</v>
          </cell>
          <cell r="AL337">
            <v>0</v>
          </cell>
          <cell r="AM337">
            <v>0</v>
          </cell>
          <cell r="AN337">
            <v>0</v>
          </cell>
          <cell r="AO337">
            <v>0</v>
          </cell>
          <cell r="AP337">
            <v>0</v>
          </cell>
          <cell r="AQ337">
            <v>0</v>
          </cell>
          <cell r="AR337">
            <v>0</v>
          </cell>
          <cell r="AU337">
            <v>0</v>
          </cell>
          <cell r="AV337" t="str">
            <v>--</v>
          </cell>
          <cell r="AY337">
            <v>0</v>
          </cell>
          <cell r="AZ337">
            <v>0</v>
          </cell>
          <cell r="BA337">
            <v>0</v>
          </cell>
          <cell r="BB337">
            <v>0</v>
          </cell>
          <cell r="BC337">
            <v>0</v>
          </cell>
          <cell r="BD337">
            <v>0</v>
          </cell>
          <cell r="BE337">
            <v>0</v>
          </cell>
          <cell r="BF337">
            <v>0</v>
          </cell>
          <cell r="BG337">
            <v>0</v>
          </cell>
          <cell r="BH337">
            <v>0</v>
          </cell>
          <cell r="BK337" t="e">
            <v>#VALUE!</v>
          </cell>
          <cell r="BL337" t="e">
            <v>#VALUE!</v>
          </cell>
          <cell r="BN337">
            <v>-328</v>
          </cell>
        </row>
        <row r="338">
          <cell r="A338">
            <v>329</v>
          </cell>
          <cell r="B338" t="str">
            <v>WEST NEWBURY</v>
          </cell>
          <cell r="C338">
            <v>0</v>
          </cell>
          <cell r="D338">
            <v>0</v>
          </cell>
          <cell r="E338">
            <v>0</v>
          </cell>
          <cell r="F338">
            <v>0</v>
          </cell>
          <cell r="G338">
            <v>0</v>
          </cell>
          <cell r="H338">
            <v>0</v>
          </cell>
          <cell r="I338">
            <v>0</v>
          </cell>
          <cell r="J338">
            <v>0</v>
          </cell>
          <cell r="K338">
            <v>0</v>
          </cell>
          <cell r="L338">
            <v>0</v>
          </cell>
          <cell r="O338">
            <v>0</v>
          </cell>
          <cell r="P338" t="str">
            <v>--</v>
          </cell>
          <cell r="S338">
            <v>0</v>
          </cell>
          <cell r="T338">
            <v>0</v>
          </cell>
          <cell r="U338">
            <v>0</v>
          </cell>
          <cell r="V338">
            <v>0</v>
          </cell>
          <cell r="W338">
            <v>0</v>
          </cell>
          <cell r="X338">
            <v>0</v>
          </cell>
          <cell r="Y338">
            <v>0</v>
          </cell>
          <cell r="Z338">
            <v>0</v>
          </cell>
          <cell r="AA338">
            <v>0</v>
          </cell>
          <cell r="AB338">
            <v>0</v>
          </cell>
          <cell r="AE338">
            <v>0</v>
          </cell>
          <cell r="AF338" t="str">
            <v>--</v>
          </cell>
          <cell r="AG338" t="str">
            <v>--</v>
          </cell>
          <cell r="AI338">
            <v>0</v>
          </cell>
          <cell r="AJ338">
            <v>0</v>
          </cell>
          <cell r="AK338">
            <v>0</v>
          </cell>
          <cell r="AL338">
            <v>0</v>
          </cell>
          <cell r="AM338">
            <v>0</v>
          </cell>
          <cell r="AN338">
            <v>0</v>
          </cell>
          <cell r="AO338">
            <v>0</v>
          </cell>
          <cell r="AP338">
            <v>0</v>
          </cell>
          <cell r="AQ338">
            <v>0</v>
          </cell>
          <cell r="AR338">
            <v>0</v>
          </cell>
          <cell r="AU338">
            <v>0</v>
          </cell>
          <cell r="AV338" t="str">
            <v>--</v>
          </cell>
          <cell r="AY338">
            <v>0</v>
          </cell>
          <cell r="AZ338">
            <v>0</v>
          </cell>
          <cell r="BA338">
            <v>0</v>
          </cell>
          <cell r="BB338">
            <v>0</v>
          </cell>
          <cell r="BC338">
            <v>0</v>
          </cell>
          <cell r="BD338">
            <v>0</v>
          </cell>
          <cell r="BE338">
            <v>0</v>
          </cell>
          <cell r="BF338">
            <v>0</v>
          </cell>
          <cell r="BG338">
            <v>0</v>
          </cell>
          <cell r="BH338">
            <v>0</v>
          </cell>
          <cell r="BK338" t="e">
            <v>#VALUE!</v>
          </cell>
          <cell r="BL338" t="e">
            <v>#VALUE!</v>
          </cell>
          <cell r="BN338">
            <v>-329</v>
          </cell>
        </row>
        <row r="339">
          <cell r="A339">
            <v>330</v>
          </cell>
          <cell r="B339" t="str">
            <v>WESTON</v>
          </cell>
          <cell r="C339">
            <v>0</v>
          </cell>
          <cell r="D339">
            <v>0</v>
          </cell>
          <cell r="E339">
            <v>0</v>
          </cell>
          <cell r="F339">
            <v>0</v>
          </cell>
          <cell r="G339">
            <v>0</v>
          </cell>
          <cell r="H339">
            <v>0</v>
          </cell>
          <cell r="I339">
            <v>0</v>
          </cell>
          <cell r="J339">
            <v>0</v>
          </cell>
          <cell r="K339">
            <v>0</v>
          </cell>
          <cell r="L339">
            <v>0</v>
          </cell>
          <cell r="O339">
            <v>0</v>
          </cell>
          <cell r="P339" t="str">
            <v>--</v>
          </cell>
          <cell r="S339">
            <v>0</v>
          </cell>
          <cell r="T339">
            <v>0</v>
          </cell>
          <cell r="U339">
            <v>0</v>
          </cell>
          <cell r="V339">
            <v>0</v>
          </cell>
          <cell r="W339">
            <v>0</v>
          </cell>
          <cell r="X339">
            <v>0</v>
          </cell>
          <cell r="Y339">
            <v>0</v>
          </cell>
          <cell r="Z339">
            <v>0</v>
          </cell>
          <cell r="AA339">
            <v>0</v>
          </cell>
          <cell r="AB339">
            <v>0</v>
          </cell>
          <cell r="AE339">
            <v>0</v>
          </cell>
          <cell r="AF339" t="str">
            <v>--</v>
          </cell>
          <cell r="AG339" t="str">
            <v>--</v>
          </cell>
          <cell r="AI339">
            <v>0</v>
          </cell>
          <cell r="AJ339">
            <v>0</v>
          </cell>
          <cell r="AK339">
            <v>0</v>
          </cell>
          <cell r="AL339">
            <v>0</v>
          </cell>
          <cell r="AM339">
            <v>0</v>
          </cell>
          <cell r="AN339">
            <v>0</v>
          </cell>
          <cell r="AO339">
            <v>0</v>
          </cell>
          <cell r="AP339">
            <v>0</v>
          </cell>
          <cell r="AQ339">
            <v>0</v>
          </cell>
          <cell r="AR339">
            <v>0</v>
          </cell>
          <cell r="AU339">
            <v>0</v>
          </cell>
          <cell r="AV339" t="str">
            <v>--</v>
          </cell>
          <cell r="AY339">
            <v>0</v>
          </cell>
          <cell r="AZ339">
            <v>0</v>
          </cell>
          <cell r="BA339">
            <v>0</v>
          </cell>
          <cell r="BB339">
            <v>0</v>
          </cell>
          <cell r="BC339">
            <v>0</v>
          </cell>
          <cell r="BD339">
            <v>0</v>
          </cell>
          <cell r="BE339">
            <v>0</v>
          </cell>
          <cell r="BF339">
            <v>0</v>
          </cell>
          <cell r="BG339">
            <v>0</v>
          </cell>
          <cell r="BH339">
            <v>0</v>
          </cell>
          <cell r="BK339" t="e">
            <v>#VALUE!</v>
          </cell>
          <cell r="BL339" t="e">
            <v>#VALUE!</v>
          </cell>
          <cell r="BN339">
            <v>-330</v>
          </cell>
        </row>
        <row r="340">
          <cell r="A340">
            <v>331</v>
          </cell>
          <cell r="B340" t="str">
            <v>WESTPORT</v>
          </cell>
          <cell r="C340">
            <v>25.91</v>
          </cell>
          <cell r="D340">
            <v>11.236703043494165</v>
          </cell>
          <cell r="E340">
            <v>25</v>
          </cell>
          <cell r="F340">
            <v>25</v>
          </cell>
          <cell r="G340">
            <v>25</v>
          </cell>
          <cell r="H340">
            <v>25</v>
          </cell>
          <cell r="I340">
            <v>25</v>
          </cell>
          <cell r="J340">
            <v>11</v>
          </cell>
          <cell r="K340">
            <v>0</v>
          </cell>
          <cell r="L340">
            <v>0</v>
          </cell>
          <cell r="O340">
            <v>-14</v>
          </cell>
          <cell r="P340">
            <v>-56.000000000000007</v>
          </cell>
          <cell r="S340">
            <v>365126</v>
          </cell>
          <cell r="T340">
            <v>178470</v>
          </cell>
          <cell r="U340">
            <v>423104</v>
          </cell>
          <cell r="V340">
            <v>423108</v>
          </cell>
          <cell r="W340">
            <v>423133</v>
          </cell>
          <cell r="X340">
            <v>423133</v>
          </cell>
          <cell r="Y340">
            <v>423133</v>
          </cell>
          <cell r="Z340">
            <v>177612</v>
          </cell>
          <cell r="AA340">
            <v>0</v>
          </cell>
          <cell r="AB340">
            <v>0</v>
          </cell>
          <cell r="AE340">
            <v>-245521</v>
          </cell>
          <cell r="AF340">
            <v>-58.024545473881737</v>
          </cell>
          <cell r="AG340">
            <v>-2.0245454738817301</v>
          </cell>
          <cell r="AI340">
            <v>116390.7257229026</v>
          </cell>
          <cell r="AJ340">
            <v>30518.571860717955</v>
          </cell>
          <cell r="AK340">
            <v>213326.45086508119</v>
          </cell>
          <cell r="AL340">
            <v>241706.79405173459</v>
          </cell>
          <cell r="AM340">
            <v>57959.300785350562</v>
          </cell>
          <cell r="AN340">
            <v>57959.300785350562</v>
          </cell>
          <cell r="AO340">
            <v>58397.892655753982</v>
          </cell>
          <cell r="AP340">
            <v>10254.818878500009</v>
          </cell>
          <cell r="AQ340">
            <v>0</v>
          </cell>
          <cell r="AR340">
            <v>0</v>
          </cell>
          <cell r="AU340">
            <v>-48143.073777253972</v>
          </cell>
          <cell r="AV340">
            <v>-82.439744976842761</v>
          </cell>
          <cell r="AY340">
            <v>248735.2742770974</v>
          </cell>
          <cell r="AZ340">
            <v>147951.42813928204</v>
          </cell>
          <cell r="BA340">
            <v>209777.54913491881</v>
          </cell>
          <cell r="BB340">
            <v>181401.20594826541</v>
          </cell>
          <cell r="BC340">
            <v>365173.69921464944</v>
          </cell>
          <cell r="BD340">
            <v>365173.69921464944</v>
          </cell>
          <cell r="BE340">
            <v>364735.107344246</v>
          </cell>
          <cell r="BF340">
            <v>167357.18112149998</v>
          </cell>
          <cell r="BG340">
            <v>0</v>
          </cell>
          <cell r="BH340">
            <v>0</v>
          </cell>
          <cell r="BK340">
            <v>82.439744976842761</v>
          </cell>
          <cell r="BL340">
            <v>-100</v>
          </cell>
          <cell r="BN340">
            <v>-331</v>
          </cell>
        </row>
        <row r="341">
          <cell r="A341">
            <v>332</v>
          </cell>
          <cell r="B341" t="str">
            <v>WEST SPRINGFIELD</v>
          </cell>
          <cell r="C341">
            <v>53.210000000000008</v>
          </cell>
          <cell r="D341">
            <v>123.68514925261104</v>
          </cell>
          <cell r="E341">
            <v>86</v>
          </cell>
          <cell r="F341">
            <v>86</v>
          </cell>
          <cell r="G341">
            <v>86</v>
          </cell>
          <cell r="H341">
            <v>86</v>
          </cell>
          <cell r="I341">
            <v>86</v>
          </cell>
          <cell r="J341">
            <v>70</v>
          </cell>
          <cell r="K341">
            <v>0</v>
          </cell>
          <cell r="L341">
            <v>0</v>
          </cell>
          <cell r="O341">
            <v>-16</v>
          </cell>
          <cell r="P341">
            <v>-18.604651162790699</v>
          </cell>
          <cell r="S341">
            <v>667545</v>
          </cell>
          <cell r="T341">
            <v>1686630</v>
          </cell>
          <cell r="U341">
            <v>1152854</v>
          </cell>
          <cell r="V341">
            <v>1155304</v>
          </cell>
          <cell r="W341">
            <v>1155304</v>
          </cell>
          <cell r="X341">
            <v>1155304</v>
          </cell>
          <cell r="Y341">
            <v>1155304</v>
          </cell>
          <cell r="Z341">
            <v>947447</v>
          </cell>
          <cell r="AA341">
            <v>0</v>
          </cell>
          <cell r="AB341">
            <v>0</v>
          </cell>
          <cell r="AE341">
            <v>-207857</v>
          </cell>
          <cell r="AF341">
            <v>-17.991541620214246</v>
          </cell>
          <cell r="AG341">
            <v>0.61310954257645278</v>
          </cell>
          <cell r="AI341">
            <v>46150</v>
          </cell>
          <cell r="AJ341">
            <v>643440.23269674974</v>
          </cell>
          <cell r="AK341">
            <v>367419.73699051823</v>
          </cell>
          <cell r="AL341">
            <v>412607.67692115571</v>
          </cell>
          <cell r="AM341">
            <v>358047.23797037743</v>
          </cell>
          <cell r="AN341">
            <v>358047.23797037743</v>
          </cell>
          <cell r="AO341">
            <v>358761.15567722125</v>
          </cell>
          <cell r="AP341">
            <v>273481.3480463415</v>
          </cell>
          <cell r="AQ341">
            <v>0</v>
          </cell>
          <cell r="AR341">
            <v>0</v>
          </cell>
          <cell r="AU341">
            <v>-85279.807630879746</v>
          </cell>
          <cell r="AV341">
            <v>-23.770635778530689</v>
          </cell>
          <cell r="AY341">
            <v>621395</v>
          </cell>
          <cell r="AZ341">
            <v>1043189.7673032503</v>
          </cell>
          <cell r="BA341">
            <v>785434.26300948183</v>
          </cell>
          <cell r="BB341">
            <v>742696.32307884423</v>
          </cell>
          <cell r="BC341">
            <v>797256.76202962257</v>
          </cell>
          <cell r="BD341">
            <v>797256.76202962257</v>
          </cell>
          <cell r="BE341">
            <v>796542.84432277875</v>
          </cell>
          <cell r="BF341">
            <v>673965.65195365855</v>
          </cell>
          <cell r="BG341">
            <v>0</v>
          </cell>
          <cell r="BH341">
            <v>0</v>
          </cell>
          <cell r="BK341">
            <v>23.770635778530689</v>
          </cell>
          <cell r="BL341">
            <v>-100</v>
          </cell>
          <cell r="BN341">
            <v>-332</v>
          </cell>
        </row>
        <row r="342">
          <cell r="A342">
            <v>333</v>
          </cell>
          <cell r="B342" t="str">
            <v>WEST STOCKBRIDGE</v>
          </cell>
          <cell r="C342">
            <v>0</v>
          </cell>
          <cell r="D342">
            <v>0</v>
          </cell>
          <cell r="E342">
            <v>0</v>
          </cell>
          <cell r="F342">
            <v>0</v>
          </cell>
          <cell r="G342">
            <v>0</v>
          </cell>
          <cell r="H342">
            <v>0</v>
          </cell>
          <cell r="I342">
            <v>0</v>
          </cell>
          <cell r="J342">
            <v>0</v>
          </cell>
          <cell r="K342">
            <v>0</v>
          </cell>
          <cell r="L342">
            <v>0</v>
          </cell>
          <cell r="O342">
            <v>0</v>
          </cell>
          <cell r="P342" t="str">
            <v>--</v>
          </cell>
          <cell r="S342">
            <v>0</v>
          </cell>
          <cell r="T342">
            <v>0</v>
          </cell>
          <cell r="U342">
            <v>0</v>
          </cell>
          <cell r="V342">
            <v>0</v>
          </cell>
          <cell r="W342">
            <v>0</v>
          </cell>
          <cell r="X342">
            <v>0</v>
          </cell>
          <cell r="Y342">
            <v>0</v>
          </cell>
          <cell r="Z342">
            <v>0</v>
          </cell>
          <cell r="AA342">
            <v>0</v>
          </cell>
          <cell r="AB342">
            <v>0</v>
          </cell>
          <cell r="AE342">
            <v>0</v>
          </cell>
          <cell r="AF342" t="str">
            <v>--</v>
          </cell>
          <cell r="AG342" t="str">
            <v>--</v>
          </cell>
          <cell r="AI342">
            <v>0</v>
          </cell>
          <cell r="AJ342">
            <v>0</v>
          </cell>
          <cell r="AK342">
            <v>0</v>
          </cell>
          <cell r="AL342">
            <v>0</v>
          </cell>
          <cell r="AM342">
            <v>0</v>
          </cell>
          <cell r="AN342">
            <v>0</v>
          </cell>
          <cell r="AO342">
            <v>0</v>
          </cell>
          <cell r="AP342">
            <v>0</v>
          </cell>
          <cell r="AQ342">
            <v>0</v>
          </cell>
          <cell r="AR342">
            <v>0</v>
          </cell>
          <cell r="AU342">
            <v>0</v>
          </cell>
          <cell r="AV342" t="str">
            <v>--</v>
          </cell>
          <cell r="AY342">
            <v>0</v>
          </cell>
          <cell r="AZ342">
            <v>0</v>
          </cell>
          <cell r="BA342">
            <v>0</v>
          </cell>
          <cell r="BB342">
            <v>0</v>
          </cell>
          <cell r="BC342">
            <v>0</v>
          </cell>
          <cell r="BD342">
            <v>0</v>
          </cell>
          <cell r="BE342">
            <v>0</v>
          </cell>
          <cell r="BF342">
            <v>0</v>
          </cell>
          <cell r="BG342">
            <v>0</v>
          </cell>
          <cell r="BH342">
            <v>0</v>
          </cell>
          <cell r="BK342" t="e">
            <v>#VALUE!</v>
          </cell>
          <cell r="BL342" t="e">
            <v>#VALUE!</v>
          </cell>
          <cell r="BN342">
            <v>-333</v>
          </cell>
        </row>
        <row r="343">
          <cell r="A343">
            <v>334</v>
          </cell>
          <cell r="B343" t="str">
            <v>WEST TISBURY</v>
          </cell>
          <cell r="C343">
            <v>0</v>
          </cell>
          <cell r="D343">
            <v>0</v>
          </cell>
          <cell r="E343">
            <v>0</v>
          </cell>
          <cell r="F343">
            <v>0</v>
          </cell>
          <cell r="G343">
            <v>0</v>
          </cell>
          <cell r="H343">
            <v>0</v>
          </cell>
          <cell r="I343">
            <v>0</v>
          </cell>
          <cell r="J343">
            <v>0</v>
          </cell>
          <cell r="K343">
            <v>0</v>
          </cell>
          <cell r="L343">
            <v>0</v>
          </cell>
          <cell r="O343">
            <v>0</v>
          </cell>
          <cell r="P343" t="str">
            <v>--</v>
          </cell>
          <cell r="S343">
            <v>0</v>
          </cell>
          <cell r="T343">
            <v>0</v>
          </cell>
          <cell r="U343">
            <v>0</v>
          </cell>
          <cell r="V343">
            <v>0</v>
          </cell>
          <cell r="W343">
            <v>0</v>
          </cell>
          <cell r="X343">
            <v>0</v>
          </cell>
          <cell r="Y343">
            <v>0</v>
          </cell>
          <cell r="Z343">
            <v>0</v>
          </cell>
          <cell r="AA343">
            <v>0</v>
          </cell>
          <cell r="AB343">
            <v>0</v>
          </cell>
          <cell r="AE343">
            <v>0</v>
          </cell>
          <cell r="AF343" t="str">
            <v>--</v>
          </cell>
          <cell r="AG343" t="str">
            <v>--</v>
          </cell>
          <cell r="AI343">
            <v>0</v>
          </cell>
          <cell r="AJ343">
            <v>0</v>
          </cell>
          <cell r="AK343">
            <v>0</v>
          </cell>
          <cell r="AL343">
            <v>0</v>
          </cell>
          <cell r="AM343">
            <v>0</v>
          </cell>
          <cell r="AN343">
            <v>0</v>
          </cell>
          <cell r="AO343">
            <v>0</v>
          </cell>
          <cell r="AP343">
            <v>0</v>
          </cell>
          <cell r="AQ343">
            <v>0</v>
          </cell>
          <cell r="AR343">
            <v>0</v>
          </cell>
          <cell r="AU343">
            <v>0</v>
          </cell>
          <cell r="AV343" t="str">
            <v>--</v>
          </cell>
          <cell r="AY343">
            <v>0</v>
          </cell>
          <cell r="AZ343">
            <v>0</v>
          </cell>
          <cell r="BA343">
            <v>0</v>
          </cell>
          <cell r="BB343">
            <v>0</v>
          </cell>
          <cell r="BC343">
            <v>0</v>
          </cell>
          <cell r="BD343">
            <v>0</v>
          </cell>
          <cell r="BE343">
            <v>0</v>
          </cell>
          <cell r="BF343">
            <v>0</v>
          </cell>
          <cell r="BG343">
            <v>0</v>
          </cell>
          <cell r="BH343">
            <v>0</v>
          </cell>
          <cell r="BK343" t="e">
            <v>#VALUE!</v>
          </cell>
          <cell r="BL343" t="e">
            <v>#VALUE!</v>
          </cell>
          <cell r="BN343">
            <v>-334</v>
          </cell>
        </row>
        <row r="344">
          <cell r="A344">
            <v>335</v>
          </cell>
          <cell r="B344" t="str">
            <v>WESTWOOD</v>
          </cell>
          <cell r="C344">
            <v>1</v>
          </cell>
          <cell r="D344">
            <v>1.0400763358778626</v>
          </cell>
          <cell r="E344">
            <v>1</v>
          </cell>
          <cell r="F344">
            <v>1</v>
          </cell>
          <cell r="G344">
            <v>1</v>
          </cell>
          <cell r="H344">
            <v>1</v>
          </cell>
          <cell r="I344">
            <v>1</v>
          </cell>
          <cell r="J344">
            <v>1</v>
          </cell>
          <cell r="K344">
            <v>0</v>
          </cell>
          <cell r="L344">
            <v>0</v>
          </cell>
          <cell r="O344">
            <v>0</v>
          </cell>
          <cell r="P344">
            <v>0</v>
          </cell>
          <cell r="S344">
            <v>17325</v>
          </cell>
          <cell r="T344">
            <v>19768</v>
          </cell>
          <cell r="U344">
            <v>19052</v>
          </cell>
          <cell r="V344">
            <v>19052</v>
          </cell>
          <cell r="W344">
            <v>19052</v>
          </cell>
          <cell r="X344">
            <v>19052</v>
          </cell>
          <cell r="Y344">
            <v>19052</v>
          </cell>
          <cell r="Z344">
            <v>19353</v>
          </cell>
          <cell r="AA344">
            <v>0</v>
          </cell>
          <cell r="AB344">
            <v>0</v>
          </cell>
          <cell r="AE344">
            <v>301</v>
          </cell>
          <cell r="AF344">
            <v>1.5798866260759992</v>
          </cell>
          <cell r="AG344">
            <v>1.5798866260759992</v>
          </cell>
          <cell r="AI344">
            <v>578.23377979416034</v>
          </cell>
          <cell r="AJ344">
            <v>2345.2128236699086</v>
          </cell>
          <cell r="AK344">
            <v>2126.7607416339524</v>
          </cell>
          <cell r="AL344">
            <v>2310.0604167611527</v>
          </cell>
          <cell r="AM344">
            <v>1955.5809354289042</v>
          </cell>
          <cell r="AN344">
            <v>1955.5809354289042</v>
          </cell>
          <cell r="AO344">
            <v>1957.1143427657141</v>
          </cell>
          <cell r="AP344">
            <v>2514.9848646767787</v>
          </cell>
          <cell r="AQ344">
            <v>0</v>
          </cell>
          <cell r="AR344">
            <v>0</v>
          </cell>
          <cell r="AU344">
            <v>557.87052191106454</v>
          </cell>
          <cell r="AV344">
            <v>28.504748533123745</v>
          </cell>
          <cell r="AY344">
            <v>16746.766220205838</v>
          </cell>
          <cell r="AZ344">
            <v>17422.78717633009</v>
          </cell>
          <cell r="BA344">
            <v>16925.239258366048</v>
          </cell>
          <cell r="BB344">
            <v>16741.939583238847</v>
          </cell>
          <cell r="BC344">
            <v>17096.419064571095</v>
          </cell>
          <cell r="BD344">
            <v>17096.419064571095</v>
          </cell>
          <cell r="BE344">
            <v>17094.885657234285</v>
          </cell>
          <cell r="BF344">
            <v>16838.015135323221</v>
          </cell>
          <cell r="BG344">
            <v>0</v>
          </cell>
          <cell r="BH344">
            <v>0</v>
          </cell>
          <cell r="BK344">
            <v>-28.504748533123745</v>
          </cell>
          <cell r="BL344">
            <v>-100</v>
          </cell>
          <cell r="BN344">
            <v>-335</v>
          </cell>
        </row>
        <row r="345">
          <cell r="A345">
            <v>336</v>
          </cell>
          <cell r="B345" t="str">
            <v>WEYMOUTH</v>
          </cell>
          <cell r="C345">
            <v>233.96</v>
          </cell>
          <cell r="D345">
            <v>276.46948429946065</v>
          </cell>
          <cell r="E345">
            <v>265</v>
          </cell>
          <cell r="F345">
            <v>265</v>
          </cell>
          <cell r="G345">
            <v>265</v>
          </cell>
          <cell r="H345">
            <v>265</v>
          </cell>
          <cell r="I345">
            <v>265</v>
          </cell>
          <cell r="J345">
            <v>262</v>
          </cell>
          <cell r="K345">
            <v>0</v>
          </cell>
          <cell r="L345">
            <v>0</v>
          </cell>
          <cell r="O345">
            <v>-3</v>
          </cell>
          <cell r="P345">
            <v>-1.132075471698113</v>
          </cell>
          <cell r="S345">
            <v>2846228</v>
          </cell>
          <cell r="T345">
            <v>3474693</v>
          </cell>
          <cell r="U345">
            <v>3488611</v>
          </cell>
          <cell r="V345">
            <v>3495319</v>
          </cell>
          <cell r="W345">
            <v>3496916</v>
          </cell>
          <cell r="X345">
            <v>3496916</v>
          </cell>
          <cell r="Y345">
            <v>3496916</v>
          </cell>
          <cell r="Z345">
            <v>3472494</v>
          </cell>
          <cell r="AA345">
            <v>0</v>
          </cell>
          <cell r="AB345">
            <v>0</v>
          </cell>
          <cell r="AE345">
            <v>-24422</v>
          </cell>
          <cell r="AF345">
            <v>-0.69838680711804546</v>
          </cell>
          <cell r="AG345">
            <v>0.4336886645800675</v>
          </cell>
          <cell r="AI345">
            <v>700812.44588671078</v>
          </cell>
          <cell r="AJ345">
            <v>571267.92012511287</v>
          </cell>
          <cell r="AK345">
            <v>555719.67434882582</v>
          </cell>
          <cell r="AL345">
            <v>608628.69286402315</v>
          </cell>
          <cell r="AM345">
            <v>615118.85537315952</v>
          </cell>
          <cell r="AN345">
            <v>615118.85537315952</v>
          </cell>
          <cell r="AO345">
            <v>617927.27260380075</v>
          </cell>
          <cell r="AP345">
            <v>711393.25900910341</v>
          </cell>
          <cell r="AQ345">
            <v>0</v>
          </cell>
          <cell r="AR345">
            <v>0</v>
          </cell>
          <cell r="AU345">
            <v>93465.986405302654</v>
          </cell>
          <cell r="AV345">
            <v>15.125726044014677</v>
          </cell>
          <cell r="AY345">
            <v>2145415.5541132893</v>
          </cell>
          <cell r="AZ345">
            <v>2903425.0798748871</v>
          </cell>
          <cell r="BA345">
            <v>2932891.3256511744</v>
          </cell>
          <cell r="BB345">
            <v>2886690.3071359769</v>
          </cell>
          <cell r="BC345">
            <v>2881797.1446268405</v>
          </cell>
          <cell r="BD345">
            <v>2881797.1446268405</v>
          </cell>
          <cell r="BE345">
            <v>2878988.7273961995</v>
          </cell>
          <cell r="BF345">
            <v>2761100.7409908967</v>
          </cell>
          <cell r="BG345">
            <v>0</v>
          </cell>
          <cell r="BH345">
            <v>0</v>
          </cell>
          <cell r="BK345">
            <v>-15.125726044014677</v>
          </cell>
          <cell r="BL345">
            <v>-100</v>
          </cell>
          <cell r="BN345">
            <v>-336</v>
          </cell>
        </row>
        <row r="346">
          <cell r="A346">
            <v>337</v>
          </cell>
          <cell r="B346" t="str">
            <v>WHATELY</v>
          </cell>
          <cell r="C346">
            <v>1</v>
          </cell>
          <cell r="D346">
            <v>0.99999999999999978</v>
          </cell>
          <cell r="E346">
            <v>2</v>
          </cell>
          <cell r="F346">
            <v>2</v>
          </cell>
          <cell r="G346">
            <v>2</v>
          </cell>
          <cell r="H346">
            <v>2</v>
          </cell>
          <cell r="I346">
            <v>2</v>
          </cell>
          <cell r="J346">
            <v>0</v>
          </cell>
          <cell r="K346">
            <v>0</v>
          </cell>
          <cell r="L346">
            <v>0</v>
          </cell>
          <cell r="O346">
            <v>-2</v>
          </cell>
          <cell r="P346">
            <v>-100</v>
          </cell>
          <cell r="S346">
            <v>19824</v>
          </cell>
          <cell r="T346">
            <v>30198</v>
          </cell>
          <cell r="U346">
            <v>59132</v>
          </cell>
          <cell r="V346">
            <v>59132</v>
          </cell>
          <cell r="W346">
            <v>59120</v>
          </cell>
          <cell r="X346">
            <v>59120</v>
          </cell>
          <cell r="Y346">
            <v>59120</v>
          </cell>
          <cell r="Z346">
            <v>0</v>
          </cell>
          <cell r="AA346">
            <v>0</v>
          </cell>
          <cell r="AB346">
            <v>0</v>
          </cell>
          <cell r="AE346">
            <v>-59120</v>
          </cell>
          <cell r="AF346">
            <v>-100</v>
          </cell>
          <cell r="AG346">
            <v>0</v>
          </cell>
          <cell r="AI346">
            <v>834.59940914380127</v>
          </cell>
          <cell r="AJ346">
            <v>6723.560320971992</v>
          </cell>
          <cell r="AK346">
            <v>29226.639170180519</v>
          </cell>
          <cell r="AL346">
            <v>33303.491411819712</v>
          </cell>
          <cell r="AM346">
            <v>25414.428293732606</v>
          </cell>
          <cell r="AN346">
            <v>25414.428293732606</v>
          </cell>
          <cell r="AO346">
            <v>25474.190313475719</v>
          </cell>
          <cell r="AP346">
            <v>-0.28024009184473564</v>
          </cell>
          <cell r="AQ346">
            <v>0</v>
          </cell>
          <cell r="AR346">
            <v>0</v>
          </cell>
          <cell r="AU346">
            <v>-25474.470553567564</v>
          </cell>
          <cell r="AV346">
            <v>-100.00110009420671</v>
          </cell>
          <cell r="AY346">
            <v>18989.400590856199</v>
          </cell>
          <cell r="AZ346">
            <v>23474.439679028008</v>
          </cell>
          <cell r="BA346">
            <v>29905.360829819481</v>
          </cell>
          <cell r="BB346">
            <v>25828.508588180288</v>
          </cell>
          <cell r="BC346">
            <v>33705.571706267394</v>
          </cell>
          <cell r="BD346">
            <v>33705.571706267394</v>
          </cell>
          <cell r="BE346">
            <v>33645.809686524284</v>
          </cell>
          <cell r="BF346">
            <v>0.28024009184473564</v>
          </cell>
          <cell r="BG346">
            <v>0</v>
          </cell>
          <cell r="BH346">
            <v>0</v>
          </cell>
          <cell r="BK346">
            <v>100.00110009420671</v>
          </cell>
          <cell r="BL346">
            <v>-100</v>
          </cell>
          <cell r="BN346">
            <v>-337</v>
          </cell>
        </row>
        <row r="347">
          <cell r="A347">
            <v>338</v>
          </cell>
          <cell r="B347" t="str">
            <v>WHITMAN</v>
          </cell>
          <cell r="C347">
            <v>0</v>
          </cell>
          <cell r="D347">
            <v>0</v>
          </cell>
          <cell r="E347">
            <v>0</v>
          </cell>
          <cell r="F347">
            <v>0</v>
          </cell>
          <cell r="G347">
            <v>0</v>
          </cell>
          <cell r="H347">
            <v>0</v>
          </cell>
          <cell r="I347">
            <v>0</v>
          </cell>
          <cell r="J347">
            <v>0</v>
          </cell>
          <cell r="K347">
            <v>0</v>
          </cell>
          <cell r="L347">
            <v>0</v>
          </cell>
          <cell r="O347">
            <v>0</v>
          </cell>
          <cell r="P347" t="str">
            <v>--</v>
          </cell>
          <cell r="S347">
            <v>0</v>
          </cell>
          <cell r="T347">
            <v>0</v>
          </cell>
          <cell r="U347">
            <v>0</v>
          </cell>
          <cell r="V347">
            <v>0</v>
          </cell>
          <cell r="W347">
            <v>0</v>
          </cell>
          <cell r="X347">
            <v>0</v>
          </cell>
          <cell r="Y347">
            <v>0</v>
          </cell>
          <cell r="Z347">
            <v>0</v>
          </cell>
          <cell r="AA347">
            <v>0</v>
          </cell>
          <cell r="AB347">
            <v>0</v>
          </cell>
          <cell r="AE347">
            <v>0</v>
          </cell>
          <cell r="AF347" t="str">
            <v>--</v>
          </cell>
          <cell r="AG347" t="str">
            <v>--</v>
          </cell>
          <cell r="AI347">
            <v>0</v>
          </cell>
          <cell r="AJ347">
            <v>0</v>
          </cell>
          <cell r="AK347">
            <v>0</v>
          </cell>
          <cell r="AL347">
            <v>0</v>
          </cell>
          <cell r="AM347">
            <v>0</v>
          </cell>
          <cell r="AN347">
            <v>0</v>
          </cell>
          <cell r="AO347">
            <v>0</v>
          </cell>
          <cell r="AP347">
            <v>0</v>
          </cell>
          <cell r="AQ347">
            <v>0</v>
          </cell>
          <cell r="AR347">
            <v>0</v>
          </cell>
          <cell r="AU347">
            <v>0</v>
          </cell>
          <cell r="AV347" t="str">
            <v>--</v>
          </cell>
          <cell r="AY347">
            <v>0</v>
          </cell>
          <cell r="AZ347">
            <v>0</v>
          </cell>
          <cell r="BA347">
            <v>0</v>
          </cell>
          <cell r="BB347">
            <v>0</v>
          </cell>
          <cell r="BC347">
            <v>0</v>
          </cell>
          <cell r="BD347">
            <v>0</v>
          </cell>
          <cell r="BE347">
            <v>0</v>
          </cell>
          <cell r="BF347">
            <v>0</v>
          </cell>
          <cell r="BG347">
            <v>0</v>
          </cell>
          <cell r="BH347">
            <v>0</v>
          </cell>
          <cell r="BK347" t="e">
            <v>#VALUE!</v>
          </cell>
          <cell r="BL347" t="e">
            <v>#VALUE!</v>
          </cell>
          <cell r="BN347">
            <v>-338</v>
          </cell>
        </row>
        <row r="348">
          <cell r="A348">
            <v>339</v>
          </cell>
          <cell r="B348" t="str">
            <v>WILBRAHAM</v>
          </cell>
          <cell r="C348">
            <v>0</v>
          </cell>
          <cell r="D348">
            <v>0</v>
          </cell>
          <cell r="E348">
            <v>0</v>
          </cell>
          <cell r="F348">
            <v>0</v>
          </cell>
          <cell r="G348">
            <v>0</v>
          </cell>
          <cell r="H348">
            <v>0</v>
          </cell>
          <cell r="I348">
            <v>0</v>
          </cell>
          <cell r="J348">
            <v>0</v>
          </cell>
          <cell r="K348">
            <v>0</v>
          </cell>
          <cell r="L348">
            <v>0</v>
          </cell>
          <cell r="O348">
            <v>0</v>
          </cell>
          <cell r="P348" t="str">
            <v>--</v>
          </cell>
          <cell r="S348">
            <v>0</v>
          </cell>
          <cell r="T348">
            <v>0</v>
          </cell>
          <cell r="U348">
            <v>0</v>
          </cell>
          <cell r="V348">
            <v>0</v>
          </cell>
          <cell r="W348">
            <v>0</v>
          </cell>
          <cell r="X348">
            <v>0</v>
          </cell>
          <cell r="Y348">
            <v>0</v>
          </cell>
          <cell r="Z348">
            <v>0</v>
          </cell>
          <cell r="AA348">
            <v>0</v>
          </cell>
          <cell r="AB348">
            <v>0</v>
          </cell>
          <cell r="AE348">
            <v>0</v>
          </cell>
          <cell r="AF348" t="str">
            <v>--</v>
          </cell>
          <cell r="AG348" t="str">
            <v>--</v>
          </cell>
          <cell r="AI348">
            <v>0</v>
          </cell>
          <cell r="AJ348">
            <v>0</v>
          </cell>
          <cell r="AK348">
            <v>0</v>
          </cell>
          <cell r="AL348">
            <v>0</v>
          </cell>
          <cell r="AM348">
            <v>0</v>
          </cell>
          <cell r="AN348">
            <v>0</v>
          </cell>
          <cell r="AO348">
            <v>0</v>
          </cell>
          <cell r="AP348">
            <v>0</v>
          </cell>
          <cell r="AQ348">
            <v>0</v>
          </cell>
          <cell r="AR348">
            <v>0</v>
          </cell>
          <cell r="AU348">
            <v>0</v>
          </cell>
          <cell r="AV348" t="str">
            <v>--</v>
          </cell>
          <cell r="AY348">
            <v>0</v>
          </cell>
          <cell r="AZ348">
            <v>0</v>
          </cell>
          <cell r="BA348">
            <v>0</v>
          </cell>
          <cell r="BB348">
            <v>0</v>
          </cell>
          <cell r="BC348">
            <v>0</v>
          </cell>
          <cell r="BD348">
            <v>0</v>
          </cell>
          <cell r="BE348">
            <v>0</v>
          </cell>
          <cell r="BF348">
            <v>0</v>
          </cell>
          <cell r="BG348">
            <v>0</v>
          </cell>
          <cell r="BH348">
            <v>0</v>
          </cell>
          <cell r="BK348" t="e">
            <v>#VALUE!</v>
          </cell>
          <cell r="BL348" t="e">
            <v>#VALUE!</v>
          </cell>
          <cell r="BN348">
            <v>-339</v>
          </cell>
        </row>
        <row r="349">
          <cell r="A349">
            <v>340</v>
          </cell>
          <cell r="B349" t="str">
            <v>WILLIAMSBURG</v>
          </cell>
          <cell r="C349">
            <v>15</v>
          </cell>
          <cell r="D349">
            <v>14.373225152129811</v>
          </cell>
          <cell r="E349">
            <v>16</v>
          </cell>
          <cell r="F349">
            <v>16</v>
          </cell>
          <cell r="G349">
            <v>16</v>
          </cell>
          <cell r="H349">
            <v>16</v>
          </cell>
          <cell r="I349">
            <v>16</v>
          </cell>
          <cell r="J349">
            <v>14.5</v>
          </cell>
          <cell r="K349">
            <v>0</v>
          </cell>
          <cell r="L349">
            <v>0</v>
          </cell>
          <cell r="O349">
            <v>-1.5</v>
          </cell>
          <cell r="P349">
            <v>-9.375</v>
          </cell>
          <cell r="S349">
            <v>240704</v>
          </cell>
          <cell r="T349">
            <v>240940</v>
          </cell>
          <cell r="U349">
            <v>265979</v>
          </cell>
          <cell r="V349">
            <v>265979</v>
          </cell>
          <cell r="W349">
            <v>265867</v>
          </cell>
          <cell r="X349">
            <v>265867</v>
          </cell>
          <cell r="Y349">
            <v>265867</v>
          </cell>
          <cell r="Z349">
            <v>203910</v>
          </cell>
          <cell r="AA349">
            <v>0</v>
          </cell>
          <cell r="AB349">
            <v>0</v>
          </cell>
          <cell r="AE349">
            <v>-61957</v>
          </cell>
          <cell r="AF349">
            <v>-23.303757141728752</v>
          </cell>
          <cell r="AG349">
            <v>-13.928757141728752</v>
          </cell>
          <cell r="AI349">
            <v>13231.039233196692</v>
          </cell>
          <cell r="AJ349">
            <v>21355.384411023217</v>
          </cell>
          <cell r="AK349">
            <v>42561.624129500255</v>
          </cell>
          <cell r="AL349">
            <v>46762.23283969667</v>
          </cell>
          <cell r="AM349">
            <v>29222.584276587026</v>
          </cell>
          <cell r="AN349">
            <v>29222.584276587026</v>
          </cell>
          <cell r="AO349">
            <v>29259.876614054851</v>
          </cell>
          <cell r="AP349">
            <v>12949.198824875957</v>
          </cell>
          <cell r="AQ349">
            <v>0</v>
          </cell>
          <cell r="AR349">
            <v>0</v>
          </cell>
          <cell r="AU349">
            <v>-16310.677789178893</v>
          </cell>
          <cell r="AV349">
            <v>-55.744178296856298</v>
          </cell>
          <cell r="AY349">
            <v>227472.9607668033</v>
          </cell>
          <cell r="AZ349">
            <v>219584.61558897677</v>
          </cell>
          <cell r="BA349">
            <v>223417.37587049976</v>
          </cell>
          <cell r="BB349">
            <v>219216.76716030334</v>
          </cell>
          <cell r="BC349">
            <v>236644.41572341297</v>
          </cell>
          <cell r="BD349">
            <v>236644.41572341297</v>
          </cell>
          <cell r="BE349">
            <v>236607.12338594516</v>
          </cell>
          <cell r="BF349">
            <v>190960.80117512404</v>
          </cell>
          <cell r="BG349">
            <v>0</v>
          </cell>
          <cell r="BH349">
            <v>0</v>
          </cell>
          <cell r="BK349">
            <v>55.744178296856298</v>
          </cell>
          <cell r="BL349">
            <v>-100</v>
          </cell>
          <cell r="BN349">
            <v>-340</v>
          </cell>
        </row>
        <row r="350">
          <cell r="A350">
            <v>341</v>
          </cell>
          <cell r="B350" t="str">
            <v>WILLIAMSTOWN</v>
          </cell>
          <cell r="C350">
            <v>1.52</v>
          </cell>
          <cell r="D350">
            <v>0</v>
          </cell>
          <cell r="E350">
            <v>0</v>
          </cell>
          <cell r="F350">
            <v>0</v>
          </cell>
          <cell r="G350">
            <v>0</v>
          </cell>
          <cell r="H350">
            <v>0</v>
          </cell>
          <cell r="I350">
            <v>0</v>
          </cell>
          <cell r="J350">
            <v>0</v>
          </cell>
          <cell r="K350">
            <v>0</v>
          </cell>
          <cell r="L350">
            <v>0</v>
          </cell>
          <cell r="O350">
            <v>0</v>
          </cell>
          <cell r="P350" t="str">
            <v>--</v>
          </cell>
          <cell r="S350">
            <v>20372</v>
          </cell>
          <cell r="T350">
            <v>0</v>
          </cell>
          <cell r="U350">
            <v>0</v>
          </cell>
          <cell r="V350">
            <v>0</v>
          </cell>
          <cell r="W350">
            <v>0</v>
          </cell>
          <cell r="X350">
            <v>0</v>
          </cell>
          <cell r="Y350">
            <v>0</v>
          </cell>
          <cell r="Z350">
            <v>0</v>
          </cell>
          <cell r="AA350">
            <v>0</v>
          </cell>
          <cell r="AB350">
            <v>0</v>
          </cell>
          <cell r="AE350">
            <v>0</v>
          </cell>
          <cell r="AF350" t="str">
            <v>--</v>
          </cell>
          <cell r="AG350" t="str">
            <v>--</v>
          </cell>
          <cell r="AI350">
            <v>4210.0869244400219</v>
          </cell>
          <cell r="AJ350">
            <v>0</v>
          </cell>
          <cell r="AK350">
            <v>0</v>
          </cell>
          <cell r="AL350">
            <v>0</v>
          </cell>
          <cell r="AM350">
            <v>0</v>
          </cell>
          <cell r="AN350">
            <v>0</v>
          </cell>
          <cell r="AO350">
            <v>10.549105485076325</v>
          </cell>
          <cell r="AP350">
            <v>13.690774871008188</v>
          </cell>
          <cell r="AQ350">
            <v>0</v>
          </cell>
          <cell r="AR350">
            <v>0</v>
          </cell>
          <cell r="AU350">
            <v>3.1416693859318627</v>
          </cell>
          <cell r="AV350">
            <v>29.781381846795817</v>
          </cell>
          <cell r="AY350">
            <v>16161.913075559978</v>
          </cell>
          <cell r="AZ350">
            <v>0</v>
          </cell>
          <cell r="BA350">
            <v>0</v>
          </cell>
          <cell r="BB350">
            <v>0</v>
          </cell>
          <cell r="BC350">
            <v>0</v>
          </cell>
          <cell r="BD350">
            <v>0</v>
          </cell>
          <cell r="BE350">
            <v>-10.549105485076325</v>
          </cell>
          <cell r="BF350">
            <v>-13.690774871008188</v>
          </cell>
          <cell r="BG350">
            <v>0</v>
          </cell>
          <cell r="BH350">
            <v>0</v>
          </cell>
          <cell r="BK350">
            <v>-29.781381846795817</v>
          </cell>
          <cell r="BL350">
            <v>-100</v>
          </cell>
          <cell r="BN350">
            <v>-341</v>
          </cell>
        </row>
        <row r="351">
          <cell r="A351">
            <v>342</v>
          </cell>
          <cell r="B351" t="str">
            <v>WILMINGTON</v>
          </cell>
          <cell r="C351">
            <v>3.33</v>
          </cell>
          <cell r="D351">
            <v>5.7782052447870376</v>
          </cell>
          <cell r="E351">
            <v>6</v>
          </cell>
          <cell r="F351">
            <v>6</v>
          </cell>
          <cell r="G351">
            <v>6</v>
          </cell>
          <cell r="H351">
            <v>6</v>
          </cell>
          <cell r="I351">
            <v>6</v>
          </cell>
          <cell r="J351">
            <v>5</v>
          </cell>
          <cell r="K351">
            <v>0</v>
          </cell>
          <cell r="L351">
            <v>0</v>
          </cell>
          <cell r="O351">
            <v>-1</v>
          </cell>
          <cell r="P351">
            <v>-16.666666666666664</v>
          </cell>
          <cell r="S351">
            <v>52490</v>
          </cell>
          <cell r="T351">
            <v>90323</v>
          </cell>
          <cell r="U351">
            <v>93064</v>
          </cell>
          <cell r="V351">
            <v>93064</v>
          </cell>
          <cell r="W351">
            <v>93064</v>
          </cell>
          <cell r="X351">
            <v>93064</v>
          </cell>
          <cell r="Y351">
            <v>93064</v>
          </cell>
          <cell r="Z351">
            <v>76805</v>
          </cell>
          <cell r="AA351">
            <v>0</v>
          </cell>
          <cell r="AB351">
            <v>0</v>
          </cell>
          <cell r="AE351">
            <v>-16259</v>
          </cell>
          <cell r="AF351">
            <v>-17.470772801512936</v>
          </cell>
          <cell r="AG351">
            <v>-0.80410613484627191</v>
          </cell>
          <cell r="AI351">
            <v>2974</v>
          </cell>
          <cell r="AJ351">
            <v>11775.112661889449</v>
          </cell>
          <cell r="AK351">
            <v>15212.369235725966</v>
          </cell>
          <cell r="AL351">
            <v>16676.431609034938</v>
          </cell>
          <cell r="AM351">
            <v>28855.37459411109</v>
          </cell>
          <cell r="AN351">
            <v>28855.37459411109</v>
          </cell>
          <cell r="AO351">
            <v>28915.019882070392</v>
          </cell>
          <cell r="AP351">
            <v>22736.526947089704</v>
          </cell>
          <cell r="AQ351">
            <v>0</v>
          </cell>
          <cell r="AR351">
            <v>0</v>
          </cell>
          <cell r="AU351">
            <v>-6178.492934980688</v>
          </cell>
          <cell r="AV351">
            <v>-21.367763052488321</v>
          </cell>
          <cell r="AY351">
            <v>49516</v>
          </cell>
          <cell r="AZ351">
            <v>78547.887338110551</v>
          </cell>
          <cell r="BA351">
            <v>77851.630764274028</v>
          </cell>
          <cell r="BB351">
            <v>76387.568390965054</v>
          </cell>
          <cell r="BC351">
            <v>64208.62540588891</v>
          </cell>
          <cell r="BD351">
            <v>64208.62540588891</v>
          </cell>
          <cell r="BE351">
            <v>64148.980117929605</v>
          </cell>
          <cell r="BF351">
            <v>54068.473052910296</v>
          </cell>
          <cell r="BG351">
            <v>0</v>
          </cell>
          <cell r="BH351">
            <v>0</v>
          </cell>
          <cell r="BK351">
            <v>21.367763052488321</v>
          </cell>
          <cell r="BL351">
            <v>-100</v>
          </cell>
          <cell r="BN351">
            <v>-342</v>
          </cell>
        </row>
        <row r="352">
          <cell r="A352">
            <v>343</v>
          </cell>
          <cell r="B352" t="str">
            <v>WINCHENDON</v>
          </cell>
          <cell r="C352">
            <v>27.02</v>
          </cell>
          <cell r="D352">
            <v>33.426183844011142</v>
          </cell>
          <cell r="E352">
            <v>30</v>
          </cell>
          <cell r="F352">
            <v>30</v>
          </cell>
          <cell r="G352">
            <v>30</v>
          </cell>
          <cell r="H352">
            <v>30</v>
          </cell>
          <cell r="I352">
            <v>30</v>
          </cell>
          <cell r="J352">
            <v>30</v>
          </cell>
          <cell r="K352">
            <v>0</v>
          </cell>
          <cell r="L352">
            <v>0</v>
          </cell>
          <cell r="O352">
            <v>0</v>
          </cell>
          <cell r="P352">
            <v>0</v>
          </cell>
          <cell r="S352">
            <v>320750</v>
          </cell>
          <cell r="T352">
            <v>419034</v>
          </cell>
          <cell r="U352">
            <v>376980</v>
          </cell>
          <cell r="V352">
            <v>377340</v>
          </cell>
          <cell r="W352">
            <v>377340</v>
          </cell>
          <cell r="X352">
            <v>377340</v>
          </cell>
          <cell r="Y352">
            <v>377340</v>
          </cell>
          <cell r="Z352">
            <v>377340</v>
          </cell>
          <cell r="AA352">
            <v>0</v>
          </cell>
          <cell r="AB352">
            <v>0</v>
          </cell>
          <cell r="AE352">
            <v>0</v>
          </cell>
          <cell r="AF352">
            <v>0</v>
          </cell>
          <cell r="AG352">
            <v>0</v>
          </cell>
          <cell r="AI352">
            <v>23237</v>
          </cell>
          <cell r="AJ352">
            <v>56985.716628742288</v>
          </cell>
          <cell r="AK352">
            <v>31912.214544015889</v>
          </cell>
          <cell r="AL352">
            <v>32968.61316630659</v>
          </cell>
          <cell r="AM352">
            <v>59422.371205757263</v>
          </cell>
          <cell r="AN352">
            <v>59422.371205757263</v>
          </cell>
          <cell r="AO352">
            <v>59505.204595060684</v>
          </cell>
          <cell r="AP352">
            <v>69248.244597476194</v>
          </cell>
          <cell r="AQ352">
            <v>0</v>
          </cell>
          <cell r="AR352">
            <v>0</v>
          </cell>
          <cell r="AU352">
            <v>9743.0400024155097</v>
          </cell>
          <cell r="AV352">
            <v>16.373424927647839</v>
          </cell>
          <cell r="AY352">
            <v>297513</v>
          </cell>
          <cell r="AZ352">
            <v>362048.28337125771</v>
          </cell>
          <cell r="BA352">
            <v>345067.78545598412</v>
          </cell>
          <cell r="BB352">
            <v>344371.38683369342</v>
          </cell>
          <cell r="BC352">
            <v>317917.62879424274</v>
          </cell>
          <cell r="BD352">
            <v>317917.62879424274</v>
          </cell>
          <cell r="BE352">
            <v>317834.79540493933</v>
          </cell>
          <cell r="BF352">
            <v>308091.75540252379</v>
          </cell>
          <cell r="BG352">
            <v>0</v>
          </cell>
          <cell r="BH352">
            <v>0</v>
          </cell>
          <cell r="BK352">
            <v>-16.373424927647839</v>
          </cell>
          <cell r="BL352">
            <v>-100</v>
          </cell>
          <cell r="BN352">
            <v>-343</v>
          </cell>
        </row>
        <row r="353">
          <cell r="A353">
            <v>344</v>
          </cell>
          <cell r="B353" t="str">
            <v>WINCHESTER</v>
          </cell>
          <cell r="C353">
            <v>2.5</v>
          </cell>
          <cell r="D353">
            <v>2.0589651658933001</v>
          </cell>
          <cell r="E353">
            <v>4</v>
          </cell>
          <cell r="F353">
            <v>4</v>
          </cell>
          <cell r="G353">
            <v>4</v>
          </cell>
          <cell r="H353">
            <v>4</v>
          </cell>
          <cell r="I353">
            <v>4</v>
          </cell>
          <cell r="J353">
            <v>1</v>
          </cell>
          <cell r="K353">
            <v>0</v>
          </cell>
          <cell r="L353">
            <v>0</v>
          </cell>
          <cell r="O353">
            <v>-3</v>
          </cell>
          <cell r="P353">
            <v>-75</v>
          </cell>
          <cell r="S353">
            <v>32514</v>
          </cell>
          <cell r="T353">
            <v>26507</v>
          </cell>
          <cell r="U353">
            <v>51628</v>
          </cell>
          <cell r="V353">
            <v>51628</v>
          </cell>
          <cell r="W353">
            <v>51628</v>
          </cell>
          <cell r="X353">
            <v>51628</v>
          </cell>
          <cell r="Y353">
            <v>51628</v>
          </cell>
          <cell r="Z353">
            <v>12616</v>
          </cell>
          <cell r="AA353">
            <v>0</v>
          </cell>
          <cell r="AB353">
            <v>0</v>
          </cell>
          <cell r="AE353">
            <v>-39012</v>
          </cell>
          <cell r="AF353">
            <v>-75.563647633067333</v>
          </cell>
          <cell r="AG353">
            <v>-0.56364763306733323</v>
          </cell>
          <cell r="AI353">
            <v>11099.557383500238</v>
          </cell>
          <cell r="AJ353">
            <v>2010.5871383772603</v>
          </cell>
          <cell r="AK353">
            <v>20421.728345210428</v>
          </cell>
          <cell r="AL353">
            <v>22925.090324104545</v>
          </cell>
          <cell r="AM353">
            <v>14509.138800338276</v>
          </cell>
          <cell r="AN353">
            <v>14509.138800338276</v>
          </cell>
          <cell r="AO353">
            <v>14569.681253557112</v>
          </cell>
          <cell r="AP353">
            <v>935.54211436874789</v>
          </cell>
          <cell r="AQ353">
            <v>0</v>
          </cell>
          <cell r="AR353">
            <v>0</v>
          </cell>
          <cell r="AU353">
            <v>-13634.139139188364</v>
          </cell>
          <cell r="AV353">
            <v>-93.578842954163193</v>
          </cell>
          <cell r="AY353">
            <v>21414.442616499764</v>
          </cell>
          <cell r="AZ353">
            <v>24496.412861622739</v>
          </cell>
          <cell r="BA353">
            <v>31206.271654789572</v>
          </cell>
          <cell r="BB353">
            <v>28702.909675895455</v>
          </cell>
          <cell r="BC353">
            <v>37118.861199661726</v>
          </cell>
          <cell r="BD353">
            <v>37118.861199661726</v>
          </cell>
          <cell r="BE353">
            <v>37058.318746442892</v>
          </cell>
          <cell r="BF353">
            <v>11680.457885631253</v>
          </cell>
          <cell r="BG353">
            <v>0</v>
          </cell>
          <cell r="BH353">
            <v>0</v>
          </cell>
          <cell r="BK353">
            <v>93.578842954163193</v>
          </cell>
          <cell r="BL353">
            <v>-100</v>
          </cell>
          <cell r="BN353">
            <v>-344</v>
          </cell>
        </row>
        <row r="354">
          <cell r="A354">
            <v>345</v>
          </cell>
          <cell r="B354" t="str">
            <v>WINDSOR</v>
          </cell>
          <cell r="C354">
            <v>0</v>
          </cell>
          <cell r="D354">
            <v>0</v>
          </cell>
          <cell r="E354">
            <v>0</v>
          </cell>
          <cell r="F354">
            <v>0</v>
          </cell>
          <cell r="G354">
            <v>0</v>
          </cell>
          <cell r="H354">
            <v>0</v>
          </cell>
          <cell r="I354">
            <v>0</v>
          </cell>
          <cell r="J354">
            <v>0</v>
          </cell>
          <cell r="K354">
            <v>0</v>
          </cell>
          <cell r="L354">
            <v>0</v>
          </cell>
          <cell r="O354">
            <v>0</v>
          </cell>
          <cell r="P354" t="str">
            <v>--</v>
          </cell>
          <cell r="S354">
            <v>0</v>
          </cell>
          <cell r="T354">
            <v>0</v>
          </cell>
          <cell r="U354">
            <v>0</v>
          </cell>
          <cell r="V354">
            <v>0</v>
          </cell>
          <cell r="W354">
            <v>0</v>
          </cell>
          <cell r="X354">
            <v>0</v>
          </cell>
          <cell r="Y354">
            <v>0</v>
          </cell>
          <cell r="Z354">
            <v>0</v>
          </cell>
          <cell r="AA354">
            <v>0</v>
          </cell>
          <cell r="AB354">
            <v>0</v>
          </cell>
          <cell r="AE354">
            <v>0</v>
          </cell>
          <cell r="AF354" t="str">
            <v>--</v>
          </cell>
          <cell r="AG354" t="str">
            <v>--</v>
          </cell>
          <cell r="AI354">
            <v>0</v>
          </cell>
          <cell r="AJ354">
            <v>0</v>
          </cell>
          <cell r="AK354">
            <v>0</v>
          </cell>
          <cell r="AL354">
            <v>0</v>
          </cell>
          <cell r="AM354">
            <v>0</v>
          </cell>
          <cell r="AN354">
            <v>0</v>
          </cell>
          <cell r="AO354">
            <v>0</v>
          </cell>
          <cell r="AP354">
            <v>0</v>
          </cell>
          <cell r="AQ354">
            <v>0</v>
          </cell>
          <cell r="AR354">
            <v>0</v>
          </cell>
          <cell r="AU354">
            <v>0</v>
          </cell>
          <cell r="AV354" t="str">
            <v>--</v>
          </cell>
          <cell r="AY354">
            <v>0</v>
          </cell>
          <cell r="AZ354">
            <v>0</v>
          </cell>
          <cell r="BA354">
            <v>0</v>
          </cell>
          <cell r="BB354">
            <v>0</v>
          </cell>
          <cell r="BC354">
            <v>0</v>
          </cell>
          <cell r="BD354">
            <v>0</v>
          </cell>
          <cell r="BE354">
            <v>0</v>
          </cell>
          <cell r="BF354">
            <v>0</v>
          </cell>
          <cell r="BG354">
            <v>0</v>
          </cell>
          <cell r="BH354">
            <v>0</v>
          </cell>
          <cell r="BK354" t="e">
            <v>#VALUE!</v>
          </cell>
          <cell r="BL354" t="e">
            <v>#VALUE!</v>
          </cell>
          <cell r="BN354">
            <v>-345</v>
          </cell>
        </row>
        <row r="355">
          <cell r="A355">
            <v>346</v>
          </cell>
          <cell r="B355" t="str">
            <v>WINTHROP</v>
          </cell>
          <cell r="C355">
            <v>17.25</v>
          </cell>
          <cell r="D355">
            <v>19.949641402411984</v>
          </cell>
          <cell r="E355">
            <v>22</v>
          </cell>
          <cell r="F355">
            <v>22</v>
          </cell>
          <cell r="G355">
            <v>22</v>
          </cell>
          <cell r="H355">
            <v>22</v>
          </cell>
          <cell r="I355">
            <v>22</v>
          </cell>
          <cell r="J355">
            <v>26</v>
          </cell>
          <cell r="K355">
            <v>0</v>
          </cell>
          <cell r="L355">
            <v>0</v>
          </cell>
          <cell r="O355">
            <v>4</v>
          </cell>
          <cell r="P355">
            <v>18.181818181818187</v>
          </cell>
          <cell r="S355">
            <v>233416</v>
          </cell>
          <cell r="T355">
            <v>289439</v>
          </cell>
          <cell r="U355">
            <v>320884</v>
          </cell>
          <cell r="V355">
            <v>321398</v>
          </cell>
          <cell r="W355">
            <v>321398</v>
          </cell>
          <cell r="X355">
            <v>321398</v>
          </cell>
          <cell r="Y355">
            <v>321398</v>
          </cell>
          <cell r="Z355">
            <v>372439</v>
          </cell>
          <cell r="AA355">
            <v>0</v>
          </cell>
          <cell r="AB355">
            <v>0</v>
          </cell>
          <cell r="AE355">
            <v>51041</v>
          </cell>
          <cell r="AF355">
            <v>15.880932675374449</v>
          </cell>
          <cell r="AG355">
            <v>-2.3008855064437377</v>
          </cell>
          <cell r="AI355">
            <v>29778.54537151337</v>
          </cell>
          <cell r="AJ355">
            <v>40584.394028119423</v>
          </cell>
          <cell r="AK355">
            <v>67946.982919868664</v>
          </cell>
          <cell r="AL355">
            <v>75544.807696498872</v>
          </cell>
          <cell r="AM355">
            <v>70977.211511848654</v>
          </cell>
          <cell r="AN355">
            <v>70977.211511848654</v>
          </cell>
          <cell r="AO355">
            <v>71161.812238452956</v>
          </cell>
          <cell r="AP355">
            <v>128068.79198886572</v>
          </cell>
          <cell r="AQ355">
            <v>0</v>
          </cell>
          <cell r="AR355">
            <v>0</v>
          </cell>
          <cell r="AU355">
            <v>56906.979750412764</v>
          </cell>
          <cell r="AV355">
            <v>79.968424018946706</v>
          </cell>
          <cell r="AY355">
            <v>203637.45462848662</v>
          </cell>
          <cell r="AZ355">
            <v>248854.60597188058</v>
          </cell>
          <cell r="BA355">
            <v>252937.01708013134</v>
          </cell>
          <cell r="BB355">
            <v>245853.19230350113</v>
          </cell>
          <cell r="BC355">
            <v>250420.78848815133</v>
          </cell>
          <cell r="BD355">
            <v>250420.78848815133</v>
          </cell>
          <cell r="BE355">
            <v>250236.18776154704</v>
          </cell>
          <cell r="BF355">
            <v>244370.20801113429</v>
          </cell>
          <cell r="BG355">
            <v>0</v>
          </cell>
          <cell r="BH355">
            <v>0</v>
          </cell>
          <cell r="BK355">
            <v>-79.968424018946706</v>
          </cell>
          <cell r="BL355">
            <v>-100</v>
          </cell>
          <cell r="BN355">
            <v>-346</v>
          </cell>
        </row>
        <row r="356">
          <cell r="A356">
            <v>347</v>
          </cell>
          <cell r="B356" t="str">
            <v>WOBURN</v>
          </cell>
          <cell r="C356">
            <v>20.61</v>
          </cell>
          <cell r="D356">
            <v>19.296048586630707</v>
          </cell>
          <cell r="E356">
            <v>21</v>
          </cell>
          <cell r="F356">
            <v>21</v>
          </cell>
          <cell r="G356">
            <v>21</v>
          </cell>
          <cell r="H356">
            <v>21</v>
          </cell>
          <cell r="I356">
            <v>21</v>
          </cell>
          <cell r="J356">
            <v>21</v>
          </cell>
          <cell r="K356">
            <v>0</v>
          </cell>
          <cell r="L356">
            <v>0</v>
          </cell>
          <cell r="O356">
            <v>0</v>
          </cell>
          <cell r="P356">
            <v>0</v>
          </cell>
          <cell r="S356">
            <v>343165</v>
          </cell>
          <cell r="T356">
            <v>327215</v>
          </cell>
          <cell r="U356">
            <v>357716</v>
          </cell>
          <cell r="V356">
            <v>357768</v>
          </cell>
          <cell r="W356">
            <v>357768</v>
          </cell>
          <cell r="X356">
            <v>357768</v>
          </cell>
          <cell r="Y356">
            <v>357768</v>
          </cell>
          <cell r="Z356">
            <v>362638</v>
          </cell>
          <cell r="AA356">
            <v>0</v>
          </cell>
          <cell r="AB356">
            <v>0</v>
          </cell>
          <cell r="AE356">
            <v>4870</v>
          </cell>
          <cell r="AF356">
            <v>1.3612173251939863</v>
          </cell>
          <cell r="AG356">
            <v>1.3612173251939863</v>
          </cell>
          <cell r="AI356">
            <v>48423.725947680592</v>
          </cell>
          <cell r="AJ356">
            <v>24818.176778315283</v>
          </cell>
          <cell r="AK356">
            <v>48763.319186195185</v>
          </cell>
          <cell r="AL356">
            <v>53264.616171959518</v>
          </cell>
          <cell r="AM356">
            <v>27516.98543384442</v>
          </cell>
          <cell r="AN356">
            <v>27516.98543384442</v>
          </cell>
          <cell r="AO356">
            <v>27650.264748637193</v>
          </cell>
          <cell r="AP356">
            <v>34183.663867867886</v>
          </cell>
          <cell r="AQ356">
            <v>0</v>
          </cell>
          <cell r="AR356">
            <v>0</v>
          </cell>
          <cell r="AU356">
            <v>6533.399119230693</v>
          </cell>
          <cell r="AV356">
            <v>23.628703662060623</v>
          </cell>
          <cell r="AY356">
            <v>294741.27405231941</v>
          </cell>
          <cell r="AZ356">
            <v>302396.82322168472</v>
          </cell>
          <cell r="BA356">
            <v>308952.68081380479</v>
          </cell>
          <cell r="BB356">
            <v>304503.3838280405</v>
          </cell>
          <cell r="BC356">
            <v>330251.01456615556</v>
          </cell>
          <cell r="BD356">
            <v>330251.01456615556</v>
          </cell>
          <cell r="BE356">
            <v>330117.73525136278</v>
          </cell>
          <cell r="BF356">
            <v>328454.3361321321</v>
          </cell>
          <cell r="BG356">
            <v>0</v>
          </cell>
          <cell r="BH356">
            <v>0</v>
          </cell>
          <cell r="BK356">
            <v>-23.628703662060623</v>
          </cell>
          <cell r="BL356">
            <v>-100</v>
          </cell>
          <cell r="BN356">
            <v>-347</v>
          </cell>
        </row>
        <row r="357">
          <cell r="A357">
            <v>348</v>
          </cell>
          <cell r="B357" t="str">
            <v>WORCESTER</v>
          </cell>
          <cell r="C357">
            <v>2011.91</v>
          </cell>
          <cell r="D357">
            <v>2029.5503537971153</v>
          </cell>
          <cell r="E357">
            <v>2018</v>
          </cell>
          <cell r="F357">
            <v>2018</v>
          </cell>
          <cell r="G357">
            <v>2018</v>
          </cell>
          <cell r="H357">
            <v>2018</v>
          </cell>
          <cell r="I357">
            <v>2018</v>
          </cell>
          <cell r="J357">
            <v>2044</v>
          </cell>
          <cell r="K357">
            <v>0</v>
          </cell>
          <cell r="L357">
            <v>0</v>
          </cell>
          <cell r="O357">
            <v>26</v>
          </cell>
          <cell r="P357">
            <v>1.2884043607532147</v>
          </cell>
          <cell r="S357">
            <v>25003001</v>
          </cell>
          <cell r="T357">
            <v>26015665</v>
          </cell>
          <cell r="U357">
            <v>26019458</v>
          </cell>
          <cell r="V357">
            <v>26097773</v>
          </cell>
          <cell r="W357">
            <v>25955575</v>
          </cell>
          <cell r="X357">
            <v>25955575</v>
          </cell>
          <cell r="Y357">
            <v>25955575</v>
          </cell>
          <cell r="Z357">
            <v>26211210</v>
          </cell>
          <cell r="AA357">
            <v>0</v>
          </cell>
          <cell r="AB357">
            <v>0</v>
          </cell>
          <cell r="AE357">
            <v>255635</v>
          </cell>
          <cell r="AF357">
            <v>0.98489438203546165</v>
          </cell>
          <cell r="AG357">
            <v>-0.30350997871775309</v>
          </cell>
          <cell r="AI357">
            <v>1794838</v>
          </cell>
          <cell r="AJ357">
            <v>2246946.8336462718</v>
          </cell>
          <cell r="AK357">
            <v>2276588.9542833599</v>
          </cell>
          <cell r="AL357">
            <v>2411347.6187025625</v>
          </cell>
          <cell r="AM357">
            <v>2383177.7943579145</v>
          </cell>
          <cell r="AN357">
            <v>2383177.7943579145</v>
          </cell>
          <cell r="AO357">
            <v>2384652.8571573733</v>
          </cell>
          <cell r="AP357">
            <v>2766476.9971166421</v>
          </cell>
          <cell r="AQ357">
            <v>0</v>
          </cell>
          <cell r="AR357">
            <v>0</v>
          </cell>
          <cell r="AU357">
            <v>381824.13995926874</v>
          </cell>
          <cell r="AV357">
            <v>16.011728449834941</v>
          </cell>
          <cell r="AY357">
            <v>23208163</v>
          </cell>
          <cell r="AZ357">
            <v>23768718.166353729</v>
          </cell>
          <cell r="BA357">
            <v>23742869.04571664</v>
          </cell>
          <cell r="BB357">
            <v>23686425.381297439</v>
          </cell>
          <cell r="BC357">
            <v>23572397.205642086</v>
          </cell>
          <cell r="BD357">
            <v>23572397.205642086</v>
          </cell>
          <cell r="BE357">
            <v>23570922.142842628</v>
          </cell>
          <cell r="BF357">
            <v>23444733.00288336</v>
          </cell>
          <cell r="BG357">
            <v>0</v>
          </cell>
          <cell r="BH357">
            <v>0</v>
          </cell>
          <cell r="BK357">
            <v>-16.011728449834941</v>
          </cell>
          <cell r="BL357">
            <v>-100</v>
          </cell>
          <cell r="BN357">
            <v>-348</v>
          </cell>
        </row>
        <row r="358">
          <cell r="A358">
            <v>349</v>
          </cell>
          <cell r="B358" t="str">
            <v>WORTHINGTON</v>
          </cell>
          <cell r="C358">
            <v>0</v>
          </cell>
          <cell r="D358">
            <v>0</v>
          </cell>
          <cell r="E358">
            <v>0</v>
          </cell>
          <cell r="F358">
            <v>0</v>
          </cell>
          <cell r="G358">
            <v>0</v>
          </cell>
          <cell r="H358">
            <v>0</v>
          </cell>
          <cell r="I358">
            <v>0</v>
          </cell>
          <cell r="J358">
            <v>0</v>
          </cell>
          <cell r="K358">
            <v>0</v>
          </cell>
          <cell r="L358">
            <v>0</v>
          </cell>
          <cell r="O358">
            <v>0</v>
          </cell>
          <cell r="P358" t="str">
            <v>--</v>
          </cell>
          <cell r="S358">
            <v>0</v>
          </cell>
          <cell r="T358">
            <v>0</v>
          </cell>
          <cell r="U358">
            <v>0</v>
          </cell>
          <cell r="V358">
            <v>0</v>
          </cell>
          <cell r="W358">
            <v>0</v>
          </cell>
          <cell r="X358">
            <v>0</v>
          </cell>
          <cell r="Y358">
            <v>0</v>
          </cell>
          <cell r="Z358">
            <v>0</v>
          </cell>
          <cell r="AA358">
            <v>0</v>
          </cell>
          <cell r="AB358">
            <v>0</v>
          </cell>
          <cell r="AE358">
            <v>0</v>
          </cell>
          <cell r="AF358" t="str">
            <v>--</v>
          </cell>
          <cell r="AG358" t="str">
            <v>--</v>
          </cell>
          <cell r="AI358">
            <v>-3.9496527631192868</v>
          </cell>
          <cell r="AJ358">
            <v>0</v>
          </cell>
          <cell r="AK358">
            <v>0</v>
          </cell>
          <cell r="AL358">
            <v>0</v>
          </cell>
          <cell r="AM358">
            <v>0</v>
          </cell>
          <cell r="AN358">
            <v>0</v>
          </cell>
          <cell r="AO358">
            <v>-1.4603587178033804E-2</v>
          </cell>
          <cell r="AP358">
            <v>-1.8952737238853767E-2</v>
          </cell>
          <cell r="AQ358">
            <v>0</v>
          </cell>
          <cell r="AR358">
            <v>0</v>
          </cell>
          <cell r="AU358">
            <v>-4.3491500608199632E-3</v>
          </cell>
          <cell r="AV358">
            <v>29.781381846795838</v>
          </cell>
          <cell r="AY358">
            <v>3.9496527631192868</v>
          </cell>
          <cell r="AZ358">
            <v>0</v>
          </cell>
          <cell r="BA358">
            <v>0</v>
          </cell>
          <cell r="BB358">
            <v>0</v>
          </cell>
          <cell r="BC358">
            <v>0</v>
          </cell>
          <cell r="BD358">
            <v>0</v>
          </cell>
          <cell r="BE358">
            <v>1.4603587178033804E-2</v>
          </cell>
          <cell r="BF358">
            <v>1.8952737238853767E-2</v>
          </cell>
          <cell r="BG358">
            <v>0</v>
          </cell>
          <cell r="BH358">
            <v>0</v>
          </cell>
          <cell r="BK358">
            <v>-29.781381846795838</v>
          </cell>
          <cell r="BL358">
            <v>-100</v>
          </cell>
          <cell r="BN358">
            <v>-349</v>
          </cell>
        </row>
        <row r="359">
          <cell r="A359">
            <v>350</v>
          </cell>
          <cell r="B359" t="str">
            <v>WRENTHAM</v>
          </cell>
          <cell r="C359">
            <v>21</v>
          </cell>
          <cell r="D359">
            <v>18.482576814893942</v>
          </cell>
          <cell r="E359">
            <v>26</v>
          </cell>
          <cell r="F359">
            <v>26</v>
          </cell>
          <cell r="G359">
            <v>26</v>
          </cell>
          <cell r="H359">
            <v>26</v>
          </cell>
          <cell r="I359">
            <v>26</v>
          </cell>
          <cell r="J359">
            <v>30</v>
          </cell>
          <cell r="K359">
            <v>0</v>
          </cell>
          <cell r="L359">
            <v>0</v>
          </cell>
          <cell r="O359">
            <v>4</v>
          </cell>
          <cell r="P359">
            <v>15.384615384615374</v>
          </cell>
          <cell r="S359">
            <v>345941</v>
          </cell>
          <cell r="T359">
            <v>293806</v>
          </cell>
          <cell r="U359">
            <v>423502</v>
          </cell>
          <cell r="V359">
            <v>423995</v>
          </cell>
          <cell r="W359">
            <v>424021</v>
          </cell>
          <cell r="X359">
            <v>424021</v>
          </cell>
          <cell r="Y359">
            <v>424021</v>
          </cell>
          <cell r="Z359">
            <v>481650</v>
          </cell>
          <cell r="AA359">
            <v>0</v>
          </cell>
          <cell r="AB359">
            <v>0</v>
          </cell>
          <cell r="AE359">
            <v>57629</v>
          </cell>
          <cell r="AF359">
            <v>13.591072140294935</v>
          </cell>
          <cell r="AG359">
            <v>-1.7935432443204391</v>
          </cell>
          <cell r="AI359">
            <v>128244.90724401973</v>
          </cell>
          <cell r="AJ359">
            <v>20257.823321376061</v>
          </cell>
          <cell r="AK359">
            <v>114406.27799949292</v>
          </cell>
          <cell r="AL359">
            <v>128358.63151275266</v>
          </cell>
          <cell r="AM359">
            <v>68511.512195482792</v>
          </cell>
          <cell r="AN359">
            <v>68511.512195482792</v>
          </cell>
          <cell r="AO359">
            <v>69031.323671899299</v>
          </cell>
          <cell r="AP359">
            <v>129491.44265093538</v>
          </cell>
          <cell r="AQ359">
            <v>0</v>
          </cell>
          <cell r="AR359">
            <v>0</v>
          </cell>
          <cell r="AU359">
            <v>60460.11897903608</v>
          </cell>
          <cell r="AV359">
            <v>87.583600839523939</v>
          </cell>
          <cell r="AY359">
            <v>217696.09275598027</v>
          </cell>
          <cell r="AZ359">
            <v>273548.17667862395</v>
          </cell>
          <cell r="BA359">
            <v>309095.72200050706</v>
          </cell>
          <cell r="BB359">
            <v>295636.36848724732</v>
          </cell>
          <cell r="BC359">
            <v>355509.48780451721</v>
          </cell>
          <cell r="BD359">
            <v>355509.48780451721</v>
          </cell>
          <cell r="BE359">
            <v>354989.67632810073</v>
          </cell>
          <cell r="BF359">
            <v>352158.55734906462</v>
          </cell>
          <cell r="BG359">
            <v>0</v>
          </cell>
          <cell r="BH359">
            <v>0</v>
          </cell>
          <cell r="BK359">
            <v>-87.583600839523939</v>
          </cell>
          <cell r="BL359">
            <v>-100</v>
          </cell>
          <cell r="BN359">
            <v>-350</v>
          </cell>
        </row>
        <row r="360">
          <cell r="A360">
            <v>351</v>
          </cell>
          <cell r="B360" t="str">
            <v>YARMOUTH</v>
          </cell>
          <cell r="C360">
            <v>0</v>
          </cell>
          <cell r="D360">
            <v>0</v>
          </cell>
          <cell r="E360">
            <v>0</v>
          </cell>
          <cell r="F360">
            <v>0</v>
          </cell>
          <cell r="G360">
            <v>0</v>
          </cell>
          <cell r="H360">
            <v>0</v>
          </cell>
          <cell r="I360">
            <v>0</v>
          </cell>
          <cell r="J360">
            <v>0</v>
          </cell>
          <cell r="K360">
            <v>0</v>
          </cell>
          <cell r="L360">
            <v>0</v>
          </cell>
          <cell r="O360">
            <v>0</v>
          </cell>
          <cell r="P360" t="str">
            <v>--</v>
          </cell>
          <cell r="S360">
            <v>0</v>
          </cell>
          <cell r="T360">
            <v>0</v>
          </cell>
          <cell r="U360">
            <v>0</v>
          </cell>
          <cell r="V360">
            <v>0</v>
          </cell>
          <cell r="W360">
            <v>0</v>
          </cell>
          <cell r="X360">
            <v>0</v>
          </cell>
          <cell r="Y360">
            <v>0</v>
          </cell>
          <cell r="Z360">
            <v>0</v>
          </cell>
          <cell r="AA360">
            <v>0</v>
          </cell>
          <cell r="AB360">
            <v>0</v>
          </cell>
          <cell r="AE360">
            <v>0</v>
          </cell>
          <cell r="AF360" t="str">
            <v>--</v>
          </cell>
          <cell r="AG360" t="str">
            <v>--</v>
          </cell>
          <cell r="AI360">
            <v>0</v>
          </cell>
          <cell r="AJ360">
            <v>0</v>
          </cell>
          <cell r="AK360">
            <v>0</v>
          </cell>
          <cell r="AL360">
            <v>0</v>
          </cell>
          <cell r="AM360">
            <v>0</v>
          </cell>
          <cell r="AN360">
            <v>0</v>
          </cell>
          <cell r="AO360">
            <v>0</v>
          </cell>
          <cell r="AP360">
            <v>0</v>
          </cell>
          <cell r="AQ360">
            <v>0</v>
          </cell>
          <cell r="AR360">
            <v>0</v>
          </cell>
          <cell r="AU360">
            <v>0</v>
          </cell>
          <cell r="AV360" t="str">
            <v>--</v>
          </cell>
          <cell r="AY360">
            <v>0</v>
          </cell>
          <cell r="AZ360">
            <v>0</v>
          </cell>
          <cell r="BA360">
            <v>0</v>
          </cell>
          <cell r="BB360">
            <v>0</v>
          </cell>
          <cell r="BC360">
            <v>0</v>
          </cell>
          <cell r="BD360">
            <v>0</v>
          </cell>
          <cell r="BE360">
            <v>0</v>
          </cell>
          <cell r="BF360">
            <v>0</v>
          </cell>
          <cell r="BG360">
            <v>0</v>
          </cell>
          <cell r="BH360">
            <v>0</v>
          </cell>
          <cell r="BK360" t="e">
            <v>#VALUE!</v>
          </cell>
          <cell r="BL360" t="e">
            <v>#VALUE!</v>
          </cell>
          <cell r="BN360">
            <v>-351</v>
          </cell>
        </row>
        <row r="361">
          <cell r="A361">
            <v>352</v>
          </cell>
          <cell r="B361" t="str">
            <v>DEVENS</v>
          </cell>
          <cell r="C361">
            <v>5.04</v>
          </cell>
          <cell r="D361">
            <v>7.1607841519345943</v>
          </cell>
          <cell r="E361">
            <v>5</v>
          </cell>
          <cell r="F361">
            <v>5</v>
          </cell>
          <cell r="G361">
            <v>5</v>
          </cell>
          <cell r="H361">
            <v>5</v>
          </cell>
          <cell r="I361">
            <v>5</v>
          </cell>
          <cell r="J361">
            <v>10</v>
          </cell>
          <cell r="K361">
            <v>0</v>
          </cell>
          <cell r="L361">
            <v>0</v>
          </cell>
          <cell r="O361">
            <v>5</v>
          </cell>
          <cell r="P361">
            <v>100</v>
          </cell>
          <cell r="S361">
            <v>62762</v>
          </cell>
          <cell r="T361">
            <v>103025</v>
          </cell>
          <cell r="U361">
            <v>72445</v>
          </cell>
          <cell r="V361">
            <v>72445</v>
          </cell>
          <cell r="W361">
            <v>72445</v>
          </cell>
          <cell r="X361">
            <v>72445</v>
          </cell>
          <cell r="Y361">
            <v>72445</v>
          </cell>
          <cell r="Z361">
            <v>149388</v>
          </cell>
          <cell r="AA361">
            <v>0</v>
          </cell>
          <cell r="AB361">
            <v>0</v>
          </cell>
          <cell r="AE361">
            <v>76943</v>
          </cell>
          <cell r="AF361">
            <v>106.20884809165574</v>
          </cell>
          <cell r="AG361">
            <v>6.2088480916557387</v>
          </cell>
          <cell r="AI361">
            <v>23513.822220025882</v>
          </cell>
          <cell r="AJ361">
            <v>6397</v>
          </cell>
          <cell r="AK361">
            <v>4465</v>
          </cell>
          <cell r="AL361">
            <v>4465</v>
          </cell>
          <cell r="AM361">
            <v>9895.4223138943307</v>
          </cell>
          <cell r="AN361">
            <v>9895.4223138943307</v>
          </cell>
          <cell r="AO361">
            <v>9982.8072923881373</v>
          </cell>
          <cell r="AP361">
            <v>74112.630981741735</v>
          </cell>
          <cell r="AQ361">
            <v>0</v>
          </cell>
          <cell r="AR361">
            <v>0</v>
          </cell>
          <cell r="AU361">
            <v>64129.823689353594</v>
          </cell>
          <cell r="AV361">
            <v>642.40270107440028</v>
          </cell>
          <cell r="AY361">
            <v>39248.177779974118</v>
          </cell>
          <cell r="AZ361">
            <v>96628</v>
          </cell>
          <cell r="BA361">
            <v>67980</v>
          </cell>
          <cell r="BB361">
            <v>67980</v>
          </cell>
          <cell r="BC361">
            <v>62549.577686105666</v>
          </cell>
          <cell r="BD361">
            <v>62549.577686105666</v>
          </cell>
          <cell r="BE361">
            <v>62462.192707611859</v>
          </cell>
          <cell r="BF361">
            <v>75275.369018258265</v>
          </cell>
          <cell r="BG361">
            <v>0</v>
          </cell>
          <cell r="BH361">
            <v>0</v>
          </cell>
          <cell r="BK361">
            <v>-642.40270107440028</v>
          </cell>
          <cell r="BL361">
            <v>-100</v>
          </cell>
          <cell r="BN361">
            <v>-352</v>
          </cell>
        </row>
        <row r="362">
          <cell r="A362">
            <v>353</v>
          </cell>
          <cell r="B362" t="str">
            <v>SOUTHFIELD</v>
          </cell>
          <cell r="C362">
            <v>0</v>
          </cell>
          <cell r="D362">
            <v>0</v>
          </cell>
          <cell r="E362">
            <v>0</v>
          </cell>
          <cell r="F362">
            <v>0</v>
          </cell>
          <cell r="G362">
            <v>0</v>
          </cell>
          <cell r="H362">
            <v>0</v>
          </cell>
          <cell r="I362">
            <v>0</v>
          </cell>
          <cell r="J362">
            <v>0</v>
          </cell>
          <cell r="K362">
            <v>0</v>
          </cell>
          <cell r="L362">
            <v>0</v>
          </cell>
          <cell r="O362">
            <v>0</v>
          </cell>
          <cell r="P362" t="str">
            <v>--</v>
          </cell>
          <cell r="S362">
            <v>0</v>
          </cell>
          <cell r="T362">
            <v>0</v>
          </cell>
          <cell r="U362">
            <v>0</v>
          </cell>
          <cell r="V362">
            <v>0</v>
          </cell>
          <cell r="W362">
            <v>0</v>
          </cell>
          <cell r="X362">
            <v>0</v>
          </cell>
          <cell r="Y362">
            <v>0</v>
          </cell>
          <cell r="Z362">
            <v>0</v>
          </cell>
          <cell r="AA362">
            <v>0</v>
          </cell>
          <cell r="AB362">
            <v>0</v>
          </cell>
          <cell r="AE362">
            <v>0</v>
          </cell>
          <cell r="AF362" t="str">
            <v>--</v>
          </cell>
          <cell r="AG362" t="str">
            <v>--</v>
          </cell>
          <cell r="AI362">
            <v>0</v>
          </cell>
          <cell r="AJ362">
            <v>0</v>
          </cell>
          <cell r="AK362">
            <v>0</v>
          </cell>
          <cell r="AL362">
            <v>0</v>
          </cell>
          <cell r="AM362">
            <v>0</v>
          </cell>
          <cell r="AN362">
            <v>0</v>
          </cell>
          <cell r="AO362">
            <v>0</v>
          </cell>
          <cell r="AP362">
            <v>0</v>
          </cell>
          <cell r="AQ362">
            <v>0</v>
          </cell>
          <cell r="AR362">
            <v>0</v>
          </cell>
          <cell r="AU362">
            <v>0</v>
          </cell>
          <cell r="AV362" t="str">
            <v>--</v>
          </cell>
          <cell r="AY362">
            <v>0</v>
          </cell>
          <cell r="AZ362">
            <v>0</v>
          </cell>
          <cell r="BA362">
            <v>0</v>
          </cell>
          <cell r="BB362">
            <v>0</v>
          </cell>
          <cell r="BC362">
            <v>0</v>
          </cell>
          <cell r="BD362">
            <v>0</v>
          </cell>
          <cell r="BE362">
            <v>0</v>
          </cell>
          <cell r="BF362">
            <v>0</v>
          </cell>
          <cell r="BG362">
            <v>0</v>
          </cell>
          <cell r="BH362">
            <v>0</v>
          </cell>
          <cell r="BK362" t="e">
            <v>#VALUE!</v>
          </cell>
          <cell r="BL362" t="e">
            <v>#VALUE!</v>
          </cell>
          <cell r="BN362">
            <v>-353</v>
          </cell>
        </row>
        <row r="363">
          <cell r="A363">
            <v>406</v>
          </cell>
          <cell r="B363" t="str">
            <v>NORTHAMPTON SMITH</v>
          </cell>
          <cell r="C363">
            <v>0</v>
          </cell>
          <cell r="D363">
            <v>0</v>
          </cell>
          <cell r="E363">
            <v>0</v>
          </cell>
          <cell r="F363">
            <v>0</v>
          </cell>
          <cell r="G363">
            <v>0</v>
          </cell>
          <cell r="H363">
            <v>0</v>
          </cell>
          <cell r="I363">
            <v>0</v>
          </cell>
          <cell r="J363">
            <v>0</v>
          </cell>
          <cell r="K363">
            <v>0</v>
          </cell>
          <cell r="L363">
            <v>0</v>
          </cell>
          <cell r="O363">
            <v>0</v>
          </cell>
          <cell r="P363" t="str">
            <v>--</v>
          </cell>
          <cell r="S363">
            <v>0</v>
          </cell>
          <cell r="T363">
            <v>0</v>
          </cell>
          <cell r="U363">
            <v>0</v>
          </cell>
          <cell r="V363">
            <v>0</v>
          </cell>
          <cell r="W363">
            <v>0</v>
          </cell>
          <cell r="X363">
            <v>0</v>
          </cell>
          <cell r="Y363">
            <v>0</v>
          </cell>
          <cell r="Z363">
            <v>0</v>
          </cell>
          <cell r="AA363">
            <v>0</v>
          </cell>
          <cell r="AB363">
            <v>0</v>
          </cell>
          <cell r="AE363">
            <v>0</v>
          </cell>
          <cell r="AF363" t="str">
            <v>--</v>
          </cell>
          <cell r="AG363" t="str">
            <v>--</v>
          </cell>
          <cell r="AI363">
            <v>0</v>
          </cell>
          <cell r="AJ363">
            <v>0</v>
          </cell>
          <cell r="AK363">
            <v>0</v>
          </cell>
          <cell r="AL363">
            <v>0</v>
          </cell>
          <cell r="AM363">
            <v>0</v>
          </cell>
          <cell r="AN363">
            <v>0</v>
          </cell>
          <cell r="AO363">
            <v>0</v>
          </cell>
          <cell r="AP363">
            <v>0</v>
          </cell>
          <cell r="AQ363">
            <v>0</v>
          </cell>
          <cell r="AR363">
            <v>0</v>
          </cell>
          <cell r="AU363">
            <v>0</v>
          </cell>
          <cell r="AV363" t="str">
            <v>--</v>
          </cell>
          <cell r="AY363">
            <v>0</v>
          </cell>
          <cell r="AZ363">
            <v>0</v>
          </cell>
          <cell r="BA363">
            <v>0</v>
          </cell>
          <cell r="BB363">
            <v>0</v>
          </cell>
          <cell r="BC363">
            <v>0</v>
          </cell>
          <cell r="BD363">
            <v>0</v>
          </cell>
          <cell r="BE363">
            <v>0</v>
          </cell>
          <cell r="BF363">
            <v>0</v>
          </cell>
          <cell r="BG363">
            <v>0</v>
          </cell>
          <cell r="BH363">
            <v>0</v>
          </cell>
          <cell r="BK363" t="e">
            <v>#VALUE!</v>
          </cell>
          <cell r="BL363" t="e">
            <v>#VALUE!</v>
          </cell>
          <cell r="BN363">
            <v>-406</v>
          </cell>
        </row>
        <row r="364">
          <cell r="A364">
            <v>600</v>
          </cell>
          <cell r="B364" t="str">
            <v>ACTON BOXBOROUGH</v>
          </cell>
          <cell r="C364">
            <v>23</v>
          </cell>
          <cell r="D364">
            <v>23.323833574668882</v>
          </cell>
          <cell r="E364">
            <v>23</v>
          </cell>
          <cell r="F364">
            <v>23</v>
          </cell>
          <cell r="G364">
            <v>23</v>
          </cell>
          <cell r="H364">
            <v>23</v>
          </cell>
          <cell r="I364">
            <v>23</v>
          </cell>
          <cell r="J364">
            <v>21</v>
          </cell>
          <cell r="K364">
            <v>0</v>
          </cell>
          <cell r="L364">
            <v>0</v>
          </cell>
          <cell r="O364">
            <v>-2</v>
          </cell>
          <cell r="P364">
            <v>-8.6956521739130483</v>
          </cell>
          <cell r="S364">
            <v>326886</v>
          </cell>
          <cell r="T364">
            <v>346962</v>
          </cell>
          <cell r="U364">
            <v>342919</v>
          </cell>
          <cell r="V364">
            <v>342919</v>
          </cell>
          <cell r="W364">
            <v>342919</v>
          </cell>
          <cell r="X364">
            <v>342919</v>
          </cell>
          <cell r="Y364">
            <v>342919</v>
          </cell>
          <cell r="Z364">
            <v>311444</v>
          </cell>
          <cell r="AA364">
            <v>0</v>
          </cell>
          <cell r="AB364">
            <v>0</v>
          </cell>
          <cell r="AE364">
            <v>-31475</v>
          </cell>
          <cell r="AF364">
            <v>-9.1785523695099958</v>
          </cell>
          <cell r="AG364">
            <v>-0.48290019559694741</v>
          </cell>
          <cell r="AI364">
            <v>20538</v>
          </cell>
          <cell r="AJ364">
            <v>32360.619344203493</v>
          </cell>
          <cell r="AK364">
            <v>32005.045108989543</v>
          </cell>
          <cell r="AL364">
            <v>33708.553960055877</v>
          </cell>
          <cell r="AM364">
            <v>30403.098179963054</v>
          </cell>
          <cell r="AN364">
            <v>30403.098179963054</v>
          </cell>
          <cell r="AO364">
            <v>30428.137018836147</v>
          </cell>
          <cell r="AP364">
            <v>18753</v>
          </cell>
          <cell r="AQ364">
            <v>0</v>
          </cell>
          <cell r="AR364">
            <v>0</v>
          </cell>
          <cell r="AU364">
            <v>-11675.137018836147</v>
          </cell>
          <cell r="AV364">
            <v>-38.369542675612387</v>
          </cell>
          <cell r="AY364">
            <v>306348</v>
          </cell>
          <cell r="AZ364">
            <v>314601.3806557965</v>
          </cell>
          <cell r="BA364">
            <v>310913.95489101048</v>
          </cell>
          <cell r="BB364">
            <v>309210.44603994413</v>
          </cell>
          <cell r="BC364">
            <v>312515.90182003693</v>
          </cell>
          <cell r="BD364">
            <v>312515.90182003693</v>
          </cell>
          <cell r="BE364">
            <v>312490.86298116384</v>
          </cell>
          <cell r="BF364">
            <v>292691</v>
          </cell>
          <cell r="BG364">
            <v>0</v>
          </cell>
          <cell r="BH364">
            <v>0</v>
          </cell>
          <cell r="BK364">
            <v>38.369542675612387</v>
          </cell>
          <cell r="BL364">
            <v>-100</v>
          </cell>
          <cell r="BN364">
            <v>-600</v>
          </cell>
        </row>
        <row r="365">
          <cell r="A365">
            <v>603</v>
          </cell>
          <cell r="B365" t="str">
            <v>ADAMS CHESHIRE</v>
          </cell>
          <cell r="C365">
            <v>87.950000000000017</v>
          </cell>
          <cell r="D365">
            <v>89.211864406779654</v>
          </cell>
          <cell r="E365">
            <v>83</v>
          </cell>
          <cell r="F365">
            <v>83</v>
          </cell>
          <cell r="G365">
            <v>83</v>
          </cell>
          <cell r="H365">
            <v>83</v>
          </cell>
          <cell r="I365">
            <v>83</v>
          </cell>
          <cell r="J365">
            <v>83</v>
          </cell>
          <cell r="K365">
            <v>0</v>
          </cell>
          <cell r="L365">
            <v>0</v>
          </cell>
          <cell r="O365">
            <v>0</v>
          </cell>
          <cell r="P365">
            <v>0</v>
          </cell>
          <cell r="S365">
            <v>1152849</v>
          </cell>
          <cell r="T365">
            <v>1174026</v>
          </cell>
          <cell r="U365">
            <v>1108133</v>
          </cell>
          <cell r="V365">
            <v>1108133</v>
          </cell>
          <cell r="W365">
            <v>1108880</v>
          </cell>
          <cell r="X365">
            <v>1108880</v>
          </cell>
          <cell r="Y365">
            <v>1108880</v>
          </cell>
          <cell r="Z365">
            <v>1061570</v>
          </cell>
          <cell r="AA365">
            <v>0</v>
          </cell>
          <cell r="AB365">
            <v>0</v>
          </cell>
          <cell r="AE365">
            <v>-47310</v>
          </cell>
          <cell r="AF365">
            <v>-4.2664670658682624</v>
          </cell>
          <cell r="AG365">
            <v>-4.2664670658682624</v>
          </cell>
          <cell r="AI365">
            <v>212678.48783215581</v>
          </cell>
          <cell r="AJ365">
            <v>91216.31462441574</v>
          </cell>
          <cell r="AK365">
            <v>74119</v>
          </cell>
          <cell r="AL365">
            <v>74119</v>
          </cell>
          <cell r="AM365">
            <v>74119</v>
          </cell>
          <cell r="AN365">
            <v>74119</v>
          </cell>
          <cell r="AO365">
            <v>74621.572055503639</v>
          </cell>
          <cell r="AP365">
            <v>71866.244958408468</v>
          </cell>
          <cell r="AQ365">
            <v>0</v>
          </cell>
          <cell r="AR365">
            <v>0</v>
          </cell>
          <cell r="AU365">
            <v>-2755.3270970951708</v>
          </cell>
          <cell r="AV365">
            <v>-3.6924002285099955</v>
          </cell>
          <cell r="AY365">
            <v>940170.51216784422</v>
          </cell>
          <cell r="AZ365">
            <v>1082809.6853755843</v>
          </cell>
          <cell r="BA365">
            <v>1034014</v>
          </cell>
          <cell r="BB365">
            <v>1034014</v>
          </cell>
          <cell r="BC365">
            <v>1034761</v>
          </cell>
          <cell r="BD365">
            <v>1034761</v>
          </cell>
          <cell r="BE365">
            <v>1034258.4279444964</v>
          </cell>
          <cell r="BF365">
            <v>989703.75504159159</v>
          </cell>
          <cell r="BG365">
            <v>0</v>
          </cell>
          <cell r="BH365">
            <v>0</v>
          </cell>
          <cell r="BK365">
            <v>3.6924002285099955</v>
          </cell>
          <cell r="BL365">
            <v>-100</v>
          </cell>
          <cell r="BN365">
            <v>-603</v>
          </cell>
        </row>
        <row r="366">
          <cell r="A366">
            <v>605</v>
          </cell>
          <cell r="B366" t="str">
            <v>AMHERST PELHAM</v>
          </cell>
          <cell r="C366">
            <v>93.03</v>
          </cell>
          <cell r="D366">
            <v>100.33482723212255</v>
          </cell>
          <cell r="E366">
            <v>103</v>
          </cell>
          <cell r="F366">
            <v>103</v>
          </cell>
          <cell r="G366">
            <v>103</v>
          </cell>
          <cell r="H366">
            <v>103</v>
          </cell>
          <cell r="I366">
            <v>103</v>
          </cell>
          <cell r="J366">
            <v>95</v>
          </cell>
          <cell r="K366">
            <v>0</v>
          </cell>
          <cell r="L366">
            <v>0</v>
          </cell>
          <cell r="O366">
            <v>-8</v>
          </cell>
          <cell r="P366">
            <v>-7.7669902912621325</v>
          </cell>
          <cell r="S366">
            <v>1565430</v>
          </cell>
          <cell r="T366">
            <v>1811388</v>
          </cell>
          <cell r="U366">
            <v>1837240</v>
          </cell>
          <cell r="V366">
            <v>1839590</v>
          </cell>
          <cell r="W366">
            <v>1838404</v>
          </cell>
          <cell r="X366">
            <v>1838404</v>
          </cell>
          <cell r="Y366">
            <v>1838404</v>
          </cell>
          <cell r="Z366">
            <v>1712224</v>
          </cell>
          <cell r="AA366">
            <v>0</v>
          </cell>
          <cell r="AB366">
            <v>0</v>
          </cell>
          <cell r="AE366">
            <v>-126180</v>
          </cell>
          <cell r="AF366">
            <v>-6.86356208972565</v>
          </cell>
          <cell r="AG366">
            <v>0.90342820153648251</v>
          </cell>
          <cell r="AI366">
            <v>79519.638942388992</v>
          </cell>
          <cell r="AJ366">
            <v>206603.58448360278</v>
          </cell>
          <cell r="AK366">
            <v>265477.76518469217</v>
          </cell>
          <cell r="AL366">
            <v>293182.70692207245</v>
          </cell>
          <cell r="AM366">
            <v>253813.09131618901</v>
          </cell>
          <cell r="AN366">
            <v>253813.09131618901</v>
          </cell>
          <cell r="AO366">
            <v>254214.59859656144</v>
          </cell>
          <cell r="AP366">
            <v>200093.51190259593</v>
          </cell>
          <cell r="AQ366">
            <v>0</v>
          </cell>
          <cell r="AR366">
            <v>0</v>
          </cell>
          <cell r="AU366">
            <v>-54121.08669396551</v>
          </cell>
          <cell r="AV366">
            <v>-21.289527427909704</v>
          </cell>
          <cell r="AY366">
            <v>1485910.3610576109</v>
          </cell>
          <cell r="AZ366">
            <v>1604784.4155163972</v>
          </cell>
          <cell r="BA366">
            <v>1571762.2348153079</v>
          </cell>
          <cell r="BB366">
            <v>1546407.2930779275</v>
          </cell>
          <cell r="BC366">
            <v>1584590.9086838111</v>
          </cell>
          <cell r="BD366">
            <v>1584590.9086838111</v>
          </cell>
          <cell r="BE366">
            <v>1584189.4014034385</v>
          </cell>
          <cell r="BF366">
            <v>1512130.4880974041</v>
          </cell>
          <cell r="BG366">
            <v>0</v>
          </cell>
          <cell r="BH366">
            <v>0</v>
          </cell>
          <cell r="BK366">
            <v>21.289527427909704</v>
          </cell>
          <cell r="BL366">
            <v>-100</v>
          </cell>
          <cell r="BN366">
            <v>-605</v>
          </cell>
        </row>
        <row r="367">
          <cell r="A367">
            <v>610</v>
          </cell>
          <cell r="B367" t="str">
            <v>ASHBURNHAM WESTMINSTER</v>
          </cell>
          <cell r="C367">
            <v>9</v>
          </cell>
          <cell r="D367">
            <v>12.720653278034197</v>
          </cell>
          <cell r="E367">
            <v>11</v>
          </cell>
          <cell r="F367">
            <v>11</v>
          </cell>
          <cell r="G367">
            <v>11</v>
          </cell>
          <cell r="H367">
            <v>11</v>
          </cell>
          <cell r="I367">
            <v>11</v>
          </cell>
          <cell r="J367">
            <v>11</v>
          </cell>
          <cell r="K367">
            <v>0</v>
          </cell>
          <cell r="L367">
            <v>0</v>
          </cell>
          <cell r="O367">
            <v>0</v>
          </cell>
          <cell r="P367">
            <v>0</v>
          </cell>
          <cell r="S367">
            <v>114507</v>
          </cell>
          <cell r="T367">
            <v>162312</v>
          </cell>
          <cell r="U367">
            <v>143937</v>
          </cell>
          <cell r="V367">
            <v>143937</v>
          </cell>
          <cell r="W367">
            <v>143937</v>
          </cell>
          <cell r="X367">
            <v>143937</v>
          </cell>
          <cell r="Y367">
            <v>143937</v>
          </cell>
          <cell r="Z367">
            <v>140439</v>
          </cell>
          <cell r="AA367">
            <v>0</v>
          </cell>
          <cell r="AB367">
            <v>0</v>
          </cell>
          <cell r="AE367">
            <v>-3498</v>
          </cell>
          <cell r="AF367">
            <v>-2.4302298922445287</v>
          </cell>
          <cell r="AG367">
            <v>-2.4302298922445287</v>
          </cell>
          <cell r="AI367">
            <v>7692.5762090461558</v>
          </cell>
          <cell r="AJ367">
            <v>16990.055754919282</v>
          </cell>
          <cell r="AK367">
            <v>9823</v>
          </cell>
          <cell r="AL367">
            <v>9823</v>
          </cell>
          <cell r="AM367">
            <v>26831.678273883397</v>
          </cell>
          <cell r="AN367">
            <v>26831.678273883397</v>
          </cell>
          <cell r="AO367">
            <v>26873.5792939118</v>
          </cell>
          <cell r="AP367">
            <v>29151.188195981555</v>
          </cell>
          <cell r="AQ367">
            <v>0</v>
          </cell>
          <cell r="AR367">
            <v>0</v>
          </cell>
          <cell r="AU367">
            <v>2277.6089020697545</v>
          </cell>
          <cell r="AV367">
            <v>8.4752718540389793</v>
          </cell>
          <cell r="AY367">
            <v>106814.42379095385</v>
          </cell>
          <cell r="AZ367">
            <v>145321.94424508073</v>
          </cell>
          <cell r="BA367">
            <v>134114</v>
          </cell>
          <cell r="BB367">
            <v>134114</v>
          </cell>
          <cell r="BC367">
            <v>117105.3217261166</v>
          </cell>
          <cell r="BD367">
            <v>117105.3217261166</v>
          </cell>
          <cell r="BE367">
            <v>117063.4207060882</v>
          </cell>
          <cell r="BF367">
            <v>111287.81180401845</v>
          </cell>
          <cell r="BG367">
            <v>0</v>
          </cell>
          <cell r="BH367">
            <v>0</v>
          </cell>
          <cell r="BK367">
            <v>-8.4752718540389793</v>
          </cell>
          <cell r="BL367">
            <v>-100</v>
          </cell>
          <cell r="BN367">
            <v>-610</v>
          </cell>
        </row>
        <row r="368">
          <cell r="A368">
            <v>615</v>
          </cell>
          <cell r="B368" t="str">
            <v>ATHOL ROYALSTON</v>
          </cell>
          <cell r="C368">
            <v>1</v>
          </cell>
          <cell r="D368">
            <v>0.99750623441396513</v>
          </cell>
          <cell r="E368">
            <v>1</v>
          </cell>
          <cell r="F368">
            <v>1</v>
          </cell>
          <cell r="G368">
            <v>1</v>
          </cell>
          <cell r="H368">
            <v>1</v>
          </cell>
          <cell r="I368">
            <v>1</v>
          </cell>
          <cell r="J368">
            <v>1</v>
          </cell>
          <cell r="K368">
            <v>0</v>
          </cell>
          <cell r="L368">
            <v>0</v>
          </cell>
          <cell r="O368">
            <v>0</v>
          </cell>
          <cell r="P368">
            <v>0</v>
          </cell>
          <cell r="S368">
            <v>11540</v>
          </cell>
          <cell r="T368">
            <v>11946</v>
          </cell>
          <cell r="U368">
            <v>13117</v>
          </cell>
          <cell r="V368">
            <v>13126</v>
          </cell>
          <cell r="W368">
            <v>13126</v>
          </cell>
          <cell r="X368">
            <v>13126</v>
          </cell>
          <cell r="Y368">
            <v>13126</v>
          </cell>
          <cell r="Z368">
            <v>13209</v>
          </cell>
          <cell r="AA368">
            <v>0</v>
          </cell>
          <cell r="AB368">
            <v>0</v>
          </cell>
          <cell r="AE368">
            <v>83</v>
          </cell>
          <cell r="AF368">
            <v>0.63233277464573856</v>
          </cell>
          <cell r="AG368">
            <v>0.63233277464573856</v>
          </cell>
          <cell r="AI368">
            <v>890</v>
          </cell>
          <cell r="AJ368">
            <v>1087.2679996781828</v>
          </cell>
          <cell r="AK368">
            <v>2011.028697543217</v>
          </cell>
          <cell r="AL368">
            <v>2184.5188743381905</v>
          </cell>
          <cell r="AM368">
            <v>1866.9812511777391</v>
          </cell>
          <cell r="AN368">
            <v>1866.9812511777391</v>
          </cell>
          <cell r="AO368">
            <v>1869.4535866278457</v>
          </cell>
          <cell r="AP368">
            <v>2226.6997850443149</v>
          </cell>
          <cell r="AQ368">
            <v>0</v>
          </cell>
          <cell r="AR368">
            <v>0</v>
          </cell>
          <cell r="AU368">
            <v>357.24619841646927</v>
          </cell>
          <cell r="AV368">
            <v>19.109658617461388</v>
          </cell>
          <cell r="AY368">
            <v>10650</v>
          </cell>
          <cell r="AZ368">
            <v>10858.732000321817</v>
          </cell>
          <cell r="BA368">
            <v>11105.971302456783</v>
          </cell>
          <cell r="BB368">
            <v>10941.481125661809</v>
          </cell>
          <cell r="BC368">
            <v>11259.018748822262</v>
          </cell>
          <cell r="BD368">
            <v>11259.018748822262</v>
          </cell>
          <cell r="BE368">
            <v>11256.546413372154</v>
          </cell>
          <cell r="BF368">
            <v>10982.300214955685</v>
          </cell>
          <cell r="BG368">
            <v>0</v>
          </cell>
          <cell r="BH368">
            <v>0</v>
          </cell>
          <cell r="BK368">
            <v>-19.109658617461388</v>
          </cell>
          <cell r="BL368">
            <v>-100</v>
          </cell>
          <cell r="BN368">
            <v>-615</v>
          </cell>
        </row>
        <row r="369">
          <cell r="A369">
            <v>616</v>
          </cell>
          <cell r="B369" t="str">
            <v>AYER SHIRLEY</v>
          </cell>
          <cell r="C369">
            <v>73.209999999999994</v>
          </cell>
          <cell r="D369">
            <v>71.747286209762052</v>
          </cell>
          <cell r="E369">
            <v>62</v>
          </cell>
          <cell r="F369">
            <v>62</v>
          </cell>
          <cell r="G369">
            <v>62</v>
          </cell>
          <cell r="H369">
            <v>62</v>
          </cell>
          <cell r="I369">
            <v>62</v>
          </cell>
          <cell r="J369">
            <v>66</v>
          </cell>
          <cell r="K369">
            <v>0</v>
          </cell>
          <cell r="L369">
            <v>0</v>
          </cell>
          <cell r="O369">
            <v>4</v>
          </cell>
          <cell r="P369">
            <v>6.4516129032258007</v>
          </cell>
          <cell r="S369">
            <v>971666</v>
          </cell>
          <cell r="T369">
            <v>1014282</v>
          </cell>
          <cell r="U369">
            <v>877271</v>
          </cell>
          <cell r="V369">
            <v>877321</v>
          </cell>
          <cell r="W369">
            <v>877445</v>
          </cell>
          <cell r="X369">
            <v>877445</v>
          </cell>
          <cell r="Y369">
            <v>877445</v>
          </cell>
          <cell r="Z369">
            <v>932700</v>
          </cell>
          <cell r="AA369">
            <v>0</v>
          </cell>
          <cell r="AB369">
            <v>0</v>
          </cell>
          <cell r="AE369">
            <v>55255</v>
          </cell>
          <cell r="AF369">
            <v>6.2972607969730365</v>
          </cell>
          <cell r="AG369">
            <v>-0.15435210625276419</v>
          </cell>
          <cell r="AI369">
            <v>95093.940064351395</v>
          </cell>
          <cell r="AJ369">
            <v>92696.588685346127</v>
          </cell>
          <cell r="AK369">
            <v>55366</v>
          </cell>
          <cell r="AL369">
            <v>55366</v>
          </cell>
          <cell r="AM369">
            <v>55366</v>
          </cell>
          <cell r="AN369">
            <v>55366</v>
          </cell>
          <cell r="AO369">
            <v>55482.587321275969</v>
          </cell>
          <cell r="AP369">
            <v>59050.308636610112</v>
          </cell>
          <cell r="AQ369">
            <v>0</v>
          </cell>
          <cell r="AR369">
            <v>0</v>
          </cell>
          <cell r="AU369">
            <v>3567.7213153341436</v>
          </cell>
          <cell r="AV369">
            <v>6.4303441630704672</v>
          </cell>
          <cell r="AY369">
            <v>876572.05993564858</v>
          </cell>
          <cell r="AZ369">
            <v>921585.41131465393</v>
          </cell>
          <cell r="BA369">
            <v>821905</v>
          </cell>
          <cell r="BB369">
            <v>821955</v>
          </cell>
          <cell r="BC369">
            <v>822079</v>
          </cell>
          <cell r="BD369">
            <v>822079</v>
          </cell>
          <cell r="BE369">
            <v>821962.41267872404</v>
          </cell>
          <cell r="BF369">
            <v>873649.69136338984</v>
          </cell>
          <cell r="BG369">
            <v>0</v>
          </cell>
          <cell r="BH369">
            <v>0</v>
          </cell>
          <cell r="BK369">
            <v>-6.4303441630704672</v>
          </cell>
          <cell r="BL369">
            <v>-100</v>
          </cell>
          <cell r="BN369">
            <v>-616</v>
          </cell>
        </row>
        <row r="370">
          <cell r="A370">
            <v>618</v>
          </cell>
          <cell r="B370" t="str">
            <v>BERKSHIRE HILLS</v>
          </cell>
          <cell r="C370">
            <v>0.42</v>
          </cell>
          <cell r="D370">
            <v>0</v>
          </cell>
          <cell r="E370">
            <v>1</v>
          </cell>
          <cell r="F370">
            <v>1</v>
          </cell>
          <cell r="G370">
            <v>1</v>
          </cell>
          <cell r="H370">
            <v>1</v>
          </cell>
          <cell r="I370">
            <v>1</v>
          </cell>
          <cell r="J370">
            <v>1</v>
          </cell>
          <cell r="K370">
            <v>0</v>
          </cell>
          <cell r="L370">
            <v>0</v>
          </cell>
          <cell r="O370">
            <v>0</v>
          </cell>
          <cell r="P370">
            <v>0</v>
          </cell>
          <cell r="S370">
            <v>8473</v>
          </cell>
          <cell r="T370">
            <v>0</v>
          </cell>
          <cell r="U370">
            <v>21088</v>
          </cell>
          <cell r="V370">
            <v>21114</v>
          </cell>
          <cell r="W370">
            <v>21114</v>
          </cell>
          <cell r="X370">
            <v>21114</v>
          </cell>
          <cell r="Y370">
            <v>21114</v>
          </cell>
          <cell r="Z370">
            <v>19700</v>
          </cell>
          <cell r="AA370">
            <v>0</v>
          </cell>
          <cell r="AB370">
            <v>0</v>
          </cell>
          <cell r="AE370">
            <v>-1414</v>
          </cell>
          <cell r="AF370">
            <v>-6.6969783082315049</v>
          </cell>
          <cell r="AG370">
            <v>-6.6969783082315049</v>
          </cell>
          <cell r="AI370">
            <v>5711.6002892726474</v>
          </cell>
          <cell r="AJ370">
            <v>0</v>
          </cell>
          <cell r="AK370">
            <v>15320.213767977808</v>
          </cell>
          <cell r="AL370">
            <v>17484.996923756382</v>
          </cell>
          <cell r="AM370">
            <v>8351.9859178949664</v>
          </cell>
          <cell r="AN370">
            <v>8351.9859178949664</v>
          </cell>
          <cell r="AO370">
            <v>8390.6514021206494</v>
          </cell>
          <cell r="AP370">
            <v>9484.6108156701521</v>
          </cell>
          <cell r="AQ370">
            <v>0</v>
          </cell>
          <cell r="AR370">
            <v>0</v>
          </cell>
          <cell r="AU370">
            <v>1093.9594135495026</v>
          </cell>
          <cell r="AV370">
            <v>13.037836529271329</v>
          </cell>
          <cell r="AY370">
            <v>2761.3997107273526</v>
          </cell>
          <cell r="AZ370">
            <v>0</v>
          </cell>
          <cell r="BA370">
            <v>5767.7862320221921</v>
          </cell>
          <cell r="BB370">
            <v>3629.0030762436181</v>
          </cell>
          <cell r="BC370">
            <v>12762.014082105034</v>
          </cell>
          <cell r="BD370">
            <v>12762.014082105034</v>
          </cell>
          <cell r="BE370">
            <v>12723.348597879351</v>
          </cell>
          <cell r="BF370">
            <v>10215.389184329848</v>
          </cell>
          <cell r="BG370">
            <v>0</v>
          </cell>
          <cell r="BH370">
            <v>0</v>
          </cell>
          <cell r="BK370">
            <v>-13.037836529271329</v>
          </cell>
          <cell r="BL370">
            <v>-100</v>
          </cell>
          <cell r="BN370">
            <v>-618</v>
          </cell>
        </row>
        <row r="371">
          <cell r="A371">
            <v>620</v>
          </cell>
          <cell r="B371" t="str">
            <v>BERLIN BOYLSTON</v>
          </cell>
          <cell r="C371">
            <v>15.399999999999999</v>
          </cell>
          <cell r="D371">
            <v>10.812780371692757</v>
          </cell>
          <cell r="E371">
            <v>12</v>
          </cell>
          <cell r="F371">
            <v>12</v>
          </cell>
          <cell r="G371">
            <v>12</v>
          </cell>
          <cell r="H371">
            <v>12</v>
          </cell>
          <cell r="I371">
            <v>12</v>
          </cell>
          <cell r="J371">
            <v>12</v>
          </cell>
          <cell r="K371">
            <v>0</v>
          </cell>
          <cell r="L371">
            <v>0</v>
          </cell>
          <cell r="O371">
            <v>0</v>
          </cell>
          <cell r="P371">
            <v>0</v>
          </cell>
          <cell r="S371">
            <v>238007</v>
          </cell>
          <cell r="T371">
            <v>171942</v>
          </cell>
          <cell r="U371">
            <v>193080</v>
          </cell>
          <cell r="V371">
            <v>193080</v>
          </cell>
          <cell r="W371">
            <v>193080</v>
          </cell>
          <cell r="X371">
            <v>193080</v>
          </cell>
          <cell r="Y371">
            <v>193080</v>
          </cell>
          <cell r="Z371">
            <v>188440</v>
          </cell>
          <cell r="AA371">
            <v>0</v>
          </cell>
          <cell r="AB371">
            <v>0</v>
          </cell>
          <cell r="AE371">
            <v>-4640</v>
          </cell>
          <cell r="AF371">
            <v>-2.4031489538015371</v>
          </cell>
          <cell r="AG371">
            <v>-2.4031489538015371</v>
          </cell>
          <cell r="AI371">
            <v>29302.985224147567</v>
          </cell>
          <cell r="AJ371">
            <v>12103.409305778727</v>
          </cell>
          <cell r="AK371">
            <v>28019.369382232755</v>
          </cell>
          <cell r="AL371">
            <v>30590.12875180769</v>
          </cell>
          <cell r="AM371">
            <v>10716</v>
          </cell>
          <cell r="AN371">
            <v>10716</v>
          </cell>
          <cell r="AO371">
            <v>10774.500773209218</v>
          </cell>
          <cell r="AP371">
            <v>10721.923111861983</v>
          </cell>
          <cell r="AQ371">
            <v>0</v>
          </cell>
          <cell r="AR371">
            <v>0</v>
          </cell>
          <cell r="AU371">
            <v>-52.577661347235335</v>
          </cell>
          <cell r="AV371">
            <v>-0.4879823432559327</v>
          </cell>
          <cell r="AY371">
            <v>208704.01477585244</v>
          </cell>
          <cell r="AZ371">
            <v>159838.59069422126</v>
          </cell>
          <cell r="BA371">
            <v>165060.63061776725</v>
          </cell>
          <cell r="BB371">
            <v>162489.8712481923</v>
          </cell>
          <cell r="BC371">
            <v>182364</v>
          </cell>
          <cell r="BD371">
            <v>182364</v>
          </cell>
          <cell r="BE371">
            <v>182305.49922679079</v>
          </cell>
          <cell r="BF371">
            <v>177718.07688813802</v>
          </cell>
          <cell r="BG371">
            <v>0</v>
          </cell>
          <cell r="BH371">
            <v>0</v>
          </cell>
          <cell r="BK371">
            <v>0.4879823432559327</v>
          </cell>
          <cell r="BL371">
            <v>-100</v>
          </cell>
          <cell r="BN371">
            <v>-620</v>
          </cell>
        </row>
        <row r="372">
          <cell r="A372">
            <v>622</v>
          </cell>
          <cell r="B372" t="str">
            <v>BLACKSTONE MILLVILLE</v>
          </cell>
          <cell r="C372">
            <v>2</v>
          </cell>
          <cell r="D372">
            <v>2.0496613995485329</v>
          </cell>
          <cell r="E372">
            <v>5</v>
          </cell>
          <cell r="F372">
            <v>5</v>
          </cell>
          <cell r="G372">
            <v>5</v>
          </cell>
          <cell r="H372">
            <v>5</v>
          </cell>
          <cell r="I372">
            <v>5</v>
          </cell>
          <cell r="J372">
            <v>5</v>
          </cell>
          <cell r="K372">
            <v>0</v>
          </cell>
          <cell r="L372">
            <v>0</v>
          </cell>
          <cell r="O372">
            <v>0</v>
          </cell>
          <cell r="P372">
            <v>0</v>
          </cell>
          <cell r="S372">
            <v>22632</v>
          </cell>
          <cell r="T372">
            <v>23895</v>
          </cell>
          <cell r="U372">
            <v>58465</v>
          </cell>
          <cell r="V372">
            <v>58465</v>
          </cell>
          <cell r="W372">
            <v>58465</v>
          </cell>
          <cell r="X372">
            <v>58465</v>
          </cell>
          <cell r="Y372">
            <v>58465</v>
          </cell>
          <cell r="Z372">
            <v>57675</v>
          </cell>
          <cell r="AA372">
            <v>0</v>
          </cell>
          <cell r="AB372">
            <v>0</v>
          </cell>
          <cell r="AE372">
            <v>-790</v>
          </cell>
          <cell r="AF372">
            <v>-1.351235782091853</v>
          </cell>
          <cell r="AG372">
            <v>-1.351235782091853</v>
          </cell>
          <cell r="AI372">
            <v>1576.4272033859404</v>
          </cell>
          <cell r="AJ372">
            <v>2548.8321640259842</v>
          </cell>
          <cell r="AK372">
            <v>28150.062899902761</v>
          </cell>
          <cell r="AL372">
            <v>31668.949656803277</v>
          </cell>
          <cell r="AM372">
            <v>24863.84674766062</v>
          </cell>
          <cell r="AN372">
            <v>24863.84674766062</v>
          </cell>
          <cell r="AO372">
            <v>24914.851909630157</v>
          </cell>
          <cell r="AP372">
            <v>30366.689927774707</v>
          </cell>
          <cell r="AQ372">
            <v>0</v>
          </cell>
          <cell r="AR372">
            <v>0</v>
          </cell>
          <cell r="AU372">
            <v>5451.83801814455</v>
          </cell>
          <cell r="AV372">
            <v>21.881880084694739</v>
          </cell>
          <cell r="AY372">
            <v>21055.572796614058</v>
          </cell>
          <cell r="AZ372">
            <v>21346.167835974014</v>
          </cell>
          <cell r="BA372">
            <v>30314.937100097239</v>
          </cell>
          <cell r="BB372">
            <v>26796.050343196723</v>
          </cell>
          <cell r="BC372">
            <v>33601.153252339383</v>
          </cell>
          <cell r="BD372">
            <v>33601.153252339383</v>
          </cell>
          <cell r="BE372">
            <v>33550.148090369839</v>
          </cell>
          <cell r="BF372">
            <v>27308.310072225293</v>
          </cell>
          <cell r="BG372">
            <v>0</v>
          </cell>
          <cell r="BH372">
            <v>0</v>
          </cell>
          <cell r="BK372">
            <v>-21.881880084694739</v>
          </cell>
          <cell r="BL372">
            <v>-100</v>
          </cell>
          <cell r="BN372">
            <v>-622</v>
          </cell>
        </row>
        <row r="373">
          <cell r="A373">
            <v>625</v>
          </cell>
          <cell r="B373" t="str">
            <v>BRIDGEWATER RAYNHAM</v>
          </cell>
          <cell r="C373">
            <v>12.7</v>
          </cell>
          <cell r="D373">
            <v>12.756593153348383</v>
          </cell>
          <cell r="E373">
            <v>14</v>
          </cell>
          <cell r="F373">
            <v>14</v>
          </cell>
          <cell r="G373">
            <v>14</v>
          </cell>
          <cell r="H373">
            <v>14</v>
          </cell>
          <cell r="I373">
            <v>14</v>
          </cell>
          <cell r="J373">
            <v>21</v>
          </cell>
          <cell r="K373">
            <v>0</v>
          </cell>
          <cell r="L373">
            <v>0</v>
          </cell>
          <cell r="O373">
            <v>7</v>
          </cell>
          <cell r="P373">
            <v>50</v>
          </cell>
          <cell r="S373">
            <v>175575</v>
          </cell>
          <cell r="T373">
            <v>179270</v>
          </cell>
          <cell r="U373">
            <v>194735</v>
          </cell>
          <cell r="V373">
            <v>195350</v>
          </cell>
          <cell r="W373">
            <v>195350</v>
          </cell>
          <cell r="X373">
            <v>195350</v>
          </cell>
          <cell r="Y373">
            <v>195350</v>
          </cell>
          <cell r="Z373">
            <v>279773</v>
          </cell>
          <cell r="AA373">
            <v>0</v>
          </cell>
          <cell r="AB373">
            <v>0</v>
          </cell>
          <cell r="AE373">
            <v>84423</v>
          </cell>
          <cell r="AF373">
            <v>43.216278474532885</v>
          </cell>
          <cell r="AG373">
            <v>-6.783721525467115</v>
          </cell>
          <cell r="AI373">
            <v>56439.160557678981</v>
          </cell>
          <cell r="AJ373">
            <v>18357.677499068479</v>
          </cell>
          <cell r="AK373">
            <v>31365.608791456005</v>
          </cell>
          <cell r="AL373">
            <v>34672.800498486598</v>
          </cell>
          <cell r="AM373">
            <v>23954.739740633253</v>
          </cell>
          <cell r="AN373">
            <v>23954.739740633253</v>
          </cell>
          <cell r="AO373">
            <v>24150.558706385178</v>
          </cell>
          <cell r="AP373">
            <v>96448.485541017362</v>
          </cell>
          <cell r="AQ373">
            <v>0</v>
          </cell>
          <cell r="AR373">
            <v>0</v>
          </cell>
          <cell r="AU373">
            <v>72297.926834632177</v>
          </cell>
          <cell r="AV373">
            <v>299.36337172819651</v>
          </cell>
          <cell r="AY373">
            <v>119135.83944232101</v>
          </cell>
          <cell r="AZ373">
            <v>160912.32250093151</v>
          </cell>
          <cell r="BA373">
            <v>163369.391208544</v>
          </cell>
          <cell r="BB373">
            <v>160677.19950151339</v>
          </cell>
          <cell r="BC373">
            <v>171395.26025936674</v>
          </cell>
          <cell r="BD373">
            <v>171395.26025936674</v>
          </cell>
          <cell r="BE373">
            <v>171199.44129361483</v>
          </cell>
          <cell r="BF373">
            <v>183324.51445898262</v>
          </cell>
          <cell r="BG373">
            <v>0</v>
          </cell>
          <cell r="BH373">
            <v>0</v>
          </cell>
          <cell r="BK373">
            <v>-299.36337172819651</v>
          </cell>
          <cell r="BL373">
            <v>-100</v>
          </cell>
          <cell r="BN373">
            <v>-625</v>
          </cell>
        </row>
        <row r="374">
          <cell r="A374">
            <v>632</v>
          </cell>
          <cell r="B374" t="str">
            <v>CHESTERFIELD GOSHEN</v>
          </cell>
          <cell r="C374">
            <v>2</v>
          </cell>
          <cell r="D374">
            <v>1.9999999999999996</v>
          </cell>
          <cell r="E374">
            <v>3</v>
          </cell>
          <cell r="F374">
            <v>3</v>
          </cell>
          <cell r="G374">
            <v>3</v>
          </cell>
          <cell r="H374">
            <v>3</v>
          </cell>
          <cell r="I374">
            <v>3</v>
          </cell>
          <cell r="J374">
            <v>2</v>
          </cell>
          <cell r="K374">
            <v>0</v>
          </cell>
          <cell r="L374">
            <v>0</v>
          </cell>
          <cell r="O374">
            <v>-1</v>
          </cell>
          <cell r="P374">
            <v>-33.333333333333336</v>
          </cell>
          <cell r="S374">
            <v>34466</v>
          </cell>
          <cell r="T374">
            <v>35819</v>
          </cell>
          <cell r="U374">
            <v>56968</v>
          </cell>
          <cell r="V374">
            <v>56968</v>
          </cell>
          <cell r="W374">
            <v>56972</v>
          </cell>
          <cell r="X374">
            <v>56972</v>
          </cell>
          <cell r="Y374">
            <v>56972</v>
          </cell>
          <cell r="Z374">
            <v>34212</v>
          </cell>
          <cell r="AA374">
            <v>0</v>
          </cell>
          <cell r="AB374">
            <v>0</v>
          </cell>
          <cell r="AE374">
            <v>-22760</v>
          </cell>
          <cell r="AF374">
            <v>-39.949448852067682</v>
          </cell>
          <cell r="AG374">
            <v>-6.6161155187343468</v>
          </cell>
          <cell r="AI374">
            <v>1592.9393649376059</v>
          </cell>
          <cell r="AJ374">
            <v>2684.3511489900293</v>
          </cell>
          <cell r="AK374">
            <v>18117.797560770905</v>
          </cell>
          <cell r="AL374">
            <v>20411.537734004211</v>
          </cell>
          <cell r="AM374">
            <v>15976.95122028078</v>
          </cell>
          <cell r="AN374">
            <v>15976.95122028078</v>
          </cell>
          <cell r="AO374">
            <v>16009.992656997294</v>
          </cell>
          <cell r="AP374">
            <v>1785.0735824876376</v>
          </cell>
          <cell r="AQ374">
            <v>0</v>
          </cell>
          <cell r="AR374">
            <v>0</v>
          </cell>
          <cell r="AU374">
            <v>-14224.919074509657</v>
          </cell>
          <cell r="AV374">
            <v>-88.850253583923674</v>
          </cell>
          <cell r="AY374">
            <v>32873.060635062393</v>
          </cell>
          <cell r="AZ374">
            <v>33134.648851009973</v>
          </cell>
          <cell r="BA374">
            <v>38850.202439229091</v>
          </cell>
          <cell r="BB374">
            <v>36556.462265995789</v>
          </cell>
          <cell r="BC374">
            <v>40995.048779719218</v>
          </cell>
          <cell r="BD374">
            <v>40995.048779719218</v>
          </cell>
          <cell r="BE374">
            <v>40962.007343002704</v>
          </cell>
          <cell r="BF374">
            <v>32426.926417512361</v>
          </cell>
          <cell r="BG374">
            <v>0</v>
          </cell>
          <cell r="BH374">
            <v>0</v>
          </cell>
          <cell r="BK374">
            <v>88.850253583923674</v>
          </cell>
          <cell r="BL374">
            <v>-100</v>
          </cell>
          <cell r="BN374">
            <v>-632</v>
          </cell>
        </row>
        <row r="375">
          <cell r="A375">
            <v>635</v>
          </cell>
          <cell r="B375" t="str">
            <v>CENTRAL BERKSHIRE</v>
          </cell>
          <cell r="C375">
            <v>22.64</v>
          </cell>
          <cell r="D375">
            <v>22.503487045099114</v>
          </cell>
          <cell r="E375">
            <v>25</v>
          </cell>
          <cell r="F375">
            <v>25</v>
          </cell>
          <cell r="G375">
            <v>25</v>
          </cell>
          <cell r="H375">
            <v>25</v>
          </cell>
          <cell r="I375">
            <v>25</v>
          </cell>
          <cell r="J375">
            <v>25</v>
          </cell>
          <cell r="K375">
            <v>0</v>
          </cell>
          <cell r="L375">
            <v>0</v>
          </cell>
          <cell r="O375">
            <v>0</v>
          </cell>
          <cell r="P375">
            <v>0</v>
          </cell>
          <cell r="S375">
            <v>332944</v>
          </cell>
          <cell r="T375">
            <v>369522</v>
          </cell>
          <cell r="U375">
            <v>412849</v>
          </cell>
          <cell r="V375">
            <v>412849</v>
          </cell>
          <cell r="W375">
            <v>412851</v>
          </cell>
          <cell r="X375">
            <v>412851</v>
          </cell>
          <cell r="Y375">
            <v>412851</v>
          </cell>
          <cell r="Z375">
            <v>386309</v>
          </cell>
          <cell r="AA375">
            <v>0</v>
          </cell>
          <cell r="AB375">
            <v>0</v>
          </cell>
          <cell r="AE375">
            <v>-26542</v>
          </cell>
          <cell r="AF375">
            <v>-6.4289537872016744</v>
          </cell>
          <cell r="AG375">
            <v>-6.4289537872016744</v>
          </cell>
          <cell r="AI375">
            <v>31388.001953411993</v>
          </cell>
          <cell r="AJ375">
            <v>28403.29924321768</v>
          </cell>
          <cell r="AK375">
            <v>61278.119975873138</v>
          </cell>
          <cell r="AL375">
            <v>67065.380014081427</v>
          </cell>
          <cell r="AM375">
            <v>69094.558324083802</v>
          </cell>
          <cell r="AN375">
            <v>69094.558324083802</v>
          </cell>
          <cell r="AO375">
            <v>69261.181264116371</v>
          </cell>
          <cell r="AP375">
            <v>61837.905506940355</v>
          </cell>
          <cell r="AQ375">
            <v>0</v>
          </cell>
          <cell r="AR375">
            <v>0</v>
          </cell>
          <cell r="AU375">
            <v>-7423.2757571760158</v>
          </cell>
          <cell r="AV375">
            <v>-10.717801258497961</v>
          </cell>
          <cell r="AY375">
            <v>301555.99804658804</v>
          </cell>
          <cell r="AZ375">
            <v>341118.70075678232</v>
          </cell>
          <cell r="BA375">
            <v>351570.88002412685</v>
          </cell>
          <cell r="BB375">
            <v>345783.61998591857</v>
          </cell>
          <cell r="BC375">
            <v>343756.4416759162</v>
          </cell>
          <cell r="BD375">
            <v>343756.4416759162</v>
          </cell>
          <cell r="BE375">
            <v>343589.81873588363</v>
          </cell>
          <cell r="BF375">
            <v>324471.09449305967</v>
          </cell>
          <cell r="BG375">
            <v>0</v>
          </cell>
          <cell r="BH375">
            <v>0</v>
          </cell>
          <cell r="BK375">
            <v>10.717801258497961</v>
          </cell>
          <cell r="BL375">
            <v>-100</v>
          </cell>
          <cell r="BN375">
            <v>-635</v>
          </cell>
        </row>
        <row r="376">
          <cell r="A376">
            <v>640</v>
          </cell>
          <cell r="B376" t="str">
            <v>CONCORD CARLISLE</v>
          </cell>
          <cell r="C376">
            <v>4</v>
          </cell>
          <cell r="D376">
            <v>4.0404040404040407</v>
          </cell>
          <cell r="E376">
            <v>4</v>
          </cell>
          <cell r="F376">
            <v>4</v>
          </cell>
          <cell r="G376">
            <v>4</v>
          </cell>
          <cell r="H376">
            <v>4</v>
          </cell>
          <cell r="I376">
            <v>4</v>
          </cell>
          <cell r="J376">
            <v>4</v>
          </cell>
          <cell r="K376">
            <v>0</v>
          </cell>
          <cell r="L376">
            <v>0</v>
          </cell>
          <cell r="O376">
            <v>0</v>
          </cell>
          <cell r="P376">
            <v>0</v>
          </cell>
          <cell r="S376">
            <v>70504</v>
          </cell>
          <cell r="T376">
            <v>75340</v>
          </cell>
          <cell r="U376">
            <v>74752</v>
          </cell>
          <cell r="V376">
            <v>74752</v>
          </cell>
          <cell r="W376">
            <v>72764</v>
          </cell>
          <cell r="X376">
            <v>72764</v>
          </cell>
          <cell r="Y376">
            <v>72764</v>
          </cell>
          <cell r="Z376">
            <v>72764</v>
          </cell>
          <cell r="AA376">
            <v>0</v>
          </cell>
          <cell r="AB376">
            <v>0</v>
          </cell>
          <cell r="AE376">
            <v>0</v>
          </cell>
          <cell r="AF376">
            <v>0</v>
          </cell>
          <cell r="AG376">
            <v>0</v>
          </cell>
          <cell r="AI376">
            <v>3495.2581463125221</v>
          </cell>
          <cell r="AJ376">
            <v>5289.1400562820154</v>
          </cell>
          <cell r="AK376">
            <v>5229.3971746327561</v>
          </cell>
          <cell r="AL376">
            <v>5475.6364602697595</v>
          </cell>
          <cell r="AM376">
            <v>4962.5228222752303</v>
          </cell>
          <cell r="AN376">
            <v>4962.5228222752303</v>
          </cell>
          <cell r="AO376">
            <v>4965.7687508423187</v>
          </cell>
          <cell r="AP376">
            <v>5380.8523445919864</v>
          </cell>
          <cell r="AQ376">
            <v>0</v>
          </cell>
          <cell r="AR376">
            <v>0</v>
          </cell>
          <cell r="AU376">
            <v>415.08359374966767</v>
          </cell>
          <cell r="AV376">
            <v>8.3588989857664941</v>
          </cell>
          <cell r="AY376">
            <v>67008.741853687476</v>
          </cell>
          <cell r="AZ376">
            <v>70050.85994371798</v>
          </cell>
          <cell r="BA376">
            <v>69522.602825367241</v>
          </cell>
          <cell r="BB376">
            <v>69276.363539730242</v>
          </cell>
          <cell r="BC376">
            <v>67801.477177724766</v>
          </cell>
          <cell r="BD376">
            <v>67801.477177724766</v>
          </cell>
          <cell r="BE376">
            <v>67798.231249157689</v>
          </cell>
          <cell r="BF376">
            <v>67383.147655408015</v>
          </cell>
          <cell r="BG376">
            <v>0</v>
          </cell>
          <cell r="BH376">
            <v>0</v>
          </cell>
          <cell r="BK376">
            <v>-8.3588989857664941</v>
          </cell>
          <cell r="BL376">
            <v>-100</v>
          </cell>
          <cell r="BN376">
            <v>-640</v>
          </cell>
        </row>
        <row r="377">
          <cell r="A377">
            <v>645</v>
          </cell>
          <cell r="B377" t="str">
            <v>DENNIS YARMOUTH</v>
          </cell>
          <cell r="C377">
            <v>132.21</v>
          </cell>
          <cell r="D377">
            <v>134.2347674607033</v>
          </cell>
          <cell r="E377">
            <v>125</v>
          </cell>
          <cell r="F377">
            <v>125</v>
          </cell>
          <cell r="G377">
            <v>125</v>
          </cell>
          <cell r="H377">
            <v>125</v>
          </cell>
          <cell r="I377">
            <v>125</v>
          </cell>
          <cell r="J377">
            <v>129</v>
          </cell>
          <cell r="K377">
            <v>0</v>
          </cell>
          <cell r="L377">
            <v>0</v>
          </cell>
          <cell r="O377">
            <v>4</v>
          </cell>
          <cell r="P377">
            <v>3.2000000000000028</v>
          </cell>
          <cell r="S377">
            <v>1924495</v>
          </cell>
          <cell r="T377">
            <v>1972369</v>
          </cell>
          <cell r="U377">
            <v>1946566</v>
          </cell>
          <cell r="V377">
            <v>1947314</v>
          </cell>
          <cell r="W377">
            <v>1950961</v>
          </cell>
          <cell r="X377">
            <v>1950961</v>
          </cell>
          <cell r="Y377">
            <v>1950961</v>
          </cell>
          <cell r="Z377">
            <v>1970027</v>
          </cell>
          <cell r="AA377">
            <v>0</v>
          </cell>
          <cell r="AB377">
            <v>0</v>
          </cell>
          <cell r="AE377">
            <v>19066</v>
          </cell>
          <cell r="AF377">
            <v>0.97726197499590217</v>
          </cell>
          <cell r="AG377">
            <v>-2.2227380250041007</v>
          </cell>
          <cell r="AI377">
            <v>189816.00547433822</v>
          </cell>
          <cell r="AJ377">
            <v>178049.43873790206</v>
          </cell>
          <cell r="AK377">
            <v>111625</v>
          </cell>
          <cell r="AL377">
            <v>111625</v>
          </cell>
          <cell r="AM377">
            <v>129672.87873707936</v>
          </cell>
          <cell r="AN377">
            <v>129672.87873707936</v>
          </cell>
          <cell r="AO377">
            <v>129997.19679643156</v>
          </cell>
          <cell r="AP377">
            <v>150986.69794667006</v>
          </cell>
          <cell r="AQ377">
            <v>0</v>
          </cell>
          <cell r="AR377">
            <v>0</v>
          </cell>
          <cell r="AU377">
            <v>20989.501150238502</v>
          </cell>
          <cell r="AV377">
            <v>16.146118276001676</v>
          </cell>
          <cell r="AY377">
            <v>1734678.9945256617</v>
          </cell>
          <cell r="AZ377">
            <v>1794319.5612620979</v>
          </cell>
          <cell r="BA377">
            <v>1834941</v>
          </cell>
          <cell r="BB377">
            <v>1835689</v>
          </cell>
          <cell r="BC377">
            <v>1821288.1212629206</v>
          </cell>
          <cell r="BD377">
            <v>1821288.1212629206</v>
          </cell>
          <cell r="BE377">
            <v>1820963.8032035683</v>
          </cell>
          <cell r="BF377">
            <v>1819040.30205333</v>
          </cell>
          <cell r="BG377">
            <v>0</v>
          </cell>
          <cell r="BH377">
            <v>0</v>
          </cell>
          <cell r="BK377">
            <v>-16.146118276001676</v>
          </cell>
          <cell r="BL377">
            <v>-100</v>
          </cell>
          <cell r="BN377">
            <v>-645</v>
          </cell>
        </row>
        <row r="378">
          <cell r="A378">
            <v>650</v>
          </cell>
          <cell r="B378" t="str">
            <v>DIGHTON REHOBOTH</v>
          </cell>
          <cell r="C378">
            <v>2</v>
          </cell>
          <cell r="D378">
            <v>1.0551395507147718</v>
          </cell>
          <cell r="E378">
            <v>2</v>
          </cell>
          <cell r="F378">
            <v>2</v>
          </cell>
          <cell r="G378">
            <v>2</v>
          </cell>
          <cell r="H378">
            <v>2</v>
          </cell>
          <cell r="I378">
            <v>2</v>
          </cell>
          <cell r="J378">
            <v>4</v>
          </cell>
          <cell r="K378">
            <v>0</v>
          </cell>
          <cell r="L378">
            <v>0</v>
          </cell>
          <cell r="O378">
            <v>2</v>
          </cell>
          <cell r="P378">
            <v>100</v>
          </cell>
          <cell r="S378">
            <v>30813</v>
          </cell>
          <cell r="T378">
            <v>18928</v>
          </cell>
          <cell r="U378">
            <v>32207</v>
          </cell>
          <cell r="V378">
            <v>32208</v>
          </cell>
          <cell r="W378">
            <v>32208</v>
          </cell>
          <cell r="X378">
            <v>32208</v>
          </cell>
          <cell r="Y378">
            <v>32208</v>
          </cell>
          <cell r="Z378">
            <v>64416</v>
          </cell>
          <cell r="AA378">
            <v>0</v>
          </cell>
          <cell r="AB378">
            <v>0</v>
          </cell>
          <cell r="AE378">
            <v>32208</v>
          </cell>
          <cell r="AF378">
            <v>100</v>
          </cell>
          <cell r="AG378">
            <v>0</v>
          </cell>
          <cell r="AI378">
            <v>7562.8137979456687</v>
          </cell>
          <cell r="AJ378">
            <v>3966.754590975549</v>
          </cell>
          <cell r="AK378">
            <v>14353.642713853211</v>
          </cell>
          <cell r="AL378">
            <v>16221.636312726672</v>
          </cell>
          <cell r="AM378">
            <v>2644.3094411831626</v>
          </cell>
          <cell r="AN378">
            <v>2644.3094411831626</v>
          </cell>
          <cell r="AO378">
            <v>2667.8475551552992</v>
          </cell>
          <cell r="AP378">
            <v>29070.504471445056</v>
          </cell>
          <cell r="AQ378">
            <v>0</v>
          </cell>
          <cell r="AR378">
            <v>0</v>
          </cell>
          <cell r="AU378">
            <v>26402.656916289758</v>
          </cell>
          <cell r="AV378">
            <v>989.66137946187177</v>
          </cell>
          <cell r="AY378">
            <v>23250.18620205433</v>
          </cell>
          <cell r="AZ378">
            <v>14961.24540902445</v>
          </cell>
          <cell r="BA378">
            <v>17853.357286146791</v>
          </cell>
          <cell r="BB378">
            <v>15986.363687273328</v>
          </cell>
          <cell r="BC378">
            <v>29563.690558816837</v>
          </cell>
          <cell r="BD378">
            <v>29563.690558816837</v>
          </cell>
          <cell r="BE378">
            <v>29540.152444844702</v>
          </cell>
          <cell r="BF378">
            <v>35345.495528554944</v>
          </cell>
          <cell r="BG378">
            <v>0</v>
          </cell>
          <cell r="BH378">
            <v>0</v>
          </cell>
          <cell r="BK378">
            <v>-989.66137946187177</v>
          </cell>
          <cell r="BL378">
            <v>-100</v>
          </cell>
          <cell r="BN378">
            <v>-650</v>
          </cell>
        </row>
        <row r="379">
          <cell r="A379">
            <v>655</v>
          </cell>
          <cell r="B379" t="str">
            <v>DOVER SHERBORN</v>
          </cell>
          <cell r="C379">
            <v>0</v>
          </cell>
          <cell r="D379">
            <v>0</v>
          </cell>
          <cell r="E379">
            <v>0</v>
          </cell>
          <cell r="F379">
            <v>0</v>
          </cell>
          <cell r="G379">
            <v>0</v>
          </cell>
          <cell r="H379">
            <v>0</v>
          </cell>
          <cell r="I379">
            <v>0</v>
          </cell>
          <cell r="J379">
            <v>0</v>
          </cell>
          <cell r="K379">
            <v>0</v>
          </cell>
          <cell r="L379">
            <v>0</v>
          </cell>
          <cell r="O379">
            <v>0</v>
          </cell>
          <cell r="P379" t="str">
            <v>--</v>
          </cell>
          <cell r="S379">
            <v>0</v>
          </cell>
          <cell r="T379">
            <v>0</v>
          </cell>
          <cell r="U379">
            <v>0</v>
          </cell>
          <cell r="V379">
            <v>0</v>
          </cell>
          <cell r="W379">
            <v>0</v>
          </cell>
          <cell r="X379">
            <v>0</v>
          </cell>
          <cell r="Y379">
            <v>0</v>
          </cell>
          <cell r="Z379">
            <v>0</v>
          </cell>
          <cell r="AA379">
            <v>0</v>
          </cell>
          <cell r="AB379">
            <v>0</v>
          </cell>
          <cell r="AE379">
            <v>0</v>
          </cell>
          <cell r="AF379" t="str">
            <v>--</v>
          </cell>
          <cell r="AG379" t="str">
            <v>--</v>
          </cell>
          <cell r="AI379">
            <v>0</v>
          </cell>
          <cell r="AJ379">
            <v>0</v>
          </cell>
          <cell r="AK379">
            <v>0</v>
          </cell>
          <cell r="AL379">
            <v>0</v>
          </cell>
          <cell r="AM379">
            <v>0</v>
          </cell>
          <cell r="AN379">
            <v>0</v>
          </cell>
          <cell r="AO379">
            <v>0</v>
          </cell>
          <cell r="AP379">
            <v>0</v>
          </cell>
          <cell r="AQ379">
            <v>0</v>
          </cell>
          <cell r="AR379">
            <v>0</v>
          </cell>
          <cell r="AU379">
            <v>0</v>
          </cell>
          <cell r="AV379" t="str">
            <v>--</v>
          </cell>
          <cell r="AY379">
            <v>0</v>
          </cell>
          <cell r="AZ379">
            <v>0</v>
          </cell>
          <cell r="BA379">
            <v>0</v>
          </cell>
          <cell r="BB379">
            <v>0</v>
          </cell>
          <cell r="BC379">
            <v>0</v>
          </cell>
          <cell r="BD379">
            <v>0</v>
          </cell>
          <cell r="BE379">
            <v>0</v>
          </cell>
          <cell r="BF379">
            <v>0</v>
          </cell>
          <cell r="BG379">
            <v>0</v>
          </cell>
          <cell r="BH379">
            <v>0</v>
          </cell>
          <cell r="BK379" t="e">
            <v>#VALUE!</v>
          </cell>
          <cell r="BL379" t="e">
            <v>#VALUE!</v>
          </cell>
          <cell r="BN379">
            <v>-655</v>
          </cell>
        </row>
        <row r="380">
          <cell r="A380">
            <v>658</v>
          </cell>
          <cell r="B380" t="str">
            <v>DUDLEY CHARLTON</v>
          </cell>
          <cell r="C380">
            <v>6.77</v>
          </cell>
          <cell r="D380">
            <v>6.0007017543859646</v>
          </cell>
          <cell r="E380">
            <v>9</v>
          </cell>
          <cell r="F380">
            <v>9</v>
          </cell>
          <cell r="G380">
            <v>9</v>
          </cell>
          <cell r="H380">
            <v>9</v>
          </cell>
          <cell r="I380">
            <v>9</v>
          </cell>
          <cell r="J380">
            <v>6</v>
          </cell>
          <cell r="K380">
            <v>0</v>
          </cell>
          <cell r="L380">
            <v>0</v>
          </cell>
          <cell r="O380">
            <v>-3</v>
          </cell>
          <cell r="P380">
            <v>-33.333333333333336</v>
          </cell>
          <cell r="S380">
            <v>81680</v>
          </cell>
          <cell r="T380">
            <v>69434</v>
          </cell>
          <cell r="U380">
            <v>104153</v>
          </cell>
          <cell r="V380">
            <v>104153</v>
          </cell>
          <cell r="W380">
            <v>104153</v>
          </cell>
          <cell r="X380">
            <v>104153</v>
          </cell>
          <cell r="Y380">
            <v>104153</v>
          </cell>
          <cell r="Z380">
            <v>71610</v>
          </cell>
          <cell r="AA380">
            <v>0</v>
          </cell>
          <cell r="AB380">
            <v>0</v>
          </cell>
          <cell r="AE380">
            <v>-32543</v>
          </cell>
          <cell r="AF380">
            <v>-31.245379393776464</v>
          </cell>
          <cell r="AG380">
            <v>2.087953939556872</v>
          </cell>
          <cell r="AI380">
            <v>55888.976818825315</v>
          </cell>
          <cell r="AJ380">
            <v>10294.911661649885</v>
          </cell>
          <cell r="AK380">
            <v>36795.698561213896</v>
          </cell>
          <cell r="AL380">
            <v>41068.374717508377</v>
          </cell>
          <cell r="AM380">
            <v>20639.074533558087</v>
          </cell>
          <cell r="AN380">
            <v>20639.074533558087</v>
          </cell>
          <cell r="AO380">
            <v>20855.354601942228</v>
          </cell>
          <cell r="AP380">
            <v>5597.1756692310919</v>
          </cell>
          <cell r="AQ380">
            <v>0</v>
          </cell>
          <cell r="AR380">
            <v>0</v>
          </cell>
          <cell r="AU380">
            <v>-15258.178932711136</v>
          </cell>
          <cell r="AV380">
            <v>-73.161925193495222</v>
          </cell>
          <cell r="AY380">
            <v>25791.023181174685</v>
          </cell>
          <cell r="AZ380">
            <v>59139.088338350113</v>
          </cell>
          <cell r="BA380">
            <v>67357.301438786104</v>
          </cell>
          <cell r="BB380">
            <v>63084.625282491623</v>
          </cell>
          <cell r="BC380">
            <v>83513.925466441913</v>
          </cell>
          <cell r="BD380">
            <v>83513.925466441913</v>
          </cell>
          <cell r="BE380">
            <v>83297.645398057764</v>
          </cell>
          <cell r="BF380">
            <v>66012.824330768912</v>
          </cell>
          <cell r="BG380">
            <v>0</v>
          </cell>
          <cell r="BH380">
            <v>0</v>
          </cell>
          <cell r="BK380">
            <v>73.161925193495222</v>
          </cell>
          <cell r="BL380">
            <v>-100</v>
          </cell>
          <cell r="BN380">
            <v>-658</v>
          </cell>
        </row>
        <row r="381">
          <cell r="A381">
            <v>660</v>
          </cell>
          <cell r="B381" t="str">
            <v>NAUSET</v>
          </cell>
          <cell r="C381">
            <v>84.200000000000017</v>
          </cell>
          <cell r="D381">
            <v>83.708232053151846</v>
          </cell>
          <cell r="E381">
            <v>79</v>
          </cell>
          <cell r="F381">
            <v>79</v>
          </cell>
          <cell r="G381">
            <v>79</v>
          </cell>
          <cell r="H381">
            <v>79</v>
          </cell>
          <cell r="I381">
            <v>79</v>
          </cell>
          <cell r="J381">
            <v>71</v>
          </cell>
          <cell r="K381">
            <v>0</v>
          </cell>
          <cell r="L381">
            <v>0</v>
          </cell>
          <cell r="O381">
            <v>-8</v>
          </cell>
          <cell r="P381">
            <v>-10.126582278481012</v>
          </cell>
          <cell r="S381">
            <v>1485602</v>
          </cell>
          <cell r="T381">
            <v>1625829</v>
          </cell>
          <cell r="U381">
            <v>1539834</v>
          </cell>
          <cell r="V381">
            <v>1540109</v>
          </cell>
          <cell r="W381">
            <v>1540046</v>
          </cell>
          <cell r="X381">
            <v>1540046</v>
          </cell>
          <cell r="Y381">
            <v>1540046</v>
          </cell>
          <cell r="Z381">
            <v>1354802</v>
          </cell>
          <cell r="AA381">
            <v>0</v>
          </cell>
          <cell r="AB381">
            <v>0</v>
          </cell>
          <cell r="AE381">
            <v>-185244</v>
          </cell>
          <cell r="AF381">
            <v>-12.028471876814073</v>
          </cell>
          <cell r="AG381">
            <v>-1.9018895983330619</v>
          </cell>
          <cell r="AI381">
            <v>120862.00809131558</v>
          </cell>
          <cell r="AJ381">
            <v>159117.95494339208</v>
          </cell>
          <cell r="AK381">
            <v>115160.27420631077</v>
          </cell>
          <cell r="AL381">
            <v>122014.10919567259</v>
          </cell>
          <cell r="AM381">
            <v>106353.57794917226</v>
          </cell>
          <cell r="AN381">
            <v>106353.57794917226</v>
          </cell>
          <cell r="AO381">
            <v>106616.63241338774</v>
          </cell>
          <cell r="AP381">
            <v>61554.436466528357</v>
          </cell>
          <cell r="AQ381">
            <v>0</v>
          </cell>
          <cell r="AR381">
            <v>0</v>
          </cell>
          <cell r="AU381">
            <v>-45062.195946859378</v>
          </cell>
          <cell r="AV381">
            <v>-42.265634288783794</v>
          </cell>
          <cell r="AY381">
            <v>1364739.9919086844</v>
          </cell>
          <cell r="AZ381">
            <v>1466711.045056608</v>
          </cell>
          <cell r="BA381">
            <v>1424673.7257936893</v>
          </cell>
          <cell r="BB381">
            <v>1418094.8908043273</v>
          </cell>
          <cell r="BC381">
            <v>1433692.4220508276</v>
          </cell>
          <cell r="BD381">
            <v>1433692.4220508276</v>
          </cell>
          <cell r="BE381">
            <v>1433429.3675866122</v>
          </cell>
          <cell r="BF381">
            <v>1293247.5635334717</v>
          </cell>
          <cell r="BG381">
            <v>0</v>
          </cell>
          <cell r="BH381">
            <v>0</v>
          </cell>
          <cell r="BK381">
            <v>42.265634288783794</v>
          </cell>
          <cell r="BL381">
            <v>-100</v>
          </cell>
          <cell r="BN381">
            <v>-660</v>
          </cell>
        </row>
        <row r="382">
          <cell r="A382">
            <v>662</v>
          </cell>
          <cell r="B382" t="str">
            <v>FARMINGTON RIVER</v>
          </cell>
          <cell r="C382">
            <v>0</v>
          </cell>
          <cell r="D382">
            <v>0</v>
          </cell>
          <cell r="E382">
            <v>0</v>
          </cell>
          <cell r="F382">
            <v>0</v>
          </cell>
          <cell r="G382">
            <v>0</v>
          </cell>
          <cell r="H382">
            <v>0</v>
          </cell>
          <cell r="I382">
            <v>0</v>
          </cell>
          <cell r="J382">
            <v>0</v>
          </cell>
          <cell r="K382">
            <v>0</v>
          </cell>
          <cell r="L382">
            <v>0</v>
          </cell>
          <cell r="O382">
            <v>0</v>
          </cell>
          <cell r="P382" t="str">
            <v>--</v>
          </cell>
          <cell r="S382">
            <v>0</v>
          </cell>
          <cell r="T382">
            <v>0</v>
          </cell>
          <cell r="U382">
            <v>0</v>
          </cell>
          <cell r="V382">
            <v>0</v>
          </cell>
          <cell r="W382">
            <v>0</v>
          </cell>
          <cell r="X382">
            <v>0</v>
          </cell>
          <cell r="Y382">
            <v>0</v>
          </cell>
          <cell r="Z382">
            <v>0</v>
          </cell>
          <cell r="AA382">
            <v>0</v>
          </cell>
          <cell r="AB382">
            <v>0</v>
          </cell>
          <cell r="AE382">
            <v>0</v>
          </cell>
          <cell r="AF382" t="str">
            <v>--</v>
          </cell>
          <cell r="AG382" t="str">
            <v>--</v>
          </cell>
          <cell r="AI382">
            <v>0</v>
          </cell>
          <cell r="AJ382">
            <v>0</v>
          </cell>
          <cell r="AK382">
            <v>0</v>
          </cell>
          <cell r="AL382">
            <v>0</v>
          </cell>
          <cell r="AM382">
            <v>0</v>
          </cell>
          <cell r="AN382">
            <v>0</v>
          </cell>
          <cell r="AO382">
            <v>0</v>
          </cell>
          <cell r="AP382">
            <v>0</v>
          </cell>
          <cell r="AQ382">
            <v>0</v>
          </cell>
          <cell r="AR382">
            <v>0</v>
          </cell>
          <cell r="AU382">
            <v>0</v>
          </cell>
          <cell r="AV382" t="str">
            <v>--</v>
          </cell>
          <cell r="AY382">
            <v>0</v>
          </cell>
          <cell r="AZ382">
            <v>0</v>
          </cell>
          <cell r="BA382">
            <v>0</v>
          </cell>
          <cell r="BB382">
            <v>0</v>
          </cell>
          <cell r="BC382">
            <v>0</v>
          </cell>
          <cell r="BD382">
            <v>0</v>
          </cell>
          <cell r="BE382">
            <v>0</v>
          </cell>
          <cell r="BF382">
            <v>0</v>
          </cell>
          <cell r="BG382">
            <v>0</v>
          </cell>
          <cell r="BH382">
            <v>0</v>
          </cell>
          <cell r="BK382" t="e">
            <v>#VALUE!</v>
          </cell>
          <cell r="BL382" t="e">
            <v>#VALUE!</v>
          </cell>
          <cell r="BN382">
            <v>-662</v>
          </cell>
        </row>
        <row r="383">
          <cell r="A383">
            <v>665</v>
          </cell>
          <cell r="B383" t="str">
            <v>FREETOWN LAKEVILLE</v>
          </cell>
          <cell r="C383">
            <v>17.59</v>
          </cell>
          <cell r="D383">
            <v>17.95201524081682</v>
          </cell>
          <cell r="E383">
            <v>16</v>
          </cell>
          <cell r="F383">
            <v>16</v>
          </cell>
          <cell r="G383">
            <v>16</v>
          </cell>
          <cell r="H383">
            <v>16</v>
          </cell>
          <cell r="I383">
            <v>16</v>
          </cell>
          <cell r="J383">
            <v>13</v>
          </cell>
          <cell r="K383">
            <v>0</v>
          </cell>
          <cell r="L383">
            <v>0</v>
          </cell>
          <cell r="O383">
            <v>-3</v>
          </cell>
          <cell r="P383">
            <v>-18.75</v>
          </cell>
          <cell r="S383">
            <v>203669</v>
          </cell>
          <cell r="T383">
            <v>263984</v>
          </cell>
          <cell r="U383">
            <v>231305</v>
          </cell>
          <cell r="V383">
            <v>231307</v>
          </cell>
          <cell r="W383">
            <v>231307</v>
          </cell>
          <cell r="X383">
            <v>231307</v>
          </cell>
          <cell r="Y383">
            <v>231307</v>
          </cell>
          <cell r="Z383">
            <v>185879</v>
          </cell>
          <cell r="AA383">
            <v>0</v>
          </cell>
          <cell r="AB383">
            <v>0</v>
          </cell>
          <cell r="AE383">
            <v>-45428</v>
          </cell>
          <cell r="AF383">
            <v>-19.639699619985564</v>
          </cell>
          <cell r="AG383">
            <v>-0.88969961998556357</v>
          </cell>
          <cell r="AI383">
            <v>13474.540574516681</v>
          </cell>
          <cell r="AJ383">
            <v>40108.15928855072</v>
          </cell>
          <cell r="AK383">
            <v>21511.965616330359</v>
          </cell>
          <cell r="AL383">
            <v>22586.870327227734</v>
          </cell>
          <cell r="AM383">
            <v>31061.643000383781</v>
          </cell>
          <cell r="AN383">
            <v>31061.643000383781</v>
          </cell>
          <cell r="AO383">
            <v>31102.60341807457</v>
          </cell>
          <cell r="AP383">
            <v>11606.900814567482</v>
          </cell>
          <cell r="AQ383">
            <v>0</v>
          </cell>
          <cell r="AR383">
            <v>0</v>
          </cell>
          <cell r="AU383">
            <v>-19495.702603507088</v>
          </cell>
          <cell r="AV383">
            <v>-62.681899458543732</v>
          </cell>
          <cell r="AY383">
            <v>190194.45942548331</v>
          </cell>
          <cell r="AZ383">
            <v>223875.84071144927</v>
          </cell>
          <cell r="BA383">
            <v>209793.03438366964</v>
          </cell>
          <cell r="BB383">
            <v>208720.12967277225</v>
          </cell>
          <cell r="BC383">
            <v>200245.35699961623</v>
          </cell>
          <cell r="BD383">
            <v>200245.35699961623</v>
          </cell>
          <cell r="BE383">
            <v>200204.39658192542</v>
          </cell>
          <cell r="BF383">
            <v>174272.09918543251</v>
          </cell>
          <cell r="BG383">
            <v>0</v>
          </cell>
          <cell r="BH383">
            <v>0</v>
          </cell>
          <cell r="BK383">
            <v>62.681899458543732</v>
          </cell>
          <cell r="BL383">
            <v>-100</v>
          </cell>
          <cell r="BN383">
            <v>-665</v>
          </cell>
        </row>
        <row r="384">
          <cell r="A384">
            <v>670</v>
          </cell>
          <cell r="B384" t="str">
            <v>FRONTIER</v>
          </cell>
          <cell r="C384">
            <v>51.620000000000005</v>
          </cell>
          <cell r="D384">
            <v>53.011641765239517</v>
          </cell>
          <cell r="E384">
            <v>63</v>
          </cell>
          <cell r="F384">
            <v>63</v>
          </cell>
          <cell r="G384">
            <v>63</v>
          </cell>
          <cell r="H384">
            <v>63</v>
          </cell>
          <cell r="I384">
            <v>63</v>
          </cell>
          <cell r="J384">
            <v>52</v>
          </cell>
          <cell r="K384">
            <v>0</v>
          </cell>
          <cell r="L384">
            <v>0</v>
          </cell>
          <cell r="O384">
            <v>-11</v>
          </cell>
          <cell r="P384">
            <v>-17.460317460317466</v>
          </cell>
          <cell r="S384">
            <v>945763</v>
          </cell>
          <cell r="T384">
            <v>1001130</v>
          </cell>
          <cell r="U384">
            <v>1113771.1500000099</v>
          </cell>
          <cell r="V384">
            <v>1113771.1500000099</v>
          </cell>
          <cell r="W384">
            <v>1112339.070000015</v>
          </cell>
          <cell r="X384">
            <v>1112339.070000015</v>
          </cell>
          <cell r="Y384">
            <v>1112339.070000015</v>
          </cell>
          <cell r="Z384">
            <v>997916</v>
          </cell>
          <cell r="AA384">
            <v>0</v>
          </cell>
          <cell r="AB384">
            <v>0</v>
          </cell>
          <cell r="AE384">
            <v>-114423.07000001497</v>
          </cell>
          <cell r="AF384">
            <v>-10.28670781113653</v>
          </cell>
          <cell r="AG384">
            <v>7.1736096491809356</v>
          </cell>
          <cell r="AI384">
            <v>176252.59854103453</v>
          </cell>
          <cell r="AJ384">
            <v>62236.899456767518</v>
          </cell>
          <cell r="AK384">
            <v>139544.74397527095</v>
          </cell>
          <cell r="AL384">
            <v>151918.49627442111</v>
          </cell>
          <cell r="AM384">
            <v>151300.04742064205</v>
          </cell>
          <cell r="AN384">
            <v>151300.04742064205</v>
          </cell>
          <cell r="AO384">
            <v>152029.73127521551</v>
          </cell>
          <cell r="AP384">
            <v>86992.029309314195</v>
          </cell>
          <cell r="AQ384">
            <v>0</v>
          </cell>
          <cell r="AR384">
            <v>0</v>
          </cell>
          <cell r="AU384">
            <v>-65037.701965901317</v>
          </cell>
          <cell r="AV384">
            <v>-42.779594109895015</v>
          </cell>
          <cell r="AY384">
            <v>769510.4014589655</v>
          </cell>
          <cell r="AZ384">
            <v>938893.10054323252</v>
          </cell>
          <cell r="BA384">
            <v>974226.40602473891</v>
          </cell>
          <cell r="BB384">
            <v>961852.65372558881</v>
          </cell>
          <cell r="BC384">
            <v>961039.02257937286</v>
          </cell>
          <cell r="BD384">
            <v>961039.02257937286</v>
          </cell>
          <cell r="BE384">
            <v>960309.33872479945</v>
          </cell>
          <cell r="BF384">
            <v>910923.97069068579</v>
          </cell>
          <cell r="BG384">
            <v>0</v>
          </cell>
          <cell r="BH384">
            <v>0</v>
          </cell>
          <cell r="BK384">
            <v>42.779594109895015</v>
          </cell>
          <cell r="BL384">
            <v>-100</v>
          </cell>
          <cell r="BN384">
            <v>-670</v>
          </cell>
        </row>
        <row r="385">
          <cell r="A385">
            <v>672</v>
          </cell>
          <cell r="B385" t="str">
            <v>GATEWAY</v>
          </cell>
          <cell r="C385">
            <v>4</v>
          </cell>
          <cell r="D385">
            <v>3.9900249376558605</v>
          </cell>
          <cell r="E385">
            <v>5</v>
          </cell>
          <cell r="F385">
            <v>5</v>
          </cell>
          <cell r="G385">
            <v>5</v>
          </cell>
          <cell r="H385">
            <v>5</v>
          </cell>
          <cell r="I385">
            <v>5</v>
          </cell>
          <cell r="J385">
            <v>4</v>
          </cell>
          <cell r="K385">
            <v>0</v>
          </cell>
          <cell r="L385">
            <v>0</v>
          </cell>
          <cell r="O385">
            <v>-1</v>
          </cell>
          <cell r="P385">
            <v>-19.999999999999996</v>
          </cell>
          <cell r="S385">
            <v>58736</v>
          </cell>
          <cell r="T385">
            <v>68076</v>
          </cell>
          <cell r="U385">
            <v>84160</v>
          </cell>
          <cell r="V385">
            <v>84170</v>
          </cell>
          <cell r="W385">
            <v>84171</v>
          </cell>
          <cell r="X385">
            <v>84171</v>
          </cell>
          <cell r="Y385">
            <v>84171</v>
          </cell>
          <cell r="Z385">
            <v>67497</v>
          </cell>
          <cell r="AA385">
            <v>0</v>
          </cell>
          <cell r="AB385">
            <v>0</v>
          </cell>
          <cell r="AE385">
            <v>-16674</v>
          </cell>
          <cell r="AF385">
            <v>-19.80967316534198</v>
          </cell>
          <cell r="AG385">
            <v>0.19032683465801625</v>
          </cell>
          <cell r="AI385">
            <v>3018.9679215018764</v>
          </cell>
          <cell r="AJ385">
            <v>9228.1488050117114</v>
          </cell>
          <cell r="AK385">
            <v>21949.825797041685</v>
          </cell>
          <cell r="AL385">
            <v>24555.749452459077</v>
          </cell>
          <cell r="AM385">
            <v>19557.710101951954</v>
          </cell>
          <cell r="AN385">
            <v>19557.710101951954</v>
          </cell>
          <cell r="AO385">
            <v>19594.020718375155</v>
          </cell>
          <cell r="AP385">
            <v>10573.329034279148</v>
          </cell>
          <cell r="AQ385">
            <v>0</v>
          </cell>
          <cell r="AR385">
            <v>0</v>
          </cell>
          <cell r="AU385">
            <v>-9020.6916840960075</v>
          </cell>
          <cell r="AV385">
            <v>-46.037981758570133</v>
          </cell>
          <cell r="AY385">
            <v>55717.032078498123</v>
          </cell>
          <cell r="AZ385">
            <v>58847.851194988289</v>
          </cell>
          <cell r="BA385">
            <v>62210.174202958311</v>
          </cell>
          <cell r="BB385">
            <v>59614.250547540927</v>
          </cell>
          <cell r="BC385">
            <v>64613.289898048046</v>
          </cell>
          <cell r="BD385">
            <v>64613.289898048046</v>
          </cell>
          <cell r="BE385">
            <v>64576.979281624845</v>
          </cell>
          <cell r="BF385">
            <v>56923.670965720856</v>
          </cell>
          <cell r="BG385">
            <v>0</v>
          </cell>
          <cell r="BH385">
            <v>0</v>
          </cell>
          <cell r="BK385">
            <v>46.037981758570133</v>
          </cell>
          <cell r="BL385">
            <v>-100</v>
          </cell>
          <cell r="BN385">
            <v>-672</v>
          </cell>
        </row>
        <row r="386">
          <cell r="A386">
            <v>673</v>
          </cell>
          <cell r="B386" t="str">
            <v>GROTON DUNSTABLE</v>
          </cell>
          <cell r="C386">
            <v>45.089999999999996</v>
          </cell>
          <cell r="D386">
            <v>44.230333257764684</v>
          </cell>
          <cell r="E386">
            <v>53</v>
          </cell>
          <cell r="F386">
            <v>53</v>
          </cell>
          <cell r="G386">
            <v>53</v>
          </cell>
          <cell r="H386">
            <v>53</v>
          </cell>
          <cell r="I386">
            <v>53</v>
          </cell>
          <cell r="J386">
            <v>49</v>
          </cell>
          <cell r="K386">
            <v>0</v>
          </cell>
          <cell r="L386">
            <v>0</v>
          </cell>
          <cell r="O386">
            <v>-4</v>
          </cell>
          <cell r="P386">
            <v>-7.547169811320753</v>
          </cell>
          <cell r="S386">
            <v>646287</v>
          </cell>
          <cell r="T386">
            <v>659476</v>
          </cell>
          <cell r="U386">
            <v>793899</v>
          </cell>
          <cell r="V386">
            <v>793917</v>
          </cell>
          <cell r="W386">
            <v>793917</v>
          </cell>
          <cell r="X386">
            <v>793917</v>
          </cell>
          <cell r="Y386">
            <v>793917</v>
          </cell>
          <cell r="Z386">
            <v>749797</v>
          </cell>
          <cell r="AA386">
            <v>0</v>
          </cell>
          <cell r="AB386">
            <v>0</v>
          </cell>
          <cell r="AE386">
            <v>-44120</v>
          </cell>
          <cell r="AF386">
            <v>-5.5572559851974397</v>
          </cell>
          <cell r="AG386">
            <v>1.9899138261233134</v>
          </cell>
          <cell r="AI386">
            <v>53989.181036891969</v>
          </cell>
          <cell r="AJ386">
            <v>48060.645874076959</v>
          </cell>
          <cell r="AK386">
            <v>148140.8975423713</v>
          </cell>
          <cell r="AL386">
            <v>163133.27782209136</v>
          </cell>
          <cell r="AM386">
            <v>133253.46600724803</v>
          </cell>
          <cell r="AN386">
            <v>133253.46600724803</v>
          </cell>
          <cell r="AO386">
            <v>133525.69876791816</v>
          </cell>
          <cell r="AP386">
            <v>123158.9808193346</v>
          </cell>
          <cell r="AQ386">
            <v>0</v>
          </cell>
          <cell r="AR386">
            <v>0</v>
          </cell>
          <cell r="AU386">
            <v>-10366.717948583566</v>
          </cell>
          <cell r="AV386">
            <v>-7.7638372569777907</v>
          </cell>
          <cell r="AY386">
            <v>592297.818963108</v>
          </cell>
          <cell r="AZ386">
            <v>611415.35412592301</v>
          </cell>
          <cell r="BA386">
            <v>645758.1024576287</v>
          </cell>
          <cell r="BB386">
            <v>630783.72217790864</v>
          </cell>
          <cell r="BC386">
            <v>660663.53399275197</v>
          </cell>
          <cell r="BD386">
            <v>660663.53399275197</v>
          </cell>
          <cell r="BE386">
            <v>660391.30123208184</v>
          </cell>
          <cell r="BF386">
            <v>626638.01918066537</v>
          </cell>
          <cell r="BG386">
            <v>0</v>
          </cell>
          <cell r="BH386">
            <v>0</v>
          </cell>
          <cell r="BK386">
            <v>7.7638372569777907</v>
          </cell>
          <cell r="BL386">
            <v>-100</v>
          </cell>
          <cell r="BN386">
            <v>-673</v>
          </cell>
        </row>
        <row r="387">
          <cell r="A387">
            <v>674</v>
          </cell>
          <cell r="B387" t="str">
            <v>GILL MONTAGUE</v>
          </cell>
          <cell r="C387">
            <v>56.44</v>
          </cell>
          <cell r="D387">
            <v>64.98217570304088</v>
          </cell>
          <cell r="E387">
            <v>55</v>
          </cell>
          <cell r="F387">
            <v>55</v>
          </cell>
          <cell r="G387">
            <v>55</v>
          </cell>
          <cell r="H387">
            <v>55</v>
          </cell>
          <cell r="I387">
            <v>55</v>
          </cell>
          <cell r="J387">
            <v>57</v>
          </cell>
          <cell r="K387">
            <v>0</v>
          </cell>
          <cell r="L387">
            <v>0</v>
          </cell>
          <cell r="O387">
            <v>2</v>
          </cell>
          <cell r="P387">
            <v>3.6363636363636376</v>
          </cell>
          <cell r="S387">
            <v>877455</v>
          </cell>
          <cell r="T387">
            <v>1093956</v>
          </cell>
          <cell r="U387">
            <v>931345</v>
          </cell>
          <cell r="V387">
            <v>931617</v>
          </cell>
          <cell r="W387">
            <v>931597</v>
          </cell>
          <cell r="X387">
            <v>931597</v>
          </cell>
          <cell r="Y387">
            <v>931597</v>
          </cell>
          <cell r="Z387">
            <v>913391</v>
          </cell>
          <cell r="AA387">
            <v>0</v>
          </cell>
          <cell r="AB387">
            <v>0</v>
          </cell>
          <cell r="AE387">
            <v>-18206</v>
          </cell>
          <cell r="AF387">
            <v>-1.9542785131339002</v>
          </cell>
          <cell r="AG387">
            <v>-5.5906421494975378</v>
          </cell>
          <cell r="AI387">
            <v>46699.981784110321</v>
          </cell>
          <cell r="AJ387">
            <v>121659.44143115068</v>
          </cell>
          <cell r="AK387">
            <v>49115</v>
          </cell>
          <cell r="AL387">
            <v>49115</v>
          </cell>
          <cell r="AM387">
            <v>82179.294666481699</v>
          </cell>
          <cell r="AN387">
            <v>82179.294666481699</v>
          </cell>
          <cell r="AO387">
            <v>82255.785134062622</v>
          </cell>
          <cell r="AP387">
            <v>77907.171481332174</v>
          </cell>
          <cell r="AQ387">
            <v>0</v>
          </cell>
          <cell r="AR387">
            <v>0</v>
          </cell>
          <cell r="AU387">
            <v>-4348.6136527304479</v>
          </cell>
          <cell r="AV387">
            <v>-5.2866964258416189</v>
          </cell>
          <cell r="AY387">
            <v>830755.01821588969</v>
          </cell>
          <cell r="AZ387">
            <v>972296.55856884934</v>
          </cell>
          <cell r="BA387">
            <v>882230</v>
          </cell>
          <cell r="BB387">
            <v>882502</v>
          </cell>
          <cell r="BC387">
            <v>849417.70533351833</v>
          </cell>
          <cell r="BD387">
            <v>849417.70533351833</v>
          </cell>
          <cell r="BE387">
            <v>849341.21486593736</v>
          </cell>
          <cell r="BF387">
            <v>835483.82851866784</v>
          </cell>
          <cell r="BG387">
            <v>0</v>
          </cell>
          <cell r="BH387">
            <v>0</v>
          </cell>
          <cell r="BK387">
            <v>5.2866964258416189</v>
          </cell>
          <cell r="BL387">
            <v>-100</v>
          </cell>
          <cell r="BN387">
            <v>-674</v>
          </cell>
        </row>
        <row r="388">
          <cell r="A388">
            <v>675</v>
          </cell>
          <cell r="B388" t="str">
            <v>HAMILTON WENHAM</v>
          </cell>
          <cell r="C388">
            <v>0.46</v>
          </cell>
          <cell r="D388">
            <v>2.0210526315789474</v>
          </cell>
          <cell r="E388">
            <v>0</v>
          </cell>
          <cell r="F388">
            <v>0</v>
          </cell>
          <cell r="G388">
            <v>0</v>
          </cell>
          <cell r="H388">
            <v>0</v>
          </cell>
          <cell r="I388">
            <v>0</v>
          </cell>
          <cell r="J388">
            <v>1</v>
          </cell>
          <cell r="K388">
            <v>0</v>
          </cell>
          <cell r="L388">
            <v>0</v>
          </cell>
          <cell r="O388">
            <v>1</v>
          </cell>
          <cell r="P388" t="e">
            <v>#DIV/0!</v>
          </cell>
          <cell r="S388">
            <v>7943</v>
          </cell>
          <cell r="T388">
            <v>49364</v>
          </cell>
          <cell r="U388">
            <v>0</v>
          </cell>
          <cell r="V388">
            <v>0</v>
          </cell>
          <cell r="W388">
            <v>0</v>
          </cell>
          <cell r="X388">
            <v>0</v>
          </cell>
          <cell r="Y388">
            <v>0</v>
          </cell>
          <cell r="Z388">
            <v>24449</v>
          </cell>
          <cell r="AA388">
            <v>0</v>
          </cell>
          <cell r="AB388">
            <v>0</v>
          </cell>
          <cell r="AE388">
            <v>24449</v>
          </cell>
          <cell r="AF388" t="e">
            <v>#DIV/0!</v>
          </cell>
          <cell r="AG388" t="str">
            <v>--</v>
          </cell>
          <cell r="AI388">
            <v>255.71734136652483</v>
          </cell>
          <cell r="AJ388">
            <v>10520.888977075929</v>
          </cell>
          <cell r="AK388">
            <v>0</v>
          </cell>
          <cell r="AL388">
            <v>0</v>
          </cell>
          <cell r="AM388">
            <v>0</v>
          </cell>
          <cell r="AN388">
            <v>0</v>
          </cell>
          <cell r="AO388">
            <v>-0.57414764755167058</v>
          </cell>
          <cell r="AP388">
            <v>13716.120020062488</v>
          </cell>
          <cell r="AQ388">
            <v>0</v>
          </cell>
          <cell r="AR388">
            <v>0</v>
          </cell>
          <cell r="AU388">
            <v>13716.69416771004</v>
          </cell>
          <cell r="AV388">
            <v>-2389053.44752381</v>
          </cell>
          <cell r="AY388">
            <v>7687.282658633475</v>
          </cell>
          <cell r="AZ388">
            <v>38843.111022924073</v>
          </cell>
          <cell r="BA388">
            <v>0</v>
          </cell>
          <cell r="BB388">
            <v>0</v>
          </cell>
          <cell r="BC388">
            <v>0</v>
          </cell>
          <cell r="BD388">
            <v>0</v>
          </cell>
          <cell r="BE388">
            <v>0.57414764755167058</v>
          </cell>
          <cell r="BF388">
            <v>10732.879979937512</v>
          </cell>
          <cell r="BG388">
            <v>0</v>
          </cell>
          <cell r="BH388">
            <v>0</v>
          </cell>
          <cell r="BK388">
            <v>2389053.44752381</v>
          </cell>
          <cell r="BL388">
            <v>-100</v>
          </cell>
          <cell r="BN388">
            <v>-675</v>
          </cell>
        </row>
        <row r="389">
          <cell r="A389">
            <v>680</v>
          </cell>
          <cell r="B389" t="str">
            <v>HAMPDEN WILBRAHAM</v>
          </cell>
          <cell r="C389">
            <v>5</v>
          </cell>
          <cell r="D389">
            <v>3.9925187032418954</v>
          </cell>
          <cell r="E389">
            <v>5</v>
          </cell>
          <cell r="F389">
            <v>5</v>
          </cell>
          <cell r="G389">
            <v>5</v>
          </cell>
          <cell r="H389">
            <v>5</v>
          </cell>
          <cell r="I389">
            <v>5</v>
          </cell>
          <cell r="J389">
            <v>8</v>
          </cell>
          <cell r="K389">
            <v>0</v>
          </cell>
          <cell r="L389">
            <v>0</v>
          </cell>
          <cell r="O389">
            <v>3</v>
          </cell>
          <cell r="P389">
            <v>60.000000000000007</v>
          </cell>
          <cell r="S389">
            <v>74246</v>
          </cell>
          <cell r="T389">
            <v>64406</v>
          </cell>
          <cell r="U389">
            <v>79161</v>
          </cell>
          <cell r="V389">
            <v>79164</v>
          </cell>
          <cell r="W389">
            <v>79164</v>
          </cell>
          <cell r="X389">
            <v>79164</v>
          </cell>
          <cell r="Y389">
            <v>79164</v>
          </cell>
          <cell r="Z389">
            <v>129742</v>
          </cell>
          <cell r="AA389">
            <v>0</v>
          </cell>
          <cell r="AB389">
            <v>0</v>
          </cell>
          <cell r="AE389">
            <v>50578</v>
          </cell>
          <cell r="AF389">
            <v>63.890152089333526</v>
          </cell>
          <cell r="AG389">
            <v>3.8901520893335189</v>
          </cell>
          <cell r="AI389">
            <v>20989.389658802531</v>
          </cell>
          <cell r="AJ389">
            <v>6042.8608101607861</v>
          </cell>
          <cell r="AK389">
            <v>17428.417728830173</v>
          </cell>
          <cell r="AL389">
            <v>19356.852636825803</v>
          </cell>
          <cell r="AM389">
            <v>7486.0031227307009</v>
          </cell>
          <cell r="AN389">
            <v>7486.0031227307009</v>
          </cell>
          <cell r="AO389">
            <v>7554.7990274325275</v>
          </cell>
          <cell r="AP389">
            <v>49498.255664593693</v>
          </cell>
          <cell r="AQ389">
            <v>0</v>
          </cell>
          <cell r="AR389">
            <v>0</v>
          </cell>
          <cell r="AU389">
            <v>41943.456637161165</v>
          </cell>
          <cell r="AV389">
            <v>555.18957532634067</v>
          </cell>
          <cell r="AY389">
            <v>53256.610341197469</v>
          </cell>
          <cell r="AZ389">
            <v>58363.139189839218</v>
          </cell>
          <cell r="BA389">
            <v>61732.582271169827</v>
          </cell>
          <cell r="BB389">
            <v>59807.147363174197</v>
          </cell>
          <cell r="BC389">
            <v>71677.996877269296</v>
          </cell>
          <cell r="BD389">
            <v>71677.996877269296</v>
          </cell>
          <cell r="BE389">
            <v>71609.200972567472</v>
          </cell>
          <cell r="BF389">
            <v>80243.744335406314</v>
          </cell>
          <cell r="BG389">
            <v>0</v>
          </cell>
          <cell r="BH389">
            <v>0</v>
          </cell>
          <cell r="BK389">
            <v>-555.18957532634067</v>
          </cell>
          <cell r="BL389">
            <v>-100</v>
          </cell>
          <cell r="BN389">
            <v>-680</v>
          </cell>
        </row>
        <row r="390">
          <cell r="A390">
            <v>683</v>
          </cell>
          <cell r="B390" t="str">
            <v>HAMPSHIRE</v>
          </cell>
          <cell r="C390">
            <v>25.27</v>
          </cell>
          <cell r="D390">
            <v>24.508839098642483</v>
          </cell>
          <cell r="E390">
            <v>23</v>
          </cell>
          <cell r="F390">
            <v>23</v>
          </cell>
          <cell r="G390">
            <v>23</v>
          </cell>
          <cell r="H390">
            <v>23</v>
          </cell>
          <cell r="I390">
            <v>23</v>
          </cell>
          <cell r="J390">
            <v>24</v>
          </cell>
          <cell r="K390">
            <v>0</v>
          </cell>
          <cell r="L390">
            <v>0</v>
          </cell>
          <cell r="O390">
            <v>1</v>
          </cell>
          <cell r="P390">
            <v>4.3478260869565188</v>
          </cell>
          <cell r="S390">
            <v>393244</v>
          </cell>
          <cell r="T390">
            <v>396436</v>
          </cell>
          <cell r="U390">
            <v>374887</v>
          </cell>
          <cell r="V390">
            <v>374887</v>
          </cell>
          <cell r="W390">
            <v>374927</v>
          </cell>
          <cell r="X390">
            <v>374927</v>
          </cell>
          <cell r="Y390">
            <v>374927</v>
          </cell>
          <cell r="Z390">
            <v>404864</v>
          </cell>
          <cell r="AA390">
            <v>0</v>
          </cell>
          <cell r="AB390">
            <v>0</v>
          </cell>
          <cell r="AE390">
            <v>29937</v>
          </cell>
          <cell r="AF390">
            <v>7.9847543655164888</v>
          </cell>
          <cell r="AG390">
            <v>3.6369282785599699</v>
          </cell>
          <cell r="AI390">
            <v>81674.598872995819</v>
          </cell>
          <cell r="AJ390">
            <v>28847.333463690185</v>
          </cell>
          <cell r="AK390">
            <v>20539</v>
          </cell>
          <cell r="AL390">
            <v>20539</v>
          </cell>
          <cell r="AM390">
            <v>20539</v>
          </cell>
          <cell r="AN390">
            <v>20539</v>
          </cell>
          <cell r="AO390">
            <v>20760.98516216124</v>
          </cell>
          <cell r="AP390">
            <v>31186.681400361864</v>
          </cell>
          <cell r="AQ390">
            <v>0</v>
          </cell>
          <cell r="AR390">
            <v>0</v>
          </cell>
          <cell r="AU390">
            <v>10425.696238200624</v>
          </cell>
          <cell r="AV390">
            <v>50.217733680588481</v>
          </cell>
          <cell r="AY390">
            <v>311569.40112700418</v>
          </cell>
          <cell r="AZ390">
            <v>367588.66653630981</v>
          </cell>
          <cell r="BA390">
            <v>354348</v>
          </cell>
          <cell r="BB390">
            <v>354348</v>
          </cell>
          <cell r="BC390">
            <v>354388</v>
          </cell>
          <cell r="BD390">
            <v>354388</v>
          </cell>
          <cell r="BE390">
            <v>354166.01483783877</v>
          </cell>
          <cell r="BF390">
            <v>373677.31859963812</v>
          </cell>
          <cell r="BG390">
            <v>0</v>
          </cell>
          <cell r="BH390">
            <v>0</v>
          </cell>
          <cell r="BK390">
            <v>-50.217733680588481</v>
          </cell>
          <cell r="BL390">
            <v>-100</v>
          </cell>
          <cell r="BN390">
            <v>-683</v>
          </cell>
        </row>
        <row r="391">
          <cell r="A391">
            <v>685</v>
          </cell>
          <cell r="B391" t="str">
            <v>HAWLEMONT</v>
          </cell>
          <cell r="C391">
            <v>0</v>
          </cell>
          <cell r="D391">
            <v>0</v>
          </cell>
          <cell r="E391">
            <v>0</v>
          </cell>
          <cell r="F391">
            <v>0</v>
          </cell>
          <cell r="G391">
            <v>0</v>
          </cell>
          <cell r="H391">
            <v>0</v>
          </cell>
          <cell r="I391">
            <v>0</v>
          </cell>
          <cell r="J391">
            <v>0</v>
          </cell>
          <cell r="K391">
            <v>0</v>
          </cell>
          <cell r="L391">
            <v>0</v>
          </cell>
          <cell r="O391">
            <v>0</v>
          </cell>
          <cell r="P391" t="str">
            <v>--</v>
          </cell>
          <cell r="S391">
            <v>0</v>
          </cell>
          <cell r="T391">
            <v>0</v>
          </cell>
          <cell r="U391">
            <v>0</v>
          </cell>
          <cell r="V391">
            <v>0</v>
          </cell>
          <cell r="W391">
            <v>0</v>
          </cell>
          <cell r="X391">
            <v>0</v>
          </cell>
          <cell r="Y391">
            <v>0</v>
          </cell>
          <cell r="Z391">
            <v>0</v>
          </cell>
          <cell r="AA391">
            <v>0</v>
          </cell>
          <cell r="AB391">
            <v>0</v>
          </cell>
          <cell r="AE391">
            <v>0</v>
          </cell>
          <cell r="AF391" t="str">
            <v>--</v>
          </cell>
          <cell r="AG391" t="str">
            <v>--</v>
          </cell>
          <cell r="AI391">
            <v>0</v>
          </cell>
          <cell r="AJ391">
            <v>0</v>
          </cell>
          <cell r="AK391">
            <v>0</v>
          </cell>
          <cell r="AL391">
            <v>0</v>
          </cell>
          <cell r="AM391">
            <v>0</v>
          </cell>
          <cell r="AN391">
            <v>0</v>
          </cell>
          <cell r="AO391">
            <v>0</v>
          </cell>
          <cell r="AP391">
            <v>0</v>
          </cell>
          <cell r="AQ391">
            <v>0</v>
          </cell>
          <cell r="AR391">
            <v>0</v>
          </cell>
          <cell r="AU391">
            <v>0</v>
          </cell>
          <cell r="AV391" t="str">
            <v>--</v>
          </cell>
          <cell r="AY391">
            <v>0</v>
          </cell>
          <cell r="AZ391">
            <v>0</v>
          </cell>
          <cell r="BA391">
            <v>0</v>
          </cell>
          <cell r="BB391">
            <v>0</v>
          </cell>
          <cell r="BC391">
            <v>0</v>
          </cell>
          <cell r="BD391">
            <v>0</v>
          </cell>
          <cell r="BE391">
            <v>0</v>
          </cell>
          <cell r="BF391">
            <v>0</v>
          </cell>
          <cell r="BG391">
            <v>0</v>
          </cell>
          <cell r="BH391">
            <v>0</v>
          </cell>
          <cell r="BK391" t="e">
            <v>#VALUE!</v>
          </cell>
          <cell r="BL391" t="e">
            <v>#VALUE!</v>
          </cell>
          <cell r="BN391">
            <v>-685</v>
          </cell>
        </row>
        <row r="392">
          <cell r="A392">
            <v>690</v>
          </cell>
          <cell r="B392" t="str">
            <v>KING PHILIP</v>
          </cell>
          <cell r="C392">
            <v>16.329999999999998</v>
          </cell>
          <cell r="D392">
            <v>18.750041105341854</v>
          </cell>
          <cell r="E392">
            <v>15</v>
          </cell>
          <cell r="F392">
            <v>15</v>
          </cell>
          <cell r="G392">
            <v>15</v>
          </cell>
          <cell r="H392">
            <v>15</v>
          </cell>
          <cell r="I392">
            <v>15</v>
          </cell>
          <cell r="J392">
            <v>13</v>
          </cell>
          <cell r="K392">
            <v>0</v>
          </cell>
          <cell r="L392">
            <v>0</v>
          </cell>
          <cell r="O392">
            <v>-2</v>
          </cell>
          <cell r="P392">
            <v>-13.33333333333333</v>
          </cell>
          <cell r="S392">
            <v>227519</v>
          </cell>
          <cell r="T392">
            <v>267590</v>
          </cell>
          <cell r="U392">
            <v>212189</v>
          </cell>
          <cell r="V392">
            <v>212221</v>
          </cell>
          <cell r="W392">
            <v>212228</v>
          </cell>
          <cell r="X392">
            <v>212228</v>
          </cell>
          <cell r="Y392">
            <v>212228</v>
          </cell>
          <cell r="Z392">
            <v>187536</v>
          </cell>
          <cell r="AA392">
            <v>0</v>
          </cell>
          <cell r="AB392">
            <v>0</v>
          </cell>
          <cell r="AE392">
            <v>-24692</v>
          </cell>
          <cell r="AF392">
            <v>-11.634657066928023</v>
          </cell>
          <cell r="AG392">
            <v>1.6986762664053074</v>
          </cell>
          <cell r="AI392">
            <v>50089.930608436356</v>
          </cell>
          <cell r="AJ392">
            <v>26310.390851803721</v>
          </cell>
          <cell r="AK392">
            <v>13395</v>
          </cell>
          <cell r="AL392">
            <v>13395</v>
          </cell>
          <cell r="AM392">
            <v>13395</v>
          </cell>
          <cell r="AN392">
            <v>13395</v>
          </cell>
          <cell r="AO392">
            <v>13526.28459327022</v>
          </cell>
          <cell r="AP392">
            <v>11743.382959298036</v>
          </cell>
          <cell r="AQ392">
            <v>0</v>
          </cell>
          <cell r="AR392">
            <v>0</v>
          </cell>
          <cell r="AU392">
            <v>-1782.9016339721838</v>
          </cell>
          <cell r="AV392">
            <v>-13.181015242420946</v>
          </cell>
          <cell r="AY392">
            <v>177429.06939156365</v>
          </cell>
          <cell r="AZ392">
            <v>241279.60914819629</v>
          </cell>
          <cell r="BA392">
            <v>198794</v>
          </cell>
          <cell r="BB392">
            <v>198826</v>
          </cell>
          <cell r="BC392">
            <v>198833</v>
          </cell>
          <cell r="BD392">
            <v>198833</v>
          </cell>
          <cell r="BE392">
            <v>198701.71540672978</v>
          </cell>
          <cell r="BF392">
            <v>175792.61704070197</v>
          </cell>
          <cell r="BG392">
            <v>0</v>
          </cell>
          <cell r="BH392">
            <v>0</v>
          </cell>
          <cell r="BK392">
            <v>13.181015242420946</v>
          </cell>
          <cell r="BL392">
            <v>-100</v>
          </cell>
          <cell r="BN392">
            <v>-690</v>
          </cell>
        </row>
        <row r="393">
          <cell r="A393">
            <v>695</v>
          </cell>
          <cell r="B393" t="str">
            <v>LINCOLN SUDBURY</v>
          </cell>
          <cell r="C393">
            <v>1</v>
          </cell>
          <cell r="D393">
            <v>0.97280966767371591</v>
          </cell>
          <cell r="E393">
            <v>2</v>
          </cell>
          <cell r="F393">
            <v>2</v>
          </cell>
          <cell r="G393">
            <v>2</v>
          </cell>
          <cell r="H393">
            <v>2</v>
          </cell>
          <cell r="I393">
            <v>2</v>
          </cell>
          <cell r="J393">
            <v>2</v>
          </cell>
          <cell r="K393">
            <v>0</v>
          </cell>
          <cell r="L393">
            <v>0</v>
          </cell>
          <cell r="O393">
            <v>0</v>
          </cell>
          <cell r="P393">
            <v>0</v>
          </cell>
          <cell r="S393">
            <v>16478</v>
          </cell>
          <cell r="T393">
            <v>16228</v>
          </cell>
          <cell r="U393">
            <v>35523</v>
          </cell>
          <cell r="V393">
            <v>35528</v>
          </cell>
          <cell r="W393">
            <v>35529</v>
          </cell>
          <cell r="X393">
            <v>35529</v>
          </cell>
          <cell r="Y393">
            <v>35529</v>
          </cell>
          <cell r="Z393">
            <v>36492</v>
          </cell>
          <cell r="AA393">
            <v>0</v>
          </cell>
          <cell r="AB393">
            <v>0</v>
          </cell>
          <cell r="AE393">
            <v>963</v>
          </cell>
          <cell r="AF393">
            <v>2.7104618762137989</v>
          </cell>
          <cell r="AG393">
            <v>2.7104618762137989</v>
          </cell>
          <cell r="AI393">
            <v>1229.0249408717896</v>
          </cell>
          <cell r="AJ393">
            <v>1156.0274921602054</v>
          </cell>
          <cell r="AK393">
            <v>14770.135193513081</v>
          </cell>
          <cell r="AL393">
            <v>16703.2891584932</v>
          </cell>
          <cell r="AM393">
            <v>12944.63801096619</v>
          </cell>
          <cell r="AN393">
            <v>12944.63801096619</v>
          </cell>
          <cell r="AO393">
            <v>12974.286659282932</v>
          </cell>
          <cell r="AP393">
            <v>17075.836915847671</v>
          </cell>
          <cell r="AQ393">
            <v>0</v>
          </cell>
          <cell r="AR393">
            <v>0</v>
          </cell>
          <cell r="AU393">
            <v>4101.5502565647384</v>
          </cell>
          <cell r="AV393">
            <v>31.612915332267089</v>
          </cell>
          <cell r="AY393">
            <v>15248.97505912821</v>
          </cell>
          <cell r="AZ393">
            <v>15071.972507839795</v>
          </cell>
          <cell r="BA393">
            <v>20752.864806486919</v>
          </cell>
          <cell r="BB393">
            <v>18824.7108415068</v>
          </cell>
          <cell r="BC393">
            <v>22584.361989033809</v>
          </cell>
          <cell r="BD393">
            <v>22584.361989033809</v>
          </cell>
          <cell r="BE393">
            <v>22554.71334071707</v>
          </cell>
          <cell r="BF393">
            <v>19416.163084152329</v>
          </cell>
          <cell r="BG393">
            <v>0</v>
          </cell>
          <cell r="BH393">
            <v>0</v>
          </cell>
          <cell r="BK393">
            <v>-31.612915332267089</v>
          </cell>
          <cell r="BL393">
            <v>-100</v>
          </cell>
          <cell r="BN393">
            <v>-695</v>
          </cell>
        </row>
        <row r="394">
          <cell r="A394">
            <v>698</v>
          </cell>
          <cell r="B394" t="str">
            <v>MANCHESTER ESSEX</v>
          </cell>
          <cell r="C394">
            <v>0</v>
          </cell>
          <cell r="D394">
            <v>2.3353293413173657</v>
          </cell>
          <cell r="E394">
            <v>0</v>
          </cell>
          <cell r="F394">
            <v>0</v>
          </cell>
          <cell r="G394">
            <v>0</v>
          </cell>
          <cell r="H394">
            <v>0</v>
          </cell>
          <cell r="I394">
            <v>0</v>
          </cell>
          <cell r="J394">
            <v>1</v>
          </cell>
          <cell r="K394">
            <v>0</v>
          </cell>
          <cell r="L394">
            <v>0</v>
          </cell>
          <cell r="O394">
            <v>1</v>
          </cell>
          <cell r="P394" t="e">
            <v>#DIV/0!</v>
          </cell>
          <cell r="S394">
            <v>0</v>
          </cell>
          <cell r="T394">
            <v>39702</v>
          </cell>
          <cell r="U394">
            <v>0</v>
          </cell>
          <cell r="V394">
            <v>0</v>
          </cell>
          <cell r="W394">
            <v>0</v>
          </cell>
          <cell r="X394">
            <v>0</v>
          </cell>
          <cell r="Y394">
            <v>0</v>
          </cell>
          <cell r="Z394">
            <v>17596</v>
          </cell>
          <cell r="AA394">
            <v>0</v>
          </cell>
          <cell r="AB394">
            <v>0</v>
          </cell>
          <cell r="AE394">
            <v>17596</v>
          </cell>
          <cell r="AF394" t="e">
            <v>#DIV/0!</v>
          </cell>
          <cell r="AG394" t="str">
            <v>--</v>
          </cell>
          <cell r="AI394">
            <v>0</v>
          </cell>
          <cell r="AJ394">
            <v>5098.9983668057448</v>
          </cell>
          <cell r="AK394">
            <v>0</v>
          </cell>
          <cell r="AL394">
            <v>0</v>
          </cell>
          <cell r="AM394">
            <v>0</v>
          </cell>
          <cell r="AN394">
            <v>0</v>
          </cell>
          <cell r="AO394">
            <v>0</v>
          </cell>
          <cell r="AP394">
            <v>14262.426475057406</v>
          </cell>
          <cell r="AQ394">
            <v>0</v>
          </cell>
          <cell r="AR394">
            <v>0</v>
          </cell>
          <cell r="AU394">
            <v>14262.426475057406</v>
          </cell>
          <cell r="AV394" t="e">
            <v>#DIV/0!</v>
          </cell>
          <cell r="AY394">
            <v>0</v>
          </cell>
          <cell r="AZ394">
            <v>34603.001633194253</v>
          </cell>
          <cell r="BA394">
            <v>0</v>
          </cell>
          <cell r="BB394">
            <v>0</v>
          </cell>
          <cell r="BC394">
            <v>0</v>
          </cell>
          <cell r="BD394">
            <v>0</v>
          </cell>
          <cell r="BE394">
            <v>0</v>
          </cell>
          <cell r="BF394">
            <v>3333.5735249425943</v>
          </cell>
          <cell r="BG394">
            <v>0</v>
          </cell>
          <cell r="BH394">
            <v>0</v>
          </cell>
          <cell r="BK394" t="e">
            <v>#DIV/0!</v>
          </cell>
          <cell r="BL394" t="e">
            <v>#DIV/0!</v>
          </cell>
          <cell r="BN394">
            <v>-698</v>
          </cell>
        </row>
        <row r="395">
          <cell r="A395">
            <v>700</v>
          </cell>
          <cell r="B395" t="str">
            <v>MARTHAS VINEYARD</v>
          </cell>
          <cell r="C395">
            <v>29.25</v>
          </cell>
          <cell r="D395">
            <v>28.369565217391305</v>
          </cell>
          <cell r="E395">
            <v>24</v>
          </cell>
          <cell r="F395">
            <v>24</v>
          </cell>
          <cell r="G395">
            <v>24</v>
          </cell>
          <cell r="H395">
            <v>24</v>
          </cell>
          <cell r="I395">
            <v>24</v>
          </cell>
          <cell r="J395">
            <v>29</v>
          </cell>
          <cell r="K395">
            <v>0</v>
          </cell>
          <cell r="L395">
            <v>0</v>
          </cell>
          <cell r="O395">
            <v>5</v>
          </cell>
          <cell r="P395">
            <v>20.833333333333325</v>
          </cell>
          <cell r="S395">
            <v>648068</v>
          </cell>
          <cell r="T395">
            <v>740025</v>
          </cell>
          <cell r="U395">
            <v>615744</v>
          </cell>
          <cell r="V395">
            <v>616536</v>
          </cell>
          <cell r="W395">
            <v>617040</v>
          </cell>
          <cell r="X395">
            <v>617040</v>
          </cell>
          <cell r="Y395">
            <v>617040</v>
          </cell>
          <cell r="Z395">
            <v>770124</v>
          </cell>
          <cell r="AA395">
            <v>0</v>
          </cell>
          <cell r="AB395">
            <v>0</v>
          </cell>
          <cell r="AE395">
            <v>153084</v>
          </cell>
          <cell r="AF395">
            <v>24.809412679891096</v>
          </cell>
          <cell r="AG395">
            <v>3.9760793465577713</v>
          </cell>
          <cell r="AI395">
            <v>24577</v>
          </cell>
          <cell r="AJ395">
            <v>41633.065755391217</v>
          </cell>
          <cell r="AK395">
            <v>21432</v>
          </cell>
          <cell r="AL395">
            <v>21432</v>
          </cell>
          <cell r="AM395">
            <v>21432</v>
          </cell>
          <cell r="AN395">
            <v>21432</v>
          </cell>
          <cell r="AO395">
            <v>21432</v>
          </cell>
          <cell r="AP395">
            <v>122493.16457669465</v>
          </cell>
          <cell r="AQ395">
            <v>0</v>
          </cell>
          <cell r="AR395">
            <v>0</v>
          </cell>
          <cell r="AU395">
            <v>101061.16457669465</v>
          </cell>
          <cell r="AV395">
            <v>471.54332109320006</v>
          </cell>
          <cell r="AY395">
            <v>623491</v>
          </cell>
          <cell r="AZ395">
            <v>698391.93424460874</v>
          </cell>
          <cell r="BA395">
            <v>594312</v>
          </cell>
          <cell r="BB395">
            <v>595104</v>
          </cell>
          <cell r="BC395">
            <v>595608</v>
          </cell>
          <cell r="BD395">
            <v>595608</v>
          </cell>
          <cell r="BE395">
            <v>595608</v>
          </cell>
          <cell r="BF395">
            <v>647630.8354233054</v>
          </cell>
          <cell r="BG395">
            <v>0</v>
          </cell>
          <cell r="BH395">
            <v>0</v>
          </cell>
          <cell r="BK395">
            <v>-471.54332109320006</v>
          </cell>
          <cell r="BL395">
            <v>-100</v>
          </cell>
          <cell r="BN395">
            <v>-700</v>
          </cell>
        </row>
        <row r="396">
          <cell r="A396">
            <v>705</v>
          </cell>
          <cell r="B396" t="str">
            <v>MASCONOMET</v>
          </cell>
          <cell r="C396">
            <v>3</v>
          </cell>
          <cell r="D396">
            <v>0</v>
          </cell>
          <cell r="E396">
            <v>0</v>
          </cell>
          <cell r="F396">
            <v>0</v>
          </cell>
          <cell r="G396">
            <v>0</v>
          </cell>
          <cell r="H396">
            <v>0</v>
          </cell>
          <cell r="I396">
            <v>0</v>
          </cell>
          <cell r="J396">
            <v>1</v>
          </cell>
          <cell r="K396">
            <v>0</v>
          </cell>
          <cell r="L396">
            <v>0</v>
          </cell>
          <cell r="O396">
            <v>1</v>
          </cell>
          <cell r="P396" t="e">
            <v>#DIV/0!</v>
          </cell>
          <cell r="S396">
            <v>51345</v>
          </cell>
          <cell r="T396">
            <v>0</v>
          </cell>
          <cell r="U396">
            <v>0</v>
          </cell>
          <cell r="V396">
            <v>0</v>
          </cell>
          <cell r="W396">
            <v>0</v>
          </cell>
          <cell r="X396">
            <v>0</v>
          </cell>
          <cell r="Y396">
            <v>0</v>
          </cell>
          <cell r="Z396">
            <v>17277</v>
          </cell>
          <cell r="AA396">
            <v>0</v>
          </cell>
          <cell r="AB396">
            <v>0</v>
          </cell>
          <cell r="AE396">
            <v>17277</v>
          </cell>
          <cell r="AF396" t="e">
            <v>#DIV/0!</v>
          </cell>
          <cell r="AG396" t="str">
            <v>--</v>
          </cell>
          <cell r="AI396">
            <v>26426.453810335035</v>
          </cell>
          <cell r="AJ396">
            <v>0</v>
          </cell>
          <cell r="AK396">
            <v>0</v>
          </cell>
          <cell r="AL396">
            <v>0</v>
          </cell>
          <cell r="AM396">
            <v>0</v>
          </cell>
          <cell r="AN396">
            <v>0</v>
          </cell>
          <cell r="AO396">
            <v>87.804683797487172</v>
          </cell>
          <cell r="AP396">
            <v>1006.9541319585885</v>
          </cell>
          <cell r="AQ396">
            <v>0</v>
          </cell>
          <cell r="AR396">
            <v>0</v>
          </cell>
          <cell r="AU396">
            <v>919.1494481611013</v>
          </cell>
          <cell r="AV396">
            <v>1046.811409606609</v>
          </cell>
          <cell r="AY396">
            <v>24918.546189664965</v>
          </cell>
          <cell r="AZ396">
            <v>0</v>
          </cell>
          <cell r="BA396">
            <v>0</v>
          </cell>
          <cell r="BB396">
            <v>0</v>
          </cell>
          <cell r="BC396">
            <v>0</v>
          </cell>
          <cell r="BD396">
            <v>0</v>
          </cell>
          <cell r="BE396">
            <v>-87.804683797487172</v>
          </cell>
          <cell r="BF396">
            <v>16270.045868041412</v>
          </cell>
          <cell r="BG396">
            <v>0</v>
          </cell>
          <cell r="BH396">
            <v>0</v>
          </cell>
          <cell r="BK396">
            <v>-1046.811409606609</v>
          </cell>
          <cell r="BL396">
            <v>-100</v>
          </cell>
          <cell r="BN396">
            <v>-705</v>
          </cell>
        </row>
        <row r="397">
          <cell r="A397">
            <v>710</v>
          </cell>
          <cell r="B397" t="str">
            <v>MENDON UPTON</v>
          </cell>
          <cell r="C397">
            <v>8</v>
          </cell>
          <cell r="D397">
            <v>7.8419212971815346</v>
          </cell>
          <cell r="E397">
            <v>6</v>
          </cell>
          <cell r="F397">
            <v>6</v>
          </cell>
          <cell r="G397">
            <v>6</v>
          </cell>
          <cell r="H397">
            <v>6</v>
          </cell>
          <cell r="I397">
            <v>6</v>
          </cell>
          <cell r="J397">
            <v>6</v>
          </cell>
          <cell r="K397">
            <v>0</v>
          </cell>
          <cell r="L397">
            <v>0</v>
          </cell>
          <cell r="O397">
            <v>0</v>
          </cell>
          <cell r="P397">
            <v>0</v>
          </cell>
          <cell r="S397">
            <v>114576</v>
          </cell>
          <cell r="T397">
            <v>119463</v>
          </cell>
          <cell r="U397">
            <v>92529</v>
          </cell>
          <cell r="V397">
            <v>92529</v>
          </cell>
          <cell r="W397">
            <v>92529</v>
          </cell>
          <cell r="X397">
            <v>92529</v>
          </cell>
          <cell r="Y397">
            <v>92529</v>
          </cell>
          <cell r="Z397">
            <v>91346</v>
          </cell>
          <cell r="AA397">
            <v>0</v>
          </cell>
          <cell r="AB397">
            <v>0</v>
          </cell>
          <cell r="AE397">
            <v>-1183</v>
          </cell>
          <cell r="AF397">
            <v>-1.2785180862216139</v>
          </cell>
          <cell r="AG397">
            <v>-1.2785180862216139</v>
          </cell>
          <cell r="AI397">
            <v>7010</v>
          </cell>
          <cell r="AJ397">
            <v>10120.811593789649</v>
          </cell>
          <cell r="AK397">
            <v>5358</v>
          </cell>
          <cell r="AL397">
            <v>5358</v>
          </cell>
          <cell r="AM397">
            <v>5358</v>
          </cell>
          <cell r="AN397">
            <v>5358</v>
          </cell>
          <cell r="AO397">
            <v>5358</v>
          </cell>
          <cell r="AP397">
            <v>5318</v>
          </cell>
          <cell r="AQ397">
            <v>0</v>
          </cell>
          <cell r="AR397">
            <v>0</v>
          </cell>
          <cell r="AU397">
            <v>-40</v>
          </cell>
          <cell r="AV397">
            <v>-0.74654721911160404</v>
          </cell>
          <cell r="AY397">
            <v>107566</v>
          </cell>
          <cell r="AZ397">
            <v>109342.18840621035</v>
          </cell>
          <cell r="BA397">
            <v>87171</v>
          </cell>
          <cell r="BB397">
            <v>87171</v>
          </cell>
          <cell r="BC397">
            <v>87171</v>
          </cell>
          <cell r="BD397">
            <v>87171</v>
          </cell>
          <cell r="BE397">
            <v>87171</v>
          </cell>
          <cell r="BF397">
            <v>86028</v>
          </cell>
          <cell r="BG397">
            <v>0</v>
          </cell>
          <cell r="BH397">
            <v>0</v>
          </cell>
          <cell r="BK397">
            <v>0.74654721911160404</v>
          </cell>
          <cell r="BL397">
            <v>-100</v>
          </cell>
          <cell r="BN397">
            <v>-710</v>
          </cell>
        </row>
        <row r="398">
          <cell r="A398">
            <v>712</v>
          </cell>
          <cell r="B398" t="str">
            <v>MONOMOY</v>
          </cell>
          <cell r="C398">
            <v>67.63</v>
          </cell>
          <cell r="D398">
            <v>70.015637660022691</v>
          </cell>
          <cell r="E398">
            <v>67</v>
          </cell>
          <cell r="F398">
            <v>67</v>
          </cell>
          <cell r="G398">
            <v>67</v>
          </cell>
          <cell r="H398">
            <v>67</v>
          </cell>
          <cell r="I398">
            <v>67</v>
          </cell>
          <cell r="J398">
            <v>75</v>
          </cell>
          <cell r="K398">
            <v>0</v>
          </cell>
          <cell r="L398">
            <v>0</v>
          </cell>
          <cell r="O398">
            <v>8</v>
          </cell>
          <cell r="P398">
            <v>11.940298507462677</v>
          </cell>
          <cell r="S398">
            <v>1134705</v>
          </cell>
          <cell r="T398">
            <v>1259645</v>
          </cell>
          <cell r="U398">
            <v>1210269</v>
          </cell>
          <cell r="V398">
            <v>1210269</v>
          </cell>
          <cell r="W398">
            <v>1210269</v>
          </cell>
          <cell r="X398">
            <v>1210269</v>
          </cell>
          <cell r="Y398">
            <v>1210269</v>
          </cell>
          <cell r="Z398">
            <v>1313298</v>
          </cell>
          <cell r="AA398">
            <v>0</v>
          </cell>
          <cell r="AB398">
            <v>0</v>
          </cell>
          <cell r="AE398">
            <v>103029</v>
          </cell>
          <cell r="AF398">
            <v>8.5129008509678528</v>
          </cell>
          <cell r="AG398">
            <v>-3.4273976564948239</v>
          </cell>
          <cell r="AI398">
            <v>55247.269447641957</v>
          </cell>
          <cell r="AJ398">
            <v>77331.964341868515</v>
          </cell>
          <cell r="AK398">
            <v>59831</v>
          </cell>
          <cell r="AL398">
            <v>59831</v>
          </cell>
          <cell r="AM398">
            <v>104472.93535088569</v>
          </cell>
          <cell r="AN398">
            <v>104472.93535088569</v>
          </cell>
          <cell r="AO398">
            <v>104580.4274265718</v>
          </cell>
          <cell r="AP398">
            <v>201486.49079235355</v>
          </cell>
          <cell r="AQ398">
            <v>0</v>
          </cell>
          <cell r="AR398">
            <v>0</v>
          </cell>
          <cell r="AU398">
            <v>96906.063365781753</v>
          </cell>
          <cell r="AV398">
            <v>92.661758753875461</v>
          </cell>
          <cell r="AY398">
            <v>1079457.7305523581</v>
          </cell>
          <cell r="AZ398">
            <v>1182313.0356581316</v>
          </cell>
          <cell r="BA398">
            <v>1150438</v>
          </cell>
          <cell r="BB398">
            <v>1150438</v>
          </cell>
          <cell r="BC398">
            <v>1105796.0646491144</v>
          </cell>
          <cell r="BD398">
            <v>1105796.0646491144</v>
          </cell>
          <cell r="BE398">
            <v>1105688.5725734283</v>
          </cell>
          <cell r="BF398">
            <v>1111811.5092076464</v>
          </cell>
          <cell r="BG398">
            <v>0</v>
          </cell>
          <cell r="BH398">
            <v>0</v>
          </cell>
          <cell r="BK398">
            <v>-92.661758753875461</v>
          </cell>
          <cell r="BL398">
            <v>-100</v>
          </cell>
          <cell r="BN398">
            <v>-712</v>
          </cell>
        </row>
        <row r="399">
          <cell r="A399">
            <v>715</v>
          </cell>
          <cell r="B399" t="str">
            <v>MOUNT GREYLOCK</v>
          </cell>
          <cell r="C399">
            <v>15.85</v>
          </cell>
          <cell r="D399">
            <v>19.483050847457626</v>
          </cell>
          <cell r="E399">
            <v>18</v>
          </cell>
          <cell r="F399">
            <v>18</v>
          </cell>
          <cell r="G399">
            <v>18</v>
          </cell>
          <cell r="H399">
            <v>18</v>
          </cell>
          <cell r="I399">
            <v>18</v>
          </cell>
          <cell r="J399">
            <v>16</v>
          </cell>
          <cell r="K399">
            <v>0</v>
          </cell>
          <cell r="L399">
            <v>0</v>
          </cell>
          <cell r="O399">
            <v>-2</v>
          </cell>
          <cell r="P399">
            <v>-11.111111111111116</v>
          </cell>
          <cell r="S399">
            <v>305003</v>
          </cell>
          <cell r="T399">
            <v>378714</v>
          </cell>
          <cell r="U399">
            <v>346644</v>
          </cell>
          <cell r="V399">
            <v>346896</v>
          </cell>
          <cell r="W399">
            <v>346770</v>
          </cell>
          <cell r="X399">
            <v>346770</v>
          </cell>
          <cell r="Y399">
            <v>346770</v>
          </cell>
          <cell r="Z399">
            <v>296016</v>
          </cell>
          <cell r="AA399">
            <v>0</v>
          </cell>
          <cell r="AB399">
            <v>0</v>
          </cell>
          <cell r="AE399">
            <v>-50754</v>
          </cell>
          <cell r="AF399">
            <v>-14.636214205381092</v>
          </cell>
          <cell r="AG399">
            <v>-3.5251030942699764</v>
          </cell>
          <cell r="AI399">
            <v>14155</v>
          </cell>
          <cell r="AJ399">
            <v>33101.613001190621</v>
          </cell>
          <cell r="AK399">
            <v>16164.013812070572</v>
          </cell>
          <cell r="AL399">
            <v>16384.161457750848</v>
          </cell>
          <cell r="AM399">
            <v>40591.501514169649</v>
          </cell>
          <cell r="AN399">
            <v>40591.501514169649</v>
          </cell>
          <cell r="AO399">
            <v>40653.736272865703</v>
          </cell>
          <cell r="AP399">
            <v>13728</v>
          </cell>
          <cell r="AQ399">
            <v>0</v>
          </cell>
          <cell r="AR399">
            <v>0</v>
          </cell>
          <cell r="AU399">
            <v>-26925.736272865703</v>
          </cell>
          <cell r="AV399">
            <v>-66.231886024304387</v>
          </cell>
          <cell r="AY399">
            <v>290848</v>
          </cell>
          <cell r="AZ399">
            <v>345612.38699880941</v>
          </cell>
          <cell r="BA399">
            <v>330479.9861879294</v>
          </cell>
          <cell r="BB399">
            <v>330511.83854224917</v>
          </cell>
          <cell r="BC399">
            <v>306178.49848583038</v>
          </cell>
          <cell r="BD399">
            <v>306178.49848583038</v>
          </cell>
          <cell r="BE399">
            <v>306116.26372713433</v>
          </cell>
          <cell r="BF399">
            <v>282288</v>
          </cell>
          <cell r="BG399">
            <v>0</v>
          </cell>
          <cell r="BH399">
            <v>0</v>
          </cell>
          <cell r="BK399">
            <v>66.231886024304387</v>
          </cell>
          <cell r="BL399">
            <v>-100</v>
          </cell>
          <cell r="BN399">
            <v>-715</v>
          </cell>
        </row>
        <row r="400">
          <cell r="A400">
            <v>717</v>
          </cell>
          <cell r="B400" t="str">
            <v>MOHAWK TRAIL</v>
          </cell>
          <cell r="C400">
            <v>50.440000000000005</v>
          </cell>
          <cell r="D400">
            <v>48.571589045404522</v>
          </cell>
          <cell r="E400">
            <v>55</v>
          </cell>
          <cell r="F400">
            <v>55</v>
          </cell>
          <cell r="G400">
            <v>55</v>
          </cell>
          <cell r="H400">
            <v>55</v>
          </cell>
          <cell r="I400">
            <v>55</v>
          </cell>
          <cell r="J400">
            <v>49</v>
          </cell>
          <cell r="K400">
            <v>0</v>
          </cell>
          <cell r="L400">
            <v>0</v>
          </cell>
          <cell r="O400">
            <v>-6</v>
          </cell>
          <cell r="P400">
            <v>-10.909090909090914</v>
          </cell>
          <cell r="S400">
            <v>801529</v>
          </cell>
          <cell r="T400">
            <v>867048</v>
          </cell>
          <cell r="U400">
            <v>969079</v>
          </cell>
          <cell r="V400">
            <v>969079</v>
          </cell>
          <cell r="W400">
            <v>969189</v>
          </cell>
          <cell r="X400">
            <v>969189</v>
          </cell>
          <cell r="Y400">
            <v>969189</v>
          </cell>
          <cell r="Z400">
            <v>892538</v>
          </cell>
          <cell r="AA400">
            <v>0</v>
          </cell>
          <cell r="AB400">
            <v>0</v>
          </cell>
          <cell r="AE400">
            <v>-76651</v>
          </cell>
          <cell r="AF400">
            <v>-7.9087773385789539</v>
          </cell>
          <cell r="AG400">
            <v>3.0003135705119597</v>
          </cell>
          <cell r="AI400">
            <v>42971.506360563071</v>
          </cell>
          <cell r="AJ400">
            <v>88989.91321246617</v>
          </cell>
          <cell r="AK400">
            <v>172329.62081793536</v>
          </cell>
          <cell r="AL400">
            <v>190635.6012278304</v>
          </cell>
          <cell r="AM400">
            <v>149098.51312626971</v>
          </cell>
          <cell r="AN400">
            <v>149098.51312626971</v>
          </cell>
          <cell r="AO400">
            <v>149348.6655715633</v>
          </cell>
          <cell r="AP400">
            <v>116768.73182760151</v>
          </cell>
          <cell r="AQ400">
            <v>0</v>
          </cell>
          <cell r="AR400">
            <v>0</v>
          </cell>
          <cell r="AU400">
            <v>-32579.933743961781</v>
          </cell>
          <cell r="AV400">
            <v>-21.814680177607936</v>
          </cell>
          <cell r="AY400">
            <v>758557.4936394369</v>
          </cell>
          <cell r="AZ400">
            <v>778058.08678753383</v>
          </cell>
          <cell r="BA400">
            <v>796749.37918206467</v>
          </cell>
          <cell r="BB400">
            <v>778443.3987721696</v>
          </cell>
          <cell r="BC400">
            <v>820090.48687373032</v>
          </cell>
          <cell r="BD400">
            <v>820090.48687373032</v>
          </cell>
          <cell r="BE400">
            <v>819840.3344284367</v>
          </cell>
          <cell r="BF400">
            <v>775769.26817239844</v>
          </cell>
          <cell r="BG400">
            <v>0</v>
          </cell>
          <cell r="BH400">
            <v>0</v>
          </cell>
          <cell r="BK400">
            <v>21.814680177607936</v>
          </cell>
          <cell r="BL400">
            <v>-100</v>
          </cell>
          <cell r="BN400">
            <v>-717</v>
          </cell>
        </row>
        <row r="401">
          <cell r="A401">
            <v>720</v>
          </cell>
          <cell r="B401" t="str">
            <v>NARRAGANSETT</v>
          </cell>
          <cell r="C401">
            <v>12.93</v>
          </cell>
          <cell r="D401">
            <v>13.945044056464667</v>
          </cell>
          <cell r="E401">
            <v>13</v>
          </cell>
          <cell r="F401">
            <v>13</v>
          </cell>
          <cell r="G401">
            <v>13</v>
          </cell>
          <cell r="H401">
            <v>13</v>
          </cell>
          <cell r="I401">
            <v>13</v>
          </cell>
          <cell r="J401">
            <v>14</v>
          </cell>
          <cell r="K401">
            <v>0</v>
          </cell>
          <cell r="L401">
            <v>0</v>
          </cell>
          <cell r="O401">
            <v>1</v>
          </cell>
          <cell r="P401">
            <v>7.6923076923076872</v>
          </cell>
          <cell r="S401">
            <v>146372</v>
          </cell>
          <cell r="T401">
            <v>180714</v>
          </cell>
          <cell r="U401">
            <v>167615</v>
          </cell>
          <cell r="V401">
            <v>167615</v>
          </cell>
          <cell r="W401">
            <v>167602</v>
          </cell>
          <cell r="X401">
            <v>167602</v>
          </cell>
          <cell r="Y401">
            <v>167602</v>
          </cell>
          <cell r="Z401">
            <v>180586</v>
          </cell>
          <cell r="AA401">
            <v>0</v>
          </cell>
          <cell r="AB401">
            <v>0</v>
          </cell>
          <cell r="AE401">
            <v>12984</v>
          </cell>
          <cell r="AF401">
            <v>7.7469242610469946</v>
          </cell>
          <cell r="AG401">
            <v>5.4616568739307425E-2</v>
          </cell>
          <cell r="AI401">
            <v>9756</v>
          </cell>
          <cell r="AJ401">
            <v>15532.481977322688</v>
          </cell>
          <cell r="AK401">
            <v>11609</v>
          </cell>
          <cell r="AL401">
            <v>11609</v>
          </cell>
          <cell r="AM401">
            <v>23531.19501204741</v>
          </cell>
          <cell r="AN401">
            <v>23531.19501204741</v>
          </cell>
          <cell r="AO401">
            <v>23561.458084704842</v>
          </cell>
          <cell r="AP401">
            <v>37693.395459648564</v>
          </cell>
          <cell r="AQ401">
            <v>0</v>
          </cell>
          <cell r="AR401">
            <v>0</v>
          </cell>
          <cell r="AU401">
            <v>14131.937374943722</v>
          </cell>
          <cell r="AV401">
            <v>59.979044268561687</v>
          </cell>
          <cell r="AY401">
            <v>136616</v>
          </cell>
          <cell r="AZ401">
            <v>165181.51802267731</v>
          </cell>
          <cell r="BA401">
            <v>156006</v>
          </cell>
          <cell r="BB401">
            <v>156006</v>
          </cell>
          <cell r="BC401">
            <v>144070.80498795258</v>
          </cell>
          <cell r="BD401">
            <v>144070.80498795258</v>
          </cell>
          <cell r="BE401">
            <v>144040.54191529515</v>
          </cell>
          <cell r="BF401">
            <v>142892.60454035143</v>
          </cell>
          <cell r="BG401">
            <v>0</v>
          </cell>
          <cell r="BH401">
            <v>0</v>
          </cell>
          <cell r="BK401">
            <v>-59.979044268561687</v>
          </cell>
          <cell r="BL401">
            <v>-100</v>
          </cell>
          <cell r="BN401">
            <v>-720</v>
          </cell>
        </row>
        <row r="402">
          <cell r="A402">
            <v>725</v>
          </cell>
          <cell r="B402" t="str">
            <v>NASHOBA</v>
          </cell>
          <cell r="C402">
            <v>36.08</v>
          </cell>
          <cell r="D402">
            <v>34.024739919079757</v>
          </cell>
          <cell r="E402">
            <v>36</v>
          </cell>
          <cell r="F402">
            <v>36</v>
          </cell>
          <cell r="G402">
            <v>36</v>
          </cell>
          <cell r="H402">
            <v>36</v>
          </cell>
          <cell r="I402">
            <v>36</v>
          </cell>
          <cell r="J402">
            <v>32</v>
          </cell>
          <cell r="K402">
            <v>0</v>
          </cell>
          <cell r="L402">
            <v>0</v>
          </cell>
          <cell r="O402">
            <v>-4</v>
          </cell>
          <cell r="P402">
            <v>-11.111111111111116</v>
          </cell>
          <cell r="S402">
            <v>432975</v>
          </cell>
          <cell r="T402">
            <v>458862</v>
          </cell>
          <cell r="U402">
            <v>486225</v>
          </cell>
          <cell r="V402">
            <v>486225</v>
          </cell>
          <cell r="W402">
            <v>486225</v>
          </cell>
          <cell r="X402">
            <v>486225</v>
          </cell>
          <cell r="Y402">
            <v>486225</v>
          </cell>
          <cell r="Z402">
            <v>443867</v>
          </cell>
          <cell r="AA402">
            <v>0</v>
          </cell>
          <cell r="AB402">
            <v>0</v>
          </cell>
          <cell r="AE402">
            <v>-42358</v>
          </cell>
          <cell r="AF402">
            <v>-8.7116047097537184</v>
          </cell>
          <cell r="AG402">
            <v>2.3995064013573977</v>
          </cell>
          <cell r="AI402">
            <v>139800.08872661524</v>
          </cell>
          <cell r="AJ402">
            <v>38925.423726613764</v>
          </cell>
          <cell r="AK402">
            <v>60899.554607874961</v>
          </cell>
          <cell r="AL402">
            <v>65171.169387938251</v>
          </cell>
          <cell r="AM402">
            <v>63154.197834397339</v>
          </cell>
          <cell r="AN402">
            <v>63154.197834397339</v>
          </cell>
          <cell r="AO402">
            <v>63641.499929968988</v>
          </cell>
          <cell r="AP402">
            <v>38382.196951582599</v>
          </cell>
          <cell r="AQ402">
            <v>0</v>
          </cell>
          <cell r="AR402">
            <v>0</v>
          </cell>
          <cell r="AU402">
            <v>-25259.302978386389</v>
          </cell>
          <cell r="AV402">
            <v>-39.689986889343729</v>
          </cell>
          <cell r="AY402">
            <v>293174.91127338476</v>
          </cell>
          <cell r="AZ402">
            <v>419936.57627338625</v>
          </cell>
          <cell r="BA402">
            <v>425325.44539212505</v>
          </cell>
          <cell r="BB402">
            <v>421053.83061206178</v>
          </cell>
          <cell r="BC402">
            <v>423070.80216560268</v>
          </cell>
          <cell r="BD402">
            <v>423070.80216560268</v>
          </cell>
          <cell r="BE402">
            <v>422583.50007003103</v>
          </cell>
          <cell r="BF402">
            <v>405484.80304841738</v>
          </cell>
          <cell r="BG402">
            <v>0</v>
          </cell>
          <cell r="BH402">
            <v>0</v>
          </cell>
          <cell r="BK402">
            <v>39.689986889343729</v>
          </cell>
          <cell r="BL402">
            <v>-100</v>
          </cell>
          <cell r="BN402">
            <v>-725</v>
          </cell>
        </row>
        <row r="403">
          <cell r="A403">
            <v>728</v>
          </cell>
          <cell r="B403" t="str">
            <v>NEW SALEM WENDELL</v>
          </cell>
          <cell r="C403">
            <v>1</v>
          </cell>
          <cell r="D403">
            <v>1.1866125760649089</v>
          </cell>
          <cell r="E403">
            <v>0</v>
          </cell>
          <cell r="F403">
            <v>0</v>
          </cell>
          <cell r="G403">
            <v>0</v>
          </cell>
          <cell r="H403">
            <v>0</v>
          </cell>
          <cell r="I403">
            <v>0</v>
          </cell>
          <cell r="J403">
            <v>0</v>
          </cell>
          <cell r="K403">
            <v>0</v>
          </cell>
          <cell r="L403">
            <v>0</v>
          </cell>
          <cell r="O403">
            <v>0</v>
          </cell>
          <cell r="P403" t="str">
            <v>--</v>
          </cell>
          <cell r="S403">
            <v>12625</v>
          </cell>
          <cell r="T403">
            <v>12215</v>
          </cell>
          <cell r="U403">
            <v>0</v>
          </cell>
          <cell r="V403">
            <v>0</v>
          </cell>
          <cell r="W403">
            <v>0</v>
          </cell>
          <cell r="X403">
            <v>0</v>
          </cell>
          <cell r="Y403">
            <v>0</v>
          </cell>
          <cell r="Z403">
            <v>0</v>
          </cell>
          <cell r="AA403">
            <v>0</v>
          </cell>
          <cell r="AB403">
            <v>0</v>
          </cell>
          <cell r="AE403">
            <v>0</v>
          </cell>
          <cell r="AF403" t="str">
            <v>--</v>
          </cell>
          <cell r="AG403" t="str">
            <v>--</v>
          </cell>
          <cell r="AI403">
            <v>8624.414496634563</v>
          </cell>
          <cell r="AJ403">
            <v>1057</v>
          </cell>
          <cell r="AK403">
            <v>0</v>
          </cell>
          <cell r="AL403">
            <v>0</v>
          </cell>
          <cell r="AM403">
            <v>0</v>
          </cell>
          <cell r="AN403">
            <v>0</v>
          </cell>
          <cell r="AO403">
            <v>28.586408067414414</v>
          </cell>
          <cell r="AP403">
            <v>37.09983541025435</v>
          </cell>
          <cell r="AQ403">
            <v>0</v>
          </cell>
          <cell r="AR403">
            <v>0</v>
          </cell>
          <cell r="AU403">
            <v>8.5134273428399361</v>
          </cell>
          <cell r="AV403">
            <v>29.781381846795838</v>
          </cell>
          <cell r="AY403">
            <v>4000.585503365437</v>
          </cell>
          <cell r="AZ403">
            <v>11158</v>
          </cell>
          <cell r="BA403">
            <v>0</v>
          </cell>
          <cell r="BB403">
            <v>0</v>
          </cell>
          <cell r="BC403">
            <v>0</v>
          </cell>
          <cell r="BD403">
            <v>0</v>
          </cell>
          <cell r="BE403">
            <v>-28.586408067414414</v>
          </cell>
          <cell r="BF403">
            <v>-37.09983541025435</v>
          </cell>
          <cell r="BG403">
            <v>0</v>
          </cell>
          <cell r="BH403">
            <v>0</v>
          </cell>
          <cell r="BK403">
            <v>-29.781381846795838</v>
          </cell>
          <cell r="BL403">
            <v>-100</v>
          </cell>
          <cell r="BN403">
            <v>-728</v>
          </cell>
        </row>
        <row r="404">
          <cell r="A404">
            <v>730</v>
          </cell>
          <cell r="B404" t="str">
            <v>NORTHBORO SOUTHBORO</v>
          </cell>
          <cell r="C404">
            <v>19.670000000000002</v>
          </cell>
          <cell r="D404">
            <v>18.653649853666405</v>
          </cell>
          <cell r="E404">
            <v>16</v>
          </cell>
          <cell r="F404">
            <v>16</v>
          </cell>
          <cell r="G404">
            <v>16</v>
          </cell>
          <cell r="H404">
            <v>16</v>
          </cell>
          <cell r="I404">
            <v>16</v>
          </cell>
          <cell r="J404">
            <v>16</v>
          </cell>
          <cell r="K404">
            <v>0</v>
          </cell>
          <cell r="L404">
            <v>0</v>
          </cell>
          <cell r="O404">
            <v>0</v>
          </cell>
          <cell r="P404">
            <v>0</v>
          </cell>
          <cell r="S404">
            <v>282426</v>
          </cell>
          <cell r="T404">
            <v>280988</v>
          </cell>
          <cell r="U404">
            <v>242313</v>
          </cell>
          <cell r="V404">
            <v>242313</v>
          </cell>
          <cell r="W404">
            <v>242313</v>
          </cell>
          <cell r="X404">
            <v>242313</v>
          </cell>
          <cell r="Y404">
            <v>242313</v>
          </cell>
          <cell r="Z404">
            <v>234338</v>
          </cell>
          <cell r="AA404">
            <v>0</v>
          </cell>
          <cell r="AB404">
            <v>0</v>
          </cell>
          <cell r="AE404">
            <v>-7975</v>
          </cell>
          <cell r="AF404">
            <v>-3.2911977483667809</v>
          </cell>
          <cell r="AG404">
            <v>-3.2911977483667809</v>
          </cell>
          <cell r="AI404">
            <v>17766.400944562083</v>
          </cell>
          <cell r="AJ404">
            <v>22283.002020417396</v>
          </cell>
          <cell r="AK404">
            <v>14288</v>
          </cell>
          <cell r="AL404">
            <v>14288</v>
          </cell>
          <cell r="AM404">
            <v>14288</v>
          </cell>
          <cell r="AN404">
            <v>14288</v>
          </cell>
          <cell r="AO404">
            <v>14290.097928515688</v>
          </cell>
          <cell r="AP404">
            <v>14185.722720617818</v>
          </cell>
          <cell r="AQ404">
            <v>0</v>
          </cell>
          <cell r="AR404">
            <v>0</v>
          </cell>
          <cell r="AU404">
            <v>-104.3752078978705</v>
          </cell>
          <cell r="AV404">
            <v>-0.73040232768167845</v>
          </cell>
          <cell r="AY404">
            <v>264659.5990554379</v>
          </cell>
          <cell r="AZ404">
            <v>258704.99797958261</v>
          </cell>
          <cell r="BA404">
            <v>228025</v>
          </cell>
          <cell r="BB404">
            <v>228025</v>
          </cell>
          <cell r="BC404">
            <v>228025</v>
          </cell>
          <cell r="BD404">
            <v>228025</v>
          </cell>
          <cell r="BE404">
            <v>228022.90207148431</v>
          </cell>
          <cell r="BF404">
            <v>220152.27727938219</v>
          </cell>
          <cell r="BG404">
            <v>0</v>
          </cell>
          <cell r="BH404">
            <v>0</v>
          </cell>
          <cell r="BK404">
            <v>0.73040232768167845</v>
          </cell>
          <cell r="BL404">
            <v>-100</v>
          </cell>
          <cell r="BN404">
            <v>-730</v>
          </cell>
        </row>
        <row r="405">
          <cell r="A405">
            <v>735</v>
          </cell>
          <cell r="B405" t="str">
            <v>NORTH MIDDLESEX</v>
          </cell>
          <cell r="C405">
            <v>68.19</v>
          </cell>
          <cell r="D405">
            <v>72.120538207889481</v>
          </cell>
          <cell r="E405">
            <v>71</v>
          </cell>
          <cell r="F405">
            <v>71</v>
          </cell>
          <cell r="G405">
            <v>71</v>
          </cell>
          <cell r="H405">
            <v>71</v>
          </cell>
          <cell r="I405">
            <v>71</v>
          </cell>
          <cell r="J405">
            <v>70</v>
          </cell>
          <cell r="K405">
            <v>0</v>
          </cell>
          <cell r="L405">
            <v>0</v>
          </cell>
          <cell r="O405">
            <v>-1</v>
          </cell>
          <cell r="P405">
            <v>-1.4084507042253502</v>
          </cell>
          <cell r="S405">
            <v>989512</v>
          </cell>
          <cell r="T405">
            <v>1070239</v>
          </cell>
          <cell r="U405">
            <v>1052931</v>
          </cell>
          <cell r="V405">
            <v>1052931</v>
          </cell>
          <cell r="W405">
            <v>1052931</v>
          </cell>
          <cell r="X405">
            <v>1052931</v>
          </cell>
          <cell r="Y405">
            <v>1052931</v>
          </cell>
          <cell r="Z405">
            <v>1056160</v>
          </cell>
          <cell r="AA405">
            <v>0</v>
          </cell>
          <cell r="AB405">
            <v>0</v>
          </cell>
          <cell r="AE405">
            <v>3229</v>
          </cell>
          <cell r="AF405">
            <v>0.30666776835328591</v>
          </cell>
          <cell r="AG405">
            <v>1.7151184725786361</v>
          </cell>
          <cell r="AI405">
            <v>57240.49411640301</v>
          </cell>
          <cell r="AJ405">
            <v>92391.096615554983</v>
          </cell>
          <cell r="AK405">
            <v>85814.296019570771</v>
          </cell>
          <cell r="AL405">
            <v>89143.939394449408</v>
          </cell>
          <cell r="AM405">
            <v>100200.17164114711</v>
          </cell>
          <cell r="AN405">
            <v>100200.17164114711</v>
          </cell>
          <cell r="AO405">
            <v>100284.15024641808</v>
          </cell>
          <cell r="AP405">
            <v>113669.30725201213</v>
          </cell>
          <cell r="AQ405">
            <v>0</v>
          </cell>
          <cell r="AR405">
            <v>0</v>
          </cell>
          <cell r="AU405">
            <v>13385.157005594054</v>
          </cell>
          <cell r="AV405">
            <v>13.34723081633944</v>
          </cell>
          <cell r="AY405">
            <v>932271.50588359695</v>
          </cell>
          <cell r="AZ405">
            <v>977847.903384445</v>
          </cell>
          <cell r="BA405">
            <v>967116.70398042921</v>
          </cell>
          <cell r="BB405">
            <v>963787.06060555065</v>
          </cell>
          <cell r="BC405">
            <v>952730.82835885289</v>
          </cell>
          <cell r="BD405">
            <v>952730.82835885289</v>
          </cell>
          <cell r="BE405">
            <v>952646.84975358192</v>
          </cell>
          <cell r="BF405">
            <v>942490.69274798781</v>
          </cell>
          <cell r="BG405">
            <v>0</v>
          </cell>
          <cell r="BH405">
            <v>0</v>
          </cell>
          <cell r="BK405">
            <v>-13.34723081633944</v>
          </cell>
          <cell r="BL405">
            <v>-100</v>
          </cell>
          <cell r="BN405">
            <v>-735</v>
          </cell>
        </row>
        <row r="406">
          <cell r="A406">
            <v>740</v>
          </cell>
          <cell r="B406" t="str">
            <v>OLD ROCHESTER</v>
          </cell>
          <cell r="C406">
            <v>2.4</v>
          </cell>
          <cell r="D406">
            <v>2.0416403050181482</v>
          </cell>
          <cell r="E406">
            <v>1</v>
          </cell>
          <cell r="F406">
            <v>1</v>
          </cell>
          <cell r="G406">
            <v>1</v>
          </cell>
          <cell r="H406">
            <v>1</v>
          </cell>
          <cell r="I406">
            <v>1</v>
          </cell>
          <cell r="J406">
            <v>2</v>
          </cell>
          <cell r="K406">
            <v>0</v>
          </cell>
          <cell r="L406">
            <v>0</v>
          </cell>
          <cell r="O406">
            <v>1</v>
          </cell>
          <cell r="P406">
            <v>100</v>
          </cell>
          <cell r="S406">
            <v>27821</v>
          </cell>
          <cell r="T406">
            <v>36246</v>
          </cell>
          <cell r="U406">
            <v>15140</v>
          </cell>
          <cell r="V406">
            <v>15140</v>
          </cell>
          <cell r="W406">
            <v>15140</v>
          </cell>
          <cell r="X406">
            <v>15140</v>
          </cell>
          <cell r="Y406">
            <v>15140</v>
          </cell>
          <cell r="Z406">
            <v>30872</v>
          </cell>
          <cell r="AA406">
            <v>0</v>
          </cell>
          <cell r="AB406">
            <v>0</v>
          </cell>
          <cell r="AE406">
            <v>15732</v>
          </cell>
          <cell r="AF406">
            <v>103.91017173051517</v>
          </cell>
          <cell r="AG406">
            <v>3.9101717305151737</v>
          </cell>
          <cell r="AI406">
            <v>1688</v>
          </cell>
          <cell r="AJ406">
            <v>6189.7885239162588</v>
          </cell>
          <cell r="AK406">
            <v>893</v>
          </cell>
          <cell r="AL406">
            <v>893</v>
          </cell>
          <cell r="AM406">
            <v>893</v>
          </cell>
          <cell r="AN406">
            <v>893</v>
          </cell>
          <cell r="AO406">
            <v>893</v>
          </cell>
          <cell r="AP406">
            <v>4149.9948770923547</v>
          </cell>
          <cell r="AQ406">
            <v>0</v>
          </cell>
          <cell r="AR406">
            <v>0</v>
          </cell>
          <cell r="AU406">
            <v>3256.9948770923547</v>
          </cell>
          <cell r="AV406">
            <v>364.72507022310799</v>
          </cell>
          <cell r="AY406">
            <v>26133</v>
          </cell>
          <cell r="AZ406">
            <v>30056.211476083743</v>
          </cell>
          <cell r="BA406">
            <v>14247</v>
          </cell>
          <cell r="BB406">
            <v>14247</v>
          </cell>
          <cell r="BC406">
            <v>14247</v>
          </cell>
          <cell r="BD406">
            <v>14247</v>
          </cell>
          <cell r="BE406">
            <v>14247</v>
          </cell>
          <cell r="BF406">
            <v>26722.005122907645</v>
          </cell>
          <cell r="BG406">
            <v>0</v>
          </cell>
          <cell r="BH406">
            <v>0</v>
          </cell>
          <cell r="BK406">
            <v>-364.72507022310799</v>
          </cell>
          <cell r="BL406">
            <v>-100</v>
          </cell>
          <cell r="BN406">
            <v>-740</v>
          </cell>
        </row>
        <row r="407">
          <cell r="A407">
            <v>745</v>
          </cell>
          <cell r="B407" t="str">
            <v>PENTUCKET</v>
          </cell>
          <cell r="C407">
            <v>26.5</v>
          </cell>
          <cell r="D407">
            <v>29.009900990099009</v>
          </cell>
          <cell r="E407">
            <v>24</v>
          </cell>
          <cell r="F407">
            <v>24</v>
          </cell>
          <cell r="G407">
            <v>24</v>
          </cell>
          <cell r="H407">
            <v>24</v>
          </cell>
          <cell r="I407">
            <v>24</v>
          </cell>
          <cell r="J407">
            <v>22</v>
          </cell>
          <cell r="K407">
            <v>0</v>
          </cell>
          <cell r="L407">
            <v>0</v>
          </cell>
          <cell r="O407">
            <v>-2</v>
          </cell>
          <cell r="P407">
            <v>-8.3333333333333375</v>
          </cell>
          <cell r="S407">
            <v>353897</v>
          </cell>
          <cell r="T407">
            <v>404937</v>
          </cell>
          <cell r="U407">
            <v>334364</v>
          </cell>
          <cell r="V407">
            <v>334368</v>
          </cell>
          <cell r="W407">
            <v>334416</v>
          </cell>
          <cell r="X407">
            <v>334416</v>
          </cell>
          <cell r="Y407">
            <v>334416</v>
          </cell>
          <cell r="Z407">
            <v>309568</v>
          </cell>
          <cell r="AA407">
            <v>0</v>
          </cell>
          <cell r="AB407">
            <v>0</v>
          </cell>
          <cell r="AE407">
            <v>-24848</v>
          </cell>
          <cell r="AF407">
            <v>-7.4302664944261076</v>
          </cell>
          <cell r="AG407">
            <v>0.90306683890722983</v>
          </cell>
          <cell r="AI407">
            <v>22007.636422258282</v>
          </cell>
          <cell r="AJ407">
            <v>30817.277325395178</v>
          </cell>
          <cell r="AK407">
            <v>21432</v>
          </cell>
          <cell r="AL407">
            <v>21432</v>
          </cell>
          <cell r="AM407">
            <v>21432</v>
          </cell>
          <cell r="AN407">
            <v>21432</v>
          </cell>
          <cell r="AO407">
            <v>21429.210789167504</v>
          </cell>
          <cell r="AP407">
            <v>19642.380123638966</v>
          </cell>
          <cell r="AQ407">
            <v>0</v>
          </cell>
          <cell r="AR407">
            <v>0</v>
          </cell>
          <cell r="AU407">
            <v>-1786.8306655285378</v>
          </cell>
          <cell r="AV407">
            <v>-8.3382943175480015</v>
          </cell>
          <cell r="AY407">
            <v>331889.36357774172</v>
          </cell>
          <cell r="AZ407">
            <v>374119.7226746048</v>
          </cell>
          <cell r="BA407">
            <v>312932</v>
          </cell>
          <cell r="BB407">
            <v>312936</v>
          </cell>
          <cell r="BC407">
            <v>312984</v>
          </cell>
          <cell r="BD407">
            <v>312984</v>
          </cell>
          <cell r="BE407">
            <v>312986.7892108325</v>
          </cell>
          <cell r="BF407">
            <v>289925.61987636104</v>
          </cell>
          <cell r="BG407">
            <v>0</v>
          </cell>
          <cell r="BH407">
            <v>0</v>
          </cell>
          <cell r="BK407">
            <v>8.3382943175480015</v>
          </cell>
          <cell r="BL407">
            <v>-100</v>
          </cell>
          <cell r="BN407">
            <v>-745</v>
          </cell>
        </row>
        <row r="408">
          <cell r="A408">
            <v>750</v>
          </cell>
          <cell r="B408" t="str">
            <v>PIONEER</v>
          </cell>
          <cell r="C408">
            <v>21.759999999999998</v>
          </cell>
          <cell r="D408">
            <v>20.810810810810807</v>
          </cell>
          <cell r="E408">
            <v>22</v>
          </cell>
          <cell r="F408">
            <v>22</v>
          </cell>
          <cell r="G408">
            <v>22</v>
          </cell>
          <cell r="H408">
            <v>22</v>
          </cell>
          <cell r="I408">
            <v>22</v>
          </cell>
          <cell r="J408">
            <v>22</v>
          </cell>
          <cell r="K408">
            <v>0</v>
          </cell>
          <cell r="L408">
            <v>0</v>
          </cell>
          <cell r="O408">
            <v>0</v>
          </cell>
          <cell r="P408">
            <v>0</v>
          </cell>
          <cell r="S408">
            <v>422319</v>
          </cell>
          <cell r="T408">
            <v>402294</v>
          </cell>
          <cell r="U408">
            <v>426778</v>
          </cell>
          <cell r="V408">
            <v>426778</v>
          </cell>
          <cell r="W408">
            <v>426800</v>
          </cell>
          <cell r="X408">
            <v>426800</v>
          </cell>
          <cell r="Y408">
            <v>426800</v>
          </cell>
          <cell r="Z408">
            <v>426389</v>
          </cell>
          <cell r="AA408">
            <v>0</v>
          </cell>
          <cell r="AB408">
            <v>0</v>
          </cell>
          <cell r="AE408">
            <v>-411</v>
          </cell>
          <cell r="AF408">
            <v>-9.6298031865038602E-2</v>
          </cell>
          <cell r="AG408">
            <v>-9.6298031865038602E-2</v>
          </cell>
          <cell r="AI408">
            <v>102994.04033888974</v>
          </cell>
          <cell r="AJ408">
            <v>18582</v>
          </cell>
          <cell r="AK408">
            <v>28710.962391773726</v>
          </cell>
          <cell r="AL408">
            <v>30057.742691535765</v>
          </cell>
          <cell r="AM408">
            <v>22009.88879786789</v>
          </cell>
          <cell r="AN408">
            <v>22009.88879786789</v>
          </cell>
          <cell r="AO408">
            <v>22326.42593048159</v>
          </cell>
          <cell r="AP408">
            <v>22795.6718361766</v>
          </cell>
          <cell r="AQ408">
            <v>0</v>
          </cell>
          <cell r="AR408">
            <v>0</v>
          </cell>
          <cell r="AU408">
            <v>469.24590569501015</v>
          </cell>
          <cell r="AV408">
            <v>2.1017511139316047</v>
          </cell>
          <cell r="AY408">
            <v>319324.95966111025</v>
          </cell>
          <cell r="AZ408">
            <v>383712</v>
          </cell>
          <cell r="BA408">
            <v>398067.0376082263</v>
          </cell>
          <cell r="BB408">
            <v>396720.25730846426</v>
          </cell>
          <cell r="BC408">
            <v>404790.11120213213</v>
          </cell>
          <cell r="BD408">
            <v>404790.11120213213</v>
          </cell>
          <cell r="BE408">
            <v>404473.57406951842</v>
          </cell>
          <cell r="BF408">
            <v>403593.3281638234</v>
          </cell>
          <cell r="BG408">
            <v>0</v>
          </cell>
          <cell r="BH408">
            <v>0</v>
          </cell>
          <cell r="BK408">
            <v>-2.1017511139316047</v>
          </cell>
          <cell r="BL408">
            <v>-100</v>
          </cell>
          <cell r="BN408">
            <v>-750</v>
          </cell>
        </row>
        <row r="409">
          <cell r="A409">
            <v>753</v>
          </cell>
          <cell r="B409" t="str">
            <v>QUABBIN</v>
          </cell>
          <cell r="C409">
            <v>23.11</v>
          </cell>
          <cell r="D409">
            <v>26.116316367012747</v>
          </cell>
          <cell r="E409">
            <v>25</v>
          </cell>
          <cell r="F409">
            <v>25</v>
          </cell>
          <cell r="G409">
            <v>25</v>
          </cell>
          <cell r="H409">
            <v>25</v>
          </cell>
          <cell r="I409">
            <v>25</v>
          </cell>
          <cell r="J409">
            <v>20</v>
          </cell>
          <cell r="K409">
            <v>0</v>
          </cell>
          <cell r="L409">
            <v>0</v>
          </cell>
          <cell r="O409">
            <v>-5</v>
          </cell>
          <cell r="P409">
            <v>-19.999999999999996</v>
          </cell>
          <cell r="S409">
            <v>312365</v>
          </cell>
          <cell r="T409">
            <v>389274</v>
          </cell>
          <cell r="U409">
            <v>373552</v>
          </cell>
          <cell r="V409">
            <v>373554</v>
          </cell>
          <cell r="W409">
            <v>373554</v>
          </cell>
          <cell r="X409">
            <v>373554</v>
          </cell>
          <cell r="Y409">
            <v>373554</v>
          </cell>
          <cell r="Z409">
            <v>297270</v>
          </cell>
          <cell r="AA409">
            <v>0</v>
          </cell>
          <cell r="AB409">
            <v>0</v>
          </cell>
          <cell r="AE409">
            <v>-76284</v>
          </cell>
          <cell r="AF409">
            <v>-20.421143930997932</v>
          </cell>
          <cell r="AG409">
            <v>-0.42114393099793546</v>
          </cell>
          <cell r="AI409">
            <v>20638</v>
          </cell>
          <cell r="AJ409">
            <v>60339.998665879786</v>
          </cell>
          <cell r="AK409">
            <v>57412.526824175788</v>
          </cell>
          <cell r="AL409">
            <v>62627.117249599039</v>
          </cell>
          <cell r="AM409">
            <v>58935.127863283531</v>
          </cell>
          <cell r="AN409">
            <v>58935.127863283531</v>
          </cell>
          <cell r="AO409">
            <v>59028.058314295689</v>
          </cell>
          <cell r="AP409">
            <v>17860</v>
          </cell>
          <cell r="AQ409">
            <v>0</v>
          </cell>
          <cell r="AR409">
            <v>0</v>
          </cell>
          <cell r="AU409">
            <v>-41168.058314295689</v>
          </cell>
          <cell r="AV409">
            <v>-69.74320262254912</v>
          </cell>
          <cell r="AY409">
            <v>291727</v>
          </cell>
          <cell r="AZ409">
            <v>328934.00133412023</v>
          </cell>
          <cell r="BA409">
            <v>316139.47317582421</v>
          </cell>
          <cell r="BB409">
            <v>310926.88275040098</v>
          </cell>
          <cell r="BC409">
            <v>314618.8721367165</v>
          </cell>
          <cell r="BD409">
            <v>314618.8721367165</v>
          </cell>
          <cell r="BE409">
            <v>314525.94168570428</v>
          </cell>
          <cell r="BF409">
            <v>279410</v>
          </cell>
          <cell r="BG409">
            <v>0</v>
          </cell>
          <cell r="BH409">
            <v>0</v>
          </cell>
          <cell r="BK409">
            <v>69.74320262254912</v>
          </cell>
          <cell r="BL409">
            <v>-100</v>
          </cell>
          <cell r="BN409">
            <v>-753</v>
          </cell>
        </row>
        <row r="410">
          <cell r="A410">
            <v>755</v>
          </cell>
          <cell r="B410" t="str">
            <v>RALPH C MAHAR</v>
          </cell>
          <cell r="C410">
            <v>10.559999999999999</v>
          </cell>
          <cell r="D410">
            <v>9.1210557474158129</v>
          </cell>
          <cell r="E410">
            <v>10</v>
          </cell>
          <cell r="F410">
            <v>10</v>
          </cell>
          <cell r="G410">
            <v>10</v>
          </cell>
          <cell r="H410">
            <v>10</v>
          </cell>
          <cell r="I410">
            <v>10</v>
          </cell>
          <cell r="J410">
            <v>11</v>
          </cell>
          <cell r="K410">
            <v>0</v>
          </cell>
          <cell r="L410">
            <v>0</v>
          </cell>
          <cell r="O410">
            <v>1</v>
          </cell>
          <cell r="P410">
            <v>10.000000000000009</v>
          </cell>
          <cell r="S410">
            <v>159921</v>
          </cell>
          <cell r="T410">
            <v>150852</v>
          </cell>
          <cell r="U410">
            <v>161374</v>
          </cell>
          <cell r="V410">
            <v>161374</v>
          </cell>
          <cell r="W410">
            <v>161380</v>
          </cell>
          <cell r="X410">
            <v>161380</v>
          </cell>
          <cell r="Y410">
            <v>161380</v>
          </cell>
          <cell r="Z410">
            <v>177846</v>
          </cell>
          <cell r="AA410">
            <v>0</v>
          </cell>
          <cell r="AB410">
            <v>0</v>
          </cell>
          <cell r="AE410">
            <v>16466</v>
          </cell>
          <cell r="AF410">
            <v>10.203246994670966</v>
          </cell>
          <cell r="AG410">
            <v>0.20324699467095719</v>
          </cell>
          <cell r="AI410">
            <v>9394</v>
          </cell>
          <cell r="AJ410">
            <v>16931.541000554185</v>
          </cell>
          <cell r="AK410">
            <v>26186.21929019579</v>
          </cell>
          <cell r="AL410">
            <v>28749.973576644847</v>
          </cell>
          <cell r="AM410">
            <v>10113.174950104101</v>
          </cell>
          <cell r="AN410">
            <v>10113.174950104101</v>
          </cell>
          <cell r="AO410">
            <v>10116.178298853662</v>
          </cell>
          <cell r="AP410">
            <v>23829.249363226496</v>
          </cell>
          <cell r="AQ410">
            <v>0</v>
          </cell>
          <cell r="AR410">
            <v>0</v>
          </cell>
          <cell r="AU410">
            <v>13713.071064372834</v>
          </cell>
          <cell r="AV410">
            <v>135.5558458862549</v>
          </cell>
          <cell r="AY410">
            <v>150527</v>
          </cell>
          <cell r="AZ410">
            <v>133920.45899944581</v>
          </cell>
          <cell r="BA410">
            <v>135187.78070980421</v>
          </cell>
          <cell r="BB410">
            <v>132624.02642335516</v>
          </cell>
          <cell r="BC410">
            <v>151266.82504989591</v>
          </cell>
          <cell r="BD410">
            <v>151266.82504989591</v>
          </cell>
          <cell r="BE410">
            <v>151263.82170114634</v>
          </cell>
          <cell r="BF410">
            <v>154016.7506367735</v>
          </cell>
          <cell r="BG410">
            <v>0</v>
          </cell>
          <cell r="BH410">
            <v>0</v>
          </cell>
          <cell r="BK410">
            <v>-135.5558458862549</v>
          </cell>
          <cell r="BL410">
            <v>-100</v>
          </cell>
          <cell r="BN410">
            <v>-755</v>
          </cell>
        </row>
        <row r="411">
          <cell r="A411">
            <v>760</v>
          </cell>
          <cell r="B411" t="str">
            <v>SILVER LAKE</v>
          </cell>
          <cell r="C411">
            <v>57.99</v>
          </cell>
          <cell r="D411">
            <v>61.911346474453261</v>
          </cell>
          <cell r="E411">
            <v>62</v>
          </cell>
          <cell r="F411">
            <v>62</v>
          </cell>
          <cell r="G411">
            <v>62</v>
          </cell>
          <cell r="H411">
            <v>62</v>
          </cell>
          <cell r="I411">
            <v>62</v>
          </cell>
          <cell r="J411">
            <v>60</v>
          </cell>
          <cell r="K411">
            <v>0</v>
          </cell>
          <cell r="L411">
            <v>0</v>
          </cell>
          <cell r="O411">
            <v>-2</v>
          </cell>
          <cell r="P411">
            <v>-3.2258064516129004</v>
          </cell>
          <cell r="S411">
            <v>699534</v>
          </cell>
          <cell r="T411">
            <v>813540</v>
          </cell>
          <cell r="U411">
            <v>827441</v>
          </cell>
          <cell r="V411">
            <v>827441</v>
          </cell>
          <cell r="W411">
            <v>827503</v>
          </cell>
          <cell r="X411">
            <v>827503</v>
          </cell>
          <cell r="Y411">
            <v>827503</v>
          </cell>
          <cell r="Z411">
            <v>800214</v>
          </cell>
          <cell r="AA411">
            <v>0</v>
          </cell>
          <cell r="AB411">
            <v>0</v>
          </cell>
          <cell r="AE411">
            <v>-27289</v>
          </cell>
          <cell r="AF411">
            <v>-3.2977523948553689</v>
          </cell>
          <cell r="AG411">
            <v>-7.1945943242468502E-2</v>
          </cell>
          <cell r="AI411">
            <v>107726.71868915763</v>
          </cell>
          <cell r="AJ411">
            <v>98442.274549768568</v>
          </cell>
          <cell r="AK411">
            <v>116941.87701427637</v>
          </cell>
          <cell r="AL411">
            <v>126090.19716380663</v>
          </cell>
          <cell r="AM411">
            <v>130250.5761842018</v>
          </cell>
          <cell r="AN411">
            <v>130250.5761842018</v>
          </cell>
          <cell r="AO411">
            <v>130657.40810433372</v>
          </cell>
          <cell r="AP411">
            <v>130878.05600938748</v>
          </cell>
          <cell r="AQ411">
            <v>0</v>
          </cell>
          <cell r="AR411">
            <v>0</v>
          </cell>
          <cell r="AU411">
            <v>220.64790505376004</v>
          </cell>
          <cell r="AV411">
            <v>0.16887515851957691</v>
          </cell>
          <cell r="AY411">
            <v>591807.28131084237</v>
          </cell>
          <cell r="AZ411">
            <v>715097.72545023146</v>
          </cell>
          <cell r="BA411">
            <v>710499.12298572366</v>
          </cell>
          <cell r="BB411">
            <v>701350.80283619335</v>
          </cell>
          <cell r="BC411">
            <v>697252.42381579825</v>
          </cell>
          <cell r="BD411">
            <v>697252.42381579825</v>
          </cell>
          <cell r="BE411">
            <v>696845.59189566632</v>
          </cell>
          <cell r="BF411">
            <v>669335.94399061252</v>
          </cell>
          <cell r="BG411">
            <v>0</v>
          </cell>
          <cell r="BH411">
            <v>0</v>
          </cell>
          <cell r="BK411">
            <v>-0.16887515851957691</v>
          </cell>
          <cell r="BL411">
            <v>-100</v>
          </cell>
          <cell r="BN411">
            <v>-760</v>
          </cell>
        </row>
        <row r="412">
          <cell r="A412">
            <v>763</v>
          </cell>
          <cell r="B412" t="str">
            <v>SOMERSET BERKLEY</v>
          </cell>
          <cell r="C412">
            <v>3.85</v>
          </cell>
          <cell r="D412">
            <v>1.136138613861386</v>
          </cell>
          <cell r="E412">
            <v>5</v>
          </cell>
          <cell r="F412">
            <v>5</v>
          </cell>
          <cell r="G412">
            <v>5</v>
          </cell>
          <cell r="H412">
            <v>5</v>
          </cell>
          <cell r="I412">
            <v>5</v>
          </cell>
          <cell r="J412">
            <v>3</v>
          </cell>
          <cell r="K412">
            <v>0</v>
          </cell>
          <cell r="L412">
            <v>0</v>
          </cell>
          <cell r="O412">
            <v>-2</v>
          </cell>
          <cell r="P412">
            <v>-40</v>
          </cell>
          <cell r="S412">
            <v>52303</v>
          </cell>
          <cell r="T412">
            <v>21160</v>
          </cell>
          <cell r="U412">
            <v>93355</v>
          </cell>
          <cell r="V412">
            <v>93355</v>
          </cell>
          <cell r="W412">
            <v>93355</v>
          </cell>
          <cell r="X412">
            <v>93355</v>
          </cell>
          <cell r="Y412">
            <v>93355</v>
          </cell>
          <cell r="Z412">
            <v>51323</v>
          </cell>
          <cell r="AA412">
            <v>0</v>
          </cell>
          <cell r="AB412">
            <v>0</v>
          </cell>
          <cell r="AE412">
            <v>-42032</v>
          </cell>
          <cell r="AF412">
            <v>-45.023833752878794</v>
          </cell>
          <cell r="AG412">
            <v>-5.0238337528787937</v>
          </cell>
          <cell r="AI412">
            <v>19062.116652051263</v>
          </cell>
          <cell r="AJ412">
            <v>5607.9811607255597</v>
          </cell>
          <cell r="AK412">
            <v>59149.819623540345</v>
          </cell>
          <cell r="AL412">
            <v>67274.336260460899</v>
          </cell>
          <cell r="AM412">
            <v>29091.40529272837</v>
          </cell>
          <cell r="AN412">
            <v>29091.40529272837</v>
          </cell>
          <cell r="AO412">
            <v>29211.685657585283</v>
          </cell>
          <cell r="AP412">
            <v>2753.9736230639328</v>
          </cell>
          <cell r="AQ412">
            <v>0</v>
          </cell>
          <cell r="AR412">
            <v>0</v>
          </cell>
          <cell r="AU412">
            <v>-26457.712034521352</v>
          </cell>
          <cell r="AV412">
            <v>-90.572356366744557</v>
          </cell>
          <cell r="AY412">
            <v>33240.883347948737</v>
          </cell>
          <cell r="AZ412">
            <v>15552.01883927444</v>
          </cell>
          <cell r="BA412">
            <v>34205.180376459655</v>
          </cell>
          <cell r="BB412">
            <v>26080.663739539101</v>
          </cell>
          <cell r="BC412">
            <v>64263.59470727163</v>
          </cell>
          <cell r="BD412">
            <v>64263.59470727163</v>
          </cell>
          <cell r="BE412">
            <v>64143.314342414713</v>
          </cell>
          <cell r="BF412">
            <v>48569.026376936068</v>
          </cell>
          <cell r="BG412">
            <v>0</v>
          </cell>
          <cell r="BH412">
            <v>0</v>
          </cell>
          <cell r="BK412">
            <v>90.572356366744557</v>
          </cell>
          <cell r="BL412">
            <v>-100</v>
          </cell>
          <cell r="BN412">
            <v>-763</v>
          </cell>
        </row>
        <row r="413">
          <cell r="A413">
            <v>765</v>
          </cell>
          <cell r="B413" t="str">
            <v>SOUTHERN BERKSHIRE</v>
          </cell>
          <cell r="C413">
            <v>0</v>
          </cell>
          <cell r="D413">
            <v>0</v>
          </cell>
          <cell r="E413">
            <v>0</v>
          </cell>
          <cell r="F413">
            <v>0</v>
          </cell>
          <cell r="G413">
            <v>0</v>
          </cell>
          <cell r="H413">
            <v>0</v>
          </cell>
          <cell r="I413">
            <v>0</v>
          </cell>
          <cell r="J413">
            <v>0</v>
          </cell>
          <cell r="K413">
            <v>0</v>
          </cell>
          <cell r="L413">
            <v>0</v>
          </cell>
          <cell r="O413">
            <v>0</v>
          </cell>
          <cell r="P413" t="str">
            <v>--</v>
          </cell>
          <cell r="S413">
            <v>0</v>
          </cell>
          <cell r="T413">
            <v>0</v>
          </cell>
          <cell r="U413">
            <v>0</v>
          </cell>
          <cell r="V413">
            <v>0</v>
          </cell>
          <cell r="W413">
            <v>0</v>
          </cell>
          <cell r="X413">
            <v>0</v>
          </cell>
          <cell r="Y413">
            <v>0</v>
          </cell>
          <cell r="Z413">
            <v>0</v>
          </cell>
          <cell r="AA413">
            <v>0</v>
          </cell>
          <cell r="AB413">
            <v>0</v>
          </cell>
          <cell r="AE413">
            <v>0</v>
          </cell>
          <cell r="AF413" t="str">
            <v>--</v>
          </cell>
          <cell r="AG413" t="str">
            <v>--</v>
          </cell>
          <cell r="AI413">
            <v>0</v>
          </cell>
          <cell r="AJ413">
            <v>0</v>
          </cell>
          <cell r="AK413">
            <v>0</v>
          </cell>
          <cell r="AL413">
            <v>0</v>
          </cell>
          <cell r="AM413">
            <v>0</v>
          </cell>
          <cell r="AN413">
            <v>0</v>
          </cell>
          <cell r="AO413">
            <v>0</v>
          </cell>
          <cell r="AP413">
            <v>0</v>
          </cell>
          <cell r="AQ413">
            <v>0</v>
          </cell>
          <cell r="AR413">
            <v>0</v>
          </cell>
          <cell r="AU413">
            <v>0</v>
          </cell>
          <cell r="AV413" t="str">
            <v>--</v>
          </cell>
          <cell r="AY413">
            <v>0</v>
          </cell>
          <cell r="AZ413">
            <v>0</v>
          </cell>
          <cell r="BA413">
            <v>0</v>
          </cell>
          <cell r="BB413">
            <v>0</v>
          </cell>
          <cell r="BC413">
            <v>0</v>
          </cell>
          <cell r="BD413">
            <v>0</v>
          </cell>
          <cell r="BE413">
            <v>0</v>
          </cell>
          <cell r="BF413">
            <v>0</v>
          </cell>
          <cell r="BG413">
            <v>0</v>
          </cell>
          <cell r="BH413">
            <v>0</v>
          </cell>
          <cell r="BK413" t="e">
            <v>#VALUE!</v>
          </cell>
          <cell r="BL413" t="e">
            <v>#VALUE!</v>
          </cell>
          <cell r="BN413">
            <v>-765</v>
          </cell>
        </row>
        <row r="414">
          <cell r="A414">
            <v>766</v>
          </cell>
          <cell r="B414" t="str">
            <v>SOUTHWICK TOLLAND GRANVILLE</v>
          </cell>
          <cell r="C414">
            <v>4.0600000000000005</v>
          </cell>
          <cell r="D414">
            <v>5.3657438553717132</v>
          </cell>
          <cell r="E414">
            <v>6</v>
          </cell>
          <cell r="F414">
            <v>6</v>
          </cell>
          <cell r="G414">
            <v>6</v>
          </cell>
          <cell r="H414">
            <v>6</v>
          </cell>
          <cell r="I414">
            <v>6</v>
          </cell>
          <cell r="J414">
            <v>5</v>
          </cell>
          <cell r="K414">
            <v>0</v>
          </cell>
          <cell r="L414">
            <v>0</v>
          </cell>
          <cell r="O414">
            <v>-1</v>
          </cell>
          <cell r="P414">
            <v>-16.666666666666664</v>
          </cell>
          <cell r="S414">
            <v>66735</v>
          </cell>
          <cell r="T414">
            <v>80758</v>
          </cell>
          <cell r="U414">
            <v>91234</v>
          </cell>
          <cell r="V414">
            <v>91243</v>
          </cell>
          <cell r="W414">
            <v>91244</v>
          </cell>
          <cell r="X414">
            <v>91244</v>
          </cell>
          <cell r="Y414">
            <v>91244</v>
          </cell>
          <cell r="Z414">
            <v>74134</v>
          </cell>
          <cell r="AA414">
            <v>0</v>
          </cell>
          <cell r="AB414">
            <v>0</v>
          </cell>
          <cell r="AE414">
            <v>-17110</v>
          </cell>
          <cell r="AF414">
            <v>-18.751917934329931</v>
          </cell>
          <cell r="AG414">
            <v>-2.0852512676632671</v>
          </cell>
          <cell r="AI414">
            <v>3578.6089731421994</v>
          </cell>
          <cell r="AJ414">
            <v>4789</v>
          </cell>
          <cell r="AK414">
            <v>12111.179091294589</v>
          </cell>
          <cell r="AL414">
            <v>13121.882839255373</v>
          </cell>
          <cell r="AM414">
            <v>19366.594521045336</v>
          </cell>
          <cell r="AN414">
            <v>19366.594521045336</v>
          </cell>
          <cell r="AO414">
            <v>19402.011722109171</v>
          </cell>
          <cell r="AP414">
            <v>9709.1538878043284</v>
          </cell>
          <cell r="AQ414">
            <v>0</v>
          </cell>
          <cell r="AR414">
            <v>0</v>
          </cell>
          <cell r="AU414">
            <v>-9692.857834304843</v>
          </cell>
          <cell r="AV414">
            <v>-49.958004216952112</v>
          </cell>
          <cell r="AY414">
            <v>63156.391026857804</v>
          </cell>
          <cell r="AZ414">
            <v>75969</v>
          </cell>
          <cell r="BA414">
            <v>79122.820908705413</v>
          </cell>
          <cell r="BB414">
            <v>78121.11716074463</v>
          </cell>
          <cell r="BC414">
            <v>71877.405478954664</v>
          </cell>
          <cell r="BD414">
            <v>71877.405478954664</v>
          </cell>
          <cell r="BE414">
            <v>71841.988277890836</v>
          </cell>
          <cell r="BF414">
            <v>64424.846112195672</v>
          </cell>
          <cell r="BG414">
            <v>0</v>
          </cell>
          <cell r="BH414">
            <v>0</v>
          </cell>
          <cell r="BK414">
            <v>49.958004216952112</v>
          </cell>
          <cell r="BL414">
            <v>-100</v>
          </cell>
          <cell r="BN414">
            <v>-766</v>
          </cell>
        </row>
        <row r="415">
          <cell r="A415">
            <v>767</v>
          </cell>
          <cell r="B415" t="str">
            <v>SPENCER EAST BROOKFIELD</v>
          </cell>
          <cell r="C415">
            <v>38.700000000000003</v>
          </cell>
          <cell r="D415">
            <v>45.748309266419426</v>
          </cell>
          <cell r="E415">
            <v>49</v>
          </cell>
          <cell r="F415">
            <v>49</v>
          </cell>
          <cell r="G415">
            <v>49</v>
          </cell>
          <cell r="H415">
            <v>49</v>
          </cell>
          <cell r="I415">
            <v>49</v>
          </cell>
          <cell r="J415">
            <v>45</v>
          </cell>
          <cell r="K415">
            <v>0</v>
          </cell>
          <cell r="L415">
            <v>0</v>
          </cell>
          <cell r="O415">
            <v>-4</v>
          </cell>
          <cell r="P415">
            <v>-8.1632653061224474</v>
          </cell>
          <cell r="S415">
            <v>547909</v>
          </cell>
          <cell r="T415">
            <v>536876</v>
          </cell>
          <cell r="U415">
            <v>620226</v>
          </cell>
          <cell r="V415">
            <v>620226</v>
          </cell>
          <cell r="W415">
            <v>621080</v>
          </cell>
          <cell r="X415">
            <v>621080</v>
          </cell>
          <cell r="Y415">
            <v>621080</v>
          </cell>
          <cell r="Z415">
            <v>554319</v>
          </cell>
          <cell r="AA415">
            <v>0</v>
          </cell>
          <cell r="AB415">
            <v>0</v>
          </cell>
          <cell r="AE415">
            <v>-66761</v>
          </cell>
          <cell r="AF415">
            <v>-10.749178849745601</v>
          </cell>
          <cell r="AG415">
            <v>-2.5859135436231533</v>
          </cell>
          <cell r="AI415">
            <v>314305.34742903593</v>
          </cell>
          <cell r="AJ415">
            <v>50047.542923203946</v>
          </cell>
          <cell r="AK415">
            <v>86567.140383563761</v>
          </cell>
          <cell r="AL415">
            <v>92927.437448993674</v>
          </cell>
          <cell r="AM415">
            <v>82568.583906690954</v>
          </cell>
          <cell r="AN415">
            <v>82568.583906690954</v>
          </cell>
          <cell r="AO415">
            <v>83704.748437273607</v>
          </cell>
          <cell r="AP415">
            <v>41527.671246741484</v>
          </cell>
          <cell r="AQ415">
            <v>0</v>
          </cell>
          <cell r="AR415">
            <v>0</v>
          </cell>
          <cell r="AU415">
            <v>-42177.077190532123</v>
          </cell>
          <cell r="AV415">
            <v>-50.387914638007238</v>
          </cell>
          <cell r="AY415">
            <v>233603.65257096407</v>
          </cell>
          <cell r="AZ415">
            <v>486828.45707679604</v>
          </cell>
          <cell r="BA415">
            <v>533658.8596164363</v>
          </cell>
          <cell r="BB415">
            <v>527298.56255100633</v>
          </cell>
          <cell r="BC415">
            <v>538511.41609330906</v>
          </cell>
          <cell r="BD415">
            <v>538511.41609330906</v>
          </cell>
          <cell r="BE415">
            <v>537375.25156272645</v>
          </cell>
          <cell r="BF415">
            <v>512791.32875325851</v>
          </cell>
          <cell r="BG415">
            <v>0</v>
          </cell>
          <cell r="BH415">
            <v>0</v>
          </cell>
          <cell r="BK415">
            <v>50.387914638007238</v>
          </cell>
          <cell r="BL415">
            <v>-100</v>
          </cell>
          <cell r="BN415">
            <v>-767</v>
          </cell>
        </row>
        <row r="416">
          <cell r="A416">
            <v>770</v>
          </cell>
          <cell r="B416" t="str">
            <v>TANTASQUA</v>
          </cell>
          <cell r="C416">
            <v>0</v>
          </cell>
          <cell r="D416">
            <v>0</v>
          </cell>
          <cell r="E416">
            <v>0</v>
          </cell>
          <cell r="F416">
            <v>0</v>
          </cell>
          <cell r="G416">
            <v>0</v>
          </cell>
          <cell r="H416">
            <v>0</v>
          </cell>
          <cell r="I416">
            <v>0</v>
          </cell>
          <cell r="J416">
            <v>0</v>
          </cell>
          <cell r="K416">
            <v>0</v>
          </cell>
          <cell r="L416">
            <v>0</v>
          </cell>
          <cell r="O416">
            <v>0</v>
          </cell>
          <cell r="P416" t="str">
            <v>--</v>
          </cell>
          <cell r="S416">
            <v>0</v>
          </cell>
          <cell r="T416">
            <v>0</v>
          </cell>
          <cell r="U416">
            <v>0</v>
          </cell>
          <cell r="V416">
            <v>0</v>
          </cell>
          <cell r="W416">
            <v>0</v>
          </cell>
          <cell r="X416">
            <v>0</v>
          </cell>
          <cell r="Y416">
            <v>0</v>
          </cell>
          <cell r="Z416">
            <v>0</v>
          </cell>
          <cell r="AA416">
            <v>0</v>
          </cell>
          <cell r="AB416">
            <v>0</v>
          </cell>
          <cell r="AE416">
            <v>0</v>
          </cell>
          <cell r="AF416" t="str">
            <v>--</v>
          </cell>
          <cell r="AG416" t="str">
            <v>--</v>
          </cell>
          <cell r="AI416">
            <v>0</v>
          </cell>
          <cell r="AJ416">
            <v>0</v>
          </cell>
          <cell r="AK416">
            <v>0</v>
          </cell>
          <cell r="AL416">
            <v>0</v>
          </cell>
          <cell r="AM416">
            <v>0</v>
          </cell>
          <cell r="AN416">
            <v>0</v>
          </cell>
          <cell r="AO416">
            <v>0</v>
          </cell>
          <cell r="AP416">
            <v>0</v>
          </cell>
          <cell r="AQ416">
            <v>0</v>
          </cell>
          <cell r="AR416">
            <v>0</v>
          </cell>
          <cell r="AU416">
            <v>0</v>
          </cell>
          <cell r="AV416" t="str">
            <v>--</v>
          </cell>
          <cell r="AY416">
            <v>0</v>
          </cell>
          <cell r="AZ416">
            <v>0</v>
          </cell>
          <cell r="BA416">
            <v>0</v>
          </cell>
          <cell r="BB416">
            <v>0</v>
          </cell>
          <cell r="BC416">
            <v>0</v>
          </cell>
          <cell r="BD416">
            <v>0</v>
          </cell>
          <cell r="BE416">
            <v>0</v>
          </cell>
          <cell r="BF416">
            <v>0</v>
          </cell>
          <cell r="BG416">
            <v>0</v>
          </cell>
          <cell r="BH416">
            <v>0</v>
          </cell>
          <cell r="BK416" t="e">
            <v>#VALUE!</v>
          </cell>
          <cell r="BL416" t="e">
            <v>#VALUE!</v>
          </cell>
          <cell r="BN416">
            <v>-770</v>
          </cell>
        </row>
        <row r="417">
          <cell r="A417">
            <v>773</v>
          </cell>
          <cell r="B417" t="str">
            <v>TRITON</v>
          </cell>
          <cell r="C417">
            <v>52.86</v>
          </cell>
          <cell r="D417">
            <v>53</v>
          </cell>
          <cell r="E417">
            <v>52</v>
          </cell>
          <cell r="F417">
            <v>52</v>
          </cell>
          <cell r="G417">
            <v>52</v>
          </cell>
          <cell r="H417">
            <v>52</v>
          </cell>
          <cell r="I417">
            <v>52</v>
          </cell>
          <cell r="J417">
            <v>47</v>
          </cell>
          <cell r="K417">
            <v>0</v>
          </cell>
          <cell r="L417">
            <v>0</v>
          </cell>
          <cell r="O417">
            <v>-5</v>
          </cell>
          <cell r="P417">
            <v>-9.615384615384615</v>
          </cell>
          <cell r="S417">
            <v>740405</v>
          </cell>
          <cell r="T417">
            <v>776079</v>
          </cell>
          <cell r="U417">
            <v>761956</v>
          </cell>
          <cell r="V417">
            <v>761956</v>
          </cell>
          <cell r="W417">
            <v>761904</v>
          </cell>
          <cell r="X417">
            <v>761904</v>
          </cell>
          <cell r="Y417">
            <v>761904</v>
          </cell>
          <cell r="Z417">
            <v>688644</v>
          </cell>
          <cell r="AA417">
            <v>0</v>
          </cell>
          <cell r="AB417">
            <v>0</v>
          </cell>
          <cell r="AE417">
            <v>-73260</v>
          </cell>
          <cell r="AF417">
            <v>-9.615384615384615</v>
          </cell>
          <cell r="AG417">
            <v>0</v>
          </cell>
          <cell r="AI417">
            <v>88129.889863364981</v>
          </cell>
          <cell r="AJ417">
            <v>57704.104396226823</v>
          </cell>
          <cell r="AK417">
            <v>50804.527466758322</v>
          </cell>
          <cell r="AL417">
            <v>51453.559032133438</v>
          </cell>
          <cell r="AM417">
            <v>59586.900355447251</v>
          </cell>
          <cell r="AN417">
            <v>59586.900355447251</v>
          </cell>
          <cell r="AO417">
            <v>59774.905007171823</v>
          </cell>
          <cell r="AP417">
            <v>42171.671420688377</v>
          </cell>
          <cell r="AQ417">
            <v>0</v>
          </cell>
          <cell r="AR417">
            <v>0</v>
          </cell>
          <cell r="AU417">
            <v>-17603.233586483446</v>
          </cell>
          <cell r="AV417">
            <v>-29.449203782710153</v>
          </cell>
          <cell r="AY417">
            <v>652275.11013663502</v>
          </cell>
          <cell r="AZ417">
            <v>718374.89560377318</v>
          </cell>
          <cell r="BA417">
            <v>711151.47253324173</v>
          </cell>
          <cell r="BB417">
            <v>710502.44096786657</v>
          </cell>
          <cell r="BC417">
            <v>702317.0996445528</v>
          </cell>
          <cell r="BD417">
            <v>702317.0996445528</v>
          </cell>
          <cell r="BE417">
            <v>702129.09499282821</v>
          </cell>
          <cell r="BF417">
            <v>646472.32857931161</v>
          </cell>
          <cell r="BG417">
            <v>0</v>
          </cell>
          <cell r="BH417">
            <v>0</v>
          </cell>
          <cell r="BK417">
            <v>29.449203782710153</v>
          </cell>
          <cell r="BL417">
            <v>-100</v>
          </cell>
          <cell r="BN417">
            <v>-773</v>
          </cell>
        </row>
        <row r="418">
          <cell r="A418">
            <v>774</v>
          </cell>
          <cell r="B418" t="str">
            <v>UPISLAND</v>
          </cell>
          <cell r="C418">
            <v>42.43</v>
          </cell>
          <cell r="D418">
            <v>42.065217391304358</v>
          </cell>
          <cell r="E418">
            <v>48</v>
          </cell>
          <cell r="F418">
            <v>48</v>
          </cell>
          <cell r="G418">
            <v>48</v>
          </cell>
          <cell r="H418">
            <v>48</v>
          </cell>
          <cell r="I418">
            <v>48</v>
          </cell>
          <cell r="J418">
            <v>49</v>
          </cell>
          <cell r="K418">
            <v>0</v>
          </cell>
          <cell r="L418">
            <v>0</v>
          </cell>
          <cell r="O418">
            <v>1</v>
          </cell>
          <cell r="P418">
            <v>2.0833333333333259</v>
          </cell>
          <cell r="S418">
            <v>1078570.2680880353</v>
          </cell>
          <cell r="T418">
            <v>1111560.3654547203</v>
          </cell>
          <cell r="U418">
            <v>1116858.3654547201</v>
          </cell>
          <cell r="V418">
            <v>1116858.3654547201</v>
          </cell>
          <cell r="W418">
            <v>1069500.2341279229</v>
          </cell>
          <cell r="X418">
            <v>1069500.2341279229</v>
          </cell>
          <cell r="Y418">
            <v>1069498.1069432052</v>
          </cell>
          <cell r="Z418">
            <v>1072457.2219432041</v>
          </cell>
          <cell r="AA418">
            <v>0</v>
          </cell>
          <cell r="AB418">
            <v>0</v>
          </cell>
          <cell r="AE418">
            <v>2959.1149999988265</v>
          </cell>
          <cell r="AF418">
            <v>0.27668258417552494</v>
          </cell>
          <cell r="AG418">
            <v>-1.806650749157801</v>
          </cell>
          <cell r="AI418">
            <v>56226.657745621014</v>
          </cell>
          <cell r="AJ418">
            <v>55041.233394903764</v>
          </cell>
          <cell r="AK418">
            <v>64108.949518469599</v>
          </cell>
          <cell r="AL418">
            <v>67265.308943289594</v>
          </cell>
          <cell r="AM418">
            <v>42864</v>
          </cell>
          <cell r="AN418">
            <v>42864</v>
          </cell>
          <cell r="AO418">
            <v>42944.187739821762</v>
          </cell>
          <cell r="AP418">
            <v>41605.068756812398</v>
          </cell>
          <cell r="AQ418">
            <v>0</v>
          </cell>
          <cell r="AR418">
            <v>0</v>
          </cell>
          <cell r="AU418">
            <v>-1339.1189830093645</v>
          </cell>
          <cell r="AV418">
            <v>-3.1182775911898553</v>
          </cell>
          <cell r="AY418">
            <v>1022343.6103424142</v>
          </cell>
          <cell r="AZ418">
            <v>1056519.1320598165</v>
          </cell>
          <cell r="BA418">
            <v>1052749.4159362505</v>
          </cell>
          <cell r="BB418">
            <v>1049593.0565114305</v>
          </cell>
          <cell r="BC418">
            <v>1026636.2341279229</v>
          </cell>
          <cell r="BD418">
            <v>1026636.2341279229</v>
          </cell>
          <cell r="BE418">
            <v>1026553.9192033835</v>
          </cell>
          <cell r="BF418">
            <v>1030852.1531863917</v>
          </cell>
          <cell r="BG418">
            <v>0</v>
          </cell>
          <cell r="BH418">
            <v>0</v>
          </cell>
          <cell r="BK418">
            <v>3.1182775911898553</v>
          </cell>
          <cell r="BL418">
            <v>-100</v>
          </cell>
          <cell r="BN418">
            <v>-774</v>
          </cell>
        </row>
        <row r="419">
          <cell r="A419">
            <v>775</v>
          </cell>
          <cell r="B419" t="str">
            <v>WACHUSETT</v>
          </cell>
          <cell r="C419">
            <v>44.039999999999992</v>
          </cell>
          <cell r="D419">
            <v>43.88564966714808</v>
          </cell>
          <cell r="E419">
            <v>37</v>
          </cell>
          <cell r="F419">
            <v>37</v>
          </cell>
          <cell r="G419">
            <v>37</v>
          </cell>
          <cell r="H419">
            <v>37</v>
          </cell>
          <cell r="I419">
            <v>37</v>
          </cell>
          <cell r="J419">
            <v>35</v>
          </cell>
          <cell r="K419">
            <v>0</v>
          </cell>
          <cell r="L419">
            <v>0</v>
          </cell>
          <cell r="O419">
            <v>-2</v>
          </cell>
          <cell r="P419">
            <v>-5.4054054054054053</v>
          </cell>
          <cell r="S419">
            <v>518333</v>
          </cell>
          <cell r="T419">
            <v>547754</v>
          </cell>
          <cell r="U419">
            <v>458714</v>
          </cell>
          <cell r="V419">
            <v>459032</v>
          </cell>
          <cell r="W419">
            <v>459032</v>
          </cell>
          <cell r="X419">
            <v>459032</v>
          </cell>
          <cell r="Y419">
            <v>459032</v>
          </cell>
          <cell r="Z419">
            <v>439587</v>
          </cell>
          <cell r="AA419">
            <v>0</v>
          </cell>
          <cell r="AB419">
            <v>0</v>
          </cell>
          <cell r="AE419">
            <v>-19445</v>
          </cell>
          <cell r="AF419">
            <v>-4.2360881158612029</v>
          </cell>
          <cell r="AG419">
            <v>1.1693172895442023</v>
          </cell>
          <cell r="AI419">
            <v>82188.782195807973</v>
          </cell>
          <cell r="AJ419">
            <v>50578.490919663956</v>
          </cell>
          <cell r="AK419">
            <v>33041</v>
          </cell>
          <cell r="AL419">
            <v>33041</v>
          </cell>
          <cell r="AM419">
            <v>33041</v>
          </cell>
          <cell r="AN419">
            <v>33041</v>
          </cell>
          <cell r="AO419">
            <v>33206.278268464099</v>
          </cell>
          <cell r="AP419">
            <v>31452.500420705161</v>
          </cell>
          <cell r="AQ419">
            <v>0</v>
          </cell>
          <cell r="AR419">
            <v>0</v>
          </cell>
          <cell r="AU419">
            <v>-1753.7778477589382</v>
          </cell>
          <cell r="AV419">
            <v>-5.2814646482815757</v>
          </cell>
          <cell r="AY419">
            <v>436144.21780419204</v>
          </cell>
          <cell r="AZ419">
            <v>497175.50908033602</v>
          </cell>
          <cell r="BA419">
            <v>425673</v>
          </cell>
          <cell r="BB419">
            <v>425991</v>
          </cell>
          <cell r="BC419">
            <v>425991</v>
          </cell>
          <cell r="BD419">
            <v>425991</v>
          </cell>
          <cell r="BE419">
            <v>425825.72173153592</v>
          </cell>
          <cell r="BF419">
            <v>408134.49957929482</v>
          </cell>
          <cell r="BG419">
            <v>0</v>
          </cell>
          <cell r="BH419">
            <v>0</v>
          </cell>
          <cell r="BK419">
            <v>5.2814646482815757</v>
          </cell>
          <cell r="BL419">
            <v>-100</v>
          </cell>
          <cell r="BN419">
            <v>-775</v>
          </cell>
        </row>
        <row r="420">
          <cell r="A420">
            <v>778</v>
          </cell>
          <cell r="B420" t="str">
            <v>QUABOAG</v>
          </cell>
          <cell r="C420">
            <v>2</v>
          </cell>
          <cell r="D420">
            <v>0</v>
          </cell>
          <cell r="E420">
            <v>2</v>
          </cell>
          <cell r="F420">
            <v>2</v>
          </cell>
          <cell r="G420">
            <v>2</v>
          </cell>
          <cell r="H420">
            <v>2</v>
          </cell>
          <cell r="I420">
            <v>2</v>
          </cell>
          <cell r="J420">
            <v>3</v>
          </cell>
          <cell r="K420">
            <v>0</v>
          </cell>
          <cell r="L420">
            <v>0</v>
          </cell>
          <cell r="O420">
            <v>1</v>
          </cell>
          <cell r="P420">
            <v>50</v>
          </cell>
          <cell r="S420">
            <v>25088</v>
          </cell>
          <cell r="T420">
            <v>0</v>
          </cell>
          <cell r="U420">
            <v>25650</v>
          </cell>
          <cell r="V420">
            <v>25664</v>
          </cell>
          <cell r="W420">
            <v>25664</v>
          </cell>
          <cell r="X420">
            <v>25664</v>
          </cell>
          <cell r="Y420">
            <v>25664</v>
          </cell>
          <cell r="Z420">
            <v>40731</v>
          </cell>
          <cell r="AA420">
            <v>0</v>
          </cell>
          <cell r="AB420">
            <v>0</v>
          </cell>
          <cell r="AE420">
            <v>15067</v>
          </cell>
          <cell r="AF420">
            <v>58.708697007481291</v>
          </cell>
          <cell r="AG420">
            <v>8.7086970074812911</v>
          </cell>
          <cell r="AI420">
            <v>17142.070627393336</v>
          </cell>
          <cell r="AJ420">
            <v>0</v>
          </cell>
          <cell r="AK420">
            <v>18834.330248032802</v>
          </cell>
          <cell r="AL420">
            <v>21378.685947552291</v>
          </cell>
          <cell r="AM420">
            <v>2140.3987370046607</v>
          </cell>
          <cell r="AN420">
            <v>2140.3987370046607</v>
          </cell>
          <cell r="AO420">
            <v>2198.0764199463283</v>
          </cell>
          <cell r="AP420">
            <v>14560.653666079628</v>
          </cell>
          <cell r="AQ420">
            <v>0</v>
          </cell>
          <cell r="AR420">
            <v>0</v>
          </cell>
          <cell r="AU420">
            <v>12362.5772461333</v>
          </cell>
          <cell r="AV420">
            <v>562.42709006610255</v>
          </cell>
          <cell r="AY420">
            <v>7945.9293726066644</v>
          </cell>
          <cell r="AZ420">
            <v>0</v>
          </cell>
          <cell r="BA420">
            <v>6815.669751967198</v>
          </cell>
          <cell r="BB420">
            <v>4285.3140524477094</v>
          </cell>
          <cell r="BC420">
            <v>23523.60126299534</v>
          </cell>
          <cell r="BD420">
            <v>23523.60126299534</v>
          </cell>
          <cell r="BE420">
            <v>23465.92358005367</v>
          </cell>
          <cell r="BF420">
            <v>26170.346333920374</v>
          </cell>
          <cell r="BG420">
            <v>0</v>
          </cell>
          <cell r="BH420">
            <v>0</v>
          </cell>
          <cell r="BK420">
            <v>-562.42709006610255</v>
          </cell>
          <cell r="BL420">
            <v>-100</v>
          </cell>
          <cell r="BN420">
            <v>-778</v>
          </cell>
        </row>
        <row r="421">
          <cell r="A421">
            <v>780</v>
          </cell>
          <cell r="B421" t="str">
            <v>WHITMAN HANSON</v>
          </cell>
          <cell r="C421">
            <v>47</v>
          </cell>
          <cell r="D421">
            <v>54.350517408335101</v>
          </cell>
          <cell r="E421">
            <v>51</v>
          </cell>
          <cell r="F421">
            <v>51</v>
          </cell>
          <cell r="G421">
            <v>51</v>
          </cell>
          <cell r="H421">
            <v>51</v>
          </cell>
          <cell r="I421">
            <v>51</v>
          </cell>
          <cell r="J421">
            <v>46</v>
          </cell>
          <cell r="K421">
            <v>0</v>
          </cell>
          <cell r="L421">
            <v>0</v>
          </cell>
          <cell r="O421">
            <v>-5</v>
          </cell>
          <cell r="P421">
            <v>-9.8039215686274499</v>
          </cell>
          <cell r="S421">
            <v>634405</v>
          </cell>
          <cell r="T421">
            <v>758475</v>
          </cell>
          <cell r="U421">
            <v>711377</v>
          </cell>
          <cell r="V421">
            <v>713595</v>
          </cell>
          <cell r="W421">
            <v>713597</v>
          </cell>
          <cell r="X421">
            <v>713597</v>
          </cell>
          <cell r="Y421">
            <v>713597</v>
          </cell>
          <cell r="Z421">
            <v>654114</v>
          </cell>
          <cell r="AA421">
            <v>0</v>
          </cell>
          <cell r="AB421">
            <v>0</v>
          </cell>
          <cell r="AE421">
            <v>-59483</v>
          </cell>
          <cell r="AF421">
            <v>-8.3356572407114911</v>
          </cell>
          <cell r="AG421">
            <v>1.4682643279159588</v>
          </cell>
          <cell r="AI421">
            <v>210123.9453607825</v>
          </cell>
          <cell r="AJ421">
            <v>117933.80844248214</v>
          </cell>
          <cell r="AK421">
            <v>97979.61750777773</v>
          </cell>
          <cell r="AL421">
            <v>107590.06114339599</v>
          </cell>
          <cell r="AM421">
            <v>92070.139743563253</v>
          </cell>
          <cell r="AN421">
            <v>92070.139743563253</v>
          </cell>
          <cell r="AO421">
            <v>92809.978053903542</v>
          </cell>
          <cell r="AP421">
            <v>58375.827626416431</v>
          </cell>
          <cell r="AQ421">
            <v>0</v>
          </cell>
          <cell r="AR421">
            <v>0</v>
          </cell>
          <cell r="AU421">
            <v>-34434.150427487111</v>
          </cell>
          <cell r="AV421">
            <v>-37.101776284752418</v>
          </cell>
          <cell r="AY421">
            <v>424281.0546392175</v>
          </cell>
          <cell r="AZ421">
            <v>640541.19155751786</v>
          </cell>
          <cell r="BA421">
            <v>613397.38249222224</v>
          </cell>
          <cell r="BB421">
            <v>606004.93885660404</v>
          </cell>
          <cell r="BC421">
            <v>621526.86025643675</v>
          </cell>
          <cell r="BD421">
            <v>621526.86025643675</v>
          </cell>
          <cell r="BE421">
            <v>620787.02194609644</v>
          </cell>
          <cell r="BF421">
            <v>595738.17237358354</v>
          </cell>
          <cell r="BG421">
            <v>0</v>
          </cell>
          <cell r="BH421">
            <v>0</v>
          </cell>
          <cell r="BK421">
            <v>37.101776284752418</v>
          </cell>
          <cell r="BL421">
            <v>-100</v>
          </cell>
          <cell r="BN421">
            <v>-780</v>
          </cell>
        </row>
        <row r="422">
          <cell r="A422">
            <v>801</v>
          </cell>
          <cell r="B422" t="str">
            <v>ASSABET VALLEY</v>
          </cell>
          <cell r="C422">
            <v>0</v>
          </cell>
          <cell r="D422">
            <v>0</v>
          </cell>
          <cell r="E422">
            <v>0</v>
          </cell>
          <cell r="F422">
            <v>0</v>
          </cell>
          <cell r="G422">
            <v>0</v>
          </cell>
          <cell r="H422">
            <v>0</v>
          </cell>
          <cell r="I422">
            <v>0</v>
          </cell>
          <cell r="J422">
            <v>0</v>
          </cell>
          <cell r="K422">
            <v>0</v>
          </cell>
          <cell r="L422">
            <v>0</v>
          </cell>
          <cell r="O422">
            <v>0</v>
          </cell>
          <cell r="P422" t="str">
            <v>--</v>
          </cell>
          <cell r="S422">
            <v>0</v>
          </cell>
          <cell r="T422">
            <v>0</v>
          </cell>
          <cell r="U422">
            <v>0</v>
          </cell>
          <cell r="V422">
            <v>0</v>
          </cell>
          <cell r="W422">
            <v>0</v>
          </cell>
          <cell r="X422">
            <v>0</v>
          </cell>
          <cell r="Y422">
            <v>0</v>
          </cell>
          <cell r="Z422">
            <v>0</v>
          </cell>
          <cell r="AA422">
            <v>0</v>
          </cell>
          <cell r="AB422">
            <v>0</v>
          </cell>
          <cell r="AE422">
            <v>0</v>
          </cell>
          <cell r="AF422" t="str">
            <v>--</v>
          </cell>
          <cell r="AG422" t="str">
            <v>--</v>
          </cell>
          <cell r="AI422">
            <v>0</v>
          </cell>
          <cell r="AJ422">
            <v>0</v>
          </cell>
          <cell r="AK422">
            <v>0</v>
          </cell>
          <cell r="AL422">
            <v>0</v>
          </cell>
          <cell r="AM422">
            <v>0</v>
          </cell>
          <cell r="AN422">
            <v>0</v>
          </cell>
          <cell r="AO422">
            <v>0</v>
          </cell>
          <cell r="AP422">
            <v>0</v>
          </cell>
          <cell r="AQ422">
            <v>0</v>
          </cell>
          <cell r="AR422">
            <v>0</v>
          </cell>
          <cell r="AU422">
            <v>0</v>
          </cell>
          <cell r="AV422" t="str">
            <v>--</v>
          </cell>
          <cell r="AY422">
            <v>0</v>
          </cell>
          <cell r="AZ422">
            <v>0</v>
          </cell>
          <cell r="BA422">
            <v>0</v>
          </cell>
          <cell r="BB422">
            <v>0</v>
          </cell>
          <cell r="BC422">
            <v>0</v>
          </cell>
          <cell r="BD422">
            <v>0</v>
          </cell>
          <cell r="BE422">
            <v>0</v>
          </cell>
          <cell r="BF422">
            <v>0</v>
          </cell>
          <cell r="BG422">
            <v>0</v>
          </cell>
          <cell r="BH422">
            <v>0</v>
          </cell>
          <cell r="BK422" t="e">
            <v>#VALUE!</v>
          </cell>
          <cell r="BL422" t="e">
            <v>#VALUE!</v>
          </cell>
          <cell r="BN422">
            <v>-801</v>
          </cell>
        </row>
        <row r="423">
          <cell r="A423">
            <v>805</v>
          </cell>
          <cell r="B423" t="str">
            <v>BLACKSTONE VALLEY</v>
          </cell>
          <cell r="C423">
            <v>0</v>
          </cell>
          <cell r="D423">
            <v>0</v>
          </cell>
          <cell r="E423">
            <v>0</v>
          </cell>
          <cell r="F423">
            <v>0</v>
          </cell>
          <cell r="G423">
            <v>0</v>
          </cell>
          <cell r="H423">
            <v>0</v>
          </cell>
          <cell r="I423">
            <v>0</v>
          </cell>
          <cell r="J423">
            <v>0</v>
          </cell>
          <cell r="K423">
            <v>0</v>
          </cell>
          <cell r="L423">
            <v>0</v>
          </cell>
          <cell r="O423">
            <v>0</v>
          </cell>
          <cell r="P423" t="str">
            <v>--</v>
          </cell>
          <cell r="S423">
            <v>0</v>
          </cell>
          <cell r="T423">
            <v>0</v>
          </cell>
          <cell r="U423">
            <v>0</v>
          </cell>
          <cell r="V423">
            <v>0</v>
          </cell>
          <cell r="W423">
            <v>0</v>
          </cell>
          <cell r="X423">
            <v>0</v>
          </cell>
          <cell r="Y423">
            <v>0</v>
          </cell>
          <cell r="Z423">
            <v>0</v>
          </cell>
          <cell r="AA423">
            <v>0</v>
          </cell>
          <cell r="AB423">
            <v>0</v>
          </cell>
          <cell r="AE423">
            <v>0</v>
          </cell>
          <cell r="AF423" t="str">
            <v>--</v>
          </cell>
          <cell r="AG423" t="str">
            <v>--</v>
          </cell>
          <cell r="AI423">
            <v>0</v>
          </cell>
          <cell r="AJ423">
            <v>0</v>
          </cell>
          <cell r="AK423">
            <v>0</v>
          </cell>
          <cell r="AL423">
            <v>0</v>
          </cell>
          <cell r="AM423">
            <v>0</v>
          </cell>
          <cell r="AN423">
            <v>0</v>
          </cell>
          <cell r="AO423">
            <v>0</v>
          </cell>
          <cell r="AP423">
            <v>0</v>
          </cell>
          <cell r="AQ423">
            <v>0</v>
          </cell>
          <cell r="AR423">
            <v>0</v>
          </cell>
          <cell r="AU423">
            <v>0</v>
          </cell>
          <cell r="AV423" t="str">
            <v>--</v>
          </cell>
          <cell r="AY423">
            <v>0</v>
          </cell>
          <cell r="AZ423">
            <v>0</v>
          </cell>
          <cell r="BA423">
            <v>0</v>
          </cell>
          <cell r="BB423">
            <v>0</v>
          </cell>
          <cell r="BC423">
            <v>0</v>
          </cell>
          <cell r="BD423">
            <v>0</v>
          </cell>
          <cell r="BE423">
            <v>0</v>
          </cell>
          <cell r="BF423">
            <v>0</v>
          </cell>
          <cell r="BG423">
            <v>0</v>
          </cell>
          <cell r="BH423">
            <v>0</v>
          </cell>
          <cell r="BK423" t="e">
            <v>#VALUE!</v>
          </cell>
          <cell r="BL423" t="e">
            <v>#VALUE!</v>
          </cell>
          <cell r="BN423">
            <v>-805</v>
          </cell>
        </row>
        <row r="424">
          <cell r="A424">
            <v>806</v>
          </cell>
          <cell r="B424" t="str">
            <v>BLUE HILLS</v>
          </cell>
          <cell r="C424">
            <v>0</v>
          </cell>
          <cell r="D424">
            <v>0</v>
          </cell>
          <cell r="E424">
            <v>0</v>
          </cell>
          <cell r="F424">
            <v>0</v>
          </cell>
          <cell r="G424">
            <v>0</v>
          </cell>
          <cell r="H424">
            <v>0</v>
          </cell>
          <cell r="I424">
            <v>0</v>
          </cell>
          <cell r="J424">
            <v>0</v>
          </cell>
          <cell r="K424">
            <v>0</v>
          </cell>
          <cell r="L424">
            <v>0</v>
          </cell>
          <cell r="O424">
            <v>0</v>
          </cell>
          <cell r="P424" t="str">
            <v>--</v>
          </cell>
          <cell r="S424">
            <v>0</v>
          </cell>
          <cell r="T424">
            <v>0</v>
          </cell>
          <cell r="U424">
            <v>0</v>
          </cell>
          <cell r="V424">
            <v>0</v>
          </cell>
          <cell r="W424">
            <v>0</v>
          </cell>
          <cell r="X424">
            <v>0</v>
          </cell>
          <cell r="Y424">
            <v>0</v>
          </cell>
          <cell r="Z424">
            <v>0</v>
          </cell>
          <cell r="AA424">
            <v>0</v>
          </cell>
          <cell r="AB424">
            <v>0</v>
          </cell>
          <cell r="AE424">
            <v>0</v>
          </cell>
          <cell r="AF424" t="str">
            <v>--</v>
          </cell>
          <cell r="AG424" t="str">
            <v>--</v>
          </cell>
          <cell r="AI424">
            <v>0</v>
          </cell>
          <cell r="AJ424">
            <v>0</v>
          </cell>
          <cell r="AK424">
            <v>0</v>
          </cell>
          <cell r="AL424">
            <v>0</v>
          </cell>
          <cell r="AM424">
            <v>0</v>
          </cell>
          <cell r="AN424">
            <v>0</v>
          </cell>
          <cell r="AO424">
            <v>0</v>
          </cell>
          <cell r="AP424">
            <v>0</v>
          </cell>
          <cell r="AQ424">
            <v>0</v>
          </cell>
          <cell r="AR424">
            <v>0</v>
          </cell>
          <cell r="AU424">
            <v>0</v>
          </cell>
          <cell r="AV424" t="str">
            <v>--</v>
          </cell>
          <cell r="AY424">
            <v>0</v>
          </cell>
          <cell r="AZ424">
            <v>0</v>
          </cell>
          <cell r="BA424">
            <v>0</v>
          </cell>
          <cell r="BB424">
            <v>0</v>
          </cell>
          <cell r="BC424">
            <v>0</v>
          </cell>
          <cell r="BD424">
            <v>0</v>
          </cell>
          <cell r="BE424">
            <v>0</v>
          </cell>
          <cell r="BF424">
            <v>0</v>
          </cell>
          <cell r="BG424">
            <v>0</v>
          </cell>
          <cell r="BH424">
            <v>0</v>
          </cell>
          <cell r="BK424" t="e">
            <v>#VALUE!</v>
          </cell>
          <cell r="BL424" t="e">
            <v>#VALUE!</v>
          </cell>
          <cell r="BN424">
            <v>-806</v>
          </cell>
        </row>
        <row r="425">
          <cell r="A425">
            <v>810</v>
          </cell>
          <cell r="B425" t="str">
            <v>BRISTOL PLYMOUTH</v>
          </cell>
          <cell r="C425">
            <v>0</v>
          </cell>
          <cell r="D425">
            <v>0</v>
          </cell>
          <cell r="E425">
            <v>0</v>
          </cell>
          <cell r="F425">
            <v>0</v>
          </cell>
          <cell r="G425">
            <v>0</v>
          </cell>
          <cell r="H425">
            <v>0</v>
          </cell>
          <cell r="I425">
            <v>0</v>
          </cell>
          <cell r="J425">
            <v>0</v>
          </cell>
          <cell r="K425">
            <v>0</v>
          </cell>
          <cell r="L425">
            <v>0</v>
          </cell>
          <cell r="O425">
            <v>0</v>
          </cell>
          <cell r="P425" t="str">
            <v>--</v>
          </cell>
          <cell r="S425">
            <v>0</v>
          </cell>
          <cell r="T425">
            <v>0</v>
          </cell>
          <cell r="U425">
            <v>0</v>
          </cell>
          <cell r="V425">
            <v>0</v>
          </cell>
          <cell r="W425">
            <v>0</v>
          </cell>
          <cell r="X425">
            <v>0</v>
          </cell>
          <cell r="Y425">
            <v>0</v>
          </cell>
          <cell r="Z425">
            <v>0</v>
          </cell>
          <cell r="AA425">
            <v>0</v>
          </cell>
          <cell r="AB425">
            <v>0</v>
          </cell>
          <cell r="AE425">
            <v>0</v>
          </cell>
          <cell r="AF425" t="str">
            <v>--</v>
          </cell>
          <cell r="AG425" t="str">
            <v>--</v>
          </cell>
          <cell r="AI425">
            <v>0</v>
          </cell>
          <cell r="AJ425">
            <v>0</v>
          </cell>
          <cell r="AK425">
            <v>0</v>
          </cell>
          <cell r="AL425">
            <v>0</v>
          </cell>
          <cell r="AM425">
            <v>0</v>
          </cell>
          <cell r="AN425">
            <v>0</v>
          </cell>
          <cell r="AO425">
            <v>0</v>
          </cell>
          <cell r="AP425">
            <v>0</v>
          </cell>
          <cell r="AQ425">
            <v>0</v>
          </cell>
          <cell r="AR425">
            <v>0</v>
          </cell>
          <cell r="AU425">
            <v>0</v>
          </cell>
          <cell r="AV425" t="str">
            <v>--</v>
          </cell>
          <cell r="AY425">
            <v>0</v>
          </cell>
          <cell r="AZ425">
            <v>0</v>
          </cell>
          <cell r="BA425">
            <v>0</v>
          </cell>
          <cell r="BB425">
            <v>0</v>
          </cell>
          <cell r="BC425">
            <v>0</v>
          </cell>
          <cell r="BD425">
            <v>0</v>
          </cell>
          <cell r="BE425">
            <v>0</v>
          </cell>
          <cell r="BF425">
            <v>0</v>
          </cell>
          <cell r="BG425">
            <v>0</v>
          </cell>
          <cell r="BH425">
            <v>0</v>
          </cell>
          <cell r="BK425" t="e">
            <v>#VALUE!</v>
          </cell>
          <cell r="BL425" t="e">
            <v>#VALUE!</v>
          </cell>
          <cell r="BN425">
            <v>-810</v>
          </cell>
        </row>
        <row r="426">
          <cell r="A426">
            <v>815</v>
          </cell>
          <cell r="B426" t="str">
            <v>CAPE COD</v>
          </cell>
          <cell r="C426">
            <v>0</v>
          </cell>
          <cell r="D426">
            <v>0</v>
          </cell>
          <cell r="E426">
            <v>0</v>
          </cell>
          <cell r="F426">
            <v>0</v>
          </cell>
          <cell r="G426">
            <v>0</v>
          </cell>
          <cell r="H426">
            <v>0</v>
          </cell>
          <cell r="I426">
            <v>0</v>
          </cell>
          <cell r="J426">
            <v>0</v>
          </cell>
          <cell r="K426">
            <v>0</v>
          </cell>
          <cell r="L426">
            <v>0</v>
          </cell>
          <cell r="O426">
            <v>0</v>
          </cell>
          <cell r="P426" t="str">
            <v>--</v>
          </cell>
          <cell r="S426">
            <v>0</v>
          </cell>
          <cell r="T426">
            <v>0</v>
          </cell>
          <cell r="U426">
            <v>0</v>
          </cell>
          <cell r="V426">
            <v>0</v>
          </cell>
          <cell r="W426">
            <v>0</v>
          </cell>
          <cell r="X426">
            <v>0</v>
          </cell>
          <cell r="Y426">
            <v>0</v>
          </cell>
          <cell r="Z426">
            <v>0</v>
          </cell>
          <cell r="AA426">
            <v>0</v>
          </cell>
          <cell r="AB426">
            <v>0</v>
          </cell>
          <cell r="AE426">
            <v>0</v>
          </cell>
          <cell r="AF426" t="str">
            <v>--</v>
          </cell>
          <cell r="AG426" t="str">
            <v>--</v>
          </cell>
          <cell r="AI426">
            <v>0</v>
          </cell>
          <cell r="AJ426">
            <v>0</v>
          </cell>
          <cell r="AK426">
            <v>0</v>
          </cell>
          <cell r="AL426">
            <v>0</v>
          </cell>
          <cell r="AM426">
            <v>0</v>
          </cell>
          <cell r="AN426">
            <v>0</v>
          </cell>
          <cell r="AO426">
            <v>0</v>
          </cell>
          <cell r="AP426">
            <v>0</v>
          </cell>
          <cell r="AQ426">
            <v>0</v>
          </cell>
          <cell r="AR426">
            <v>0</v>
          </cell>
          <cell r="AU426">
            <v>0</v>
          </cell>
          <cell r="AV426" t="str">
            <v>--</v>
          </cell>
          <cell r="AY426">
            <v>0</v>
          </cell>
          <cell r="AZ426">
            <v>0</v>
          </cell>
          <cell r="BA426">
            <v>0</v>
          </cell>
          <cell r="BB426">
            <v>0</v>
          </cell>
          <cell r="BC426">
            <v>0</v>
          </cell>
          <cell r="BD426">
            <v>0</v>
          </cell>
          <cell r="BE426">
            <v>0</v>
          </cell>
          <cell r="BF426">
            <v>0</v>
          </cell>
          <cell r="BG426">
            <v>0</v>
          </cell>
          <cell r="BH426">
            <v>0</v>
          </cell>
          <cell r="BK426" t="e">
            <v>#VALUE!</v>
          </cell>
          <cell r="BL426" t="e">
            <v>#VALUE!</v>
          </cell>
          <cell r="BN426">
            <v>-815</v>
          </cell>
        </row>
        <row r="427">
          <cell r="A427">
            <v>817</v>
          </cell>
          <cell r="B427" t="str">
            <v>ESSEX NORTH SHORE</v>
          </cell>
          <cell r="C427">
            <v>0</v>
          </cell>
          <cell r="D427">
            <v>0</v>
          </cell>
          <cell r="E427">
            <v>0</v>
          </cell>
          <cell r="F427">
            <v>0</v>
          </cell>
          <cell r="G427">
            <v>0</v>
          </cell>
          <cell r="H427">
            <v>0</v>
          </cell>
          <cell r="I427">
            <v>0</v>
          </cell>
          <cell r="J427">
            <v>0</v>
          </cell>
          <cell r="K427">
            <v>0</v>
          </cell>
          <cell r="L427">
            <v>0</v>
          </cell>
          <cell r="O427">
            <v>0</v>
          </cell>
          <cell r="P427" t="str">
            <v>--</v>
          </cell>
          <cell r="S427">
            <v>0</v>
          </cell>
          <cell r="T427">
            <v>0</v>
          </cell>
          <cell r="U427">
            <v>0</v>
          </cell>
          <cell r="V427">
            <v>0</v>
          </cell>
          <cell r="W427">
            <v>0</v>
          </cell>
          <cell r="X427">
            <v>0</v>
          </cell>
          <cell r="Y427">
            <v>0</v>
          </cell>
          <cell r="Z427">
            <v>0</v>
          </cell>
          <cell r="AA427">
            <v>0</v>
          </cell>
          <cell r="AB427">
            <v>0</v>
          </cell>
          <cell r="AE427">
            <v>0</v>
          </cell>
          <cell r="AF427" t="str">
            <v>--</v>
          </cell>
          <cell r="AG427" t="str">
            <v>--</v>
          </cell>
          <cell r="AI427">
            <v>0</v>
          </cell>
          <cell r="AJ427">
            <v>0</v>
          </cell>
          <cell r="AK427">
            <v>0</v>
          </cell>
          <cell r="AL427">
            <v>0</v>
          </cell>
          <cell r="AM427">
            <v>0</v>
          </cell>
          <cell r="AN427">
            <v>0</v>
          </cell>
          <cell r="AO427">
            <v>0</v>
          </cell>
          <cell r="AP427">
            <v>0</v>
          </cell>
          <cell r="AQ427">
            <v>0</v>
          </cell>
          <cell r="AR427">
            <v>0</v>
          </cell>
          <cell r="AU427">
            <v>0</v>
          </cell>
          <cell r="AV427" t="str">
            <v>--</v>
          </cell>
          <cell r="AY427">
            <v>0</v>
          </cell>
          <cell r="AZ427">
            <v>0</v>
          </cell>
          <cell r="BA427">
            <v>0</v>
          </cell>
          <cell r="BB427">
            <v>0</v>
          </cell>
          <cell r="BC427">
            <v>0</v>
          </cell>
          <cell r="BD427">
            <v>0</v>
          </cell>
          <cell r="BE427">
            <v>0</v>
          </cell>
          <cell r="BF427">
            <v>0</v>
          </cell>
          <cell r="BG427">
            <v>0</v>
          </cell>
          <cell r="BH427">
            <v>0</v>
          </cell>
          <cell r="BK427" t="e">
            <v>#VALUE!</v>
          </cell>
          <cell r="BL427" t="e">
            <v>#VALUE!</v>
          </cell>
          <cell r="BN427">
            <v>-817</v>
          </cell>
        </row>
        <row r="428">
          <cell r="A428">
            <v>818</v>
          </cell>
          <cell r="B428" t="str">
            <v>FRANKLIN COUNTY</v>
          </cell>
          <cell r="C428">
            <v>0</v>
          </cell>
          <cell r="D428">
            <v>0</v>
          </cell>
          <cell r="E428">
            <v>0</v>
          </cell>
          <cell r="F428">
            <v>0</v>
          </cell>
          <cell r="G428">
            <v>0</v>
          </cell>
          <cell r="H428">
            <v>0</v>
          </cell>
          <cell r="I428">
            <v>0</v>
          </cell>
          <cell r="J428">
            <v>0</v>
          </cell>
          <cell r="K428">
            <v>0</v>
          </cell>
          <cell r="L428">
            <v>0</v>
          </cell>
          <cell r="O428">
            <v>0</v>
          </cell>
          <cell r="P428" t="str">
            <v>--</v>
          </cell>
          <cell r="S428">
            <v>0</v>
          </cell>
          <cell r="T428">
            <v>0</v>
          </cell>
          <cell r="U428">
            <v>0</v>
          </cell>
          <cell r="V428">
            <v>0</v>
          </cell>
          <cell r="W428">
            <v>0</v>
          </cell>
          <cell r="X428">
            <v>0</v>
          </cell>
          <cell r="Y428">
            <v>0</v>
          </cell>
          <cell r="Z428">
            <v>0</v>
          </cell>
          <cell r="AA428">
            <v>0</v>
          </cell>
          <cell r="AB428">
            <v>0</v>
          </cell>
          <cell r="AE428">
            <v>0</v>
          </cell>
          <cell r="AF428" t="str">
            <v>--</v>
          </cell>
          <cell r="AG428" t="str">
            <v>--</v>
          </cell>
          <cell r="AI428">
            <v>0</v>
          </cell>
          <cell r="AJ428">
            <v>0</v>
          </cell>
          <cell r="AK428">
            <v>0</v>
          </cell>
          <cell r="AL428">
            <v>0</v>
          </cell>
          <cell r="AM428">
            <v>0</v>
          </cell>
          <cell r="AN428">
            <v>0</v>
          </cell>
          <cell r="AO428">
            <v>0</v>
          </cell>
          <cell r="AP428">
            <v>0</v>
          </cell>
          <cell r="AQ428">
            <v>0</v>
          </cell>
          <cell r="AR428">
            <v>0</v>
          </cell>
          <cell r="AU428">
            <v>0</v>
          </cell>
          <cell r="AV428" t="str">
            <v>--</v>
          </cell>
          <cell r="AY428">
            <v>0</v>
          </cell>
          <cell r="AZ428">
            <v>0</v>
          </cell>
          <cell r="BA428">
            <v>0</v>
          </cell>
          <cell r="BB428">
            <v>0</v>
          </cell>
          <cell r="BC428">
            <v>0</v>
          </cell>
          <cell r="BD428">
            <v>0</v>
          </cell>
          <cell r="BE428">
            <v>0</v>
          </cell>
          <cell r="BF428">
            <v>0</v>
          </cell>
          <cell r="BG428">
            <v>0</v>
          </cell>
          <cell r="BH428">
            <v>0</v>
          </cell>
          <cell r="BK428" t="e">
            <v>#VALUE!</v>
          </cell>
          <cell r="BL428" t="e">
            <v>#VALUE!</v>
          </cell>
          <cell r="BN428">
            <v>-818</v>
          </cell>
        </row>
        <row r="429">
          <cell r="A429">
            <v>821</v>
          </cell>
          <cell r="B429" t="str">
            <v>GREATER FALL RIVER</v>
          </cell>
          <cell r="C429">
            <v>0</v>
          </cell>
          <cell r="D429">
            <v>0</v>
          </cell>
          <cell r="E429">
            <v>0</v>
          </cell>
          <cell r="F429">
            <v>0</v>
          </cell>
          <cell r="G429">
            <v>0</v>
          </cell>
          <cell r="H429">
            <v>0</v>
          </cell>
          <cell r="I429">
            <v>0</v>
          </cell>
          <cell r="J429">
            <v>0</v>
          </cell>
          <cell r="K429">
            <v>0</v>
          </cell>
          <cell r="L429">
            <v>0</v>
          </cell>
          <cell r="O429">
            <v>0</v>
          </cell>
          <cell r="P429" t="str">
            <v>--</v>
          </cell>
          <cell r="S429">
            <v>0</v>
          </cell>
          <cell r="T429">
            <v>0</v>
          </cell>
          <cell r="U429">
            <v>0</v>
          </cell>
          <cell r="V429">
            <v>0</v>
          </cell>
          <cell r="W429">
            <v>0</v>
          </cell>
          <cell r="X429">
            <v>0</v>
          </cell>
          <cell r="Y429">
            <v>0</v>
          </cell>
          <cell r="Z429">
            <v>0</v>
          </cell>
          <cell r="AA429">
            <v>0</v>
          </cell>
          <cell r="AB429">
            <v>0</v>
          </cell>
          <cell r="AE429">
            <v>0</v>
          </cell>
          <cell r="AF429" t="str">
            <v>--</v>
          </cell>
          <cell r="AG429" t="str">
            <v>--</v>
          </cell>
          <cell r="AI429">
            <v>0</v>
          </cell>
          <cell r="AJ429">
            <v>0</v>
          </cell>
          <cell r="AK429">
            <v>0</v>
          </cell>
          <cell r="AL429">
            <v>0</v>
          </cell>
          <cell r="AM429">
            <v>0</v>
          </cell>
          <cell r="AN429">
            <v>0</v>
          </cell>
          <cell r="AO429">
            <v>0</v>
          </cell>
          <cell r="AP429">
            <v>0</v>
          </cell>
          <cell r="AQ429">
            <v>0</v>
          </cell>
          <cell r="AR429">
            <v>0</v>
          </cell>
          <cell r="AU429">
            <v>0</v>
          </cell>
          <cell r="AV429" t="str">
            <v>--</v>
          </cell>
          <cell r="AY429">
            <v>0</v>
          </cell>
          <cell r="AZ429">
            <v>0</v>
          </cell>
          <cell r="BA429">
            <v>0</v>
          </cell>
          <cell r="BB429">
            <v>0</v>
          </cell>
          <cell r="BC429">
            <v>0</v>
          </cell>
          <cell r="BD429">
            <v>0</v>
          </cell>
          <cell r="BE429">
            <v>0</v>
          </cell>
          <cell r="BF429">
            <v>0</v>
          </cell>
          <cell r="BG429">
            <v>0</v>
          </cell>
          <cell r="BH429">
            <v>0</v>
          </cell>
          <cell r="BK429" t="e">
            <v>#VALUE!</v>
          </cell>
          <cell r="BL429" t="e">
            <v>#VALUE!</v>
          </cell>
          <cell r="BN429">
            <v>-821</v>
          </cell>
        </row>
        <row r="430">
          <cell r="A430">
            <v>823</v>
          </cell>
          <cell r="B430" t="str">
            <v>GREATER LAWRENCE</v>
          </cell>
          <cell r="C430">
            <v>0</v>
          </cell>
          <cell r="D430">
            <v>0</v>
          </cell>
          <cell r="E430">
            <v>0</v>
          </cell>
          <cell r="F430">
            <v>0</v>
          </cell>
          <cell r="G430">
            <v>0</v>
          </cell>
          <cell r="H430">
            <v>0</v>
          </cell>
          <cell r="I430">
            <v>0</v>
          </cell>
          <cell r="J430">
            <v>0</v>
          </cell>
          <cell r="K430">
            <v>0</v>
          </cell>
          <cell r="L430">
            <v>0</v>
          </cell>
          <cell r="O430">
            <v>0</v>
          </cell>
          <cell r="P430" t="str">
            <v>--</v>
          </cell>
          <cell r="S430">
            <v>0</v>
          </cell>
          <cell r="T430">
            <v>0</v>
          </cell>
          <cell r="U430">
            <v>0</v>
          </cell>
          <cell r="V430">
            <v>0</v>
          </cell>
          <cell r="W430">
            <v>0</v>
          </cell>
          <cell r="X430">
            <v>0</v>
          </cell>
          <cell r="Y430">
            <v>0</v>
          </cell>
          <cell r="Z430">
            <v>0</v>
          </cell>
          <cell r="AA430">
            <v>0</v>
          </cell>
          <cell r="AB430">
            <v>0</v>
          </cell>
          <cell r="AE430">
            <v>0</v>
          </cell>
          <cell r="AF430" t="str">
            <v>--</v>
          </cell>
          <cell r="AG430" t="str">
            <v>--</v>
          </cell>
          <cell r="AI430">
            <v>0</v>
          </cell>
          <cell r="AJ430">
            <v>0</v>
          </cell>
          <cell r="AK430">
            <v>0</v>
          </cell>
          <cell r="AL430">
            <v>0</v>
          </cell>
          <cell r="AM430">
            <v>0</v>
          </cell>
          <cell r="AN430">
            <v>0</v>
          </cell>
          <cell r="AO430">
            <v>0</v>
          </cell>
          <cell r="AP430">
            <v>0</v>
          </cell>
          <cell r="AQ430">
            <v>0</v>
          </cell>
          <cell r="AR430">
            <v>0</v>
          </cell>
          <cell r="AU430">
            <v>0</v>
          </cell>
          <cell r="AV430" t="str">
            <v>--</v>
          </cell>
          <cell r="AY430">
            <v>0</v>
          </cell>
          <cell r="AZ430">
            <v>0</v>
          </cell>
          <cell r="BA430">
            <v>0</v>
          </cell>
          <cell r="BB430">
            <v>0</v>
          </cell>
          <cell r="BC430">
            <v>0</v>
          </cell>
          <cell r="BD430">
            <v>0</v>
          </cell>
          <cell r="BE430">
            <v>0</v>
          </cell>
          <cell r="BF430">
            <v>0</v>
          </cell>
          <cell r="BG430">
            <v>0</v>
          </cell>
          <cell r="BH430">
            <v>0</v>
          </cell>
          <cell r="BK430" t="e">
            <v>#VALUE!</v>
          </cell>
          <cell r="BL430" t="e">
            <v>#VALUE!</v>
          </cell>
          <cell r="BN430">
            <v>-823</v>
          </cell>
        </row>
        <row r="431">
          <cell r="A431">
            <v>825</v>
          </cell>
          <cell r="B431" t="str">
            <v>GREATER NEW BEDFORD</v>
          </cell>
          <cell r="C431">
            <v>0</v>
          </cell>
          <cell r="D431">
            <v>0</v>
          </cell>
          <cell r="E431">
            <v>0</v>
          </cell>
          <cell r="F431">
            <v>0</v>
          </cell>
          <cell r="G431">
            <v>0</v>
          </cell>
          <cell r="H431">
            <v>0</v>
          </cell>
          <cell r="I431">
            <v>0</v>
          </cell>
          <cell r="J431">
            <v>0</v>
          </cell>
          <cell r="K431">
            <v>0</v>
          </cell>
          <cell r="L431">
            <v>0</v>
          </cell>
          <cell r="O431">
            <v>0</v>
          </cell>
          <cell r="P431" t="str">
            <v>--</v>
          </cell>
          <cell r="S431">
            <v>0</v>
          </cell>
          <cell r="T431">
            <v>0</v>
          </cell>
          <cell r="U431">
            <v>0</v>
          </cell>
          <cell r="V431">
            <v>0</v>
          </cell>
          <cell r="W431">
            <v>0</v>
          </cell>
          <cell r="X431">
            <v>0</v>
          </cell>
          <cell r="Y431">
            <v>0</v>
          </cell>
          <cell r="Z431">
            <v>0</v>
          </cell>
          <cell r="AA431">
            <v>0</v>
          </cell>
          <cell r="AB431">
            <v>0</v>
          </cell>
          <cell r="AE431">
            <v>0</v>
          </cell>
          <cell r="AF431" t="str">
            <v>--</v>
          </cell>
          <cell r="AG431" t="str">
            <v>--</v>
          </cell>
          <cell r="AI431">
            <v>0</v>
          </cell>
          <cell r="AJ431">
            <v>0</v>
          </cell>
          <cell r="AK431">
            <v>0</v>
          </cell>
          <cell r="AL431">
            <v>0</v>
          </cell>
          <cell r="AM431">
            <v>0</v>
          </cell>
          <cell r="AN431">
            <v>0</v>
          </cell>
          <cell r="AO431">
            <v>0</v>
          </cell>
          <cell r="AP431">
            <v>0</v>
          </cell>
          <cell r="AQ431">
            <v>0</v>
          </cell>
          <cell r="AR431">
            <v>0</v>
          </cell>
          <cell r="AU431">
            <v>0</v>
          </cell>
          <cell r="AV431" t="str">
            <v>--</v>
          </cell>
          <cell r="AY431">
            <v>0</v>
          </cell>
          <cell r="AZ431">
            <v>0</v>
          </cell>
          <cell r="BA431">
            <v>0</v>
          </cell>
          <cell r="BB431">
            <v>0</v>
          </cell>
          <cell r="BC431">
            <v>0</v>
          </cell>
          <cell r="BD431">
            <v>0</v>
          </cell>
          <cell r="BE431">
            <v>0</v>
          </cell>
          <cell r="BF431">
            <v>0</v>
          </cell>
          <cell r="BG431">
            <v>0</v>
          </cell>
          <cell r="BH431">
            <v>0</v>
          </cell>
          <cell r="BK431" t="e">
            <v>#VALUE!</v>
          </cell>
          <cell r="BL431" t="e">
            <v>#VALUE!</v>
          </cell>
          <cell r="BN431">
            <v>-825</v>
          </cell>
        </row>
        <row r="432">
          <cell r="A432">
            <v>828</v>
          </cell>
          <cell r="B432" t="str">
            <v>GREATER LOWELL</v>
          </cell>
          <cell r="C432">
            <v>0</v>
          </cell>
          <cell r="D432">
            <v>0</v>
          </cell>
          <cell r="E432">
            <v>0</v>
          </cell>
          <cell r="F432">
            <v>0</v>
          </cell>
          <cell r="G432">
            <v>0</v>
          </cell>
          <cell r="H432">
            <v>0</v>
          </cell>
          <cell r="I432">
            <v>0</v>
          </cell>
          <cell r="J432">
            <v>0</v>
          </cell>
          <cell r="K432">
            <v>0</v>
          </cell>
          <cell r="L432">
            <v>0</v>
          </cell>
          <cell r="O432">
            <v>0</v>
          </cell>
          <cell r="P432" t="str">
            <v>--</v>
          </cell>
          <cell r="S432">
            <v>0</v>
          </cell>
          <cell r="T432">
            <v>0</v>
          </cell>
          <cell r="U432">
            <v>0</v>
          </cell>
          <cell r="V432">
            <v>0</v>
          </cell>
          <cell r="W432">
            <v>0</v>
          </cell>
          <cell r="X432">
            <v>0</v>
          </cell>
          <cell r="Y432">
            <v>0</v>
          </cell>
          <cell r="Z432">
            <v>0</v>
          </cell>
          <cell r="AA432">
            <v>0</v>
          </cell>
          <cell r="AB432">
            <v>0</v>
          </cell>
          <cell r="AE432">
            <v>0</v>
          </cell>
          <cell r="AF432" t="str">
            <v>--</v>
          </cell>
          <cell r="AG432" t="str">
            <v>--</v>
          </cell>
          <cell r="AI432">
            <v>0</v>
          </cell>
          <cell r="AJ432">
            <v>0</v>
          </cell>
          <cell r="AK432">
            <v>0</v>
          </cell>
          <cell r="AL432">
            <v>0</v>
          </cell>
          <cell r="AM432">
            <v>0</v>
          </cell>
          <cell r="AN432">
            <v>0</v>
          </cell>
          <cell r="AO432">
            <v>0</v>
          </cell>
          <cell r="AP432">
            <v>0</v>
          </cell>
          <cell r="AQ432">
            <v>0</v>
          </cell>
          <cell r="AR432">
            <v>0</v>
          </cell>
          <cell r="AU432">
            <v>0</v>
          </cell>
          <cell r="AV432" t="str">
            <v>--</v>
          </cell>
          <cell r="AY432">
            <v>0</v>
          </cell>
          <cell r="AZ432">
            <v>0</v>
          </cell>
          <cell r="BA432">
            <v>0</v>
          </cell>
          <cell r="BB432">
            <v>0</v>
          </cell>
          <cell r="BC432">
            <v>0</v>
          </cell>
          <cell r="BD432">
            <v>0</v>
          </cell>
          <cell r="BE432">
            <v>0</v>
          </cell>
          <cell r="BF432">
            <v>0</v>
          </cell>
          <cell r="BG432">
            <v>0</v>
          </cell>
          <cell r="BH432">
            <v>0</v>
          </cell>
          <cell r="BK432" t="e">
            <v>#VALUE!</v>
          </cell>
          <cell r="BL432" t="e">
            <v>#VALUE!</v>
          </cell>
          <cell r="BN432">
            <v>-828</v>
          </cell>
        </row>
        <row r="433">
          <cell r="A433">
            <v>829</v>
          </cell>
          <cell r="B433" t="str">
            <v>SOUTH MIDDLESEX</v>
          </cell>
          <cell r="C433">
            <v>0</v>
          </cell>
          <cell r="D433">
            <v>0</v>
          </cell>
          <cell r="E433">
            <v>0</v>
          </cell>
          <cell r="F433">
            <v>0</v>
          </cell>
          <cell r="G433">
            <v>0</v>
          </cell>
          <cell r="H433">
            <v>0</v>
          </cell>
          <cell r="I433">
            <v>0</v>
          </cell>
          <cell r="J433">
            <v>0</v>
          </cell>
          <cell r="K433">
            <v>0</v>
          </cell>
          <cell r="L433">
            <v>0</v>
          </cell>
          <cell r="O433">
            <v>0</v>
          </cell>
          <cell r="P433" t="str">
            <v>--</v>
          </cell>
          <cell r="S433">
            <v>0</v>
          </cell>
          <cell r="T433">
            <v>0</v>
          </cell>
          <cell r="U433">
            <v>0</v>
          </cell>
          <cell r="V433">
            <v>0</v>
          </cell>
          <cell r="W433">
            <v>0</v>
          </cell>
          <cell r="X433">
            <v>0</v>
          </cell>
          <cell r="Y433">
            <v>0</v>
          </cell>
          <cell r="Z433">
            <v>0</v>
          </cell>
          <cell r="AA433">
            <v>0</v>
          </cell>
          <cell r="AB433">
            <v>0</v>
          </cell>
          <cell r="AE433">
            <v>0</v>
          </cell>
          <cell r="AF433" t="str">
            <v>--</v>
          </cell>
          <cell r="AG433" t="str">
            <v>--</v>
          </cell>
          <cell r="AI433">
            <v>0</v>
          </cell>
          <cell r="AJ433">
            <v>0</v>
          </cell>
          <cell r="AK433">
            <v>0</v>
          </cell>
          <cell r="AL433">
            <v>0</v>
          </cell>
          <cell r="AM433">
            <v>0</v>
          </cell>
          <cell r="AN433">
            <v>0</v>
          </cell>
          <cell r="AO433">
            <v>0</v>
          </cell>
          <cell r="AP433">
            <v>0</v>
          </cell>
          <cell r="AQ433">
            <v>0</v>
          </cell>
          <cell r="AR433">
            <v>0</v>
          </cell>
          <cell r="AU433">
            <v>0</v>
          </cell>
          <cell r="AV433" t="str">
            <v>--</v>
          </cell>
          <cell r="AY433">
            <v>0</v>
          </cell>
          <cell r="AZ433">
            <v>0</v>
          </cell>
          <cell r="BA433">
            <v>0</v>
          </cell>
          <cell r="BB433">
            <v>0</v>
          </cell>
          <cell r="BC433">
            <v>0</v>
          </cell>
          <cell r="BD433">
            <v>0</v>
          </cell>
          <cell r="BE433">
            <v>0</v>
          </cell>
          <cell r="BF433">
            <v>0</v>
          </cell>
          <cell r="BG433">
            <v>0</v>
          </cell>
          <cell r="BH433">
            <v>0</v>
          </cell>
          <cell r="BK433" t="e">
            <v>#VALUE!</v>
          </cell>
          <cell r="BL433" t="e">
            <v>#VALUE!</v>
          </cell>
          <cell r="BN433">
            <v>-829</v>
          </cell>
        </row>
        <row r="434">
          <cell r="A434">
            <v>830</v>
          </cell>
          <cell r="B434" t="str">
            <v>MINUTEMAN</v>
          </cell>
          <cell r="C434">
            <v>0</v>
          </cell>
          <cell r="D434">
            <v>0</v>
          </cell>
          <cell r="E434">
            <v>0</v>
          </cell>
          <cell r="F434">
            <v>0</v>
          </cell>
          <cell r="G434">
            <v>0</v>
          </cell>
          <cell r="H434">
            <v>0</v>
          </cell>
          <cell r="I434">
            <v>0</v>
          </cell>
          <cell r="J434">
            <v>0</v>
          </cell>
          <cell r="K434">
            <v>0</v>
          </cell>
          <cell r="L434">
            <v>0</v>
          </cell>
          <cell r="O434">
            <v>0</v>
          </cell>
          <cell r="P434" t="str">
            <v>--</v>
          </cell>
          <cell r="S434">
            <v>0</v>
          </cell>
          <cell r="T434">
            <v>0</v>
          </cell>
          <cell r="U434">
            <v>0</v>
          </cell>
          <cell r="V434">
            <v>0</v>
          </cell>
          <cell r="W434">
            <v>0</v>
          </cell>
          <cell r="X434">
            <v>0</v>
          </cell>
          <cell r="Y434">
            <v>0</v>
          </cell>
          <cell r="Z434">
            <v>0</v>
          </cell>
          <cell r="AA434">
            <v>0</v>
          </cell>
          <cell r="AB434">
            <v>0</v>
          </cell>
          <cell r="AE434">
            <v>0</v>
          </cell>
          <cell r="AF434" t="str">
            <v>--</v>
          </cell>
          <cell r="AG434" t="str">
            <v>--</v>
          </cell>
          <cell r="AI434">
            <v>0</v>
          </cell>
          <cell r="AJ434">
            <v>0</v>
          </cell>
          <cell r="AK434">
            <v>0</v>
          </cell>
          <cell r="AL434">
            <v>0</v>
          </cell>
          <cell r="AM434">
            <v>0</v>
          </cell>
          <cell r="AN434">
            <v>0</v>
          </cell>
          <cell r="AO434">
            <v>0</v>
          </cell>
          <cell r="AP434">
            <v>0</v>
          </cell>
          <cell r="AQ434">
            <v>0</v>
          </cell>
          <cell r="AR434">
            <v>0</v>
          </cell>
          <cell r="AU434">
            <v>0</v>
          </cell>
          <cell r="AV434" t="str">
            <v>--</v>
          </cell>
          <cell r="AY434">
            <v>0</v>
          </cell>
          <cell r="AZ434">
            <v>0</v>
          </cell>
          <cell r="BA434">
            <v>0</v>
          </cell>
          <cell r="BB434">
            <v>0</v>
          </cell>
          <cell r="BC434">
            <v>0</v>
          </cell>
          <cell r="BD434">
            <v>0</v>
          </cell>
          <cell r="BE434">
            <v>0</v>
          </cell>
          <cell r="BF434">
            <v>0</v>
          </cell>
          <cell r="BG434">
            <v>0</v>
          </cell>
          <cell r="BH434">
            <v>0</v>
          </cell>
          <cell r="BK434" t="e">
            <v>#VALUE!</v>
          </cell>
          <cell r="BL434" t="e">
            <v>#VALUE!</v>
          </cell>
          <cell r="BN434">
            <v>-830</v>
          </cell>
        </row>
        <row r="435">
          <cell r="A435">
            <v>832</v>
          </cell>
          <cell r="B435" t="str">
            <v>MONTACHUSETT</v>
          </cell>
          <cell r="C435">
            <v>0</v>
          </cell>
          <cell r="D435">
            <v>0</v>
          </cell>
          <cell r="E435">
            <v>0</v>
          </cell>
          <cell r="F435">
            <v>0</v>
          </cell>
          <cell r="G435">
            <v>0</v>
          </cell>
          <cell r="H435">
            <v>0</v>
          </cell>
          <cell r="I435">
            <v>0</v>
          </cell>
          <cell r="J435">
            <v>0</v>
          </cell>
          <cell r="K435">
            <v>0</v>
          </cell>
          <cell r="L435">
            <v>0</v>
          </cell>
          <cell r="O435">
            <v>0</v>
          </cell>
          <cell r="P435" t="str">
            <v>--</v>
          </cell>
          <cell r="S435">
            <v>0</v>
          </cell>
          <cell r="T435">
            <v>0</v>
          </cell>
          <cell r="U435">
            <v>0</v>
          </cell>
          <cell r="V435">
            <v>0</v>
          </cell>
          <cell r="W435">
            <v>0</v>
          </cell>
          <cell r="X435">
            <v>0</v>
          </cell>
          <cell r="Y435">
            <v>0</v>
          </cell>
          <cell r="Z435">
            <v>0</v>
          </cell>
          <cell r="AA435">
            <v>0</v>
          </cell>
          <cell r="AB435">
            <v>0</v>
          </cell>
          <cell r="AE435">
            <v>0</v>
          </cell>
          <cell r="AF435" t="str">
            <v>--</v>
          </cell>
          <cell r="AG435" t="str">
            <v>--</v>
          </cell>
          <cell r="AI435">
            <v>0</v>
          </cell>
          <cell r="AJ435">
            <v>0</v>
          </cell>
          <cell r="AK435">
            <v>0</v>
          </cell>
          <cell r="AL435">
            <v>0</v>
          </cell>
          <cell r="AM435">
            <v>0</v>
          </cell>
          <cell r="AN435">
            <v>0</v>
          </cell>
          <cell r="AO435">
            <v>0</v>
          </cell>
          <cell r="AP435">
            <v>0</v>
          </cell>
          <cell r="AQ435">
            <v>0</v>
          </cell>
          <cell r="AR435">
            <v>0</v>
          </cell>
          <cell r="AU435">
            <v>0</v>
          </cell>
          <cell r="AV435" t="str">
            <v>--</v>
          </cell>
          <cell r="AY435">
            <v>0</v>
          </cell>
          <cell r="AZ435">
            <v>0</v>
          </cell>
          <cell r="BA435">
            <v>0</v>
          </cell>
          <cell r="BB435">
            <v>0</v>
          </cell>
          <cell r="BC435">
            <v>0</v>
          </cell>
          <cell r="BD435">
            <v>0</v>
          </cell>
          <cell r="BE435">
            <v>0</v>
          </cell>
          <cell r="BF435">
            <v>0</v>
          </cell>
          <cell r="BG435">
            <v>0</v>
          </cell>
          <cell r="BH435">
            <v>0</v>
          </cell>
          <cell r="BK435" t="e">
            <v>#VALUE!</v>
          </cell>
          <cell r="BL435" t="e">
            <v>#VALUE!</v>
          </cell>
          <cell r="BN435">
            <v>-832</v>
          </cell>
        </row>
        <row r="436">
          <cell r="A436">
            <v>851</v>
          </cell>
          <cell r="B436" t="str">
            <v>NORTHERN BERKSHIRE</v>
          </cell>
          <cell r="C436">
            <v>0</v>
          </cell>
          <cell r="D436">
            <v>0</v>
          </cell>
          <cell r="E436">
            <v>0</v>
          </cell>
          <cell r="F436">
            <v>0</v>
          </cell>
          <cell r="G436">
            <v>0</v>
          </cell>
          <cell r="H436">
            <v>0</v>
          </cell>
          <cell r="I436">
            <v>0</v>
          </cell>
          <cell r="J436">
            <v>0</v>
          </cell>
          <cell r="K436">
            <v>0</v>
          </cell>
          <cell r="L436">
            <v>0</v>
          </cell>
          <cell r="O436">
            <v>0</v>
          </cell>
          <cell r="P436" t="str">
            <v>--</v>
          </cell>
          <cell r="S436">
            <v>0</v>
          </cell>
          <cell r="T436">
            <v>0</v>
          </cell>
          <cell r="U436">
            <v>0</v>
          </cell>
          <cell r="V436">
            <v>0</v>
          </cell>
          <cell r="W436">
            <v>0</v>
          </cell>
          <cell r="X436">
            <v>0</v>
          </cell>
          <cell r="Y436">
            <v>0</v>
          </cell>
          <cell r="Z436">
            <v>0</v>
          </cell>
          <cell r="AA436">
            <v>0</v>
          </cell>
          <cell r="AB436">
            <v>0</v>
          </cell>
          <cell r="AE436">
            <v>0</v>
          </cell>
          <cell r="AF436" t="str">
            <v>--</v>
          </cell>
          <cell r="AG436" t="str">
            <v>--</v>
          </cell>
          <cell r="AI436">
            <v>0</v>
          </cell>
          <cell r="AJ436">
            <v>0</v>
          </cell>
          <cell r="AK436">
            <v>0</v>
          </cell>
          <cell r="AL436">
            <v>0</v>
          </cell>
          <cell r="AM436">
            <v>0</v>
          </cell>
          <cell r="AN436">
            <v>0</v>
          </cell>
          <cell r="AO436">
            <v>0</v>
          </cell>
          <cell r="AP436">
            <v>0</v>
          </cell>
          <cell r="AQ436">
            <v>0</v>
          </cell>
          <cell r="AR436">
            <v>0</v>
          </cell>
          <cell r="AU436">
            <v>0</v>
          </cell>
          <cell r="AV436" t="str">
            <v>--</v>
          </cell>
          <cell r="AY436">
            <v>0</v>
          </cell>
          <cell r="AZ436">
            <v>0</v>
          </cell>
          <cell r="BA436">
            <v>0</v>
          </cell>
          <cell r="BB436">
            <v>0</v>
          </cell>
          <cell r="BC436">
            <v>0</v>
          </cell>
          <cell r="BD436">
            <v>0</v>
          </cell>
          <cell r="BE436">
            <v>0</v>
          </cell>
          <cell r="BF436">
            <v>0</v>
          </cell>
          <cell r="BG436">
            <v>0</v>
          </cell>
          <cell r="BH436">
            <v>0</v>
          </cell>
          <cell r="BK436" t="e">
            <v>#VALUE!</v>
          </cell>
          <cell r="BL436" t="e">
            <v>#VALUE!</v>
          </cell>
          <cell r="BN436">
            <v>-851</v>
          </cell>
        </row>
        <row r="437">
          <cell r="A437">
            <v>852</v>
          </cell>
          <cell r="B437" t="str">
            <v>NASHOBA VALLEY</v>
          </cell>
          <cell r="C437">
            <v>0</v>
          </cell>
          <cell r="D437">
            <v>0</v>
          </cell>
          <cell r="E437">
            <v>0</v>
          </cell>
          <cell r="F437">
            <v>0</v>
          </cell>
          <cell r="G437">
            <v>0</v>
          </cell>
          <cell r="H437">
            <v>0</v>
          </cell>
          <cell r="I437">
            <v>0</v>
          </cell>
          <cell r="J437">
            <v>0</v>
          </cell>
          <cell r="K437">
            <v>0</v>
          </cell>
          <cell r="L437">
            <v>0</v>
          </cell>
          <cell r="O437">
            <v>0</v>
          </cell>
          <cell r="P437" t="str">
            <v>--</v>
          </cell>
          <cell r="S437">
            <v>0</v>
          </cell>
          <cell r="T437">
            <v>0</v>
          </cell>
          <cell r="U437">
            <v>0</v>
          </cell>
          <cell r="V437">
            <v>0</v>
          </cell>
          <cell r="W437">
            <v>0</v>
          </cell>
          <cell r="X437">
            <v>0</v>
          </cell>
          <cell r="Y437">
            <v>0</v>
          </cell>
          <cell r="Z437">
            <v>0</v>
          </cell>
          <cell r="AA437">
            <v>0</v>
          </cell>
          <cell r="AB437">
            <v>0</v>
          </cell>
          <cell r="AE437">
            <v>0</v>
          </cell>
          <cell r="AF437" t="str">
            <v>--</v>
          </cell>
          <cell r="AG437" t="str">
            <v>--</v>
          </cell>
          <cell r="AI437">
            <v>0</v>
          </cell>
          <cell r="AJ437">
            <v>0</v>
          </cell>
          <cell r="AK437">
            <v>0</v>
          </cell>
          <cell r="AL437">
            <v>0</v>
          </cell>
          <cell r="AM437">
            <v>0</v>
          </cell>
          <cell r="AN437">
            <v>0</v>
          </cell>
          <cell r="AO437">
            <v>0</v>
          </cell>
          <cell r="AP437">
            <v>0</v>
          </cell>
          <cell r="AQ437">
            <v>0</v>
          </cell>
          <cell r="AR437">
            <v>0</v>
          </cell>
          <cell r="AU437">
            <v>0</v>
          </cell>
          <cell r="AV437" t="str">
            <v>--</v>
          </cell>
          <cell r="AY437">
            <v>0</v>
          </cell>
          <cell r="AZ437">
            <v>0</v>
          </cell>
          <cell r="BA437">
            <v>0</v>
          </cell>
          <cell r="BB437">
            <v>0</v>
          </cell>
          <cell r="BC437">
            <v>0</v>
          </cell>
          <cell r="BD437">
            <v>0</v>
          </cell>
          <cell r="BE437">
            <v>0</v>
          </cell>
          <cell r="BF437">
            <v>0</v>
          </cell>
          <cell r="BG437">
            <v>0</v>
          </cell>
          <cell r="BH437">
            <v>0</v>
          </cell>
          <cell r="BK437" t="e">
            <v>#VALUE!</v>
          </cell>
          <cell r="BL437" t="e">
            <v>#VALUE!</v>
          </cell>
          <cell r="BN437">
            <v>-852</v>
          </cell>
        </row>
        <row r="438">
          <cell r="A438">
            <v>853</v>
          </cell>
          <cell r="B438" t="str">
            <v>NORTHEAST METROPOLITAN</v>
          </cell>
          <cell r="C438">
            <v>0</v>
          </cell>
          <cell r="D438">
            <v>0</v>
          </cell>
          <cell r="E438">
            <v>0</v>
          </cell>
          <cell r="F438">
            <v>0</v>
          </cell>
          <cell r="G438">
            <v>0</v>
          </cell>
          <cell r="H438">
            <v>0</v>
          </cell>
          <cell r="I438">
            <v>0</v>
          </cell>
          <cell r="J438">
            <v>0</v>
          </cell>
          <cell r="K438">
            <v>0</v>
          </cell>
          <cell r="L438">
            <v>0</v>
          </cell>
          <cell r="O438">
            <v>0</v>
          </cell>
          <cell r="P438" t="str">
            <v>--</v>
          </cell>
          <cell r="S438">
            <v>0</v>
          </cell>
          <cell r="T438">
            <v>0</v>
          </cell>
          <cell r="U438">
            <v>0</v>
          </cell>
          <cell r="V438">
            <v>0</v>
          </cell>
          <cell r="W438">
            <v>0</v>
          </cell>
          <cell r="X438">
            <v>0</v>
          </cell>
          <cell r="Y438">
            <v>0</v>
          </cell>
          <cell r="Z438">
            <v>0</v>
          </cell>
          <cell r="AA438">
            <v>0</v>
          </cell>
          <cell r="AB438">
            <v>0</v>
          </cell>
          <cell r="AE438">
            <v>0</v>
          </cell>
          <cell r="AF438" t="str">
            <v>--</v>
          </cell>
          <cell r="AG438" t="str">
            <v>--</v>
          </cell>
          <cell r="AI438">
            <v>0</v>
          </cell>
          <cell r="AJ438">
            <v>0</v>
          </cell>
          <cell r="AK438">
            <v>0</v>
          </cell>
          <cell r="AL438">
            <v>0</v>
          </cell>
          <cell r="AM438">
            <v>0</v>
          </cell>
          <cell r="AN438">
            <v>0</v>
          </cell>
          <cell r="AO438">
            <v>0</v>
          </cell>
          <cell r="AP438">
            <v>0</v>
          </cell>
          <cell r="AQ438">
            <v>0</v>
          </cell>
          <cell r="AR438">
            <v>0</v>
          </cell>
          <cell r="AU438">
            <v>0</v>
          </cell>
          <cell r="AV438" t="str">
            <v>--</v>
          </cell>
          <cell r="AY438">
            <v>0</v>
          </cell>
          <cell r="AZ438">
            <v>0</v>
          </cell>
          <cell r="BA438">
            <v>0</v>
          </cell>
          <cell r="BB438">
            <v>0</v>
          </cell>
          <cell r="BC438">
            <v>0</v>
          </cell>
          <cell r="BD438">
            <v>0</v>
          </cell>
          <cell r="BE438">
            <v>0</v>
          </cell>
          <cell r="BF438">
            <v>0</v>
          </cell>
          <cell r="BG438">
            <v>0</v>
          </cell>
          <cell r="BH438">
            <v>0</v>
          </cell>
          <cell r="BK438" t="e">
            <v>#VALUE!</v>
          </cell>
          <cell r="BL438" t="e">
            <v>#VALUE!</v>
          </cell>
          <cell r="BN438">
            <v>-853</v>
          </cell>
        </row>
        <row r="439">
          <cell r="A439">
            <v>855</v>
          </cell>
          <cell r="B439" t="str">
            <v>OLD COLONY</v>
          </cell>
          <cell r="C439">
            <v>0</v>
          </cell>
          <cell r="D439">
            <v>0</v>
          </cell>
          <cell r="E439">
            <v>0</v>
          </cell>
          <cell r="F439">
            <v>0</v>
          </cell>
          <cell r="G439">
            <v>0</v>
          </cell>
          <cell r="H439">
            <v>0</v>
          </cell>
          <cell r="I439">
            <v>0</v>
          </cell>
          <cell r="J439">
            <v>0</v>
          </cell>
          <cell r="K439">
            <v>0</v>
          </cell>
          <cell r="L439">
            <v>0</v>
          </cell>
          <cell r="O439">
            <v>0</v>
          </cell>
          <cell r="P439" t="str">
            <v>--</v>
          </cell>
          <cell r="S439">
            <v>0</v>
          </cell>
          <cell r="T439">
            <v>0</v>
          </cell>
          <cell r="U439">
            <v>0</v>
          </cell>
          <cell r="V439">
            <v>0</v>
          </cell>
          <cell r="W439">
            <v>0</v>
          </cell>
          <cell r="X439">
            <v>0</v>
          </cell>
          <cell r="Y439">
            <v>0</v>
          </cell>
          <cell r="Z439">
            <v>0</v>
          </cell>
          <cell r="AA439">
            <v>0</v>
          </cell>
          <cell r="AB439">
            <v>0</v>
          </cell>
          <cell r="AE439">
            <v>0</v>
          </cell>
          <cell r="AF439" t="str">
            <v>--</v>
          </cell>
          <cell r="AG439" t="str">
            <v>--</v>
          </cell>
          <cell r="AI439">
            <v>0</v>
          </cell>
          <cell r="AJ439">
            <v>0</v>
          </cell>
          <cell r="AK439">
            <v>0</v>
          </cell>
          <cell r="AL439">
            <v>0</v>
          </cell>
          <cell r="AM439">
            <v>0</v>
          </cell>
          <cell r="AN439">
            <v>0</v>
          </cell>
          <cell r="AO439">
            <v>0</v>
          </cell>
          <cell r="AP439">
            <v>0</v>
          </cell>
          <cell r="AQ439">
            <v>0</v>
          </cell>
          <cell r="AR439">
            <v>0</v>
          </cell>
          <cell r="AU439">
            <v>0</v>
          </cell>
          <cell r="AV439" t="str">
            <v>--</v>
          </cell>
          <cell r="AY439">
            <v>0</v>
          </cell>
          <cell r="AZ439">
            <v>0</v>
          </cell>
          <cell r="BA439">
            <v>0</v>
          </cell>
          <cell r="BB439">
            <v>0</v>
          </cell>
          <cell r="BC439">
            <v>0</v>
          </cell>
          <cell r="BD439">
            <v>0</v>
          </cell>
          <cell r="BE439">
            <v>0</v>
          </cell>
          <cell r="BF439">
            <v>0</v>
          </cell>
          <cell r="BG439">
            <v>0</v>
          </cell>
          <cell r="BH439">
            <v>0</v>
          </cell>
          <cell r="BK439" t="e">
            <v>#VALUE!</v>
          </cell>
          <cell r="BL439" t="e">
            <v>#VALUE!</v>
          </cell>
          <cell r="BN439">
            <v>-855</v>
          </cell>
        </row>
        <row r="440">
          <cell r="A440">
            <v>860</v>
          </cell>
          <cell r="B440" t="str">
            <v>PATHFINDER</v>
          </cell>
          <cell r="C440">
            <v>0</v>
          </cell>
          <cell r="D440">
            <v>0</v>
          </cell>
          <cell r="E440">
            <v>0</v>
          </cell>
          <cell r="F440">
            <v>0</v>
          </cell>
          <cell r="G440">
            <v>0</v>
          </cell>
          <cell r="H440">
            <v>0</v>
          </cell>
          <cell r="I440">
            <v>0</v>
          </cell>
          <cell r="J440">
            <v>0</v>
          </cell>
          <cell r="K440">
            <v>0</v>
          </cell>
          <cell r="L440">
            <v>0</v>
          </cell>
          <cell r="O440">
            <v>0</v>
          </cell>
          <cell r="P440" t="str">
            <v>--</v>
          </cell>
          <cell r="S440">
            <v>0</v>
          </cell>
          <cell r="T440">
            <v>0</v>
          </cell>
          <cell r="U440">
            <v>0</v>
          </cell>
          <cell r="V440">
            <v>0</v>
          </cell>
          <cell r="W440">
            <v>0</v>
          </cell>
          <cell r="X440">
            <v>0</v>
          </cell>
          <cell r="Y440">
            <v>0</v>
          </cell>
          <cell r="Z440">
            <v>0</v>
          </cell>
          <cell r="AA440">
            <v>0</v>
          </cell>
          <cell r="AB440">
            <v>0</v>
          </cell>
          <cell r="AE440">
            <v>0</v>
          </cell>
          <cell r="AF440" t="str">
            <v>--</v>
          </cell>
          <cell r="AG440" t="str">
            <v>--</v>
          </cell>
          <cell r="AI440">
            <v>0</v>
          </cell>
          <cell r="AJ440">
            <v>0</v>
          </cell>
          <cell r="AK440">
            <v>0</v>
          </cell>
          <cell r="AL440">
            <v>0</v>
          </cell>
          <cell r="AM440">
            <v>0</v>
          </cell>
          <cell r="AN440">
            <v>0</v>
          </cell>
          <cell r="AO440">
            <v>0</v>
          </cell>
          <cell r="AP440">
            <v>0</v>
          </cell>
          <cell r="AQ440">
            <v>0</v>
          </cell>
          <cell r="AR440">
            <v>0</v>
          </cell>
          <cell r="AU440">
            <v>0</v>
          </cell>
          <cell r="AV440" t="str">
            <v>--</v>
          </cell>
          <cell r="AY440">
            <v>0</v>
          </cell>
          <cell r="AZ440">
            <v>0</v>
          </cell>
          <cell r="BA440">
            <v>0</v>
          </cell>
          <cell r="BB440">
            <v>0</v>
          </cell>
          <cell r="BC440">
            <v>0</v>
          </cell>
          <cell r="BD440">
            <v>0</v>
          </cell>
          <cell r="BE440">
            <v>0</v>
          </cell>
          <cell r="BF440">
            <v>0</v>
          </cell>
          <cell r="BG440">
            <v>0</v>
          </cell>
          <cell r="BH440">
            <v>0</v>
          </cell>
          <cell r="BK440" t="e">
            <v>#VALUE!</v>
          </cell>
          <cell r="BL440" t="e">
            <v>#VALUE!</v>
          </cell>
          <cell r="BN440">
            <v>-860</v>
          </cell>
        </row>
        <row r="441">
          <cell r="A441">
            <v>871</v>
          </cell>
          <cell r="B441" t="str">
            <v>SHAWSHEEN VALLEY</v>
          </cell>
          <cell r="C441">
            <v>0</v>
          </cell>
          <cell r="D441">
            <v>0</v>
          </cell>
          <cell r="E441">
            <v>0</v>
          </cell>
          <cell r="F441">
            <v>0</v>
          </cell>
          <cell r="G441">
            <v>0</v>
          </cell>
          <cell r="H441">
            <v>0</v>
          </cell>
          <cell r="I441">
            <v>0</v>
          </cell>
          <cell r="J441">
            <v>0</v>
          </cell>
          <cell r="K441">
            <v>0</v>
          </cell>
          <cell r="L441">
            <v>0</v>
          </cell>
          <cell r="O441">
            <v>0</v>
          </cell>
          <cell r="P441" t="str">
            <v>--</v>
          </cell>
          <cell r="S441">
            <v>0</v>
          </cell>
          <cell r="T441">
            <v>0</v>
          </cell>
          <cell r="U441">
            <v>0</v>
          </cell>
          <cell r="V441">
            <v>0</v>
          </cell>
          <cell r="W441">
            <v>0</v>
          </cell>
          <cell r="X441">
            <v>0</v>
          </cell>
          <cell r="Y441">
            <v>0</v>
          </cell>
          <cell r="Z441">
            <v>0</v>
          </cell>
          <cell r="AA441">
            <v>0</v>
          </cell>
          <cell r="AB441">
            <v>0</v>
          </cell>
          <cell r="AE441">
            <v>0</v>
          </cell>
          <cell r="AF441" t="str">
            <v>--</v>
          </cell>
          <cell r="AG441" t="str">
            <v>--</v>
          </cell>
          <cell r="AI441">
            <v>0</v>
          </cell>
          <cell r="AJ441">
            <v>0</v>
          </cell>
          <cell r="AK441">
            <v>0</v>
          </cell>
          <cell r="AL441">
            <v>0</v>
          </cell>
          <cell r="AM441">
            <v>0</v>
          </cell>
          <cell r="AN441">
            <v>0</v>
          </cell>
          <cell r="AO441">
            <v>0</v>
          </cell>
          <cell r="AP441">
            <v>0</v>
          </cell>
          <cell r="AQ441">
            <v>0</v>
          </cell>
          <cell r="AR441">
            <v>0</v>
          </cell>
          <cell r="AU441">
            <v>0</v>
          </cell>
          <cell r="AV441" t="str">
            <v>--</v>
          </cell>
          <cell r="AY441">
            <v>0</v>
          </cell>
          <cell r="AZ441">
            <v>0</v>
          </cell>
          <cell r="BA441">
            <v>0</v>
          </cell>
          <cell r="BB441">
            <v>0</v>
          </cell>
          <cell r="BC441">
            <v>0</v>
          </cell>
          <cell r="BD441">
            <v>0</v>
          </cell>
          <cell r="BE441">
            <v>0</v>
          </cell>
          <cell r="BF441">
            <v>0</v>
          </cell>
          <cell r="BG441">
            <v>0</v>
          </cell>
          <cell r="BH441">
            <v>0</v>
          </cell>
          <cell r="BK441" t="e">
            <v>#VALUE!</v>
          </cell>
          <cell r="BL441" t="e">
            <v>#VALUE!</v>
          </cell>
          <cell r="BN441">
            <v>-871</v>
          </cell>
        </row>
        <row r="442">
          <cell r="A442">
            <v>872</v>
          </cell>
          <cell r="B442" t="str">
            <v>SOUTHEASTERN</v>
          </cell>
          <cell r="C442">
            <v>0</v>
          </cell>
          <cell r="D442">
            <v>0</v>
          </cell>
          <cell r="E442">
            <v>0</v>
          </cell>
          <cell r="F442">
            <v>0</v>
          </cell>
          <cell r="G442">
            <v>0</v>
          </cell>
          <cell r="H442">
            <v>0</v>
          </cell>
          <cell r="I442">
            <v>0</v>
          </cell>
          <cell r="J442">
            <v>0</v>
          </cell>
          <cell r="K442">
            <v>0</v>
          </cell>
          <cell r="L442">
            <v>0</v>
          </cell>
          <cell r="O442">
            <v>0</v>
          </cell>
          <cell r="P442" t="str">
            <v>--</v>
          </cell>
          <cell r="S442">
            <v>0</v>
          </cell>
          <cell r="T442">
            <v>0</v>
          </cell>
          <cell r="U442">
            <v>0</v>
          </cell>
          <cell r="V442">
            <v>0</v>
          </cell>
          <cell r="W442">
            <v>0</v>
          </cell>
          <cell r="X442">
            <v>0</v>
          </cell>
          <cell r="Y442">
            <v>0</v>
          </cell>
          <cell r="Z442">
            <v>0</v>
          </cell>
          <cell r="AA442">
            <v>0</v>
          </cell>
          <cell r="AB442">
            <v>0</v>
          </cell>
          <cell r="AE442">
            <v>0</v>
          </cell>
          <cell r="AF442" t="str">
            <v>--</v>
          </cell>
          <cell r="AG442" t="str">
            <v>--</v>
          </cell>
          <cell r="AI442">
            <v>0</v>
          </cell>
          <cell r="AJ442">
            <v>0</v>
          </cell>
          <cell r="AK442">
            <v>0</v>
          </cell>
          <cell r="AL442">
            <v>0</v>
          </cell>
          <cell r="AM442">
            <v>0</v>
          </cell>
          <cell r="AN442">
            <v>0</v>
          </cell>
          <cell r="AO442">
            <v>0</v>
          </cell>
          <cell r="AP442">
            <v>0</v>
          </cell>
          <cell r="AQ442">
            <v>0</v>
          </cell>
          <cell r="AR442">
            <v>0</v>
          </cell>
          <cell r="AU442">
            <v>0</v>
          </cell>
          <cell r="AV442" t="str">
            <v>--</v>
          </cell>
          <cell r="AY442">
            <v>0</v>
          </cell>
          <cell r="AZ442">
            <v>0</v>
          </cell>
          <cell r="BA442">
            <v>0</v>
          </cell>
          <cell r="BB442">
            <v>0</v>
          </cell>
          <cell r="BC442">
            <v>0</v>
          </cell>
          <cell r="BD442">
            <v>0</v>
          </cell>
          <cell r="BE442">
            <v>0</v>
          </cell>
          <cell r="BF442">
            <v>0</v>
          </cell>
          <cell r="BG442">
            <v>0</v>
          </cell>
          <cell r="BH442">
            <v>0</v>
          </cell>
          <cell r="BK442" t="e">
            <v>#VALUE!</v>
          </cell>
          <cell r="BL442" t="e">
            <v>#VALUE!</v>
          </cell>
          <cell r="BN442">
            <v>-872</v>
          </cell>
        </row>
        <row r="443">
          <cell r="A443">
            <v>873</v>
          </cell>
          <cell r="B443" t="str">
            <v>SOUTH SHORE</v>
          </cell>
          <cell r="C443">
            <v>0</v>
          </cell>
          <cell r="D443">
            <v>0</v>
          </cell>
          <cell r="E443">
            <v>0</v>
          </cell>
          <cell r="F443">
            <v>0</v>
          </cell>
          <cell r="G443">
            <v>0</v>
          </cell>
          <cell r="H443">
            <v>0</v>
          </cell>
          <cell r="I443">
            <v>0</v>
          </cell>
          <cell r="J443">
            <v>0</v>
          </cell>
          <cell r="K443">
            <v>0</v>
          </cell>
          <cell r="L443">
            <v>0</v>
          </cell>
          <cell r="O443">
            <v>0</v>
          </cell>
          <cell r="P443" t="str">
            <v>--</v>
          </cell>
          <cell r="S443">
            <v>0</v>
          </cell>
          <cell r="T443">
            <v>0</v>
          </cell>
          <cell r="U443">
            <v>0</v>
          </cell>
          <cell r="V443">
            <v>0</v>
          </cell>
          <cell r="W443">
            <v>0</v>
          </cell>
          <cell r="X443">
            <v>0</v>
          </cell>
          <cell r="Y443">
            <v>0</v>
          </cell>
          <cell r="Z443">
            <v>0</v>
          </cell>
          <cell r="AA443">
            <v>0</v>
          </cell>
          <cell r="AB443">
            <v>0</v>
          </cell>
          <cell r="AE443">
            <v>0</v>
          </cell>
          <cell r="AF443" t="str">
            <v>--</v>
          </cell>
          <cell r="AG443" t="str">
            <v>--</v>
          </cell>
          <cell r="AI443">
            <v>0</v>
          </cell>
          <cell r="AJ443">
            <v>0</v>
          </cell>
          <cell r="AK443">
            <v>0</v>
          </cell>
          <cell r="AL443">
            <v>0</v>
          </cell>
          <cell r="AM443">
            <v>0</v>
          </cell>
          <cell r="AN443">
            <v>0</v>
          </cell>
          <cell r="AO443">
            <v>0</v>
          </cell>
          <cell r="AP443">
            <v>0</v>
          </cell>
          <cell r="AQ443">
            <v>0</v>
          </cell>
          <cell r="AR443">
            <v>0</v>
          </cell>
          <cell r="AU443">
            <v>0</v>
          </cell>
          <cell r="AV443" t="str">
            <v>--</v>
          </cell>
          <cell r="AY443">
            <v>0</v>
          </cell>
          <cell r="AZ443">
            <v>0</v>
          </cell>
          <cell r="BA443">
            <v>0</v>
          </cell>
          <cell r="BB443">
            <v>0</v>
          </cell>
          <cell r="BC443">
            <v>0</v>
          </cell>
          <cell r="BD443">
            <v>0</v>
          </cell>
          <cell r="BE443">
            <v>0</v>
          </cell>
          <cell r="BF443">
            <v>0</v>
          </cell>
          <cell r="BG443">
            <v>0</v>
          </cell>
          <cell r="BH443">
            <v>0</v>
          </cell>
          <cell r="BK443" t="e">
            <v>#VALUE!</v>
          </cell>
          <cell r="BL443" t="e">
            <v>#VALUE!</v>
          </cell>
          <cell r="BN443">
            <v>-873</v>
          </cell>
        </row>
        <row r="444">
          <cell r="A444">
            <v>876</v>
          </cell>
          <cell r="B444" t="str">
            <v>SOUTHERN WORCESTER</v>
          </cell>
          <cell r="C444">
            <v>0</v>
          </cell>
          <cell r="D444">
            <v>0</v>
          </cell>
          <cell r="E444">
            <v>0</v>
          </cell>
          <cell r="F444">
            <v>0</v>
          </cell>
          <cell r="G444">
            <v>0</v>
          </cell>
          <cell r="H444">
            <v>0</v>
          </cell>
          <cell r="I444">
            <v>0</v>
          </cell>
          <cell r="J444">
            <v>0</v>
          </cell>
          <cell r="K444">
            <v>0</v>
          </cell>
          <cell r="L444">
            <v>0</v>
          </cell>
          <cell r="O444">
            <v>0</v>
          </cell>
          <cell r="P444" t="str">
            <v>--</v>
          </cell>
          <cell r="S444">
            <v>0</v>
          </cell>
          <cell r="T444">
            <v>0</v>
          </cell>
          <cell r="U444">
            <v>0</v>
          </cell>
          <cell r="V444">
            <v>0</v>
          </cell>
          <cell r="W444">
            <v>0</v>
          </cell>
          <cell r="X444">
            <v>0</v>
          </cell>
          <cell r="Y444">
            <v>0</v>
          </cell>
          <cell r="Z444">
            <v>0</v>
          </cell>
          <cell r="AA444">
            <v>0</v>
          </cell>
          <cell r="AB444">
            <v>0</v>
          </cell>
          <cell r="AE444">
            <v>0</v>
          </cell>
          <cell r="AF444" t="str">
            <v>--</v>
          </cell>
          <cell r="AG444" t="str">
            <v>--</v>
          </cell>
          <cell r="AI444">
            <v>0</v>
          </cell>
          <cell r="AJ444">
            <v>0</v>
          </cell>
          <cell r="AK444">
            <v>0</v>
          </cell>
          <cell r="AL444">
            <v>0</v>
          </cell>
          <cell r="AM444">
            <v>0</v>
          </cell>
          <cell r="AN444">
            <v>0</v>
          </cell>
          <cell r="AO444">
            <v>0</v>
          </cell>
          <cell r="AP444">
            <v>0</v>
          </cell>
          <cell r="AQ444">
            <v>0</v>
          </cell>
          <cell r="AR444">
            <v>0</v>
          </cell>
          <cell r="AU444">
            <v>0</v>
          </cell>
          <cell r="AV444" t="str">
            <v>--</v>
          </cell>
          <cell r="AY444">
            <v>0</v>
          </cell>
          <cell r="AZ444">
            <v>0</v>
          </cell>
          <cell r="BA444">
            <v>0</v>
          </cell>
          <cell r="BB444">
            <v>0</v>
          </cell>
          <cell r="BC444">
            <v>0</v>
          </cell>
          <cell r="BD444">
            <v>0</v>
          </cell>
          <cell r="BE444">
            <v>0</v>
          </cell>
          <cell r="BF444">
            <v>0</v>
          </cell>
          <cell r="BG444">
            <v>0</v>
          </cell>
          <cell r="BH444">
            <v>0</v>
          </cell>
          <cell r="BK444" t="e">
            <v>#VALUE!</v>
          </cell>
          <cell r="BL444" t="e">
            <v>#VALUE!</v>
          </cell>
          <cell r="BN444">
            <v>-876</v>
          </cell>
        </row>
        <row r="445">
          <cell r="A445">
            <v>878</v>
          </cell>
          <cell r="B445" t="str">
            <v>TRI COUNTY</v>
          </cell>
          <cell r="C445">
            <v>0</v>
          </cell>
          <cell r="D445">
            <v>0</v>
          </cell>
          <cell r="E445">
            <v>0</v>
          </cell>
          <cell r="F445">
            <v>0</v>
          </cell>
          <cell r="G445">
            <v>0</v>
          </cell>
          <cell r="H445">
            <v>0</v>
          </cell>
          <cell r="I445">
            <v>0</v>
          </cell>
          <cell r="J445">
            <v>0</v>
          </cell>
          <cell r="K445">
            <v>0</v>
          </cell>
          <cell r="L445">
            <v>0</v>
          </cell>
          <cell r="O445">
            <v>0</v>
          </cell>
          <cell r="P445" t="str">
            <v>--</v>
          </cell>
          <cell r="S445">
            <v>0</v>
          </cell>
          <cell r="T445">
            <v>0</v>
          </cell>
          <cell r="U445">
            <v>0</v>
          </cell>
          <cell r="V445">
            <v>0</v>
          </cell>
          <cell r="W445">
            <v>0</v>
          </cell>
          <cell r="X445">
            <v>0</v>
          </cell>
          <cell r="Y445">
            <v>0</v>
          </cell>
          <cell r="Z445">
            <v>0</v>
          </cell>
          <cell r="AA445">
            <v>0</v>
          </cell>
          <cell r="AB445">
            <v>0</v>
          </cell>
          <cell r="AE445">
            <v>0</v>
          </cell>
          <cell r="AF445" t="str">
            <v>--</v>
          </cell>
          <cell r="AG445" t="str">
            <v>--</v>
          </cell>
          <cell r="AI445">
            <v>0</v>
          </cell>
          <cell r="AJ445">
            <v>0</v>
          </cell>
          <cell r="AK445">
            <v>0</v>
          </cell>
          <cell r="AL445">
            <v>0</v>
          </cell>
          <cell r="AM445">
            <v>0</v>
          </cell>
          <cell r="AN445">
            <v>0</v>
          </cell>
          <cell r="AO445">
            <v>0</v>
          </cell>
          <cell r="AP445">
            <v>0</v>
          </cell>
          <cell r="AQ445">
            <v>0</v>
          </cell>
          <cell r="AR445">
            <v>0</v>
          </cell>
          <cell r="AU445">
            <v>0</v>
          </cell>
          <cell r="AV445" t="str">
            <v>--</v>
          </cell>
          <cell r="AY445">
            <v>0</v>
          </cell>
          <cell r="AZ445">
            <v>0</v>
          </cell>
          <cell r="BA445">
            <v>0</v>
          </cell>
          <cell r="BB445">
            <v>0</v>
          </cell>
          <cell r="BC445">
            <v>0</v>
          </cell>
          <cell r="BD445">
            <v>0</v>
          </cell>
          <cell r="BE445">
            <v>0</v>
          </cell>
          <cell r="BF445">
            <v>0</v>
          </cell>
          <cell r="BG445">
            <v>0</v>
          </cell>
          <cell r="BH445">
            <v>0</v>
          </cell>
          <cell r="BK445" t="e">
            <v>#VALUE!</v>
          </cell>
          <cell r="BL445" t="e">
            <v>#VALUE!</v>
          </cell>
          <cell r="BN445">
            <v>-878</v>
          </cell>
        </row>
        <row r="446">
          <cell r="A446">
            <v>879</v>
          </cell>
          <cell r="B446" t="str">
            <v>UPPER CAPE COD</v>
          </cell>
          <cell r="C446">
            <v>0</v>
          </cell>
          <cell r="D446">
            <v>0</v>
          </cell>
          <cell r="E446">
            <v>0</v>
          </cell>
          <cell r="F446">
            <v>0</v>
          </cell>
          <cell r="G446">
            <v>0</v>
          </cell>
          <cell r="H446">
            <v>0</v>
          </cell>
          <cell r="I446">
            <v>0</v>
          </cell>
          <cell r="J446">
            <v>0</v>
          </cell>
          <cell r="K446">
            <v>0</v>
          </cell>
          <cell r="L446">
            <v>0</v>
          </cell>
          <cell r="O446">
            <v>0</v>
          </cell>
          <cell r="P446" t="str">
            <v>--</v>
          </cell>
          <cell r="S446">
            <v>0</v>
          </cell>
          <cell r="T446">
            <v>0</v>
          </cell>
          <cell r="U446">
            <v>0</v>
          </cell>
          <cell r="V446">
            <v>0</v>
          </cell>
          <cell r="W446">
            <v>0</v>
          </cell>
          <cell r="X446">
            <v>0</v>
          </cell>
          <cell r="Y446">
            <v>0</v>
          </cell>
          <cell r="Z446">
            <v>0</v>
          </cell>
          <cell r="AA446">
            <v>0</v>
          </cell>
          <cell r="AB446">
            <v>0</v>
          </cell>
          <cell r="AE446">
            <v>0</v>
          </cell>
          <cell r="AF446" t="str">
            <v>--</v>
          </cell>
          <cell r="AG446" t="str">
            <v>--</v>
          </cell>
          <cell r="AI446">
            <v>0</v>
          </cell>
          <cell r="AJ446">
            <v>0</v>
          </cell>
          <cell r="AK446">
            <v>0</v>
          </cell>
          <cell r="AL446">
            <v>0</v>
          </cell>
          <cell r="AM446">
            <v>0</v>
          </cell>
          <cell r="AN446">
            <v>0</v>
          </cell>
          <cell r="AO446">
            <v>0</v>
          </cell>
          <cell r="AP446">
            <v>0</v>
          </cell>
          <cell r="AQ446">
            <v>0</v>
          </cell>
          <cell r="AR446">
            <v>0</v>
          </cell>
          <cell r="AU446">
            <v>0</v>
          </cell>
          <cell r="AV446" t="str">
            <v>--</v>
          </cell>
          <cell r="AY446">
            <v>0</v>
          </cell>
          <cell r="AZ446">
            <v>0</v>
          </cell>
          <cell r="BA446">
            <v>0</v>
          </cell>
          <cell r="BB446">
            <v>0</v>
          </cell>
          <cell r="BC446">
            <v>0</v>
          </cell>
          <cell r="BD446">
            <v>0</v>
          </cell>
          <cell r="BE446">
            <v>0</v>
          </cell>
          <cell r="BF446">
            <v>0</v>
          </cell>
          <cell r="BG446">
            <v>0</v>
          </cell>
          <cell r="BH446">
            <v>0</v>
          </cell>
          <cell r="BK446" t="e">
            <v>#VALUE!</v>
          </cell>
          <cell r="BL446" t="e">
            <v>#VALUE!</v>
          </cell>
          <cell r="BN446">
            <v>-879</v>
          </cell>
        </row>
        <row r="447">
          <cell r="A447">
            <v>885</v>
          </cell>
          <cell r="B447" t="str">
            <v>WHITTIER</v>
          </cell>
          <cell r="C447">
            <v>0</v>
          </cell>
          <cell r="D447">
            <v>0</v>
          </cell>
          <cell r="E447">
            <v>0</v>
          </cell>
          <cell r="F447">
            <v>0</v>
          </cell>
          <cell r="G447">
            <v>0</v>
          </cell>
          <cell r="H447">
            <v>0</v>
          </cell>
          <cell r="I447">
            <v>0</v>
          </cell>
          <cell r="J447">
            <v>0</v>
          </cell>
          <cell r="K447">
            <v>0</v>
          </cell>
          <cell r="L447">
            <v>0</v>
          </cell>
          <cell r="O447">
            <v>0</v>
          </cell>
          <cell r="P447" t="str">
            <v>--</v>
          </cell>
          <cell r="S447">
            <v>0</v>
          </cell>
          <cell r="T447">
            <v>0</v>
          </cell>
          <cell r="U447">
            <v>0</v>
          </cell>
          <cell r="V447">
            <v>0</v>
          </cell>
          <cell r="W447">
            <v>0</v>
          </cell>
          <cell r="X447">
            <v>0</v>
          </cell>
          <cell r="Y447">
            <v>0</v>
          </cell>
          <cell r="Z447">
            <v>0</v>
          </cell>
          <cell r="AA447">
            <v>0</v>
          </cell>
          <cell r="AB447">
            <v>0</v>
          </cell>
          <cell r="AE447">
            <v>0</v>
          </cell>
          <cell r="AF447" t="str">
            <v>--</v>
          </cell>
          <cell r="AG447" t="str">
            <v>--</v>
          </cell>
          <cell r="AI447">
            <v>0</v>
          </cell>
          <cell r="AJ447">
            <v>0</v>
          </cell>
          <cell r="AK447">
            <v>0</v>
          </cell>
          <cell r="AL447">
            <v>0</v>
          </cell>
          <cell r="AM447">
            <v>0</v>
          </cell>
          <cell r="AN447">
            <v>0</v>
          </cell>
          <cell r="AO447">
            <v>0</v>
          </cell>
          <cell r="AP447">
            <v>0</v>
          </cell>
          <cell r="AQ447">
            <v>0</v>
          </cell>
          <cell r="AR447">
            <v>0</v>
          </cell>
          <cell r="AU447">
            <v>0</v>
          </cell>
          <cell r="AV447" t="str">
            <v>--</v>
          </cell>
          <cell r="AY447">
            <v>0</v>
          </cell>
          <cell r="AZ447">
            <v>0</v>
          </cell>
          <cell r="BA447">
            <v>0</v>
          </cell>
          <cell r="BB447">
            <v>0</v>
          </cell>
          <cell r="BC447">
            <v>0</v>
          </cell>
          <cell r="BD447">
            <v>0</v>
          </cell>
          <cell r="BE447">
            <v>0</v>
          </cell>
          <cell r="BF447">
            <v>0</v>
          </cell>
          <cell r="BG447">
            <v>0</v>
          </cell>
          <cell r="BH447">
            <v>0</v>
          </cell>
          <cell r="BK447" t="e">
            <v>#VALUE!</v>
          </cell>
          <cell r="BL447" t="e">
            <v>#VALUE!</v>
          </cell>
          <cell r="BN447">
            <v>-885</v>
          </cell>
        </row>
        <row r="448">
          <cell r="A448">
            <v>910</v>
          </cell>
          <cell r="B448" t="str">
            <v>BRISTOL COUNTY</v>
          </cell>
          <cell r="C448">
            <v>0</v>
          </cell>
          <cell r="D448">
            <v>0</v>
          </cell>
          <cell r="E448">
            <v>0</v>
          </cell>
          <cell r="F448">
            <v>0</v>
          </cell>
          <cell r="G448">
            <v>0</v>
          </cell>
          <cell r="H448">
            <v>0</v>
          </cell>
          <cell r="I448">
            <v>0</v>
          </cell>
          <cell r="J448">
            <v>0</v>
          </cell>
          <cell r="K448">
            <v>0</v>
          </cell>
          <cell r="L448">
            <v>0</v>
          </cell>
          <cell r="O448">
            <v>0</v>
          </cell>
          <cell r="P448" t="str">
            <v>--</v>
          </cell>
          <cell r="S448">
            <v>0</v>
          </cell>
          <cell r="T448">
            <v>0</v>
          </cell>
          <cell r="U448">
            <v>0</v>
          </cell>
          <cell r="V448">
            <v>0</v>
          </cell>
          <cell r="W448">
            <v>0</v>
          </cell>
          <cell r="X448">
            <v>0</v>
          </cell>
          <cell r="Y448">
            <v>0</v>
          </cell>
          <cell r="Z448">
            <v>0</v>
          </cell>
          <cell r="AA448">
            <v>0</v>
          </cell>
          <cell r="AB448">
            <v>0</v>
          </cell>
          <cell r="AE448">
            <v>0</v>
          </cell>
          <cell r="AF448" t="str">
            <v>--</v>
          </cell>
          <cell r="AG448" t="str">
            <v>--</v>
          </cell>
          <cell r="AI448">
            <v>0</v>
          </cell>
          <cell r="AJ448">
            <v>0</v>
          </cell>
          <cell r="AK448">
            <v>0</v>
          </cell>
          <cell r="AL448">
            <v>0</v>
          </cell>
          <cell r="AM448">
            <v>0</v>
          </cell>
          <cell r="AN448">
            <v>0</v>
          </cell>
          <cell r="AO448">
            <v>0</v>
          </cell>
          <cell r="AP448">
            <v>0</v>
          </cell>
          <cell r="AQ448">
            <v>0</v>
          </cell>
          <cell r="AR448">
            <v>0</v>
          </cell>
          <cell r="AU448">
            <v>0</v>
          </cell>
          <cell r="AV448" t="str">
            <v>--</v>
          </cell>
          <cell r="AY448">
            <v>0</v>
          </cell>
          <cell r="AZ448">
            <v>0</v>
          </cell>
          <cell r="BA448">
            <v>0</v>
          </cell>
          <cell r="BB448">
            <v>0</v>
          </cell>
          <cell r="BC448">
            <v>0</v>
          </cell>
          <cell r="BD448">
            <v>0</v>
          </cell>
          <cell r="BE448">
            <v>0</v>
          </cell>
          <cell r="BF448">
            <v>0</v>
          </cell>
          <cell r="BG448">
            <v>0</v>
          </cell>
          <cell r="BH448">
            <v>0</v>
          </cell>
          <cell r="BK448" t="e">
            <v>#VALUE!</v>
          </cell>
          <cell r="BL448" t="e">
            <v>#VALUE!</v>
          </cell>
          <cell r="BN448">
            <v>-910</v>
          </cell>
        </row>
        <row r="449">
          <cell r="A449">
            <v>915</v>
          </cell>
          <cell r="B449" t="str">
            <v>NORFOLK COUNTY</v>
          </cell>
          <cell r="C449">
            <v>0</v>
          </cell>
          <cell r="D449">
            <v>0</v>
          </cell>
          <cell r="E449">
            <v>0</v>
          </cell>
          <cell r="F449">
            <v>0</v>
          </cell>
          <cell r="G449">
            <v>0</v>
          </cell>
          <cell r="H449">
            <v>0</v>
          </cell>
          <cell r="I449">
            <v>0</v>
          </cell>
          <cell r="J449">
            <v>0</v>
          </cell>
          <cell r="K449">
            <v>0</v>
          </cell>
          <cell r="L449">
            <v>0</v>
          </cell>
          <cell r="O449">
            <v>0</v>
          </cell>
          <cell r="P449" t="str">
            <v>--</v>
          </cell>
          <cell r="S449">
            <v>0</v>
          </cell>
          <cell r="T449">
            <v>0</v>
          </cell>
          <cell r="U449">
            <v>0</v>
          </cell>
          <cell r="V449">
            <v>0</v>
          </cell>
          <cell r="W449">
            <v>0</v>
          </cell>
          <cell r="X449">
            <v>0</v>
          </cell>
          <cell r="Y449">
            <v>0</v>
          </cell>
          <cell r="Z449">
            <v>0</v>
          </cell>
          <cell r="AA449">
            <v>0</v>
          </cell>
          <cell r="AB449">
            <v>0</v>
          </cell>
          <cell r="AE449">
            <v>0</v>
          </cell>
          <cell r="AF449" t="str">
            <v>--</v>
          </cell>
          <cell r="AG449" t="str">
            <v>--</v>
          </cell>
          <cell r="AI449">
            <v>0</v>
          </cell>
          <cell r="AJ449">
            <v>0</v>
          </cell>
          <cell r="AK449">
            <v>0</v>
          </cell>
          <cell r="AL449">
            <v>0</v>
          </cell>
          <cell r="AM449">
            <v>0</v>
          </cell>
          <cell r="AN449">
            <v>0</v>
          </cell>
          <cell r="AO449">
            <v>0</v>
          </cell>
          <cell r="AP449">
            <v>0</v>
          </cell>
          <cell r="AQ449">
            <v>0</v>
          </cell>
          <cell r="AR449">
            <v>0</v>
          </cell>
          <cell r="AU449">
            <v>0</v>
          </cell>
          <cell r="AV449" t="str">
            <v>--</v>
          </cell>
          <cell r="AY449">
            <v>0</v>
          </cell>
          <cell r="AZ449">
            <v>0</v>
          </cell>
          <cell r="BA449">
            <v>0</v>
          </cell>
          <cell r="BB449">
            <v>0</v>
          </cell>
          <cell r="BC449">
            <v>0</v>
          </cell>
          <cell r="BD449">
            <v>0</v>
          </cell>
          <cell r="BE449">
            <v>0</v>
          </cell>
          <cell r="BF449">
            <v>0</v>
          </cell>
          <cell r="BG449">
            <v>0</v>
          </cell>
          <cell r="BH449">
            <v>0</v>
          </cell>
          <cell r="BK449" t="e">
            <v>#VALUE!</v>
          </cell>
          <cell r="BL449" t="e">
            <v>#VALUE!</v>
          </cell>
          <cell r="BN449">
            <v>-915</v>
          </cell>
        </row>
        <row r="450">
          <cell r="A450">
            <v>998</v>
          </cell>
          <cell r="B450" t="str">
            <v>OUT OF STATE</v>
          </cell>
          <cell r="O450">
            <v>0</v>
          </cell>
          <cell r="P450" t="str">
            <v>--</v>
          </cell>
          <cell r="AE450">
            <v>0</v>
          </cell>
          <cell r="AF450" t="str">
            <v>--</v>
          </cell>
          <cell r="AG450" t="str">
            <v>--</v>
          </cell>
          <cell r="AU450">
            <v>0</v>
          </cell>
          <cell r="AV450" t="str">
            <v>--</v>
          </cell>
          <cell r="AY450">
            <v>0</v>
          </cell>
          <cell r="AZ450">
            <v>0</v>
          </cell>
          <cell r="BA450">
            <v>0</v>
          </cell>
          <cell r="BB450">
            <v>0</v>
          </cell>
          <cell r="BC450">
            <v>0</v>
          </cell>
          <cell r="BD450">
            <v>0</v>
          </cell>
          <cell r="BE450">
            <v>0</v>
          </cell>
          <cell r="BF450">
            <v>0</v>
          </cell>
          <cell r="BG450">
            <v>0</v>
          </cell>
          <cell r="BH450">
            <v>0</v>
          </cell>
          <cell r="BK450" t="e">
            <v>#VALUE!</v>
          </cell>
          <cell r="BL450" t="e">
            <v>#VALUE!</v>
          </cell>
          <cell r="BN450">
            <v>-998</v>
          </cell>
        </row>
        <row r="451">
          <cell r="A451">
            <v>999</v>
          </cell>
          <cell r="B451" t="str">
            <v>STATE TOTALS</v>
          </cell>
          <cell r="C451">
            <v>41251.939999999981</v>
          </cell>
          <cell r="D451">
            <v>44985</v>
          </cell>
          <cell r="E451">
            <v>44571</v>
          </cell>
          <cell r="F451">
            <v>44571</v>
          </cell>
          <cell r="G451">
            <v>44571</v>
          </cell>
          <cell r="H451">
            <v>44571</v>
          </cell>
          <cell r="I451">
            <v>44571</v>
          </cell>
          <cell r="J451">
            <v>43548</v>
          </cell>
          <cell r="K451">
            <v>0</v>
          </cell>
          <cell r="L451">
            <v>0</v>
          </cell>
          <cell r="M451">
            <v>0</v>
          </cell>
          <cell r="O451">
            <v>-1023</v>
          </cell>
          <cell r="P451">
            <v>-2.2952143770613165</v>
          </cell>
          <cell r="Q451" t="str">
            <v xml:space="preserve"> </v>
          </cell>
          <cell r="S451">
            <v>583787450.26808798</v>
          </cell>
          <cell r="T451">
            <v>663524300.69092774</v>
          </cell>
          <cell r="U451">
            <v>660694755.93392122</v>
          </cell>
          <cell r="V451">
            <v>662036743.93392122</v>
          </cell>
          <cell r="W451">
            <v>663277761.02392793</v>
          </cell>
          <cell r="X451">
            <v>662853336.02392793</v>
          </cell>
          <cell r="Y451">
            <v>662488999.12722969</v>
          </cell>
          <cell r="Z451">
            <v>643619319.06051648</v>
          </cell>
          <cell r="AA451">
            <v>0</v>
          </cell>
          <cell r="AB451">
            <v>0</v>
          </cell>
          <cell r="AC451">
            <v>0</v>
          </cell>
          <cell r="AE451">
            <v>-18869680.066713169</v>
          </cell>
          <cell r="AF451">
            <v>-2.8483008912710051</v>
          </cell>
          <cell r="AG451">
            <v>-0.55308651420968857</v>
          </cell>
          <cell r="AI451">
            <v>72373501.000000015</v>
          </cell>
          <cell r="AJ451">
            <v>80500000</v>
          </cell>
          <cell r="AK451">
            <v>89242753.999999911</v>
          </cell>
          <cell r="AL451">
            <v>98102959.00000006</v>
          </cell>
          <cell r="AM451">
            <v>87467045.000000015</v>
          </cell>
          <cell r="AN451">
            <v>87467045.000000015</v>
          </cell>
          <cell r="AO451">
            <v>87572202.230486318</v>
          </cell>
          <cell r="AP451">
            <v>87806353.230486408</v>
          </cell>
          <cell r="AQ451">
            <v>0</v>
          </cell>
          <cell r="AR451">
            <v>0</v>
          </cell>
          <cell r="AS451">
            <v>0</v>
          </cell>
          <cell r="AU451">
            <v>234151.00000000495</v>
          </cell>
          <cell r="AV451" t="str">
            <v>--</v>
          </cell>
          <cell r="AY451">
            <v>511413949.26808792</v>
          </cell>
          <cell r="AZ451">
            <v>583081354.49869204</v>
          </cell>
          <cell r="BA451">
            <v>571447660.13363171</v>
          </cell>
          <cell r="BB451">
            <v>563941569.81958389</v>
          </cell>
          <cell r="BC451">
            <v>575810234.4028933</v>
          </cell>
          <cell r="BD451">
            <v>575386291.02392828</v>
          </cell>
          <cell r="BE451">
            <v>574916938.44770944</v>
          </cell>
          <cell r="BF451">
            <v>555794055.37093949</v>
          </cell>
          <cell r="BG451">
            <v>-66464.36397760312</v>
          </cell>
          <cell r="BH451">
            <v>0</v>
          </cell>
          <cell r="BI451">
            <v>0</v>
          </cell>
          <cell r="BK451" t="e">
            <v>#VALUE!</v>
          </cell>
          <cell r="BL451" t="str">
            <v>--</v>
          </cell>
        </row>
      </sheetData>
      <sheetData sheetId="5"/>
      <sheetData sheetId="6"/>
      <sheetData sheetId="7">
        <row r="10">
          <cell r="A10">
            <v>409</v>
          </cell>
          <cell r="B10" t="str">
            <v>ALMA DEL MAR</v>
          </cell>
          <cell r="C10">
            <v>408.08000000000004</v>
          </cell>
          <cell r="D10">
            <v>435.99999999999994</v>
          </cell>
          <cell r="E10">
            <v>436</v>
          </cell>
          <cell r="F10">
            <v>436</v>
          </cell>
          <cell r="G10">
            <v>436</v>
          </cell>
          <cell r="H10">
            <v>436</v>
          </cell>
          <cell r="I10">
            <v>436</v>
          </cell>
          <cell r="J10">
            <v>441</v>
          </cell>
          <cell r="K10">
            <v>0</v>
          </cell>
          <cell r="O10">
            <v>5</v>
          </cell>
          <cell r="P10">
            <v>1.1467889908256979</v>
          </cell>
          <cell r="S10">
            <v>4977366</v>
          </cell>
          <cell r="T10">
            <v>5545287</v>
          </cell>
          <cell r="U10">
            <v>5548972</v>
          </cell>
          <cell r="V10">
            <v>5572516</v>
          </cell>
          <cell r="W10">
            <v>5572516</v>
          </cell>
          <cell r="X10">
            <v>5572516</v>
          </cell>
          <cell r="Y10">
            <v>5572516</v>
          </cell>
          <cell r="Z10">
            <v>5577442</v>
          </cell>
          <cell r="AA10">
            <v>0</v>
          </cell>
          <cell r="AE10">
            <v>4926</v>
          </cell>
          <cell r="AF10">
            <v>8.8398131113476275E-2</v>
          </cell>
          <cell r="AI10">
            <v>12197.034895118602</v>
          </cell>
          <cell r="AJ10">
            <v>12718.548165137616</v>
          </cell>
          <cell r="AK10">
            <v>12727</v>
          </cell>
          <cell r="AL10">
            <v>12781</v>
          </cell>
          <cell r="AM10">
            <v>12781</v>
          </cell>
          <cell r="AN10">
            <v>12781</v>
          </cell>
          <cell r="AO10">
            <v>12781</v>
          </cell>
          <cell r="AP10">
            <v>12647.260770975057</v>
          </cell>
          <cell r="AQ10"/>
          <cell r="AR10"/>
          <cell r="AS10"/>
          <cell r="AT10"/>
          <cell r="AU10">
            <v>-133.73922902494269</v>
          </cell>
          <cell r="AV10">
            <v>-1.0463909633435797</v>
          </cell>
          <cell r="AY10">
            <v>-1.0583908597122216</v>
          </cell>
          <cell r="AZ10">
            <v>0</v>
          </cell>
        </row>
        <row r="11">
          <cell r="A11">
            <v>410</v>
          </cell>
          <cell r="B11" t="str">
            <v>EXCEL ACADEMY</v>
          </cell>
          <cell r="C11">
            <v>1126.0799999999997</v>
          </cell>
          <cell r="D11">
            <v>1299</v>
          </cell>
          <cell r="E11">
            <v>1316</v>
          </cell>
          <cell r="F11">
            <v>1316</v>
          </cell>
          <cell r="G11">
            <v>1316</v>
          </cell>
          <cell r="H11">
            <v>1316</v>
          </cell>
          <cell r="I11">
            <v>1316</v>
          </cell>
          <cell r="J11">
            <v>1297</v>
          </cell>
          <cell r="K11">
            <v>0</v>
          </cell>
          <cell r="O11">
            <v>-19</v>
          </cell>
          <cell r="P11">
            <v>-1.4437689969604817</v>
          </cell>
          <cell r="S11">
            <v>16503663.823638581</v>
          </cell>
          <cell r="T11">
            <v>20074858.859620634</v>
          </cell>
          <cell r="U11">
            <v>20402894.249280445</v>
          </cell>
          <cell r="V11">
            <v>20489848.049788415</v>
          </cell>
          <cell r="W11">
            <v>20511868.556392804</v>
          </cell>
          <cell r="X11">
            <v>20511868.556392804</v>
          </cell>
          <cell r="Y11">
            <v>20511868.556392804</v>
          </cell>
          <cell r="Z11">
            <v>20209120</v>
          </cell>
          <cell r="AA11">
            <v>0</v>
          </cell>
          <cell r="AE11">
            <v>-302748.55639280379</v>
          </cell>
          <cell r="AF11">
            <v>-1.4759677089411172</v>
          </cell>
          <cell r="AI11">
            <v>14655.853779161858</v>
          </cell>
          <cell r="AJ11">
            <v>15454.086881925046</v>
          </cell>
          <cell r="AK11">
            <v>15503.719034407633</v>
          </cell>
          <cell r="AL11">
            <v>15569.793350903052</v>
          </cell>
          <cell r="AM11">
            <v>15586.526258657146</v>
          </cell>
          <cell r="AN11">
            <v>15586.526258657146</v>
          </cell>
          <cell r="AO11">
            <v>15586.526258657146</v>
          </cell>
          <cell r="AP11">
            <v>15581.434078643022</v>
          </cell>
          <cell r="AQ11"/>
          <cell r="AR11"/>
          <cell r="AS11"/>
          <cell r="AT11"/>
          <cell r="AU11">
            <v>-5.0921800141240965</v>
          </cell>
          <cell r="AV11">
            <v>-3.2670397044343158E-2</v>
          </cell>
          <cell r="AY11">
            <v>-3.2198711980635508E-2</v>
          </cell>
          <cell r="AZ11">
            <v>0</v>
          </cell>
        </row>
        <row r="12">
          <cell r="A12">
            <v>412</v>
          </cell>
          <cell r="B12" t="str">
            <v>ACADEMY OF THE PACIFIC RIM</v>
          </cell>
          <cell r="C12">
            <v>525.11999999999989</v>
          </cell>
          <cell r="D12">
            <v>544.9999999999975</v>
          </cell>
          <cell r="E12">
            <v>545</v>
          </cell>
          <cell r="F12">
            <v>545</v>
          </cell>
          <cell r="G12">
            <v>545</v>
          </cell>
          <cell r="H12">
            <v>545</v>
          </cell>
          <cell r="I12">
            <v>545</v>
          </cell>
          <cell r="J12">
            <v>526</v>
          </cell>
          <cell r="K12">
            <v>0</v>
          </cell>
          <cell r="O12">
            <v>-19</v>
          </cell>
          <cell r="P12">
            <v>-3.4862385321100864</v>
          </cell>
          <cell r="S12">
            <v>8589311</v>
          </cell>
          <cell r="T12">
            <v>9310296</v>
          </cell>
          <cell r="U12">
            <v>9299255</v>
          </cell>
          <cell r="V12">
            <v>9332655</v>
          </cell>
          <cell r="W12">
            <v>9335715</v>
          </cell>
          <cell r="X12">
            <v>9335715</v>
          </cell>
          <cell r="Y12">
            <v>9335715</v>
          </cell>
          <cell r="Z12">
            <v>9016087</v>
          </cell>
          <cell r="AA12">
            <v>0</v>
          </cell>
          <cell r="AE12">
            <v>-319628</v>
          </cell>
          <cell r="AF12">
            <v>-3.4237120563341938</v>
          </cell>
          <cell r="AI12">
            <v>16356.853671541747</v>
          </cell>
          <cell r="AJ12">
            <v>17083.111926605583</v>
          </cell>
          <cell r="AK12">
            <v>17062.853211009173</v>
          </cell>
          <cell r="AL12">
            <v>17124.137614678901</v>
          </cell>
          <cell r="AM12">
            <v>17129.752293577982</v>
          </cell>
          <cell r="AN12">
            <v>17129.752293577982</v>
          </cell>
          <cell r="AO12">
            <v>17129.752293577982</v>
          </cell>
          <cell r="AP12">
            <v>17140.849809885931</v>
          </cell>
          <cell r="AQ12"/>
          <cell r="AR12"/>
          <cell r="AS12"/>
          <cell r="AT12"/>
          <cell r="AU12">
            <v>11.097516307949263</v>
          </cell>
          <cell r="AV12">
            <v>6.478503668794211E-2</v>
          </cell>
          <cell r="AY12">
            <v>6.2526475775892543E-2</v>
          </cell>
          <cell r="AZ12">
            <v>0</v>
          </cell>
        </row>
        <row r="13">
          <cell r="A13">
            <v>413</v>
          </cell>
          <cell r="B13" t="str">
            <v>FOUR RIVERS</v>
          </cell>
          <cell r="C13">
            <v>221.05</v>
          </cell>
          <cell r="D13">
            <v>219.99999999999994</v>
          </cell>
          <cell r="E13">
            <v>220</v>
          </cell>
          <cell r="F13">
            <v>220</v>
          </cell>
          <cell r="G13">
            <v>220</v>
          </cell>
          <cell r="H13">
            <v>220</v>
          </cell>
          <cell r="I13">
            <v>220</v>
          </cell>
          <cell r="J13">
            <v>219</v>
          </cell>
          <cell r="K13">
            <v>0</v>
          </cell>
          <cell r="O13">
            <v>-1</v>
          </cell>
          <cell r="P13">
            <v>-0.45454545454545192</v>
          </cell>
          <cell r="S13">
            <v>3703709</v>
          </cell>
          <cell r="T13">
            <v>3840066</v>
          </cell>
          <cell r="U13">
            <v>3795859.31405601</v>
          </cell>
          <cell r="V13">
            <v>3795859.31405601</v>
          </cell>
          <cell r="W13">
            <v>3795455.5765306535</v>
          </cell>
          <cell r="X13">
            <v>3795455.5765306535</v>
          </cell>
          <cell r="Y13">
            <v>3795455.5765306535</v>
          </cell>
          <cell r="Z13">
            <v>3824617</v>
          </cell>
          <cell r="AA13">
            <v>0</v>
          </cell>
          <cell r="AE13">
            <v>29161.423469346482</v>
          </cell>
          <cell r="AF13">
            <v>0.76832472100760718</v>
          </cell>
          <cell r="AI13">
            <v>16755.073512779913</v>
          </cell>
          <cell r="AJ13">
            <v>17454.845454545459</v>
          </cell>
          <cell r="AK13">
            <v>17253.905972981862</v>
          </cell>
          <cell r="AL13">
            <v>17253.905972981862</v>
          </cell>
          <cell r="AM13">
            <v>17252.070802412061</v>
          </cell>
          <cell r="AN13">
            <v>17252.070802412061</v>
          </cell>
          <cell r="AO13">
            <v>17252.070802412061</v>
          </cell>
          <cell r="AP13">
            <v>17464.004566210046</v>
          </cell>
          <cell r="AQ13"/>
          <cell r="AR13"/>
          <cell r="AS13"/>
          <cell r="AT13"/>
          <cell r="AU13">
            <v>211.93376379798428</v>
          </cell>
          <cell r="AV13">
            <v>1.2284540576332104</v>
          </cell>
          <cell r="AY13">
            <v>1.2228701755530591</v>
          </cell>
          <cell r="AZ13">
            <v>0</v>
          </cell>
        </row>
        <row r="14">
          <cell r="A14">
            <v>414</v>
          </cell>
          <cell r="B14" t="str">
            <v>BERKSHIRE ARTS AND TECHNOLOGY</v>
          </cell>
          <cell r="C14">
            <v>350.68000000000012</v>
          </cell>
          <cell r="D14">
            <v>362.99999999999994</v>
          </cell>
          <cell r="E14">
            <v>363</v>
          </cell>
          <cell r="F14">
            <v>363</v>
          </cell>
          <cell r="G14">
            <v>363</v>
          </cell>
          <cell r="H14">
            <v>363</v>
          </cell>
          <cell r="I14">
            <v>363</v>
          </cell>
          <cell r="J14">
            <v>378</v>
          </cell>
          <cell r="K14">
            <v>0</v>
          </cell>
          <cell r="O14">
            <v>15</v>
          </cell>
          <cell r="P14">
            <v>4.1322314049586861</v>
          </cell>
          <cell r="S14">
            <v>4985225</v>
          </cell>
          <cell r="T14">
            <v>5315422</v>
          </cell>
          <cell r="U14">
            <v>5333079</v>
          </cell>
          <cell r="V14">
            <v>5335017</v>
          </cell>
          <cell r="W14">
            <v>5335847</v>
          </cell>
          <cell r="X14">
            <v>5335847</v>
          </cell>
          <cell r="Y14">
            <v>5335847</v>
          </cell>
          <cell r="Z14">
            <v>5302222</v>
          </cell>
          <cell r="AA14">
            <v>0</v>
          </cell>
          <cell r="AE14">
            <v>-33625</v>
          </cell>
          <cell r="AF14">
            <v>-0.63017174218076288</v>
          </cell>
          <cell r="AI14">
            <v>14215.88057488308</v>
          </cell>
          <cell r="AJ14">
            <v>14643.035812672179</v>
          </cell>
          <cell r="AK14">
            <v>14691.677685950413</v>
          </cell>
          <cell r="AL14">
            <v>14697.01652892562</v>
          </cell>
          <cell r="AM14">
            <v>14699.30303030303</v>
          </cell>
          <cell r="AN14">
            <v>14699.30303030303</v>
          </cell>
          <cell r="AO14">
            <v>14699.30303030303</v>
          </cell>
          <cell r="AP14">
            <v>14027.042328042327</v>
          </cell>
          <cell r="AQ14"/>
          <cell r="AR14"/>
          <cell r="AS14"/>
          <cell r="AT14"/>
          <cell r="AU14">
            <v>-672.2607022607026</v>
          </cell>
          <cell r="AV14">
            <v>-4.5734188952688326</v>
          </cell>
          <cell r="AY14">
            <v>-4.762403147139449</v>
          </cell>
          <cell r="AZ14">
            <v>0</v>
          </cell>
        </row>
        <row r="15">
          <cell r="A15">
            <v>416</v>
          </cell>
          <cell r="B15" t="str">
            <v>BOSTON PREPARATORY</v>
          </cell>
          <cell r="C15">
            <v>459.57</v>
          </cell>
          <cell r="D15">
            <v>544.00000000000216</v>
          </cell>
          <cell r="E15">
            <v>554</v>
          </cell>
          <cell r="F15">
            <v>554</v>
          </cell>
          <cell r="G15">
            <v>554</v>
          </cell>
          <cell r="H15">
            <v>554</v>
          </cell>
          <cell r="I15">
            <v>554</v>
          </cell>
          <cell r="J15">
            <v>526</v>
          </cell>
          <cell r="K15">
            <v>0</v>
          </cell>
          <cell r="O15">
            <v>-28</v>
          </cell>
          <cell r="P15">
            <v>-5.0541516245487417</v>
          </cell>
          <cell r="S15">
            <v>7931937</v>
          </cell>
          <cell r="T15">
            <v>9756190</v>
          </cell>
          <cell r="U15">
            <v>9935322</v>
          </cell>
          <cell r="V15">
            <v>9990060</v>
          </cell>
          <cell r="W15">
            <v>9999247</v>
          </cell>
          <cell r="X15">
            <v>9999247</v>
          </cell>
          <cell r="Y15">
            <v>9999247</v>
          </cell>
          <cell r="Z15">
            <v>9486212</v>
          </cell>
          <cell r="AA15">
            <v>0</v>
          </cell>
          <cell r="AE15">
            <v>-513035</v>
          </cell>
          <cell r="AF15">
            <v>-5.1307363444467402</v>
          </cell>
          <cell r="AI15">
            <v>17259.475161564071</v>
          </cell>
          <cell r="AJ15">
            <v>17934.172794117574</v>
          </cell>
          <cell r="AK15">
            <v>17933.794223826713</v>
          </cell>
          <cell r="AL15">
            <v>18032.599277978341</v>
          </cell>
          <cell r="AM15">
            <v>18049.182310469314</v>
          </cell>
          <cell r="AN15">
            <v>18049.182310469314</v>
          </cell>
          <cell r="AO15">
            <v>18049.182310469314</v>
          </cell>
          <cell r="AP15">
            <v>18034.623574144487</v>
          </cell>
          <cell r="AQ15"/>
          <cell r="AR15"/>
          <cell r="AS15"/>
          <cell r="AT15"/>
          <cell r="AU15">
            <v>-14.558736324826896</v>
          </cell>
          <cell r="AV15">
            <v>-8.0661473048460053E-2</v>
          </cell>
          <cell r="AY15">
            <v>-7.6584719897998532E-2</v>
          </cell>
          <cell r="AZ15">
            <v>66678</v>
          </cell>
        </row>
        <row r="16">
          <cell r="A16">
            <v>417</v>
          </cell>
          <cell r="B16" t="str">
            <v>BRIDGE BOSTON</v>
          </cell>
          <cell r="C16">
            <v>309.85000000000002</v>
          </cell>
          <cell r="D16">
            <v>334.99999999999977</v>
          </cell>
          <cell r="E16">
            <v>335</v>
          </cell>
          <cell r="F16">
            <v>335</v>
          </cell>
          <cell r="G16">
            <v>335</v>
          </cell>
          <cell r="H16">
            <v>335</v>
          </cell>
          <cell r="I16">
            <v>335</v>
          </cell>
          <cell r="J16">
            <v>339</v>
          </cell>
          <cell r="K16">
            <v>0</v>
          </cell>
          <cell r="O16">
            <v>4</v>
          </cell>
          <cell r="P16">
            <v>1.1940298507462588</v>
          </cell>
          <cell r="S16">
            <v>5428640</v>
          </cell>
          <cell r="T16">
            <v>5926896</v>
          </cell>
          <cell r="U16">
            <v>5926169</v>
          </cell>
          <cell r="V16">
            <v>5954701</v>
          </cell>
          <cell r="W16">
            <v>5956650</v>
          </cell>
          <cell r="X16">
            <v>5956650</v>
          </cell>
          <cell r="Y16">
            <v>5956650</v>
          </cell>
          <cell r="Z16">
            <v>5947332</v>
          </cell>
          <cell r="AA16">
            <v>0</v>
          </cell>
          <cell r="AE16">
            <v>-9318</v>
          </cell>
          <cell r="AF16">
            <v>-0.15643020825464315</v>
          </cell>
          <cell r="AI16">
            <v>17520.21946102953</v>
          </cell>
          <cell r="AJ16">
            <v>17692.226865671655</v>
          </cell>
          <cell r="AK16">
            <v>17690.056716417912</v>
          </cell>
          <cell r="AL16">
            <v>17775.226865671641</v>
          </cell>
          <cell r="AM16">
            <v>17781.044776119405</v>
          </cell>
          <cell r="AN16">
            <v>17781.044776119405</v>
          </cell>
          <cell r="AO16">
            <v>17781.044776119405</v>
          </cell>
          <cell r="AP16">
            <v>17543.75221238938</v>
          </cell>
          <cell r="AQ16"/>
          <cell r="AR16"/>
          <cell r="AS16"/>
          <cell r="AT16"/>
          <cell r="AU16">
            <v>-237.29256373002499</v>
          </cell>
          <cell r="AV16">
            <v>-1.3345254270363149</v>
          </cell>
          <cell r="AY16">
            <v>-1.3504600590009019</v>
          </cell>
          <cell r="AZ16">
            <v>0</v>
          </cell>
        </row>
        <row r="17">
          <cell r="A17">
            <v>418</v>
          </cell>
          <cell r="B17" t="str">
            <v>CHRISTA MCAULIFFE</v>
          </cell>
          <cell r="C17">
            <v>396.57</v>
          </cell>
          <cell r="D17">
            <v>395.99999999999972</v>
          </cell>
          <cell r="E17">
            <v>396</v>
          </cell>
          <cell r="F17">
            <v>396</v>
          </cell>
          <cell r="G17">
            <v>396</v>
          </cell>
          <cell r="H17">
            <v>396</v>
          </cell>
          <cell r="I17">
            <v>396</v>
          </cell>
          <cell r="J17">
            <v>398</v>
          </cell>
          <cell r="K17">
            <v>0</v>
          </cell>
          <cell r="O17">
            <v>2</v>
          </cell>
          <cell r="P17">
            <v>0.5050505050504972</v>
          </cell>
          <cell r="S17">
            <v>5869614</v>
          </cell>
          <cell r="T17">
            <v>6091039.4160517557</v>
          </cell>
          <cell r="U17">
            <v>6144609</v>
          </cell>
          <cell r="V17">
            <v>6145687</v>
          </cell>
          <cell r="W17">
            <v>6146045</v>
          </cell>
          <cell r="X17">
            <v>6146045</v>
          </cell>
          <cell r="Y17">
            <v>6146045</v>
          </cell>
          <cell r="Z17">
            <v>6136770</v>
          </cell>
          <cell r="AA17">
            <v>0</v>
          </cell>
          <cell r="AE17">
            <v>-9275</v>
          </cell>
          <cell r="AF17">
            <v>-0.15091005679261915</v>
          </cell>
          <cell r="AI17">
            <v>14800.953173462442</v>
          </cell>
          <cell r="AJ17">
            <v>15381.412666797374</v>
          </cell>
          <cell r="AK17">
            <v>15516.689393939394</v>
          </cell>
          <cell r="AL17">
            <v>15519.411616161617</v>
          </cell>
          <cell r="AM17">
            <v>15520.315656565657</v>
          </cell>
          <cell r="AN17">
            <v>15520.315656565657</v>
          </cell>
          <cell r="AO17">
            <v>15520.315656565657</v>
          </cell>
          <cell r="AP17">
            <v>15419.020100502512</v>
          </cell>
          <cell r="AQ17"/>
          <cell r="AR17"/>
          <cell r="AS17"/>
          <cell r="AT17"/>
          <cell r="AU17">
            <v>-101.29555606314534</v>
          </cell>
          <cell r="AV17">
            <v>-0.65266427761276891</v>
          </cell>
          <cell r="AY17">
            <v>-0.65596056184311635</v>
          </cell>
          <cell r="AZ17">
            <v>0</v>
          </cell>
        </row>
        <row r="18">
          <cell r="A18">
            <v>419</v>
          </cell>
          <cell r="B18" t="str">
            <v>HELEN Y. DAVIS LEADERSHIP ACADEMY</v>
          </cell>
          <cell r="C18">
            <v>214.32999999999996</v>
          </cell>
          <cell r="D18">
            <v>215.99999999999989</v>
          </cell>
          <cell r="E18">
            <v>216</v>
          </cell>
          <cell r="F18">
            <v>216</v>
          </cell>
          <cell r="G18">
            <v>216</v>
          </cell>
          <cell r="H18">
            <v>216</v>
          </cell>
          <cell r="I18">
            <v>216</v>
          </cell>
          <cell r="J18">
            <v>191</v>
          </cell>
          <cell r="K18">
            <v>0</v>
          </cell>
          <cell r="O18">
            <v>-25</v>
          </cell>
          <cell r="P18">
            <v>-11.574074074074069</v>
          </cell>
          <cell r="S18">
            <v>3529288.8762347386</v>
          </cell>
          <cell r="T18">
            <v>3660248.5820214623</v>
          </cell>
          <cell r="U18">
            <v>3669125.1908455752</v>
          </cell>
          <cell r="V18">
            <v>3669031.5248767077</v>
          </cell>
          <cell r="W18">
            <v>3671158</v>
          </cell>
          <cell r="X18">
            <v>3671158</v>
          </cell>
          <cell r="Y18">
            <v>3671158</v>
          </cell>
          <cell r="Z18">
            <v>3286573</v>
          </cell>
          <cell r="AA18">
            <v>0</v>
          </cell>
          <cell r="AE18">
            <v>-384585</v>
          </cell>
          <cell r="AF18">
            <v>-10.475849854460096</v>
          </cell>
          <cell r="AI18">
            <v>16466.611656019872</v>
          </cell>
          <cell r="AJ18">
            <v>16945.59528713641</v>
          </cell>
          <cell r="AK18">
            <v>16986.690698359143</v>
          </cell>
          <cell r="AL18">
            <v>16986.257059614389</v>
          </cell>
          <cell r="AM18">
            <v>16996.10185185185</v>
          </cell>
          <cell r="AN18">
            <v>16996.10185185185</v>
          </cell>
          <cell r="AO18">
            <v>16996.10185185185</v>
          </cell>
          <cell r="AP18">
            <v>17207.188481675392</v>
          </cell>
          <cell r="AQ18"/>
          <cell r="AR18"/>
          <cell r="AS18"/>
          <cell r="AT18"/>
          <cell r="AU18">
            <v>211.08662982354144</v>
          </cell>
          <cell r="AV18">
            <v>1.2419708452179101</v>
          </cell>
          <cell r="AY18">
            <v>1.0982242196139733</v>
          </cell>
          <cell r="AZ18">
            <v>0</v>
          </cell>
        </row>
        <row r="19">
          <cell r="A19">
            <v>420</v>
          </cell>
          <cell r="B19" t="str">
            <v>BENJAMIN BANNEKER</v>
          </cell>
          <cell r="C19">
            <v>350.6</v>
          </cell>
          <cell r="D19">
            <v>349.99999999999972</v>
          </cell>
          <cell r="E19">
            <v>350</v>
          </cell>
          <cell r="F19">
            <v>350</v>
          </cell>
          <cell r="G19">
            <v>350</v>
          </cell>
          <cell r="H19">
            <v>350</v>
          </cell>
          <cell r="I19">
            <v>350</v>
          </cell>
          <cell r="J19">
            <v>354</v>
          </cell>
          <cell r="K19">
            <v>0</v>
          </cell>
          <cell r="O19">
            <v>4</v>
          </cell>
          <cell r="P19">
            <v>1.1428571428571344</v>
          </cell>
          <cell r="S19">
            <v>7556759.9948985549</v>
          </cell>
          <cell r="T19">
            <v>7643763.9915946042</v>
          </cell>
          <cell r="U19">
            <v>8156150.7452771049</v>
          </cell>
          <cell r="V19">
            <v>8164570.7968427623</v>
          </cell>
          <cell r="W19">
            <v>8180736.6888239868</v>
          </cell>
          <cell r="X19">
            <v>8180736.6888239868</v>
          </cell>
          <cell r="Y19">
            <v>8180740.6888239868</v>
          </cell>
          <cell r="Z19">
            <v>7932339</v>
          </cell>
          <cell r="AA19">
            <v>0</v>
          </cell>
          <cell r="AE19">
            <v>-248401.6888239868</v>
          </cell>
          <cell r="AF19">
            <v>-3.0364205182953352</v>
          </cell>
          <cell r="AI19">
            <v>21553.793482311907</v>
          </cell>
          <cell r="AJ19">
            <v>21839.325690270314</v>
          </cell>
          <cell r="AK19">
            <v>23303.287843648872</v>
          </cell>
          <cell r="AL19">
            <v>23327.345133836465</v>
          </cell>
          <cell r="AM19">
            <v>23373.533396639963</v>
          </cell>
          <cell r="AN19">
            <v>23373.533396639963</v>
          </cell>
          <cell r="AO19">
            <v>23373.544825211389</v>
          </cell>
          <cell r="AP19">
            <v>22407.737288135595</v>
          </cell>
          <cell r="AQ19"/>
          <cell r="AR19"/>
          <cell r="AS19"/>
          <cell r="AT19"/>
          <cell r="AU19">
            <v>-965.80753707579424</v>
          </cell>
          <cell r="AV19">
            <v>-4.1320541847552628</v>
          </cell>
          <cell r="AY19">
            <v>-4.1792776611524696</v>
          </cell>
          <cell r="AZ19">
            <v>0</v>
          </cell>
        </row>
        <row r="20">
          <cell r="A20">
            <v>426</v>
          </cell>
          <cell r="B20" t="str">
            <v>COMMUNITY DAY - GATEWAY</v>
          </cell>
          <cell r="C20">
            <v>319.74</v>
          </cell>
          <cell r="D20">
            <v>360</v>
          </cell>
          <cell r="E20">
            <v>360</v>
          </cell>
          <cell r="F20">
            <v>360</v>
          </cell>
          <cell r="G20">
            <v>360</v>
          </cell>
          <cell r="H20">
            <v>360</v>
          </cell>
          <cell r="I20">
            <v>360</v>
          </cell>
          <cell r="J20">
            <v>360</v>
          </cell>
          <cell r="K20">
            <v>0</v>
          </cell>
          <cell r="O20">
            <v>0</v>
          </cell>
          <cell r="P20">
            <v>0</v>
          </cell>
          <cell r="S20">
            <v>4364084</v>
          </cell>
          <cell r="T20">
            <v>4696108</v>
          </cell>
          <cell r="U20">
            <v>4701749</v>
          </cell>
          <cell r="V20">
            <v>4740117</v>
          </cell>
          <cell r="W20">
            <v>4794750</v>
          </cell>
          <cell r="X20">
            <v>4794750</v>
          </cell>
          <cell r="Y20">
            <v>4794750</v>
          </cell>
          <cell r="Z20">
            <v>4831706</v>
          </cell>
          <cell r="AA20">
            <v>0</v>
          </cell>
          <cell r="AE20">
            <v>36956</v>
          </cell>
          <cell r="AF20">
            <v>0.77075968507220871</v>
          </cell>
          <cell r="AI20">
            <v>13648.85219240633</v>
          </cell>
          <cell r="AJ20">
            <v>13044.744444444445</v>
          </cell>
          <cell r="AK20">
            <v>13060.413888888888</v>
          </cell>
          <cell r="AL20">
            <v>13166.991666666667</v>
          </cell>
          <cell r="AM20">
            <v>13318.75</v>
          </cell>
          <cell r="AN20">
            <v>13318.75</v>
          </cell>
          <cell r="AO20">
            <v>13318.75</v>
          </cell>
          <cell r="AP20">
            <v>13421.405555555555</v>
          </cell>
          <cell r="AQ20"/>
          <cell r="AR20"/>
          <cell r="AS20"/>
          <cell r="AT20"/>
          <cell r="AU20">
            <v>102.65555555555511</v>
          </cell>
          <cell r="AV20">
            <v>0.77075968507220871</v>
          </cell>
          <cell r="AY20">
            <v>0.77075968507220871</v>
          </cell>
          <cell r="AZ20">
            <v>228794</v>
          </cell>
        </row>
        <row r="21">
          <cell r="A21">
            <v>428</v>
          </cell>
          <cell r="B21" t="str">
            <v>BROOKE</v>
          </cell>
          <cell r="C21">
            <v>1752.78</v>
          </cell>
          <cell r="D21">
            <v>1878.0000000000061</v>
          </cell>
          <cell r="E21">
            <v>1894</v>
          </cell>
          <cell r="F21">
            <v>1894</v>
          </cell>
          <cell r="G21">
            <v>1894</v>
          </cell>
          <cell r="H21">
            <v>1894</v>
          </cell>
          <cell r="I21">
            <v>1894</v>
          </cell>
          <cell r="J21">
            <v>1853</v>
          </cell>
          <cell r="K21">
            <v>0</v>
          </cell>
          <cell r="O21">
            <v>-41</v>
          </cell>
          <cell r="P21">
            <v>-2.1647307286166817</v>
          </cell>
          <cell r="S21">
            <v>27973225.735457871</v>
          </cell>
          <cell r="T21">
            <v>30834613.057405155</v>
          </cell>
          <cell r="U21">
            <v>31061197.588948544</v>
          </cell>
          <cell r="V21">
            <v>31105082.248638123</v>
          </cell>
          <cell r="W21">
            <v>31120945.592232872</v>
          </cell>
          <cell r="X21">
            <v>31120945.592232872</v>
          </cell>
          <cell r="Y21">
            <v>31120945.592232872</v>
          </cell>
          <cell r="Z21">
            <v>30521524</v>
          </cell>
          <cell r="AA21">
            <v>0</v>
          </cell>
          <cell r="AE21">
            <v>-599421.5922328718</v>
          </cell>
          <cell r="AF21">
            <v>-1.9261034034340985</v>
          </cell>
          <cell r="AI21">
            <v>15959.347856238588</v>
          </cell>
          <cell r="AJ21">
            <v>16418.856793080435</v>
          </cell>
          <cell r="AK21">
            <v>16399.787533763752</v>
          </cell>
          <cell r="AL21">
            <v>16422.957892628365</v>
          </cell>
          <cell r="AM21">
            <v>16431.333470027916</v>
          </cell>
          <cell r="AN21">
            <v>16431.333470027916</v>
          </cell>
          <cell r="AO21">
            <v>16431.333470027916</v>
          </cell>
          <cell r="AP21">
            <v>16471.410685375067</v>
          </cell>
          <cell r="AQ21"/>
          <cell r="AR21"/>
          <cell r="AS21"/>
          <cell r="AT21"/>
          <cell r="AU21">
            <v>40.07721534715165</v>
          </cell>
          <cell r="AV21">
            <v>0.24390726060217194</v>
          </cell>
          <cell r="AY21">
            <v>0.23862732518258323</v>
          </cell>
          <cell r="AZ21">
            <v>0</v>
          </cell>
        </row>
        <row r="22">
          <cell r="A22">
            <v>429</v>
          </cell>
          <cell r="B22" t="str">
            <v>KIPP ACADEMY LYNN</v>
          </cell>
          <cell r="C22">
            <v>1330.57</v>
          </cell>
          <cell r="D22">
            <v>1546.0000000000023</v>
          </cell>
          <cell r="E22">
            <v>1463</v>
          </cell>
          <cell r="F22">
            <v>1463</v>
          </cell>
          <cell r="G22">
            <v>1463</v>
          </cell>
          <cell r="H22">
            <v>1463</v>
          </cell>
          <cell r="I22">
            <v>1463</v>
          </cell>
          <cell r="J22">
            <v>1456</v>
          </cell>
          <cell r="K22">
            <v>0</v>
          </cell>
          <cell r="O22">
            <v>-7</v>
          </cell>
          <cell r="P22">
            <v>-0.4784688995215336</v>
          </cell>
          <cell r="S22">
            <v>18572112</v>
          </cell>
          <cell r="T22">
            <v>21453080</v>
          </cell>
          <cell r="U22">
            <v>19780330</v>
          </cell>
          <cell r="V22">
            <v>19920662</v>
          </cell>
          <cell r="W22">
            <v>21052013</v>
          </cell>
          <cell r="X22">
            <v>21052013</v>
          </cell>
          <cell r="Y22">
            <v>21052013</v>
          </cell>
          <cell r="Z22">
            <v>20924467</v>
          </cell>
          <cell r="AA22">
            <v>0</v>
          </cell>
          <cell r="AE22">
            <v>-127546</v>
          </cell>
          <cell r="AF22">
            <v>-0.60586130171970121</v>
          </cell>
          <cell r="AI22">
            <v>13958.011979828194</v>
          </cell>
          <cell r="AJ22">
            <v>13876.507115135813</v>
          </cell>
          <cell r="AK22">
            <v>13520.38961038961</v>
          </cell>
          <cell r="AL22">
            <v>13616.31032125769</v>
          </cell>
          <cell r="AM22">
            <v>14389.61927546138</v>
          </cell>
          <cell r="AN22">
            <v>14389.61927546138</v>
          </cell>
          <cell r="AO22">
            <v>14389.61927546138</v>
          </cell>
          <cell r="AP22">
            <v>14371.199862637362</v>
          </cell>
          <cell r="AQ22"/>
          <cell r="AR22"/>
          <cell r="AS22"/>
          <cell r="AT22"/>
          <cell r="AU22">
            <v>-18.419412824017854</v>
          </cell>
          <cell r="AV22">
            <v>-0.12800486567027258</v>
          </cell>
          <cell r="AY22">
            <v>-0.12739240219816761</v>
          </cell>
          <cell r="AZ22">
            <v>1005087</v>
          </cell>
        </row>
        <row r="23">
          <cell r="A23">
            <v>430</v>
          </cell>
          <cell r="B23" t="str">
            <v>ADVANCED MATH AND SCIENCE ACADEMY</v>
          </cell>
          <cell r="C23">
            <v>990.15000000000009</v>
          </cell>
          <cell r="D23">
            <v>965.99999999999716</v>
          </cell>
          <cell r="E23">
            <v>966</v>
          </cell>
          <cell r="F23">
            <v>966</v>
          </cell>
          <cell r="G23">
            <v>966</v>
          </cell>
          <cell r="H23">
            <v>966</v>
          </cell>
          <cell r="I23">
            <v>966</v>
          </cell>
          <cell r="J23">
            <v>974</v>
          </cell>
          <cell r="K23">
            <v>0</v>
          </cell>
          <cell r="O23">
            <v>8</v>
          </cell>
          <cell r="P23">
            <v>0.82815734989647449</v>
          </cell>
          <cell r="S23">
            <v>13761650</v>
          </cell>
          <cell r="T23">
            <v>14115074.543344857</v>
          </cell>
          <cell r="U23">
            <v>14442567.591542557</v>
          </cell>
          <cell r="V23">
            <v>14460089.015635813</v>
          </cell>
          <cell r="W23">
            <v>14503899.064055279</v>
          </cell>
          <cell r="X23">
            <v>14503899.064055279</v>
          </cell>
          <cell r="Y23">
            <v>14503899.064055279</v>
          </cell>
          <cell r="Z23">
            <v>14501911</v>
          </cell>
          <cell r="AA23">
            <v>0</v>
          </cell>
          <cell r="AE23">
            <v>-1988.0640552788973</v>
          </cell>
          <cell r="AF23">
            <v>-1.3707100735460553E-2</v>
          </cell>
          <cell r="AI23">
            <v>13898.55072463768</v>
          </cell>
          <cell r="AJ23">
            <v>14611.878409259729</v>
          </cell>
          <cell r="AK23">
            <v>14950.898127890845</v>
          </cell>
          <cell r="AL23">
            <v>14969.036248070199</v>
          </cell>
          <cell r="AM23">
            <v>15014.388265067577</v>
          </cell>
          <cell r="AN23">
            <v>15014.388265067577</v>
          </cell>
          <cell r="AO23">
            <v>15014.388265067577</v>
          </cell>
          <cell r="AP23">
            <v>14889.025667351129</v>
          </cell>
          <cell r="AQ23"/>
          <cell r="AR23"/>
          <cell r="AS23"/>
          <cell r="AT23"/>
          <cell r="AU23">
            <v>-125.36259771644836</v>
          </cell>
          <cell r="AV23">
            <v>-0.83494975288548323</v>
          </cell>
          <cell r="AY23">
            <v>-0.84186445063193505</v>
          </cell>
          <cell r="AZ23">
            <v>0</v>
          </cell>
        </row>
        <row r="24">
          <cell r="A24">
            <v>431</v>
          </cell>
          <cell r="B24" t="str">
            <v>COMMUNITY DAY - R. KINGMAN WEBSTER</v>
          </cell>
          <cell r="C24">
            <v>319.8</v>
          </cell>
          <cell r="D24">
            <v>360</v>
          </cell>
          <cell r="E24">
            <v>360</v>
          </cell>
          <cell r="F24">
            <v>360</v>
          </cell>
          <cell r="G24">
            <v>360</v>
          </cell>
          <cell r="H24">
            <v>360</v>
          </cell>
          <cell r="I24">
            <v>360</v>
          </cell>
          <cell r="J24">
            <v>360</v>
          </cell>
          <cell r="K24">
            <v>0</v>
          </cell>
          <cell r="O24">
            <v>0</v>
          </cell>
          <cell r="P24">
            <v>0</v>
          </cell>
          <cell r="S24">
            <v>4218750</v>
          </cell>
          <cell r="T24">
            <v>4640238</v>
          </cell>
          <cell r="U24">
            <v>4634733</v>
          </cell>
          <cell r="V24">
            <v>4658053</v>
          </cell>
          <cell r="W24">
            <v>4747463</v>
          </cell>
          <cell r="X24">
            <v>4747463</v>
          </cell>
          <cell r="Y24">
            <v>4747463</v>
          </cell>
          <cell r="Z24">
            <v>4779327</v>
          </cell>
          <cell r="AA24">
            <v>0</v>
          </cell>
          <cell r="AE24">
            <v>31864</v>
          </cell>
          <cell r="AF24">
            <v>0.67117953315276591</v>
          </cell>
          <cell r="AI24">
            <v>13191.838649155721</v>
          </cell>
          <cell r="AJ24">
            <v>12889.55</v>
          </cell>
          <cell r="AK24">
            <v>12874.258333333333</v>
          </cell>
          <cell r="AL24">
            <v>12939.036111111111</v>
          </cell>
          <cell r="AM24">
            <v>13187.397222222222</v>
          </cell>
          <cell r="AN24">
            <v>13187.397222222222</v>
          </cell>
          <cell r="AO24">
            <v>13187.397222222222</v>
          </cell>
          <cell r="AP24">
            <v>13275.908333333333</v>
          </cell>
          <cell r="AQ24"/>
          <cell r="AR24"/>
          <cell r="AS24"/>
          <cell r="AT24"/>
          <cell r="AU24">
            <v>88.511111111110949</v>
          </cell>
          <cell r="AV24">
            <v>0.67117953315276591</v>
          </cell>
          <cell r="AY24">
            <v>0.67117953315276591</v>
          </cell>
          <cell r="AZ24">
            <v>229211</v>
          </cell>
        </row>
        <row r="25">
          <cell r="A25">
            <v>432</v>
          </cell>
          <cell r="B25" t="str">
            <v>CAPE COD LIGHTHOUSE</v>
          </cell>
          <cell r="C25">
            <v>242.13000000000002</v>
          </cell>
          <cell r="D25">
            <v>242.99999999999997</v>
          </cell>
          <cell r="E25">
            <v>232</v>
          </cell>
          <cell r="F25">
            <v>232</v>
          </cell>
          <cell r="G25">
            <v>232</v>
          </cell>
          <cell r="H25">
            <v>232</v>
          </cell>
          <cell r="I25">
            <v>232</v>
          </cell>
          <cell r="J25">
            <v>242</v>
          </cell>
          <cell r="K25">
            <v>0</v>
          </cell>
          <cell r="O25">
            <v>10</v>
          </cell>
          <cell r="P25">
            <v>4.31034482758621</v>
          </cell>
          <cell r="S25">
            <v>3622604</v>
          </cell>
          <cell r="T25">
            <v>3776112</v>
          </cell>
          <cell r="U25">
            <v>3652805</v>
          </cell>
          <cell r="V25">
            <v>3653057</v>
          </cell>
          <cell r="W25">
            <v>3654641</v>
          </cell>
          <cell r="X25">
            <v>3654641</v>
          </cell>
          <cell r="Y25">
            <v>3654641</v>
          </cell>
          <cell r="Z25">
            <v>3665670</v>
          </cell>
          <cell r="AA25">
            <v>0</v>
          </cell>
          <cell r="AE25">
            <v>11029</v>
          </cell>
          <cell r="AF25">
            <v>0.30178066737609477</v>
          </cell>
          <cell r="AI25">
            <v>14961.400900342789</v>
          </cell>
          <cell r="AJ25">
            <v>15539.555555555557</v>
          </cell>
          <cell r="AK25">
            <v>15744.849137931034</v>
          </cell>
          <cell r="AL25">
            <v>15745.935344827587</v>
          </cell>
          <cell r="AM25">
            <v>15752.762931034482</v>
          </cell>
          <cell r="AN25">
            <v>15752.762931034482</v>
          </cell>
          <cell r="AO25">
            <v>15752.762931034482</v>
          </cell>
          <cell r="AP25">
            <v>15147.396694214876</v>
          </cell>
          <cell r="AQ25"/>
          <cell r="AR25"/>
          <cell r="AS25"/>
          <cell r="AT25"/>
          <cell r="AU25">
            <v>-605.36623681960555</v>
          </cell>
          <cell r="AV25">
            <v>-3.8429210130939917</v>
          </cell>
          <cell r="AY25">
            <v>-4.0085641602101152</v>
          </cell>
          <cell r="AZ25">
            <v>0</v>
          </cell>
        </row>
        <row r="26">
          <cell r="A26">
            <v>435</v>
          </cell>
          <cell r="B26" t="str">
            <v>INNOVATION ACADEMY</v>
          </cell>
          <cell r="C26">
            <v>800.83</v>
          </cell>
          <cell r="D26">
            <v>799.99999999999875</v>
          </cell>
          <cell r="E26">
            <v>800</v>
          </cell>
          <cell r="F26">
            <v>800</v>
          </cell>
          <cell r="G26">
            <v>800</v>
          </cell>
          <cell r="H26">
            <v>800</v>
          </cell>
          <cell r="I26">
            <v>800</v>
          </cell>
          <cell r="J26">
            <v>797</v>
          </cell>
          <cell r="K26">
            <v>0</v>
          </cell>
          <cell r="O26">
            <v>-3</v>
          </cell>
          <cell r="P26">
            <v>-0.37500000000000311</v>
          </cell>
          <cell r="S26">
            <v>10160084</v>
          </cell>
          <cell r="T26">
            <v>10438768</v>
          </cell>
          <cell r="U26">
            <v>10430052</v>
          </cell>
          <cell r="V26">
            <v>10446784</v>
          </cell>
          <cell r="W26">
            <v>10441900</v>
          </cell>
          <cell r="X26">
            <v>10441900</v>
          </cell>
          <cell r="Y26">
            <v>10441900</v>
          </cell>
          <cell r="Z26">
            <v>10383889</v>
          </cell>
          <cell r="AA26">
            <v>0</v>
          </cell>
          <cell r="AE26">
            <v>-58011</v>
          </cell>
          <cell r="AF26">
            <v>-0.55555981191162118</v>
          </cell>
          <cell r="AI26">
            <v>12686.942297366482</v>
          </cell>
          <cell r="AJ26">
            <v>13048.460000000021</v>
          </cell>
          <cell r="AK26">
            <v>13037.565000000001</v>
          </cell>
          <cell r="AL26">
            <v>13058.48</v>
          </cell>
          <cell r="AM26">
            <v>13052.375</v>
          </cell>
          <cell r="AN26">
            <v>13052.375</v>
          </cell>
          <cell r="AO26">
            <v>13052.375</v>
          </cell>
          <cell r="AP26">
            <v>13028.718946047678</v>
          </cell>
          <cell r="AQ26"/>
          <cell r="AR26"/>
          <cell r="AS26"/>
          <cell r="AT26"/>
          <cell r="AU26">
            <v>-23.656053952321599</v>
          </cell>
          <cell r="AV26">
            <v>-0.1812394598862066</v>
          </cell>
          <cell r="AY26">
            <v>-0.18055981191161807</v>
          </cell>
          <cell r="AZ26">
            <v>0</v>
          </cell>
        </row>
        <row r="27">
          <cell r="A27">
            <v>436</v>
          </cell>
          <cell r="B27" t="str">
            <v>COMMUNITY CS OF CAMBRIDGE</v>
          </cell>
          <cell r="C27">
            <v>361.68999999999994</v>
          </cell>
          <cell r="D27">
            <v>389.99999999999915</v>
          </cell>
          <cell r="E27">
            <v>380</v>
          </cell>
          <cell r="F27">
            <v>380</v>
          </cell>
          <cell r="G27">
            <v>380</v>
          </cell>
          <cell r="H27">
            <v>380</v>
          </cell>
          <cell r="I27">
            <v>380</v>
          </cell>
          <cell r="J27">
            <v>332</v>
          </cell>
          <cell r="K27">
            <v>0</v>
          </cell>
          <cell r="O27">
            <v>-48</v>
          </cell>
          <cell r="P27">
            <v>-12.631578947368416</v>
          </cell>
          <cell r="S27">
            <v>7870938.5140090957</v>
          </cell>
          <cell r="T27">
            <v>8560594.9829038829</v>
          </cell>
          <cell r="U27">
            <v>8846770.1991786789</v>
          </cell>
          <cell r="V27">
            <v>8856701.5168268587</v>
          </cell>
          <cell r="W27">
            <v>8865573.6305462699</v>
          </cell>
          <cell r="X27">
            <v>8865573.6305462699</v>
          </cell>
          <cell r="Y27">
            <v>8865573.6305462699</v>
          </cell>
          <cell r="Z27">
            <v>7518080</v>
          </cell>
          <cell r="AA27">
            <v>0</v>
          </cell>
          <cell r="AE27">
            <v>-1347493.6305462699</v>
          </cell>
          <cell r="AF27">
            <v>-15.199170259028595</v>
          </cell>
          <cell r="AI27">
            <v>21761.559661613806</v>
          </cell>
          <cell r="AJ27">
            <v>21950.24354590744</v>
          </cell>
          <cell r="AK27">
            <v>23280.974208364943</v>
          </cell>
          <cell r="AL27">
            <v>23307.109254807521</v>
          </cell>
          <cell r="AM27">
            <v>23330.456922490182</v>
          </cell>
          <cell r="AN27">
            <v>23330.456922490182</v>
          </cell>
          <cell r="AO27">
            <v>23330.456922490182</v>
          </cell>
          <cell r="AP27">
            <v>22644.819277108432</v>
          </cell>
          <cell r="AQ27"/>
          <cell r="AR27"/>
          <cell r="AS27"/>
          <cell r="AT27"/>
          <cell r="AU27">
            <v>-685.63764538175019</v>
          </cell>
          <cell r="AV27">
            <v>-2.9388093326230824</v>
          </cell>
          <cell r="AY27">
            <v>-2.5675913116601787</v>
          </cell>
          <cell r="AZ27">
            <v>0</v>
          </cell>
        </row>
        <row r="28">
          <cell r="A28">
            <v>437</v>
          </cell>
          <cell r="B28" t="str">
            <v>CITY ON A HILL - CIRCUIT ST</v>
          </cell>
          <cell r="C28">
            <v>276.65999999999997</v>
          </cell>
          <cell r="D28">
            <v>279.99999999999983</v>
          </cell>
          <cell r="E28">
            <v>280</v>
          </cell>
          <cell r="F28">
            <v>280</v>
          </cell>
          <cell r="G28">
            <v>280</v>
          </cell>
          <cell r="H28">
            <v>280</v>
          </cell>
          <cell r="I28">
            <v>280</v>
          </cell>
          <cell r="J28">
            <v>271</v>
          </cell>
          <cell r="K28">
            <v>0</v>
          </cell>
          <cell r="O28">
            <v>-9</v>
          </cell>
          <cell r="P28">
            <v>-3.214285714285714</v>
          </cell>
          <cell r="S28">
            <v>5384047</v>
          </cell>
          <cell r="T28">
            <v>5558081</v>
          </cell>
          <cell r="U28">
            <v>5554926.9851032691</v>
          </cell>
          <cell r="V28">
            <v>5616125.5449957196</v>
          </cell>
          <cell r="W28">
            <v>5647942</v>
          </cell>
          <cell r="X28">
            <v>5647942</v>
          </cell>
          <cell r="Y28">
            <v>5647942</v>
          </cell>
          <cell r="Z28">
            <v>5466944</v>
          </cell>
          <cell r="AA28">
            <v>0</v>
          </cell>
          <cell r="AE28">
            <v>-180998</v>
          </cell>
          <cell r="AF28">
            <v>-3.2046717193625618</v>
          </cell>
          <cell r="AI28">
            <v>19460.879780235671</v>
          </cell>
          <cell r="AJ28">
            <v>19850.289285714298</v>
          </cell>
          <cell r="AK28">
            <v>19839.024946797388</v>
          </cell>
          <cell r="AL28">
            <v>20057.591232127568</v>
          </cell>
          <cell r="AM28">
            <v>20171.221428571429</v>
          </cell>
          <cell r="AN28">
            <v>20171.221428571429</v>
          </cell>
          <cell r="AO28">
            <v>20171.221428571429</v>
          </cell>
          <cell r="AP28">
            <v>20173.225092250923</v>
          </cell>
          <cell r="AQ28"/>
          <cell r="AR28"/>
          <cell r="AS28"/>
          <cell r="AT28"/>
          <cell r="AU28">
            <v>2.0036636794939113</v>
          </cell>
          <cell r="AV28">
            <v>9.9332788873862654E-3</v>
          </cell>
          <cell r="AY28">
            <v>9.6139949231521804E-3</v>
          </cell>
          <cell r="AZ28">
            <v>186984</v>
          </cell>
        </row>
        <row r="29">
          <cell r="A29">
            <v>438</v>
          </cell>
          <cell r="B29" t="str">
            <v>CODMAN ACADEMY</v>
          </cell>
          <cell r="C29">
            <v>344.13000000000005</v>
          </cell>
          <cell r="D29">
            <v>345.0000000000004</v>
          </cell>
          <cell r="E29">
            <v>345</v>
          </cell>
          <cell r="F29">
            <v>345</v>
          </cell>
          <cell r="G29">
            <v>345</v>
          </cell>
          <cell r="H29">
            <v>345</v>
          </cell>
          <cell r="I29">
            <v>345</v>
          </cell>
          <cell r="J29">
            <v>342</v>
          </cell>
          <cell r="K29">
            <v>0</v>
          </cell>
          <cell r="O29">
            <v>-3</v>
          </cell>
          <cell r="P29">
            <v>-0.86956521739129933</v>
          </cell>
          <cell r="S29">
            <v>6000119</v>
          </cell>
          <cell r="T29">
            <v>6161585</v>
          </cell>
          <cell r="U29">
            <v>6137546</v>
          </cell>
          <cell r="V29">
            <v>6150379</v>
          </cell>
          <cell r="W29">
            <v>6147991</v>
          </cell>
          <cell r="X29">
            <v>6147991</v>
          </cell>
          <cell r="Y29">
            <v>6147991</v>
          </cell>
          <cell r="Z29">
            <v>6131322</v>
          </cell>
          <cell r="AA29">
            <v>0</v>
          </cell>
          <cell r="AE29">
            <v>-16669</v>
          </cell>
          <cell r="AF29">
            <v>-0.27112921928480471</v>
          </cell>
          <cell r="AI29">
            <v>17435.61735390695</v>
          </cell>
          <cell r="AJ29">
            <v>17859.666666666646</v>
          </cell>
          <cell r="AK29">
            <v>17789.988405797103</v>
          </cell>
          <cell r="AL29">
            <v>17827.185507246377</v>
          </cell>
          <cell r="AM29">
            <v>17820.263768115943</v>
          </cell>
          <cell r="AN29">
            <v>17820.263768115943</v>
          </cell>
          <cell r="AO29">
            <v>17820.263768115943</v>
          </cell>
          <cell r="AP29">
            <v>17927.842105263157</v>
          </cell>
          <cell r="AQ29"/>
          <cell r="AR29"/>
          <cell r="AS29"/>
          <cell r="AT29"/>
          <cell r="AU29">
            <v>107.57833714721346</v>
          </cell>
          <cell r="AV29">
            <v>0.6036854366863631</v>
          </cell>
          <cell r="AY29">
            <v>0.59843599810649462</v>
          </cell>
          <cell r="AZ29">
            <v>36930</v>
          </cell>
        </row>
        <row r="30">
          <cell r="A30">
            <v>439</v>
          </cell>
          <cell r="B30" t="str">
            <v>CONSERVATORY LAB</v>
          </cell>
          <cell r="C30">
            <v>446.21999999999997</v>
          </cell>
          <cell r="D30">
            <v>443.99999999999915</v>
          </cell>
          <cell r="E30">
            <v>444</v>
          </cell>
          <cell r="F30">
            <v>444</v>
          </cell>
          <cell r="G30">
            <v>444</v>
          </cell>
          <cell r="H30">
            <v>444</v>
          </cell>
          <cell r="I30">
            <v>444</v>
          </cell>
          <cell r="J30">
            <v>441</v>
          </cell>
          <cell r="K30">
            <v>0</v>
          </cell>
          <cell r="O30">
            <v>-3</v>
          </cell>
          <cell r="P30">
            <v>-0.67567567567567988</v>
          </cell>
          <cell r="S30">
            <v>7162915</v>
          </cell>
          <cell r="T30">
            <v>7375450</v>
          </cell>
          <cell r="U30">
            <v>7393932</v>
          </cell>
          <cell r="V30">
            <v>7410804</v>
          </cell>
          <cell r="W30">
            <v>7413468</v>
          </cell>
          <cell r="X30">
            <v>7413468</v>
          </cell>
          <cell r="Y30">
            <v>7413468</v>
          </cell>
          <cell r="Z30">
            <v>7343439</v>
          </cell>
          <cell r="AA30">
            <v>0</v>
          </cell>
          <cell r="AE30">
            <v>-70029</v>
          </cell>
          <cell r="AF30">
            <v>-0.94461863192772944</v>
          </cell>
          <cell r="AI30">
            <v>16052.429294966609</v>
          </cell>
          <cell r="AJ30">
            <v>16611.373873873905</v>
          </cell>
          <cell r="AK30">
            <v>16653</v>
          </cell>
          <cell r="AL30">
            <v>16691</v>
          </cell>
          <cell r="AM30">
            <v>16697</v>
          </cell>
          <cell r="AN30">
            <v>16697</v>
          </cell>
          <cell r="AO30">
            <v>16697</v>
          </cell>
          <cell r="AP30">
            <v>16651.789115646257</v>
          </cell>
          <cell r="AQ30"/>
          <cell r="AR30"/>
          <cell r="AS30"/>
          <cell r="AT30"/>
          <cell r="AU30">
            <v>-45.210884353742586</v>
          </cell>
          <cell r="AV30">
            <v>-0.27077250017214505</v>
          </cell>
          <cell r="AY30">
            <v>-0.26894295625204956</v>
          </cell>
          <cell r="AZ30">
            <v>0</v>
          </cell>
        </row>
        <row r="31">
          <cell r="A31">
            <v>440</v>
          </cell>
          <cell r="B31" t="str">
            <v>COMMUNITY DAY - PROSPECT</v>
          </cell>
          <cell r="C31">
            <v>399.90999999999991</v>
          </cell>
          <cell r="D31">
            <v>400.0000000000004</v>
          </cell>
          <cell r="E31">
            <v>400</v>
          </cell>
          <cell r="F31">
            <v>400</v>
          </cell>
          <cell r="G31">
            <v>400</v>
          </cell>
          <cell r="H31">
            <v>400</v>
          </cell>
          <cell r="I31">
            <v>400</v>
          </cell>
          <cell r="J31">
            <v>399</v>
          </cell>
          <cell r="K31">
            <v>0</v>
          </cell>
          <cell r="O31">
            <v>-1</v>
          </cell>
          <cell r="P31">
            <v>-0.24999999999999467</v>
          </cell>
          <cell r="S31">
            <v>5071705</v>
          </cell>
          <cell r="T31">
            <v>5266596</v>
          </cell>
          <cell r="U31">
            <v>5256833</v>
          </cell>
          <cell r="V31">
            <v>5292317</v>
          </cell>
          <cell r="W31">
            <v>5242515</v>
          </cell>
          <cell r="X31">
            <v>5242515</v>
          </cell>
          <cell r="Y31">
            <v>5242515</v>
          </cell>
          <cell r="Z31">
            <v>5271866</v>
          </cell>
          <cell r="AA31">
            <v>0</v>
          </cell>
          <cell r="AE31">
            <v>29351</v>
          </cell>
          <cell r="AF31">
            <v>0.55986487401562535</v>
          </cell>
          <cell r="AI31">
            <v>12682.115976094625</v>
          </cell>
          <cell r="AJ31">
            <v>13166.489999999987</v>
          </cell>
          <cell r="AK31">
            <v>13142.0825</v>
          </cell>
          <cell r="AL31">
            <v>13230.7925</v>
          </cell>
          <cell r="AM31">
            <v>13106.2875</v>
          </cell>
          <cell r="AN31">
            <v>13106.2875</v>
          </cell>
          <cell r="AO31">
            <v>13106.2875</v>
          </cell>
          <cell r="AP31">
            <v>13212.696741854637</v>
          </cell>
          <cell r="AQ31"/>
          <cell r="AR31"/>
          <cell r="AS31"/>
          <cell r="AT31"/>
          <cell r="AU31">
            <v>106.409241854637</v>
          </cell>
          <cell r="AV31">
            <v>0.81189461054198553</v>
          </cell>
          <cell r="AY31">
            <v>0.80986487401562002</v>
          </cell>
          <cell r="AZ31">
            <v>109013</v>
          </cell>
        </row>
        <row r="32">
          <cell r="A32">
            <v>441</v>
          </cell>
          <cell r="B32" t="str">
            <v>SABIS INTERNATIONAL</v>
          </cell>
          <cell r="C32">
            <v>1570.4400000000021</v>
          </cell>
          <cell r="D32">
            <v>1574.0000000000007</v>
          </cell>
          <cell r="E32">
            <v>1574</v>
          </cell>
          <cell r="F32">
            <v>1574</v>
          </cell>
          <cell r="G32">
            <v>1574</v>
          </cell>
          <cell r="H32">
            <v>1574</v>
          </cell>
          <cell r="I32">
            <v>1574</v>
          </cell>
          <cell r="J32">
            <v>1577</v>
          </cell>
          <cell r="K32">
            <v>0</v>
          </cell>
          <cell r="O32">
            <v>3</v>
          </cell>
          <cell r="P32">
            <v>0.19059720457432761</v>
          </cell>
          <cell r="S32">
            <v>18122129</v>
          </cell>
          <cell r="T32">
            <v>18580549</v>
          </cell>
          <cell r="U32">
            <v>18666507</v>
          </cell>
          <cell r="V32">
            <v>18691673</v>
          </cell>
          <cell r="W32">
            <v>18693017</v>
          </cell>
          <cell r="X32">
            <v>18693017</v>
          </cell>
          <cell r="Y32">
            <v>18693017</v>
          </cell>
          <cell r="Z32">
            <v>18739559</v>
          </cell>
          <cell r="AA32">
            <v>0</v>
          </cell>
          <cell r="AE32">
            <v>46542</v>
          </cell>
          <cell r="AF32">
            <v>0.24898067551106795</v>
          </cell>
          <cell r="AI32">
            <v>11539.523318305683</v>
          </cell>
          <cell r="AJ32">
            <v>11804.668996188051</v>
          </cell>
          <cell r="AK32">
            <v>11859.280177890725</v>
          </cell>
          <cell r="AL32">
            <v>11875.26874205845</v>
          </cell>
          <cell r="AM32">
            <v>11876.122617534942</v>
          </cell>
          <cell r="AN32">
            <v>11876.122617534942</v>
          </cell>
          <cell r="AO32">
            <v>11876.122617534942</v>
          </cell>
          <cell r="AP32">
            <v>11883.043119847813</v>
          </cell>
          <cell r="AQ32"/>
          <cell r="AR32"/>
          <cell r="AS32"/>
          <cell r="AT32"/>
          <cell r="AU32">
            <v>6.9205023128706671</v>
          </cell>
          <cell r="AV32">
            <v>5.8272405361092794E-2</v>
          </cell>
          <cell r="AY32">
            <v>5.8383470936740345E-2</v>
          </cell>
          <cell r="AZ32">
            <v>0</v>
          </cell>
        </row>
        <row r="33">
          <cell r="A33">
            <v>444</v>
          </cell>
          <cell r="B33" t="str">
            <v>NEIGHBORHOOD HOUSE</v>
          </cell>
          <cell r="C33">
            <v>551.67999999999984</v>
          </cell>
          <cell r="D33">
            <v>656.00000000000045</v>
          </cell>
          <cell r="E33">
            <v>656</v>
          </cell>
          <cell r="F33">
            <v>656</v>
          </cell>
          <cell r="G33">
            <v>656</v>
          </cell>
          <cell r="H33">
            <v>656</v>
          </cell>
          <cell r="I33">
            <v>656</v>
          </cell>
          <cell r="J33">
            <v>646</v>
          </cell>
          <cell r="K33">
            <v>0</v>
          </cell>
          <cell r="O33">
            <v>-10</v>
          </cell>
          <cell r="P33">
            <v>-1.5243902439024404</v>
          </cell>
          <cell r="S33">
            <v>8472610</v>
          </cell>
          <cell r="T33">
            <v>10566257</v>
          </cell>
          <cell r="U33">
            <v>10582835</v>
          </cell>
          <cell r="V33">
            <v>10600557</v>
          </cell>
          <cell r="W33">
            <v>10604668</v>
          </cell>
          <cell r="X33">
            <v>10604668</v>
          </cell>
          <cell r="Y33">
            <v>10604668</v>
          </cell>
          <cell r="Z33">
            <v>10450916</v>
          </cell>
          <cell r="AA33">
            <v>0</v>
          </cell>
          <cell r="AE33">
            <v>-153752</v>
          </cell>
          <cell r="AF33">
            <v>-1.4498520840067752</v>
          </cell>
          <cell r="AI33">
            <v>15357.834251740143</v>
          </cell>
          <cell r="AJ33">
            <v>16107.099085365842</v>
          </cell>
          <cell r="AK33">
            <v>16132.370426829268</v>
          </cell>
          <cell r="AL33">
            <v>16159.385670731708</v>
          </cell>
          <cell r="AM33">
            <v>16165.65243902439</v>
          </cell>
          <cell r="AN33">
            <v>16165.65243902439</v>
          </cell>
          <cell r="AO33">
            <v>16165.65243902439</v>
          </cell>
          <cell r="AP33">
            <v>16177.888544891641</v>
          </cell>
          <cell r="AQ33"/>
          <cell r="AR33"/>
          <cell r="AS33"/>
          <cell r="AT33"/>
          <cell r="AU33">
            <v>12.236105867250444</v>
          </cell>
          <cell r="AV33">
            <v>7.5692001380112117E-2</v>
          </cell>
          <cell r="AY33">
            <v>7.4538159895665146E-2</v>
          </cell>
          <cell r="AZ33">
            <v>0</v>
          </cell>
        </row>
        <row r="34">
          <cell r="A34">
            <v>445</v>
          </cell>
          <cell r="B34" t="str">
            <v>ABBY KELLEY FOSTER</v>
          </cell>
          <cell r="C34">
            <v>1424.9099999999999</v>
          </cell>
          <cell r="D34">
            <v>1426.0000000000027</v>
          </cell>
          <cell r="E34">
            <v>1426</v>
          </cell>
          <cell r="F34">
            <v>1426</v>
          </cell>
          <cell r="G34">
            <v>1426</v>
          </cell>
          <cell r="H34">
            <v>1426</v>
          </cell>
          <cell r="I34">
            <v>1426</v>
          </cell>
          <cell r="J34">
            <v>1428</v>
          </cell>
          <cell r="K34">
            <v>0</v>
          </cell>
          <cell r="O34">
            <v>2</v>
          </cell>
          <cell r="P34">
            <v>0.14025245441795509</v>
          </cell>
          <cell r="S34">
            <v>17766504</v>
          </cell>
          <cell r="T34">
            <v>18354273</v>
          </cell>
          <cell r="U34">
            <v>18428741</v>
          </cell>
          <cell r="V34">
            <v>18462949</v>
          </cell>
          <cell r="W34">
            <v>18318740</v>
          </cell>
          <cell r="X34">
            <v>18318740</v>
          </cell>
          <cell r="Y34">
            <v>18318740</v>
          </cell>
          <cell r="Z34">
            <v>18289620</v>
          </cell>
          <cell r="AA34">
            <v>0</v>
          </cell>
          <cell r="AE34">
            <v>-29120</v>
          </cell>
          <cell r="AF34">
            <v>-0.15896289810325426</v>
          </cell>
          <cell r="AI34">
            <v>12468.509590079375</v>
          </cell>
          <cell r="AJ34">
            <v>12871.15918653574</v>
          </cell>
          <cell r="AK34">
            <v>12923.380785413745</v>
          </cell>
          <cell r="AL34">
            <v>12947.369565217392</v>
          </cell>
          <cell r="AM34">
            <v>12846.241234221599</v>
          </cell>
          <cell r="AN34">
            <v>12846.241234221599</v>
          </cell>
          <cell r="AO34">
            <v>12846.241234221599</v>
          </cell>
          <cell r="AP34">
            <v>12807.857142857143</v>
          </cell>
          <cell r="AQ34"/>
          <cell r="AR34"/>
          <cell r="AS34"/>
          <cell r="AT34"/>
          <cell r="AU34">
            <v>-38.384091364456253</v>
          </cell>
          <cell r="AV34">
            <v>-0.29879628340002684</v>
          </cell>
          <cell r="AY34">
            <v>-0.29921535252120934</v>
          </cell>
          <cell r="AZ34">
            <v>923431</v>
          </cell>
        </row>
        <row r="35">
          <cell r="A35">
            <v>446</v>
          </cell>
          <cell r="B35" t="str">
            <v>FOXBOROUGH REGIONAL</v>
          </cell>
          <cell r="C35">
            <v>1462.2099999999996</v>
          </cell>
          <cell r="D35">
            <v>1549.9999999999968</v>
          </cell>
          <cell r="E35">
            <v>1641</v>
          </cell>
          <cell r="F35">
            <v>1641</v>
          </cell>
          <cell r="G35">
            <v>1641</v>
          </cell>
          <cell r="H35">
            <v>1641</v>
          </cell>
          <cell r="I35">
            <v>1641</v>
          </cell>
          <cell r="J35">
            <v>1630</v>
          </cell>
          <cell r="K35">
            <v>0</v>
          </cell>
          <cell r="O35">
            <v>-11</v>
          </cell>
          <cell r="P35">
            <v>-0.67032297379646666</v>
          </cell>
          <cell r="S35">
            <v>19061620</v>
          </cell>
          <cell r="T35">
            <v>21108381.662495527</v>
          </cell>
          <cell r="U35">
            <v>22345826.482893426</v>
          </cell>
          <cell r="V35">
            <v>22419590.981902916</v>
          </cell>
          <cell r="W35">
            <v>22418252</v>
          </cell>
          <cell r="X35">
            <v>22418252</v>
          </cell>
          <cell r="Y35">
            <v>22418252</v>
          </cell>
          <cell r="Z35">
            <v>22115276</v>
          </cell>
          <cell r="AA35">
            <v>0</v>
          </cell>
          <cell r="AE35">
            <v>-302976</v>
          </cell>
          <cell r="AF35">
            <v>-1.3514702216747332</v>
          </cell>
          <cell r="AI35">
            <v>13036.171274987864</v>
          </cell>
          <cell r="AJ35">
            <v>13618.310749997143</v>
          </cell>
          <cell r="AK35">
            <v>13617.200781775397</v>
          </cell>
          <cell r="AL35">
            <v>13662.151725717804</v>
          </cell>
          <cell r="AM35">
            <v>13661.335770871419</v>
          </cell>
          <cell r="AN35">
            <v>13661.335770871419</v>
          </cell>
          <cell r="AO35">
            <v>13661.335770871419</v>
          </cell>
          <cell r="AP35">
            <v>13567.653987730062</v>
          </cell>
          <cell r="AQ35"/>
          <cell r="AR35"/>
          <cell r="AS35"/>
          <cell r="AT35"/>
          <cell r="AU35">
            <v>-93.6817831413573</v>
          </cell>
          <cell r="AV35">
            <v>-0.68574394709707276</v>
          </cell>
          <cell r="AY35">
            <v>-0.68114724787826653</v>
          </cell>
          <cell r="AZ35">
            <v>0</v>
          </cell>
        </row>
        <row r="36">
          <cell r="A36">
            <v>447</v>
          </cell>
          <cell r="B36" t="str">
            <v>BENJAMIN FRANKLIN CLASSICAL</v>
          </cell>
          <cell r="C36">
            <v>445.15</v>
          </cell>
          <cell r="D36">
            <v>454.00000000000051</v>
          </cell>
          <cell r="E36">
            <v>456</v>
          </cell>
          <cell r="F36">
            <v>456</v>
          </cell>
          <cell r="G36">
            <v>456</v>
          </cell>
          <cell r="H36">
            <v>456</v>
          </cell>
          <cell r="I36">
            <v>456</v>
          </cell>
          <cell r="J36">
            <v>459</v>
          </cell>
          <cell r="K36">
            <v>0</v>
          </cell>
          <cell r="O36">
            <v>3</v>
          </cell>
          <cell r="P36">
            <v>0.65789473684210176</v>
          </cell>
          <cell r="S36">
            <v>5486921</v>
          </cell>
          <cell r="T36">
            <v>5812045</v>
          </cell>
          <cell r="U36">
            <v>5881449</v>
          </cell>
          <cell r="V36">
            <v>5888614</v>
          </cell>
          <cell r="W36">
            <v>5890294</v>
          </cell>
          <cell r="X36">
            <v>5890294</v>
          </cell>
          <cell r="Y36">
            <v>5890294</v>
          </cell>
          <cell r="Z36">
            <v>6035158</v>
          </cell>
          <cell r="AA36">
            <v>0</v>
          </cell>
          <cell r="AE36">
            <v>144864</v>
          </cell>
          <cell r="AF36">
            <v>2.4593679025189497</v>
          </cell>
          <cell r="AI36">
            <v>12326.004717510952</v>
          </cell>
          <cell r="AJ36">
            <v>12801.861233480162</v>
          </cell>
          <cell r="AK36">
            <v>12897.91447368421</v>
          </cell>
          <cell r="AL36">
            <v>12913.627192982456</v>
          </cell>
          <cell r="AM36">
            <v>12917.311403508771</v>
          </cell>
          <cell r="AN36">
            <v>12917.311403508771</v>
          </cell>
          <cell r="AO36">
            <v>12917.311403508771</v>
          </cell>
          <cell r="AP36">
            <v>13148.492374727668</v>
          </cell>
          <cell r="AQ36"/>
          <cell r="AR36"/>
          <cell r="AS36"/>
          <cell r="AT36"/>
          <cell r="AU36">
            <v>231.18097121889696</v>
          </cell>
          <cell r="AV36">
            <v>1.7896988312606554</v>
          </cell>
          <cell r="AY36">
            <v>1.8014731656768479</v>
          </cell>
          <cell r="AZ36">
            <v>0</v>
          </cell>
        </row>
        <row r="37">
          <cell r="A37">
            <v>449</v>
          </cell>
          <cell r="B37" t="str">
            <v>BOSTON COLLEGIATE</v>
          </cell>
          <cell r="C37">
            <v>697.23000000000025</v>
          </cell>
          <cell r="D37">
            <v>700</v>
          </cell>
          <cell r="E37">
            <v>700</v>
          </cell>
          <cell r="F37">
            <v>700</v>
          </cell>
          <cell r="G37">
            <v>700</v>
          </cell>
          <cell r="H37">
            <v>700</v>
          </cell>
          <cell r="I37">
            <v>700</v>
          </cell>
          <cell r="J37">
            <v>693</v>
          </cell>
          <cell r="K37">
            <v>0</v>
          </cell>
          <cell r="O37">
            <v>-7</v>
          </cell>
          <cell r="P37">
            <v>-1.0000000000000009</v>
          </cell>
          <cell r="S37">
            <v>10922235.35917558</v>
          </cell>
          <cell r="T37">
            <v>11345008</v>
          </cell>
          <cell r="U37">
            <v>11364961</v>
          </cell>
          <cell r="V37">
            <v>11388926</v>
          </cell>
          <cell r="W37">
            <v>11392343</v>
          </cell>
          <cell r="X37">
            <v>11392343</v>
          </cell>
          <cell r="Y37">
            <v>11392343</v>
          </cell>
          <cell r="Z37">
            <v>11261299</v>
          </cell>
          <cell r="AA37">
            <v>0</v>
          </cell>
          <cell r="AE37">
            <v>-131044</v>
          </cell>
          <cell r="AF37">
            <v>-1.1502813775884357</v>
          </cell>
          <cell r="AI37">
            <v>15665.182736221299</v>
          </cell>
          <cell r="AJ37">
            <v>16207.154285714285</v>
          </cell>
          <cell r="AK37">
            <v>16235.658571428572</v>
          </cell>
          <cell r="AL37">
            <v>16269.894285714287</v>
          </cell>
          <cell r="AM37">
            <v>16274.775714285714</v>
          </cell>
          <cell r="AN37">
            <v>16274.775714285714</v>
          </cell>
          <cell r="AO37">
            <v>16274.775714285714</v>
          </cell>
          <cell r="AP37">
            <v>16250.070707070707</v>
          </cell>
          <cell r="AQ37"/>
          <cell r="AR37"/>
          <cell r="AS37"/>
          <cell r="AT37"/>
          <cell r="AU37">
            <v>-24.705007215006844</v>
          </cell>
          <cell r="AV37">
            <v>-0.15179937130145316</v>
          </cell>
          <cell r="AY37">
            <v>-0.15028137758843485</v>
          </cell>
          <cell r="AZ37">
            <v>0</v>
          </cell>
        </row>
        <row r="38">
          <cell r="A38">
            <v>450</v>
          </cell>
          <cell r="B38" t="str">
            <v>HILLTOWN COOPERATIVE</v>
          </cell>
          <cell r="C38">
            <v>217.99</v>
          </cell>
          <cell r="D38">
            <v>217.99999999999986</v>
          </cell>
          <cell r="E38">
            <v>218</v>
          </cell>
          <cell r="F38">
            <v>218</v>
          </cell>
          <cell r="G38">
            <v>218</v>
          </cell>
          <cell r="H38">
            <v>218</v>
          </cell>
          <cell r="I38">
            <v>218</v>
          </cell>
          <cell r="J38">
            <v>217</v>
          </cell>
          <cell r="K38">
            <v>0</v>
          </cell>
          <cell r="O38">
            <v>-1</v>
          </cell>
          <cell r="P38">
            <v>-0.45871559633027248</v>
          </cell>
          <cell r="S38">
            <v>2787900</v>
          </cell>
          <cell r="T38">
            <v>2966492</v>
          </cell>
          <cell r="U38">
            <v>2953457</v>
          </cell>
          <cell r="V38">
            <v>2953457</v>
          </cell>
          <cell r="W38">
            <v>2952174</v>
          </cell>
          <cell r="X38">
            <v>2952174</v>
          </cell>
          <cell r="Y38">
            <v>2952174</v>
          </cell>
          <cell r="Z38">
            <v>2871363</v>
          </cell>
          <cell r="AA38">
            <v>0</v>
          </cell>
          <cell r="AE38">
            <v>-80811</v>
          </cell>
          <cell r="AF38">
            <v>-2.7373386528029897</v>
          </cell>
          <cell r="AI38">
            <v>12789.118766915914</v>
          </cell>
          <cell r="AJ38">
            <v>13607.761467889917</v>
          </cell>
          <cell r="AK38">
            <v>13547.967889908257</v>
          </cell>
          <cell r="AL38">
            <v>13547.967889908257</v>
          </cell>
          <cell r="AM38">
            <v>13542.08256880734</v>
          </cell>
          <cell r="AN38">
            <v>13542.08256880734</v>
          </cell>
          <cell r="AO38">
            <v>13542.08256880734</v>
          </cell>
          <cell r="AP38">
            <v>13232.087557603687</v>
          </cell>
          <cell r="AQ38"/>
          <cell r="AR38"/>
          <cell r="AS38"/>
          <cell r="AT38"/>
          <cell r="AU38">
            <v>-309.99501120365312</v>
          </cell>
          <cell r="AV38">
            <v>-2.2891236235532353</v>
          </cell>
          <cell r="AY38">
            <v>-2.2786230564727172</v>
          </cell>
          <cell r="AZ38">
            <v>0</v>
          </cell>
        </row>
        <row r="39">
          <cell r="A39">
            <v>453</v>
          </cell>
          <cell r="B39" t="str">
            <v>HOLYOKE COMMUNITY</v>
          </cell>
          <cell r="C39">
            <v>702.4799999999999</v>
          </cell>
          <cell r="D39">
            <v>864.99999999999909</v>
          </cell>
          <cell r="E39">
            <v>702</v>
          </cell>
          <cell r="F39">
            <v>702</v>
          </cell>
          <cell r="G39">
            <v>702</v>
          </cell>
          <cell r="H39">
            <v>702</v>
          </cell>
          <cell r="I39">
            <v>702</v>
          </cell>
          <cell r="J39">
            <v>704</v>
          </cell>
          <cell r="K39">
            <v>0</v>
          </cell>
          <cell r="O39">
            <v>2</v>
          </cell>
          <cell r="P39">
            <v>0.28490028490029129</v>
          </cell>
          <cell r="S39">
            <v>9407809</v>
          </cell>
          <cell r="T39">
            <v>11800584</v>
          </cell>
          <cell r="U39">
            <v>9779988</v>
          </cell>
          <cell r="V39">
            <v>9802928</v>
          </cell>
          <cell r="W39">
            <v>9693321</v>
          </cell>
          <cell r="X39">
            <v>9693321</v>
          </cell>
          <cell r="Y39">
            <v>9692826</v>
          </cell>
          <cell r="Z39">
            <v>9717507</v>
          </cell>
          <cell r="AA39">
            <v>0</v>
          </cell>
          <cell r="AE39">
            <v>24681</v>
          </cell>
          <cell r="AF39">
            <v>0.25463162136616369</v>
          </cell>
          <cell r="AI39">
            <v>13392.280207265689</v>
          </cell>
          <cell r="AJ39">
            <v>13642.293641618511</v>
          </cell>
          <cell r="AK39">
            <v>13931.606837606838</v>
          </cell>
          <cell r="AL39">
            <v>13964.2849002849</v>
          </cell>
          <cell r="AM39">
            <v>13808.149572649572</v>
          </cell>
          <cell r="AN39">
            <v>13808.149572649572</v>
          </cell>
          <cell r="AO39">
            <v>13807.444444444445</v>
          </cell>
          <cell r="AP39">
            <v>13803.276988636364</v>
          </cell>
          <cell r="AQ39"/>
          <cell r="AR39"/>
          <cell r="AS39"/>
          <cell r="AT39"/>
          <cell r="AU39">
            <v>-4.1674558080812858</v>
          </cell>
          <cell r="AV39">
            <v>-3.018267301273525E-2</v>
          </cell>
          <cell r="AY39">
            <v>-3.0268663534127604E-2</v>
          </cell>
          <cell r="AZ39">
            <v>490834</v>
          </cell>
        </row>
        <row r="40">
          <cell r="A40">
            <v>454</v>
          </cell>
          <cell r="B40" t="str">
            <v>LAWRENCE FAMILY DEVELOPMENT</v>
          </cell>
          <cell r="C40">
            <v>737.03</v>
          </cell>
          <cell r="D40">
            <v>759.99999999999955</v>
          </cell>
          <cell r="E40">
            <v>760</v>
          </cell>
          <cell r="F40">
            <v>760</v>
          </cell>
          <cell r="G40">
            <v>760</v>
          </cell>
          <cell r="H40">
            <v>760</v>
          </cell>
          <cell r="I40">
            <v>760</v>
          </cell>
          <cell r="J40">
            <v>760</v>
          </cell>
          <cell r="K40">
            <v>0</v>
          </cell>
          <cell r="O40">
            <v>0</v>
          </cell>
          <cell r="P40">
            <v>0</v>
          </cell>
          <cell r="S40">
            <v>9251804</v>
          </cell>
          <cell r="T40">
            <v>9896879</v>
          </cell>
          <cell r="U40">
            <v>9872539</v>
          </cell>
          <cell r="V40">
            <v>9938745</v>
          </cell>
          <cell r="W40">
            <v>9963535</v>
          </cell>
          <cell r="X40">
            <v>9963535</v>
          </cell>
          <cell r="Y40">
            <v>9963535</v>
          </cell>
          <cell r="Z40">
            <v>10048755</v>
          </cell>
          <cell r="AA40">
            <v>0</v>
          </cell>
          <cell r="AE40">
            <v>85220</v>
          </cell>
          <cell r="AF40">
            <v>0.85531892044339308</v>
          </cell>
          <cell r="AI40">
            <v>12552.81874550561</v>
          </cell>
          <cell r="AJ40">
            <v>13022.209210526324</v>
          </cell>
          <cell r="AK40">
            <v>12990.182894736841</v>
          </cell>
          <cell r="AL40">
            <v>13077.296052631578</v>
          </cell>
          <cell r="AM40">
            <v>13109.91447368421</v>
          </cell>
          <cell r="AN40">
            <v>13109.91447368421</v>
          </cell>
          <cell r="AO40">
            <v>13109.91447368421</v>
          </cell>
          <cell r="AP40">
            <v>13222.046052631578</v>
          </cell>
          <cell r="AQ40"/>
          <cell r="AR40"/>
          <cell r="AS40"/>
          <cell r="AT40"/>
          <cell r="AU40">
            <v>112.13157894736833</v>
          </cell>
          <cell r="AV40">
            <v>0.85531892044339308</v>
          </cell>
          <cell r="AY40">
            <v>0.85531892044339308</v>
          </cell>
          <cell r="AZ40">
            <v>161081</v>
          </cell>
        </row>
        <row r="41">
          <cell r="A41">
            <v>455</v>
          </cell>
          <cell r="B41" t="str">
            <v>HILL VIEW MONTESSORI</v>
          </cell>
          <cell r="C41">
            <v>301.87</v>
          </cell>
          <cell r="D41">
            <v>305.99999999999983</v>
          </cell>
          <cell r="E41">
            <v>306</v>
          </cell>
          <cell r="F41">
            <v>306</v>
          </cell>
          <cell r="G41">
            <v>306</v>
          </cell>
          <cell r="H41">
            <v>306</v>
          </cell>
          <cell r="I41">
            <v>306</v>
          </cell>
          <cell r="J41">
            <v>304</v>
          </cell>
          <cell r="K41">
            <v>0</v>
          </cell>
          <cell r="O41">
            <v>-2</v>
          </cell>
          <cell r="P41">
            <v>-0.65359477124182774</v>
          </cell>
          <cell r="S41">
            <v>3190818</v>
          </cell>
          <cell r="T41">
            <v>3339999</v>
          </cell>
          <cell r="U41">
            <v>3345611</v>
          </cell>
          <cell r="V41">
            <v>3346529</v>
          </cell>
          <cell r="W41">
            <v>3346523</v>
          </cell>
          <cell r="X41">
            <v>3346523</v>
          </cell>
          <cell r="Y41">
            <v>3346523</v>
          </cell>
          <cell r="Z41">
            <v>3331294</v>
          </cell>
          <cell r="AA41">
            <v>0</v>
          </cell>
          <cell r="AE41">
            <v>-15229</v>
          </cell>
          <cell r="AF41">
            <v>-0.45506933614380962</v>
          </cell>
          <cell r="AI41">
            <v>10570.172590850367</v>
          </cell>
          <cell r="AJ41">
            <v>10915.029411764712</v>
          </cell>
          <cell r="AK41">
            <v>10933.369281045752</v>
          </cell>
          <cell r="AL41">
            <v>10936.369281045752</v>
          </cell>
          <cell r="AM41">
            <v>10936.349673202614</v>
          </cell>
          <cell r="AN41">
            <v>10936.349673202614</v>
          </cell>
          <cell r="AO41">
            <v>10936.349673202614</v>
          </cell>
          <cell r="AP41">
            <v>10958.203947368422</v>
          </cell>
          <cell r="AQ41"/>
          <cell r="AR41"/>
          <cell r="AS41"/>
          <cell r="AT41"/>
          <cell r="AU41">
            <v>21.85427416580751</v>
          </cell>
          <cell r="AV41">
            <v>0.19983152348683753</v>
          </cell>
          <cell r="AY41">
            <v>0.19852543509801812</v>
          </cell>
          <cell r="AZ41">
            <v>0</v>
          </cell>
        </row>
        <row r="42">
          <cell r="A42">
            <v>456</v>
          </cell>
          <cell r="B42" t="str">
            <v>LOWELL COMMUNITY</v>
          </cell>
          <cell r="C42">
            <v>805.36000000000013</v>
          </cell>
          <cell r="D42">
            <v>799.99999999999852</v>
          </cell>
          <cell r="E42">
            <v>800</v>
          </cell>
          <cell r="F42">
            <v>800</v>
          </cell>
          <cell r="G42">
            <v>800</v>
          </cell>
          <cell r="H42">
            <v>800</v>
          </cell>
          <cell r="I42">
            <v>800</v>
          </cell>
          <cell r="J42">
            <v>820</v>
          </cell>
          <cell r="K42">
            <v>0</v>
          </cell>
          <cell r="O42">
            <v>20</v>
          </cell>
          <cell r="P42">
            <v>2.4999999999999911</v>
          </cell>
          <cell r="S42">
            <v>10397004</v>
          </cell>
          <cell r="T42">
            <v>10689532.914545042</v>
          </cell>
          <cell r="U42">
            <v>10691897.010472719</v>
          </cell>
          <cell r="V42">
            <v>10779882.501276938</v>
          </cell>
          <cell r="W42">
            <v>10760837.697843678</v>
          </cell>
          <cell r="X42">
            <v>10760837.697843678</v>
          </cell>
          <cell r="Y42">
            <v>10760837.697843678</v>
          </cell>
          <cell r="Z42">
            <v>10762183</v>
          </cell>
          <cell r="AA42">
            <v>0</v>
          </cell>
          <cell r="AE42">
            <v>1345.3021563217044</v>
          </cell>
          <cell r="AF42">
            <v>1.2501834839406811E-2</v>
          </cell>
          <cell r="AI42">
            <v>12909.759610608919</v>
          </cell>
          <cell r="AJ42">
            <v>13361.916143181328</v>
          </cell>
          <cell r="AK42">
            <v>13364.871263090898</v>
          </cell>
          <cell r="AL42">
            <v>13474.853126596172</v>
          </cell>
          <cell r="AM42">
            <v>13451.047122304597</v>
          </cell>
          <cell r="AN42">
            <v>13451.047122304597</v>
          </cell>
          <cell r="AO42">
            <v>13451.047122304597</v>
          </cell>
          <cell r="AP42">
            <v>13124.613414634146</v>
          </cell>
          <cell r="AQ42"/>
          <cell r="AR42"/>
          <cell r="AS42"/>
          <cell r="AT42"/>
          <cell r="AU42">
            <v>-326.43370767045053</v>
          </cell>
          <cell r="AV42">
            <v>-2.42682747820544</v>
          </cell>
          <cell r="AY42">
            <v>-2.4874981651605843</v>
          </cell>
          <cell r="AZ42">
            <v>0</v>
          </cell>
        </row>
        <row r="43">
          <cell r="A43">
            <v>458</v>
          </cell>
          <cell r="B43" t="str">
            <v>LOWELL MIDDLESEX ACADEMY</v>
          </cell>
          <cell r="C43">
            <v>96.099999999999966</v>
          </cell>
          <cell r="D43">
            <v>150</v>
          </cell>
          <cell r="E43">
            <v>150</v>
          </cell>
          <cell r="F43">
            <v>150</v>
          </cell>
          <cell r="G43">
            <v>150</v>
          </cell>
          <cell r="H43">
            <v>150</v>
          </cell>
          <cell r="I43">
            <v>150</v>
          </cell>
          <cell r="J43">
            <v>82</v>
          </cell>
          <cell r="K43">
            <v>0</v>
          </cell>
          <cell r="O43">
            <v>-68</v>
          </cell>
          <cell r="P43">
            <v>-45.333333333333336</v>
          </cell>
          <cell r="S43">
            <v>1401586</v>
          </cell>
          <cell r="T43">
            <v>2217196</v>
          </cell>
          <cell r="U43">
            <v>2248119</v>
          </cell>
          <cell r="V43">
            <v>2255607</v>
          </cell>
          <cell r="W43">
            <v>2252327</v>
          </cell>
          <cell r="X43">
            <v>2252327</v>
          </cell>
          <cell r="Y43">
            <v>2252327</v>
          </cell>
          <cell r="Z43">
            <v>1211191</v>
          </cell>
          <cell r="AA43">
            <v>0</v>
          </cell>
          <cell r="AE43">
            <v>-1041136</v>
          </cell>
          <cell r="AF43">
            <v>-46.224904287876491</v>
          </cell>
          <cell r="AI43">
            <v>14584.661810613949</v>
          </cell>
          <cell r="AJ43">
            <v>14781.306666666667</v>
          </cell>
          <cell r="AK43">
            <v>14987.46</v>
          </cell>
          <cell r="AL43">
            <v>15037.38</v>
          </cell>
          <cell r="AM43">
            <v>15015.513333333334</v>
          </cell>
          <cell r="AN43">
            <v>15015.513333333334</v>
          </cell>
          <cell r="AO43">
            <v>15015.513333333334</v>
          </cell>
          <cell r="AP43">
            <v>14770.621951219513</v>
          </cell>
          <cell r="AQ43"/>
          <cell r="AR43"/>
          <cell r="AS43"/>
          <cell r="AT43"/>
          <cell r="AU43">
            <v>-244.89138211382124</v>
          </cell>
          <cell r="AV43">
            <v>-1.6309224778228604</v>
          </cell>
          <cell r="AY43">
            <v>-0.89157095454315538</v>
          </cell>
          <cell r="AZ43">
            <v>0</v>
          </cell>
        </row>
        <row r="44">
          <cell r="A44">
            <v>463</v>
          </cell>
          <cell r="B44" t="str">
            <v>KIPP ACADEMY BOSTON</v>
          </cell>
          <cell r="C44">
            <v>554.94999999999982</v>
          </cell>
          <cell r="D44">
            <v>588.00000000000023</v>
          </cell>
          <cell r="E44">
            <v>588</v>
          </cell>
          <cell r="F44">
            <v>588</v>
          </cell>
          <cell r="G44">
            <v>588</v>
          </cell>
          <cell r="H44">
            <v>588</v>
          </cell>
          <cell r="I44">
            <v>588</v>
          </cell>
          <cell r="J44">
            <v>594</v>
          </cell>
          <cell r="K44">
            <v>0</v>
          </cell>
          <cell r="O44">
            <v>6</v>
          </cell>
          <cell r="P44">
            <v>1.0204081632652962</v>
          </cell>
          <cell r="S44">
            <v>9915885</v>
          </cell>
          <cell r="T44">
            <v>10863594</v>
          </cell>
          <cell r="U44">
            <v>10862576</v>
          </cell>
          <cell r="V44">
            <v>10909705</v>
          </cell>
          <cell r="W44">
            <v>10913224</v>
          </cell>
          <cell r="X44">
            <v>10913224</v>
          </cell>
          <cell r="Y44">
            <v>10913224</v>
          </cell>
          <cell r="Z44">
            <v>10905547</v>
          </cell>
          <cell r="AA44">
            <v>0</v>
          </cell>
          <cell r="AE44">
            <v>-7677</v>
          </cell>
          <cell r="AF44">
            <v>-7.0345848302943992E-2</v>
          </cell>
          <cell r="AI44">
            <v>17868.069195423017</v>
          </cell>
          <cell r="AJ44">
            <v>18475.499999999993</v>
          </cell>
          <cell r="AK44">
            <v>18473.768707482992</v>
          </cell>
          <cell r="AL44">
            <v>18553.920068027212</v>
          </cell>
          <cell r="AM44">
            <v>18559.904761904763</v>
          </cell>
          <cell r="AN44">
            <v>18559.904761904763</v>
          </cell>
          <cell r="AO44">
            <v>18559.904761904763</v>
          </cell>
          <cell r="AP44">
            <v>18359.506734006733</v>
          </cell>
          <cell r="AQ44"/>
          <cell r="AR44"/>
          <cell r="AS44"/>
          <cell r="AT44"/>
          <cell r="AU44">
            <v>-200.3980278980307</v>
          </cell>
          <cell r="AV44">
            <v>-1.0797362942796873</v>
          </cell>
          <cell r="AY44">
            <v>-1.0907540115682401</v>
          </cell>
          <cell r="AZ44">
            <v>0</v>
          </cell>
        </row>
        <row r="45">
          <cell r="A45">
            <v>464</v>
          </cell>
          <cell r="B45" t="str">
            <v>MARBLEHEAD COMMUNITY</v>
          </cell>
          <cell r="C45">
            <v>229.42999999999998</v>
          </cell>
          <cell r="D45">
            <v>230.00000000000014</v>
          </cell>
          <cell r="E45">
            <v>230</v>
          </cell>
          <cell r="F45">
            <v>230</v>
          </cell>
          <cell r="G45">
            <v>230</v>
          </cell>
          <cell r="H45">
            <v>230</v>
          </cell>
          <cell r="I45">
            <v>230</v>
          </cell>
          <cell r="J45">
            <v>226</v>
          </cell>
          <cell r="K45">
            <v>0</v>
          </cell>
          <cell r="O45">
            <v>-4</v>
          </cell>
          <cell r="P45">
            <v>-1.7391304347826098</v>
          </cell>
          <cell r="S45">
            <v>3055916</v>
          </cell>
          <cell r="T45">
            <v>3190590</v>
          </cell>
          <cell r="U45">
            <v>3195782</v>
          </cell>
          <cell r="V45">
            <v>3196150</v>
          </cell>
          <cell r="W45">
            <v>3229738</v>
          </cell>
          <cell r="X45">
            <v>3229738</v>
          </cell>
          <cell r="Y45">
            <v>3229738</v>
          </cell>
          <cell r="Z45">
            <v>3195043</v>
          </cell>
          <cell r="AA45">
            <v>0</v>
          </cell>
          <cell r="AE45">
            <v>-34695</v>
          </cell>
          <cell r="AF45">
            <v>-1.0742357429611937</v>
          </cell>
          <cell r="AI45">
            <v>13319.600749684001</v>
          </cell>
          <cell r="AJ45">
            <v>13872.130434782601</v>
          </cell>
          <cell r="AK45">
            <v>13894.704347826088</v>
          </cell>
          <cell r="AL45">
            <v>13896.304347826086</v>
          </cell>
          <cell r="AM45">
            <v>14042.339130434782</v>
          </cell>
          <cell r="AN45">
            <v>14042.339130434782</v>
          </cell>
          <cell r="AO45">
            <v>14042.339130434782</v>
          </cell>
          <cell r="AP45">
            <v>14137.358407079646</v>
          </cell>
          <cell r="AQ45"/>
          <cell r="AR45"/>
          <cell r="AS45"/>
          <cell r="AT45"/>
          <cell r="AU45">
            <v>95.019276644863567</v>
          </cell>
          <cell r="AV45">
            <v>0.67666273946427324</v>
          </cell>
          <cell r="AY45">
            <v>0.66489469182141603</v>
          </cell>
          <cell r="AZ45">
            <v>0</v>
          </cell>
        </row>
        <row r="46">
          <cell r="A46">
            <v>466</v>
          </cell>
          <cell r="B46" t="str">
            <v>MARTHA'S VINEYARD</v>
          </cell>
          <cell r="C46">
            <v>184.76</v>
          </cell>
          <cell r="D46">
            <v>179.99999999999983</v>
          </cell>
          <cell r="E46">
            <v>180</v>
          </cell>
          <cell r="F46">
            <v>180</v>
          </cell>
          <cell r="G46">
            <v>180</v>
          </cell>
          <cell r="H46">
            <v>180</v>
          </cell>
          <cell r="I46">
            <v>180</v>
          </cell>
          <cell r="J46">
            <v>182</v>
          </cell>
          <cell r="K46">
            <v>0</v>
          </cell>
          <cell r="O46">
            <v>2</v>
          </cell>
          <cell r="P46">
            <v>1.1111111111111072</v>
          </cell>
          <cell r="S46">
            <v>4461780.2680880362</v>
          </cell>
          <cell r="T46">
            <v>4421661.8109904611</v>
          </cell>
          <cell r="U46">
            <v>4281763.4129925203</v>
          </cell>
          <cell r="V46">
            <v>4285135.4129925203</v>
          </cell>
          <cell r="W46">
            <v>4277258.1579051195</v>
          </cell>
          <cell r="X46">
            <v>4277258.1579051195</v>
          </cell>
          <cell r="Y46">
            <v>4277256.0307204016</v>
          </cell>
          <cell r="Z46">
            <v>4418265.8177076913</v>
          </cell>
          <cell r="AA46">
            <v>0</v>
          </cell>
          <cell r="AE46">
            <v>141009.78698728979</v>
          </cell>
          <cell r="AF46">
            <v>3.2967347751577059</v>
          </cell>
          <cell r="AI46">
            <v>24149.059688720699</v>
          </cell>
          <cell r="AJ46">
            <v>24564.787838835917</v>
          </cell>
          <cell r="AK46">
            <v>23787.574516625111</v>
          </cell>
          <cell r="AL46">
            <v>23806.307849958444</v>
          </cell>
          <cell r="AM46">
            <v>23762.545321695106</v>
          </cell>
          <cell r="AN46">
            <v>23762.545321695106</v>
          </cell>
          <cell r="AO46">
            <v>23762.533504002229</v>
          </cell>
          <cell r="AP46">
            <v>24276.185811580723</v>
          </cell>
          <cell r="AQ46"/>
          <cell r="AR46"/>
          <cell r="AS46"/>
          <cell r="AT46"/>
          <cell r="AU46">
            <v>513.65230757849349</v>
          </cell>
          <cell r="AV46">
            <v>2.1616058215845557</v>
          </cell>
          <cell r="AY46">
            <v>2.1856236640465987</v>
          </cell>
          <cell r="AZ46">
            <v>0</v>
          </cell>
        </row>
        <row r="47">
          <cell r="A47">
            <v>469</v>
          </cell>
          <cell r="B47" t="str">
            <v>MATCH</v>
          </cell>
          <cell r="C47">
            <v>1217.5700000000006</v>
          </cell>
          <cell r="D47">
            <v>1238.9999999999939</v>
          </cell>
          <cell r="E47">
            <v>1249</v>
          </cell>
          <cell r="F47">
            <v>1249</v>
          </cell>
          <cell r="G47">
            <v>1249</v>
          </cell>
          <cell r="H47">
            <v>1249</v>
          </cell>
          <cell r="I47">
            <v>1249</v>
          </cell>
          <cell r="J47">
            <v>1218</v>
          </cell>
          <cell r="K47">
            <v>0</v>
          </cell>
          <cell r="O47">
            <v>-31</v>
          </cell>
          <cell r="P47">
            <v>-2.4819855884707809</v>
          </cell>
          <cell r="S47">
            <v>22079095</v>
          </cell>
          <cell r="T47">
            <v>23005497.884474061</v>
          </cell>
          <cell r="U47">
            <v>23150711.581662193</v>
          </cell>
          <cell r="V47">
            <v>23289170.423648775</v>
          </cell>
          <cell r="W47">
            <v>23298736.132501595</v>
          </cell>
          <cell r="X47">
            <v>23298736.132501595</v>
          </cell>
          <cell r="Y47">
            <v>23298736.132501595</v>
          </cell>
          <cell r="Z47">
            <v>22706014</v>
          </cell>
          <cell r="AA47">
            <v>0</v>
          </cell>
          <cell r="AE47">
            <v>-592722.13250159472</v>
          </cell>
          <cell r="AF47">
            <v>-2.5440098086468743</v>
          </cell>
          <cell r="AI47">
            <v>18133.737690646114</v>
          </cell>
          <cell r="AJ47">
            <v>18567.794902723304</v>
          </cell>
          <cell r="AK47">
            <v>18535.397583396472</v>
          </cell>
          <cell r="AL47">
            <v>18646.253341592295</v>
          </cell>
          <cell r="AM47">
            <v>18653.912035629779</v>
          </cell>
          <cell r="AN47">
            <v>18653.912035629779</v>
          </cell>
          <cell r="AO47">
            <v>18653.912035629779</v>
          </cell>
          <cell r="AP47">
            <v>18642.047619047618</v>
          </cell>
          <cell r="AQ47"/>
          <cell r="AR47"/>
          <cell r="AS47"/>
          <cell r="AT47"/>
          <cell r="AU47">
            <v>-11.864416582160629</v>
          </cell>
          <cell r="AV47">
            <v>-6.3602833333287201E-2</v>
          </cell>
          <cell r="AY47">
            <v>-6.2024220176093436E-2</v>
          </cell>
          <cell r="AZ47">
            <v>0</v>
          </cell>
        </row>
        <row r="48">
          <cell r="A48">
            <v>470</v>
          </cell>
          <cell r="B48" t="str">
            <v>MYSTIC VALLEY REGIONAL</v>
          </cell>
          <cell r="C48">
            <v>1563.67</v>
          </cell>
          <cell r="D48">
            <v>1622.0000000000016</v>
          </cell>
          <cell r="E48">
            <v>1622</v>
          </cell>
          <cell r="F48">
            <v>1622</v>
          </cell>
          <cell r="G48">
            <v>1622</v>
          </cell>
          <cell r="H48">
            <v>1622</v>
          </cell>
          <cell r="I48">
            <v>1622</v>
          </cell>
          <cell r="J48">
            <v>1575</v>
          </cell>
          <cell r="K48">
            <v>0</v>
          </cell>
          <cell r="O48">
            <v>-47</v>
          </cell>
          <cell r="P48">
            <v>-2.8976572133168954</v>
          </cell>
          <cell r="S48">
            <v>19314367.911258426</v>
          </cell>
          <cell r="T48">
            <v>19469016.973293629</v>
          </cell>
          <cell r="U48">
            <v>20158242.27631367</v>
          </cell>
          <cell r="V48">
            <v>20160723.683976073</v>
          </cell>
          <cell r="W48">
            <v>20333980.753101293</v>
          </cell>
          <cell r="X48">
            <v>20333980.753101293</v>
          </cell>
          <cell r="Y48">
            <v>20333980.753101293</v>
          </cell>
          <cell r="Z48">
            <v>19654425</v>
          </cell>
          <cell r="AA48">
            <v>0</v>
          </cell>
          <cell r="AE48">
            <v>-679555.753101293</v>
          </cell>
          <cell r="AF48">
            <v>-3.341971064852356</v>
          </cell>
          <cell r="AI48">
            <v>12351.946325796634</v>
          </cell>
          <cell r="AJ48">
            <v>12003.093078479415</v>
          </cell>
          <cell r="AK48">
            <v>12428.016199946776</v>
          </cell>
          <cell r="AL48">
            <v>12429.546044374891</v>
          </cell>
          <cell r="AM48">
            <v>12536.362979717196</v>
          </cell>
          <cell r="AN48">
            <v>12536.362979717196</v>
          </cell>
          <cell r="AO48">
            <v>12536.362979717196</v>
          </cell>
          <cell r="AP48">
            <v>12479</v>
          </cell>
          <cell r="AQ48"/>
          <cell r="AR48"/>
          <cell r="AS48"/>
          <cell r="AT48"/>
          <cell r="AU48">
            <v>-57.36297971719614</v>
          </cell>
          <cell r="AV48">
            <v>-0.45757274107334212</v>
          </cell>
          <cell r="AY48">
            <v>-0.44431385153546055</v>
          </cell>
          <cell r="AZ48">
            <v>68694</v>
          </cell>
        </row>
        <row r="49">
          <cell r="A49">
            <v>474</v>
          </cell>
          <cell r="B49" t="str">
            <v>SIZER SCHOOL, A NORTH CENTRAL CHARTER ESSENTIAL SCHOOL</v>
          </cell>
          <cell r="C49">
            <v>350.8900000000001</v>
          </cell>
          <cell r="D49">
            <v>400.00000000000023</v>
          </cell>
          <cell r="E49">
            <v>400</v>
          </cell>
          <cell r="F49">
            <v>400</v>
          </cell>
          <cell r="G49">
            <v>400</v>
          </cell>
          <cell r="H49">
            <v>400</v>
          </cell>
          <cell r="I49">
            <v>400</v>
          </cell>
          <cell r="J49">
            <v>369</v>
          </cell>
          <cell r="K49">
            <v>0</v>
          </cell>
          <cell r="O49">
            <v>-31</v>
          </cell>
          <cell r="P49">
            <v>-7.7500000000000018</v>
          </cell>
          <cell r="S49">
            <v>4377023</v>
          </cell>
          <cell r="T49">
            <v>5090418</v>
          </cell>
          <cell r="U49">
            <v>5085169</v>
          </cell>
          <cell r="V49">
            <v>5087457</v>
          </cell>
          <cell r="W49">
            <v>5087482</v>
          </cell>
          <cell r="X49">
            <v>5087482</v>
          </cell>
          <cell r="Y49">
            <v>5087482</v>
          </cell>
          <cell r="Z49">
            <v>4688358</v>
          </cell>
          <cell r="AA49">
            <v>0</v>
          </cell>
          <cell r="AE49">
            <v>-399124</v>
          </cell>
          <cell r="AF49">
            <v>-7.8452169462221217</v>
          </cell>
          <cell r="AI49">
            <v>12474.060246800987</v>
          </cell>
          <cell r="AJ49">
            <v>12726.044999999993</v>
          </cell>
          <cell r="AK49">
            <v>12712.922500000001</v>
          </cell>
          <cell r="AL49">
            <v>12718.6425</v>
          </cell>
          <cell r="AM49">
            <v>12718.705</v>
          </cell>
          <cell r="AN49">
            <v>12718.705</v>
          </cell>
          <cell r="AO49">
            <v>12718.705</v>
          </cell>
          <cell r="AP49">
            <v>12705.577235772358</v>
          </cell>
          <cell r="AQ49"/>
          <cell r="AR49"/>
          <cell r="AS49"/>
          <cell r="AT49"/>
          <cell r="AU49">
            <v>-13.127764227641819</v>
          </cell>
          <cell r="AV49">
            <v>-0.10321620186679592</v>
          </cell>
          <cell r="AY49">
            <v>-9.5216946222119958E-2</v>
          </cell>
          <cell r="AZ49">
            <v>0</v>
          </cell>
        </row>
        <row r="50">
          <cell r="A50">
            <v>478</v>
          </cell>
          <cell r="B50" t="str">
            <v>FRANCIS W. PARKER CHARTER ESSENTIAL</v>
          </cell>
          <cell r="C50">
            <v>396.62000000000006</v>
          </cell>
          <cell r="D50">
            <v>399.99999999999983</v>
          </cell>
          <cell r="E50">
            <v>400</v>
          </cell>
          <cell r="F50">
            <v>400</v>
          </cell>
          <cell r="G50">
            <v>400</v>
          </cell>
          <cell r="H50">
            <v>400</v>
          </cell>
          <cell r="I50">
            <v>400</v>
          </cell>
          <cell r="J50">
            <v>397</v>
          </cell>
          <cell r="K50">
            <v>0</v>
          </cell>
          <cell r="O50">
            <v>-3</v>
          </cell>
          <cell r="P50">
            <v>-0.74999999999999512</v>
          </cell>
          <cell r="S50">
            <v>5343786</v>
          </cell>
          <cell r="T50">
            <v>5510016.0035002064</v>
          </cell>
          <cell r="U50">
            <v>5579073.9460200462</v>
          </cell>
          <cell r="V50">
            <v>5579290.5321130827</v>
          </cell>
          <cell r="W50">
            <v>5577593</v>
          </cell>
          <cell r="X50">
            <v>5577593</v>
          </cell>
          <cell r="Y50">
            <v>5577593</v>
          </cell>
          <cell r="Z50">
            <v>5584867</v>
          </cell>
          <cell r="AA50">
            <v>0</v>
          </cell>
          <cell r="AE50">
            <v>7274</v>
          </cell>
          <cell r="AF50">
            <v>0.13041467887671132</v>
          </cell>
          <cell r="AI50">
            <v>13473.314507589126</v>
          </cell>
          <cell r="AJ50">
            <v>13775.040008750522</v>
          </cell>
          <cell r="AK50">
            <v>13947.684865050116</v>
          </cell>
          <cell r="AL50">
            <v>13948.226330282707</v>
          </cell>
          <cell r="AM50">
            <v>13943.9825</v>
          </cell>
          <cell r="AN50">
            <v>13943.9825</v>
          </cell>
          <cell r="AO50">
            <v>13943.9825</v>
          </cell>
          <cell r="AP50">
            <v>14067.675062972292</v>
          </cell>
          <cell r="AQ50"/>
          <cell r="AR50"/>
          <cell r="AS50"/>
          <cell r="AT50"/>
          <cell r="AU50">
            <v>123.69256297229185</v>
          </cell>
          <cell r="AV50">
            <v>0.88706768652564438</v>
          </cell>
          <cell r="AY50">
            <v>0.88041467887670644</v>
          </cell>
          <cell r="AZ50">
            <v>0</v>
          </cell>
        </row>
        <row r="51">
          <cell r="A51">
            <v>479</v>
          </cell>
          <cell r="B51" t="str">
            <v>PIONEER VALLEY PERFORMING ARTS</v>
          </cell>
          <cell r="C51">
            <v>401.35</v>
          </cell>
          <cell r="D51">
            <v>400</v>
          </cell>
          <cell r="E51">
            <v>400</v>
          </cell>
          <cell r="F51">
            <v>400</v>
          </cell>
          <cell r="G51">
            <v>400</v>
          </cell>
          <cell r="H51">
            <v>400</v>
          </cell>
          <cell r="I51">
            <v>400</v>
          </cell>
          <cell r="J51">
            <v>400</v>
          </cell>
          <cell r="K51">
            <v>0</v>
          </cell>
          <cell r="O51">
            <v>0</v>
          </cell>
          <cell r="P51">
            <v>0</v>
          </cell>
          <cell r="S51">
            <v>5655013</v>
          </cell>
          <cell r="T51">
            <v>5866176</v>
          </cell>
          <cell r="U51">
            <v>5917521.8247648254</v>
          </cell>
          <cell r="V51">
            <v>5918134.8247648254</v>
          </cell>
          <cell r="W51">
            <v>5912839.1889838409</v>
          </cell>
          <cell r="X51">
            <v>5912839.1889838409</v>
          </cell>
          <cell r="Y51">
            <v>5912839.1889838409</v>
          </cell>
          <cell r="Z51">
            <v>5897465</v>
          </cell>
          <cell r="AA51">
            <v>0</v>
          </cell>
          <cell r="AE51">
            <v>-15374.188983840868</v>
          </cell>
          <cell r="AF51">
            <v>-0.26001364982974895</v>
          </cell>
          <cell r="AI51">
            <v>14089.978821477513</v>
          </cell>
          <cell r="AJ51">
            <v>14665.44</v>
          </cell>
          <cell r="AK51">
            <v>14793.804561912064</v>
          </cell>
          <cell r="AL51">
            <v>14795.337061912063</v>
          </cell>
          <cell r="AM51">
            <v>14782.097972459602</v>
          </cell>
          <cell r="AN51">
            <v>14782.097972459602</v>
          </cell>
          <cell r="AO51">
            <v>14782.097972459602</v>
          </cell>
          <cell r="AP51">
            <v>14743.6625</v>
          </cell>
          <cell r="AQ51"/>
          <cell r="AR51"/>
          <cell r="AS51"/>
          <cell r="AT51"/>
          <cell r="AU51">
            <v>-38.435472459601442</v>
          </cell>
          <cell r="AV51">
            <v>-0.26001364982974895</v>
          </cell>
          <cell r="AY51">
            <v>-0.26001364982974895</v>
          </cell>
          <cell r="AZ51">
            <v>0</v>
          </cell>
        </row>
        <row r="52">
          <cell r="A52">
            <v>481</v>
          </cell>
          <cell r="B52" t="str">
            <v>BOSTON RENAISSANCE</v>
          </cell>
          <cell r="C52">
            <v>942.76000000000033</v>
          </cell>
          <cell r="D52">
            <v>944.00000000000011</v>
          </cell>
          <cell r="E52">
            <v>944</v>
          </cell>
          <cell r="F52">
            <v>944</v>
          </cell>
          <cell r="G52">
            <v>944</v>
          </cell>
          <cell r="H52">
            <v>944</v>
          </cell>
          <cell r="I52">
            <v>944</v>
          </cell>
          <cell r="J52">
            <v>954</v>
          </cell>
          <cell r="K52">
            <v>0</v>
          </cell>
          <cell r="O52">
            <v>10</v>
          </cell>
          <cell r="P52">
            <v>1.0593220338983134</v>
          </cell>
          <cell r="S52">
            <v>15432318.896513006</v>
          </cell>
          <cell r="T52">
            <v>15958128</v>
          </cell>
          <cell r="U52">
            <v>15980152</v>
          </cell>
          <cell r="V52">
            <v>16011313</v>
          </cell>
          <cell r="W52">
            <v>16016742</v>
          </cell>
          <cell r="X52">
            <v>16016742</v>
          </cell>
          <cell r="Y52">
            <v>16016742</v>
          </cell>
          <cell r="Z52">
            <v>16023241</v>
          </cell>
          <cell r="AA52">
            <v>0</v>
          </cell>
          <cell r="AE52">
            <v>6499</v>
          </cell>
          <cell r="AF52">
            <v>4.0576291982485913E-2</v>
          </cell>
          <cell r="AI52">
            <v>16369.297484527346</v>
          </cell>
          <cell r="AJ52">
            <v>16904.796610169491</v>
          </cell>
          <cell r="AK52">
            <v>16928.127118644068</v>
          </cell>
          <cell r="AL52">
            <v>16961.136652542373</v>
          </cell>
          <cell r="AM52">
            <v>16966.887711864405</v>
          </cell>
          <cell r="AN52">
            <v>16966.887711864405</v>
          </cell>
          <cell r="AO52">
            <v>16966.887711864405</v>
          </cell>
          <cell r="AP52">
            <v>16795.850104821802</v>
          </cell>
          <cell r="AQ52"/>
          <cell r="AR52"/>
          <cell r="AS52"/>
          <cell r="AT52"/>
          <cell r="AU52">
            <v>-171.03760704260276</v>
          </cell>
          <cell r="AV52">
            <v>-1.0080670653758284</v>
          </cell>
          <cell r="AY52">
            <v>-1.0187457419158275</v>
          </cell>
          <cell r="AZ52">
            <v>0</v>
          </cell>
        </row>
        <row r="53">
          <cell r="A53">
            <v>482</v>
          </cell>
          <cell r="B53" t="str">
            <v>RIVER VALLEY</v>
          </cell>
          <cell r="C53">
            <v>288.00000000000006</v>
          </cell>
          <cell r="D53">
            <v>288.00000000000023</v>
          </cell>
          <cell r="E53">
            <v>288</v>
          </cell>
          <cell r="F53">
            <v>288</v>
          </cell>
          <cell r="G53">
            <v>288</v>
          </cell>
          <cell r="H53">
            <v>288</v>
          </cell>
          <cell r="I53">
            <v>288</v>
          </cell>
          <cell r="J53">
            <v>288</v>
          </cell>
          <cell r="K53">
            <v>0</v>
          </cell>
          <cell r="O53">
            <v>0</v>
          </cell>
          <cell r="P53">
            <v>0</v>
          </cell>
          <cell r="S53">
            <v>4032958</v>
          </cell>
          <cell r="T53">
            <v>4224060</v>
          </cell>
          <cell r="U53">
            <v>4239529</v>
          </cell>
          <cell r="V53">
            <v>4239529</v>
          </cell>
          <cell r="W53">
            <v>4191258</v>
          </cell>
          <cell r="X53">
            <v>4191258</v>
          </cell>
          <cell r="Y53">
            <v>4191258</v>
          </cell>
          <cell r="Z53">
            <v>4195413</v>
          </cell>
          <cell r="AA53">
            <v>0</v>
          </cell>
          <cell r="AE53">
            <v>4155</v>
          </cell>
          <cell r="AF53">
            <v>9.9134913670306801E-2</v>
          </cell>
          <cell r="AI53">
            <v>14003.326388888887</v>
          </cell>
          <cell r="AJ53">
            <v>14666.874999999989</v>
          </cell>
          <cell r="AK53">
            <v>14720.586805555555</v>
          </cell>
          <cell r="AL53">
            <v>14720.586805555555</v>
          </cell>
          <cell r="AM53">
            <v>14552.979166666666</v>
          </cell>
          <cell r="AN53">
            <v>14552.979166666666</v>
          </cell>
          <cell r="AO53">
            <v>14552.979166666666</v>
          </cell>
          <cell r="AP53">
            <v>14567.40625</v>
          </cell>
          <cell r="AQ53"/>
          <cell r="AR53"/>
          <cell r="AS53"/>
          <cell r="AT53"/>
          <cell r="AU53">
            <v>14.42708333333394</v>
          </cell>
          <cell r="AV53">
            <v>9.9134913670306801E-2</v>
          </cell>
          <cell r="AY53">
            <v>9.9134913670306801E-2</v>
          </cell>
          <cell r="AZ53">
            <v>0</v>
          </cell>
        </row>
        <row r="54">
          <cell r="A54">
            <v>483</v>
          </cell>
          <cell r="B54" t="str">
            <v>RISING TIDE</v>
          </cell>
          <cell r="C54">
            <v>661.53</v>
          </cell>
          <cell r="D54">
            <v>699.99999999999875</v>
          </cell>
          <cell r="E54">
            <v>700</v>
          </cell>
          <cell r="F54">
            <v>700</v>
          </cell>
          <cell r="G54">
            <v>700</v>
          </cell>
          <cell r="H54">
            <v>700</v>
          </cell>
          <cell r="I54">
            <v>700</v>
          </cell>
          <cell r="J54">
            <v>656</v>
          </cell>
          <cell r="K54">
            <v>0</v>
          </cell>
          <cell r="O54">
            <v>-44</v>
          </cell>
          <cell r="P54">
            <v>-6.2857142857142829</v>
          </cell>
          <cell r="S54">
            <v>9050474</v>
          </cell>
          <cell r="T54">
            <v>9831672</v>
          </cell>
          <cell r="U54">
            <v>9883268</v>
          </cell>
          <cell r="V54">
            <v>9883305</v>
          </cell>
          <cell r="W54">
            <v>9883832</v>
          </cell>
          <cell r="X54">
            <v>9883832</v>
          </cell>
          <cell r="Y54">
            <v>9883832</v>
          </cell>
          <cell r="Z54">
            <v>9219739</v>
          </cell>
          <cell r="AA54">
            <v>0</v>
          </cell>
          <cell r="AE54">
            <v>-664093</v>
          </cell>
          <cell r="AF54">
            <v>-6.7189830826748125</v>
          </cell>
          <cell r="AI54">
            <v>13681.124060889151</v>
          </cell>
          <cell r="AJ54">
            <v>14045.24571428574</v>
          </cell>
          <cell r="AK54">
            <v>14118.954285714286</v>
          </cell>
          <cell r="AL54">
            <v>14119.007142857143</v>
          </cell>
          <cell r="AM54">
            <v>14119.76</v>
          </cell>
          <cell r="AN54">
            <v>14119.76</v>
          </cell>
          <cell r="AO54">
            <v>14119.76</v>
          </cell>
          <cell r="AP54">
            <v>14054.480182926829</v>
          </cell>
          <cell r="AQ54"/>
          <cell r="AR54"/>
          <cell r="AS54"/>
          <cell r="AT54"/>
          <cell r="AU54">
            <v>-65.279817073171216</v>
          </cell>
          <cell r="AV54">
            <v>-0.46232950895178648</v>
          </cell>
          <cell r="AY54">
            <v>-0.43326879696052956</v>
          </cell>
          <cell r="AZ54">
            <v>0</v>
          </cell>
        </row>
        <row r="55">
          <cell r="A55">
            <v>484</v>
          </cell>
          <cell r="B55" t="str">
            <v>ROXBURY PREPARATORY</v>
          </cell>
          <cell r="C55">
            <v>1407.3099999999995</v>
          </cell>
          <cell r="D55">
            <v>1700.0000000000032</v>
          </cell>
          <cell r="E55">
            <v>1700</v>
          </cell>
          <cell r="F55">
            <v>1700</v>
          </cell>
          <cell r="G55">
            <v>1700</v>
          </cell>
          <cell r="H55">
            <v>1700</v>
          </cell>
          <cell r="I55">
            <v>1700</v>
          </cell>
          <cell r="J55">
            <v>1518</v>
          </cell>
          <cell r="K55">
            <v>0</v>
          </cell>
          <cell r="O55">
            <v>-182</v>
          </cell>
          <cell r="P55">
            <v>-10.705882352941176</v>
          </cell>
          <cell r="S55">
            <v>24899208</v>
          </cell>
          <cell r="T55">
            <v>30807952</v>
          </cell>
          <cell r="U55">
            <v>30853300</v>
          </cell>
          <cell r="V55">
            <v>30991000</v>
          </cell>
          <cell r="W55">
            <v>31001200</v>
          </cell>
          <cell r="X55">
            <v>31001200</v>
          </cell>
          <cell r="Y55">
            <v>31001200</v>
          </cell>
          <cell r="Z55">
            <v>27617785</v>
          </cell>
          <cell r="AA55">
            <v>0</v>
          </cell>
          <cell r="AE55">
            <v>-3383415</v>
          </cell>
          <cell r="AF55">
            <v>-10.913819465052965</v>
          </cell>
          <cell r="AI55">
            <v>17692.767052035451</v>
          </cell>
          <cell r="AJ55">
            <v>18122.324705882318</v>
          </cell>
          <cell r="AK55">
            <v>18149</v>
          </cell>
          <cell r="AL55">
            <v>18230</v>
          </cell>
          <cell r="AM55">
            <v>18236</v>
          </cell>
          <cell r="AN55">
            <v>18236</v>
          </cell>
          <cell r="AO55">
            <v>18236</v>
          </cell>
          <cell r="AP55">
            <v>18193.534255599472</v>
          </cell>
          <cell r="AQ55"/>
          <cell r="AR55"/>
          <cell r="AS55"/>
          <cell r="AT55"/>
          <cell r="AU55">
            <v>-42.46574440052791</v>
          </cell>
          <cell r="AV55">
            <v>-0.23286764861004672</v>
          </cell>
          <cell r="AY55">
            <v>-0.20793711211178945</v>
          </cell>
          <cell r="AZ55">
            <v>0</v>
          </cell>
        </row>
        <row r="56">
          <cell r="A56">
            <v>485</v>
          </cell>
          <cell r="B56" t="str">
            <v>SALEM ACADEMY</v>
          </cell>
          <cell r="C56">
            <v>474.22000000000008</v>
          </cell>
          <cell r="D56">
            <v>480</v>
          </cell>
          <cell r="E56">
            <v>480</v>
          </cell>
          <cell r="F56">
            <v>480</v>
          </cell>
          <cell r="G56">
            <v>480</v>
          </cell>
          <cell r="H56">
            <v>480</v>
          </cell>
          <cell r="I56">
            <v>480</v>
          </cell>
          <cell r="J56">
            <v>491</v>
          </cell>
          <cell r="K56">
            <v>0</v>
          </cell>
          <cell r="O56">
            <v>11</v>
          </cell>
          <cell r="P56">
            <v>2.2916666666666696</v>
          </cell>
          <cell r="S56">
            <v>6932677</v>
          </cell>
          <cell r="T56">
            <v>7225659</v>
          </cell>
          <cell r="U56">
            <v>7213298</v>
          </cell>
          <cell r="V56">
            <v>7225942</v>
          </cell>
          <cell r="W56">
            <v>7246187</v>
          </cell>
          <cell r="X56">
            <v>7246187</v>
          </cell>
          <cell r="Y56">
            <v>7246187</v>
          </cell>
          <cell r="Z56">
            <v>7267342</v>
          </cell>
          <cell r="AA56">
            <v>0</v>
          </cell>
          <cell r="AE56">
            <v>21155</v>
          </cell>
          <cell r="AF56">
            <v>0.29194664725047392</v>
          </cell>
          <cell r="AI56">
            <v>14619.115600354264</v>
          </cell>
          <cell r="AJ56">
            <v>15053.456249999999</v>
          </cell>
          <cell r="AK56">
            <v>15027.704166666666</v>
          </cell>
          <cell r="AL56">
            <v>15054.045833333334</v>
          </cell>
          <cell r="AM56">
            <v>15096.222916666668</v>
          </cell>
          <cell r="AN56">
            <v>15096.222916666668</v>
          </cell>
          <cell r="AO56">
            <v>15096.222916666668</v>
          </cell>
          <cell r="AP56">
            <v>14801.103869653767</v>
          </cell>
          <cell r="AQ56"/>
          <cell r="AR56"/>
          <cell r="AS56"/>
          <cell r="AT56"/>
          <cell r="AU56">
            <v>-295.11904701290041</v>
          </cell>
          <cell r="AV56">
            <v>-1.9549197745820313</v>
          </cell>
          <cell r="AY56">
            <v>-1.9997200194161957</v>
          </cell>
          <cell r="AZ56">
            <v>0</v>
          </cell>
        </row>
        <row r="57">
          <cell r="A57">
            <v>486</v>
          </cell>
          <cell r="B57" t="str">
            <v>SEVEN HILLS</v>
          </cell>
          <cell r="C57">
            <v>664.53000000000009</v>
          </cell>
          <cell r="D57">
            <v>666.00000000000023</v>
          </cell>
          <cell r="E57">
            <v>666</v>
          </cell>
          <cell r="F57">
            <v>666</v>
          </cell>
          <cell r="G57">
            <v>666</v>
          </cell>
          <cell r="H57">
            <v>666</v>
          </cell>
          <cell r="I57">
            <v>666</v>
          </cell>
          <cell r="J57">
            <v>670</v>
          </cell>
          <cell r="K57">
            <v>0</v>
          </cell>
          <cell r="O57">
            <v>4</v>
          </cell>
          <cell r="P57">
            <v>0.60060060060060927</v>
          </cell>
          <cell r="S57">
            <v>8337868</v>
          </cell>
          <cell r="T57">
            <v>8583480</v>
          </cell>
          <cell r="U57">
            <v>8640153</v>
          </cell>
          <cell r="V57">
            <v>8683499</v>
          </cell>
          <cell r="W57">
            <v>8685536</v>
          </cell>
          <cell r="X57">
            <v>8685536</v>
          </cell>
          <cell r="Y57">
            <v>8685536</v>
          </cell>
          <cell r="Z57">
            <v>8667540</v>
          </cell>
          <cell r="AA57">
            <v>0</v>
          </cell>
          <cell r="AE57">
            <v>-17996</v>
          </cell>
          <cell r="AF57">
            <v>-0.20719504242455722</v>
          </cell>
          <cell r="AI57">
            <v>12547.01518366364</v>
          </cell>
          <cell r="AJ57">
            <v>12888.108108108103</v>
          </cell>
          <cell r="AK57">
            <v>12973.202702702703</v>
          </cell>
          <cell r="AL57">
            <v>13038.286786786786</v>
          </cell>
          <cell r="AM57">
            <v>13041.345345345346</v>
          </cell>
          <cell r="AN57">
            <v>13041.345345345346</v>
          </cell>
          <cell r="AO57">
            <v>13041.345345345346</v>
          </cell>
          <cell r="AP57">
            <v>12936.626865671642</v>
          </cell>
          <cell r="AQ57"/>
          <cell r="AR57"/>
          <cell r="AS57"/>
          <cell r="AT57"/>
          <cell r="AU57">
            <v>-104.71847967370377</v>
          </cell>
          <cell r="AV57">
            <v>-0.8029729824697851</v>
          </cell>
          <cell r="AY57">
            <v>-0.80779564302516649</v>
          </cell>
          <cell r="AZ57">
            <v>0</v>
          </cell>
        </row>
        <row r="58">
          <cell r="A58">
            <v>487</v>
          </cell>
          <cell r="B58" t="str">
            <v>PROSPECT HILL ACADEMY</v>
          </cell>
          <cell r="C58">
            <v>1150.7600000000002</v>
          </cell>
          <cell r="D58">
            <v>1162.000000000005</v>
          </cell>
          <cell r="E58">
            <v>1195</v>
          </cell>
          <cell r="F58">
            <v>1195</v>
          </cell>
          <cell r="G58">
            <v>1195</v>
          </cell>
          <cell r="H58">
            <v>1195</v>
          </cell>
          <cell r="I58">
            <v>1195</v>
          </cell>
          <cell r="J58">
            <v>1125</v>
          </cell>
          <cell r="K58">
            <v>0</v>
          </cell>
          <cell r="O58">
            <v>-70</v>
          </cell>
          <cell r="P58">
            <v>-5.8577405857740628</v>
          </cell>
          <cell r="S58">
            <v>20294563.568762898</v>
          </cell>
          <cell r="T58">
            <v>20798931.934057951</v>
          </cell>
          <cell r="U58">
            <v>21509897.349131472</v>
          </cell>
          <cell r="V58">
            <v>21550046.754729062</v>
          </cell>
          <cell r="W58">
            <v>21640735.587279141</v>
          </cell>
          <cell r="X58">
            <v>21640735.587279141</v>
          </cell>
          <cell r="Y58">
            <v>21640735.587279141</v>
          </cell>
          <cell r="Z58">
            <v>20103298.80765387</v>
          </cell>
          <cell r="AA58">
            <v>0</v>
          </cell>
          <cell r="AE58">
            <v>-1537436.7796252705</v>
          </cell>
          <cell r="AF58">
            <v>-7.1043646988090625</v>
          </cell>
          <cell r="AI58">
            <v>17635.791623590405</v>
          </cell>
          <cell r="AJ58">
            <v>17899.252955299366</v>
          </cell>
          <cell r="AK58">
            <v>17999.91409969161</v>
          </cell>
          <cell r="AL58">
            <v>18033.511928643566</v>
          </cell>
          <cell r="AM58">
            <v>18109.402165087147</v>
          </cell>
          <cell r="AN58">
            <v>18109.402165087147</v>
          </cell>
          <cell r="AO58">
            <v>18109.402165087147</v>
          </cell>
          <cell r="AP58">
            <v>17869.598940136773</v>
          </cell>
          <cell r="AQ58"/>
          <cell r="AR58"/>
          <cell r="AS58"/>
          <cell r="AT58"/>
          <cell r="AU58">
            <v>-239.80322495037399</v>
          </cell>
          <cell r="AV58">
            <v>-1.3241918356238558</v>
          </cell>
          <cell r="AY58">
            <v>-1.2466241130349998</v>
          </cell>
          <cell r="AZ58">
            <v>0</v>
          </cell>
        </row>
        <row r="59">
          <cell r="A59">
            <v>488</v>
          </cell>
          <cell r="B59" t="str">
            <v>SOUTH SHORE</v>
          </cell>
          <cell r="C59">
            <v>923.70999999999992</v>
          </cell>
          <cell r="D59">
            <v>1075.0000000000014</v>
          </cell>
          <cell r="E59">
            <v>980</v>
          </cell>
          <cell r="F59">
            <v>980</v>
          </cell>
          <cell r="G59">
            <v>980</v>
          </cell>
          <cell r="H59">
            <v>980</v>
          </cell>
          <cell r="I59">
            <v>980</v>
          </cell>
          <cell r="J59">
            <v>940</v>
          </cell>
          <cell r="K59">
            <v>0</v>
          </cell>
          <cell r="O59">
            <v>-40</v>
          </cell>
          <cell r="P59">
            <v>-4.081632653061229</v>
          </cell>
          <cell r="S59">
            <v>12784952</v>
          </cell>
          <cell r="T59">
            <v>15284806</v>
          </cell>
          <cell r="U59">
            <v>14060961</v>
          </cell>
          <cell r="V59">
            <v>14115261</v>
          </cell>
          <cell r="W59">
            <v>14122389</v>
          </cell>
          <cell r="X59">
            <v>14122389</v>
          </cell>
          <cell r="Y59">
            <v>14122389</v>
          </cell>
          <cell r="Z59">
            <v>13525001</v>
          </cell>
          <cell r="AA59">
            <v>0</v>
          </cell>
          <cell r="AE59">
            <v>-597388</v>
          </cell>
          <cell r="AF59">
            <v>-4.2300775031759885</v>
          </cell>
          <cell r="AI59">
            <v>13840.872135193948</v>
          </cell>
          <cell r="AJ59">
            <v>14218.424186046494</v>
          </cell>
          <cell r="AK59">
            <v>14347.919387755102</v>
          </cell>
          <cell r="AL59">
            <v>14403.327551020408</v>
          </cell>
          <cell r="AM59">
            <v>14410.601020408163</v>
          </cell>
          <cell r="AN59">
            <v>14410.601020408163</v>
          </cell>
          <cell r="AO59">
            <v>14410.601020408163</v>
          </cell>
          <cell r="AP59">
            <v>14388.298936170213</v>
          </cell>
          <cell r="AQ59"/>
          <cell r="AR59"/>
          <cell r="AS59"/>
          <cell r="AT59"/>
          <cell r="AU59">
            <v>-22.302084237950112</v>
          </cell>
          <cell r="AV59">
            <v>-0.15476165224730387</v>
          </cell>
          <cell r="AY59">
            <v>-0.1484448501147595</v>
          </cell>
          <cell r="AZ59">
            <v>0</v>
          </cell>
        </row>
        <row r="60">
          <cell r="A60">
            <v>489</v>
          </cell>
          <cell r="B60" t="str">
            <v>STURGIS</v>
          </cell>
          <cell r="C60">
            <v>819.11000000000013</v>
          </cell>
          <cell r="D60">
            <v>838.00000000000023</v>
          </cell>
          <cell r="E60">
            <v>838</v>
          </cell>
          <cell r="F60">
            <v>838</v>
          </cell>
          <cell r="G60">
            <v>838</v>
          </cell>
          <cell r="H60">
            <v>838</v>
          </cell>
          <cell r="I60">
            <v>838</v>
          </cell>
          <cell r="J60">
            <v>836</v>
          </cell>
          <cell r="K60">
            <v>0</v>
          </cell>
          <cell r="O60">
            <v>-2</v>
          </cell>
          <cell r="P60">
            <v>-0.23866348448687846</v>
          </cell>
          <cell r="S60">
            <v>13273726</v>
          </cell>
          <cell r="T60">
            <v>13888044</v>
          </cell>
          <cell r="U60">
            <v>14105013</v>
          </cell>
          <cell r="V60">
            <v>14110216</v>
          </cell>
          <cell r="W60">
            <v>14113784</v>
          </cell>
          <cell r="X60">
            <v>14113784</v>
          </cell>
          <cell r="Y60">
            <v>14113784</v>
          </cell>
          <cell r="Z60">
            <v>14267137</v>
          </cell>
          <cell r="AA60">
            <v>0</v>
          </cell>
          <cell r="AE60">
            <v>153353</v>
          </cell>
          <cell r="AF60">
            <v>1.0865477323444894</v>
          </cell>
          <cell r="AI60">
            <v>16205.05914956477</v>
          </cell>
          <cell r="AJ60">
            <v>16572.844868735079</v>
          </cell>
          <cell r="AK60">
            <v>16831.757756563245</v>
          </cell>
          <cell r="AL60">
            <v>16837.966587112172</v>
          </cell>
          <cell r="AM60">
            <v>16842.224343675418</v>
          </cell>
          <cell r="AN60">
            <v>16842.224343675418</v>
          </cell>
          <cell r="AO60">
            <v>16842.224343675418</v>
          </cell>
          <cell r="AP60">
            <v>17065.953349282296</v>
          </cell>
          <cell r="AQ60"/>
          <cell r="AR60"/>
          <cell r="AS60"/>
          <cell r="AT60"/>
          <cell r="AU60">
            <v>223.72900560687776</v>
          </cell>
          <cell r="AV60">
            <v>1.3283815785941178</v>
          </cell>
          <cell r="AY60">
            <v>1.3252112168313679</v>
          </cell>
          <cell r="AZ60">
            <v>0</v>
          </cell>
        </row>
        <row r="61">
          <cell r="A61">
            <v>491</v>
          </cell>
          <cell r="B61" t="str">
            <v>ATLANTIS</v>
          </cell>
          <cell r="C61">
            <v>1209.7700000000007</v>
          </cell>
          <cell r="D61">
            <v>1377.0000000000011</v>
          </cell>
          <cell r="E61">
            <v>1353</v>
          </cell>
          <cell r="F61">
            <v>1353</v>
          </cell>
          <cell r="G61">
            <v>1353</v>
          </cell>
          <cell r="H61">
            <v>1353</v>
          </cell>
          <cell r="I61">
            <v>1353</v>
          </cell>
          <cell r="J61">
            <v>1294</v>
          </cell>
          <cell r="K61">
            <v>0</v>
          </cell>
          <cell r="O61">
            <v>-59</v>
          </cell>
          <cell r="P61">
            <v>-4.360679970436065</v>
          </cell>
          <cell r="S61">
            <v>14136444</v>
          </cell>
          <cell r="T61">
            <v>16635353</v>
          </cell>
          <cell r="U61">
            <v>16487501</v>
          </cell>
          <cell r="V61">
            <v>16531900</v>
          </cell>
          <cell r="W61">
            <v>16533233</v>
          </cell>
          <cell r="X61">
            <v>16533233</v>
          </cell>
          <cell r="Y61">
            <v>16533233</v>
          </cell>
          <cell r="Z61">
            <v>15595496</v>
          </cell>
          <cell r="AA61">
            <v>0</v>
          </cell>
          <cell r="AE61">
            <v>-937737</v>
          </cell>
          <cell r="AF61">
            <v>-5.6718307907473342</v>
          </cell>
          <cell r="AI61">
            <v>11685.232730188376</v>
          </cell>
          <cell r="AJ61">
            <v>12080.866376180091</v>
          </cell>
          <cell r="AK61">
            <v>12185.883961566888</v>
          </cell>
          <cell r="AL61">
            <v>12218.699186991869</v>
          </cell>
          <cell r="AM61">
            <v>12219.684405025868</v>
          </cell>
          <cell r="AN61">
            <v>12219.684405025868</v>
          </cell>
          <cell r="AO61">
            <v>12219.684405025868</v>
          </cell>
          <cell r="AP61">
            <v>12052.160741885626</v>
          </cell>
          <cell r="AQ61"/>
          <cell r="AR61"/>
          <cell r="AS61"/>
          <cell r="AT61"/>
          <cell r="AU61">
            <v>-167.52366314024221</v>
          </cell>
          <cell r="AV61">
            <v>-1.3709328128911458</v>
          </cell>
          <cell r="AY61">
            <v>-1.3111508203112692</v>
          </cell>
          <cell r="AZ61">
            <v>0</v>
          </cell>
        </row>
        <row r="62">
          <cell r="A62">
            <v>492</v>
          </cell>
          <cell r="B62" t="str">
            <v>MARTIN LUTHER KING JR CS OF EXCELLENCE</v>
          </cell>
          <cell r="C62">
            <v>356.6</v>
          </cell>
          <cell r="D62">
            <v>360</v>
          </cell>
          <cell r="E62">
            <v>360</v>
          </cell>
          <cell r="F62">
            <v>360</v>
          </cell>
          <cell r="G62">
            <v>360</v>
          </cell>
          <cell r="H62">
            <v>360</v>
          </cell>
          <cell r="I62">
            <v>360</v>
          </cell>
          <cell r="J62">
            <v>372</v>
          </cell>
          <cell r="K62">
            <v>0</v>
          </cell>
          <cell r="O62">
            <v>12</v>
          </cell>
          <cell r="P62">
            <v>3.3333333333333437</v>
          </cell>
          <cell r="S62">
            <v>4645386</v>
          </cell>
          <cell r="T62">
            <v>4770276</v>
          </cell>
          <cell r="U62">
            <v>4782171</v>
          </cell>
          <cell r="V62">
            <v>4800378</v>
          </cell>
          <cell r="W62">
            <v>4800096</v>
          </cell>
          <cell r="X62">
            <v>4800096</v>
          </cell>
          <cell r="Y62">
            <v>4800096</v>
          </cell>
          <cell r="Z62">
            <v>4802805</v>
          </cell>
          <cell r="AA62">
            <v>0</v>
          </cell>
          <cell r="AE62">
            <v>2709</v>
          </cell>
          <cell r="AF62">
            <v>5.6436371272572394E-2</v>
          </cell>
          <cell r="AI62">
            <v>13026.881660123387</v>
          </cell>
          <cell r="AJ62">
            <v>13250.766666666666</v>
          </cell>
          <cell r="AK62">
            <v>13283.808333333332</v>
          </cell>
          <cell r="AL62">
            <v>13334.383333333333</v>
          </cell>
          <cell r="AM62">
            <v>13333.6</v>
          </cell>
          <cell r="AN62">
            <v>13333.6</v>
          </cell>
          <cell r="AO62">
            <v>13333.6</v>
          </cell>
          <cell r="AP62">
            <v>12910.766129032258</v>
          </cell>
          <cell r="AQ62"/>
          <cell r="AR62"/>
          <cell r="AS62"/>
          <cell r="AT62"/>
          <cell r="AU62">
            <v>-422.83387096774277</v>
          </cell>
          <cell r="AV62">
            <v>-3.1711906084459063</v>
          </cell>
          <cell r="AY62">
            <v>-3.2768969620607713</v>
          </cell>
          <cell r="AZ62">
            <v>0</v>
          </cell>
        </row>
        <row r="63">
          <cell r="A63">
            <v>493</v>
          </cell>
          <cell r="B63" t="str">
            <v>PHOENIX CHARTER ACADEMY</v>
          </cell>
          <cell r="C63">
            <v>225.13999999999987</v>
          </cell>
          <cell r="D63">
            <v>214.99999999999994</v>
          </cell>
          <cell r="E63">
            <v>215</v>
          </cell>
          <cell r="F63">
            <v>215</v>
          </cell>
          <cell r="G63">
            <v>215</v>
          </cell>
          <cell r="H63">
            <v>215</v>
          </cell>
          <cell r="I63">
            <v>215</v>
          </cell>
          <cell r="J63">
            <v>201</v>
          </cell>
          <cell r="K63">
            <v>0</v>
          </cell>
          <cell r="O63">
            <v>-14</v>
          </cell>
          <cell r="P63">
            <v>-6.5116279069767469</v>
          </cell>
          <cell r="S63">
            <v>3067533.7948971028</v>
          </cell>
          <cell r="T63">
            <v>3177953.324651171</v>
          </cell>
          <cell r="U63">
            <v>3304354.7150524021</v>
          </cell>
          <cell r="V63">
            <v>3466042.1553357746</v>
          </cell>
          <cell r="W63">
            <v>3498367.8045585137</v>
          </cell>
          <cell r="X63">
            <v>3498367.8045585137</v>
          </cell>
          <cell r="Y63">
            <v>3240419.8045585137</v>
          </cell>
          <cell r="Z63">
            <v>2974328</v>
          </cell>
          <cell r="AA63">
            <v>0</v>
          </cell>
          <cell r="AE63">
            <v>-266091.80455851369</v>
          </cell>
          <cell r="AF63">
            <v>-8.211646039941634</v>
          </cell>
          <cell r="AI63">
            <v>13625.005751519519</v>
          </cell>
          <cell r="AJ63">
            <v>14781.178254191496</v>
          </cell>
          <cell r="AK63">
            <v>15369.091697918149</v>
          </cell>
          <cell r="AL63">
            <v>16121.126303887324</v>
          </cell>
          <cell r="AM63">
            <v>16271.478160737273</v>
          </cell>
          <cell r="AN63">
            <v>16271.478160737273</v>
          </cell>
          <cell r="AO63">
            <v>15071.720021202389</v>
          </cell>
          <cell r="AP63">
            <v>14797.651741293532</v>
          </cell>
          <cell r="AQ63"/>
          <cell r="AR63"/>
          <cell r="AS63"/>
          <cell r="AT63"/>
          <cell r="AU63">
            <v>-274.06827990885722</v>
          </cell>
          <cell r="AV63">
            <v>-1.8184273561564823</v>
          </cell>
          <cell r="AY63">
            <v>-1.7000181329648871</v>
          </cell>
          <cell r="AZ63">
            <v>0</v>
          </cell>
        </row>
        <row r="64">
          <cell r="A64">
            <v>494</v>
          </cell>
          <cell r="B64" t="str">
            <v>PIONEER CS OF SCIENCE</v>
          </cell>
          <cell r="C64">
            <v>669.3399999999998</v>
          </cell>
          <cell r="D64">
            <v>779.9999999999992</v>
          </cell>
          <cell r="E64">
            <v>780</v>
          </cell>
          <cell r="F64">
            <v>780</v>
          </cell>
          <cell r="G64">
            <v>780</v>
          </cell>
          <cell r="H64">
            <v>780</v>
          </cell>
          <cell r="I64">
            <v>780</v>
          </cell>
          <cell r="J64">
            <v>789</v>
          </cell>
          <cell r="K64">
            <v>0</v>
          </cell>
          <cell r="O64">
            <v>9</v>
          </cell>
          <cell r="P64">
            <v>1.1538461538461497</v>
          </cell>
          <cell r="S64">
            <v>9075848.0305649303</v>
          </cell>
          <cell r="T64">
            <v>9704484.745840542</v>
          </cell>
          <cell r="U64">
            <v>10428971.151818944</v>
          </cell>
          <cell r="V64">
            <v>10461035.938016826</v>
          </cell>
          <cell r="W64">
            <v>10720636.472462432</v>
          </cell>
          <cell r="X64">
            <v>10720636.472462432</v>
          </cell>
          <cell r="Y64">
            <v>10720634.472462431</v>
          </cell>
          <cell r="Z64">
            <v>10628763</v>
          </cell>
          <cell r="AA64">
            <v>0</v>
          </cell>
          <cell r="AE64">
            <v>-91871.472462430596</v>
          </cell>
          <cell r="AF64">
            <v>-0.85695928443803027</v>
          </cell>
          <cell r="AI64">
            <v>13559.398856433103</v>
          </cell>
          <cell r="AJ64">
            <v>12441.64711005199</v>
          </cell>
          <cell r="AK64">
            <v>13370.475835665313</v>
          </cell>
          <cell r="AL64">
            <v>13411.584535919008</v>
          </cell>
          <cell r="AM64">
            <v>13744.405733926196</v>
          </cell>
          <cell r="AN64">
            <v>13744.405733926196</v>
          </cell>
          <cell r="AO64">
            <v>13744.403169823629</v>
          </cell>
          <cell r="AP64">
            <v>13471.182509505703</v>
          </cell>
          <cell r="AQ64"/>
          <cell r="AR64"/>
          <cell r="AS64"/>
          <cell r="AT64"/>
          <cell r="AU64">
            <v>-273.22066031792565</v>
          </cell>
          <cell r="AV64">
            <v>-1.9878684941212477</v>
          </cell>
          <cell r="AY64">
            <v>-2.01080543828418</v>
          </cell>
          <cell r="AZ64">
            <v>0</v>
          </cell>
        </row>
        <row r="65">
          <cell r="A65">
            <v>496</v>
          </cell>
          <cell r="B65" t="str">
            <v>GLOBAL LEARNING</v>
          </cell>
          <cell r="C65">
            <v>505.44999999999993</v>
          </cell>
          <cell r="D65">
            <v>499.99999999999989</v>
          </cell>
          <cell r="E65">
            <v>500</v>
          </cell>
          <cell r="F65">
            <v>500</v>
          </cell>
          <cell r="G65">
            <v>500</v>
          </cell>
          <cell r="H65">
            <v>500</v>
          </cell>
          <cell r="I65">
            <v>500</v>
          </cell>
          <cell r="J65">
            <v>505</v>
          </cell>
          <cell r="K65">
            <v>0</v>
          </cell>
          <cell r="O65">
            <v>5</v>
          </cell>
          <cell r="P65">
            <v>1.0000000000000009</v>
          </cell>
          <cell r="S65">
            <v>6379284</v>
          </cell>
          <cell r="T65">
            <v>6548465</v>
          </cell>
          <cell r="U65">
            <v>6532968</v>
          </cell>
          <cell r="V65">
            <v>6544289</v>
          </cell>
          <cell r="W65">
            <v>6547925</v>
          </cell>
          <cell r="X65">
            <v>6547925</v>
          </cell>
          <cell r="Y65">
            <v>6545829</v>
          </cell>
          <cell r="Z65">
            <v>6544534</v>
          </cell>
          <cell r="AA65">
            <v>0</v>
          </cell>
          <cell r="AE65">
            <v>-1295</v>
          </cell>
          <cell r="AF65">
            <v>-1.9783590435984433E-2</v>
          </cell>
          <cell r="AI65">
            <v>12620.999109704226</v>
          </cell>
          <cell r="AJ65">
            <v>13096.930000000002</v>
          </cell>
          <cell r="AK65">
            <v>13065.936</v>
          </cell>
          <cell r="AL65">
            <v>13088.578</v>
          </cell>
          <cell r="AM65">
            <v>13095.85</v>
          </cell>
          <cell r="AN65">
            <v>13095.85</v>
          </cell>
          <cell r="AO65">
            <v>13091.657999999999</v>
          </cell>
          <cell r="AP65">
            <v>12959.473267326734</v>
          </cell>
          <cell r="AQ65"/>
          <cell r="AR65"/>
          <cell r="AS65"/>
          <cell r="AT65"/>
          <cell r="AU65">
            <v>-132.1847326732659</v>
          </cell>
          <cell r="AV65">
            <v>-1.0096867232039397</v>
          </cell>
          <cell r="AY65">
            <v>-1.0197835904359853</v>
          </cell>
          <cell r="AZ65">
            <v>199722</v>
          </cell>
        </row>
        <row r="66">
          <cell r="A66">
            <v>497</v>
          </cell>
          <cell r="B66" t="str">
            <v>PIONEER VALLEY CHINESE IMMERSION</v>
          </cell>
          <cell r="C66">
            <v>492.65999999999997</v>
          </cell>
          <cell r="D66">
            <v>584.99999999999875</v>
          </cell>
          <cell r="E66">
            <v>550</v>
          </cell>
          <cell r="F66">
            <v>550</v>
          </cell>
          <cell r="G66">
            <v>550</v>
          </cell>
          <cell r="H66">
            <v>550</v>
          </cell>
          <cell r="I66">
            <v>550</v>
          </cell>
          <cell r="J66">
            <v>529</v>
          </cell>
          <cell r="K66">
            <v>0</v>
          </cell>
          <cell r="O66">
            <v>-21</v>
          </cell>
          <cell r="P66">
            <v>-3.8181818181818206</v>
          </cell>
          <cell r="S66">
            <v>6995541</v>
          </cell>
          <cell r="T66">
            <v>8513383</v>
          </cell>
          <cell r="U66">
            <v>8006675.0111791752</v>
          </cell>
          <cell r="V66">
            <v>8013332.0111791752</v>
          </cell>
          <cell r="W66">
            <v>8007188.3044855213</v>
          </cell>
          <cell r="X66">
            <v>8007188.3044855213</v>
          </cell>
          <cell r="Y66">
            <v>8007188.3044855213</v>
          </cell>
          <cell r="Z66">
            <v>7695502</v>
          </cell>
          <cell r="AA66">
            <v>0</v>
          </cell>
          <cell r="AE66">
            <v>-311686.30448552128</v>
          </cell>
          <cell r="AF66">
            <v>-3.8925811737300919</v>
          </cell>
          <cell r="AI66">
            <v>14199.531116794546</v>
          </cell>
          <cell r="AJ66">
            <v>14552.791452991483</v>
          </cell>
          <cell r="AK66">
            <v>14557.590929416683</v>
          </cell>
          <cell r="AL66">
            <v>14569.694565780319</v>
          </cell>
          <cell r="AM66">
            <v>14558.524189973676</v>
          </cell>
          <cell r="AN66">
            <v>14558.524189973676</v>
          </cell>
          <cell r="AO66">
            <v>14558.524189973676</v>
          </cell>
          <cell r="AP66">
            <v>14547.262759924386</v>
          </cell>
          <cell r="AQ66"/>
          <cell r="AR66"/>
          <cell r="AS66"/>
          <cell r="AT66"/>
          <cell r="AU66">
            <v>-11.261430049289629</v>
          </cell>
          <cell r="AV66">
            <v>-7.7352827129584245E-2</v>
          </cell>
          <cell r="AY66">
            <v>-7.4399355548271373E-2</v>
          </cell>
          <cell r="AZ66">
            <v>0</v>
          </cell>
        </row>
        <row r="67">
          <cell r="A67">
            <v>498</v>
          </cell>
          <cell r="B67" t="str">
            <v>VERITAS PREPARATORY</v>
          </cell>
          <cell r="C67">
            <v>317.55000000000007</v>
          </cell>
          <cell r="D67">
            <v>350.99999999999994</v>
          </cell>
          <cell r="E67">
            <v>376</v>
          </cell>
          <cell r="F67">
            <v>376</v>
          </cell>
          <cell r="G67">
            <v>376</v>
          </cell>
          <cell r="H67">
            <v>376</v>
          </cell>
          <cell r="I67">
            <v>376</v>
          </cell>
          <cell r="J67">
            <v>347</v>
          </cell>
          <cell r="K67">
            <v>0</v>
          </cell>
          <cell r="O67">
            <v>-29</v>
          </cell>
          <cell r="P67">
            <v>-7.7127659574468099</v>
          </cell>
          <cell r="S67">
            <v>3943345</v>
          </cell>
          <cell r="T67">
            <v>4487888</v>
          </cell>
          <cell r="U67">
            <v>4823328</v>
          </cell>
          <cell r="V67">
            <v>4827840</v>
          </cell>
          <cell r="W67">
            <v>4828592</v>
          </cell>
          <cell r="X67">
            <v>4828592</v>
          </cell>
          <cell r="Y67">
            <v>4828592</v>
          </cell>
          <cell r="Z67">
            <v>4457305</v>
          </cell>
          <cell r="AA67">
            <v>0</v>
          </cell>
          <cell r="AE67">
            <v>-371287</v>
          </cell>
          <cell r="AF67">
            <v>-7.6893429803139295</v>
          </cell>
          <cell r="AI67">
            <v>12418.028656904422</v>
          </cell>
          <cell r="AJ67">
            <v>12786.0056980057</v>
          </cell>
          <cell r="AK67">
            <v>12828</v>
          </cell>
          <cell r="AL67">
            <v>12840</v>
          </cell>
          <cell r="AM67">
            <v>12842</v>
          </cell>
          <cell r="AN67">
            <v>12842</v>
          </cell>
          <cell r="AO67">
            <v>12842</v>
          </cell>
          <cell r="AP67">
            <v>12845.259365994236</v>
          </cell>
          <cell r="AQ67"/>
          <cell r="AR67"/>
          <cell r="AS67"/>
          <cell r="AT67"/>
          <cell r="AU67">
            <v>3.2593659942358499</v>
          </cell>
          <cell r="AV67">
            <v>2.5380517008533054E-2</v>
          </cell>
          <cell r="AY67">
            <v>2.342297713288044E-2</v>
          </cell>
          <cell r="AZ67">
            <v>0</v>
          </cell>
        </row>
        <row r="68">
          <cell r="A68">
            <v>499</v>
          </cell>
          <cell r="B68" t="str">
            <v>HAMPDEN CS OF SCIENCE EAST</v>
          </cell>
          <cell r="C68">
            <v>489.79999999999995</v>
          </cell>
          <cell r="D68">
            <v>530.00000000000011</v>
          </cell>
          <cell r="E68">
            <v>530</v>
          </cell>
          <cell r="F68">
            <v>530</v>
          </cell>
          <cell r="G68">
            <v>530</v>
          </cell>
          <cell r="H68">
            <v>530</v>
          </cell>
          <cell r="I68">
            <v>530</v>
          </cell>
          <cell r="J68">
            <v>508</v>
          </cell>
          <cell r="K68">
            <v>0</v>
          </cell>
          <cell r="O68">
            <v>-22</v>
          </cell>
          <cell r="P68">
            <v>-4.1509433962264142</v>
          </cell>
          <cell r="S68">
            <v>5963112</v>
          </cell>
          <cell r="T68">
            <v>6537636</v>
          </cell>
          <cell r="U68">
            <v>6531156</v>
          </cell>
          <cell r="V68">
            <v>6531867</v>
          </cell>
          <cell r="W68">
            <v>6531271</v>
          </cell>
          <cell r="X68">
            <v>6531271</v>
          </cell>
          <cell r="Y68">
            <v>6531271</v>
          </cell>
          <cell r="Z68">
            <v>6295877</v>
          </cell>
          <cell r="AA68">
            <v>0</v>
          </cell>
          <cell r="AE68">
            <v>-235394</v>
          </cell>
          <cell r="AF68">
            <v>-3.6041070719619483</v>
          </cell>
          <cell r="AI68">
            <v>12174.585545120459</v>
          </cell>
          <cell r="AJ68">
            <v>12335.16226415094</v>
          </cell>
          <cell r="AK68">
            <v>12322.935849056605</v>
          </cell>
          <cell r="AL68">
            <v>12324.277358490566</v>
          </cell>
          <cell r="AM68">
            <v>12323.152830188679</v>
          </cell>
          <cell r="AN68">
            <v>12323.152830188679</v>
          </cell>
          <cell r="AO68">
            <v>12323.152830188679</v>
          </cell>
          <cell r="AP68">
            <v>12393.458661417322</v>
          </cell>
          <cell r="AQ68"/>
          <cell r="AR68"/>
          <cell r="AS68"/>
          <cell r="AT68"/>
          <cell r="AU68">
            <v>70.305831228643001</v>
          </cell>
          <cell r="AV68">
            <v>0.57051821232316779</v>
          </cell>
          <cell r="AY68">
            <v>0.54683632426446582</v>
          </cell>
          <cell r="AZ68">
            <v>0</v>
          </cell>
        </row>
        <row r="69">
          <cell r="A69">
            <v>3501</v>
          </cell>
          <cell r="B69" t="str">
            <v>PAULO FREIRE SOCIAL JUSTICE</v>
          </cell>
          <cell r="C69">
            <v>289.18</v>
          </cell>
          <cell r="D69">
            <v>324.99999999999994</v>
          </cell>
          <cell r="E69">
            <v>320</v>
          </cell>
          <cell r="F69">
            <v>320</v>
          </cell>
          <cell r="G69">
            <v>320</v>
          </cell>
          <cell r="H69">
            <v>320</v>
          </cell>
          <cell r="I69">
            <v>320</v>
          </cell>
          <cell r="J69">
            <v>275</v>
          </cell>
          <cell r="K69">
            <v>0</v>
          </cell>
          <cell r="O69">
            <v>-45</v>
          </cell>
          <cell r="P69">
            <v>-14.0625</v>
          </cell>
          <cell r="S69">
            <v>4228763</v>
          </cell>
          <cell r="T69">
            <v>5054740</v>
          </cell>
          <cell r="U69">
            <v>5009071</v>
          </cell>
          <cell r="V69">
            <v>5056562</v>
          </cell>
          <cell r="W69">
            <v>4873148</v>
          </cell>
          <cell r="X69">
            <v>4873148</v>
          </cell>
          <cell r="Y69">
            <v>4873148</v>
          </cell>
          <cell r="Z69">
            <v>4233667</v>
          </cell>
          <cell r="AA69">
            <v>0</v>
          </cell>
          <cell r="AE69">
            <v>-639481</v>
          </cell>
          <cell r="AF69">
            <v>-13.122544195251196</v>
          </cell>
          <cell r="AI69">
            <v>14623.289992392281</v>
          </cell>
          <cell r="AJ69">
            <v>15553.046153846157</v>
          </cell>
          <cell r="AK69">
            <v>15653.346874999999</v>
          </cell>
          <cell r="AL69">
            <v>15801.75625</v>
          </cell>
          <cell r="AM69">
            <v>15228.5875</v>
          </cell>
          <cell r="AN69">
            <v>15228.5875</v>
          </cell>
          <cell r="AO69">
            <v>15228.5875</v>
          </cell>
          <cell r="AP69">
            <v>15395.152727272727</v>
          </cell>
          <cell r="AQ69"/>
          <cell r="AR69"/>
          <cell r="AS69"/>
          <cell r="AT69"/>
          <cell r="AU69">
            <v>166.5652272727275</v>
          </cell>
          <cell r="AV69">
            <v>1.0937667546167873</v>
          </cell>
          <cell r="AY69">
            <v>0.93995580474880391</v>
          </cell>
          <cell r="AZ69">
            <v>214329</v>
          </cell>
        </row>
        <row r="70">
          <cell r="A70">
            <v>3502</v>
          </cell>
          <cell r="B70" t="str">
            <v>BAYSTATE ACADEMY</v>
          </cell>
          <cell r="C70">
            <v>440.7</v>
          </cell>
          <cell r="D70">
            <v>545</v>
          </cell>
          <cell r="E70">
            <v>530</v>
          </cell>
          <cell r="F70">
            <v>530</v>
          </cell>
          <cell r="G70">
            <v>530</v>
          </cell>
          <cell r="H70">
            <v>530</v>
          </cell>
          <cell r="I70">
            <v>530</v>
          </cell>
          <cell r="J70">
            <v>500</v>
          </cell>
          <cell r="K70">
            <v>0</v>
          </cell>
          <cell r="O70">
            <v>-30</v>
          </cell>
          <cell r="P70">
            <v>-5.6603773584905648</v>
          </cell>
          <cell r="S70">
            <v>5697829</v>
          </cell>
          <cell r="T70">
            <v>7308231</v>
          </cell>
          <cell r="U70">
            <v>7129429</v>
          </cell>
          <cell r="V70">
            <v>7173170</v>
          </cell>
          <cell r="W70">
            <v>7173989</v>
          </cell>
          <cell r="X70">
            <v>7173989</v>
          </cell>
          <cell r="Y70">
            <v>7173989</v>
          </cell>
          <cell r="Z70">
            <v>6768146</v>
          </cell>
          <cell r="AA70">
            <v>0</v>
          </cell>
          <cell r="AE70">
            <v>-405843</v>
          </cell>
          <cell r="AF70">
            <v>-5.6571455573740099</v>
          </cell>
          <cell r="AI70">
            <v>12929.042432493759</v>
          </cell>
          <cell r="AJ70">
            <v>13409.598165137615</v>
          </cell>
          <cell r="AK70">
            <v>13451.75283018868</v>
          </cell>
          <cell r="AL70">
            <v>13534.283018867925</v>
          </cell>
          <cell r="AM70">
            <v>13535.828301886793</v>
          </cell>
          <cell r="AN70">
            <v>13535.828301886793</v>
          </cell>
          <cell r="AO70">
            <v>13535.828301886793</v>
          </cell>
          <cell r="AP70">
            <v>13536.291999999999</v>
          </cell>
          <cell r="AQ70"/>
          <cell r="AR70"/>
          <cell r="AS70"/>
          <cell r="AT70"/>
          <cell r="AU70">
            <v>0.46369811320619192</v>
          </cell>
          <cell r="AV70">
            <v>3.4257091835465658E-3</v>
          </cell>
          <cell r="AY70">
            <v>3.2318011165548555E-3</v>
          </cell>
          <cell r="AZ70">
            <v>0</v>
          </cell>
        </row>
        <row r="71">
          <cell r="A71">
            <v>3503</v>
          </cell>
          <cell r="B71" t="str">
            <v>COLLEGIATE CS OF LOWELL</v>
          </cell>
          <cell r="C71">
            <v>755.86</v>
          </cell>
          <cell r="D71">
            <v>843.00000000000011</v>
          </cell>
          <cell r="E71">
            <v>843</v>
          </cell>
          <cell r="F71">
            <v>843</v>
          </cell>
          <cell r="G71">
            <v>843</v>
          </cell>
          <cell r="H71">
            <v>843</v>
          </cell>
          <cell r="I71">
            <v>843</v>
          </cell>
          <cell r="J71">
            <v>846</v>
          </cell>
          <cell r="K71">
            <v>0</v>
          </cell>
          <cell r="O71">
            <v>3</v>
          </cell>
          <cell r="P71">
            <v>0.3558718861210064</v>
          </cell>
          <cell r="S71">
            <v>9886045</v>
          </cell>
          <cell r="T71">
            <v>10787871</v>
          </cell>
          <cell r="U71">
            <v>10801422</v>
          </cell>
          <cell r="V71">
            <v>10838229</v>
          </cell>
          <cell r="W71">
            <v>10942278</v>
          </cell>
          <cell r="X71">
            <v>10517853</v>
          </cell>
          <cell r="Y71">
            <v>10517853</v>
          </cell>
          <cell r="Z71">
            <v>10500908</v>
          </cell>
          <cell r="AA71">
            <v>0</v>
          </cell>
          <cell r="AE71">
            <v>-16945</v>
          </cell>
          <cell r="AF71">
            <v>-0.1611070244088797</v>
          </cell>
          <cell r="AI71">
            <v>13079.201174820733</v>
          </cell>
          <cell r="AJ71">
            <v>12796.999999999998</v>
          </cell>
          <cell r="AK71">
            <v>12813.074733096086</v>
          </cell>
          <cell r="AL71">
            <v>12856.73665480427</v>
          </cell>
          <cell r="AM71">
            <v>12980.163701067615</v>
          </cell>
          <cell r="AN71">
            <v>12476.693950177936</v>
          </cell>
          <cell r="AO71">
            <v>12476.693950177936</v>
          </cell>
          <cell r="AP71">
            <v>12412.420803782506</v>
          </cell>
          <cell r="AQ71"/>
          <cell r="AR71"/>
          <cell r="AS71"/>
          <cell r="AT71"/>
          <cell r="AU71">
            <v>-64.273146395429649</v>
          </cell>
          <cell r="AV71">
            <v>-0.51514565198189644</v>
          </cell>
          <cell r="AY71">
            <v>-0.51697891052988609</v>
          </cell>
          <cell r="AZ71">
            <v>0</v>
          </cell>
        </row>
        <row r="72">
          <cell r="A72">
            <v>3504</v>
          </cell>
          <cell r="B72" t="str">
            <v>CITY ON A HILL - DUDLEY SQUARE</v>
          </cell>
          <cell r="C72">
            <v>265.03000000000003</v>
          </cell>
          <cell r="D72">
            <v>279.99999999999977</v>
          </cell>
          <cell r="E72">
            <v>280</v>
          </cell>
          <cell r="F72">
            <v>280</v>
          </cell>
          <cell r="G72">
            <v>280</v>
          </cell>
          <cell r="H72">
            <v>280</v>
          </cell>
          <cell r="I72">
            <v>280</v>
          </cell>
          <cell r="J72">
            <v>245</v>
          </cell>
          <cell r="K72">
            <v>0</v>
          </cell>
          <cell r="O72">
            <v>-35</v>
          </cell>
          <cell r="P72">
            <v>-12.5</v>
          </cell>
          <cell r="S72">
            <v>5090831</v>
          </cell>
          <cell r="T72">
            <v>5498798</v>
          </cell>
          <cell r="U72">
            <v>5511415</v>
          </cell>
          <cell r="V72">
            <v>5599153</v>
          </cell>
          <cell r="W72">
            <v>5637453</v>
          </cell>
          <cell r="X72">
            <v>5637453</v>
          </cell>
          <cell r="Y72">
            <v>5637453</v>
          </cell>
          <cell r="Z72">
            <v>4930377</v>
          </cell>
          <cell r="AA72">
            <v>0</v>
          </cell>
          <cell r="AE72">
            <v>-707076</v>
          </cell>
          <cell r="AF72">
            <v>-12.542472637909352</v>
          </cell>
          <cell r="AI72">
            <v>19208.508470739158</v>
          </cell>
          <cell r="AJ72">
            <v>19638.564285714303</v>
          </cell>
          <cell r="AK72">
            <v>19683.625</v>
          </cell>
          <cell r="AL72">
            <v>19996.974999999999</v>
          </cell>
          <cell r="AM72">
            <v>20133.760714285716</v>
          </cell>
          <cell r="AN72">
            <v>20133.760714285716</v>
          </cell>
          <cell r="AO72">
            <v>20133.760714285716</v>
          </cell>
          <cell r="AP72">
            <v>20123.98775510204</v>
          </cell>
          <cell r="AQ72"/>
          <cell r="AR72"/>
          <cell r="AS72"/>
          <cell r="AT72"/>
          <cell r="AU72">
            <v>-9.7729591836759937</v>
          </cell>
          <cell r="AV72">
            <v>-4.8540157610699186E-2</v>
          </cell>
          <cell r="AY72">
            <v>-4.2472637909352073E-2</v>
          </cell>
          <cell r="AZ72">
            <v>132637</v>
          </cell>
        </row>
        <row r="73">
          <cell r="A73">
            <v>3506</v>
          </cell>
          <cell r="B73" t="str">
            <v>PIONEER CS OF SCIENCE II</v>
          </cell>
          <cell r="C73">
            <v>353.02000000000004</v>
          </cell>
          <cell r="D73">
            <v>360.0000000000008</v>
          </cell>
          <cell r="E73">
            <v>360</v>
          </cell>
          <cell r="F73">
            <v>360</v>
          </cell>
          <cell r="G73">
            <v>360</v>
          </cell>
          <cell r="H73">
            <v>360</v>
          </cell>
          <cell r="I73">
            <v>360</v>
          </cell>
          <cell r="J73">
            <v>362</v>
          </cell>
          <cell r="K73">
            <v>0</v>
          </cell>
          <cell r="O73">
            <v>2</v>
          </cell>
          <cell r="P73">
            <v>0.55555555555555358</v>
          </cell>
          <cell r="S73">
            <v>4818642.6992577109</v>
          </cell>
          <cell r="T73">
            <v>5009371.0041369079</v>
          </cell>
          <cell r="U73">
            <v>4993217.3073876994</v>
          </cell>
          <cell r="V73">
            <v>5033503.7023249054</v>
          </cell>
          <cell r="W73">
            <v>5090859.8162249811</v>
          </cell>
          <cell r="X73">
            <v>5090859.8162249811</v>
          </cell>
          <cell r="Y73">
            <v>5090859.8162249811</v>
          </cell>
          <cell r="Z73">
            <v>5083579</v>
          </cell>
          <cell r="AA73">
            <v>0</v>
          </cell>
          <cell r="AE73">
            <v>-7280.8162249810994</v>
          </cell>
          <cell r="AF73">
            <v>-0.14301741724995765</v>
          </cell>
          <cell r="AI73">
            <v>13649.772532031358</v>
          </cell>
          <cell r="AJ73">
            <v>13914.919455935824</v>
          </cell>
          <cell r="AK73">
            <v>13870.048076076942</v>
          </cell>
          <cell r="AL73">
            <v>13981.954728680294</v>
          </cell>
          <cell r="AM73">
            <v>14141.277267291614</v>
          </cell>
          <cell r="AN73">
            <v>14141.277267291614</v>
          </cell>
          <cell r="AO73">
            <v>14141.277267291614</v>
          </cell>
          <cell r="AP73">
            <v>14043.03591160221</v>
          </cell>
          <cell r="AQ73"/>
          <cell r="AR73"/>
          <cell r="AS73"/>
          <cell r="AT73"/>
          <cell r="AU73">
            <v>-98.241355689404372</v>
          </cell>
          <cell r="AV73">
            <v>-0.69471345361874492</v>
          </cell>
          <cell r="AY73">
            <v>-0.69857297280551123</v>
          </cell>
          <cell r="AZ73">
            <v>0</v>
          </cell>
        </row>
        <row r="74">
          <cell r="A74">
            <v>3507</v>
          </cell>
          <cell r="B74" t="str">
            <v>CITY ON A HILL NEW BEDFORD</v>
          </cell>
          <cell r="C74">
            <v>228.67999999999998</v>
          </cell>
          <cell r="D74">
            <v>250</v>
          </cell>
          <cell r="E74">
            <v>252</v>
          </cell>
          <cell r="F74">
            <v>252</v>
          </cell>
          <cell r="G74">
            <v>252</v>
          </cell>
          <cell r="H74">
            <v>252</v>
          </cell>
          <cell r="I74">
            <v>252</v>
          </cell>
          <cell r="J74">
            <v>217</v>
          </cell>
          <cell r="K74">
            <v>0</v>
          </cell>
          <cell r="O74">
            <v>-35</v>
          </cell>
          <cell r="P74">
            <v>-13.888888888888884</v>
          </cell>
          <cell r="S74">
            <v>3483720</v>
          </cell>
          <cell r="T74">
            <v>3732582</v>
          </cell>
          <cell r="U74">
            <v>3759651</v>
          </cell>
          <cell r="V74">
            <v>3809841</v>
          </cell>
          <cell r="W74">
            <v>3960697</v>
          </cell>
          <cell r="X74">
            <v>3960697</v>
          </cell>
          <cell r="Y74">
            <v>3960697</v>
          </cell>
          <cell r="Z74">
            <v>3448651</v>
          </cell>
          <cell r="AA74">
            <v>0</v>
          </cell>
          <cell r="AE74">
            <v>-512046</v>
          </cell>
          <cell r="AF74">
            <v>-12.928179055353139</v>
          </cell>
          <cell r="AI74">
            <v>15234.038831555014</v>
          </cell>
          <cell r="AJ74">
            <v>14930.328</v>
          </cell>
          <cell r="AK74">
            <v>14919.25</v>
          </cell>
          <cell r="AL74">
            <v>15118.416666666666</v>
          </cell>
          <cell r="AM74">
            <v>15717.051587301587</v>
          </cell>
          <cell r="AN74">
            <v>15717.051587301587</v>
          </cell>
          <cell r="AO74">
            <v>15717.051587301587</v>
          </cell>
          <cell r="AP74">
            <v>15892.400921658986</v>
          </cell>
          <cell r="AQ74"/>
          <cell r="AR74"/>
          <cell r="AS74"/>
          <cell r="AT74"/>
          <cell r="AU74">
            <v>175.34933435739913</v>
          </cell>
          <cell r="AV74">
            <v>1.1156630324931305</v>
          </cell>
          <cell r="AY74">
            <v>0.96070983353574491</v>
          </cell>
          <cell r="AZ74">
            <v>252675</v>
          </cell>
        </row>
        <row r="75">
          <cell r="A75">
            <v>3508</v>
          </cell>
          <cell r="B75" t="str">
            <v>PHOENIX CHARTER ACADEMY SPRINGFIELD</v>
          </cell>
          <cell r="C75">
            <v>190.53999999999985</v>
          </cell>
          <cell r="D75">
            <v>214.99999999999991</v>
          </cell>
          <cell r="E75">
            <v>215</v>
          </cell>
          <cell r="F75">
            <v>215</v>
          </cell>
          <cell r="G75">
            <v>215</v>
          </cell>
          <cell r="H75">
            <v>215</v>
          </cell>
          <cell r="I75">
            <v>215</v>
          </cell>
          <cell r="J75">
            <v>198</v>
          </cell>
          <cell r="K75">
            <v>0</v>
          </cell>
          <cell r="O75">
            <v>-17</v>
          </cell>
          <cell r="P75">
            <v>-7.9069767441860446</v>
          </cell>
          <cell r="S75">
            <v>2727348</v>
          </cell>
          <cell r="T75">
            <v>3165468</v>
          </cell>
          <cell r="U75">
            <v>3167328</v>
          </cell>
          <cell r="V75">
            <v>3197453</v>
          </cell>
          <cell r="W75">
            <v>3195607</v>
          </cell>
          <cell r="X75">
            <v>3195607</v>
          </cell>
          <cell r="Y75">
            <v>3195607</v>
          </cell>
          <cell r="Z75">
            <v>2951330</v>
          </cell>
          <cell r="AA75">
            <v>0</v>
          </cell>
          <cell r="AE75">
            <v>-244277</v>
          </cell>
          <cell r="AF75">
            <v>-7.6441502349944734</v>
          </cell>
          <cell r="AI75">
            <v>14313.781883069183</v>
          </cell>
          <cell r="AJ75">
            <v>14723.106976744191</v>
          </cell>
          <cell r="AK75">
            <v>14731.758139534884</v>
          </cell>
          <cell r="AL75">
            <v>14871.874418604652</v>
          </cell>
          <cell r="AM75">
            <v>14863.288372093024</v>
          </cell>
          <cell r="AN75">
            <v>14863.288372093024</v>
          </cell>
          <cell r="AO75">
            <v>14863.288372093024</v>
          </cell>
          <cell r="AP75">
            <v>14905.707070707071</v>
          </cell>
          <cell r="AQ75"/>
          <cell r="AR75"/>
          <cell r="AS75"/>
          <cell r="AT75"/>
          <cell r="AU75">
            <v>42.418698614046662</v>
          </cell>
          <cell r="AV75">
            <v>0.28539242159690836</v>
          </cell>
          <cell r="AY75">
            <v>0.26282650919157113</v>
          </cell>
          <cell r="AZ75">
            <v>0</v>
          </cell>
        </row>
        <row r="76">
          <cell r="A76">
            <v>3509</v>
          </cell>
          <cell r="B76" t="str">
            <v>ARGOSY COLLEGIATE</v>
          </cell>
          <cell r="C76">
            <v>397.12999999999994</v>
          </cell>
          <cell r="D76">
            <v>490.00000000000011</v>
          </cell>
          <cell r="E76">
            <v>490</v>
          </cell>
          <cell r="F76">
            <v>490</v>
          </cell>
          <cell r="G76">
            <v>490</v>
          </cell>
          <cell r="H76">
            <v>490</v>
          </cell>
          <cell r="I76">
            <v>490</v>
          </cell>
          <cell r="J76">
            <v>466</v>
          </cell>
          <cell r="K76">
            <v>0</v>
          </cell>
          <cell r="O76">
            <v>-24</v>
          </cell>
          <cell r="P76">
            <v>-4.897959183673473</v>
          </cell>
          <cell r="S76">
            <v>4619581</v>
          </cell>
          <cell r="T76">
            <v>6228065</v>
          </cell>
          <cell r="U76">
            <v>6212220</v>
          </cell>
          <cell r="V76">
            <v>6243090</v>
          </cell>
          <cell r="W76">
            <v>6243090</v>
          </cell>
          <cell r="X76">
            <v>6243090</v>
          </cell>
          <cell r="Y76">
            <v>6243090</v>
          </cell>
          <cell r="Z76">
            <v>5898934</v>
          </cell>
          <cell r="AA76">
            <v>0</v>
          </cell>
          <cell r="AE76">
            <v>-344156</v>
          </cell>
          <cell r="AF76">
            <v>-5.5125907203003592</v>
          </cell>
          <cell r="AI76">
            <v>11632.415078185986</v>
          </cell>
          <cell r="AJ76">
            <v>12710.336734693874</v>
          </cell>
          <cell r="AK76">
            <v>12678</v>
          </cell>
          <cell r="AL76">
            <v>12741</v>
          </cell>
          <cell r="AM76">
            <v>12741</v>
          </cell>
          <cell r="AN76">
            <v>12741</v>
          </cell>
          <cell r="AO76">
            <v>12741</v>
          </cell>
          <cell r="AP76">
            <v>12658.656652360514</v>
          </cell>
          <cell r="AQ76"/>
          <cell r="AR76"/>
          <cell r="AS76"/>
          <cell r="AT76"/>
          <cell r="AU76">
            <v>-82.343347639485728</v>
          </cell>
          <cell r="AV76">
            <v>-0.6462863797149776</v>
          </cell>
          <cell r="AY76">
            <v>-0.61463153662688619</v>
          </cell>
          <cell r="AZ76">
            <v>0</v>
          </cell>
        </row>
        <row r="77">
          <cell r="A77">
            <v>3510</v>
          </cell>
          <cell r="B77" t="str">
            <v>SPRINGFIELD PREPARATORY</v>
          </cell>
          <cell r="C77">
            <v>210.37</v>
          </cell>
          <cell r="D77">
            <v>269.99999999999977</v>
          </cell>
          <cell r="E77">
            <v>270</v>
          </cell>
          <cell r="F77">
            <v>270</v>
          </cell>
          <cell r="G77">
            <v>270</v>
          </cell>
          <cell r="H77">
            <v>270</v>
          </cell>
          <cell r="I77">
            <v>270</v>
          </cell>
          <cell r="J77">
            <v>271</v>
          </cell>
          <cell r="K77">
            <v>0</v>
          </cell>
          <cell r="O77">
            <v>1</v>
          </cell>
          <cell r="P77">
            <v>0.37037037037037646</v>
          </cell>
          <cell r="S77">
            <v>2720791</v>
          </cell>
          <cell r="T77">
            <v>3584370</v>
          </cell>
          <cell r="U77">
            <v>3588215</v>
          </cell>
          <cell r="V77">
            <v>3604859</v>
          </cell>
          <cell r="W77">
            <v>3605106</v>
          </cell>
          <cell r="X77">
            <v>3605106</v>
          </cell>
          <cell r="Y77">
            <v>3605106</v>
          </cell>
          <cell r="Z77">
            <v>3599428</v>
          </cell>
          <cell r="AA77">
            <v>0</v>
          </cell>
          <cell r="AE77">
            <v>-5678</v>
          </cell>
          <cell r="AF77">
            <v>-0.15749883637263817</v>
          </cell>
          <cell r="AI77">
            <v>12933.360270000476</v>
          </cell>
          <cell r="AJ77">
            <v>13275.444444444456</v>
          </cell>
          <cell r="AK77">
            <v>13289.685185185184</v>
          </cell>
          <cell r="AL77">
            <v>13351.32962962963</v>
          </cell>
          <cell r="AM77">
            <v>13352.244444444445</v>
          </cell>
          <cell r="AN77">
            <v>13352.244444444445</v>
          </cell>
          <cell r="AO77">
            <v>13352.244444444445</v>
          </cell>
          <cell r="AP77">
            <v>13282.022140221403</v>
          </cell>
          <cell r="AQ77"/>
          <cell r="AR77"/>
          <cell r="AS77"/>
          <cell r="AT77"/>
          <cell r="AU77">
            <v>-70.222304223041647</v>
          </cell>
          <cell r="AV77">
            <v>-0.52592134989154493</v>
          </cell>
          <cell r="AY77">
            <v>-0.52786920674301463</v>
          </cell>
          <cell r="AZ77">
            <v>0</v>
          </cell>
        </row>
        <row r="78">
          <cell r="A78">
            <v>3513</v>
          </cell>
          <cell r="B78" t="str">
            <v>NEW HEIGHTS CS OF BROCKTON</v>
          </cell>
          <cell r="C78">
            <v>417.53999999999996</v>
          </cell>
          <cell r="D78">
            <v>525.00000000000023</v>
          </cell>
          <cell r="E78">
            <v>525</v>
          </cell>
          <cell r="F78">
            <v>525</v>
          </cell>
          <cell r="G78">
            <v>525</v>
          </cell>
          <cell r="H78">
            <v>525</v>
          </cell>
          <cell r="I78">
            <v>525</v>
          </cell>
          <cell r="J78">
            <v>532</v>
          </cell>
          <cell r="K78">
            <v>0</v>
          </cell>
          <cell r="O78">
            <v>7</v>
          </cell>
          <cell r="P78">
            <v>1.3333333333333419</v>
          </cell>
          <cell r="S78">
            <v>5012560</v>
          </cell>
          <cell r="T78">
            <v>6908270</v>
          </cell>
          <cell r="U78">
            <v>6718044</v>
          </cell>
          <cell r="V78">
            <v>6746708</v>
          </cell>
          <cell r="W78">
            <v>6744712</v>
          </cell>
          <cell r="X78">
            <v>6744712</v>
          </cell>
          <cell r="Y78">
            <v>6744712</v>
          </cell>
          <cell r="Z78">
            <v>6756369</v>
          </cell>
          <cell r="AA78">
            <v>0</v>
          </cell>
          <cell r="AE78">
            <v>11657</v>
          </cell>
          <cell r="AF78">
            <v>0.17283169392554587</v>
          </cell>
          <cell r="AI78">
            <v>12004.981558653064</v>
          </cell>
          <cell r="AJ78">
            <v>13158.609523809519</v>
          </cell>
          <cell r="AK78">
            <v>12796.274285714286</v>
          </cell>
          <cell r="AL78">
            <v>12850.872380952382</v>
          </cell>
          <cell r="AM78">
            <v>12847.070476190476</v>
          </cell>
          <cell r="AN78">
            <v>12847.070476190476</v>
          </cell>
          <cell r="AO78">
            <v>12847.070476190476</v>
          </cell>
          <cell r="AP78">
            <v>12699.941729323309</v>
          </cell>
          <cell r="AQ78"/>
          <cell r="AR78"/>
          <cell r="AS78"/>
          <cell r="AT78"/>
          <cell r="AU78">
            <v>-147.12874686716714</v>
          </cell>
          <cell r="AV78">
            <v>-1.1452318809945128</v>
          </cell>
          <cell r="AY78">
            <v>-1.160501639407796</v>
          </cell>
          <cell r="AZ78">
            <v>0</v>
          </cell>
        </row>
        <row r="79">
          <cell r="A79">
            <v>3514</v>
          </cell>
          <cell r="B79" t="str">
            <v>LIBERTAS ACADEMY</v>
          </cell>
          <cell r="C79">
            <v>87.559999999999988</v>
          </cell>
          <cell r="D79">
            <v>180</v>
          </cell>
          <cell r="E79">
            <v>180</v>
          </cell>
          <cell r="F79">
            <v>180</v>
          </cell>
          <cell r="G79">
            <v>180</v>
          </cell>
          <cell r="H79">
            <v>180</v>
          </cell>
          <cell r="I79">
            <v>180</v>
          </cell>
          <cell r="J79">
            <v>178</v>
          </cell>
          <cell r="K79">
            <v>0</v>
          </cell>
          <cell r="O79">
            <v>-2</v>
          </cell>
          <cell r="P79">
            <v>-1.1111111111111072</v>
          </cell>
          <cell r="S79">
            <v>1177559</v>
          </cell>
          <cell r="T79">
            <v>2474188</v>
          </cell>
          <cell r="U79">
            <v>2484900</v>
          </cell>
          <cell r="V79">
            <v>2487780</v>
          </cell>
          <cell r="W79">
            <v>2487960</v>
          </cell>
          <cell r="X79">
            <v>2487960</v>
          </cell>
          <cell r="Y79">
            <v>2487960</v>
          </cell>
          <cell r="Z79">
            <v>2460316</v>
          </cell>
          <cell r="AA79">
            <v>0</v>
          </cell>
          <cell r="AE79">
            <v>-27644</v>
          </cell>
          <cell r="AF79">
            <v>-1.1111111111111072</v>
          </cell>
          <cell r="AI79">
            <v>13448.595248972135</v>
          </cell>
          <cell r="AJ79">
            <v>13745.488888888889</v>
          </cell>
          <cell r="AK79">
            <v>13805</v>
          </cell>
          <cell r="AL79">
            <v>13821</v>
          </cell>
          <cell r="AM79">
            <v>13822</v>
          </cell>
          <cell r="AN79">
            <v>13822</v>
          </cell>
          <cell r="AO79">
            <v>13822</v>
          </cell>
          <cell r="AP79">
            <v>13822</v>
          </cell>
          <cell r="AQ79"/>
          <cell r="AR79"/>
          <cell r="AS79"/>
          <cell r="AT79"/>
          <cell r="AU79">
            <v>0</v>
          </cell>
          <cell r="AV79">
            <v>0</v>
          </cell>
          <cell r="AY79">
            <v>0</v>
          </cell>
          <cell r="AZ79">
            <v>0</v>
          </cell>
        </row>
        <row r="80">
          <cell r="A80">
            <v>3515</v>
          </cell>
          <cell r="B80" t="str">
            <v xml:space="preserve">OLD STURBRIDGE ACADEMY </v>
          </cell>
          <cell r="C80">
            <v>159.85999999999999</v>
          </cell>
          <cell r="D80">
            <v>200</v>
          </cell>
          <cell r="E80">
            <v>200</v>
          </cell>
          <cell r="F80">
            <v>200</v>
          </cell>
          <cell r="G80">
            <v>200</v>
          </cell>
          <cell r="H80">
            <v>200</v>
          </cell>
          <cell r="I80">
            <v>200</v>
          </cell>
          <cell r="J80">
            <v>200</v>
          </cell>
          <cell r="K80">
            <v>0</v>
          </cell>
          <cell r="O80">
            <v>0</v>
          </cell>
          <cell r="P80">
            <v>0</v>
          </cell>
          <cell r="S80">
            <v>2204431</v>
          </cell>
          <cell r="T80">
            <v>2500415</v>
          </cell>
          <cell r="U80">
            <v>2542299</v>
          </cell>
          <cell r="V80">
            <v>2545022</v>
          </cell>
          <cell r="W80">
            <v>2545711</v>
          </cell>
          <cell r="X80">
            <v>2545711</v>
          </cell>
          <cell r="Y80">
            <v>2545711</v>
          </cell>
          <cell r="Z80">
            <v>2552895</v>
          </cell>
          <cell r="AA80">
            <v>0</v>
          </cell>
          <cell r="AE80">
            <v>7184</v>
          </cell>
          <cell r="AF80">
            <v>0.28220013976449909</v>
          </cell>
          <cell r="AI80">
            <v>13789.759789816091</v>
          </cell>
          <cell r="AJ80">
            <v>12502.075000000001</v>
          </cell>
          <cell r="AK80">
            <v>12711.495000000001</v>
          </cell>
          <cell r="AL80">
            <v>12725.11</v>
          </cell>
          <cell r="AM80">
            <v>12728.555</v>
          </cell>
          <cell r="AN80">
            <v>12728.555</v>
          </cell>
          <cell r="AO80">
            <v>12728.555</v>
          </cell>
          <cell r="AP80">
            <v>12764.475</v>
          </cell>
          <cell r="AQ80"/>
          <cell r="AR80"/>
          <cell r="AS80"/>
          <cell r="AT80"/>
          <cell r="AU80">
            <v>35.920000000000073</v>
          </cell>
          <cell r="AV80">
            <v>0.28220013976449909</v>
          </cell>
          <cell r="AY80">
            <v>0.28220013976449909</v>
          </cell>
          <cell r="AZ80">
            <v>0</v>
          </cell>
        </row>
        <row r="81">
          <cell r="A81">
            <v>3516</v>
          </cell>
          <cell r="B81" t="str">
            <v>HAMPDEN CS OF SCIENCE WEST</v>
          </cell>
          <cell r="D81">
            <v>252</v>
          </cell>
          <cell r="E81">
            <v>233</v>
          </cell>
          <cell r="F81">
            <v>233</v>
          </cell>
          <cell r="G81">
            <v>233</v>
          </cell>
          <cell r="H81">
            <v>233</v>
          </cell>
          <cell r="I81">
            <v>233</v>
          </cell>
          <cell r="J81">
            <v>209</v>
          </cell>
          <cell r="K81">
            <v>0</v>
          </cell>
          <cell r="O81">
            <v>-24</v>
          </cell>
          <cell r="P81">
            <v>-10.300429184549353</v>
          </cell>
          <cell r="T81">
            <v>3623324</v>
          </cell>
          <cell r="U81">
            <v>3303269</v>
          </cell>
          <cell r="V81">
            <v>3314516</v>
          </cell>
          <cell r="W81">
            <v>3303779</v>
          </cell>
          <cell r="X81">
            <v>3303779</v>
          </cell>
          <cell r="Y81">
            <v>3303779</v>
          </cell>
          <cell r="Z81">
            <v>2976437</v>
          </cell>
          <cell r="AA81">
            <v>0</v>
          </cell>
          <cell r="AE81">
            <v>-327342</v>
          </cell>
          <cell r="AF81">
            <v>-9.9081082602680119</v>
          </cell>
          <cell r="AI81"/>
          <cell r="AJ81">
            <v>14378.269841269841</v>
          </cell>
          <cell r="AK81">
            <v>14177.12017167382</v>
          </cell>
          <cell r="AL81">
            <v>14225.390557939914</v>
          </cell>
          <cell r="AM81">
            <v>14179.309012875536</v>
          </cell>
          <cell r="AN81">
            <v>14179.309012875536</v>
          </cell>
          <cell r="AO81">
            <v>14179.309012875536</v>
          </cell>
          <cell r="AP81">
            <v>14241.325358851675</v>
          </cell>
          <cell r="AQ81"/>
          <cell r="AR81"/>
          <cell r="AS81"/>
          <cell r="AT81"/>
          <cell r="AU81">
            <v>62.016345976138837</v>
          </cell>
          <cell r="AV81">
            <v>0.43737213089738436</v>
          </cell>
          <cell r="AY81">
            <v>0.39232092428134102</v>
          </cell>
        </row>
        <row r="82">
          <cell r="A82">
            <v>3517</v>
          </cell>
          <cell r="B82" t="str">
            <v>MAP ACADEMY</v>
          </cell>
          <cell r="D82">
            <v>130.00000000000006</v>
          </cell>
          <cell r="E82">
            <v>130</v>
          </cell>
          <cell r="F82">
            <v>130</v>
          </cell>
          <cell r="G82">
            <v>130</v>
          </cell>
          <cell r="H82">
            <v>130</v>
          </cell>
          <cell r="I82">
            <v>130</v>
          </cell>
          <cell r="J82">
            <v>130</v>
          </cell>
          <cell r="K82">
            <v>0</v>
          </cell>
          <cell r="O82">
            <v>0</v>
          </cell>
          <cell r="P82">
            <v>0</v>
          </cell>
          <cell r="T82">
            <v>1983536</v>
          </cell>
          <cell r="U82">
            <v>2001352</v>
          </cell>
          <cell r="V82">
            <v>2002610</v>
          </cell>
          <cell r="W82">
            <v>2003155</v>
          </cell>
          <cell r="X82">
            <v>2003155</v>
          </cell>
          <cell r="Y82">
            <v>2003155</v>
          </cell>
          <cell r="Z82">
            <v>1983495</v>
          </cell>
          <cell r="AA82">
            <v>0</v>
          </cell>
          <cell r="AE82">
            <v>-19660</v>
          </cell>
          <cell r="AF82">
            <v>-0.98145175984883926</v>
          </cell>
          <cell r="AI82"/>
          <cell r="AJ82">
            <v>15257.969230769224</v>
          </cell>
          <cell r="AK82">
            <v>15395.015384615384</v>
          </cell>
          <cell r="AL82">
            <v>15404.692307692309</v>
          </cell>
          <cell r="AM82">
            <v>15408.884615384615</v>
          </cell>
          <cell r="AN82">
            <v>15408.884615384615</v>
          </cell>
          <cell r="AO82">
            <v>15408.884615384615</v>
          </cell>
          <cell r="AP82">
            <v>15257.653846153846</v>
          </cell>
          <cell r="AQ82"/>
          <cell r="AR82"/>
          <cell r="AS82"/>
          <cell r="AT82"/>
          <cell r="AU82">
            <v>-151.23076923076951</v>
          </cell>
          <cell r="AV82">
            <v>-0.98145175984883926</v>
          </cell>
          <cell r="AY82">
            <v>-0.98145175984883926</v>
          </cell>
        </row>
        <row r="83">
          <cell r="A83">
            <v>3518</v>
          </cell>
          <cell r="B83" t="str">
            <v>PHOENIX CHARTER ACADEMY LAWRENCE</v>
          </cell>
          <cell r="D83">
            <v>175.00000000000009</v>
          </cell>
          <cell r="E83">
            <v>175</v>
          </cell>
          <cell r="F83">
            <v>175</v>
          </cell>
          <cell r="G83">
            <v>175</v>
          </cell>
          <cell r="H83">
            <v>175</v>
          </cell>
          <cell r="I83">
            <v>175</v>
          </cell>
          <cell r="J83">
            <v>119</v>
          </cell>
          <cell r="K83">
            <v>0</v>
          </cell>
          <cell r="O83">
            <v>-56</v>
          </cell>
          <cell r="P83">
            <v>-31.999999999999996</v>
          </cell>
          <cell r="T83">
            <v>2301484</v>
          </cell>
          <cell r="U83">
            <v>2349825</v>
          </cell>
          <cell r="V83">
            <v>2370195</v>
          </cell>
          <cell r="W83">
            <v>2370020</v>
          </cell>
          <cell r="X83">
            <v>2370020</v>
          </cell>
          <cell r="Y83">
            <v>2370020</v>
          </cell>
          <cell r="Z83">
            <v>1635416</v>
          </cell>
          <cell r="AA83">
            <v>0</v>
          </cell>
          <cell r="AE83">
            <v>-734604</v>
          </cell>
          <cell r="AF83">
            <v>-30.995687800102957</v>
          </cell>
          <cell r="AI83"/>
          <cell r="AJ83">
            <v>13151.337142857137</v>
          </cell>
          <cell r="AK83">
            <v>13427.571428571429</v>
          </cell>
          <cell r="AL83">
            <v>13543.971428571429</v>
          </cell>
          <cell r="AM83">
            <v>13542.971428571429</v>
          </cell>
          <cell r="AN83">
            <v>13542.971428571429</v>
          </cell>
          <cell r="AO83">
            <v>13542.971428571429</v>
          </cell>
          <cell r="AP83">
            <v>13742.991596638656</v>
          </cell>
          <cell r="AQ83"/>
          <cell r="AR83"/>
          <cell r="AS83"/>
          <cell r="AT83"/>
          <cell r="AU83">
            <v>200.02016806722713</v>
          </cell>
          <cell r="AV83">
            <v>1.476929705730945</v>
          </cell>
          <cell r="AY83">
            <v>1.0043121998970399</v>
          </cell>
        </row>
        <row r="84">
          <cell r="A84">
            <v>8001</v>
          </cell>
          <cell r="B84" t="str">
            <v>EQUITY LAB CS</v>
          </cell>
          <cell r="D84">
            <v>160</v>
          </cell>
          <cell r="E84">
            <v>0</v>
          </cell>
          <cell r="F84">
            <v>0</v>
          </cell>
          <cell r="G84">
            <v>0</v>
          </cell>
          <cell r="H84">
            <v>0</v>
          </cell>
          <cell r="K84">
            <v>0</v>
          </cell>
          <cell r="O84">
            <v>0</v>
          </cell>
          <cell r="P84"/>
          <cell r="T84">
            <v>2250880</v>
          </cell>
          <cell r="U84">
            <v>0</v>
          </cell>
          <cell r="V84">
            <v>0</v>
          </cell>
          <cell r="W84">
            <v>0</v>
          </cell>
          <cell r="X84">
            <v>0</v>
          </cell>
          <cell r="Y84">
            <v>0</v>
          </cell>
          <cell r="Z84">
            <v>0</v>
          </cell>
          <cell r="AA84">
            <v>0</v>
          </cell>
          <cell r="AE84">
            <v>0</v>
          </cell>
          <cell r="AF84"/>
          <cell r="AI84"/>
          <cell r="AJ84">
            <v>14068</v>
          </cell>
          <cell r="AK84"/>
          <cell r="AL84"/>
          <cell r="AM84"/>
          <cell r="AN84"/>
          <cell r="AO84"/>
          <cell r="AP84"/>
          <cell r="AQ84"/>
          <cell r="AR84"/>
          <cell r="AS84"/>
          <cell r="AT84"/>
          <cell r="AU84"/>
          <cell r="AV84"/>
          <cell r="AY84"/>
        </row>
        <row r="85">
          <cell r="A85">
            <v>9999</v>
          </cell>
          <cell r="B85" t="str">
            <v>STATE TOTALS</v>
          </cell>
          <cell r="C85">
            <v>41251.939999999995</v>
          </cell>
          <cell r="D85">
            <v>44985</v>
          </cell>
          <cell r="E85">
            <v>44571</v>
          </cell>
          <cell r="F85">
            <v>44571</v>
          </cell>
          <cell r="G85">
            <v>44571</v>
          </cell>
          <cell r="H85">
            <v>44571</v>
          </cell>
          <cell r="I85">
            <v>44571</v>
          </cell>
          <cell r="J85">
            <v>43548</v>
          </cell>
          <cell r="K85">
            <v>0</v>
          </cell>
          <cell r="L85">
            <v>0</v>
          </cell>
          <cell r="M85">
            <v>0</v>
          </cell>
          <cell r="O85">
            <v>-1023</v>
          </cell>
          <cell r="P85">
            <v>-2.2952143770613165</v>
          </cell>
          <cell r="S85">
            <v>594622895.47275651</v>
          </cell>
          <cell r="T85">
            <v>663524300.69092774</v>
          </cell>
          <cell r="U85">
            <v>661452001.93392134</v>
          </cell>
          <cell r="V85">
            <v>663724829.93392122</v>
          </cell>
          <cell r="W85">
            <v>665601761.02392793</v>
          </cell>
          <cell r="X85">
            <v>665177336.02392793</v>
          </cell>
          <cell r="Y85">
            <v>664916796.89674318</v>
          </cell>
          <cell r="Z85">
            <v>645604019.62536156</v>
          </cell>
          <cell r="AA85">
            <v>0</v>
          </cell>
          <cell r="AB85">
            <v>0</v>
          </cell>
          <cell r="AC85">
            <v>0</v>
          </cell>
          <cell r="AE85">
            <v>-19312777.271381699</v>
          </cell>
          <cell r="AF85">
            <v>-2.9045404419796528</v>
          </cell>
          <cell r="AI85">
            <v>1037281.8802496358</v>
          </cell>
          <cell r="AJ85">
            <v>1120315.3486418934</v>
          </cell>
          <cell r="AK85">
            <v>1112441.9491792552</v>
          </cell>
          <cell r="AL85">
            <v>1116891.0810910205</v>
          </cell>
          <cell r="AM85">
            <v>1119031.1421958155</v>
          </cell>
          <cell r="AN85">
            <v>1118527.6724449259</v>
          </cell>
          <cell r="AO85">
            <v>1117323.0142239616</v>
          </cell>
          <cell r="AP85">
            <v>1112473.3518912378</v>
          </cell>
          <cell r="AQ85">
            <v>0</v>
          </cell>
          <cell r="AR85">
            <v>0</v>
          </cell>
          <cell r="AS85">
            <v>0</v>
          </cell>
          <cell r="AU85" t="str">
            <v>--</v>
          </cell>
          <cell r="AV85" t="str">
            <v>--</v>
          </cell>
          <cell r="AY85" t="str">
            <v>--</v>
          </cell>
          <cell r="AZ85">
            <v>4306100</v>
          </cell>
        </row>
      </sheetData>
      <sheetData sheetId="8"/>
      <sheetData sheetId="9"/>
      <sheetData sheetId="10">
        <row r="9">
          <cell r="A9" t="str">
            <v>LEA</v>
          </cell>
          <cell r="B9" t="str">
            <v>DOR</v>
          </cell>
          <cell r="C9" t="str">
            <v>DISTRICT</v>
          </cell>
          <cell r="D9" t="str">
            <v>FTE</v>
          </cell>
          <cell r="E9" t="str">
            <v>LOCAL FOUNDATION TUITION</v>
          </cell>
          <cell r="F9" t="str">
            <v>LOCAL TRANSPORTATION TUITION</v>
          </cell>
          <cell r="G9" t="str">
            <v>LOCAL
FACILITIES 
TUITION</v>
          </cell>
          <cell r="H9" t="str">
            <v>LOCAL PAYMENT</v>
          </cell>
          <cell r="I9" t="str">
            <v xml:space="preserve"> </v>
          </cell>
          <cell r="J9" t="str">
            <v>100/25/25/
25/25/25
INCREASED
TUITION AID</v>
          </cell>
          <cell r="K9" t="str">
            <v>PURPOSELY LEFT BLANK</v>
          </cell>
          <cell r="L9" t="str">
            <v>FACILITIES AID</v>
          </cell>
          <cell r="M9" t="str">
            <v>TOTAL
CHARTER
AID</v>
          </cell>
          <cell r="N9" t="str">
            <v xml:space="preserve"> </v>
          </cell>
          <cell r="O9" t="str">
            <v xml:space="preserve">N E T   
D I S T R I C T 
C O S T </v>
          </cell>
          <cell r="P9" t="str">
            <v xml:space="preserve"> </v>
          </cell>
          <cell r="Q9" t="str">
            <v>STATE PAYMENT FOR PRIVATE/
SIBLING/
HOMESCHOOLED</v>
          </cell>
          <cell r="R9" t="str">
            <v>100/25/25/
25/25/25
INCREASED
TUITION AID</v>
          </cell>
          <cell r="S9" t="str">
            <v>TOTAL
FACILITIES
AID</v>
          </cell>
          <cell r="T9" t="str">
            <v>TOTAL
STATE
AID</v>
          </cell>
          <cell r="V9" t="str">
            <v>S T A T E
A I D
A T   F U L L
F U N D I N G</v>
          </cell>
          <cell r="X9" t="str">
            <v>Lea</v>
          </cell>
          <cell r="Y9" t="str">
            <v>FTE</v>
          </cell>
          <cell r="Z9" t="str">
            <v>FTE CAP</v>
          </cell>
          <cell r="AA9" t="str">
            <v>Unadj Local Tuition
( 1 )</v>
          </cell>
          <cell r="AB9" t="str">
            <v>NSS Reduction
 ( 2 )</v>
          </cell>
          <cell r="AC9" t="str">
            <v>Adjusted Local Payment</v>
          </cell>
          <cell r="AD9" t="str">
            <v>Local Transporation</v>
          </cell>
          <cell r="AE9" t="str">
            <v>Local Facilities Tuition</v>
          </cell>
          <cell r="AF9" t="str">
            <v>Total Local Payment</v>
          </cell>
          <cell r="AG9" t="str">
            <v>State Tuition</v>
          </cell>
          <cell r="AH9" t="str">
            <v>State Transportation</v>
          </cell>
          <cell r="AI9" t="str">
            <v>State Facilities Tuition</v>
          </cell>
          <cell r="AJ9" t="str">
            <v>Total State Payment</v>
          </cell>
          <cell r="AK9" t="str">
            <v>Total Payment to Charter</v>
          </cell>
          <cell r="AM9" t="str">
            <v>LEA</v>
          </cell>
          <cell r="AN9" t="str">
            <v>DOR</v>
          </cell>
          <cell r="AO9" t="str">
            <v>District</v>
          </cell>
          <cell r="AP9" t="str">
            <v>FY18
Total Local Foundation Tuition</v>
          </cell>
          <cell r="AQ9" t="str">
            <v>FY17 Local Foundation Tuition</v>
          </cell>
          <cell r="AR9" t="str">
            <v>100% of
FY18
Tuition Change</v>
          </cell>
          <cell r="AS9" t="str">
            <v>25% of
FY17
Tuition Change</v>
          </cell>
          <cell r="AT9" t="str">
            <v>25% of
FY16
Tuition Change</v>
          </cell>
          <cell r="AU9" t="str">
            <v>25% of
FY15
Tuition Change</v>
          </cell>
          <cell r="AV9" t="str">
            <v>25% of
FY14
Tuition Change</v>
          </cell>
          <cell r="AW9" t="str">
            <v>25% of
FY13
Tuition Change</v>
          </cell>
          <cell r="AX9" t="str">
            <v>NET
PFY
Ch46
Reimb
Adjustm't</v>
          </cell>
          <cell r="AY9" t="str">
            <v>Combined
Increase
Tuition
Reimbur-
sement</v>
          </cell>
          <cell r="AZ9" t="str">
            <v>PURPOSELY LEFT BLANK</v>
          </cell>
          <cell r="BA9" t="str">
            <v>100 Pct &amp; Prior Yr Pro Rated Together</v>
          </cell>
          <cell r="BB9" t="str">
            <v>Prior YR Change funded at 100%, 100 Pct Pro Rated</v>
          </cell>
          <cell r="BD9" t="str">
            <v>LEA</v>
          </cell>
          <cell r="BE9" t="str">
            <v>District</v>
          </cell>
          <cell r="BF9" t="str">
            <v>FTE
Adj</v>
          </cell>
          <cell r="BG9" t="str">
            <v>Local Foundation Adj</v>
          </cell>
          <cell r="BH9" t="str">
            <v>Local Transportation Adj</v>
          </cell>
          <cell r="BI9" t="str">
            <v>Local Facilities
Adj</v>
          </cell>
          <cell r="BJ9" t="str">
            <v>Total
Local
Adj</v>
          </cell>
          <cell r="BK9" t="str">
            <v>State
Foundation
Adj</v>
          </cell>
          <cell r="BL9" t="str">
            <v>State Facilities
Adj</v>
          </cell>
          <cell r="BM9" t="str">
            <v>Total
State
Adj</v>
          </cell>
          <cell r="BN9" t="str">
            <v>TOTAL
Tuition
Adj</v>
          </cell>
          <cell r="BP9" t="str">
            <v>Facilities
Aid
Adj</v>
          </cell>
          <cell r="BR9" t="str">
            <v>100 Percent
Increase
in Adj
Tuition</v>
          </cell>
          <cell r="BS9" t="str">
            <v xml:space="preserve">What the 100%
is w/o Prior Yr
Adjustment
</v>
          </cell>
          <cell r="BT9" t="str">
            <v xml:space="preserve">Diff
in 100 
Percent
Reimb
</v>
          </cell>
          <cell r="BU9" t="str">
            <v xml:space="preserve">Post June Change in
FY17 Ch46
Reimb
</v>
          </cell>
          <cell r="BV9" t="str">
            <v xml:space="preserve">NET
FY17 Ch46
Reimb
Adjustm't
</v>
          </cell>
        </row>
        <row r="10">
          <cell r="A10">
            <v>1</v>
          </cell>
          <cell r="B10">
            <v>1</v>
          </cell>
          <cell r="C10" t="str">
            <v>ABINGTON</v>
          </cell>
          <cell r="D10">
            <v>29.24</v>
          </cell>
          <cell r="E10">
            <v>333255</v>
          </cell>
          <cell r="F10">
            <v>0</v>
          </cell>
          <cell r="G10">
            <v>25218</v>
          </cell>
          <cell r="H10">
            <v>358473</v>
          </cell>
          <cell r="J10">
            <v>0</v>
          </cell>
          <cell r="K10">
            <v>0</v>
          </cell>
          <cell r="L10">
            <v>25218</v>
          </cell>
          <cell r="M10">
            <v>25218</v>
          </cell>
          <cell r="O10">
            <v>333255</v>
          </cell>
          <cell r="Q10">
            <v>12635</v>
          </cell>
          <cell r="R10">
            <v>0</v>
          </cell>
          <cell r="S10">
            <v>26111</v>
          </cell>
          <cell r="T10">
            <v>37853</v>
          </cell>
          <cell r="V10">
            <v>97519.25</v>
          </cell>
          <cell r="W10">
            <v>0</v>
          </cell>
          <cell r="X10">
            <v>1</v>
          </cell>
          <cell r="Y10">
            <v>29.24</v>
          </cell>
          <cell r="Z10">
            <v>0</v>
          </cell>
          <cell r="AA10">
            <v>333257</v>
          </cell>
          <cell r="AB10">
            <v>0</v>
          </cell>
          <cell r="AC10">
            <v>333257</v>
          </cell>
          <cell r="AD10">
            <v>0</v>
          </cell>
          <cell r="AE10">
            <v>25218</v>
          </cell>
          <cell r="AF10">
            <v>358475</v>
          </cell>
          <cell r="AG10">
            <v>11742</v>
          </cell>
          <cell r="AH10">
            <v>0</v>
          </cell>
          <cell r="AI10">
            <v>893</v>
          </cell>
          <cell r="AJ10">
            <v>12635</v>
          </cell>
          <cell r="AK10">
            <v>371110</v>
          </cell>
          <cell r="AM10">
            <v>1</v>
          </cell>
          <cell r="AN10">
            <v>1</v>
          </cell>
          <cell r="AO10" t="str">
            <v>ABINGTON</v>
          </cell>
          <cell r="AP10">
            <v>333255</v>
          </cell>
          <cell r="AQ10">
            <v>391028</v>
          </cell>
          <cell r="AR10">
            <v>0</v>
          </cell>
          <cell r="AS10">
            <v>0</v>
          </cell>
          <cell r="AT10">
            <v>8388.5</v>
          </cell>
          <cell r="AU10">
            <v>31270.75</v>
          </cell>
          <cell r="AV10">
            <v>14519.5</v>
          </cell>
          <cell r="AW10">
            <v>5487.5</v>
          </cell>
          <cell r="AX10">
            <v>0</v>
          </cell>
          <cell r="AY10">
            <v>59666.25</v>
          </cell>
          <cell r="BA10">
            <v>0</v>
          </cell>
          <cell r="BB10">
            <v>0</v>
          </cell>
          <cell r="BD10">
            <v>1</v>
          </cell>
          <cell r="BE10" t="str">
            <v>ABINGTON</v>
          </cell>
          <cell r="BF10">
            <v>0</v>
          </cell>
          <cell r="BG10">
            <v>-2</v>
          </cell>
          <cell r="BI10">
            <v>0</v>
          </cell>
          <cell r="BJ10">
            <v>-2</v>
          </cell>
          <cell r="BK10">
            <v>0</v>
          </cell>
          <cell r="BL10">
            <v>0</v>
          </cell>
          <cell r="BM10">
            <v>0</v>
          </cell>
          <cell r="BN10">
            <v>-2</v>
          </cell>
          <cell r="BP10">
            <v>0</v>
          </cell>
          <cell r="BR10">
            <v>0</v>
          </cell>
          <cell r="BS10">
            <v>0</v>
          </cell>
          <cell r="BT10">
            <v>0</v>
          </cell>
          <cell r="BU10">
            <v>0</v>
          </cell>
          <cell r="BV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AM11">
            <v>2</v>
          </cell>
          <cell r="AN11">
            <v>2</v>
          </cell>
          <cell r="AO11" t="str">
            <v>ACTON</v>
          </cell>
          <cell r="AP11">
            <v>0</v>
          </cell>
          <cell r="AQ11">
            <v>0</v>
          </cell>
          <cell r="AR11">
            <v>0</v>
          </cell>
          <cell r="AS11">
            <v>0</v>
          </cell>
          <cell r="AT11">
            <v>0</v>
          </cell>
          <cell r="AU11">
            <v>0</v>
          </cell>
          <cell r="AV11">
            <v>0</v>
          </cell>
          <cell r="AW11">
            <v>0</v>
          </cell>
          <cell r="AX11">
            <v>0</v>
          </cell>
          <cell r="AY11">
            <v>0</v>
          </cell>
          <cell r="BA11">
            <v>0</v>
          </cell>
          <cell r="BB11">
            <v>0</v>
          </cell>
          <cell r="BD11">
            <v>2</v>
          </cell>
          <cell r="BE11" t="str">
            <v>ACTON</v>
          </cell>
          <cell r="BF11">
            <v>0</v>
          </cell>
          <cell r="BG11">
            <v>0</v>
          </cell>
          <cell r="BI11">
            <v>0</v>
          </cell>
          <cell r="BJ11">
            <v>0</v>
          </cell>
          <cell r="BK11">
            <v>0</v>
          </cell>
          <cell r="BL11">
            <v>0</v>
          </cell>
          <cell r="BM11">
            <v>0</v>
          </cell>
          <cell r="BN11">
            <v>0</v>
          </cell>
          <cell r="BP11">
            <v>0</v>
          </cell>
          <cell r="BR11">
            <v>0</v>
          </cell>
          <cell r="BS11">
            <v>0</v>
          </cell>
          <cell r="BT11">
            <v>0</v>
          </cell>
          <cell r="BU11">
            <v>0</v>
          </cell>
          <cell r="BV11">
            <v>0</v>
          </cell>
        </row>
        <row r="12">
          <cell r="A12">
            <v>3</v>
          </cell>
          <cell r="B12">
            <v>3</v>
          </cell>
          <cell r="C12" t="str">
            <v>ACUSHNET</v>
          </cell>
          <cell r="D12">
            <v>0.1</v>
          </cell>
          <cell r="E12">
            <v>1154</v>
          </cell>
          <cell r="F12">
            <v>0</v>
          </cell>
          <cell r="G12">
            <v>88</v>
          </cell>
          <cell r="H12">
            <v>1242</v>
          </cell>
          <cell r="J12">
            <v>-42.612029810752269</v>
          </cell>
          <cell r="K12">
            <v>-2.8790189138521032E-2</v>
          </cell>
          <cell r="L12">
            <v>88</v>
          </cell>
          <cell r="M12">
            <v>45.387970189247731</v>
          </cell>
          <cell r="O12">
            <v>1196.6120298107523</v>
          </cell>
          <cell r="Q12">
            <v>0</v>
          </cell>
          <cell r="R12">
            <v>-42.612029810752269</v>
          </cell>
          <cell r="S12">
            <v>88</v>
          </cell>
          <cell r="T12">
            <v>45.387970189247731</v>
          </cell>
          <cell r="V12">
            <v>1568.0885678704253</v>
          </cell>
          <cell r="W12">
            <v>0</v>
          </cell>
          <cell r="X12">
            <v>3</v>
          </cell>
          <cell r="Y12">
            <v>0.1</v>
          </cell>
          <cell r="Z12">
            <v>1.0782471065387145E-3</v>
          </cell>
          <cell r="AA12">
            <v>1154</v>
          </cell>
          <cell r="AB12">
            <v>0</v>
          </cell>
          <cell r="AC12">
            <v>1154</v>
          </cell>
          <cell r="AD12">
            <v>0</v>
          </cell>
          <cell r="AE12">
            <v>88</v>
          </cell>
          <cell r="AF12">
            <v>1242</v>
          </cell>
          <cell r="AG12">
            <v>0</v>
          </cell>
          <cell r="AH12">
            <v>0</v>
          </cell>
          <cell r="AI12">
            <v>0</v>
          </cell>
          <cell r="AJ12">
            <v>0</v>
          </cell>
          <cell r="AK12">
            <v>1242</v>
          </cell>
          <cell r="AM12">
            <v>3</v>
          </cell>
          <cell r="AN12">
            <v>3</v>
          </cell>
          <cell r="AO12" t="str">
            <v>ACUSHNET</v>
          </cell>
          <cell r="AP12">
            <v>1154</v>
          </cell>
          <cell r="AQ12">
            <v>4240</v>
          </cell>
          <cell r="AR12">
            <v>0</v>
          </cell>
          <cell r="AS12">
            <v>1060</v>
          </cell>
          <cell r="AT12">
            <v>0</v>
          </cell>
          <cell r="AU12">
            <v>484.75</v>
          </cell>
          <cell r="AV12">
            <v>0</v>
          </cell>
          <cell r="AW12">
            <v>0</v>
          </cell>
          <cell r="AX12">
            <v>-64.661432129574678</v>
          </cell>
          <cell r="AY12">
            <v>1480.0885678704253</v>
          </cell>
          <cell r="BA12">
            <v>-42.612029810752269</v>
          </cell>
          <cell r="BB12">
            <v>-64.661432129574678</v>
          </cell>
          <cell r="BD12">
            <v>3</v>
          </cell>
          <cell r="BE12" t="str">
            <v>ACUSHNET</v>
          </cell>
          <cell r="BF12">
            <v>0</v>
          </cell>
          <cell r="BG12">
            <v>0</v>
          </cell>
          <cell r="BI12">
            <v>0</v>
          </cell>
          <cell r="BJ12">
            <v>0</v>
          </cell>
          <cell r="BK12">
            <v>0</v>
          </cell>
          <cell r="BL12">
            <v>0</v>
          </cell>
          <cell r="BM12">
            <v>0</v>
          </cell>
          <cell r="BN12">
            <v>0</v>
          </cell>
          <cell r="BP12">
            <v>0</v>
          </cell>
          <cell r="BR12">
            <v>0</v>
          </cell>
          <cell r="BS12">
            <v>0</v>
          </cell>
          <cell r="BT12">
            <v>0</v>
          </cell>
          <cell r="BU12">
            <v>-64.661432129574678</v>
          </cell>
          <cell r="BV12">
            <v>-64.661432129574678</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AM13">
            <v>4</v>
          </cell>
          <cell r="AN13">
            <v>4</v>
          </cell>
          <cell r="AO13" t="str">
            <v>ADAMS</v>
          </cell>
          <cell r="AP13">
            <v>0</v>
          </cell>
          <cell r="AQ13">
            <v>0</v>
          </cell>
          <cell r="AR13">
            <v>0</v>
          </cell>
          <cell r="AS13">
            <v>0</v>
          </cell>
          <cell r="AT13">
            <v>0</v>
          </cell>
          <cell r="AU13">
            <v>0</v>
          </cell>
          <cell r="AV13">
            <v>0</v>
          </cell>
          <cell r="AW13">
            <v>0</v>
          </cell>
          <cell r="AX13">
            <v>0</v>
          </cell>
          <cell r="AY13">
            <v>0</v>
          </cell>
          <cell r="BA13">
            <v>0</v>
          </cell>
          <cell r="BB13">
            <v>0</v>
          </cell>
          <cell r="BD13">
            <v>4</v>
          </cell>
          <cell r="BE13" t="str">
            <v>ADAMS</v>
          </cell>
          <cell r="BF13">
            <v>0</v>
          </cell>
          <cell r="BG13">
            <v>0</v>
          </cell>
          <cell r="BI13">
            <v>0</v>
          </cell>
          <cell r="BJ13">
            <v>0</v>
          </cell>
          <cell r="BK13">
            <v>0</v>
          </cell>
          <cell r="BL13">
            <v>0</v>
          </cell>
          <cell r="BM13">
            <v>0</v>
          </cell>
          <cell r="BN13">
            <v>0</v>
          </cell>
          <cell r="BP13">
            <v>0</v>
          </cell>
          <cell r="BR13">
            <v>0</v>
          </cell>
          <cell r="BS13">
            <v>0</v>
          </cell>
          <cell r="BT13">
            <v>0</v>
          </cell>
          <cell r="BU13">
            <v>0</v>
          </cell>
          <cell r="BV13">
            <v>0</v>
          </cell>
        </row>
        <row r="14">
          <cell r="A14">
            <v>5</v>
          </cell>
          <cell r="B14">
            <v>5</v>
          </cell>
          <cell r="C14" t="str">
            <v>AGAWAM</v>
          </cell>
          <cell r="D14">
            <v>16.440000000000001</v>
          </cell>
          <cell r="E14">
            <v>237349</v>
          </cell>
          <cell r="F14">
            <v>0</v>
          </cell>
          <cell r="G14">
            <v>14657</v>
          </cell>
          <cell r="H14">
            <v>252006</v>
          </cell>
          <cell r="J14">
            <v>36542.993237928727</v>
          </cell>
          <cell r="K14">
            <v>0.46357149456488206</v>
          </cell>
          <cell r="L14">
            <v>14657</v>
          </cell>
          <cell r="M14">
            <v>51199.993237928727</v>
          </cell>
          <cell r="O14">
            <v>200806.00676207128</v>
          </cell>
          <cell r="Q14">
            <v>0</v>
          </cell>
          <cell r="R14">
            <v>36542.993237928727</v>
          </cell>
          <cell r="S14">
            <v>14657</v>
          </cell>
          <cell r="T14">
            <v>51199.993237928727</v>
          </cell>
          <cell r="V14">
            <v>93486.25</v>
          </cell>
          <cell r="W14">
            <v>0</v>
          </cell>
          <cell r="X14">
            <v>5</v>
          </cell>
          <cell r="Y14">
            <v>16.440000000000001</v>
          </cell>
          <cell r="Z14">
            <v>2.7592474986942173E-2</v>
          </cell>
          <cell r="AA14">
            <v>237349</v>
          </cell>
          <cell r="AB14">
            <v>0</v>
          </cell>
          <cell r="AC14">
            <v>237349</v>
          </cell>
          <cell r="AD14">
            <v>0</v>
          </cell>
          <cell r="AE14">
            <v>14657</v>
          </cell>
          <cell r="AF14">
            <v>252006</v>
          </cell>
          <cell r="AG14">
            <v>0</v>
          </cell>
          <cell r="AH14">
            <v>0</v>
          </cell>
          <cell r="AI14">
            <v>0</v>
          </cell>
          <cell r="AJ14">
            <v>0</v>
          </cell>
          <cell r="AK14">
            <v>252006</v>
          </cell>
          <cell r="AM14">
            <v>5</v>
          </cell>
          <cell r="AN14">
            <v>5</v>
          </cell>
          <cell r="AO14" t="str">
            <v>AGAWAM</v>
          </cell>
          <cell r="AP14">
            <v>237349</v>
          </cell>
          <cell r="AQ14">
            <v>181897</v>
          </cell>
          <cell r="AR14">
            <v>55452</v>
          </cell>
          <cell r="AS14">
            <v>0</v>
          </cell>
          <cell r="AT14">
            <v>0</v>
          </cell>
          <cell r="AU14">
            <v>17352.25</v>
          </cell>
          <cell r="AV14">
            <v>6025</v>
          </cell>
          <cell r="AW14">
            <v>0</v>
          </cell>
          <cell r="AX14">
            <v>0</v>
          </cell>
          <cell r="AY14">
            <v>78829.25</v>
          </cell>
          <cell r="BA14">
            <v>36542.993237928727</v>
          </cell>
          <cell r="BB14">
            <v>36479.636144381431</v>
          </cell>
          <cell r="BD14">
            <v>5</v>
          </cell>
          <cell r="BE14" t="str">
            <v>AGAWAM</v>
          </cell>
          <cell r="BF14">
            <v>0</v>
          </cell>
          <cell r="BG14">
            <v>0</v>
          </cell>
          <cell r="BI14">
            <v>0</v>
          </cell>
          <cell r="BJ14">
            <v>0</v>
          </cell>
          <cell r="BK14">
            <v>0</v>
          </cell>
          <cell r="BL14">
            <v>0</v>
          </cell>
          <cell r="BM14">
            <v>0</v>
          </cell>
          <cell r="BN14">
            <v>0</v>
          </cell>
          <cell r="BP14">
            <v>0</v>
          </cell>
          <cell r="BR14">
            <v>55452</v>
          </cell>
          <cell r="BS14">
            <v>55452</v>
          </cell>
          <cell r="BT14">
            <v>0</v>
          </cell>
          <cell r="BU14">
            <v>0</v>
          </cell>
          <cell r="BV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AM15">
            <v>6</v>
          </cell>
          <cell r="AN15">
            <v>6</v>
          </cell>
          <cell r="AO15" t="str">
            <v>ALFORD</v>
          </cell>
          <cell r="AP15">
            <v>0</v>
          </cell>
          <cell r="AQ15">
            <v>0</v>
          </cell>
          <cell r="AR15">
            <v>0</v>
          </cell>
          <cell r="AS15">
            <v>0</v>
          </cell>
          <cell r="AT15">
            <v>0</v>
          </cell>
          <cell r="AU15">
            <v>0</v>
          </cell>
          <cell r="AV15">
            <v>0</v>
          </cell>
          <cell r="AW15">
            <v>0</v>
          </cell>
          <cell r="AX15">
            <v>0</v>
          </cell>
          <cell r="AY15">
            <v>0</v>
          </cell>
          <cell r="BA15">
            <v>0</v>
          </cell>
          <cell r="BB15">
            <v>0</v>
          </cell>
          <cell r="BD15">
            <v>6</v>
          </cell>
          <cell r="BE15" t="str">
            <v>ALFORD</v>
          </cell>
          <cell r="BF15">
            <v>0</v>
          </cell>
          <cell r="BG15">
            <v>0</v>
          </cell>
          <cell r="BI15">
            <v>0</v>
          </cell>
          <cell r="BJ15">
            <v>0</v>
          </cell>
          <cell r="BK15">
            <v>0</v>
          </cell>
          <cell r="BL15">
            <v>0</v>
          </cell>
          <cell r="BM15">
            <v>0</v>
          </cell>
          <cell r="BN15">
            <v>0</v>
          </cell>
          <cell r="BP15">
            <v>0</v>
          </cell>
          <cell r="BR15">
            <v>0</v>
          </cell>
          <cell r="BS15">
            <v>0</v>
          </cell>
          <cell r="BT15">
            <v>0</v>
          </cell>
          <cell r="BU15">
            <v>0</v>
          </cell>
          <cell r="BV15">
            <v>0</v>
          </cell>
        </row>
        <row r="16">
          <cell r="A16">
            <v>7</v>
          </cell>
          <cell r="B16">
            <v>7</v>
          </cell>
          <cell r="C16" t="str">
            <v>AMESBURY</v>
          </cell>
          <cell r="D16">
            <v>44.980000000000004</v>
          </cell>
          <cell r="E16">
            <v>512723</v>
          </cell>
          <cell r="F16">
            <v>0</v>
          </cell>
          <cell r="G16">
            <v>39274</v>
          </cell>
          <cell r="H16">
            <v>551997</v>
          </cell>
          <cell r="J16">
            <v>0</v>
          </cell>
          <cell r="K16">
            <v>0</v>
          </cell>
          <cell r="L16">
            <v>39274</v>
          </cell>
          <cell r="M16">
            <v>39274</v>
          </cell>
          <cell r="O16">
            <v>512723</v>
          </cell>
          <cell r="Q16">
            <v>12555</v>
          </cell>
          <cell r="R16">
            <v>0</v>
          </cell>
          <cell r="S16">
            <v>40167</v>
          </cell>
          <cell r="T16">
            <v>51829</v>
          </cell>
          <cell r="V16">
            <v>99479.75</v>
          </cell>
          <cell r="W16">
            <v>0</v>
          </cell>
          <cell r="X16">
            <v>7</v>
          </cell>
          <cell r="Y16">
            <v>44.980000000000004</v>
          </cell>
          <cell r="Z16">
            <v>0</v>
          </cell>
          <cell r="AA16">
            <v>512723</v>
          </cell>
          <cell r="AB16">
            <v>0</v>
          </cell>
          <cell r="AC16">
            <v>512723</v>
          </cell>
          <cell r="AD16">
            <v>0</v>
          </cell>
          <cell r="AE16">
            <v>39274</v>
          </cell>
          <cell r="AF16">
            <v>551997</v>
          </cell>
          <cell r="AG16">
            <v>11662</v>
          </cell>
          <cell r="AH16">
            <v>0</v>
          </cell>
          <cell r="AI16">
            <v>893</v>
          </cell>
          <cell r="AJ16">
            <v>12555</v>
          </cell>
          <cell r="AK16">
            <v>564552</v>
          </cell>
          <cell r="AM16">
            <v>7</v>
          </cell>
          <cell r="AN16">
            <v>7</v>
          </cell>
          <cell r="AO16" t="str">
            <v>AMESBURY</v>
          </cell>
          <cell r="AP16">
            <v>512723</v>
          </cell>
          <cell r="AQ16">
            <v>560588</v>
          </cell>
          <cell r="AR16">
            <v>0</v>
          </cell>
          <cell r="AS16">
            <v>0</v>
          </cell>
          <cell r="AT16">
            <v>26822</v>
          </cell>
          <cell r="AU16">
            <v>0</v>
          </cell>
          <cell r="AV16">
            <v>0</v>
          </cell>
          <cell r="AW16">
            <v>20828.75</v>
          </cell>
          <cell r="AX16">
            <v>0</v>
          </cell>
          <cell r="AY16">
            <v>47650.75</v>
          </cell>
          <cell r="BA16">
            <v>0</v>
          </cell>
          <cell r="BB16">
            <v>0</v>
          </cell>
          <cell r="BD16">
            <v>7</v>
          </cell>
          <cell r="BE16" t="str">
            <v>AMESBURY</v>
          </cell>
          <cell r="BF16">
            <v>0</v>
          </cell>
          <cell r="BG16">
            <v>0</v>
          </cell>
          <cell r="BI16">
            <v>0</v>
          </cell>
          <cell r="BJ16">
            <v>0</v>
          </cell>
          <cell r="BK16">
            <v>0</v>
          </cell>
          <cell r="BL16">
            <v>0</v>
          </cell>
          <cell r="BM16">
            <v>0</v>
          </cell>
          <cell r="BN16">
            <v>0</v>
          </cell>
          <cell r="BP16">
            <v>0</v>
          </cell>
          <cell r="BR16">
            <v>0</v>
          </cell>
          <cell r="BS16">
            <v>0</v>
          </cell>
          <cell r="BT16">
            <v>0</v>
          </cell>
          <cell r="BU16">
            <v>0</v>
          </cell>
          <cell r="BV16">
            <v>0</v>
          </cell>
        </row>
        <row r="17">
          <cell r="A17">
            <v>8</v>
          </cell>
          <cell r="B17">
            <v>8</v>
          </cell>
          <cell r="C17" t="str">
            <v>AMHERST</v>
          </cell>
          <cell r="D17">
            <v>80</v>
          </cell>
          <cell r="E17">
            <v>1523312</v>
          </cell>
          <cell r="F17">
            <v>0</v>
          </cell>
          <cell r="G17">
            <v>70549</v>
          </cell>
          <cell r="H17">
            <v>1593861</v>
          </cell>
          <cell r="J17">
            <v>-2227.9961086734838</v>
          </cell>
          <cell r="K17">
            <v>-1.0881536575698826E-2</v>
          </cell>
          <cell r="L17">
            <v>70549</v>
          </cell>
          <cell r="M17">
            <v>68321.003891326516</v>
          </cell>
          <cell r="O17">
            <v>1525539.9961086735</v>
          </cell>
          <cell r="Q17">
            <v>17796</v>
          </cell>
          <cell r="R17">
            <v>-2227.9961086734838</v>
          </cell>
          <cell r="S17">
            <v>71442</v>
          </cell>
          <cell r="T17">
            <v>86117.003891326516</v>
          </cell>
          <cell r="V17">
            <v>293095.13737022696</v>
          </cell>
          <cell r="W17">
            <v>0</v>
          </cell>
          <cell r="X17">
            <v>8</v>
          </cell>
          <cell r="Y17">
            <v>80</v>
          </cell>
          <cell r="Z17">
            <v>0</v>
          </cell>
          <cell r="AA17">
            <v>1523312</v>
          </cell>
          <cell r="AB17">
            <v>0</v>
          </cell>
          <cell r="AC17">
            <v>1523312</v>
          </cell>
          <cell r="AD17">
            <v>0</v>
          </cell>
          <cell r="AE17">
            <v>70549</v>
          </cell>
          <cell r="AF17">
            <v>1593861</v>
          </cell>
          <cell r="AG17">
            <v>16903</v>
          </cell>
          <cell r="AH17">
            <v>0</v>
          </cell>
          <cell r="AI17">
            <v>893</v>
          </cell>
          <cell r="AJ17">
            <v>17796</v>
          </cell>
          <cell r="AK17">
            <v>1611657</v>
          </cell>
          <cell r="AM17">
            <v>8</v>
          </cell>
          <cell r="AN17">
            <v>8</v>
          </cell>
          <cell r="AO17" t="str">
            <v>AMHERST</v>
          </cell>
          <cell r="AP17">
            <v>1523312</v>
          </cell>
          <cell r="AQ17">
            <v>1551261</v>
          </cell>
          <cell r="AR17">
            <v>0</v>
          </cell>
          <cell r="AS17">
            <v>55423</v>
          </cell>
          <cell r="AT17">
            <v>15820.25</v>
          </cell>
          <cell r="AU17">
            <v>69685.5</v>
          </cell>
          <cell r="AV17">
            <v>39206.75</v>
          </cell>
          <cell r="AW17">
            <v>27995.5</v>
          </cell>
          <cell r="AX17">
            <v>-3380.862629773037</v>
          </cell>
          <cell r="AY17">
            <v>204750.13737022696</v>
          </cell>
          <cell r="BA17">
            <v>-2227.9961086734838</v>
          </cell>
          <cell r="BB17">
            <v>-3380.862629773037</v>
          </cell>
          <cell r="BD17">
            <v>8</v>
          </cell>
          <cell r="BE17" t="str">
            <v>AMHERST</v>
          </cell>
          <cell r="BF17">
            <v>0</v>
          </cell>
          <cell r="BG17">
            <v>0</v>
          </cell>
          <cell r="BI17">
            <v>0</v>
          </cell>
          <cell r="BJ17">
            <v>0</v>
          </cell>
          <cell r="BK17">
            <v>0</v>
          </cell>
          <cell r="BL17">
            <v>0</v>
          </cell>
          <cell r="BM17">
            <v>0</v>
          </cell>
          <cell r="BN17">
            <v>0</v>
          </cell>
          <cell r="BP17">
            <v>0</v>
          </cell>
          <cell r="BR17">
            <v>0</v>
          </cell>
          <cell r="BS17">
            <v>0</v>
          </cell>
          <cell r="BT17">
            <v>0</v>
          </cell>
          <cell r="BU17">
            <v>-3380.862629773037</v>
          </cell>
          <cell r="BV17">
            <v>-3380.862629773037</v>
          </cell>
        </row>
        <row r="18">
          <cell r="A18">
            <v>9</v>
          </cell>
          <cell r="B18">
            <v>9</v>
          </cell>
          <cell r="C18" t="str">
            <v>ANDOVER</v>
          </cell>
          <cell r="D18">
            <v>11.62</v>
          </cell>
          <cell r="E18">
            <v>196660</v>
          </cell>
          <cell r="F18">
            <v>0</v>
          </cell>
          <cell r="G18">
            <v>10351</v>
          </cell>
          <cell r="H18">
            <v>207011</v>
          </cell>
          <cell r="J18">
            <v>55022.734570576737</v>
          </cell>
          <cell r="K18">
            <v>0.43244287880551047</v>
          </cell>
          <cell r="L18">
            <v>10351</v>
          </cell>
          <cell r="M18">
            <v>65373.734570576737</v>
          </cell>
          <cell r="O18">
            <v>141637.26542942325</v>
          </cell>
          <cell r="Q18">
            <v>0</v>
          </cell>
          <cell r="R18">
            <v>55022.734570576737</v>
          </cell>
          <cell r="S18">
            <v>10351</v>
          </cell>
          <cell r="T18">
            <v>65373.734570576737</v>
          </cell>
          <cell r="V18">
            <v>137588</v>
          </cell>
          <cell r="W18">
            <v>0</v>
          </cell>
          <cell r="X18">
            <v>9</v>
          </cell>
          <cell r="Y18">
            <v>11.62</v>
          </cell>
          <cell r="Z18">
            <v>3.1045652663738817E-2</v>
          </cell>
          <cell r="AA18">
            <v>196660</v>
          </cell>
          <cell r="AB18">
            <v>0</v>
          </cell>
          <cell r="AC18">
            <v>196660</v>
          </cell>
          <cell r="AD18">
            <v>0</v>
          </cell>
          <cell r="AE18">
            <v>10351</v>
          </cell>
          <cell r="AF18">
            <v>207011</v>
          </cell>
          <cell r="AG18">
            <v>0</v>
          </cell>
          <cell r="AH18">
            <v>0</v>
          </cell>
          <cell r="AI18">
            <v>0</v>
          </cell>
          <cell r="AJ18">
            <v>0</v>
          </cell>
          <cell r="AK18">
            <v>207011</v>
          </cell>
          <cell r="AM18">
            <v>9</v>
          </cell>
          <cell r="AN18">
            <v>9</v>
          </cell>
          <cell r="AO18" t="str">
            <v>ANDOVER</v>
          </cell>
          <cell r="AP18">
            <v>196660</v>
          </cell>
          <cell r="AQ18">
            <v>113166</v>
          </cell>
          <cell r="AR18">
            <v>83494</v>
          </cell>
          <cell r="AS18">
            <v>0</v>
          </cell>
          <cell r="AT18">
            <v>27911</v>
          </cell>
          <cell r="AU18">
            <v>9204.5</v>
          </cell>
          <cell r="AV18">
            <v>6627.5</v>
          </cell>
          <cell r="AW18">
            <v>0</v>
          </cell>
          <cell r="AX18">
            <v>0</v>
          </cell>
          <cell r="AY18">
            <v>127237</v>
          </cell>
          <cell r="BA18">
            <v>55022.734570576737</v>
          </cell>
          <cell r="BB18">
            <v>54927.337882113956</v>
          </cell>
          <cell r="BD18">
            <v>9</v>
          </cell>
          <cell r="BE18" t="str">
            <v>ANDOVER</v>
          </cell>
          <cell r="BF18">
            <v>0</v>
          </cell>
          <cell r="BG18">
            <v>0</v>
          </cell>
          <cell r="BI18">
            <v>0</v>
          </cell>
          <cell r="BJ18">
            <v>0</v>
          </cell>
          <cell r="BK18">
            <v>0</v>
          </cell>
          <cell r="BL18">
            <v>0</v>
          </cell>
          <cell r="BM18">
            <v>0</v>
          </cell>
          <cell r="BN18">
            <v>0</v>
          </cell>
          <cell r="BP18">
            <v>0</v>
          </cell>
          <cell r="BR18">
            <v>83494</v>
          </cell>
          <cell r="BS18">
            <v>83494</v>
          </cell>
          <cell r="BT18">
            <v>0</v>
          </cell>
          <cell r="BU18">
            <v>0</v>
          </cell>
          <cell r="BV18">
            <v>0</v>
          </cell>
        </row>
        <row r="19">
          <cell r="A19">
            <v>10</v>
          </cell>
          <cell r="B19">
            <v>10</v>
          </cell>
          <cell r="C19" t="str">
            <v>ARLINGTON</v>
          </cell>
          <cell r="D19">
            <v>12.74</v>
          </cell>
          <cell r="E19">
            <v>161696</v>
          </cell>
          <cell r="F19">
            <v>0</v>
          </cell>
          <cell r="G19">
            <v>11366</v>
          </cell>
          <cell r="H19">
            <v>173062</v>
          </cell>
          <cell r="J19">
            <v>11812.401560315264</v>
          </cell>
          <cell r="K19">
            <v>0.26618491489722396</v>
          </cell>
          <cell r="L19">
            <v>11366</v>
          </cell>
          <cell r="M19">
            <v>23178.401560315266</v>
          </cell>
          <cell r="O19">
            <v>149883.59843968472</v>
          </cell>
          <cell r="Q19">
            <v>0</v>
          </cell>
          <cell r="R19">
            <v>11812.401560315264</v>
          </cell>
          <cell r="S19">
            <v>11366</v>
          </cell>
          <cell r="T19">
            <v>23178.401560315266</v>
          </cell>
          <cell r="V19">
            <v>55742.675383261754</v>
          </cell>
          <cell r="W19">
            <v>0</v>
          </cell>
          <cell r="X19">
            <v>10</v>
          </cell>
          <cell r="Y19">
            <v>12.74</v>
          </cell>
          <cell r="Z19">
            <v>8.6765544780371563E-3</v>
          </cell>
          <cell r="AA19">
            <v>161696</v>
          </cell>
          <cell r="AB19">
            <v>0</v>
          </cell>
          <cell r="AC19">
            <v>161696</v>
          </cell>
          <cell r="AD19">
            <v>0</v>
          </cell>
          <cell r="AE19">
            <v>11366</v>
          </cell>
          <cell r="AF19">
            <v>173062</v>
          </cell>
          <cell r="AG19">
            <v>0</v>
          </cell>
          <cell r="AH19">
            <v>0</v>
          </cell>
          <cell r="AI19">
            <v>0</v>
          </cell>
          <cell r="AJ19">
            <v>0</v>
          </cell>
          <cell r="AK19">
            <v>173062</v>
          </cell>
          <cell r="AM19">
            <v>10</v>
          </cell>
          <cell r="AN19">
            <v>10</v>
          </cell>
          <cell r="AO19" t="str">
            <v>ARLINGTON</v>
          </cell>
          <cell r="AP19">
            <v>161696</v>
          </cell>
          <cell r="AQ19">
            <v>143450</v>
          </cell>
          <cell r="AR19">
            <v>18246</v>
          </cell>
          <cell r="AS19">
            <v>5268</v>
          </cell>
          <cell r="AT19">
            <v>0</v>
          </cell>
          <cell r="AU19">
            <v>0</v>
          </cell>
          <cell r="AV19">
            <v>0</v>
          </cell>
          <cell r="AW19">
            <v>21184</v>
          </cell>
          <cell r="AX19">
            <v>-321.32461673824218</v>
          </cell>
          <cell r="AY19">
            <v>44376.675383261754</v>
          </cell>
          <cell r="BA19">
            <v>11812.401560315264</v>
          </cell>
          <cell r="BB19">
            <v>11681.983489198128</v>
          </cell>
          <cell r="BD19">
            <v>10</v>
          </cell>
          <cell r="BE19" t="str">
            <v>ARLINGTON</v>
          </cell>
          <cell r="BF19">
            <v>0</v>
          </cell>
          <cell r="BG19">
            <v>0</v>
          </cell>
          <cell r="BI19">
            <v>0</v>
          </cell>
          <cell r="BJ19">
            <v>0</v>
          </cell>
          <cell r="BK19">
            <v>0</v>
          </cell>
          <cell r="BL19">
            <v>0</v>
          </cell>
          <cell r="BM19">
            <v>0</v>
          </cell>
          <cell r="BN19">
            <v>0</v>
          </cell>
          <cell r="BP19">
            <v>0</v>
          </cell>
          <cell r="BR19">
            <v>18246</v>
          </cell>
          <cell r="BS19">
            <v>18246</v>
          </cell>
          <cell r="BT19">
            <v>0</v>
          </cell>
          <cell r="BU19">
            <v>-321.32461673824218</v>
          </cell>
          <cell r="BV19">
            <v>-321.32461673824218</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AM20">
            <v>11</v>
          </cell>
          <cell r="AN20">
            <v>11</v>
          </cell>
          <cell r="AO20" t="str">
            <v>ASHBURNHAM</v>
          </cell>
          <cell r="AP20">
            <v>0</v>
          </cell>
          <cell r="AQ20">
            <v>0</v>
          </cell>
          <cell r="AR20">
            <v>0</v>
          </cell>
          <cell r="AS20">
            <v>0</v>
          </cell>
          <cell r="AT20">
            <v>0</v>
          </cell>
          <cell r="AU20">
            <v>0</v>
          </cell>
          <cell r="AV20">
            <v>0</v>
          </cell>
          <cell r="AW20">
            <v>0</v>
          </cell>
          <cell r="AX20">
            <v>0</v>
          </cell>
          <cell r="AY20">
            <v>0</v>
          </cell>
          <cell r="BA20">
            <v>0</v>
          </cell>
          <cell r="BB20">
            <v>0</v>
          </cell>
          <cell r="BD20">
            <v>11</v>
          </cell>
          <cell r="BE20" t="str">
            <v>ASHBURNHAM</v>
          </cell>
          <cell r="BF20">
            <v>0</v>
          </cell>
          <cell r="BG20">
            <v>0</v>
          </cell>
          <cell r="BI20">
            <v>0</v>
          </cell>
          <cell r="BJ20">
            <v>0</v>
          </cell>
          <cell r="BK20">
            <v>0</v>
          </cell>
          <cell r="BL20">
            <v>0</v>
          </cell>
          <cell r="BM20">
            <v>0</v>
          </cell>
          <cell r="BN20">
            <v>0</v>
          </cell>
          <cell r="BP20">
            <v>0</v>
          </cell>
          <cell r="BR20">
            <v>0</v>
          </cell>
          <cell r="BS20">
            <v>0</v>
          </cell>
          <cell r="BT20">
            <v>0</v>
          </cell>
          <cell r="BU20">
            <v>0</v>
          </cell>
          <cell r="BV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AM21">
            <v>12</v>
          </cell>
          <cell r="AN21">
            <v>12</v>
          </cell>
          <cell r="AO21" t="str">
            <v>ASHBY</v>
          </cell>
          <cell r="AP21">
            <v>0</v>
          </cell>
          <cell r="AQ21">
            <v>0</v>
          </cell>
          <cell r="AR21">
            <v>0</v>
          </cell>
          <cell r="AS21">
            <v>0</v>
          </cell>
          <cell r="AT21">
            <v>0</v>
          </cell>
          <cell r="AU21">
            <v>0</v>
          </cell>
          <cell r="AV21">
            <v>0</v>
          </cell>
          <cell r="AW21">
            <v>0</v>
          </cell>
          <cell r="AX21">
            <v>0</v>
          </cell>
          <cell r="AY21">
            <v>0</v>
          </cell>
          <cell r="BA21">
            <v>0</v>
          </cell>
          <cell r="BB21">
            <v>0</v>
          </cell>
          <cell r="BD21">
            <v>12</v>
          </cell>
          <cell r="BE21" t="str">
            <v>ASHBY</v>
          </cell>
          <cell r="BF21">
            <v>0</v>
          </cell>
          <cell r="BG21">
            <v>0</v>
          </cell>
          <cell r="BI21">
            <v>0</v>
          </cell>
          <cell r="BJ21">
            <v>0</v>
          </cell>
          <cell r="BK21">
            <v>0</v>
          </cell>
          <cell r="BL21">
            <v>0</v>
          </cell>
          <cell r="BM21">
            <v>0</v>
          </cell>
          <cell r="BN21">
            <v>0</v>
          </cell>
          <cell r="BP21">
            <v>0</v>
          </cell>
          <cell r="BR21">
            <v>0</v>
          </cell>
          <cell r="BS21">
            <v>0</v>
          </cell>
          <cell r="BT21">
            <v>0</v>
          </cell>
          <cell r="BU21">
            <v>0</v>
          </cell>
          <cell r="BV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AM22">
            <v>13</v>
          </cell>
          <cell r="AN22">
            <v>13</v>
          </cell>
          <cell r="AO22" t="str">
            <v>ASHFIELD</v>
          </cell>
          <cell r="AP22">
            <v>0</v>
          </cell>
          <cell r="AQ22">
            <v>0</v>
          </cell>
          <cell r="AR22">
            <v>0</v>
          </cell>
          <cell r="AS22">
            <v>0</v>
          </cell>
          <cell r="AT22">
            <v>0</v>
          </cell>
          <cell r="AU22">
            <v>0</v>
          </cell>
          <cell r="AV22">
            <v>0</v>
          </cell>
          <cell r="AW22">
            <v>0</v>
          </cell>
          <cell r="AX22">
            <v>0</v>
          </cell>
          <cell r="AY22">
            <v>0</v>
          </cell>
          <cell r="BA22">
            <v>0</v>
          </cell>
          <cell r="BB22">
            <v>0</v>
          </cell>
          <cell r="BD22">
            <v>13</v>
          </cell>
          <cell r="BE22" t="str">
            <v>ASHFIELD</v>
          </cell>
          <cell r="BF22">
            <v>0</v>
          </cell>
          <cell r="BG22">
            <v>0</v>
          </cell>
          <cell r="BI22">
            <v>0</v>
          </cell>
          <cell r="BJ22">
            <v>0</v>
          </cell>
          <cell r="BK22">
            <v>0</v>
          </cell>
          <cell r="BL22">
            <v>0</v>
          </cell>
          <cell r="BM22">
            <v>0</v>
          </cell>
          <cell r="BN22">
            <v>0</v>
          </cell>
          <cell r="BP22">
            <v>0</v>
          </cell>
          <cell r="BR22">
            <v>0</v>
          </cell>
          <cell r="BS22">
            <v>0</v>
          </cell>
          <cell r="BT22">
            <v>0</v>
          </cell>
          <cell r="BU22">
            <v>0</v>
          </cell>
          <cell r="BV22">
            <v>0</v>
          </cell>
        </row>
        <row r="23">
          <cell r="A23">
            <v>14</v>
          </cell>
          <cell r="B23">
            <v>14</v>
          </cell>
          <cell r="C23" t="str">
            <v>ASHLAND</v>
          </cell>
          <cell r="D23">
            <v>27.5</v>
          </cell>
          <cell r="E23">
            <v>329367</v>
          </cell>
          <cell r="F23">
            <v>0</v>
          </cell>
          <cell r="G23">
            <v>23355</v>
          </cell>
          <cell r="H23">
            <v>352722</v>
          </cell>
          <cell r="J23">
            <v>0</v>
          </cell>
          <cell r="K23">
            <v>0</v>
          </cell>
          <cell r="L23">
            <v>23355</v>
          </cell>
          <cell r="M23">
            <v>23355</v>
          </cell>
          <cell r="O23">
            <v>329367</v>
          </cell>
          <cell r="Q23">
            <v>12460</v>
          </cell>
          <cell r="R23">
            <v>0</v>
          </cell>
          <cell r="S23">
            <v>24247</v>
          </cell>
          <cell r="T23">
            <v>35815</v>
          </cell>
          <cell r="V23">
            <v>89848.25</v>
          </cell>
          <cell r="W23">
            <v>0</v>
          </cell>
          <cell r="X23">
            <v>14</v>
          </cell>
          <cell r="Y23">
            <v>27.5</v>
          </cell>
          <cell r="Z23">
            <v>0.34939084355667155</v>
          </cell>
          <cell r="AA23">
            <v>329367</v>
          </cell>
          <cell r="AB23">
            <v>0</v>
          </cell>
          <cell r="AC23">
            <v>329367</v>
          </cell>
          <cell r="AD23">
            <v>0</v>
          </cell>
          <cell r="AE23">
            <v>23355</v>
          </cell>
          <cell r="AF23">
            <v>352722</v>
          </cell>
          <cell r="AG23">
            <v>11568</v>
          </cell>
          <cell r="AH23">
            <v>0</v>
          </cell>
          <cell r="AI23">
            <v>892</v>
          </cell>
          <cell r="AJ23">
            <v>12460</v>
          </cell>
          <cell r="AK23">
            <v>365182</v>
          </cell>
          <cell r="AM23">
            <v>14</v>
          </cell>
          <cell r="AN23">
            <v>14</v>
          </cell>
          <cell r="AO23" t="str">
            <v>ASHLAND</v>
          </cell>
          <cell r="AP23">
            <v>329367</v>
          </cell>
          <cell r="AQ23">
            <v>585790</v>
          </cell>
          <cell r="AR23">
            <v>0</v>
          </cell>
          <cell r="AS23">
            <v>0</v>
          </cell>
          <cell r="AT23">
            <v>0</v>
          </cell>
          <cell r="AU23">
            <v>1351.75</v>
          </cell>
          <cell r="AV23">
            <v>31181.5</v>
          </cell>
          <cell r="AW23">
            <v>21500</v>
          </cell>
          <cell r="AX23">
            <v>0</v>
          </cell>
          <cell r="AY23">
            <v>54033.25</v>
          </cell>
          <cell r="BA23">
            <v>0</v>
          </cell>
          <cell r="BB23">
            <v>0</v>
          </cell>
          <cell r="BD23">
            <v>14</v>
          </cell>
          <cell r="BE23" t="str">
            <v>ASHLAND</v>
          </cell>
          <cell r="BF23">
            <v>0</v>
          </cell>
          <cell r="BG23">
            <v>0</v>
          </cell>
          <cell r="BI23">
            <v>0</v>
          </cell>
          <cell r="BJ23">
            <v>0</v>
          </cell>
          <cell r="BK23">
            <v>0</v>
          </cell>
          <cell r="BL23">
            <v>0</v>
          </cell>
          <cell r="BM23">
            <v>0</v>
          </cell>
          <cell r="BN23">
            <v>0</v>
          </cell>
          <cell r="BP23">
            <v>0</v>
          </cell>
          <cell r="BR23">
            <v>0</v>
          </cell>
          <cell r="BS23">
            <v>0</v>
          </cell>
          <cell r="BT23">
            <v>0</v>
          </cell>
          <cell r="BU23">
            <v>0</v>
          </cell>
          <cell r="BV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AM24">
            <v>15</v>
          </cell>
          <cell r="AN24">
            <v>15</v>
          </cell>
          <cell r="AO24" t="str">
            <v>ATHOL</v>
          </cell>
          <cell r="AP24">
            <v>0</v>
          </cell>
          <cell r="AQ24">
            <v>0</v>
          </cell>
          <cell r="AR24">
            <v>0</v>
          </cell>
          <cell r="AS24">
            <v>0</v>
          </cell>
          <cell r="AT24">
            <v>0</v>
          </cell>
          <cell r="AU24">
            <v>0</v>
          </cell>
          <cell r="AV24">
            <v>0</v>
          </cell>
          <cell r="AW24">
            <v>0</v>
          </cell>
          <cell r="AX24">
            <v>0</v>
          </cell>
          <cell r="AY24">
            <v>0</v>
          </cell>
          <cell r="BA24">
            <v>0</v>
          </cell>
          <cell r="BB24">
            <v>0</v>
          </cell>
          <cell r="BD24">
            <v>15</v>
          </cell>
          <cell r="BE24" t="str">
            <v>ATHOL</v>
          </cell>
          <cell r="BF24">
            <v>0</v>
          </cell>
          <cell r="BG24">
            <v>0</v>
          </cell>
          <cell r="BI24">
            <v>0</v>
          </cell>
          <cell r="BJ24">
            <v>0</v>
          </cell>
          <cell r="BK24">
            <v>0</v>
          </cell>
          <cell r="BL24">
            <v>0</v>
          </cell>
          <cell r="BM24">
            <v>0</v>
          </cell>
          <cell r="BN24">
            <v>0</v>
          </cell>
          <cell r="BP24">
            <v>0</v>
          </cell>
          <cell r="BR24">
            <v>0</v>
          </cell>
          <cell r="BS24">
            <v>0</v>
          </cell>
          <cell r="BT24">
            <v>0</v>
          </cell>
          <cell r="BU24">
            <v>0</v>
          </cell>
          <cell r="BV24">
            <v>0</v>
          </cell>
        </row>
        <row r="25">
          <cell r="A25">
            <v>16</v>
          </cell>
          <cell r="B25">
            <v>16</v>
          </cell>
          <cell r="C25" t="str">
            <v>ATTLEBORO</v>
          </cell>
          <cell r="D25">
            <v>322.19999999999993</v>
          </cell>
          <cell r="E25">
            <v>3198231</v>
          </cell>
          <cell r="F25">
            <v>0</v>
          </cell>
          <cell r="G25">
            <v>285046</v>
          </cell>
          <cell r="H25">
            <v>3483277</v>
          </cell>
          <cell r="J25">
            <v>176122.1478426033</v>
          </cell>
          <cell r="K25">
            <v>0.45190723189177628</v>
          </cell>
          <cell r="L25">
            <v>285046</v>
          </cell>
          <cell r="M25">
            <v>461168.14784260327</v>
          </cell>
          <cell r="O25">
            <v>3022108.8521573967</v>
          </cell>
          <cell r="Q25">
            <v>32700</v>
          </cell>
          <cell r="R25">
            <v>176122.1478426033</v>
          </cell>
          <cell r="S25">
            <v>287725</v>
          </cell>
          <cell r="T25">
            <v>493868.14784260327</v>
          </cell>
          <cell r="V25">
            <v>707476.75758340908</v>
          </cell>
          <cell r="W25">
            <v>0</v>
          </cell>
          <cell r="X25">
            <v>16</v>
          </cell>
          <cell r="Y25">
            <v>322.19999999999993</v>
          </cell>
          <cell r="Z25">
            <v>0</v>
          </cell>
          <cell r="AA25">
            <v>3198231</v>
          </cell>
          <cell r="AB25">
            <v>0</v>
          </cell>
          <cell r="AC25">
            <v>3198231</v>
          </cell>
          <cell r="AD25">
            <v>0</v>
          </cell>
          <cell r="AE25">
            <v>285046</v>
          </cell>
          <cell r="AF25">
            <v>3483277</v>
          </cell>
          <cell r="AG25">
            <v>30021</v>
          </cell>
          <cell r="AH25">
            <v>0</v>
          </cell>
          <cell r="AI25">
            <v>2679</v>
          </cell>
          <cell r="AJ25">
            <v>32700</v>
          </cell>
          <cell r="AK25">
            <v>3515977</v>
          </cell>
          <cell r="AM25">
            <v>16</v>
          </cell>
          <cell r="AN25">
            <v>16</v>
          </cell>
          <cell r="AO25" t="str">
            <v>ATTLEBORO</v>
          </cell>
          <cell r="AP25">
            <v>3198231</v>
          </cell>
          <cell r="AQ25">
            <v>2929252</v>
          </cell>
          <cell r="AR25">
            <v>268979</v>
          </cell>
          <cell r="AS25">
            <v>28249</v>
          </cell>
          <cell r="AT25">
            <v>0</v>
          </cell>
          <cell r="AU25">
            <v>0</v>
          </cell>
          <cell r="AV25">
            <v>45582.5</v>
          </cell>
          <cell r="AW25">
            <v>48643.5</v>
          </cell>
          <cell r="AX25">
            <v>-1723.2424165909324</v>
          </cell>
          <cell r="AY25">
            <v>389730.75758340908</v>
          </cell>
          <cell r="BA25">
            <v>176122.1478426033</v>
          </cell>
          <cell r="BB25">
            <v>175227.20212065883</v>
          </cell>
          <cell r="BD25">
            <v>16</v>
          </cell>
          <cell r="BE25" t="str">
            <v>ATTLEBORO</v>
          </cell>
          <cell r="BF25">
            <v>0</v>
          </cell>
          <cell r="BG25">
            <v>0</v>
          </cell>
          <cell r="BI25">
            <v>0</v>
          </cell>
          <cell r="BJ25">
            <v>0</v>
          </cell>
          <cell r="BK25">
            <v>0</v>
          </cell>
          <cell r="BL25">
            <v>0</v>
          </cell>
          <cell r="BM25">
            <v>0</v>
          </cell>
          <cell r="BN25">
            <v>0</v>
          </cell>
          <cell r="BP25">
            <v>0</v>
          </cell>
          <cell r="BR25">
            <v>268979</v>
          </cell>
          <cell r="BS25">
            <v>268979</v>
          </cell>
          <cell r="BT25">
            <v>0</v>
          </cell>
          <cell r="BU25">
            <v>-1723.2424165909324</v>
          </cell>
          <cell r="BV25">
            <v>-1723.2424165909324</v>
          </cell>
        </row>
        <row r="26">
          <cell r="A26">
            <v>17</v>
          </cell>
          <cell r="B26">
            <v>17</v>
          </cell>
          <cell r="C26" t="str">
            <v>AUBURN</v>
          </cell>
          <cell r="D26">
            <v>16.010000000000002</v>
          </cell>
          <cell r="E26">
            <v>223248</v>
          </cell>
          <cell r="F26">
            <v>0</v>
          </cell>
          <cell r="G26">
            <v>14297</v>
          </cell>
          <cell r="H26">
            <v>237545</v>
          </cell>
          <cell r="J26">
            <v>21115.750366618198</v>
          </cell>
          <cell r="K26">
            <v>0.44208273691344885</v>
          </cell>
          <cell r="L26">
            <v>14297</v>
          </cell>
          <cell r="M26">
            <v>35412.750366618202</v>
          </cell>
          <cell r="O26">
            <v>202132.24963338178</v>
          </cell>
          <cell r="Q26">
            <v>0</v>
          </cell>
          <cell r="R26">
            <v>21115.750366618198</v>
          </cell>
          <cell r="S26">
            <v>14297</v>
          </cell>
          <cell r="T26">
            <v>35412.750366618202</v>
          </cell>
          <cell r="V26">
            <v>62061.25</v>
          </cell>
          <cell r="W26">
            <v>0</v>
          </cell>
          <cell r="X26">
            <v>17</v>
          </cell>
          <cell r="Y26">
            <v>16.010000000000002</v>
          </cell>
          <cell r="Z26">
            <v>0</v>
          </cell>
          <cell r="AA26">
            <v>223248</v>
          </cell>
          <cell r="AB26">
            <v>0</v>
          </cell>
          <cell r="AC26">
            <v>223248</v>
          </cell>
          <cell r="AD26">
            <v>0</v>
          </cell>
          <cell r="AE26">
            <v>14297</v>
          </cell>
          <cell r="AF26">
            <v>237545</v>
          </cell>
          <cell r="AG26">
            <v>0</v>
          </cell>
          <cell r="AH26">
            <v>0</v>
          </cell>
          <cell r="AI26">
            <v>0</v>
          </cell>
          <cell r="AJ26">
            <v>0</v>
          </cell>
          <cell r="AK26">
            <v>237545</v>
          </cell>
          <cell r="AM26">
            <v>17</v>
          </cell>
          <cell r="AN26">
            <v>17</v>
          </cell>
          <cell r="AO26" t="str">
            <v>AUBURN</v>
          </cell>
          <cell r="AP26">
            <v>223248</v>
          </cell>
          <cell r="AQ26">
            <v>191206</v>
          </cell>
          <cell r="AR26">
            <v>32042</v>
          </cell>
          <cell r="AS26">
            <v>0</v>
          </cell>
          <cell r="AT26">
            <v>0</v>
          </cell>
          <cell r="AU26">
            <v>0</v>
          </cell>
          <cell r="AV26">
            <v>15722.25</v>
          </cell>
          <cell r="AW26">
            <v>0</v>
          </cell>
          <cell r="AX26">
            <v>0</v>
          </cell>
          <cell r="AY26">
            <v>47764.25</v>
          </cell>
          <cell r="BA26">
            <v>21115.750366618198</v>
          </cell>
          <cell r="BB26">
            <v>21079.140542059256</v>
          </cell>
          <cell r="BD26">
            <v>17</v>
          </cell>
          <cell r="BE26" t="str">
            <v>AUBURN</v>
          </cell>
          <cell r="BF26">
            <v>0</v>
          </cell>
          <cell r="BG26">
            <v>0</v>
          </cell>
          <cell r="BI26">
            <v>0</v>
          </cell>
          <cell r="BJ26">
            <v>0</v>
          </cell>
          <cell r="BK26">
            <v>0</v>
          </cell>
          <cell r="BL26">
            <v>0</v>
          </cell>
          <cell r="BM26">
            <v>0</v>
          </cell>
          <cell r="BN26">
            <v>0</v>
          </cell>
          <cell r="BP26">
            <v>0</v>
          </cell>
          <cell r="BR26">
            <v>32042</v>
          </cell>
          <cell r="BS26">
            <v>32042</v>
          </cell>
          <cell r="BT26">
            <v>0</v>
          </cell>
          <cell r="BU26">
            <v>0</v>
          </cell>
          <cell r="BV26">
            <v>0</v>
          </cell>
        </row>
        <row r="27">
          <cell r="A27">
            <v>18</v>
          </cell>
          <cell r="B27">
            <v>18</v>
          </cell>
          <cell r="C27" t="str">
            <v>AVON</v>
          </cell>
          <cell r="D27">
            <v>9.5500000000000007</v>
          </cell>
          <cell r="E27">
            <v>205151</v>
          </cell>
          <cell r="F27">
            <v>0</v>
          </cell>
          <cell r="G27">
            <v>8528</v>
          </cell>
          <cell r="H27">
            <v>213679</v>
          </cell>
          <cell r="J27">
            <v>16629.117969860057</v>
          </cell>
          <cell r="K27">
            <v>0.23659965335359812</v>
          </cell>
          <cell r="L27">
            <v>8528</v>
          </cell>
          <cell r="M27">
            <v>25157.117969860057</v>
          </cell>
          <cell r="O27">
            <v>188521.88203013994</v>
          </cell>
          <cell r="Q27">
            <v>0</v>
          </cell>
          <cell r="R27">
            <v>16629.117969860057</v>
          </cell>
          <cell r="S27">
            <v>8528</v>
          </cell>
          <cell r="T27">
            <v>25157.117969860057</v>
          </cell>
          <cell r="V27">
            <v>78811.779938628417</v>
          </cell>
          <cell r="W27">
            <v>0</v>
          </cell>
          <cell r="X27">
            <v>18</v>
          </cell>
          <cell r="Y27">
            <v>9.5500000000000007</v>
          </cell>
          <cell r="Z27">
            <v>0</v>
          </cell>
          <cell r="AA27">
            <v>205151</v>
          </cell>
          <cell r="AB27">
            <v>0</v>
          </cell>
          <cell r="AC27">
            <v>205151</v>
          </cell>
          <cell r="AD27">
            <v>0</v>
          </cell>
          <cell r="AE27">
            <v>8528</v>
          </cell>
          <cell r="AF27">
            <v>213679</v>
          </cell>
          <cell r="AG27">
            <v>0</v>
          </cell>
          <cell r="AH27">
            <v>0</v>
          </cell>
          <cell r="AI27">
            <v>0</v>
          </cell>
          <cell r="AJ27">
            <v>0</v>
          </cell>
          <cell r="AK27">
            <v>213679</v>
          </cell>
          <cell r="AM27">
            <v>18</v>
          </cell>
          <cell r="AN27">
            <v>18</v>
          </cell>
          <cell r="AO27" t="str">
            <v>AVON</v>
          </cell>
          <cell r="AP27">
            <v>205151</v>
          </cell>
          <cell r="AQ27">
            <v>178955</v>
          </cell>
          <cell r="AR27">
            <v>26196</v>
          </cell>
          <cell r="AS27">
            <v>15774</v>
          </cell>
          <cell r="AT27">
            <v>22411.5</v>
          </cell>
          <cell r="AU27">
            <v>0</v>
          </cell>
          <cell r="AV27">
            <v>6864.5</v>
          </cell>
          <cell r="AW27">
            <v>0</v>
          </cell>
          <cell r="AX27">
            <v>-962.22006137158314</v>
          </cell>
          <cell r="AY27">
            <v>70283.779938628417</v>
          </cell>
          <cell r="BA27">
            <v>16629.117969860057</v>
          </cell>
          <cell r="BB27">
            <v>16271.072668164157</v>
          </cell>
          <cell r="BD27">
            <v>18</v>
          </cell>
          <cell r="BE27" t="str">
            <v>AVON</v>
          </cell>
          <cell r="BF27">
            <v>0</v>
          </cell>
          <cell r="BG27">
            <v>0</v>
          </cell>
          <cell r="BI27">
            <v>0</v>
          </cell>
          <cell r="BJ27">
            <v>0</v>
          </cell>
          <cell r="BK27">
            <v>0</v>
          </cell>
          <cell r="BL27">
            <v>0</v>
          </cell>
          <cell r="BM27">
            <v>0</v>
          </cell>
          <cell r="BN27">
            <v>0</v>
          </cell>
          <cell r="BP27">
            <v>0</v>
          </cell>
          <cell r="BR27">
            <v>26196</v>
          </cell>
          <cell r="BS27">
            <v>26196</v>
          </cell>
          <cell r="BT27">
            <v>0</v>
          </cell>
          <cell r="BU27">
            <v>-962.22006137158314</v>
          </cell>
          <cell r="BV27">
            <v>-962.22006137158314</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AM28">
            <v>19</v>
          </cell>
          <cell r="AN28">
            <v>19</v>
          </cell>
          <cell r="AO28" t="str">
            <v>AYER</v>
          </cell>
          <cell r="AP28">
            <v>0</v>
          </cell>
          <cell r="AQ28">
            <v>0</v>
          </cell>
          <cell r="AR28">
            <v>0</v>
          </cell>
          <cell r="AS28">
            <v>0</v>
          </cell>
          <cell r="AT28">
            <v>0</v>
          </cell>
          <cell r="AU28">
            <v>0</v>
          </cell>
          <cell r="AV28">
            <v>0</v>
          </cell>
          <cell r="AW28">
            <v>0</v>
          </cell>
          <cell r="AX28">
            <v>0</v>
          </cell>
          <cell r="AY28">
            <v>0</v>
          </cell>
          <cell r="BA28">
            <v>0</v>
          </cell>
          <cell r="BB28">
            <v>0</v>
          </cell>
          <cell r="BD28">
            <v>19</v>
          </cell>
          <cell r="BE28" t="str">
            <v>AYER</v>
          </cell>
          <cell r="BF28">
            <v>0</v>
          </cell>
          <cell r="BG28">
            <v>0</v>
          </cell>
          <cell r="BI28">
            <v>0</v>
          </cell>
          <cell r="BJ28">
            <v>0</v>
          </cell>
          <cell r="BK28">
            <v>0</v>
          </cell>
          <cell r="BL28">
            <v>0</v>
          </cell>
          <cell r="BM28">
            <v>0</v>
          </cell>
          <cell r="BN28">
            <v>0</v>
          </cell>
          <cell r="BP28">
            <v>0</v>
          </cell>
          <cell r="BR28">
            <v>0</v>
          </cell>
          <cell r="BS28">
            <v>0</v>
          </cell>
          <cell r="BT28">
            <v>0</v>
          </cell>
          <cell r="BU28">
            <v>0</v>
          </cell>
          <cell r="BV28">
            <v>0</v>
          </cell>
        </row>
        <row r="29">
          <cell r="A29">
            <v>20</v>
          </cell>
          <cell r="B29">
            <v>20</v>
          </cell>
          <cell r="C29" t="str">
            <v>BARNSTABLE</v>
          </cell>
          <cell r="D29">
            <v>222.28000000000006</v>
          </cell>
          <cell r="E29">
            <v>2691916</v>
          </cell>
          <cell r="F29">
            <v>0</v>
          </cell>
          <cell r="G29">
            <v>185991</v>
          </cell>
          <cell r="H29">
            <v>2877907</v>
          </cell>
          <cell r="J29">
            <v>338.00204151649854</v>
          </cell>
          <cell r="K29">
            <v>1.1039184028937372E-3</v>
          </cell>
          <cell r="L29">
            <v>185991</v>
          </cell>
          <cell r="M29">
            <v>186329.00204151651</v>
          </cell>
          <cell r="O29">
            <v>2691577.9979584836</v>
          </cell>
          <cell r="Q29">
            <v>201908</v>
          </cell>
          <cell r="R29">
            <v>338.00204151649854</v>
          </cell>
          <cell r="S29">
            <v>198493</v>
          </cell>
          <cell r="T29">
            <v>388237.00204151648</v>
          </cell>
          <cell r="V29">
            <v>694082.89967092022</v>
          </cell>
          <cell r="W29">
            <v>0</v>
          </cell>
          <cell r="X29">
            <v>20</v>
          </cell>
          <cell r="Y29">
            <v>222.28000000000006</v>
          </cell>
          <cell r="Z29">
            <v>6.5223005860736002E-3</v>
          </cell>
          <cell r="AA29">
            <v>2691916</v>
          </cell>
          <cell r="AB29">
            <v>0</v>
          </cell>
          <cell r="AC29">
            <v>2691916</v>
          </cell>
          <cell r="AD29">
            <v>0</v>
          </cell>
          <cell r="AE29">
            <v>185991</v>
          </cell>
          <cell r="AF29">
            <v>2877907</v>
          </cell>
          <cell r="AG29">
            <v>189406</v>
          </cell>
          <cell r="AH29">
            <v>0</v>
          </cell>
          <cell r="AI29">
            <v>12502</v>
          </cell>
          <cell r="AJ29">
            <v>201908</v>
          </cell>
          <cell r="AK29">
            <v>3079815</v>
          </cell>
          <cell r="AM29">
            <v>20</v>
          </cell>
          <cell r="AN29">
            <v>20</v>
          </cell>
          <cell r="AO29" t="str">
            <v>BARNSTABLE</v>
          </cell>
          <cell r="AP29">
            <v>2691916</v>
          </cell>
          <cell r="AQ29">
            <v>2689966</v>
          </cell>
          <cell r="AR29">
            <v>1950</v>
          </cell>
          <cell r="AS29">
            <v>23559</v>
          </cell>
          <cell r="AT29">
            <v>43938.25</v>
          </cell>
          <cell r="AU29">
            <v>79475.5</v>
          </cell>
          <cell r="AV29">
            <v>78220.25</v>
          </cell>
          <cell r="AW29">
            <v>80478</v>
          </cell>
          <cell r="AX29">
            <v>-1437.1003290797962</v>
          </cell>
          <cell r="AY29">
            <v>306183.89967092022</v>
          </cell>
          <cell r="BA29">
            <v>338.00204151649854</v>
          </cell>
          <cell r="BB29">
            <v>-154.27391197051634</v>
          </cell>
          <cell r="BD29">
            <v>20</v>
          </cell>
          <cell r="BE29" t="str">
            <v>BARNSTABLE</v>
          </cell>
          <cell r="BF29">
            <v>0</v>
          </cell>
          <cell r="BG29">
            <v>0</v>
          </cell>
          <cell r="BI29">
            <v>0</v>
          </cell>
          <cell r="BJ29">
            <v>0</v>
          </cell>
          <cell r="BK29">
            <v>0</v>
          </cell>
          <cell r="BL29">
            <v>0</v>
          </cell>
          <cell r="BM29">
            <v>0</v>
          </cell>
          <cell r="BN29">
            <v>0</v>
          </cell>
          <cell r="BP29">
            <v>0</v>
          </cell>
          <cell r="BR29">
            <v>1950</v>
          </cell>
          <cell r="BS29">
            <v>1950</v>
          </cell>
          <cell r="BT29">
            <v>0</v>
          </cell>
          <cell r="BU29">
            <v>-1437.1003290797962</v>
          </cell>
          <cell r="BV29">
            <v>-1437.1003290797962</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AM30">
            <v>21</v>
          </cell>
          <cell r="AN30">
            <v>21</v>
          </cell>
          <cell r="AO30" t="str">
            <v>BARRE</v>
          </cell>
          <cell r="AP30">
            <v>0</v>
          </cell>
          <cell r="AQ30">
            <v>0</v>
          </cell>
          <cell r="AR30">
            <v>0</v>
          </cell>
          <cell r="AS30">
            <v>0</v>
          </cell>
          <cell r="AT30">
            <v>0</v>
          </cell>
          <cell r="AU30">
            <v>0</v>
          </cell>
          <cell r="AV30">
            <v>0</v>
          </cell>
          <cell r="AW30">
            <v>0</v>
          </cell>
          <cell r="AX30">
            <v>0</v>
          </cell>
          <cell r="AY30">
            <v>0</v>
          </cell>
          <cell r="BA30">
            <v>0</v>
          </cell>
          <cell r="BB30">
            <v>0</v>
          </cell>
          <cell r="BD30">
            <v>21</v>
          </cell>
          <cell r="BE30" t="str">
            <v>BARRE</v>
          </cell>
          <cell r="BF30">
            <v>0</v>
          </cell>
          <cell r="BG30">
            <v>0</v>
          </cell>
          <cell r="BI30">
            <v>0</v>
          </cell>
          <cell r="BJ30">
            <v>0</v>
          </cell>
          <cell r="BK30">
            <v>0</v>
          </cell>
          <cell r="BL30">
            <v>0</v>
          </cell>
          <cell r="BM30">
            <v>0</v>
          </cell>
          <cell r="BN30">
            <v>0</v>
          </cell>
          <cell r="BP30">
            <v>0</v>
          </cell>
          <cell r="BR30">
            <v>0</v>
          </cell>
          <cell r="BS30">
            <v>0</v>
          </cell>
          <cell r="BT30">
            <v>0</v>
          </cell>
          <cell r="BU30">
            <v>0</v>
          </cell>
          <cell r="BV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AM31">
            <v>22</v>
          </cell>
          <cell r="AN31">
            <v>22</v>
          </cell>
          <cell r="AO31" t="str">
            <v>BECKET</v>
          </cell>
          <cell r="AP31">
            <v>0</v>
          </cell>
          <cell r="AQ31">
            <v>0</v>
          </cell>
          <cell r="AR31">
            <v>0</v>
          </cell>
          <cell r="AS31">
            <v>0</v>
          </cell>
          <cell r="AT31">
            <v>0</v>
          </cell>
          <cell r="AU31">
            <v>0</v>
          </cell>
          <cell r="AV31">
            <v>0</v>
          </cell>
          <cell r="AW31">
            <v>0</v>
          </cell>
          <cell r="AX31">
            <v>0</v>
          </cell>
          <cell r="AY31">
            <v>0</v>
          </cell>
          <cell r="BA31">
            <v>0</v>
          </cell>
          <cell r="BB31">
            <v>0</v>
          </cell>
          <cell r="BD31">
            <v>22</v>
          </cell>
          <cell r="BE31" t="str">
            <v>BECKET</v>
          </cell>
          <cell r="BF31">
            <v>0</v>
          </cell>
          <cell r="BG31">
            <v>0</v>
          </cell>
          <cell r="BI31">
            <v>0</v>
          </cell>
          <cell r="BJ31">
            <v>0</v>
          </cell>
          <cell r="BK31">
            <v>0</v>
          </cell>
          <cell r="BL31">
            <v>0</v>
          </cell>
          <cell r="BM31">
            <v>0</v>
          </cell>
          <cell r="BN31">
            <v>0</v>
          </cell>
          <cell r="BP31">
            <v>0</v>
          </cell>
          <cell r="BR31">
            <v>0</v>
          </cell>
          <cell r="BS31">
            <v>0</v>
          </cell>
          <cell r="BT31">
            <v>0</v>
          </cell>
          <cell r="BU31">
            <v>0</v>
          </cell>
          <cell r="BV31">
            <v>0</v>
          </cell>
        </row>
        <row r="32">
          <cell r="A32">
            <v>23</v>
          </cell>
          <cell r="B32">
            <v>23</v>
          </cell>
          <cell r="C32" t="str">
            <v>BEDFORD</v>
          </cell>
          <cell r="D32">
            <v>0</v>
          </cell>
          <cell r="E32">
            <v>0</v>
          </cell>
          <cell r="F32">
            <v>0</v>
          </cell>
          <cell r="G32">
            <v>0</v>
          </cell>
          <cell r="H32">
            <v>0</v>
          </cell>
          <cell r="J32">
            <v>0</v>
          </cell>
          <cell r="K32">
            <v>0</v>
          </cell>
          <cell r="L32">
            <v>0</v>
          </cell>
          <cell r="M32">
            <v>0</v>
          </cell>
          <cell r="O32">
            <v>0</v>
          </cell>
          <cell r="Q32">
            <v>0</v>
          </cell>
          <cell r="R32">
            <v>0</v>
          </cell>
          <cell r="S32">
            <v>0</v>
          </cell>
          <cell r="T32">
            <v>0</v>
          </cell>
          <cell r="V32">
            <v>10449</v>
          </cell>
          <cell r="W32">
            <v>0</v>
          </cell>
          <cell r="X32">
            <v>23</v>
          </cell>
          <cell r="AM32">
            <v>23</v>
          </cell>
          <cell r="AN32">
            <v>23</v>
          </cell>
          <cell r="AO32" t="str">
            <v>BEDFORD</v>
          </cell>
          <cell r="AP32">
            <v>0</v>
          </cell>
          <cell r="AQ32">
            <v>0</v>
          </cell>
          <cell r="AR32">
            <v>0</v>
          </cell>
          <cell r="AS32">
            <v>0</v>
          </cell>
          <cell r="AT32">
            <v>0</v>
          </cell>
          <cell r="AU32">
            <v>0</v>
          </cell>
          <cell r="AV32">
            <v>0</v>
          </cell>
          <cell r="AW32">
            <v>10449</v>
          </cell>
          <cell r="AX32">
            <v>0</v>
          </cell>
          <cell r="AY32">
            <v>10449</v>
          </cell>
          <cell r="BA32">
            <v>0</v>
          </cell>
          <cell r="BB32">
            <v>0</v>
          </cell>
          <cell r="BD32">
            <v>23</v>
          </cell>
          <cell r="BE32" t="str">
            <v>BEDFORD</v>
          </cell>
          <cell r="BF32">
            <v>0</v>
          </cell>
          <cell r="BG32">
            <v>0</v>
          </cell>
          <cell r="BI32">
            <v>0</v>
          </cell>
          <cell r="BJ32">
            <v>0</v>
          </cell>
          <cell r="BK32">
            <v>0</v>
          </cell>
          <cell r="BL32">
            <v>0</v>
          </cell>
          <cell r="BM32">
            <v>0</v>
          </cell>
          <cell r="BN32">
            <v>0</v>
          </cell>
          <cell r="BP32">
            <v>0</v>
          </cell>
          <cell r="BR32">
            <v>0</v>
          </cell>
          <cell r="BS32">
            <v>0</v>
          </cell>
          <cell r="BT32">
            <v>0</v>
          </cell>
          <cell r="BU32">
            <v>0</v>
          </cell>
          <cell r="BV32">
            <v>0</v>
          </cell>
        </row>
        <row r="33">
          <cell r="A33">
            <v>24</v>
          </cell>
          <cell r="B33">
            <v>24</v>
          </cell>
          <cell r="C33" t="str">
            <v>BELCHERTOWN</v>
          </cell>
          <cell r="D33">
            <v>46.33</v>
          </cell>
          <cell r="E33">
            <v>536924</v>
          </cell>
          <cell r="F33">
            <v>0</v>
          </cell>
          <cell r="G33">
            <v>41288</v>
          </cell>
          <cell r="H33">
            <v>578212</v>
          </cell>
          <cell r="J33">
            <v>-244.1850208282674</v>
          </cell>
          <cell r="K33">
            <v>-3.1929330211474083E-3</v>
          </cell>
          <cell r="L33">
            <v>41288</v>
          </cell>
          <cell r="M33">
            <v>41043.81497917173</v>
          </cell>
          <cell r="O33">
            <v>537168.18502082827</v>
          </cell>
          <cell r="Q33">
            <v>0</v>
          </cell>
          <cell r="R33">
            <v>-244.1850208282674</v>
          </cell>
          <cell r="S33">
            <v>41288</v>
          </cell>
          <cell r="T33">
            <v>41043.81497917173</v>
          </cell>
          <cell r="V33">
            <v>117764.71254328956</v>
          </cell>
          <cell r="W33">
            <v>0</v>
          </cell>
          <cell r="X33">
            <v>24</v>
          </cell>
          <cell r="Y33">
            <v>46.33</v>
          </cell>
          <cell r="Z33">
            <v>9.5292139030768691E-2</v>
          </cell>
          <cell r="AA33">
            <v>536924</v>
          </cell>
          <cell r="AB33">
            <v>0</v>
          </cell>
          <cell r="AC33">
            <v>536924</v>
          </cell>
          <cell r="AD33">
            <v>0</v>
          </cell>
          <cell r="AE33">
            <v>41288</v>
          </cell>
          <cell r="AF33">
            <v>578212</v>
          </cell>
          <cell r="AG33">
            <v>0</v>
          </cell>
          <cell r="AH33">
            <v>0</v>
          </cell>
          <cell r="AI33">
            <v>0</v>
          </cell>
          <cell r="AJ33">
            <v>0</v>
          </cell>
          <cell r="AK33">
            <v>578212</v>
          </cell>
          <cell r="AM33">
            <v>24</v>
          </cell>
          <cell r="AN33">
            <v>24</v>
          </cell>
          <cell r="AO33" t="str">
            <v>BELCHERTOWN</v>
          </cell>
          <cell r="AP33">
            <v>536924</v>
          </cell>
          <cell r="AQ33">
            <v>548070</v>
          </cell>
          <cell r="AR33">
            <v>0</v>
          </cell>
          <cell r="AS33">
            <v>6074</v>
          </cell>
          <cell r="AT33">
            <v>11040.25</v>
          </cell>
          <cell r="AU33">
            <v>18376.75</v>
          </cell>
          <cell r="AV33">
            <v>32858.75</v>
          </cell>
          <cell r="AW33">
            <v>8497.5</v>
          </cell>
          <cell r="AX33">
            <v>-370.53745671044453</v>
          </cell>
          <cell r="AY33">
            <v>76476.712543289555</v>
          </cell>
          <cell r="BA33">
            <v>-244.1850208282674</v>
          </cell>
          <cell r="BB33">
            <v>-370.53745671044453</v>
          </cell>
          <cell r="BD33">
            <v>24</v>
          </cell>
          <cell r="BE33" t="str">
            <v>BELCHERTOWN</v>
          </cell>
          <cell r="BF33">
            <v>0</v>
          </cell>
          <cell r="BG33">
            <v>0</v>
          </cell>
          <cell r="BI33">
            <v>0</v>
          </cell>
          <cell r="BJ33">
            <v>0</v>
          </cell>
          <cell r="BK33">
            <v>0</v>
          </cell>
          <cell r="BL33">
            <v>0</v>
          </cell>
          <cell r="BM33">
            <v>0</v>
          </cell>
          <cell r="BN33">
            <v>0</v>
          </cell>
          <cell r="BP33">
            <v>0</v>
          </cell>
          <cell r="BR33">
            <v>0</v>
          </cell>
          <cell r="BS33">
            <v>0</v>
          </cell>
          <cell r="BT33">
            <v>0</v>
          </cell>
          <cell r="BU33">
            <v>-370.53745671044453</v>
          </cell>
          <cell r="BV33">
            <v>-370.53745671044453</v>
          </cell>
        </row>
        <row r="34">
          <cell r="A34">
            <v>25</v>
          </cell>
          <cell r="B34">
            <v>25</v>
          </cell>
          <cell r="C34" t="str">
            <v>BELLINGHAM</v>
          </cell>
          <cell r="D34">
            <v>44.05</v>
          </cell>
          <cell r="E34">
            <v>573565</v>
          </cell>
          <cell r="F34">
            <v>0</v>
          </cell>
          <cell r="G34">
            <v>39315</v>
          </cell>
          <cell r="H34">
            <v>612880</v>
          </cell>
          <cell r="J34">
            <v>115029.14420434786</v>
          </cell>
          <cell r="K34">
            <v>0.43873030783446632</v>
          </cell>
          <cell r="L34">
            <v>39315</v>
          </cell>
          <cell r="M34">
            <v>154344.14420434786</v>
          </cell>
          <cell r="O34">
            <v>458535.85579565214</v>
          </cell>
          <cell r="Q34">
            <v>0</v>
          </cell>
          <cell r="R34">
            <v>115029.14420434786</v>
          </cell>
          <cell r="S34">
            <v>39315</v>
          </cell>
          <cell r="T34">
            <v>154344.14420434786</v>
          </cell>
          <cell r="V34">
            <v>301501.45521008444</v>
          </cell>
          <cell r="W34">
            <v>0</v>
          </cell>
          <cell r="X34">
            <v>25</v>
          </cell>
          <cell r="Y34">
            <v>44.05</v>
          </cell>
          <cell r="Z34">
            <v>2.3902439024390442E-2</v>
          </cell>
          <cell r="AA34">
            <v>573565</v>
          </cell>
          <cell r="AB34">
            <v>0</v>
          </cell>
          <cell r="AC34">
            <v>573565</v>
          </cell>
          <cell r="AD34">
            <v>0</v>
          </cell>
          <cell r="AE34">
            <v>39315</v>
          </cell>
          <cell r="AF34">
            <v>612880</v>
          </cell>
          <cell r="AG34">
            <v>0</v>
          </cell>
          <cell r="AH34">
            <v>0</v>
          </cell>
          <cell r="AI34">
            <v>0</v>
          </cell>
          <cell r="AJ34">
            <v>0</v>
          </cell>
          <cell r="AK34">
            <v>612880</v>
          </cell>
          <cell r="AM34">
            <v>25</v>
          </cell>
          <cell r="AN34">
            <v>25</v>
          </cell>
          <cell r="AO34" t="str">
            <v>BELLINGHAM</v>
          </cell>
          <cell r="AP34">
            <v>573565</v>
          </cell>
          <cell r="AQ34">
            <v>395491</v>
          </cell>
          <cell r="AR34">
            <v>178074</v>
          </cell>
          <cell r="AS34">
            <v>57762</v>
          </cell>
          <cell r="AT34">
            <v>24605.75</v>
          </cell>
          <cell r="AU34">
            <v>0</v>
          </cell>
          <cell r="AV34">
            <v>5268.25</v>
          </cell>
          <cell r="AW34">
            <v>0</v>
          </cell>
          <cell r="AX34">
            <v>-3523.5447899155552</v>
          </cell>
          <cell r="AY34">
            <v>262186.45521008444</v>
          </cell>
          <cell r="BA34">
            <v>115029.14420434786</v>
          </cell>
          <cell r="BB34">
            <v>113624.16362050388</v>
          </cell>
          <cell r="BD34">
            <v>25</v>
          </cell>
          <cell r="BE34" t="str">
            <v>BELLINGHAM</v>
          </cell>
          <cell r="BF34">
            <v>0</v>
          </cell>
          <cell r="BG34">
            <v>0</v>
          </cell>
          <cell r="BI34">
            <v>0</v>
          </cell>
          <cell r="BJ34">
            <v>0</v>
          </cell>
          <cell r="BK34">
            <v>0</v>
          </cell>
          <cell r="BL34">
            <v>0</v>
          </cell>
          <cell r="BM34">
            <v>0</v>
          </cell>
          <cell r="BN34">
            <v>0</v>
          </cell>
          <cell r="BP34">
            <v>0</v>
          </cell>
          <cell r="BR34">
            <v>178074</v>
          </cell>
          <cell r="BS34">
            <v>178074</v>
          </cell>
          <cell r="BT34">
            <v>0</v>
          </cell>
          <cell r="BU34">
            <v>-3523.5447899155552</v>
          </cell>
          <cell r="BV34">
            <v>-3523.5447899155552</v>
          </cell>
        </row>
        <row r="35">
          <cell r="A35">
            <v>26</v>
          </cell>
          <cell r="B35">
            <v>26</v>
          </cell>
          <cell r="C35" t="str">
            <v>BELMONT</v>
          </cell>
          <cell r="D35">
            <v>2</v>
          </cell>
          <cell r="E35">
            <v>34944</v>
          </cell>
          <cell r="F35">
            <v>0</v>
          </cell>
          <cell r="G35">
            <v>1782</v>
          </cell>
          <cell r="H35">
            <v>36726</v>
          </cell>
          <cell r="J35">
            <v>-149.21245438684898</v>
          </cell>
          <cell r="K35">
            <v>-1.4034175735567565E-2</v>
          </cell>
          <cell r="L35">
            <v>1782</v>
          </cell>
          <cell r="M35">
            <v>1632.787545613151</v>
          </cell>
          <cell r="O35">
            <v>35093.212454386849</v>
          </cell>
          <cell r="Q35">
            <v>0</v>
          </cell>
          <cell r="R35">
            <v>-149.21245438684898</v>
          </cell>
          <cell r="S35">
            <v>1782</v>
          </cell>
          <cell r="T35">
            <v>1632.787545613151</v>
          </cell>
          <cell r="V35">
            <v>12414.078235182124</v>
          </cell>
          <cell r="W35">
            <v>0</v>
          </cell>
          <cell r="X35">
            <v>26</v>
          </cell>
          <cell r="Y35">
            <v>2</v>
          </cell>
          <cell r="Z35">
            <v>3.4227039361093324E-3</v>
          </cell>
          <cell r="AA35">
            <v>34944</v>
          </cell>
          <cell r="AB35">
            <v>0</v>
          </cell>
          <cell r="AC35">
            <v>34944</v>
          </cell>
          <cell r="AD35">
            <v>0</v>
          </cell>
          <cell r="AE35">
            <v>1782</v>
          </cell>
          <cell r="AF35">
            <v>36726</v>
          </cell>
          <cell r="AG35">
            <v>0</v>
          </cell>
          <cell r="AH35">
            <v>0</v>
          </cell>
          <cell r="AI35">
            <v>0</v>
          </cell>
          <cell r="AJ35">
            <v>0</v>
          </cell>
          <cell r="AK35">
            <v>36726</v>
          </cell>
          <cell r="AM35">
            <v>26</v>
          </cell>
          <cell r="AN35">
            <v>26</v>
          </cell>
          <cell r="AO35" t="str">
            <v>BELMONT</v>
          </cell>
          <cell r="AP35">
            <v>34944</v>
          </cell>
          <cell r="AQ35">
            <v>45993</v>
          </cell>
          <cell r="AR35">
            <v>0</v>
          </cell>
          <cell r="AS35">
            <v>3712</v>
          </cell>
          <cell r="AT35">
            <v>678.5</v>
          </cell>
          <cell r="AU35">
            <v>0</v>
          </cell>
          <cell r="AV35">
            <v>4543.25</v>
          </cell>
          <cell r="AW35">
            <v>1924.75</v>
          </cell>
          <cell r="AX35">
            <v>-226.42176481787646</v>
          </cell>
          <cell r="AY35">
            <v>10632.078235182124</v>
          </cell>
          <cell r="BA35">
            <v>-149.21245438684898</v>
          </cell>
          <cell r="BB35">
            <v>-226.42176481787646</v>
          </cell>
          <cell r="BD35">
            <v>26</v>
          </cell>
          <cell r="BE35" t="str">
            <v>BELMONT</v>
          </cell>
          <cell r="BF35">
            <v>0</v>
          </cell>
          <cell r="BG35">
            <v>0</v>
          </cell>
          <cell r="BI35">
            <v>0</v>
          </cell>
          <cell r="BJ35">
            <v>0</v>
          </cell>
          <cell r="BK35">
            <v>0</v>
          </cell>
          <cell r="BL35">
            <v>0</v>
          </cell>
          <cell r="BM35">
            <v>0</v>
          </cell>
          <cell r="BN35">
            <v>0</v>
          </cell>
          <cell r="BP35">
            <v>0</v>
          </cell>
          <cell r="BR35">
            <v>0</v>
          </cell>
          <cell r="BS35">
            <v>0</v>
          </cell>
          <cell r="BT35">
            <v>0</v>
          </cell>
          <cell r="BU35">
            <v>-226.42176481787646</v>
          </cell>
          <cell r="BV35">
            <v>-226.42176481787646</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M36">
            <v>27</v>
          </cell>
          <cell r="AN36">
            <v>27</v>
          </cell>
          <cell r="AO36" t="str">
            <v>BERKLEY</v>
          </cell>
          <cell r="AP36">
            <v>0</v>
          </cell>
          <cell r="AQ36">
            <v>0</v>
          </cell>
          <cell r="AR36">
            <v>0</v>
          </cell>
          <cell r="AS36">
            <v>0</v>
          </cell>
          <cell r="AT36">
            <v>0</v>
          </cell>
          <cell r="AU36">
            <v>0</v>
          </cell>
          <cell r="AV36">
            <v>5373.75</v>
          </cell>
          <cell r="AW36">
            <v>0</v>
          </cell>
          <cell r="AX36">
            <v>0</v>
          </cell>
          <cell r="AY36">
            <v>5373.75</v>
          </cell>
          <cell r="BA36">
            <v>0</v>
          </cell>
          <cell r="BB36">
            <v>0</v>
          </cell>
          <cell r="BD36">
            <v>27</v>
          </cell>
          <cell r="BE36" t="str">
            <v>BERKLEY</v>
          </cell>
          <cell r="BF36">
            <v>0</v>
          </cell>
          <cell r="BG36">
            <v>0</v>
          </cell>
          <cell r="BI36">
            <v>0</v>
          </cell>
          <cell r="BJ36">
            <v>0</v>
          </cell>
          <cell r="BK36">
            <v>0</v>
          </cell>
          <cell r="BL36">
            <v>0</v>
          </cell>
          <cell r="BM36">
            <v>0</v>
          </cell>
          <cell r="BN36">
            <v>0</v>
          </cell>
          <cell r="BP36">
            <v>0</v>
          </cell>
          <cell r="BR36">
            <v>0</v>
          </cell>
          <cell r="BS36">
            <v>0</v>
          </cell>
          <cell r="BT36">
            <v>0</v>
          </cell>
          <cell r="BU36">
            <v>0</v>
          </cell>
          <cell r="BV36">
            <v>0</v>
          </cell>
        </row>
        <row r="37">
          <cell r="A37">
            <v>28</v>
          </cell>
          <cell r="B37">
            <v>28</v>
          </cell>
          <cell r="C37" t="str">
            <v>BERLIN</v>
          </cell>
          <cell r="D37">
            <v>0</v>
          </cell>
          <cell r="E37">
            <v>0</v>
          </cell>
          <cell r="F37">
            <v>0</v>
          </cell>
          <cell r="G37">
            <v>0</v>
          </cell>
          <cell r="H37">
            <v>0</v>
          </cell>
          <cell r="J37">
            <v>0</v>
          </cell>
          <cell r="K37">
            <v>0</v>
          </cell>
          <cell r="L37">
            <v>0</v>
          </cell>
          <cell r="M37">
            <v>0</v>
          </cell>
          <cell r="O37">
            <v>0</v>
          </cell>
          <cell r="Q37">
            <v>0</v>
          </cell>
          <cell r="R37">
            <v>0</v>
          </cell>
          <cell r="S37">
            <v>0</v>
          </cell>
          <cell r="T37">
            <v>0</v>
          </cell>
          <cell r="V37">
            <v>12892.5</v>
          </cell>
          <cell r="W37">
            <v>0</v>
          </cell>
          <cell r="X37">
            <v>28</v>
          </cell>
          <cell r="AM37">
            <v>28</v>
          </cell>
          <cell r="AN37">
            <v>28</v>
          </cell>
          <cell r="AO37" t="str">
            <v>BERLIN</v>
          </cell>
          <cell r="AP37">
            <v>0</v>
          </cell>
          <cell r="AQ37">
            <v>0</v>
          </cell>
          <cell r="AR37">
            <v>0</v>
          </cell>
          <cell r="AS37">
            <v>0</v>
          </cell>
          <cell r="AT37">
            <v>0</v>
          </cell>
          <cell r="AU37">
            <v>0</v>
          </cell>
          <cell r="AV37">
            <v>0</v>
          </cell>
          <cell r="AW37">
            <v>12892.5</v>
          </cell>
          <cell r="AX37">
            <v>0</v>
          </cell>
          <cell r="AY37">
            <v>12892.5</v>
          </cell>
          <cell r="BA37">
            <v>0</v>
          </cell>
          <cell r="BB37">
            <v>0</v>
          </cell>
          <cell r="BD37">
            <v>28</v>
          </cell>
          <cell r="BE37" t="str">
            <v>BERLIN</v>
          </cell>
          <cell r="BF37">
            <v>0</v>
          </cell>
          <cell r="BG37">
            <v>0</v>
          </cell>
          <cell r="BI37">
            <v>0</v>
          </cell>
          <cell r="BJ37">
            <v>0</v>
          </cell>
          <cell r="BK37">
            <v>0</v>
          </cell>
          <cell r="BL37">
            <v>0</v>
          </cell>
          <cell r="BM37">
            <v>0</v>
          </cell>
          <cell r="BN37">
            <v>0</v>
          </cell>
          <cell r="BP37">
            <v>0</v>
          </cell>
          <cell r="BR37">
            <v>0</v>
          </cell>
          <cell r="BS37">
            <v>0</v>
          </cell>
          <cell r="BT37">
            <v>0</v>
          </cell>
          <cell r="BU37">
            <v>0</v>
          </cell>
          <cell r="BV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AM38">
            <v>29</v>
          </cell>
          <cell r="AN38">
            <v>29</v>
          </cell>
          <cell r="AO38" t="str">
            <v>BERNARDSTON</v>
          </cell>
          <cell r="AP38">
            <v>0</v>
          </cell>
          <cell r="AQ38">
            <v>0</v>
          </cell>
          <cell r="AR38">
            <v>0</v>
          </cell>
          <cell r="AS38">
            <v>0</v>
          </cell>
          <cell r="AT38">
            <v>0</v>
          </cell>
          <cell r="AU38">
            <v>0</v>
          </cell>
          <cell r="AV38">
            <v>0</v>
          </cell>
          <cell r="AW38">
            <v>0</v>
          </cell>
          <cell r="AX38">
            <v>0</v>
          </cell>
          <cell r="AY38">
            <v>0</v>
          </cell>
          <cell r="BA38">
            <v>0</v>
          </cell>
          <cell r="BB38">
            <v>0</v>
          </cell>
          <cell r="BD38">
            <v>29</v>
          </cell>
          <cell r="BE38" t="str">
            <v>BERNARDSTON</v>
          </cell>
          <cell r="BF38">
            <v>0</v>
          </cell>
          <cell r="BG38">
            <v>0</v>
          </cell>
          <cell r="BI38">
            <v>0</v>
          </cell>
          <cell r="BJ38">
            <v>0</v>
          </cell>
          <cell r="BK38">
            <v>0</v>
          </cell>
          <cell r="BL38">
            <v>0</v>
          </cell>
          <cell r="BM38">
            <v>0</v>
          </cell>
          <cell r="BN38">
            <v>0</v>
          </cell>
          <cell r="BP38">
            <v>0</v>
          </cell>
          <cell r="BR38">
            <v>0</v>
          </cell>
          <cell r="BS38">
            <v>0</v>
          </cell>
          <cell r="BT38">
            <v>0</v>
          </cell>
          <cell r="BU38">
            <v>0</v>
          </cell>
          <cell r="BV38">
            <v>0</v>
          </cell>
        </row>
        <row r="39">
          <cell r="A39">
            <v>30</v>
          </cell>
          <cell r="B39">
            <v>30</v>
          </cell>
          <cell r="C39" t="str">
            <v>BEVERLY</v>
          </cell>
          <cell r="D39">
            <v>10.440000000000001</v>
          </cell>
          <cell r="E39">
            <v>157791</v>
          </cell>
          <cell r="F39">
            <v>0</v>
          </cell>
          <cell r="G39">
            <v>9324</v>
          </cell>
          <cell r="H39">
            <v>167115</v>
          </cell>
          <cell r="J39">
            <v>17105.72162369105</v>
          </cell>
          <cell r="K39">
            <v>0.43556764951565163</v>
          </cell>
          <cell r="L39">
            <v>9324</v>
          </cell>
          <cell r="M39">
            <v>26429.72162369105</v>
          </cell>
          <cell r="O39">
            <v>140685.27837630894</v>
          </cell>
          <cell r="Q39">
            <v>0</v>
          </cell>
          <cell r="R39">
            <v>17105.72162369105</v>
          </cell>
          <cell r="S39">
            <v>9324</v>
          </cell>
          <cell r="T39">
            <v>26429.72162369105</v>
          </cell>
          <cell r="V39">
            <v>48596.25</v>
          </cell>
          <cell r="W39">
            <v>0</v>
          </cell>
          <cell r="X39">
            <v>30</v>
          </cell>
          <cell r="Y39">
            <v>10.440000000000001</v>
          </cell>
          <cell r="Z39">
            <v>0</v>
          </cell>
          <cell r="AA39">
            <v>157791</v>
          </cell>
          <cell r="AB39">
            <v>0</v>
          </cell>
          <cell r="AC39">
            <v>157791</v>
          </cell>
          <cell r="AD39">
            <v>0</v>
          </cell>
          <cell r="AE39">
            <v>9324</v>
          </cell>
          <cell r="AF39">
            <v>167115</v>
          </cell>
          <cell r="AG39">
            <v>0</v>
          </cell>
          <cell r="AH39">
            <v>0</v>
          </cell>
          <cell r="AI39">
            <v>0</v>
          </cell>
          <cell r="AJ39">
            <v>0</v>
          </cell>
          <cell r="AK39">
            <v>167115</v>
          </cell>
          <cell r="AM39">
            <v>30</v>
          </cell>
          <cell r="AN39">
            <v>30</v>
          </cell>
          <cell r="AO39" t="str">
            <v>BEVERLY</v>
          </cell>
          <cell r="AP39">
            <v>157791</v>
          </cell>
          <cell r="AQ39">
            <v>131834</v>
          </cell>
          <cell r="AR39">
            <v>25957</v>
          </cell>
          <cell r="AS39">
            <v>0</v>
          </cell>
          <cell r="AT39">
            <v>12466</v>
          </cell>
          <cell r="AU39">
            <v>849.25</v>
          </cell>
          <cell r="AV39">
            <v>0</v>
          </cell>
          <cell r="AW39">
            <v>0</v>
          </cell>
          <cell r="AX39">
            <v>0</v>
          </cell>
          <cell r="AY39">
            <v>39272.25</v>
          </cell>
          <cell r="BA39">
            <v>17105.72162369105</v>
          </cell>
          <cell r="BB39">
            <v>17076.064260977219</v>
          </cell>
          <cell r="BD39">
            <v>30</v>
          </cell>
          <cell r="BE39" t="str">
            <v>BEVERLY</v>
          </cell>
          <cell r="BF39">
            <v>0</v>
          </cell>
          <cell r="BG39">
            <v>0</v>
          </cell>
          <cell r="BI39">
            <v>0</v>
          </cell>
          <cell r="BJ39">
            <v>0</v>
          </cell>
          <cell r="BK39">
            <v>0</v>
          </cell>
          <cell r="BL39">
            <v>0</v>
          </cell>
          <cell r="BM39">
            <v>0</v>
          </cell>
          <cell r="BN39">
            <v>0</v>
          </cell>
          <cell r="BP39">
            <v>0</v>
          </cell>
          <cell r="BR39">
            <v>25957</v>
          </cell>
          <cell r="BS39">
            <v>25957</v>
          </cell>
          <cell r="BT39">
            <v>0</v>
          </cell>
          <cell r="BU39">
            <v>0</v>
          </cell>
          <cell r="BV39">
            <v>0</v>
          </cell>
        </row>
        <row r="40">
          <cell r="A40">
            <v>31</v>
          </cell>
          <cell r="B40">
            <v>31</v>
          </cell>
          <cell r="C40" t="str">
            <v>BILLERICA</v>
          </cell>
          <cell r="D40">
            <v>163.1</v>
          </cell>
          <cell r="E40">
            <v>2278235</v>
          </cell>
          <cell r="F40">
            <v>0</v>
          </cell>
          <cell r="G40">
            <v>145465</v>
          </cell>
          <cell r="H40">
            <v>2423700</v>
          </cell>
          <cell r="J40">
            <v>70216.031640122412</v>
          </cell>
          <cell r="K40">
            <v>0.24862229066276142</v>
          </cell>
          <cell r="L40">
            <v>145465</v>
          </cell>
          <cell r="M40">
            <v>215681.03164012241</v>
          </cell>
          <cell r="O40">
            <v>2208018.9683598774</v>
          </cell>
          <cell r="Q40">
            <v>0</v>
          </cell>
          <cell r="R40">
            <v>70216.031640122412</v>
          </cell>
          <cell r="S40">
            <v>145465</v>
          </cell>
          <cell r="T40">
            <v>215681.03164012241</v>
          </cell>
          <cell r="V40">
            <v>427885.5</v>
          </cell>
          <cell r="W40">
            <v>0</v>
          </cell>
          <cell r="X40">
            <v>31</v>
          </cell>
          <cell r="Y40">
            <v>163.1</v>
          </cell>
          <cell r="Z40">
            <v>0.19169543508044007</v>
          </cell>
          <cell r="AA40">
            <v>2278235</v>
          </cell>
          <cell r="AB40">
            <v>0</v>
          </cell>
          <cell r="AC40">
            <v>2278235</v>
          </cell>
          <cell r="AD40">
            <v>0</v>
          </cell>
          <cell r="AE40">
            <v>145465</v>
          </cell>
          <cell r="AF40">
            <v>2423700</v>
          </cell>
          <cell r="AG40">
            <v>0</v>
          </cell>
          <cell r="AH40">
            <v>0</v>
          </cell>
          <cell r="AI40">
            <v>0</v>
          </cell>
          <cell r="AJ40">
            <v>0</v>
          </cell>
          <cell r="AK40">
            <v>2423700</v>
          </cell>
          <cell r="AM40">
            <v>31</v>
          </cell>
          <cell r="AN40">
            <v>31</v>
          </cell>
          <cell r="AO40" t="str">
            <v>BILLERICA</v>
          </cell>
          <cell r="AP40">
            <v>2278235</v>
          </cell>
          <cell r="AQ40">
            <v>2171686</v>
          </cell>
          <cell r="AR40">
            <v>106549</v>
          </cell>
          <cell r="AS40">
            <v>0</v>
          </cell>
          <cell r="AT40">
            <v>4168.75</v>
          </cell>
          <cell r="AU40">
            <v>49890.75</v>
          </cell>
          <cell r="AV40">
            <v>69212.25</v>
          </cell>
          <cell r="AW40">
            <v>52599.75</v>
          </cell>
          <cell r="AX40">
            <v>0</v>
          </cell>
          <cell r="AY40">
            <v>282420.5</v>
          </cell>
          <cell r="BA40">
            <v>70216.031640122412</v>
          </cell>
          <cell r="BB40">
            <v>70094.29329055213</v>
          </cell>
          <cell r="BD40">
            <v>31</v>
          </cell>
          <cell r="BE40" t="str">
            <v>BILLERICA</v>
          </cell>
          <cell r="BF40">
            <v>0</v>
          </cell>
          <cell r="BG40">
            <v>0</v>
          </cell>
          <cell r="BI40">
            <v>0</v>
          </cell>
          <cell r="BJ40">
            <v>0</v>
          </cell>
          <cell r="BK40">
            <v>0</v>
          </cell>
          <cell r="BL40">
            <v>0</v>
          </cell>
          <cell r="BM40">
            <v>0</v>
          </cell>
          <cell r="BN40">
            <v>0</v>
          </cell>
          <cell r="BP40">
            <v>0</v>
          </cell>
          <cell r="BR40">
            <v>106549</v>
          </cell>
          <cell r="BS40">
            <v>106549</v>
          </cell>
          <cell r="BT40">
            <v>0</v>
          </cell>
          <cell r="BU40">
            <v>0</v>
          </cell>
          <cell r="BV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AM41">
            <v>32</v>
          </cell>
          <cell r="AN41">
            <v>32</v>
          </cell>
          <cell r="AO41" t="str">
            <v>BLACKSTONE</v>
          </cell>
          <cell r="AP41">
            <v>0</v>
          </cell>
          <cell r="AQ41">
            <v>0</v>
          </cell>
          <cell r="AR41">
            <v>0</v>
          </cell>
          <cell r="AS41">
            <v>0</v>
          </cell>
          <cell r="AT41">
            <v>0</v>
          </cell>
          <cell r="AU41">
            <v>0</v>
          </cell>
          <cell r="AV41">
            <v>0</v>
          </cell>
          <cell r="AW41">
            <v>0</v>
          </cell>
          <cell r="AX41">
            <v>0</v>
          </cell>
          <cell r="AY41">
            <v>0</v>
          </cell>
          <cell r="BA41">
            <v>0</v>
          </cell>
          <cell r="BB41">
            <v>0</v>
          </cell>
          <cell r="BD41">
            <v>32</v>
          </cell>
          <cell r="BE41" t="str">
            <v>BLACKSTONE</v>
          </cell>
          <cell r="BF41">
            <v>0</v>
          </cell>
          <cell r="BG41">
            <v>0</v>
          </cell>
          <cell r="BI41">
            <v>0</v>
          </cell>
          <cell r="BJ41">
            <v>0</v>
          </cell>
          <cell r="BK41">
            <v>0</v>
          </cell>
          <cell r="BL41">
            <v>0</v>
          </cell>
          <cell r="BM41">
            <v>0</v>
          </cell>
          <cell r="BN41">
            <v>0</v>
          </cell>
          <cell r="BP41">
            <v>0</v>
          </cell>
          <cell r="BR41">
            <v>0</v>
          </cell>
          <cell r="BS41">
            <v>0</v>
          </cell>
          <cell r="BT41">
            <v>0</v>
          </cell>
          <cell r="BU41">
            <v>0</v>
          </cell>
          <cell r="BV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AM42">
            <v>33</v>
          </cell>
          <cell r="AN42">
            <v>33</v>
          </cell>
          <cell r="AO42" t="str">
            <v>BLANDFORD</v>
          </cell>
          <cell r="AP42">
            <v>0</v>
          </cell>
          <cell r="AQ42">
            <v>0</v>
          </cell>
          <cell r="AR42">
            <v>0</v>
          </cell>
          <cell r="AS42">
            <v>0</v>
          </cell>
          <cell r="AT42">
            <v>0</v>
          </cell>
          <cell r="AU42">
            <v>0</v>
          </cell>
          <cell r="AV42">
            <v>0</v>
          </cell>
          <cell r="AW42">
            <v>0</v>
          </cell>
          <cell r="AX42">
            <v>0</v>
          </cell>
          <cell r="AY42">
            <v>0</v>
          </cell>
          <cell r="BA42">
            <v>0</v>
          </cell>
          <cell r="BB42">
            <v>0</v>
          </cell>
          <cell r="BD42">
            <v>33</v>
          </cell>
          <cell r="BE42" t="str">
            <v>BLANDFORD</v>
          </cell>
          <cell r="BF42">
            <v>0</v>
          </cell>
          <cell r="BG42">
            <v>0</v>
          </cell>
          <cell r="BI42">
            <v>0</v>
          </cell>
          <cell r="BJ42">
            <v>0</v>
          </cell>
          <cell r="BK42">
            <v>0</v>
          </cell>
          <cell r="BL42">
            <v>0</v>
          </cell>
          <cell r="BM42">
            <v>0</v>
          </cell>
          <cell r="BN42">
            <v>0</v>
          </cell>
          <cell r="BP42">
            <v>0</v>
          </cell>
          <cell r="BR42">
            <v>0</v>
          </cell>
          <cell r="BS42">
            <v>0</v>
          </cell>
          <cell r="BT42">
            <v>0</v>
          </cell>
          <cell r="BU42">
            <v>0</v>
          </cell>
          <cell r="BV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AM43">
            <v>34</v>
          </cell>
          <cell r="AN43">
            <v>34</v>
          </cell>
          <cell r="AO43" t="str">
            <v>BOLTON</v>
          </cell>
          <cell r="AP43">
            <v>0</v>
          </cell>
          <cell r="AQ43">
            <v>0</v>
          </cell>
          <cell r="AR43">
            <v>0</v>
          </cell>
          <cell r="AS43">
            <v>0</v>
          </cell>
          <cell r="AT43">
            <v>0</v>
          </cell>
          <cell r="AU43">
            <v>0</v>
          </cell>
          <cell r="AV43">
            <v>0</v>
          </cell>
          <cell r="AW43">
            <v>0</v>
          </cell>
          <cell r="AX43">
            <v>0</v>
          </cell>
          <cell r="AY43">
            <v>0</v>
          </cell>
          <cell r="BA43">
            <v>0</v>
          </cell>
          <cell r="BB43">
            <v>0</v>
          </cell>
          <cell r="BD43">
            <v>34</v>
          </cell>
          <cell r="BE43" t="str">
            <v>BOLTON</v>
          </cell>
          <cell r="BF43">
            <v>0</v>
          </cell>
          <cell r="BG43">
            <v>0</v>
          </cell>
          <cell r="BI43">
            <v>0</v>
          </cell>
          <cell r="BJ43">
            <v>0</v>
          </cell>
          <cell r="BK43">
            <v>0</v>
          </cell>
          <cell r="BL43">
            <v>0</v>
          </cell>
          <cell r="BM43">
            <v>0</v>
          </cell>
          <cell r="BN43">
            <v>0</v>
          </cell>
          <cell r="BP43">
            <v>0</v>
          </cell>
          <cell r="BR43">
            <v>0</v>
          </cell>
          <cell r="BS43">
            <v>0</v>
          </cell>
          <cell r="BT43">
            <v>0</v>
          </cell>
          <cell r="BU43">
            <v>0</v>
          </cell>
          <cell r="BV43">
            <v>0</v>
          </cell>
        </row>
        <row r="44">
          <cell r="A44">
            <v>35</v>
          </cell>
          <cell r="B44">
            <v>35</v>
          </cell>
          <cell r="C44" t="str">
            <v>BOSTON</v>
          </cell>
          <cell r="D44">
            <v>10252.329999999998</v>
          </cell>
          <cell r="E44">
            <v>163844536</v>
          </cell>
          <cell r="F44">
            <v>417961</v>
          </cell>
          <cell r="G44">
            <v>9070712</v>
          </cell>
          <cell r="H44">
            <v>173333209</v>
          </cell>
          <cell r="J44">
            <v>13523192.917866083</v>
          </cell>
          <cell r="K44">
            <v>0.346062248331796</v>
          </cell>
          <cell r="L44">
            <v>9070712</v>
          </cell>
          <cell r="M44">
            <v>22593904.917866081</v>
          </cell>
          <cell r="O44">
            <v>150739304.08213392</v>
          </cell>
          <cell r="Q44">
            <v>1531555</v>
          </cell>
          <cell r="R44">
            <v>13523192.917866083</v>
          </cell>
          <cell r="S44">
            <v>9152399</v>
          </cell>
          <cell r="T44">
            <v>24125459.917866081</v>
          </cell>
          <cell r="V44">
            <v>49679609.25</v>
          </cell>
          <cell r="W44">
            <v>0</v>
          </cell>
          <cell r="X44">
            <v>35</v>
          </cell>
          <cell r="Y44">
            <v>10252.329999999998</v>
          </cell>
          <cell r="Z44">
            <v>3.896809747795023</v>
          </cell>
          <cell r="AA44">
            <v>163834129</v>
          </cell>
          <cell r="AB44">
            <v>0</v>
          </cell>
          <cell r="AC44">
            <v>163834129</v>
          </cell>
          <cell r="AD44">
            <v>417961</v>
          </cell>
          <cell r="AE44">
            <v>9070305</v>
          </cell>
          <cell r="AF44">
            <v>173322395</v>
          </cell>
          <cell r="AG44">
            <v>1444486</v>
          </cell>
          <cell r="AH44">
            <v>5268</v>
          </cell>
          <cell r="AI44">
            <v>81683</v>
          </cell>
          <cell r="AJ44">
            <v>1531437</v>
          </cell>
          <cell r="AK44">
            <v>174853832</v>
          </cell>
          <cell r="AM44">
            <v>35</v>
          </cell>
          <cell r="AN44">
            <v>35</v>
          </cell>
          <cell r="AO44" t="str">
            <v>BOSTON</v>
          </cell>
          <cell r="AP44">
            <v>163844536</v>
          </cell>
          <cell r="AQ44">
            <v>143323828</v>
          </cell>
          <cell r="AR44">
            <v>20520708</v>
          </cell>
          <cell r="AS44">
            <v>2163422</v>
          </cell>
          <cell r="AT44">
            <v>4057026.75</v>
          </cell>
          <cell r="AU44">
            <v>3588035.5</v>
          </cell>
          <cell r="AV44">
            <v>5065491</v>
          </cell>
          <cell r="AW44">
            <v>3682659</v>
          </cell>
          <cell r="AX44">
            <v>0</v>
          </cell>
          <cell r="AY44">
            <v>39077342.25</v>
          </cell>
          <cell r="BA44">
            <v>13523192.917866083</v>
          </cell>
          <cell r="BB44">
            <v>13499746.830864482</v>
          </cell>
          <cell r="BD44">
            <v>35</v>
          </cell>
          <cell r="BE44" t="str">
            <v>BOSTON</v>
          </cell>
          <cell r="BF44">
            <v>0.63826914270975976</v>
          </cell>
          <cell r="BG44">
            <v>10407</v>
          </cell>
          <cell r="BI44">
            <v>407</v>
          </cell>
          <cell r="BJ44">
            <v>10814</v>
          </cell>
          <cell r="BK44">
            <v>114</v>
          </cell>
          <cell r="BL44">
            <v>4</v>
          </cell>
          <cell r="BM44">
            <v>118</v>
          </cell>
          <cell r="BN44">
            <v>10932</v>
          </cell>
          <cell r="BP44">
            <v>411</v>
          </cell>
          <cell r="BR44">
            <v>20520708</v>
          </cell>
          <cell r="BS44">
            <v>20928262</v>
          </cell>
          <cell r="BT44">
            <v>-407554</v>
          </cell>
          <cell r="BU44">
            <v>-122995.4441655064</v>
          </cell>
          <cell r="BV44">
            <v>0</v>
          </cell>
        </row>
        <row r="45">
          <cell r="A45">
            <v>36</v>
          </cell>
          <cell r="B45">
            <v>36</v>
          </cell>
          <cell r="C45" t="str">
            <v>BOURNE</v>
          </cell>
          <cell r="D45">
            <v>133.11999999999998</v>
          </cell>
          <cell r="E45">
            <v>1869093</v>
          </cell>
          <cell r="F45">
            <v>0</v>
          </cell>
          <cell r="G45">
            <v>113467</v>
          </cell>
          <cell r="H45">
            <v>1982560</v>
          </cell>
          <cell r="J45">
            <v>75590.835061994789</v>
          </cell>
          <cell r="K45">
            <v>0.20290473706168705</v>
          </cell>
          <cell r="L45">
            <v>113467</v>
          </cell>
          <cell r="M45">
            <v>189057.83506199479</v>
          </cell>
          <cell r="O45">
            <v>1793502.1649380052</v>
          </cell>
          <cell r="Q45">
            <v>93280</v>
          </cell>
          <cell r="R45">
            <v>75590.835061994789</v>
          </cell>
          <cell r="S45">
            <v>118879</v>
          </cell>
          <cell r="T45">
            <v>282337.83506199479</v>
          </cell>
          <cell r="V45">
            <v>579290.47117097466</v>
          </cell>
          <cell r="W45">
            <v>0</v>
          </cell>
          <cell r="X45">
            <v>36</v>
          </cell>
          <cell r="Y45">
            <v>133.11999999999998</v>
          </cell>
          <cell r="Z45">
            <v>0</v>
          </cell>
          <cell r="AA45">
            <v>1869093</v>
          </cell>
          <cell r="AB45">
            <v>0</v>
          </cell>
          <cell r="AC45">
            <v>1869093</v>
          </cell>
          <cell r="AD45">
            <v>0</v>
          </cell>
          <cell r="AE45">
            <v>113467</v>
          </cell>
          <cell r="AF45">
            <v>1982560</v>
          </cell>
          <cell r="AG45">
            <v>87868</v>
          </cell>
          <cell r="AH45">
            <v>0</v>
          </cell>
          <cell r="AI45">
            <v>5412</v>
          </cell>
          <cell r="AJ45">
            <v>93280</v>
          </cell>
          <cell r="AK45">
            <v>2075840</v>
          </cell>
          <cell r="AM45">
            <v>36</v>
          </cell>
          <cell r="AN45">
            <v>36</v>
          </cell>
          <cell r="AO45" t="str">
            <v>BOURNE</v>
          </cell>
          <cell r="AP45">
            <v>1869093</v>
          </cell>
          <cell r="AQ45">
            <v>1748323</v>
          </cell>
          <cell r="AR45">
            <v>120770</v>
          </cell>
          <cell r="AS45">
            <v>99425</v>
          </cell>
          <cell r="AT45">
            <v>30681.5</v>
          </cell>
          <cell r="AU45">
            <v>37208.75</v>
          </cell>
          <cell r="AV45">
            <v>55702.25</v>
          </cell>
          <cell r="AW45">
            <v>34821</v>
          </cell>
          <cell r="AX45">
            <v>-6065.0288290253957</v>
          </cell>
          <cell r="AY45">
            <v>372543.4711709746</v>
          </cell>
          <cell r="BA45">
            <v>75590.835061994789</v>
          </cell>
          <cell r="BB45">
            <v>73384.687270609342</v>
          </cell>
          <cell r="BD45">
            <v>36</v>
          </cell>
          <cell r="BE45" t="str">
            <v>BOURNE</v>
          </cell>
          <cell r="BF45">
            <v>0</v>
          </cell>
          <cell r="BG45">
            <v>0</v>
          </cell>
          <cell r="BI45">
            <v>0</v>
          </cell>
          <cell r="BJ45">
            <v>0</v>
          </cell>
          <cell r="BK45">
            <v>0</v>
          </cell>
          <cell r="BL45">
            <v>0</v>
          </cell>
          <cell r="BM45">
            <v>0</v>
          </cell>
          <cell r="BN45">
            <v>0</v>
          </cell>
          <cell r="BP45">
            <v>0</v>
          </cell>
          <cell r="BR45">
            <v>120770</v>
          </cell>
          <cell r="BS45">
            <v>120770</v>
          </cell>
          <cell r="BT45">
            <v>0</v>
          </cell>
          <cell r="BU45">
            <v>-6065.0288290253957</v>
          </cell>
          <cell r="BV45">
            <v>-6065.0288290253957</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AM46">
            <v>37</v>
          </cell>
          <cell r="AN46">
            <v>37</v>
          </cell>
          <cell r="AO46" t="str">
            <v>BOXBOROUGH</v>
          </cell>
          <cell r="AP46">
            <v>0</v>
          </cell>
          <cell r="AQ46">
            <v>0</v>
          </cell>
          <cell r="AR46">
            <v>0</v>
          </cell>
          <cell r="AS46">
            <v>0</v>
          </cell>
          <cell r="AT46">
            <v>0</v>
          </cell>
          <cell r="AU46">
            <v>0</v>
          </cell>
          <cell r="AV46">
            <v>0</v>
          </cell>
          <cell r="AW46">
            <v>0</v>
          </cell>
          <cell r="AX46">
            <v>0</v>
          </cell>
          <cell r="AY46">
            <v>0</v>
          </cell>
          <cell r="BA46">
            <v>0</v>
          </cell>
          <cell r="BB46">
            <v>0</v>
          </cell>
          <cell r="BD46">
            <v>37</v>
          </cell>
          <cell r="BE46" t="str">
            <v>BOXBOROUGH</v>
          </cell>
          <cell r="BF46">
            <v>0</v>
          </cell>
          <cell r="BG46">
            <v>0</v>
          </cell>
          <cell r="BI46">
            <v>0</v>
          </cell>
          <cell r="BJ46">
            <v>0</v>
          </cell>
          <cell r="BK46">
            <v>0</v>
          </cell>
          <cell r="BL46">
            <v>0</v>
          </cell>
          <cell r="BM46">
            <v>0</v>
          </cell>
          <cell r="BN46">
            <v>0</v>
          </cell>
          <cell r="BP46">
            <v>0</v>
          </cell>
          <cell r="BR46">
            <v>0</v>
          </cell>
          <cell r="BS46">
            <v>0</v>
          </cell>
          <cell r="BT46">
            <v>0</v>
          </cell>
          <cell r="BU46">
            <v>0</v>
          </cell>
          <cell r="BV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AM47">
            <v>38</v>
          </cell>
          <cell r="AN47">
            <v>38</v>
          </cell>
          <cell r="AO47" t="str">
            <v>BOXFORD</v>
          </cell>
          <cell r="AP47">
            <v>0</v>
          </cell>
          <cell r="AQ47">
            <v>0</v>
          </cell>
          <cell r="AR47">
            <v>0</v>
          </cell>
          <cell r="AS47">
            <v>0</v>
          </cell>
          <cell r="AT47">
            <v>0</v>
          </cell>
          <cell r="AU47">
            <v>0</v>
          </cell>
          <cell r="AV47">
            <v>0</v>
          </cell>
          <cell r="AW47">
            <v>0</v>
          </cell>
          <cell r="AX47">
            <v>0</v>
          </cell>
          <cell r="AY47">
            <v>0</v>
          </cell>
          <cell r="BA47">
            <v>0</v>
          </cell>
          <cell r="BB47">
            <v>0</v>
          </cell>
          <cell r="BD47">
            <v>38</v>
          </cell>
          <cell r="BE47" t="str">
            <v>BOXFORD</v>
          </cell>
          <cell r="BF47">
            <v>0</v>
          </cell>
          <cell r="BG47">
            <v>0</v>
          </cell>
          <cell r="BI47">
            <v>0</v>
          </cell>
          <cell r="BJ47">
            <v>0</v>
          </cell>
          <cell r="BK47">
            <v>0</v>
          </cell>
          <cell r="BL47">
            <v>0</v>
          </cell>
          <cell r="BM47">
            <v>0</v>
          </cell>
          <cell r="BN47">
            <v>0</v>
          </cell>
          <cell r="BP47">
            <v>0</v>
          </cell>
          <cell r="BR47">
            <v>0</v>
          </cell>
          <cell r="BS47">
            <v>0</v>
          </cell>
          <cell r="BT47">
            <v>0</v>
          </cell>
          <cell r="BU47">
            <v>0</v>
          </cell>
          <cell r="BV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AM48">
            <v>39</v>
          </cell>
          <cell r="AN48">
            <v>39</v>
          </cell>
          <cell r="AO48" t="str">
            <v>BOYLSTON</v>
          </cell>
          <cell r="AP48">
            <v>0</v>
          </cell>
          <cell r="AQ48">
            <v>0</v>
          </cell>
          <cell r="AR48">
            <v>0</v>
          </cell>
          <cell r="AS48">
            <v>0</v>
          </cell>
          <cell r="AT48">
            <v>0</v>
          </cell>
          <cell r="AU48">
            <v>0</v>
          </cell>
          <cell r="AV48">
            <v>0</v>
          </cell>
          <cell r="AW48">
            <v>0</v>
          </cell>
          <cell r="AX48">
            <v>0</v>
          </cell>
          <cell r="AY48">
            <v>0</v>
          </cell>
          <cell r="BA48">
            <v>0</v>
          </cell>
          <cell r="BB48">
            <v>0</v>
          </cell>
          <cell r="BD48">
            <v>39</v>
          </cell>
          <cell r="BE48" t="str">
            <v>BOYLSTON</v>
          </cell>
          <cell r="BF48">
            <v>0</v>
          </cell>
          <cell r="BG48">
            <v>0</v>
          </cell>
          <cell r="BI48">
            <v>0</v>
          </cell>
          <cell r="BJ48">
            <v>0</v>
          </cell>
          <cell r="BK48">
            <v>0</v>
          </cell>
          <cell r="BL48">
            <v>0</v>
          </cell>
          <cell r="BM48">
            <v>0</v>
          </cell>
          <cell r="BN48">
            <v>0</v>
          </cell>
          <cell r="BP48">
            <v>0</v>
          </cell>
          <cell r="BR48">
            <v>0</v>
          </cell>
          <cell r="BS48">
            <v>0</v>
          </cell>
          <cell r="BT48">
            <v>0</v>
          </cell>
          <cell r="BU48">
            <v>0</v>
          </cell>
          <cell r="BV48">
            <v>0</v>
          </cell>
        </row>
        <row r="49">
          <cell r="A49">
            <v>40</v>
          </cell>
          <cell r="B49">
            <v>40</v>
          </cell>
          <cell r="C49" t="str">
            <v>BRAINTREE</v>
          </cell>
          <cell r="D49">
            <v>14.82</v>
          </cell>
          <cell r="E49">
            <v>190018</v>
          </cell>
          <cell r="F49">
            <v>0</v>
          </cell>
          <cell r="G49">
            <v>12341</v>
          </cell>
          <cell r="H49">
            <v>202359</v>
          </cell>
          <cell r="J49">
            <v>-427.02479874029871</v>
          </cell>
          <cell r="K49">
            <v>-1.0852719212789545E-2</v>
          </cell>
          <cell r="L49">
            <v>12341</v>
          </cell>
          <cell r="M49">
            <v>11913.975201259702</v>
          </cell>
          <cell r="O49">
            <v>190445.02479874028</v>
          </cell>
          <cell r="Q49">
            <v>13877</v>
          </cell>
          <cell r="R49">
            <v>-427.02479874029871</v>
          </cell>
          <cell r="S49">
            <v>13234</v>
          </cell>
          <cell r="T49">
            <v>25790.975201259702</v>
          </cell>
          <cell r="V49">
            <v>65565.263148305268</v>
          </cell>
          <cell r="W49">
            <v>0</v>
          </cell>
          <cell r="X49">
            <v>40</v>
          </cell>
          <cell r="Y49">
            <v>14.82</v>
          </cell>
          <cell r="Z49">
            <v>0</v>
          </cell>
          <cell r="AA49">
            <v>190018</v>
          </cell>
          <cell r="AB49">
            <v>0</v>
          </cell>
          <cell r="AC49">
            <v>190018</v>
          </cell>
          <cell r="AD49">
            <v>0</v>
          </cell>
          <cell r="AE49">
            <v>12341</v>
          </cell>
          <cell r="AF49">
            <v>202359</v>
          </cell>
          <cell r="AG49">
            <v>12984</v>
          </cell>
          <cell r="AH49">
            <v>0</v>
          </cell>
          <cell r="AI49">
            <v>893</v>
          </cell>
          <cell r="AJ49">
            <v>13877</v>
          </cell>
          <cell r="AK49">
            <v>216236</v>
          </cell>
          <cell r="AM49">
            <v>40</v>
          </cell>
          <cell r="AN49">
            <v>40</v>
          </cell>
          <cell r="AO49" t="str">
            <v>BRAINTREE</v>
          </cell>
          <cell r="AP49">
            <v>190018</v>
          </cell>
          <cell r="AQ49">
            <v>263588</v>
          </cell>
          <cell r="AR49">
            <v>0</v>
          </cell>
          <cell r="AS49">
            <v>10623</v>
          </cell>
          <cell r="AT49">
            <v>5733.5</v>
          </cell>
          <cell r="AU49">
            <v>2833.25</v>
          </cell>
          <cell r="AV49">
            <v>6888.75</v>
          </cell>
          <cell r="AW49">
            <v>13916.75</v>
          </cell>
          <cell r="AX49">
            <v>-647.98685169472446</v>
          </cell>
          <cell r="AY49">
            <v>39347.263148305276</v>
          </cell>
          <cell r="BA49">
            <v>-427.02479874029871</v>
          </cell>
          <cell r="BB49">
            <v>-647.98685169472446</v>
          </cell>
          <cell r="BD49">
            <v>40</v>
          </cell>
          <cell r="BE49" t="str">
            <v>BRAINTREE</v>
          </cell>
          <cell r="BF49">
            <v>0</v>
          </cell>
          <cell r="BG49">
            <v>0</v>
          </cell>
          <cell r="BI49">
            <v>0</v>
          </cell>
          <cell r="BJ49">
            <v>0</v>
          </cell>
          <cell r="BK49">
            <v>0</v>
          </cell>
          <cell r="BL49">
            <v>0</v>
          </cell>
          <cell r="BM49">
            <v>0</v>
          </cell>
          <cell r="BN49">
            <v>0</v>
          </cell>
          <cell r="BP49">
            <v>0</v>
          </cell>
          <cell r="BR49">
            <v>0</v>
          </cell>
          <cell r="BS49">
            <v>0</v>
          </cell>
          <cell r="BT49">
            <v>0</v>
          </cell>
          <cell r="BU49">
            <v>-647.98685169472446</v>
          </cell>
          <cell r="BV49">
            <v>-647.98685169472446</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AM50">
            <v>41</v>
          </cell>
          <cell r="AN50">
            <v>41</v>
          </cell>
          <cell r="AO50" t="str">
            <v>BREWSTER</v>
          </cell>
          <cell r="AP50">
            <v>0</v>
          </cell>
          <cell r="AQ50">
            <v>0</v>
          </cell>
          <cell r="AR50">
            <v>0</v>
          </cell>
          <cell r="AS50">
            <v>0</v>
          </cell>
          <cell r="AT50">
            <v>0</v>
          </cell>
          <cell r="AU50">
            <v>0</v>
          </cell>
          <cell r="AV50">
            <v>0</v>
          </cell>
          <cell r="AW50">
            <v>0</v>
          </cell>
          <cell r="AX50">
            <v>0</v>
          </cell>
          <cell r="AY50">
            <v>0</v>
          </cell>
          <cell r="BA50">
            <v>0</v>
          </cell>
          <cell r="BB50">
            <v>0</v>
          </cell>
          <cell r="BD50">
            <v>41</v>
          </cell>
          <cell r="BE50" t="str">
            <v>BREWSTER</v>
          </cell>
          <cell r="BF50">
            <v>0</v>
          </cell>
          <cell r="BG50">
            <v>0</v>
          </cell>
          <cell r="BI50">
            <v>0</v>
          </cell>
          <cell r="BJ50">
            <v>0</v>
          </cell>
          <cell r="BK50">
            <v>0</v>
          </cell>
          <cell r="BL50">
            <v>0</v>
          </cell>
          <cell r="BM50">
            <v>0</v>
          </cell>
          <cell r="BN50">
            <v>0</v>
          </cell>
          <cell r="BP50">
            <v>0</v>
          </cell>
          <cell r="BR50">
            <v>0</v>
          </cell>
          <cell r="BS50">
            <v>0</v>
          </cell>
          <cell r="BT50">
            <v>0</v>
          </cell>
          <cell r="BU50">
            <v>0</v>
          </cell>
          <cell r="BV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AM51">
            <v>42</v>
          </cell>
          <cell r="AN51">
            <v>42</v>
          </cell>
          <cell r="AO51" t="str">
            <v>BRIDGEWATER</v>
          </cell>
          <cell r="AP51">
            <v>0</v>
          </cell>
          <cell r="AQ51">
            <v>0</v>
          </cell>
          <cell r="AR51">
            <v>0</v>
          </cell>
          <cell r="AS51">
            <v>0</v>
          </cell>
          <cell r="AT51">
            <v>0</v>
          </cell>
          <cell r="AU51">
            <v>0</v>
          </cell>
          <cell r="AV51">
            <v>0</v>
          </cell>
          <cell r="AW51">
            <v>0</v>
          </cell>
          <cell r="AX51">
            <v>0</v>
          </cell>
          <cell r="AY51">
            <v>0</v>
          </cell>
          <cell r="BA51">
            <v>0</v>
          </cell>
          <cell r="BB51">
            <v>0</v>
          </cell>
          <cell r="BD51">
            <v>42</v>
          </cell>
          <cell r="BE51" t="str">
            <v>BRIDGEWATER</v>
          </cell>
          <cell r="BF51">
            <v>0</v>
          </cell>
          <cell r="BG51">
            <v>0</v>
          </cell>
          <cell r="BI51">
            <v>0</v>
          </cell>
          <cell r="BJ51">
            <v>0</v>
          </cell>
          <cell r="BK51">
            <v>0</v>
          </cell>
          <cell r="BL51">
            <v>0</v>
          </cell>
          <cell r="BM51">
            <v>0</v>
          </cell>
          <cell r="BN51">
            <v>0</v>
          </cell>
          <cell r="BP51">
            <v>0</v>
          </cell>
          <cell r="BR51">
            <v>0</v>
          </cell>
          <cell r="BS51">
            <v>0</v>
          </cell>
          <cell r="BT51">
            <v>0</v>
          </cell>
          <cell r="BU51">
            <v>0</v>
          </cell>
          <cell r="BV51">
            <v>0</v>
          </cell>
        </row>
        <row r="52">
          <cell r="A52">
            <v>43</v>
          </cell>
          <cell r="B52">
            <v>43</v>
          </cell>
          <cell r="C52" t="str">
            <v>BRIMFIELD</v>
          </cell>
          <cell r="D52">
            <v>2</v>
          </cell>
          <cell r="E52">
            <v>28978</v>
          </cell>
          <cell r="F52">
            <v>0</v>
          </cell>
          <cell r="G52">
            <v>1786</v>
          </cell>
          <cell r="H52">
            <v>30764</v>
          </cell>
          <cell r="J52">
            <v>19096.567446597033</v>
          </cell>
          <cell r="K52">
            <v>0.65900225849254723</v>
          </cell>
          <cell r="L52">
            <v>1786</v>
          </cell>
          <cell r="M52">
            <v>20882.567446597033</v>
          </cell>
          <cell r="O52">
            <v>9881.4325534029667</v>
          </cell>
          <cell r="Q52">
            <v>0</v>
          </cell>
          <cell r="R52">
            <v>19096.567446597033</v>
          </cell>
          <cell r="S52">
            <v>1786</v>
          </cell>
          <cell r="T52">
            <v>20882.567446597033</v>
          </cell>
          <cell r="V52">
            <v>30764</v>
          </cell>
          <cell r="W52">
            <v>0</v>
          </cell>
          <cell r="X52">
            <v>43</v>
          </cell>
          <cell r="Y52">
            <v>2</v>
          </cell>
          <cell r="Z52">
            <v>0</v>
          </cell>
          <cell r="AA52">
            <v>28978</v>
          </cell>
          <cell r="AB52">
            <v>0</v>
          </cell>
          <cell r="AC52">
            <v>28978</v>
          </cell>
          <cell r="AD52">
            <v>0</v>
          </cell>
          <cell r="AE52">
            <v>1786</v>
          </cell>
          <cell r="AF52">
            <v>30764</v>
          </cell>
          <cell r="AG52">
            <v>0</v>
          </cell>
          <cell r="AH52">
            <v>0</v>
          </cell>
          <cell r="AI52">
            <v>0</v>
          </cell>
          <cell r="AJ52">
            <v>0</v>
          </cell>
          <cell r="AK52">
            <v>30764</v>
          </cell>
          <cell r="AM52">
            <v>43</v>
          </cell>
          <cell r="AN52">
            <v>43</v>
          </cell>
          <cell r="AO52" t="str">
            <v>BRIMFIELD</v>
          </cell>
          <cell r="AP52">
            <v>28978</v>
          </cell>
          <cell r="AQ52">
            <v>0</v>
          </cell>
          <cell r="AR52">
            <v>28978</v>
          </cell>
          <cell r="AS52">
            <v>0</v>
          </cell>
          <cell r="AT52">
            <v>0</v>
          </cell>
          <cell r="AU52">
            <v>0</v>
          </cell>
          <cell r="AV52">
            <v>0</v>
          </cell>
          <cell r="AW52">
            <v>0</v>
          </cell>
          <cell r="AX52">
            <v>0</v>
          </cell>
          <cell r="AY52">
            <v>28978</v>
          </cell>
          <cell r="BA52">
            <v>19096.567446597033</v>
          </cell>
          <cell r="BB52">
            <v>19063.458417944981</v>
          </cell>
          <cell r="BD52">
            <v>43</v>
          </cell>
          <cell r="BE52" t="str">
            <v>BRIMFIELD</v>
          </cell>
          <cell r="BF52">
            <v>0</v>
          </cell>
          <cell r="BG52">
            <v>0</v>
          </cell>
          <cell r="BI52">
            <v>0</v>
          </cell>
          <cell r="BJ52">
            <v>0</v>
          </cell>
          <cell r="BK52">
            <v>0</v>
          </cell>
          <cell r="BL52">
            <v>0</v>
          </cell>
          <cell r="BM52">
            <v>0</v>
          </cell>
          <cell r="BN52">
            <v>0</v>
          </cell>
          <cell r="BP52">
            <v>0</v>
          </cell>
          <cell r="BR52">
            <v>28978</v>
          </cell>
          <cell r="BS52">
            <v>28978</v>
          </cell>
          <cell r="BT52">
            <v>0</v>
          </cell>
          <cell r="BU52">
            <v>0</v>
          </cell>
          <cell r="BV52">
            <v>0</v>
          </cell>
        </row>
        <row r="53">
          <cell r="A53">
            <v>44</v>
          </cell>
          <cell r="B53">
            <v>44</v>
          </cell>
          <cell r="C53" t="str">
            <v>BROCKTON</v>
          </cell>
          <cell r="D53">
            <v>925.4400000000004</v>
          </cell>
          <cell r="E53">
            <v>9869963</v>
          </cell>
          <cell r="F53">
            <v>0</v>
          </cell>
          <cell r="G53">
            <v>796239</v>
          </cell>
          <cell r="H53">
            <v>10666202</v>
          </cell>
          <cell r="J53">
            <v>1453782.3686608684</v>
          </cell>
          <cell r="K53">
            <v>0.41482756114106079</v>
          </cell>
          <cell r="L53">
            <v>796239</v>
          </cell>
          <cell r="M53">
            <v>2250021.3686608681</v>
          </cell>
          <cell r="O53">
            <v>8416180.6313391328</v>
          </cell>
          <cell r="Q53">
            <v>407445</v>
          </cell>
          <cell r="R53">
            <v>1453782.3686608684</v>
          </cell>
          <cell r="S53">
            <v>826441</v>
          </cell>
          <cell r="T53">
            <v>2657466.3686608681</v>
          </cell>
          <cell r="V53">
            <v>4708230.2376269512</v>
          </cell>
          <cell r="W53">
            <v>0</v>
          </cell>
          <cell r="X53">
            <v>44</v>
          </cell>
          <cell r="Y53">
            <v>925.4400000000004</v>
          </cell>
          <cell r="Z53">
            <v>8.9112339046351196E-3</v>
          </cell>
          <cell r="AA53">
            <v>9869495</v>
          </cell>
          <cell r="AB53">
            <v>0</v>
          </cell>
          <cell r="AC53">
            <v>9869495</v>
          </cell>
          <cell r="AD53">
            <v>0</v>
          </cell>
          <cell r="AE53">
            <v>796206</v>
          </cell>
          <cell r="AF53">
            <v>10665701</v>
          </cell>
          <cell r="AG53">
            <v>377225</v>
          </cell>
          <cell r="AH53">
            <v>0</v>
          </cell>
          <cell r="AI53">
            <v>30201</v>
          </cell>
          <cell r="AJ53">
            <v>407426</v>
          </cell>
          <cell r="AK53">
            <v>11073127</v>
          </cell>
          <cell r="AM53">
            <v>44</v>
          </cell>
          <cell r="AN53">
            <v>44</v>
          </cell>
          <cell r="AO53" t="str">
            <v>BROCKTON</v>
          </cell>
          <cell r="AP53">
            <v>9869963</v>
          </cell>
          <cell r="AQ53">
            <v>7611387</v>
          </cell>
          <cell r="AR53">
            <v>2258576</v>
          </cell>
          <cell r="AS53">
            <v>867918</v>
          </cell>
          <cell r="AT53">
            <v>173005</v>
          </cell>
          <cell r="AU53">
            <v>58434.25</v>
          </cell>
          <cell r="AV53">
            <v>94687.25</v>
          </cell>
          <cell r="AW53">
            <v>104466.25</v>
          </cell>
          <cell r="AX53">
            <v>-52540.512373049278</v>
          </cell>
          <cell r="AY53">
            <v>3504546.2376269507</v>
          </cell>
          <cell r="BA53">
            <v>1453782.3686608684</v>
          </cell>
          <cell r="BB53">
            <v>1433285.6198572118</v>
          </cell>
          <cell r="BD53">
            <v>44</v>
          </cell>
          <cell r="BE53" t="str">
            <v>BROCKTON</v>
          </cell>
          <cell r="BF53">
            <v>3.4791029441294086E-2</v>
          </cell>
          <cell r="BG53">
            <v>468</v>
          </cell>
          <cell r="BI53">
            <v>33</v>
          </cell>
          <cell r="BJ53">
            <v>501</v>
          </cell>
          <cell r="BK53">
            <v>18</v>
          </cell>
          <cell r="BL53">
            <v>1</v>
          </cell>
          <cell r="BM53">
            <v>19</v>
          </cell>
          <cell r="BN53">
            <v>520</v>
          </cell>
          <cell r="BP53">
            <v>34</v>
          </cell>
          <cell r="BR53">
            <v>2258576</v>
          </cell>
          <cell r="BS53">
            <v>2258108</v>
          </cell>
          <cell r="BT53">
            <v>468</v>
          </cell>
          <cell r="BU53">
            <v>-52540.512373049278</v>
          </cell>
          <cell r="BV53">
            <v>-52540.512373049278</v>
          </cell>
        </row>
        <row r="54">
          <cell r="A54">
            <v>45</v>
          </cell>
          <cell r="B54">
            <v>45</v>
          </cell>
          <cell r="C54" t="str">
            <v>BROOKFIELD</v>
          </cell>
          <cell r="D54">
            <v>2</v>
          </cell>
          <cell r="E54">
            <v>27666</v>
          </cell>
          <cell r="F54">
            <v>0</v>
          </cell>
          <cell r="G54">
            <v>1786</v>
          </cell>
          <cell r="H54">
            <v>29452</v>
          </cell>
          <cell r="J54">
            <v>18231.956483454811</v>
          </cell>
          <cell r="K54">
            <v>0.65900225849254723</v>
          </cell>
          <cell r="L54">
            <v>1786</v>
          </cell>
          <cell r="M54">
            <v>20017.956483454811</v>
          </cell>
          <cell r="O54">
            <v>9434.043516545189</v>
          </cell>
          <cell r="Q54">
            <v>0</v>
          </cell>
          <cell r="R54">
            <v>18231.956483454811</v>
          </cell>
          <cell r="S54">
            <v>1786</v>
          </cell>
          <cell r="T54">
            <v>20017.956483454811</v>
          </cell>
          <cell r="V54">
            <v>29452</v>
          </cell>
          <cell r="W54">
            <v>0</v>
          </cell>
          <cell r="X54">
            <v>45</v>
          </cell>
          <cell r="Y54">
            <v>2</v>
          </cell>
          <cell r="Z54">
            <v>0</v>
          </cell>
          <cell r="AA54">
            <v>27666</v>
          </cell>
          <cell r="AB54">
            <v>0</v>
          </cell>
          <cell r="AC54">
            <v>27666</v>
          </cell>
          <cell r="AD54">
            <v>0</v>
          </cell>
          <cell r="AE54">
            <v>1786</v>
          </cell>
          <cell r="AF54">
            <v>29452</v>
          </cell>
          <cell r="AG54">
            <v>0</v>
          </cell>
          <cell r="AH54">
            <v>0</v>
          </cell>
          <cell r="AI54">
            <v>0</v>
          </cell>
          <cell r="AJ54">
            <v>0</v>
          </cell>
          <cell r="AK54">
            <v>29452</v>
          </cell>
          <cell r="AM54">
            <v>45</v>
          </cell>
          <cell r="AN54">
            <v>45</v>
          </cell>
          <cell r="AO54" t="str">
            <v>BROOKFIELD</v>
          </cell>
          <cell r="AP54">
            <v>27666</v>
          </cell>
          <cell r="AQ54">
            <v>0</v>
          </cell>
          <cell r="AR54">
            <v>27666</v>
          </cell>
          <cell r="AS54">
            <v>0</v>
          </cell>
          <cell r="AT54">
            <v>0</v>
          </cell>
          <cell r="AU54">
            <v>0</v>
          </cell>
          <cell r="AV54">
            <v>0</v>
          </cell>
          <cell r="AW54">
            <v>0</v>
          </cell>
          <cell r="AX54">
            <v>0</v>
          </cell>
          <cell r="AY54">
            <v>27666</v>
          </cell>
          <cell r="BA54">
            <v>18231.956483454811</v>
          </cell>
          <cell r="BB54">
            <v>18200.346490125816</v>
          </cell>
          <cell r="BD54">
            <v>45</v>
          </cell>
          <cell r="BE54" t="str">
            <v>BROOKFIELD</v>
          </cell>
          <cell r="BF54">
            <v>0</v>
          </cell>
          <cell r="BG54">
            <v>0</v>
          </cell>
          <cell r="BI54">
            <v>0</v>
          </cell>
          <cell r="BJ54">
            <v>0</v>
          </cell>
          <cell r="BK54">
            <v>0</v>
          </cell>
          <cell r="BL54">
            <v>0</v>
          </cell>
          <cell r="BM54">
            <v>0</v>
          </cell>
          <cell r="BN54">
            <v>0</v>
          </cell>
          <cell r="BP54">
            <v>0</v>
          </cell>
          <cell r="BR54">
            <v>27666</v>
          </cell>
          <cell r="BS54">
            <v>27666</v>
          </cell>
          <cell r="BT54">
            <v>0</v>
          </cell>
          <cell r="BU54">
            <v>0</v>
          </cell>
          <cell r="BV54">
            <v>0</v>
          </cell>
        </row>
        <row r="55">
          <cell r="A55">
            <v>46</v>
          </cell>
          <cell r="B55">
            <v>46</v>
          </cell>
          <cell r="C55" t="str">
            <v>BROOKLINE</v>
          </cell>
          <cell r="D55">
            <v>3.27</v>
          </cell>
          <cell r="E55">
            <v>62105</v>
          </cell>
          <cell r="F55">
            <v>0</v>
          </cell>
          <cell r="G55">
            <v>2920</v>
          </cell>
          <cell r="H55">
            <v>65025</v>
          </cell>
          <cell r="J55">
            <v>-773.31789100188553</v>
          </cell>
          <cell r="K55">
            <v>-3.7621370566676679E-2</v>
          </cell>
          <cell r="L55">
            <v>2920</v>
          </cell>
          <cell r="M55">
            <v>2146.6821089981145</v>
          </cell>
          <cell r="O55">
            <v>62878.317891001883</v>
          </cell>
          <cell r="Q55">
            <v>0</v>
          </cell>
          <cell r="R55">
            <v>-773.31789100188553</v>
          </cell>
          <cell r="S55">
            <v>2920</v>
          </cell>
          <cell r="T55">
            <v>2146.6821089981145</v>
          </cell>
          <cell r="V55">
            <v>23475.282259888103</v>
          </cell>
          <cell r="W55">
            <v>0</v>
          </cell>
          <cell r="X55">
            <v>46</v>
          </cell>
          <cell r="Y55">
            <v>3.27</v>
          </cell>
          <cell r="Z55">
            <v>0</v>
          </cell>
          <cell r="AA55">
            <v>62105</v>
          </cell>
          <cell r="AB55">
            <v>0</v>
          </cell>
          <cell r="AC55">
            <v>62105</v>
          </cell>
          <cell r="AD55">
            <v>0</v>
          </cell>
          <cell r="AE55">
            <v>2920</v>
          </cell>
          <cell r="AF55">
            <v>65025</v>
          </cell>
          <cell r="AG55">
            <v>0</v>
          </cell>
          <cell r="AH55">
            <v>0</v>
          </cell>
          <cell r="AI55">
            <v>0</v>
          </cell>
          <cell r="AJ55">
            <v>0</v>
          </cell>
          <cell r="AK55">
            <v>65025</v>
          </cell>
          <cell r="AM55">
            <v>46</v>
          </cell>
          <cell r="AN55">
            <v>46</v>
          </cell>
          <cell r="AO55" t="str">
            <v>BROOKLINE</v>
          </cell>
          <cell r="AP55">
            <v>62105</v>
          </cell>
          <cell r="AQ55">
            <v>120477</v>
          </cell>
          <cell r="AR55">
            <v>0</v>
          </cell>
          <cell r="AS55">
            <v>19237</v>
          </cell>
          <cell r="AT55">
            <v>0</v>
          </cell>
          <cell r="AU55">
            <v>1377</v>
          </cell>
          <cell r="AV55">
            <v>877</v>
          </cell>
          <cell r="AW55">
            <v>237.75</v>
          </cell>
          <cell r="AX55">
            <v>-1173.467740111897</v>
          </cell>
          <cell r="AY55">
            <v>20555.282259888103</v>
          </cell>
          <cell r="BA55">
            <v>-773.31789100188553</v>
          </cell>
          <cell r="BB55">
            <v>-1173.467740111897</v>
          </cell>
          <cell r="BD55">
            <v>46</v>
          </cell>
          <cell r="BE55" t="str">
            <v>BROOKLINE</v>
          </cell>
          <cell r="BF55">
            <v>0</v>
          </cell>
          <cell r="BG55">
            <v>0</v>
          </cell>
          <cell r="BI55">
            <v>0</v>
          </cell>
          <cell r="BJ55">
            <v>0</v>
          </cell>
          <cell r="BK55">
            <v>0</v>
          </cell>
          <cell r="BL55">
            <v>0</v>
          </cell>
          <cell r="BM55">
            <v>0</v>
          </cell>
          <cell r="BN55">
            <v>0</v>
          </cell>
          <cell r="BP55">
            <v>0</v>
          </cell>
          <cell r="BR55">
            <v>0</v>
          </cell>
          <cell r="BS55">
            <v>0</v>
          </cell>
          <cell r="BT55">
            <v>0</v>
          </cell>
          <cell r="BU55">
            <v>-1173.467740111897</v>
          </cell>
          <cell r="BV55">
            <v>-1173.467740111897</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AM56">
            <v>47</v>
          </cell>
          <cell r="AN56">
            <v>47</v>
          </cell>
          <cell r="AO56" t="str">
            <v>BUCKLAND</v>
          </cell>
          <cell r="AP56">
            <v>0</v>
          </cell>
          <cell r="AQ56">
            <v>0</v>
          </cell>
          <cell r="AR56">
            <v>0</v>
          </cell>
          <cell r="AS56">
            <v>0</v>
          </cell>
          <cell r="AT56">
            <v>0</v>
          </cell>
          <cell r="AU56">
            <v>0</v>
          </cell>
          <cell r="AV56">
            <v>0</v>
          </cell>
          <cell r="AW56">
            <v>0</v>
          </cell>
          <cell r="AX56">
            <v>0</v>
          </cell>
          <cell r="AY56">
            <v>0</v>
          </cell>
          <cell r="BA56">
            <v>0</v>
          </cell>
          <cell r="BB56">
            <v>0</v>
          </cell>
          <cell r="BD56">
            <v>47</v>
          </cell>
          <cell r="BE56" t="str">
            <v>BUCKLAND</v>
          </cell>
          <cell r="BF56">
            <v>0</v>
          </cell>
          <cell r="BG56">
            <v>0</v>
          </cell>
          <cell r="BI56">
            <v>0</v>
          </cell>
          <cell r="BJ56">
            <v>0</v>
          </cell>
          <cell r="BK56">
            <v>0</v>
          </cell>
          <cell r="BL56">
            <v>0</v>
          </cell>
          <cell r="BM56">
            <v>0</v>
          </cell>
          <cell r="BN56">
            <v>0</v>
          </cell>
          <cell r="BP56">
            <v>0</v>
          </cell>
          <cell r="BR56">
            <v>0</v>
          </cell>
          <cell r="BS56">
            <v>0</v>
          </cell>
          <cell r="BT56">
            <v>0</v>
          </cell>
          <cell r="BU56">
            <v>0</v>
          </cell>
          <cell r="BV56">
            <v>0</v>
          </cell>
        </row>
        <row r="57">
          <cell r="A57">
            <v>48</v>
          </cell>
          <cell r="B57">
            <v>48</v>
          </cell>
          <cell r="C57" t="str">
            <v>BURLINGTON</v>
          </cell>
          <cell r="D57">
            <v>3.37</v>
          </cell>
          <cell r="E57">
            <v>54097</v>
          </cell>
          <cell r="F57">
            <v>0</v>
          </cell>
          <cell r="G57">
            <v>3008</v>
          </cell>
          <cell r="H57">
            <v>57105</v>
          </cell>
          <cell r="J57">
            <v>-75.95795313907233</v>
          </cell>
          <cell r="K57">
            <v>-6.4521580722779089E-3</v>
          </cell>
          <cell r="L57">
            <v>3008</v>
          </cell>
          <cell r="M57">
            <v>2932.0420468609277</v>
          </cell>
          <cell r="O57">
            <v>54172.95795313907</v>
          </cell>
          <cell r="Q57">
            <v>0</v>
          </cell>
          <cell r="R57">
            <v>-75.95795313907233</v>
          </cell>
          <cell r="S57">
            <v>3008</v>
          </cell>
          <cell r="T57">
            <v>2932.0420468609277</v>
          </cell>
          <cell r="V57">
            <v>14780.48794716148</v>
          </cell>
          <cell r="W57">
            <v>0</v>
          </cell>
          <cell r="X57">
            <v>48</v>
          </cell>
          <cell r="Y57">
            <v>3.37</v>
          </cell>
          <cell r="Z57">
            <v>1.0364247093640859E-3</v>
          </cell>
          <cell r="AA57">
            <v>54097</v>
          </cell>
          <cell r="AB57">
            <v>0</v>
          </cell>
          <cell r="AC57">
            <v>54097</v>
          </cell>
          <cell r="AD57">
            <v>0</v>
          </cell>
          <cell r="AE57">
            <v>3008</v>
          </cell>
          <cell r="AF57">
            <v>57105</v>
          </cell>
          <cell r="AG57">
            <v>0</v>
          </cell>
          <cell r="AH57">
            <v>0</v>
          </cell>
          <cell r="AI57">
            <v>0</v>
          </cell>
          <cell r="AJ57">
            <v>0</v>
          </cell>
          <cell r="AK57">
            <v>57105</v>
          </cell>
          <cell r="AM57">
            <v>48</v>
          </cell>
          <cell r="AN57">
            <v>48</v>
          </cell>
          <cell r="AO57" t="str">
            <v>BURLINGTON</v>
          </cell>
          <cell r="AP57">
            <v>54097</v>
          </cell>
          <cell r="AQ57">
            <v>65372</v>
          </cell>
          <cell r="AR57">
            <v>0</v>
          </cell>
          <cell r="AS57">
            <v>1890</v>
          </cell>
          <cell r="AT57">
            <v>4242.25</v>
          </cell>
          <cell r="AU57">
            <v>0</v>
          </cell>
          <cell r="AV57">
            <v>5670.25</v>
          </cell>
          <cell r="AW57">
            <v>85.25</v>
          </cell>
          <cell r="AX57">
            <v>-115.2620528385205</v>
          </cell>
          <cell r="AY57">
            <v>11772.48794716148</v>
          </cell>
          <cell r="BA57">
            <v>-75.95795313907233</v>
          </cell>
          <cell r="BB57">
            <v>-115.2620528385205</v>
          </cell>
          <cell r="BD57">
            <v>48</v>
          </cell>
          <cell r="BE57" t="str">
            <v>BURLINGTON</v>
          </cell>
          <cell r="BF57">
            <v>0</v>
          </cell>
          <cell r="BG57">
            <v>0</v>
          </cell>
          <cell r="BI57">
            <v>0</v>
          </cell>
          <cell r="BJ57">
            <v>0</v>
          </cell>
          <cell r="BK57">
            <v>0</v>
          </cell>
          <cell r="BL57">
            <v>0</v>
          </cell>
          <cell r="BM57">
            <v>0</v>
          </cell>
          <cell r="BN57">
            <v>0</v>
          </cell>
          <cell r="BP57">
            <v>0</v>
          </cell>
          <cell r="BR57">
            <v>0</v>
          </cell>
          <cell r="BS57">
            <v>0</v>
          </cell>
          <cell r="BT57">
            <v>0</v>
          </cell>
          <cell r="BU57">
            <v>-115.2620528385205</v>
          </cell>
          <cell r="BV57">
            <v>-115.2620528385205</v>
          </cell>
        </row>
        <row r="58">
          <cell r="A58">
            <v>49</v>
          </cell>
          <cell r="B58">
            <v>49</v>
          </cell>
          <cell r="C58" t="str">
            <v>CAMBRIDGE</v>
          </cell>
          <cell r="D58">
            <v>497.03000000000003</v>
          </cell>
          <cell r="E58">
            <v>13661708</v>
          </cell>
          <cell r="F58">
            <v>0</v>
          </cell>
          <cell r="G58">
            <v>441702</v>
          </cell>
          <cell r="H58">
            <v>14103410</v>
          </cell>
          <cell r="J58">
            <v>870567.26651913568</v>
          </cell>
          <cell r="K58">
            <v>0.40358405024747795</v>
          </cell>
          <cell r="L58">
            <v>441702</v>
          </cell>
          <cell r="M58">
            <v>1312269.2665191358</v>
          </cell>
          <cell r="O58">
            <v>12791140.733480863</v>
          </cell>
          <cell r="Q58">
            <v>56105</v>
          </cell>
          <cell r="R58">
            <v>870567.26651913568</v>
          </cell>
          <cell r="S58">
            <v>443489</v>
          </cell>
          <cell r="T58">
            <v>1368374.2665191358</v>
          </cell>
          <cell r="V58">
            <v>2654897.3656507321</v>
          </cell>
          <cell r="W58">
            <v>0</v>
          </cell>
          <cell r="X58">
            <v>49</v>
          </cell>
          <cell r="Y58">
            <v>497.03000000000003</v>
          </cell>
          <cell r="Z58">
            <v>0.32595706817854098</v>
          </cell>
          <cell r="AA58">
            <v>13661705</v>
          </cell>
          <cell r="AB58">
            <v>0</v>
          </cell>
          <cell r="AC58">
            <v>13661705</v>
          </cell>
          <cell r="AD58">
            <v>0</v>
          </cell>
          <cell r="AE58">
            <v>441697</v>
          </cell>
          <cell r="AF58">
            <v>14103402</v>
          </cell>
          <cell r="AG58">
            <v>54189</v>
          </cell>
          <cell r="AH58">
            <v>0</v>
          </cell>
          <cell r="AI58">
            <v>1784</v>
          </cell>
          <cell r="AJ58">
            <v>55973</v>
          </cell>
          <cell r="AK58">
            <v>14159375</v>
          </cell>
          <cell r="AM58">
            <v>49</v>
          </cell>
          <cell r="AN58">
            <v>49</v>
          </cell>
          <cell r="AO58" t="str">
            <v>CAMBRIDGE</v>
          </cell>
          <cell r="AP58">
            <v>13661708</v>
          </cell>
          <cell r="AQ58">
            <v>12326838</v>
          </cell>
          <cell r="AR58">
            <v>1334870</v>
          </cell>
          <cell r="AS58">
            <v>226786</v>
          </cell>
          <cell r="AT58">
            <v>60568.25</v>
          </cell>
          <cell r="AU58">
            <v>299310.25</v>
          </cell>
          <cell r="AV58">
            <v>101063.5</v>
          </cell>
          <cell r="AW58">
            <v>148324</v>
          </cell>
          <cell r="AX58">
            <v>-13831.634349268163</v>
          </cell>
          <cell r="AY58">
            <v>2157090.3656507321</v>
          </cell>
          <cell r="BA58">
            <v>870567.26651913568</v>
          </cell>
          <cell r="BB58">
            <v>864325.54483363673</v>
          </cell>
          <cell r="BD58">
            <v>49</v>
          </cell>
          <cell r="BE58" t="str">
            <v>CAMBRIDGE</v>
          </cell>
          <cell r="BF58">
            <v>3.4013605442169137E-3</v>
          </cell>
          <cell r="BG58">
            <v>3</v>
          </cell>
          <cell r="BI58">
            <v>5</v>
          </cell>
          <cell r="BJ58">
            <v>8</v>
          </cell>
          <cell r="BK58">
            <v>129</v>
          </cell>
          <cell r="BL58">
            <v>3</v>
          </cell>
          <cell r="BM58">
            <v>132</v>
          </cell>
          <cell r="BN58">
            <v>140</v>
          </cell>
          <cell r="BP58">
            <v>8</v>
          </cell>
          <cell r="BR58">
            <v>1334870</v>
          </cell>
          <cell r="BS58">
            <v>1334867</v>
          </cell>
          <cell r="BT58">
            <v>3</v>
          </cell>
          <cell r="BU58">
            <v>-13831.634349268163</v>
          </cell>
          <cell r="BV58">
            <v>-13831.634349268163</v>
          </cell>
        </row>
        <row r="59">
          <cell r="A59">
            <v>50</v>
          </cell>
          <cell r="B59">
            <v>50</v>
          </cell>
          <cell r="C59" t="str">
            <v>CANTON</v>
          </cell>
          <cell r="D59">
            <v>9.57</v>
          </cell>
          <cell r="E59">
            <v>141326</v>
          </cell>
          <cell r="F59">
            <v>0</v>
          </cell>
          <cell r="G59">
            <v>8546</v>
          </cell>
          <cell r="H59">
            <v>149872</v>
          </cell>
          <cell r="J59">
            <v>21303.100919504141</v>
          </cell>
          <cell r="K59">
            <v>0.34921659713353037</v>
          </cell>
          <cell r="L59">
            <v>8546</v>
          </cell>
          <cell r="M59">
            <v>29849.100919504141</v>
          </cell>
          <cell r="O59">
            <v>120022.89908049586</v>
          </cell>
          <cell r="Q59">
            <v>0</v>
          </cell>
          <cell r="R59">
            <v>21303.100919504141</v>
          </cell>
          <cell r="S59">
            <v>8546</v>
          </cell>
          <cell r="T59">
            <v>29849.100919504141</v>
          </cell>
          <cell r="V59">
            <v>69548.544250090286</v>
          </cell>
          <cell r="W59">
            <v>0</v>
          </cell>
          <cell r="X59">
            <v>50</v>
          </cell>
          <cell r="Y59">
            <v>9.57</v>
          </cell>
          <cell r="Z59">
            <v>0</v>
          </cell>
          <cell r="AA59">
            <v>141326</v>
          </cell>
          <cell r="AB59">
            <v>0</v>
          </cell>
          <cell r="AC59">
            <v>141326</v>
          </cell>
          <cell r="AD59">
            <v>0</v>
          </cell>
          <cell r="AE59">
            <v>8546</v>
          </cell>
          <cell r="AF59">
            <v>149872</v>
          </cell>
          <cell r="AG59">
            <v>0</v>
          </cell>
          <cell r="AH59">
            <v>0</v>
          </cell>
          <cell r="AI59">
            <v>0</v>
          </cell>
          <cell r="AJ59">
            <v>0</v>
          </cell>
          <cell r="AK59">
            <v>149872</v>
          </cell>
          <cell r="AM59">
            <v>50</v>
          </cell>
          <cell r="AN59">
            <v>50</v>
          </cell>
          <cell r="AO59" t="str">
            <v>CANTON</v>
          </cell>
          <cell r="AP59">
            <v>141326</v>
          </cell>
          <cell r="AQ59">
            <v>108187</v>
          </cell>
          <cell r="AR59">
            <v>33139</v>
          </cell>
          <cell r="AS59">
            <v>13323</v>
          </cell>
          <cell r="AT59">
            <v>0</v>
          </cell>
          <cell r="AU59">
            <v>0</v>
          </cell>
          <cell r="AV59">
            <v>998</v>
          </cell>
          <cell r="AW59">
            <v>14355.25</v>
          </cell>
          <cell r="AX59">
            <v>-812.70574990971363</v>
          </cell>
          <cell r="AY59">
            <v>61002.544250090286</v>
          </cell>
          <cell r="BA59">
            <v>21303.100919504141</v>
          </cell>
          <cell r="BB59">
            <v>20988.106884236146</v>
          </cell>
          <cell r="BD59">
            <v>50</v>
          </cell>
          <cell r="BE59" t="str">
            <v>CANTON</v>
          </cell>
          <cell r="BF59">
            <v>0</v>
          </cell>
          <cell r="BG59">
            <v>0</v>
          </cell>
          <cell r="BI59">
            <v>0</v>
          </cell>
          <cell r="BJ59">
            <v>0</v>
          </cell>
          <cell r="BK59">
            <v>0</v>
          </cell>
          <cell r="BL59">
            <v>0</v>
          </cell>
          <cell r="BM59">
            <v>0</v>
          </cell>
          <cell r="BN59">
            <v>0</v>
          </cell>
          <cell r="BP59">
            <v>0</v>
          </cell>
          <cell r="BR59">
            <v>33139</v>
          </cell>
          <cell r="BS59">
            <v>33139</v>
          </cell>
          <cell r="BT59">
            <v>0</v>
          </cell>
          <cell r="BU59">
            <v>-812.70574990971363</v>
          </cell>
          <cell r="BV59">
            <v>-812.70574990971363</v>
          </cell>
        </row>
        <row r="60">
          <cell r="A60">
            <v>51</v>
          </cell>
          <cell r="B60">
            <v>51</v>
          </cell>
          <cell r="C60" t="str">
            <v>CARLISLE</v>
          </cell>
          <cell r="D60">
            <v>0</v>
          </cell>
          <cell r="E60">
            <v>0</v>
          </cell>
          <cell r="F60">
            <v>0</v>
          </cell>
          <cell r="G60">
            <v>0</v>
          </cell>
          <cell r="H60">
            <v>0</v>
          </cell>
          <cell r="J60">
            <v>-186.34723036579504</v>
          </cell>
          <cell r="K60">
            <v>-3.9788213146428254E-2</v>
          </cell>
          <cell r="L60">
            <v>0</v>
          </cell>
          <cell r="M60">
            <v>-186.34723036579504</v>
          </cell>
          <cell r="O60">
            <v>186.34723036579504</v>
          </cell>
          <cell r="Q60">
            <v>0</v>
          </cell>
          <cell r="R60">
            <v>-186.34723036579504</v>
          </cell>
          <cell r="S60">
            <v>0</v>
          </cell>
          <cell r="T60">
            <v>-186.34723036579504</v>
          </cell>
          <cell r="V60">
            <v>4683.4782371352412</v>
          </cell>
          <cell r="W60">
            <v>0</v>
          </cell>
          <cell r="X60">
            <v>51</v>
          </cell>
          <cell r="AM60">
            <v>51</v>
          </cell>
          <cell r="AN60">
            <v>51</v>
          </cell>
          <cell r="AO60" t="str">
            <v>CARLISLE</v>
          </cell>
          <cell r="AP60">
            <v>0</v>
          </cell>
          <cell r="AQ60">
            <v>18542</v>
          </cell>
          <cell r="AR60">
            <v>0</v>
          </cell>
          <cell r="AS60">
            <v>4636</v>
          </cell>
          <cell r="AT60">
            <v>0</v>
          </cell>
          <cell r="AU60">
            <v>0</v>
          </cell>
          <cell r="AV60">
            <v>195.25</v>
          </cell>
          <cell r="AW60">
            <v>135</v>
          </cell>
          <cell r="AX60">
            <v>-282.77176286475878</v>
          </cell>
          <cell r="AY60">
            <v>4683.4782371352412</v>
          </cell>
          <cell r="BA60">
            <v>-186.34723036579504</v>
          </cell>
          <cell r="BB60">
            <v>-282.77176286475878</v>
          </cell>
          <cell r="BD60">
            <v>51</v>
          </cell>
          <cell r="BE60" t="str">
            <v>CARLISLE</v>
          </cell>
          <cell r="BF60">
            <v>0</v>
          </cell>
          <cell r="BG60">
            <v>0</v>
          </cell>
          <cell r="BI60">
            <v>0</v>
          </cell>
          <cell r="BJ60">
            <v>0</v>
          </cell>
          <cell r="BK60">
            <v>0</v>
          </cell>
          <cell r="BL60">
            <v>0</v>
          </cell>
          <cell r="BM60">
            <v>0</v>
          </cell>
          <cell r="BN60">
            <v>0</v>
          </cell>
          <cell r="BP60">
            <v>0</v>
          </cell>
          <cell r="BR60">
            <v>0</v>
          </cell>
          <cell r="BS60">
            <v>0</v>
          </cell>
          <cell r="BT60">
            <v>0</v>
          </cell>
          <cell r="BU60">
            <v>-282.77176286475878</v>
          </cell>
          <cell r="BV60">
            <v>-282.77176286475878</v>
          </cell>
        </row>
        <row r="61">
          <cell r="A61">
            <v>52</v>
          </cell>
          <cell r="B61">
            <v>52</v>
          </cell>
          <cell r="C61" t="str">
            <v>CARVER</v>
          </cell>
          <cell r="D61">
            <v>43.68</v>
          </cell>
          <cell r="E61">
            <v>586553</v>
          </cell>
          <cell r="F61">
            <v>0</v>
          </cell>
          <cell r="G61">
            <v>39006</v>
          </cell>
          <cell r="H61">
            <v>625559</v>
          </cell>
          <cell r="J61">
            <v>86114.477690590138</v>
          </cell>
          <cell r="K61">
            <v>0.37542805996696438</v>
          </cell>
          <cell r="L61">
            <v>39006</v>
          </cell>
          <cell r="M61">
            <v>125120.47769059014</v>
          </cell>
          <cell r="O61">
            <v>500438.52230940986</v>
          </cell>
          <cell r="Q61">
            <v>0</v>
          </cell>
          <cell r="R61">
            <v>86114.477690590138</v>
          </cell>
          <cell r="S61">
            <v>39006</v>
          </cell>
          <cell r="T61">
            <v>125120.47769059014</v>
          </cell>
          <cell r="V61">
            <v>268382.77513547533</v>
          </cell>
          <cell r="W61">
            <v>0</v>
          </cell>
          <cell r="X61">
            <v>52</v>
          </cell>
          <cell r="Y61">
            <v>43.68</v>
          </cell>
          <cell r="Z61">
            <v>0</v>
          </cell>
          <cell r="AA61">
            <v>586553</v>
          </cell>
          <cell r="AB61">
            <v>0</v>
          </cell>
          <cell r="AC61">
            <v>586553</v>
          </cell>
          <cell r="AD61">
            <v>0</v>
          </cell>
          <cell r="AE61">
            <v>39006</v>
          </cell>
          <cell r="AF61">
            <v>625559</v>
          </cell>
          <cell r="AG61">
            <v>0</v>
          </cell>
          <cell r="AH61">
            <v>0</v>
          </cell>
          <cell r="AI61">
            <v>0</v>
          </cell>
          <cell r="AJ61">
            <v>0</v>
          </cell>
          <cell r="AK61">
            <v>625559</v>
          </cell>
          <cell r="AM61">
            <v>52</v>
          </cell>
          <cell r="AN61">
            <v>52</v>
          </cell>
          <cell r="AO61" t="str">
            <v>CARVER</v>
          </cell>
          <cell r="AP61">
            <v>586553</v>
          </cell>
          <cell r="AQ61">
            <v>454508</v>
          </cell>
          <cell r="AR61">
            <v>132045</v>
          </cell>
          <cell r="AS61">
            <v>22475</v>
          </cell>
          <cell r="AT61">
            <v>21906.5</v>
          </cell>
          <cell r="AU61">
            <v>36677</v>
          </cell>
          <cell r="AV61">
            <v>17644.25</v>
          </cell>
          <cell r="AW61">
            <v>0</v>
          </cell>
          <cell r="AX61">
            <v>-1370.9748645246582</v>
          </cell>
          <cell r="AY61">
            <v>229376.77513547533</v>
          </cell>
          <cell r="BA61">
            <v>86114.477690590138</v>
          </cell>
          <cell r="BB61">
            <v>85496.109364806049</v>
          </cell>
          <cell r="BD61">
            <v>52</v>
          </cell>
          <cell r="BE61" t="str">
            <v>CARVER</v>
          </cell>
          <cell r="BF61">
            <v>0</v>
          </cell>
          <cell r="BG61">
            <v>0</v>
          </cell>
          <cell r="BI61">
            <v>0</v>
          </cell>
          <cell r="BJ61">
            <v>0</v>
          </cell>
          <cell r="BK61">
            <v>0</v>
          </cell>
          <cell r="BL61">
            <v>0</v>
          </cell>
          <cell r="BM61">
            <v>0</v>
          </cell>
          <cell r="BN61">
            <v>0</v>
          </cell>
          <cell r="BP61">
            <v>0</v>
          </cell>
          <cell r="BR61">
            <v>132045</v>
          </cell>
          <cell r="BS61">
            <v>132045</v>
          </cell>
          <cell r="BT61">
            <v>0</v>
          </cell>
          <cell r="BU61">
            <v>-1370.9748645246582</v>
          </cell>
          <cell r="BV61">
            <v>-1370.9748645246582</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AM62">
            <v>53</v>
          </cell>
          <cell r="AN62">
            <v>53</v>
          </cell>
          <cell r="AO62" t="str">
            <v>CHARLEMONT</v>
          </cell>
          <cell r="AP62">
            <v>0</v>
          </cell>
          <cell r="AQ62">
            <v>0</v>
          </cell>
          <cell r="AR62">
            <v>0</v>
          </cell>
          <cell r="AS62">
            <v>0</v>
          </cell>
          <cell r="AT62">
            <v>0</v>
          </cell>
          <cell r="AU62">
            <v>0</v>
          </cell>
          <cell r="AV62">
            <v>0</v>
          </cell>
          <cell r="AW62">
            <v>0</v>
          </cell>
          <cell r="AX62">
            <v>0</v>
          </cell>
          <cell r="AY62">
            <v>0</v>
          </cell>
          <cell r="BA62">
            <v>0</v>
          </cell>
          <cell r="BB62">
            <v>0</v>
          </cell>
          <cell r="BD62">
            <v>53</v>
          </cell>
          <cell r="BE62" t="str">
            <v>CHARLEMONT</v>
          </cell>
          <cell r="BF62">
            <v>0</v>
          </cell>
          <cell r="BG62">
            <v>0</v>
          </cell>
          <cell r="BI62">
            <v>0</v>
          </cell>
          <cell r="BJ62">
            <v>0</v>
          </cell>
          <cell r="BK62">
            <v>0</v>
          </cell>
          <cell r="BL62">
            <v>0</v>
          </cell>
          <cell r="BM62">
            <v>0</v>
          </cell>
          <cell r="BN62">
            <v>0</v>
          </cell>
          <cell r="BP62">
            <v>0</v>
          </cell>
          <cell r="BR62">
            <v>0</v>
          </cell>
          <cell r="BS62">
            <v>0</v>
          </cell>
          <cell r="BT62">
            <v>0</v>
          </cell>
          <cell r="BU62">
            <v>0</v>
          </cell>
          <cell r="BV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AM63">
            <v>54</v>
          </cell>
          <cell r="AN63">
            <v>54</v>
          </cell>
          <cell r="AO63" t="str">
            <v>CHARLTON</v>
          </cell>
          <cell r="AP63">
            <v>0</v>
          </cell>
          <cell r="AQ63">
            <v>0</v>
          </cell>
          <cell r="AR63">
            <v>0</v>
          </cell>
          <cell r="AS63">
            <v>0</v>
          </cell>
          <cell r="AT63">
            <v>0</v>
          </cell>
          <cell r="AU63">
            <v>0</v>
          </cell>
          <cell r="AV63">
            <v>0</v>
          </cell>
          <cell r="AW63">
            <v>0</v>
          </cell>
          <cell r="AX63">
            <v>0</v>
          </cell>
          <cell r="AY63">
            <v>0</v>
          </cell>
          <cell r="BA63">
            <v>0</v>
          </cell>
          <cell r="BB63">
            <v>0</v>
          </cell>
          <cell r="BD63">
            <v>54</v>
          </cell>
          <cell r="BE63" t="str">
            <v>CHARLTON</v>
          </cell>
          <cell r="BF63">
            <v>0</v>
          </cell>
          <cell r="BG63">
            <v>0</v>
          </cell>
          <cell r="BI63">
            <v>0</v>
          </cell>
          <cell r="BJ63">
            <v>0</v>
          </cell>
          <cell r="BK63">
            <v>0</v>
          </cell>
          <cell r="BL63">
            <v>0</v>
          </cell>
          <cell r="BM63">
            <v>0</v>
          </cell>
          <cell r="BN63">
            <v>0</v>
          </cell>
          <cell r="BP63">
            <v>0</v>
          </cell>
          <cell r="BR63">
            <v>0</v>
          </cell>
          <cell r="BS63">
            <v>0</v>
          </cell>
          <cell r="BT63">
            <v>0</v>
          </cell>
          <cell r="BU63">
            <v>0</v>
          </cell>
          <cell r="BV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AM64">
            <v>55</v>
          </cell>
          <cell r="AN64">
            <v>55</v>
          </cell>
          <cell r="AO64" t="str">
            <v>CHATHAM</v>
          </cell>
          <cell r="AP64">
            <v>0</v>
          </cell>
          <cell r="AQ64">
            <v>0</v>
          </cell>
          <cell r="AR64">
            <v>0</v>
          </cell>
          <cell r="AS64">
            <v>0</v>
          </cell>
          <cell r="AT64">
            <v>0</v>
          </cell>
          <cell r="AU64">
            <v>0</v>
          </cell>
          <cell r="AV64">
            <v>0</v>
          </cell>
          <cell r="AW64">
            <v>0</v>
          </cell>
          <cell r="AX64">
            <v>0</v>
          </cell>
          <cell r="AY64">
            <v>0</v>
          </cell>
          <cell r="BA64">
            <v>0</v>
          </cell>
          <cell r="BB64">
            <v>0</v>
          </cell>
          <cell r="BD64">
            <v>55</v>
          </cell>
          <cell r="BE64" t="str">
            <v>CHATHAM</v>
          </cell>
          <cell r="BF64">
            <v>0</v>
          </cell>
          <cell r="BG64">
            <v>0</v>
          </cell>
          <cell r="BI64">
            <v>0</v>
          </cell>
          <cell r="BJ64">
            <v>0</v>
          </cell>
          <cell r="BK64">
            <v>0</v>
          </cell>
          <cell r="BL64">
            <v>0</v>
          </cell>
          <cell r="BM64">
            <v>0</v>
          </cell>
          <cell r="BN64">
            <v>0</v>
          </cell>
          <cell r="BP64">
            <v>0</v>
          </cell>
          <cell r="BR64">
            <v>0</v>
          </cell>
          <cell r="BS64">
            <v>0</v>
          </cell>
          <cell r="BT64">
            <v>0</v>
          </cell>
          <cell r="BU64">
            <v>0</v>
          </cell>
          <cell r="BV64">
            <v>0</v>
          </cell>
        </row>
        <row r="65">
          <cell r="A65">
            <v>56</v>
          </cell>
          <cell r="B65">
            <v>56</v>
          </cell>
          <cell r="C65" t="str">
            <v>CHELMSFORD</v>
          </cell>
          <cell r="D65">
            <v>108.07</v>
          </cell>
          <cell r="E65">
            <v>1388092</v>
          </cell>
          <cell r="F65">
            <v>0</v>
          </cell>
          <cell r="G65">
            <v>96400</v>
          </cell>
          <cell r="H65">
            <v>1484492</v>
          </cell>
          <cell r="J65">
            <v>44910.344914008601</v>
          </cell>
          <cell r="K65">
            <v>0.27668038402282302</v>
          </cell>
          <cell r="L65">
            <v>96400</v>
          </cell>
          <cell r="M65">
            <v>141310.3449140086</v>
          </cell>
          <cell r="O65">
            <v>1343181.6550859914</v>
          </cell>
          <cell r="Q65">
            <v>0</v>
          </cell>
          <cell r="R65">
            <v>44910.344914008601</v>
          </cell>
          <cell r="S65">
            <v>96400</v>
          </cell>
          <cell r="T65">
            <v>141310.3449140086</v>
          </cell>
          <cell r="V65">
            <v>258718.5</v>
          </cell>
          <cell r="W65">
            <v>0</v>
          </cell>
          <cell r="X65">
            <v>56</v>
          </cell>
          <cell r="Y65">
            <v>108.07</v>
          </cell>
          <cell r="Z65">
            <v>0.10970711761337089</v>
          </cell>
          <cell r="AA65">
            <v>1388092</v>
          </cell>
          <cell r="AB65">
            <v>0</v>
          </cell>
          <cell r="AC65">
            <v>1388092</v>
          </cell>
          <cell r="AD65">
            <v>0</v>
          </cell>
          <cell r="AE65">
            <v>96400</v>
          </cell>
          <cell r="AF65">
            <v>1484492</v>
          </cell>
          <cell r="AG65">
            <v>0</v>
          </cell>
          <cell r="AH65">
            <v>0</v>
          </cell>
          <cell r="AI65">
            <v>0</v>
          </cell>
          <cell r="AJ65">
            <v>0</v>
          </cell>
          <cell r="AK65">
            <v>1484492</v>
          </cell>
          <cell r="AM65">
            <v>56</v>
          </cell>
          <cell r="AN65">
            <v>56</v>
          </cell>
          <cell r="AO65" t="str">
            <v>CHELMSFORD</v>
          </cell>
          <cell r="AP65">
            <v>1388092</v>
          </cell>
          <cell r="AQ65">
            <v>1319943</v>
          </cell>
          <cell r="AR65">
            <v>68149</v>
          </cell>
          <cell r="AS65">
            <v>0</v>
          </cell>
          <cell r="AT65">
            <v>32026.75</v>
          </cell>
          <cell r="AU65">
            <v>61798.5</v>
          </cell>
          <cell r="AV65">
            <v>344.25</v>
          </cell>
          <cell r="AW65">
            <v>0</v>
          </cell>
          <cell r="AX65">
            <v>0</v>
          </cell>
          <cell r="AY65">
            <v>162318.5</v>
          </cell>
          <cell r="BA65">
            <v>44910.344914008601</v>
          </cell>
          <cell r="BB65">
            <v>44832.48076901555</v>
          </cell>
          <cell r="BD65">
            <v>56</v>
          </cell>
          <cell r="BE65" t="str">
            <v>CHELMSFORD</v>
          </cell>
          <cell r="BF65">
            <v>0</v>
          </cell>
          <cell r="BG65">
            <v>0</v>
          </cell>
          <cell r="BI65">
            <v>0</v>
          </cell>
          <cell r="BJ65">
            <v>0</v>
          </cell>
          <cell r="BK65">
            <v>0</v>
          </cell>
          <cell r="BL65">
            <v>0</v>
          </cell>
          <cell r="BM65">
            <v>0</v>
          </cell>
          <cell r="BN65">
            <v>0</v>
          </cell>
          <cell r="BP65">
            <v>0</v>
          </cell>
          <cell r="BR65">
            <v>68149</v>
          </cell>
          <cell r="BS65">
            <v>68149</v>
          </cell>
          <cell r="BT65">
            <v>0</v>
          </cell>
          <cell r="BU65">
            <v>0</v>
          </cell>
          <cell r="BV65">
            <v>0</v>
          </cell>
        </row>
        <row r="66">
          <cell r="A66">
            <v>57</v>
          </cell>
          <cell r="B66">
            <v>57</v>
          </cell>
          <cell r="C66" t="str">
            <v>CHELSEA</v>
          </cell>
          <cell r="D66">
            <v>894.42</v>
          </cell>
          <cell r="E66">
            <v>10895063</v>
          </cell>
          <cell r="F66">
            <v>0</v>
          </cell>
          <cell r="G66">
            <v>789141</v>
          </cell>
          <cell r="H66">
            <v>11684204</v>
          </cell>
          <cell r="J66">
            <v>556739.36865000741</v>
          </cell>
          <cell r="K66">
            <v>0.20936907977122537</v>
          </cell>
          <cell r="L66">
            <v>789141</v>
          </cell>
          <cell r="M66">
            <v>1345880.3686500075</v>
          </cell>
          <cell r="O66">
            <v>10338323.631349992</v>
          </cell>
          <cell r="Q66">
            <v>85062</v>
          </cell>
          <cell r="R66">
            <v>556739.36865000741</v>
          </cell>
          <cell r="S66">
            <v>794793</v>
          </cell>
          <cell r="T66">
            <v>1430942.3686500075</v>
          </cell>
          <cell r="V66">
            <v>3533331.8897976177</v>
          </cell>
          <cell r="W66">
            <v>0</v>
          </cell>
          <cell r="X66">
            <v>57</v>
          </cell>
          <cell r="Y66">
            <v>894.42</v>
          </cell>
          <cell r="Z66">
            <v>4.4046884724727482</v>
          </cell>
          <cell r="AA66">
            <v>10895084</v>
          </cell>
          <cell r="AB66">
            <v>0</v>
          </cell>
          <cell r="AC66">
            <v>10895084</v>
          </cell>
          <cell r="AD66">
            <v>0</v>
          </cell>
          <cell r="AE66">
            <v>789143</v>
          </cell>
          <cell r="AF66">
            <v>11684227</v>
          </cell>
          <cell r="AG66">
            <v>79410</v>
          </cell>
          <cell r="AH66">
            <v>0</v>
          </cell>
          <cell r="AI66">
            <v>5652</v>
          </cell>
          <cell r="AJ66">
            <v>85062</v>
          </cell>
          <cell r="AK66">
            <v>11769289</v>
          </cell>
          <cell r="AM66">
            <v>57</v>
          </cell>
          <cell r="AN66">
            <v>57</v>
          </cell>
          <cell r="AO66" t="str">
            <v>CHELSEA</v>
          </cell>
          <cell r="AP66">
            <v>10895063</v>
          </cell>
          <cell r="AQ66">
            <v>10022868</v>
          </cell>
          <cell r="AR66">
            <v>872195</v>
          </cell>
          <cell r="AS66">
            <v>448781</v>
          </cell>
          <cell r="AT66">
            <v>500226</v>
          </cell>
          <cell r="AU66">
            <v>286710.25</v>
          </cell>
          <cell r="AV66">
            <v>256123.75</v>
          </cell>
          <cell r="AW66">
            <v>322466.25</v>
          </cell>
          <cell r="AX66">
            <v>-27373.360202382086</v>
          </cell>
          <cell r="AY66">
            <v>2659128.8897976177</v>
          </cell>
          <cell r="BA66">
            <v>556739.36865000741</v>
          </cell>
          <cell r="BB66">
            <v>546408.58178255556</v>
          </cell>
          <cell r="BD66">
            <v>57</v>
          </cell>
          <cell r="BE66" t="str">
            <v>CHELSEA</v>
          </cell>
          <cell r="BF66">
            <v>0</v>
          </cell>
          <cell r="BG66">
            <v>-21</v>
          </cell>
          <cell r="BI66">
            <v>-2</v>
          </cell>
          <cell r="BJ66">
            <v>-23</v>
          </cell>
          <cell r="BK66">
            <v>0</v>
          </cell>
          <cell r="BL66">
            <v>0</v>
          </cell>
          <cell r="BM66">
            <v>0</v>
          </cell>
          <cell r="BN66">
            <v>-23</v>
          </cell>
          <cell r="BP66">
            <v>-2</v>
          </cell>
          <cell r="BR66">
            <v>872195</v>
          </cell>
          <cell r="BS66">
            <v>872216</v>
          </cell>
          <cell r="BT66">
            <v>-21</v>
          </cell>
          <cell r="BU66">
            <v>-27394.360202382086</v>
          </cell>
          <cell r="BV66">
            <v>-27373.360202382086</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AM67">
            <v>58</v>
          </cell>
          <cell r="AN67">
            <v>58</v>
          </cell>
          <cell r="AO67" t="str">
            <v>CHESHIRE</v>
          </cell>
          <cell r="AP67">
            <v>0</v>
          </cell>
          <cell r="AQ67">
            <v>0</v>
          </cell>
          <cell r="AR67">
            <v>0</v>
          </cell>
          <cell r="AS67">
            <v>0</v>
          </cell>
          <cell r="AT67">
            <v>0</v>
          </cell>
          <cell r="AU67">
            <v>0</v>
          </cell>
          <cell r="AV67">
            <v>0</v>
          </cell>
          <cell r="AW67">
            <v>0</v>
          </cell>
          <cell r="AX67">
            <v>0</v>
          </cell>
          <cell r="AY67">
            <v>0</v>
          </cell>
          <cell r="BA67">
            <v>0</v>
          </cell>
          <cell r="BB67">
            <v>0</v>
          </cell>
          <cell r="BD67">
            <v>58</v>
          </cell>
          <cell r="BE67" t="str">
            <v>CHESHIRE</v>
          </cell>
          <cell r="BF67">
            <v>0</v>
          </cell>
          <cell r="BG67">
            <v>0</v>
          </cell>
          <cell r="BI67">
            <v>0</v>
          </cell>
          <cell r="BJ67">
            <v>0</v>
          </cell>
          <cell r="BK67">
            <v>0</v>
          </cell>
          <cell r="BL67">
            <v>0</v>
          </cell>
          <cell r="BM67">
            <v>0</v>
          </cell>
          <cell r="BN67">
            <v>0</v>
          </cell>
          <cell r="BP67">
            <v>0</v>
          </cell>
          <cell r="BR67">
            <v>0</v>
          </cell>
          <cell r="BS67">
            <v>0</v>
          </cell>
          <cell r="BT67">
            <v>0</v>
          </cell>
          <cell r="BU67">
            <v>0</v>
          </cell>
          <cell r="BV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AM68">
            <v>59</v>
          </cell>
          <cell r="AN68">
            <v>59</v>
          </cell>
          <cell r="AO68" t="str">
            <v>CHESTER</v>
          </cell>
          <cell r="AP68">
            <v>0</v>
          </cell>
          <cell r="AQ68">
            <v>0</v>
          </cell>
          <cell r="AR68">
            <v>0</v>
          </cell>
          <cell r="AS68">
            <v>0</v>
          </cell>
          <cell r="AT68">
            <v>0</v>
          </cell>
          <cell r="AU68">
            <v>0</v>
          </cell>
          <cell r="AV68">
            <v>0</v>
          </cell>
          <cell r="AW68">
            <v>0</v>
          </cell>
          <cell r="AX68">
            <v>0</v>
          </cell>
          <cell r="AY68">
            <v>0</v>
          </cell>
          <cell r="BA68">
            <v>0</v>
          </cell>
          <cell r="BB68">
            <v>0</v>
          </cell>
          <cell r="BD68">
            <v>59</v>
          </cell>
          <cell r="BE68" t="str">
            <v>CHESTER</v>
          </cell>
          <cell r="BF68">
            <v>0</v>
          </cell>
          <cell r="BG68">
            <v>0</v>
          </cell>
          <cell r="BI68">
            <v>0</v>
          </cell>
          <cell r="BJ68">
            <v>0</v>
          </cell>
          <cell r="BK68">
            <v>0</v>
          </cell>
          <cell r="BL68">
            <v>0</v>
          </cell>
          <cell r="BM68">
            <v>0</v>
          </cell>
          <cell r="BN68">
            <v>0</v>
          </cell>
          <cell r="BP68">
            <v>0</v>
          </cell>
          <cell r="BR68">
            <v>0</v>
          </cell>
          <cell r="BS68">
            <v>0</v>
          </cell>
          <cell r="BT68">
            <v>0</v>
          </cell>
          <cell r="BU68">
            <v>0</v>
          </cell>
          <cell r="BV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AM69">
            <v>60</v>
          </cell>
          <cell r="AN69">
            <v>60</v>
          </cell>
          <cell r="AO69" t="str">
            <v>CHESTERFIELD</v>
          </cell>
          <cell r="AP69">
            <v>0</v>
          </cell>
          <cell r="AQ69">
            <v>0</v>
          </cell>
          <cell r="AR69">
            <v>0</v>
          </cell>
          <cell r="AS69">
            <v>0</v>
          </cell>
          <cell r="AT69">
            <v>0</v>
          </cell>
          <cell r="AU69">
            <v>0</v>
          </cell>
          <cell r="AV69">
            <v>0</v>
          </cell>
          <cell r="AW69">
            <v>0</v>
          </cell>
          <cell r="AX69">
            <v>0</v>
          </cell>
          <cell r="AY69">
            <v>0</v>
          </cell>
          <cell r="BA69">
            <v>0</v>
          </cell>
          <cell r="BB69">
            <v>0</v>
          </cell>
          <cell r="BD69">
            <v>60</v>
          </cell>
          <cell r="BE69" t="str">
            <v>CHESTERFIELD</v>
          </cell>
          <cell r="BF69">
            <v>0</v>
          </cell>
          <cell r="BG69">
            <v>0</v>
          </cell>
          <cell r="BI69">
            <v>0</v>
          </cell>
          <cell r="BJ69">
            <v>0</v>
          </cell>
          <cell r="BK69">
            <v>0</v>
          </cell>
          <cell r="BL69">
            <v>0</v>
          </cell>
          <cell r="BM69">
            <v>0</v>
          </cell>
          <cell r="BN69">
            <v>0</v>
          </cell>
          <cell r="BP69">
            <v>0</v>
          </cell>
          <cell r="BR69">
            <v>0</v>
          </cell>
          <cell r="BS69">
            <v>0</v>
          </cell>
          <cell r="BT69">
            <v>0</v>
          </cell>
          <cell r="BU69">
            <v>0</v>
          </cell>
          <cell r="BV69">
            <v>0</v>
          </cell>
        </row>
        <row r="70">
          <cell r="A70">
            <v>61</v>
          </cell>
          <cell r="B70">
            <v>61</v>
          </cell>
          <cell r="C70" t="str">
            <v>CHICOPEE</v>
          </cell>
          <cell r="D70">
            <v>265.58999999999997</v>
          </cell>
          <cell r="E70">
            <v>3027597</v>
          </cell>
          <cell r="F70">
            <v>0</v>
          </cell>
          <cell r="G70">
            <v>234841</v>
          </cell>
          <cell r="H70">
            <v>3262438</v>
          </cell>
          <cell r="J70">
            <v>302405.89451034582</v>
          </cell>
          <cell r="K70">
            <v>0.37050307907540864</v>
          </cell>
          <cell r="L70">
            <v>234841</v>
          </cell>
          <cell r="M70">
            <v>537246.89451034577</v>
          </cell>
          <cell r="O70">
            <v>2725191.1054896545</v>
          </cell>
          <cell r="Q70">
            <v>29373</v>
          </cell>
          <cell r="R70">
            <v>302405.89451034582</v>
          </cell>
          <cell r="S70">
            <v>237029</v>
          </cell>
          <cell r="T70">
            <v>566619.89451034577</v>
          </cell>
          <cell r="V70">
            <v>1080417.4584570809</v>
          </cell>
          <cell r="W70">
            <v>0</v>
          </cell>
          <cell r="X70">
            <v>61</v>
          </cell>
          <cell r="Y70">
            <v>265.58999999999997</v>
          </cell>
          <cell r="Z70">
            <v>0.14240874356868247</v>
          </cell>
          <cell r="AA70">
            <v>3027597</v>
          </cell>
          <cell r="AB70">
            <v>0</v>
          </cell>
          <cell r="AC70">
            <v>3027597</v>
          </cell>
          <cell r="AD70">
            <v>0</v>
          </cell>
          <cell r="AE70">
            <v>234841</v>
          </cell>
          <cell r="AF70">
            <v>3262438</v>
          </cell>
          <cell r="AG70">
            <v>27185</v>
          </cell>
          <cell r="AH70">
            <v>0</v>
          </cell>
          <cell r="AI70">
            <v>2188</v>
          </cell>
          <cell r="AJ70">
            <v>29373</v>
          </cell>
          <cell r="AK70">
            <v>3291811</v>
          </cell>
          <cell r="AM70">
            <v>61</v>
          </cell>
          <cell r="AN70">
            <v>61</v>
          </cell>
          <cell r="AO70" t="str">
            <v>CHICOPEE</v>
          </cell>
          <cell r="AP70">
            <v>3027597</v>
          </cell>
          <cell r="AQ70">
            <v>2560132</v>
          </cell>
          <cell r="AR70">
            <v>467465</v>
          </cell>
          <cell r="AS70">
            <v>140662</v>
          </cell>
          <cell r="AT70">
            <v>68342.5</v>
          </cell>
          <cell r="AU70">
            <v>40780</v>
          </cell>
          <cell r="AV70">
            <v>83339</v>
          </cell>
          <cell r="AW70">
            <v>24195.5</v>
          </cell>
          <cell r="AX70">
            <v>-8580.5415429190616</v>
          </cell>
          <cell r="AY70">
            <v>816203.45845708088</v>
          </cell>
          <cell r="BA70">
            <v>302405.89451034582</v>
          </cell>
          <cell r="BB70">
            <v>298945.84362322942</v>
          </cell>
          <cell r="BD70">
            <v>61</v>
          </cell>
          <cell r="BE70" t="str">
            <v>CHICOPEE</v>
          </cell>
          <cell r="BF70">
            <v>0</v>
          </cell>
          <cell r="BG70">
            <v>0</v>
          </cell>
          <cell r="BI70">
            <v>0</v>
          </cell>
          <cell r="BJ70">
            <v>0</v>
          </cell>
          <cell r="BK70">
            <v>0</v>
          </cell>
          <cell r="BL70">
            <v>0</v>
          </cell>
          <cell r="BM70">
            <v>0</v>
          </cell>
          <cell r="BN70">
            <v>0</v>
          </cell>
          <cell r="BP70">
            <v>0</v>
          </cell>
          <cell r="BR70">
            <v>467465</v>
          </cell>
          <cell r="BS70">
            <v>467465</v>
          </cell>
          <cell r="BT70">
            <v>0</v>
          </cell>
          <cell r="BU70">
            <v>-8580.5415429190616</v>
          </cell>
          <cell r="BV70">
            <v>-8580.5415429190616</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AM71">
            <v>62</v>
          </cell>
          <cell r="AN71">
            <v>62</v>
          </cell>
          <cell r="AO71" t="str">
            <v>CHILMARK</v>
          </cell>
          <cell r="AP71">
            <v>0</v>
          </cell>
          <cell r="AQ71">
            <v>0</v>
          </cell>
          <cell r="AR71">
            <v>0</v>
          </cell>
          <cell r="AS71">
            <v>0</v>
          </cell>
          <cell r="AT71">
            <v>0</v>
          </cell>
          <cell r="AU71">
            <v>0</v>
          </cell>
          <cell r="AV71">
            <v>0</v>
          </cell>
          <cell r="AW71">
            <v>0</v>
          </cell>
          <cell r="AX71">
            <v>0</v>
          </cell>
          <cell r="AY71">
            <v>0</v>
          </cell>
          <cell r="BA71">
            <v>0</v>
          </cell>
          <cell r="BB71">
            <v>0</v>
          </cell>
          <cell r="BD71">
            <v>62</v>
          </cell>
          <cell r="BE71" t="str">
            <v>CHILMARK</v>
          </cell>
          <cell r="BF71">
            <v>0</v>
          </cell>
          <cell r="BG71">
            <v>0</v>
          </cell>
          <cell r="BI71">
            <v>0</v>
          </cell>
          <cell r="BJ71">
            <v>0</v>
          </cell>
          <cell r="BK71">
            <v>0</v>
          </cell>
          <cell r="BL71">
            <v>0</v>
          </cell>
          <cell r="BM71">
            <v>0</v>
          </cell>
          <cell r="BN71">
            <v>0</v>
          </cell>
          <cell r="BP71">
            <v>0</v>
          </cell>
          <cell r="BR71">
            <v>0</v>
          </cell>
          <cell r="BS71">
            <v>0</v>
          </cell>
          <cell r="BT71">
            <v>0</v>
          </cell>
          <cell r="BU71">
            <v>0</v>
          </cell>
          <cell r="BV71">
            <v>0</v>
          </cell>
        </row>
        <row r="72">
          <cell r="A72">
            <v>63</v>
          </cell>
          <cell r="B72">
            <v>63</v>
          </cell>
          <cell r="C72" t="str">
            <v>CLARKSBURG</v>
          </cell>
          <cell r="D72">
            <v>4</v>
          </cell>
          <cell r="E72">
            <v>37653</v>
          </cell>
          <cell r="F72">
            <v>0</v>
          </cell>
          <cell r="G72">
            <v>2679</v>
          </cell>
          <cell r="H72">
            <v>40332</v>
          </cell>
          <cell r="J72">
            <v>5701.0285382190259</v>
          </cell>
          <cell r="K72">
            <v>0.45921412337896661</v>
          </cell>
          <cell r="L72">
            <v>2679</v>
          </cell>
          <cell r="M72">
            <v>8380.0285382190268</v>
          </cell>
          <cell r="O72">
            <v>31951.971461780973</v>
          </cell>
          <cell r="Q72">
            <v>13444</v>
          </cell>
          <cell r="R72">
            <v>5701.0285382190259</v>
          </cell>
          <cell r="S72">
            <v>3572</v>
          </cell>
          <cell r="T72">
            <v>21824.028538219027</v>
          </cell>
          <cell r="V72">
            <v>28537.75</v>
          </cell>
          <cell r="W72">
            <v>0</v>
          </cell>
          <cell r="X72">
            <v>63</v>
          </cell>
          <cell r="Y72">
            <v>4</v>
          </cell>
          <cell r="Z72">
            <v>0</v>
          </cell>
          <cell r="AA72">
            <v>37653</v>
          </cell>
          <cell r="AB72">
            <v>0</v>
          </cell>
          <cell r="AC72">
            <v>37653</v>
          </cell>
          <cell r="AD72">
            <v>0</v>
          </cell>
          <cell r="AE72">
            <v>2679</v>
          </cell>
          <cell r="AF72">
            <v>40332</v>
          </cell>
          <cell r="AG72">
            <v>12551</v>
          </cell>
          <cell r="AH72">
            <v>0</v>
          </cell>
          <cell r="AI72">
            <v>893</v>
          </cell>
          <cell r="AJ72">
            <v>13444</v>
          </cell>
          <cell r="AK72">
            <v>53776</v>
          </cell>
          <cell r="AM72">
            <v>63</v>
          </cell>
          <cell r="AN72">
            <v>63</v>
          </cell>
          <cell r="AO72" t="str">
            <v>CLARKSBURG</v>
          </cell>
          <cell r="AP72">
            <v>37653</v>
          </cell>
          <cell r="AQ72">
            <v>29002</v>
          </cell>
          <cell r="AR72">
            <v>8651</v>
          </cell>
          <cell r="AS72">
            <v>0</v>
          </cell>
          <cell r="AT72">
            <v>1715.25</v>
          </cell>
          <cell r="AU72">
            <v>0</v>
          </cell>
          <cell r="AV72">
            <v>2048.5</v>
          </cell>
          <cell r="AW72">
            <v>0</v>
          </cell>
          <cell r="AX72">
            <v>0</v>
          </cell>
          <cell r="AY72">
            <v>12414.75</v>
          </cell>
          <cell r="BA72">
            <v>5701.0285382190259</v>
          </cell>
          <cell r="BB72">
            <v>5691.1442740576313</v>
          </cell>
          <cell r="BD72">
            <v>63</v>
          </cell>
          <cell r="BE72" t="str">
            <v>CLARKSBURG</v>
          </cell>
          <cell r="BF72">
            <v>0</v>
          </cell>
          <cell r="BG72">
            <v>0</v>
          </cell>
          <cell r="BI72">
            <v>0</v>
          </cell>
          <cell r="BJ72">
            <v>0</v>
          </cell>
          <cell r="BK72">
            <v>0</v>
          </cell>
          <cell r="BL72">
            <v>0</v>
          </cell>
          <cell r="BM72">
            <v>0</v>
          </cell>
          <cell r="BN72">
            <v>0</v>
          </cell>
          <cell r="BP72">
            <v>0</v>
          </cell>
          <cell r="BR72">
            <v>8651</v>
          </cell>
          <cell r="BS72">
            <v>8651</v>
          </cell>
          <cell r="BT72">
            <v>0</v>
          </cell>
          <cell r="BU72">
            <v>0</v>
          </cell>
          <cell r="BV72">
            <v>0</v>
          </cell>
        </row>
        <row r="73">
          <cell r="A73">
            <v>64</v>
          </cell>
          <cell r="B73">
            <v>64</v>
          </cell>
          <cell r="C73" t="str">
            <v>CLINTON</v>
          </cell>
          <cell r="D73">
            <v>64.14</v>
          </cell>
          <cell r="E73">
            <v>678222</v>
          </cell>
          <cell r="F73">
            <v>0</v>
          </cell>
          <cell r="G73">
            <v>55149</v>
          </cell>
          <cell r="H73">
            <v>733371</v>
          </cell>
          <cell r="J73">
            <v>12258.262362475083</v>
          </cell>
          <cell r="K73">
            <v>0.11295986126803677</v>
          </cell>
          <cell r="L73">
            <v>55149</v>
          </cell>
          <cell r="M73">
            <v>67407.262362475085</v>
          </cell>
          <cell r="O73">
            <v>665963.73763752496</v>
          </cell>
          <cell r="Q73">
            <v>11640</v>
          </cell>
          <cell r="R73">
            <v>12258.262362475083</v>
          </cell>
          <cell r="S73">
            <v>56020</v>
          </cell>
          <cell r="T73">
            <v>79047.262362475085</v>
          </cell>
          <cell r="V73">
            <v>175307.74484325072</v>
          </cell>
          <cell r="W73">
            <v>0</v>
          </cell>
          <cell r="X73">
            <v>64</v>
          </cell>
          <cell r="Y73">
            <v>64.14</v>
          </cell>
          <cell r="Z73">
            <v>1.3936585365853786</v>
          </cell>
          <cell r="AA73">
            <v>678222</v>
          </cell>
          <cell r="AB73">
            <v>0</v>
          </cell>
          <cell r="AC73">
            <v>678222</v>
          </cell>
          <cell r="AD73">
            <v>0</v>
          </cell>
          <cell r="AE73">
            <v>55149</v>
          </cell>
          <cell r="AF73">
            <v>733371</v>
          </cell>
          <cell r="AG73">
            <v>10769</v>
          </cell>
          <cell r="AH73">
            <v>0</v>
          </cell>
          <cell r="AI73">
            <v>871</v>
          </cell>
          <cell r="AJ73">
            <v>11640</v>
          </cell>
          <cell r="AK73">
            <v>745011</v>
          </cell>
          <cell r="AM73">
            <v>64</v>
          </cell>
          <cell r="AN73">
            <v>64</v>
          </cell>
          <cell r="AO73" t="str">
            <v>CLINTON</v>
          </cell>
          <cell r="AP73">
            <v>678222</v>
          </cell>
          <cell r="AQ73">
            <v>657311</v>
          </cell>
          <cell r="AR73">
            <v>20911</v>
          </cell>
          <cell r="AS73">
            <v>37864</v>
          </cell>
          <cell r="AT73">
            <v>2503.5</v>
          </cell>
          <cell r="AU73">
            <v>27846.75</v>
          </cell>
          <cell r="AV73">
            <v>11617</v>
          </cell>
          <cell r="AW73">
            <v>10086.25</v>
          </cell>
          <cell r="AX73">
            <v>-2309.7551567492628</v>
          </cell>
          <cell r="AY73">
            <v>108518.74484325074</v>
          </cell>
          <cell r="BA73">
            <v>12258.262362475083</v>
          </cell>
          <cell r="BB73">
            <v>11446.74905256979</v>
          </cell>
          <cell r="BD73">
            <v>64</v>
          </cell>
          <cell r="BE73" t="str">
            <v>CLINTON</v>
          </cell>
          <cell r="BF73">
            <v>0</v>
          </cell>
          <cell r="BG73">
            <v>0</v>
          </cell>
          <cell r="BI73">
            <v>0</v>
          </cell>
          <cell r="BJ73">
            <v>0</v>
          </cell>
          <cell r="BK73">
            <v>0</v>
          </cell>
          <cell r="BL73">
            <v>0</v>
          </cell>
          <cell r="BM73">
            <v>0</v>
          </cell>
          <cell r="BN73">
            <v>0</v>
          </cell>
          <cell r="BP73">
            <v>0</v>
          </cell>
          <cell r="BR73">
            <v>20911</v>
          </cell>
          <cell r="BS73">
            <v>20911</v>
          </cell>
          <cell r="BT73">
            <v>0</v>
          </cell>
          <cell r="BU73">
            <v>-2309.7551567492628</v>
          </cell>
          <cell r="BV73">
            <v>-2309.7551567492628</v>
          </cell>
        </row>
        <row r="74">
          <cell r="A74">
            <v>65</v>
          </cell>
          <cell r="B74">
            <v>65</v>
          </cell>
          <cell r="C74" t="str">
            <v>COHASSET</v>
          </cell>
          <cell r="D74">
            <v>3</v>
          </cell>
          <cell r="E74">
            <v>48459</v>
          </cell>
          <cell r="F74">
            <v>0</v>
          </cell>
          <cell r="G74">
            <v>2679</v>
          </cell>
          <cell r="H74">
            <v>51138</v>
          </cell>
          <cell r="J74">
            <v>22243.962233157439</v>
          </cell>
          <cell r="K74">
            <v>0.52117389049231944</v>
          </cell>
          <cell r="L74">
            <v>2679</v>
          </cell>
          <cell r="M74">
            <v>24922.962233157439</v>
          </cell>
          <cell r="O74">
            <v>26215.037766842561</v>
          </cell>
          <cell r="Q74">
            <v>0</v>
          </cell>
          <cell r="R74">
            <v>22243.962233157439</v>
          </cell>
          <cell r="S74">
            <v>2679</v>
          </cell>
          <cell r="T74">
            <v>24922.962233157439</v>
          </cell>
          <cell r="V74">
            <v>45359.5</v>
          </cell>
          <cell r="W74">
            <v>0</v>
          </cell>
          <cell r="X74">
            <v>65</v>
          </cell>
          <cell r="Y74">
            <v>3</v>
          </cell>
          <cell r="Z74">
            <v>0</v>
          </cell>
          <cell r="AA74">
            <v>48459</v>
          </cell>
          <cell r="AB74">
            <v>0</v>
          </cell>
          <cell r="AC74">
            <v>48459</v>
          </cell>
          <cell r="AD74">
            <v>0</v>
          </cell>
          <cell r="AE74">
            <v>2679</v>
          </cell>
          <cell r="AF74">
            <v>51138</v>
          </cell>
          <cell r="AG74">
            <v>0</v>
          </cell>
          <cell r="AH74">
            <v>0</v>
          </cell>
          <cell r="AI74">
            <v>0</v>
          </cell>
          <cell r="AJ74">
            <v>0</v>
          </cell>
          <cell r="AK74">
            <v>51138</v>
          </cell>
          <cell r="AM74">
            <v>65</v>
          </cell>
          <cell r="AN74">
            <v>65</v>
          </cell>
          <cell r="AO74" t="str">
            <v>COHASSET</v>
          </cell>
          <cell r="AP74">
            <v>48459</v>
          </cell>
          <cell r="AQ74">
            <v>14705</v>
          </cell>
          <cell r="AR74">
            <v>33754</v>
          </cell>
          <cell r="AS74">
            <v>0</v>
          </cell>
          <cell r="AT74">
            <v>6455.5</v>
          </cell>
          <cell r="AU74">
            <v>2471</v>
          </cell>
          <cell r="AV74">
            <v>0</v>
          </cell>
          <cell r="AW74">
            <v>0</v>
          </cell>
          <cell r="AX74">
            <v>0</v>
          </cell>
          <cell r="AY74">
            <v>42680.5</v>
          </cell>
          <cell r="BA74">
            <v>22243.962233157439</v>
          </cell>
          <cell r="BB74">
            <v>22205.396350311094</v>
          </cell>
          <cell r="BD74">
            <v>65</v>
          </cell>
          <cell r="BE74" t="str">
            <v>COHASSET</v>
          </cell>
          <cell r="BF74">
            <v>0</v>
          </cell>
          <cell r="BG74">
            <v>0</v>
          </cell>
          <cell r="BI74">
            <v>0</v>
          </cell>
          <cell r="BJ74">
            <v>0</v>
          </cell>
          <cell r="BK74">
            <v>0</v>
          </cell>
          <cell r="BL74">
            <v>0</v>
          </cell>
          <cell r="BM74">
            <v>0</v>
          </cell>
          <cell r="BN74">
            <v>0</v>
          </cell>
          <cell r="BP74">
            <v>0</v>
          </cell>
          <cell r="BR74">
            <v>33754</v>
          </cell>
          <cell r="BS74">
            <v>33754</v>
          </cell>
          <cell r="BT74">
            <v>0</v>
          </cell>
          <cell r="BU74">
            <v>0</v>
          </cell>
          <cell r="BV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AM75">
            <v>66</v>
          </cell>
          <cell r="AN75">
            <v>66</v>
          </cell>
          <cell r="AO75" t="str">
            <v>COLRAIN</v>
          </cell>
          <cell r="AP75">
            <v>0</v>
          </cell>
          <cell r="AQ75">
            <v>0</v>
          </cell>
          <cell r="AR75">
            <v>0</v>
          </cell>
          <cell r="AS75">
            <v>0</v>
          </cell>
          <cell r="AT75">
            <v>0</v>
          </cell>
          <cell r="AU75">
            <v>0</v>
          </cell>
          <cell r="AV75">
            <v>0</v>
          </cell>
          <cell r="AW75">
            <v>0</v>
          </cell>
          <cell r="AX75">
            <v>0</v>
          </cell>
          <cell r="AY75">
            <v>0</v>
          </cell>
          <cell r="BA75">
            <v>0</v>
          </cell>
          <cell r="BB75">
            <v>0</v>
          </cell>
          <cell r="BD75">
            <v>66</v>
          </cell>
          <cell r="BE75" t="str">
            <v>COLRAIN</v>
          </cell>
          <cell r="BF75">
            <v>0</v>
          </cell>
          <cell r="BG75">
            <v>0</v>
          </cell>
          <cell r="BI75">
            <v>0</v>
          </cell>
          <cell r="BJ75">
            <v>0</v>
          </cell>
          <cell r="BK75">
            <v>0</v>
          </cell>
          <cell r="BL75">
            <v>0</v>
          </cell>
          <cell r="BM75">
            <v>0</v>
          </cell>
          <cell r="BN75">
            <v>0</v>
          </cell>
          <cell r="BP75">
            <v>0</v>
          </cell>
          <cell r="BR75">
            <v>0</v>
          </cell>
          <cell r="BS75">
            <v>0</v>
          </cell>
          <cell r="BT75">
            <v>0</v>
          </cell>
          <cell r="BU75">
            <v>0</v>
          </cell>
          <cell r="BV75">
            <v>0</v>
          </cell>
        </row>
        <row r="76">
          <cell r="A76">
            <v>67</v>
          </cell>
          <cell r="B76">
            <v>67</v>
          </cell>
          <cell r="C76" t="str">
            <v>CONCORD</v>
          </cell>
          <cell r="D76">
            <v>1</v>
          </cell>
          <cell r="E76">
            <v>18562</v>
          </cell>
          <cell r="F76">
            <v>0</v>
          </cell>
          <cell r="G76">
            <v>891</v>
          </cell>
          <cell r="H76">
            <v>19453</v>
          </cell>
          <cell r="J76">
            <v>0</v>
          </cell>
          <cell r="K76">
            <v>0</v>
          </cell>
          <cell r="L76">
            <v>891</v>
          </cell>
          <cell r="M76">
            <v>891</v>
          </cell>
          <cell r="O76">
            <v>18562</v>
          </cell>
          <cell r="Q76">
            <v>0</v>
          </cell>
          <cell r="R76">
            <v>0</v>
          </cell>
          <cell r="S76">
            <v>891</v>
          </cell>
          <cell r="T76">
            <v>891</v>
          </cell>
          <cell r="V76">
            <v>4960.5</v>
          </cell>
          <cell r="W76">
            <v>0</v>
          </cell>
          <cell r="X76">
            <v>67</v>
          </cell>
          <cell r="Y76">
            <v>1</v>
          </cell>
          <cell r="Z76">
            <v>1.7113519680546662E-3</v>
          </cell>
          <cell r="AA76">
            <v>18562</v>
          </cell>
          <cell r="AB76">
            <v>0</v>
          </cell>
          <cell r="AC76">
            <v>18562</v>
          </cell>
          <cell r="AD76">
            <v>0</v>
          </cell>
          <cell r="AE76">
            <v>891</v>
          </cell>
          <cell r="AF76">
            <v>19453</v>
          </cell>
          <cell r="AG76">
            <v>0</v>
          </cell>
          <cell r="AH76">
            <v>0</v>
          </cell>
          <cell r="AI76">
            <v>0</v>
          </cell>
          <cell r="AJ76">
            <v>0</v>
          </cell>
          <cell r="AK76">
            <v>19453</v>
          </cell>
          <cell r="AM76">
            <v>67</v>
          </cell>
          <cell r="AN76">
            <v>67</v>
          </cell>
          <cell r="AO76" t="str">
            <v>CONCORD</v>
          </cell>
          <cell r="AP76">
            <v>18562</v>
          </cell>
          <cell r="AQ76">
            <v>30035</v>
          </cell>
          <cell r="AR76">
            <v>0</v>
          </cell>
          <cell r="AS76">
            <v>0</v>
          </cell>
          <cell r="AT76">
            <v>771.75</v>
          </cell>
          <cell r="AU76">
            <v>3297.75</v>
          </cell>
          <cell r="AV76">
            <v>0</v>
          </cell>
          <cell r="AW76">
            <v>0</v>
          </cell>
          <cell r="AX76">
            <v>0</v>
          </cell>
          <cell r="AY76">
            <v>4069.5</v>
          </cell>
          <cell r="BA76">
            <v>0</v>
          </cell>
          <cell r="BB76">
            <v>0</v>
          </cell>
          <cell r="BD76">
            <v>67</v>
          </cell>
          <cell r="BE76" t="str">
            <v>CONCORD</v>
          </cell>
          <cell r="BF76">
            <v>0</v>
          </cell>
          <cell r="BG76">
            <v>0</v>
          </cell>
          <cell r="BI76">
            <v>0</v>
          </cell>
          <cell r="BJ76">
            <v>0</v>
          </cell>
          <cell r="BK76">
            <v>0</v>
          </cell>
          <cell r="BL76">
            <v>0</v>
          </cell>
          <cell r="BM76">
            <v>0</v>
          </cell>
          <cell r="BN76">
            <v>0</v>
          </cell>
          <cell r="BP76">
            <v>0</v>
          </cell>
          <cell r="BR76">
            <v>0</v>
          </cell>
          <cell r="BS76">
            <v>0</v>
          </cell>
          <cell r="BT76">
            <v>0</v>
          </cell>
          <cell r="BU76">
            <v>0</v>
          </cell>
          <cell r="BV76">
            <v>0</v>
          </cell>
        </row>
        <row r="77">
          <cell r="A77">
            <v>68</v>
          </cell>
          <cell r="B77">
            <v>68</v>
          </cell>
          <cell r="C77" t="str">
            <v>CONWAY</v>
          </cell>
          <cell r="D77">
            <v>3</v>
          </cell>
          <cell r="E77">
            <v>51021</v>
          </cell>
          <cell r="F77">
            <v>0</v>
          </cell>
          <cell r="G77">
            <v>2679</v>
          </cell>
          <cell r="H77">
            <v>53700</v>
          </cell>
          <cell r="J77">
            <v>6088.2769310790009</v>
          </cell>
          <cell r="K77">
            <v>0.41147770535924832</v>
          </cell>
          <cell r="L77">
            <v>2679</v>
          </cell>
          <cell r="M77">
            <v>8767.2769310790009</v>
          </cell>
          <cell r="O77">
            <v>44932.723068920997</v>
          </cell>
          <cell r="Q77">
            <v>0</v>
          </cell>
          <cell r="R77">
            <v>6088.2769310790009</v>
          </cell>
          <cell r="S77">
            <v>2679</v>
          </cell>
          <cell r="T77">
            <v>8767.2769310790009</v>
          </cell>
          <cell r="V77">
            <v>17475.128324287987</v>
          </cell>
          <cell r="W77">
            <v>0</v>
          </cell>
          <cell r="X77">
            <v>68</v>
          </cell>
          <cell r="Y77">
            <v>3</v>
          </cell>
          <cell r="Z77">
            <v>0</v>
          </cell>
          <cell r="AA77">
            <v>51021</v>
          </cell>
          <cell r="AB77">
            <v>0</v>
          </cell>
          <cell r="AC77">
            <v>51021</v>
          </cell>
          <cell r="AD77">
            <v>0</v>
          </cell>
          <cell r="AE77">
            <v>2679</v>
          </cell>
          <cell r="AF77">
            <v>53700</v>
          </cell>
          <cell r="AG77">
            <v>0</v>
          </cell>
          <cell r="AH77">
            <v>0</v>
          </cell>
          <cell r="AI77">
            <v>0</v>
          </cell>
          <cell r="AJ77">
            <v>0</v>
          </cell>
          <cell r="AK77">
            <v>53700</v>
          </cell>
          <cell r="AM77">
            <v>68</v>
          </cell>
          <cell r="AN77">
            <v>68</v>
          </cell>
          <cell r="AO77" t="str">
            <v>CONWAY</v>
          </cell>
          <cell r="AP77">
            <v>51021</v>
          </cell>
          <cell r="AQ77">
            <v>41718</v>
          </cell>
          <cell r="AR77">
            <v>9303</v>
          </cell>
          <cell r="AS77">
            <v>1055</v>
          </cell>
          <cell r="AT77">
            <v>4502.5</v>
          </cell>
          <cell r="AU77">
            <v>0</v>
          </cell>
          <cell r="AV77">
            <v>0</v>
          </cell>
          <cell r="AW77">
            <v>0</v>
          </cell>
          <cell r="AX77">
            <v>-64.371675712012802</v>
          </cell>
          <cell r="AY77">
            <v>14796.128324287987</v>
          </cell>
          <cell r="BA77">
            <v>6088.2769310790009</v>
          </cell>
          <cell r="BB77">
            <v>6055.6971234508746</v>
          </cell>
          <cell r="BD77">
            <v>68</v>
          </cell>
          <cell r="BE77" t="str">
            <v>CONWAY</v>
          </cell>
          <cell r="BF77">
            <v>0</v>
          </cell>
          <cell r="BG77">
            <v>0</v>
          </cell>
          <cell r="BI77">
            <v>0</v>
          </cell>
          <cell r="BJ77">
            <v>0</v>
          </cell>
          <cell r="BK77">
            <v>0</v>
          </cell>
          <cell r="BL77">
            <v>0</v>
          </cell>
          <cell r="BM77">
            <v>0</v>
          </cell>
          <cell r="BN77">
            <v>0</v>
          </cell>
          <cell r="BP77">
            <v>0</v>
          </cell>
          <cell r="BR77">
            <v>9303</v>
          </cell>
          <cell r="BS77">
            <v>9303</v>
          </cell>
          <cell r="BT77">
            <v>0</v>
          </cell>
          <cell r="BU77">
            <v>-64.371675712012802</v>
          </cell>
          <cell r="BV77">
            <v>-64.371675712012802</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AM78">
            <v>69</v>
          </cell>
          <cell r="AN78">
            <v>69</v>
          </cell>
          <cell r="AO78" t="str">
            <v>CUMMINGTON</v>
          </cell>
          <cell r="AP78">
            <v>0</v>
          </cell>
          <cell r="AQ78">
            <v>0</v>
          </cell>
          <cell r="AR78">
            <v>0</v>
          </cell>
          <cell r="AS78">
            <v>0</v>
          </cell>
          <cell r="AT78">
            <v>0</v>
          </cell>
          <cell r="AU78">
            <v>0</v>
          </cell>
          <cell r="AV78">
            <v>0</v>
          </cell>
          <cell r="AW78">
            <v>0</v>
          </cell>
          <cell r="AX78">
            <v>0</v>
          </cell>
          <cell r="AY78">
            <v>0</v>
          </cell>
          <cell r="BA78">
            <v>0</v>
          </cell>
          <cell r="BB78">
            <v>0</v>
          </cell>
          <cell r="BD78">
            <v>69</v>
          </cell>
          <cell r="BE78" t="str">
            <v>CUMMINGTON</v>
          </cell>
          <cell r="BF78">
            <v>0</v>
          </cell>
          <cell r="BG78">
            <v>0</v>
          </cell>
          <cell r="BI78">
            <v>0</v>
          </cell>
          <cell r="BJ78">
            <v>0</v>
          </cell>
          <cell r="BK78">
            <v>0</v>
          </cell>
          <cell r="BL78">
            <v>0</v>
          </cell>
          <cell r="BM78">
            <v>0</v>
          </cell>
          <cell r="BN78">
            <v>0</v>
          </cell>
          <cell r="BP78">
            <v>0</v>
          </cell>
          <cell r="BR78">
            <v>0</v>
          </cell>
          <cell r="BS78">
            <v>0</v>
          </cell>
          <cell r="BT78">
            <v>0</v>
          </cell>
          <cell r="BU78">
            <v>0</v>
          </cell>
          <cell r="BV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AM79">
            <v>70</v>
          </cell>
          <cell r="AN79">
            <v>70</v>
          </cell>
          <cell r="AO79" t="str">
            <v>DALTON</v>
          </cell>
          <cell r="AP79">
            <v>0</v>
          </cell>
          <cell r="AQ79">
            <v>0</v>
          </cell>
          <cell r="AR79">
            <v>0</v>
          </cell>
          <cell r="AS79">
            <v>0</v>
          </cell>
          <cell r="AT79">
            <v>0</v>
          </cell>
          <cell r="AU79">
            <v>0</v>
          </cell>
          <cell r="AV79">
            <v>0</v>
          </cell>
          <cell r="AW79">
            <v>0</v>
          </cell>
          <cell r="AX79">
            <v>0</v>
          </cell>
          <cell r="AY79">
            <v>0</v>
          </cell>
          <cell r="BA79">
            <v>0</v>
          </cell>
          <cell r="BB79">
            <v>0</v>
          </cell>
          <cell r="BD79">
            <v>70</v>
          </cell>
          <cell r="BE79" t="str">
            <v>DALTON</v>
          </cell>
          <cell r="BF79">
            <v>0</v>
          </cell>
          <cell r="BG79">
            <v>0</v>
          </cell>
          <cell r="BI79">
            <v>0</v>
          </cell>
          <cell r="BJ79">
            <v>0</v>
          </cell>
          <cell r="BK79">
            <v>0</v>
          </cell>
          <cell r="BL79">
            <v>0</v>
          </cell>
          <cell r="BM79">
            <v>0</v>
          </cell>
          <cell r="BN79">
            <v>0</v>
          </cell>
          <cell r="BP79">
            <v>0</v>
          </cell>
          <cell r="BR79">
            <v>0</v>
          </cell>
          <cell r="BS79">
            <v>0</v>
          </cell>
          <cell r="BT79">
            <v>0</v>
          </cell>
          <cell r="BU79">
            <v>0</v>
          </cell>
          <cell r="BV79">
            <v>0</v>
          </cell>
        </row>
        <row r="80">
          <cell r="A80">
            <v>71</v>
          </cell>
          <cell r="B80">
            <v>71</v>
          </cell>
          <cell r="C80" t="str">
            <v>DANVERS</v>
          </cell>
          <cell r="D80">
            <v>9.379999999999999</v>
          </cell>
          <cell r="E80">
            <v>157672</v>
          </cell>
          <cell r="F80">
            <v>0</v>
          </cell>
          <cell r="G80">
            <v>8378</v>
          </cell>
          <cell r="H80">
            <v>166050</v>
          </cell>
          <cell r="J80">
            <v>47576.786126025188</v>
          </cell>
          <cell r="K80">
            <v>0.50427354102179256</v>
          </cell>
          <cell r="L80">
            <v>8378</v>
          </cell>
          <cell r="M80">
            <v>55954.786126025188</v>
          </cell>
          <cell r="O80">
            <v>110095.2138739748</v>
          </cell>
          <cell r="Q80">
            <v>0</v>
          </cell>
          <cell r="R80">
            <v>47576.786126025188</v>
          </cell>
          <cell r="S80">
            <v>8378</v>
          </cell>
          <cell r="T80">
            <v>55954.786126025188</v>
          </cell>
          <cell r="V80">
            <v>102725.17917109421</v>
          </cell>
          <cell r="W80">
            <v>0</v>
          </cell>
          <cell r="X80">
            <v>71</v>
          </cell>
          <cell r="Y80">
            <v>9.379999999999999</v>
          </cell>
          <cell r="Z80">
            <v>0</v>
          </cell>
          <cell r="AA80">
            <v>157672</v>
          </cell>
          <cell r="AB80">
            <v>0</v>
          </cell>
          <cell r="AC80">
            <v>157672</v>
          </cell>
          <cell r="AD80">
            <v>0</v>
          </cell>
          <cell r="AE80">
            <v>8378</v>
          </cell>
          <cell r="AF80">
            <v>166050</v>
          </cell>
          <cell r="AG80">
            <v>0</v>
          </cell>
          <cell r="AH80">
            <v>0</v>
          </cell>
          <cell r="AI80">
            <v>0</v>
          </cell>
          <cell r="AJ80">
            <v>0</v>
          </cell>
          <cell r="AK80">
            <v>166050</v>
          </cell>
          <cell r="AM80">
            <v>71</v>
          </cell>
          <cell r="AN80">
            <v>71</v>
          </cell>
          <cell r="AO80" t="str">
            <v>DANVERS</v>
          </cell>
          <cell r="AP80">
            <v>157672</v>
          </cell>
          <cell r="AQ80">
            <v>84796</v>
          </cell>
          <cell r="AR80">
            <v>72876</v>
          </cell>
          <cell r="AS80">
            <v>11161</v>
          </cell>
          <cell r="AT80">
            <v>1725</v>
          </cell>
          <cell r="AU80">
            <v>0</v>
          </cell>
          <cell r="AV80">
            <v>3188</v>
          </cell>
          <cell r="AW80">
            <v>6078</v>
          </cell>
          <cell r="AX80">
            <v>-680.82082890580205</v>
          </cell>
          <cell r="AY80">
            <v>94347.179171094205</v>
          </cell>
          <cell r="BA80">
            <v>47576.786126025188</v>
          </cell>
          <cell r="BB80">
            <v>47261.362747122854</v>
          </cell>
          <cell r="BD80">
            <v>71</v>
          </cell>
          <cell r="BE80" t="str">
            <v>DANVERS</v>
          </cell>
          <cell r="BF80">
            <v>0</v>
          </cell>
          <cell r="BG80">
            <v>0</v>
          </cell>
          <cell r="BI80">
            <v>0</v>
          </cell>
          <cell r="BJ80">
            <v>0</v>
          </cell>
          <cell r="BK80">
            <v>0</v>
          </cell>
          <cell r="BL80">
            <v>0</v>
          </cell>
          <cell r="BM80">
            <v>0</v>
          </cell>
          <cell r="BN80">
            <v>0</v>
          </cell>
          <cell r="BP80">
            <v>0</v>
          </cell>
          <cell r="BR80">
            <v>72876</v>
          </cell>
          <cell r="BS80">
            <v>72876</v>
          </cell>
          <cell r="BT80">
            <v>0</v>
          </cell>
          <cell r="BU80">
            <v>-680.82082890580205</v>
          </cell>
          <cell r="BV80">
            <v>-680.82082890580205</v>
          </cell>
        </row>
        <row r="81">
          <cell r="A81">
            <v>72</v>
          </cell>
          <cell r="B81">
            <v>72</v>
          </cell>
          <cell r="C81" t="str">
            <v>DARTMOUTH</v>
          </cell>
          <cell r="D81">
            <v>9.2200000000000006</v>
          </cell>
          <cell r="E81">
            <v>115278</v>
          </cell>
          <cell r="F81">
            <v>0</v>
          </cell>
          <cell r="G81">
            <v>8186</v>
          </cell>
          <cell r="H81">
            <v>123464</v>
          </cell>
          <cell r="J81">
            <v>-56.671989646894389</v>
          </cell>
          <cell r="K81">
            <v>-2.5796340760687177E-3</v>
          </cell>
          <cell r="L81">
            <v>8186</v>
          </cell>
          <cell r="M81">
            <v>8129.328010353106</v>
          </cell>
          <cell r="O81">
            <v>115334.6719896469</v>
          </cell>
          <cell r="Q81">
            <v>0</v>
          </cell>
          <cell r="R81">
            <v>-56.671989646894389</v>
          </cell>
          <cell r="S81">
            <v>8186</v>
          </cell>
          <cell r="T81">
            <v>8129.328010353106</v>
          </cell>
          <cell r="V81">
            <v>30155.003345335219</v>
          </cell>
          <cell r="W81">
            <v>0</v>
          </cell>
          <cell r="X81">
            <v>72</v>
          </cell>
          <cell r="Y81">
            <v>9.2200000000000006</v>
          </cell>
          <cell r="Z81">
            <v>5.1755861113858298E-2</v>
          </cell>
          <cell r="AA81">
            <v>115278</v>
          </cell>
          <cell r="AB81">
            <v>0</v>
          </cell>
          <cell r="AC81">
            <v>115278</v>
          </cell>
          <cell r="AD81">
            <v>0</v>
          </cell>
          <cell r="AE81">
            <v>8186</v>
          </cell>
          <cell r="AF81">
            <v>123464</v>
          </cell>
          <cell r="AG81">
            <v>0</v>
          </cell>
          <cell r="AH81">
            <v>0</v>
          </cell>
          <cell r="AI81">
            <v>0</v>
          </cell>
          <cell r="AJ81">
            <v>0</v>
          </cell>
          <cell r="AK81">
            <v>123464</v>
          </cell>
          <cell r="AM81">
            <v>72</v>
          </cell>
          <cell r="AN81">
            <v>72</v>
          </cell>
          <cell r="AO81" t="str">
            <v>DARTMOUTH</v>
          </cell>
          <cell r="AP81">
            <v>115278</v>
          </cell>
          <cell r="AQ81">
            <v>144398</v>
          </cell>
          <cell r="AR81">
            <v>0</v>
          </cell>
          <cell r="AS81">
            <v>1410</v>
          </cell>
          <cell r="AT81">
            <v>10520.75</v>
          </cell>
          <cell r="AU81">
            <v>6978.5</v>
          </cell>
          <cell r="AV81">
            <v>3145.75</v>
          </cell>
          <cell r="AW81">
            <v>0</v>
          </cell>
          <cell r="AX81">
            <v>-85.99665466478109</v>
          </cell>
          <cell r="AY81">
            <v>21969.003345335219</v>
          </cell>
          <cell r="BA81">
            <v>-56.671989646894389</v>
          </cell>
          <cell r="BB81">
            <v>-85.99665466478109</v>
          </cell>
          <cell r="BD81">
            <v>72</v>
          </cell>
          <cell r="BE81" t="str">
            <v>DARTMOUTH</v>
          </cell>
          <cell r="BF81">
            <v>0</v>
          </cell>
          <cell r="BG81">
            <v>0</v>
          </cell>
          <cell r="BI81">
            <v>0</v>
          </cell>
          <cell r="BJ81">
            <v>0</v>
          </cell>
          <cell r="BK81">
            <v>0</v>
          </cell>
          <cell r="BL81">
            <v>0</v>
          </cell>
          <cell r="BM81">
            <v>0</v>
          </cell>
          <cell r="BN81">
            <v>0</v>
          </cell>
          <cell r="BP81">
            <v>0</v>
          </cell>
          <cell r="BR81">
            <v>0</v>
          </cell>
          <cell r="BS81">
            <v>0</v>
          </cell>
          <cell r="BT81">
            <v>0</v>
          </cell>
          <cell r="BU81">
            <v>-85.99665466478109</v>
          </cell>
          <cell r="BV81">
            <v>-85.99665466478109</v>
          </cell>
        </row>
        <row r="82">
          <cell r="A82">
            <v>73</v>
          </cell>
          <cell r="B82">
            <v>73</v>
          </cell>
          <cell r="C82" t="str">
            <v>DEDHAM</v>
          </cell>
          <cell r="D82">
            <v>17.12</v>
          </cell>
          <cell r="E82">
            <v>297753</v>
          </cell>
          <cell r="F82">
            <v>0</v>
          </cell>
          <cell r="G82">
            <v>15288</v>
          </cell>
          <cell r="H82">
            <v>313041</v>
          </cell>
          <cell r="J82">
            <v>51729.914544278508</v>
          </cell>
          <cell r="K82">
            <v>0.50270034962623933</v>
          </cell>
          <cell r="L82">
            <v>15288</v>
          </cell>
          <cell r="M82">
            <v>67017.914544278508</v>
          </cell>
          <cell r="O82">
            <v>246023.08545572148</v>
          </cell>
          <cell r="Q82">
            <v>0</v>
          </cell>
          <cell r="R82">
            <v>51729.914544278508</v>
          </cell>
          <cell r="S82">
            <v>15288</v>
          </cell>
          <cell r="T82">
            <v>67017.914544278508</v>
          </cell>
          <cell r="V82">
            <v>118192.07512694193</v>
          </cell>
          <cell r="W82">
            <v>0</v>
          </cell>
          <cell r="X82">
            <v>73</v>
          </cell>
          <cell r="Y82">
            <v>17.12</v>
          </cell>
          <cell r="Z82">
            <v>0</v>
          </cell>
          <cell r="AA82">
            <v>297754</v>
          </cell>
          <cell r="AB82">
            <v>0</v>
          </cell>
          <cell r="AC82">
            <v>297754</v>
          </cell>
          <cell r="AD82">
            <v>0</v>
          </cell>
          <cell r="AE82">
            <v>15288</v>
          </cell>
          <cell r="AF82">
            <v>313042</v>
          </cell>
          <cell r="AG82">
            <v>0</v>
          </cell>
          <cell r="AH82">
            <v>0</v>
          </cell>
          <cell r="AI82">
            <v>0</v>
          </cell>
          <cell r="AJ82">
            <v>0</v>
          </cell>
          <cell r="AK82">
            <v>313042</v>
          </cell>
          <cell r="AM82">
            <v>73</v>
          </cell>
          <cell r="AN82">
            <v>73</v>
          </cell>
          <cell r="AO82" t="str">
            <v>DEDHAM</v>
          </cell>
          <cell r="AP82">
            <v>297753</v>
          </cell>
          <cell r="AQ82">
            <v>218111</v>
          </cell>
          <cell r="AR82">
            <v>79642</v>
          </cell>
          <cell r="AS82">
            <v>18767</v>
          </cell>
          <cell r="AT82">
            <v>0</v>
          </cell>
          <cell r="AU82">
            <v>4617.75</v>
          </cell>
          <cell r="AV82">
            <v>1022</v>
          </cell>
          <cell r="AW82">
            <v>0</v>
          </cell>
          <cell r="AX82">
            <v>-1144.6748730580657</v>
          </cell>
          <cell r="AY82">
            <v>102904.07512694193</v>
          </cell>
          <cell r="BA82">
            <v>51729.914544278508</v>
          </cell>
          <cell r="BB82">
            <v>51248.587440489253</v>
          </cell>
          <cell r="BD82">
            <v>73</v>
          </cell>
          <cell r="BE82" t="str">
            <v>DEDHAM</v>
          </cell>
          <cell r="BF82">
            <v>0</v>
          </cell>
          <cell r="BG82">
            <v>-1</v>
          </cell>
          <cell r="BI82">
            <v>0</v>
          </cell>
          <cell r="BJ82">
            <v>-1</v>
          </cell>
          <cell r="BK82">
            <v>0</v>
          </cell>
          <cell r="BL82">
            <v>0</v>
          </cell>
          <cell r="BM82">
            <v>0</v>
          </cell>
          <cell r="BN82">
            <v>-1</v>
          </cell>
          <cell r="BP82">
            <v>0</v>
          </cell>
          <cell r="BR82">
            <v>79642</v>
          </cell>
          <cell r="BS82">
            <v>79643</v>
          </cell>
          <cell r="BT82">
            <v>-1</v>
          </cell>
          <cell r="BU82">
            <v>-1145.6748730580657</v>
          </cell>
          <cell r="BV82">
            <v>-1144.6748730580657</v>
          </cell>
        </row>
        <row r="83">
          <cell r="A83">
            <v>74</v>
          </cell>
          <cell r="B83">
            <v>74</v>
          </cell>
          <cell r="C83" t="str">
            <v>DEERFIELD</v>
          </cell>
          <cell r="D83">
            <v>6</v>
          </cell>
          <cell r="E83">
            <v>82752</v>
          </cell>
          <cell r="F83">
            <v>0</v>
          </cell>
          <cell r="G83">
            <v>5358</v>
          </cell>
          <cell r="H83">
            <v>88110</v>
          </cell>
          <cell r="J83">
            <v>18108.969358857601</v>
          </cell>
          <cell r="K83">
            <v>0.44153277186538042</v>
          </cell>
          <cell r="L83">
            <v>5358</v>
          </cell>
          <cell r="M83">
            <v>23466.969358857601</v>
          </cell>
          <cell r="O83">
            <v>64643.030641142395</v>
          </cell>
          <cell r="Q83">
            <v>0</v>
          </cell>
          <cell r="R83">
            <v>18108.969358857601</v>
          </cell>
          <cell r="S83">
            <v>5358</v>
          </cell>
          <cell r="T83">
            <v>23466.969358857601</v>
          </cell>
          <cell r="V83">
            <v>46371.87374339423</v>
          </cell>
          <cell r="W83">
            <v>0</v>
          </cell>
          <cell r="X83">
            <v>74</v>
          </cell>
          <cell r="Y83">
            <v>6</v>
          </cell>
          <cell r="Z83">
            <v>0</v>
          </cell>
          <cell r="AA83">
            <v>82752</v>
          </cell>
          <cell r="AB83">
            <v>0</v>
          </cell>
          <cell r="AC83">
            <v>82752</v>
          </cell>
          <cell r="AD83">
            <v>0</v>
          </cell>
          <cell r="AE83">
            <v>5358</v>
          </cell>
          <cell r="AF83">
            <v>88110</v>
          </cell>
          <cell r="AG83">
            <v>0</v>
          </cell>
          <cell r="AH83">
            <v>0</v>
          </cell>
          <cell r="AI83">
            <v>0</v>
          </cell>
          <cell r="AJ83">
            <v>0</v>
          </cell>
          <cell r="AK83">
            <v>88110</v>
          </cell>
          <cell r="AM83">
            <v>74</v>
          </cell>
          <cell r="AN83">
            <v>74</v>
          </cell>
          <cell r="AO83" t="str">
            <v>DEERFIELD</v>
          </cell>
          <cell r="AP83">
            <v>82752</v>
          </cell>
          <cell r="AQ83">
            <v>55024</v>
          </cell>
          <cell r="AR83">
            <v>27728</v>
          </cell>
          <cell r="AS83">
            <v>4076</v>
          </cell>
          <cell r="AT83">
            <v>0</v>
          </cell>
          <cell r="AU83">
            <v>8244</v>
          </cell>
          <cell r="AV83">
            <v>498.5</v>
          </cell>
          <cell r="AW83">
            <v>716</v>
          </cell>
          <cell r="AX83">
            <v>-248.6262566057685</v>
          </cell>
          <cell r="AY83">
            <v>41013.87374339423</v>
          </cell>
          <cell r="BA83">
            <v>18108.969358857601</v>
          </cell>
          <cell r="BB83">
            <v>17992.507534987111</v>
          </cell>
          <cell r="BD83">
            <v>74</v>
          </cell>
          <cell r="BE83" t="str">
            <v>DEERFIELD</v>
          </cell>
          <cell r="BF83">
            <v>0</v>
          </cell>
          <cell r="BG83">
            <v>0</v>
          </cell>
          <cell r="BI83">
            <v>0</v>
          </cell>
          <cell r="BJ83">
            <v>0</v>
          </cell>
          <cell r="BK83">
            <v>0</v>
          </cell>
          <cell r="BL83">
            <v>0</v>
          </cell>
          <cell r="BM83">
            <v>0</v>
          </cell>
          <cell r="BN83">
            <v>0</v>
          </cell>
          <cell r="BP83">
            <v>0</v>
          </cell>
          <cell r="BR83">
            <v>27728</v>
          </cell>
          <cell r="BS83">
            <v>27728</v>
          </cell>
          <cell r="BT83">
            <v>0</v>
          </cell>
          <cell r="BU83">
            <v>-248.6262566057685</v>
          </cell>
          <cell r="BV83">
            <v>-248.6262566057685</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AM84">
            <v>75</v>
          </cell>
          <cell r="AN84">
            <v>75</v>
          </cell>
          <cell r="AO84" t="str">
            <v>DENNIS</v>
          </cell>
          <cell r="AP84">
            <v>0</v>
          </cell>
          <cell r="AQ84">
            <v>0</v>
          </cell>
          <cell r="AR84">
            <v>0</v>
          </cell>
          <cell r="AS84">
            <v>0</v>
          </cell>
          <cell r="AT84">
            <v>0</v>
          </cell>
          <cell r="AU84">
            <v>0</v>
          </cell>
          <cell r="AV84">
            <v>0</v>
          </cell>
          <cell r="AW84">
            <v>0</v>
          </cell>
          <cell r="AX84">
            <v>0</v>
          </cell>
          <cell r="AY84">
            <v>0</v>
          </cell>
          <cell r="BA84">
            <v>0</v>
          </cell>
          <cell r="BB84">
            <v>0</v>
          </cell>
          <cell r="BD84">
            <v>75</v>
          </cell>
          <cell r="BE84" t="str">
            <v>DENNIS</v>
          </cell>
          <cell r="BF84">
            <v>0</v>
          </cell>
          <cell r="BG84">
            <v>0</v>
          </cell>
          <cell r="BI84">
            <v>0</v>
          </cell>
          <cell r="BJ84">
            <v>0</v>
          </cell>
          <cell r="BK84">
            <v>0</v>
          </cell>
          <cell r="BL84">
            <v>0</v>
          </cell>
          <cell r="BM84">
            <v>0</v>
          </cell>
          <cell r="BN84">
            <v>0</v>
          </cell>
          <cell r="BP84">
            <v>0</v>
          </cell>
          <cell r="BR84">
            <v>0</v>
          </cell>
          <cell r="BS84">
            <v>0</v>
          </cell>
          <cell r="BT84">
            <v>0</v>
          </cell>
          <cell r="BU84">
            <v>0</v>
          </cell>
          <cell r="BV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AM85">
            <v>76</v>
          </cell>
          <cell r="AN85">
            <v>76</v>
          </cell>
          <cell r="AO85" t="str">
            <v>DIGHTON</v>
          </cell>
          <cell r="AP85">
            <v>0</v>
          </cell>
          <cell r="AQ85">
            <v>0</v>
          </cell>
          <cell r="AR85">
            <v>0</v>
          </cell>
          <cell r="AS85">
            <v>0</v>
          </cell>
          <cell r="AT85">
            <v>0</v>
          </cell>
          <cell r="AU85">
            <v>0</v>
          </cell>
          <cell r="AV85">
            <v>0</v>
          </cell>
          <cell r="AW85">
            <v>0</v>
          </cell>
          <cell r="AX85">
            <v>0</v>
          </cell>
          <cell r="AY85">
            <v>0</v>
          </cell>
          <cell r="BA85">
            <v>0</v>
          </cell>
          <cell r="BB85">
            <v>0</v>
          </cell>
          <cell r="BD85">
            <v>76</v>
          </cell>
          <cell r="BE85" t="str">
            <v>DIGHTON</v>
          </cell>
          <cell r="BF85">
            <v>0</v>
          </cell>
          <cell r="BG85">
            <v>0</v>
          </cell>
          <cell r="BI85">
            <v>0</v>
          </cell>
          <cell r="BJ85">
            <v>0</v>
          </cell>
          <cell r="BK85">
            <v>0</v>
          </cell>
          <cell r="BL85">
            <v>0</v>
          </cell>
          <cell r="BM85">
            <v>0</v>
          </cell>
          <cell r="BN85">
            <v>0</v>
          </cell>
          <cell r="BP85">
            <v>0</v>
          </cell>
          <cell r="BR85">
            <v>0</v>
          </cell>
          <cell r="BS85">
            <v>0</v>
          </cell>
          <cell r="BT85">
            <v>0</v>
          </cell>
          <cell r="BU85">
            <v>0</v>
          </cell>
          <cell r="BV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AM86">
            <v>77</v>
          </cell>
          <cell r="AN86">
            <v>77</v>
          </cell>
          <cell r="AO86" t="str">
            <v>DOUGLAS</v>
          </cell>
          <cell r="AP86">
            <v>0</v>
          </cell>
          <cell r="AQ86">
            <v>0</v>
          </cell>
          <cell r="AR86">
            <v>0</v>
          </cell>
          <cell r="AS86">
            <v>0</v>
          </cell>
          <cell r="AT86">
            <v>0</v>
          </cell>
          <cell r="AU86">
            <v>0</v>
          </cell>
          <cell r="AV86">
            <v>0</v>
          </cell>
          <cell r="AW86">
            <v>0</v>
          </cell>
          <cell r="AX86">
            <v>0</v>
          </cell>
          <cell r="AY86">
            <v>0</v>
          </cell>
          <cell r="BA86">
            <v>0</v>
          </cell>
          <cell r="BB86">
            <v>0</v>
          </cell>
          <cell r="BD86">
            <v>77</v>
          </cell>
          <cell r="BE86" t="str">
            <v>DOUGLAS</v>
          </cell>
          <cell r="BF86">
            <v>0</v>
          </cell>
          <cell r="BG86">
            <v>0</v>
          </cell>
          <cell r="BI86">
            <v>0</v>
          </cell>
          <cell r="BJ86">
            <v>0</v>
          </cell>
          <cell r="BK86">
            <v>0</v>
          </cell>
          <cell r="BL86">
            <v>0</v>
          </cell>
          <cell r="BM86">
            <v>0</v>
          </cell>
          <cell r="BN86">
            <v>0</v>
          </cell>
          <cell r="BP86">
            <v>0</v>
          </cell>
          <cell r="BR86">
            <v>0</v>
          </cell>
          <cell r="BS86">
            <v>0</v>
          </cell>
          <cell r="BT86">
            <v>0</v>
          </cell>
          <cell r="BU86">
            <v>0</v>
          </cell>
          <cell r="BV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AM87">
            <v>78</v>
          </cell>
          <cell r="AN87">
            <v>78</v>
          </cell>
          <cell r="AO87" t="str">
            <v>DOVER</v>
          </cell>
          <cell r="AP87">
            <v>0</v>
          </cell>
          <cell r="AQ87">
            <v>0</v>
          </cell>
          <cell r="AR87">
            <v>0</v>
          </cell>
          <cell r="AS87">
            <v>0</v>
          </cell>
          <cell r="AT87">
            <v>0</v>
          </cell>
          <cell r="AU87">
            <v>0</v>
          </cell>
          <cell r="AV87">
            <v>0</v>
          </cell>
          <cell r="AW87">
            <v>0</v>
          </cell>
          <cell r="AX87">
            <v>0</v>
          </cell>
          <cell r="AY87">
            <v>0</v>
          </cell>
          <cell r="BA87">
            <v>0</v>
          </cell>
          <cell r="BB87">
            <v>0</v>
          </cell>
          <cell r="BD87">
            <v>78</v>
          </cell>
          <cell r="BE87" t="str">
            <v>DOVER</v>
          </cell>
          <cell r="BF87">
            <v>0</v>
          </cell>
          <cell r="BG87">
            <v>0</v>
          </cell>
          <cell r="BI87">
            <v>0</v>
          </cell>
          <cell r="BJ87">
            <v>0</v>
          </cell>
          <cell r="BK87">
            <v>0</v>
          </cell>
          <cell r="BL87">
            <v>0</v>
          </cell>
          <cell r="BM87">
            <v>0</v>
          </cell>
          <cell r="BN87">
            <v>0</v>
          </cell>
          <cell r="BP87">
            <v>0</v>
          </cell>
          <cell r="BR87">
            <v>0</v>
          </cell>
          <cell r="BS87">
            <v>0</v>
          </cell>
          <cell r="BT87">
            <v>0</v>
          </cell>
          <cell r="BU87">
            <v>0</v>
          </cell>
          <cell r="BV87">
            <v>0</v>
          </cell>
        </row>
        <row r="88">
          <cell r="A88">
            <v>79</v>
          </cell>
          <cell r="B88">
            <v>79</v>
          </cell>
          <cell r="C88" t="str">
            <v>DRACUT</v>
          </cell>
          <cell r="D88">
            <v>249.14999999999995</v>
          </cell>
          <cell r="E88">
            <v>2545020</v>
          </cell>
          <cell r="F88">
            <v>0</v>
          </cell>
          <cell r="G88">
            <v>217684</v>
          </cell>
          <cell r="H88">
            <v>2762704</v>
          </cell>
          <cell r="J88">
            <v>298366.27509271365</v>
          </cell>
          <cell r="K88">
            <v>0.34624752782020979</v>
          </cell>
          <cell r="L88">
            <v>217684</v>
          </cell>
          <cell r="M88">
            <v>516050.27509271365</v>
          </cell>
          <cell r="O88">
            <v>2246653.7249072865</v>
          </cell>
          <cell r="Q88">
            <v>54970</v>
          </cell>
          <cell r="R88">
            <v>298366.27509271365</v>
          </cell>
          <cell r="S88">
            <v>222144</v>
          </cell>
          <cell r="T88">
            <v>571020.27509271365</v>
          </cell>
          <cell r="V88">
            <v>1134367.8062214307</v>
          </cell>
          <cell r="W88">
            <v>0</v>
          </cell>
          <cell r="X88">
            <v>79</v>
          </cell>
          <cell r="Y88">
            <v>249.14999999999995</v>
          </cell>
          <cell r="Z88">
            <v>0.37360541042868095</v>
          </cell>
          <cell r="AA88">
            <v>2545020</v>
          </cell>
          <cell r="AB88">
            <v>0</v>
          </cell>
          <cell r="AC88">
            <v>2545020</v>
          </cell>
          <cell r="AD88">
            <v>0</v>
          </cell>
          <cell r="AE88">
            <v>217684</v>
          </cell>
          <cell r="AF88">
            <v>2762704</v>
          </cell>
          <cell r="AG88">
            <v>50510</v>
          </cell>
          <cell r="AH88">
            <v>0</v>
          </cell>
          <cell r="AI88">
            <v>4460</v>
          </cell>
          <cell r="AJ88">
            <v>54970</v>
          </cell>
          <cell r="AK88">
            <v>2817674</v>
          </cell>
          <cell r="AM88">
            <v>79</v>
          </cell>
          <cell r="AN88">
            <v>79</v>
          </cell>
          <cell r="AO88" t="str">
            <v>DRACUT</v>
          </cell>
          <cell r="AP88">
            <v>2545020</v>
          </cell>
          <cell r="AQ88">
            <v>2088844</v>
          </cell>
          <cell r="AR88">
            <v>456176</v>
          </cell>
          <cell r="AS88">
            <v>56088</v>
          </cell>
          <cell r="AT88">
            <v>113465</v>
          </cell>
          <cell r="AU88">
            <v>92274.75</v>
          </cell>
          <cell r="AV88">
            <v>87325.75</v>
          </cell>
          <cell r="AW88">
            <v>59805.75</v>
          </cell>
          <cell r="AX88">
            <v>-3421.4437785694317</v>
          </cell>
          <cell r="AY88">
            <v>861713.80622143054</v>
          </cell>
          <cell r="BA88">
            <v>298366.27509271365</v>
          </cell>
          <cell r="BB88">
            <v>296678.36322206794</v>
          </cell>
          <cell r="BD88">
            <v>79</v>
          </cell>
          <cell r="BE88" t="str">
            <v>DRACUT</v>
          </cell>
          <cell r="BF88">
            <v>0</v>
          </cell>
          <cell r="BG88">
            <v>0</v>
          </cell>
          <cell r="BI88">
            <v>0</v>
          </cell>
          <cell r="BJ88">
            <v>0</v>
          </cell>
          <cell r="BK88">
            <v>0</v>
          </cell>
          <cell r="BL88">
            <v>0</v>
          </cell>
          <cell r="BM88">
            <v>0</v>
          </cell>
          <cell r="BN88">
            <v>0</v>
          </cell>
          <cell r="BP88">
            <v>0</v>
          </cell>
          <cell r="BR88">
            <v>456176</v>
          </cell>
          <cell r="BS88">
            <v>456176</v>
          </cell>
          <cell r="BT88">
            <v>0</v>
          </cell>
          <cell r="BU88">
            <v>-3421.4437785694317</v>
          </cell>
          <cell r="BV88">
            <v>-3421.4437785694317</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AM89">
            <v>80</v>
          </cell>
          <cell r="AN89">
            <v>80</v>
          </cell>
          <cell r="AO89" t="str">
            <v>DUDLEY</v>
          </cell>
          <cell r="AP89">
            <v>0</v>
          </cell>
          <cell r="AQ89">
            <v>0</v>
          </cell>
          <cell r="AR89">
            <v>0</v>
          </cell>
          <cell r="AS89">
            <v>0</v>
          </cell>
          <cell r="AT89">
            <v>0</v>
          </cell>
          <cell r="AU89">
            <v>0</v>
          </cell>
          <cell r="AV89">
            <v>0</v>
          </cell>
          <cell r="AW89">
            <v>0</v>
          </cell>
          <cell r="AX89">
            <v>0</v>
          </cell>
          <cell r="AY89">
            <v>0</v>
          </cell>
          <cell r="BA89">
            <v>0</v>
          </cell>
          <cell r="BB89">
            <v>0</v>
          </cell>
          <cell r="BD89">
            <v>80</v>
          </cell>
          <cell r="BE89" t="str">
            <v>DUDLEY</v>
          </cell>
          <cell r="BF89">
            <v>0</v>
          </cell>
          <cell r="BG89">
            <v>0</v>
          </cell>
          <cell r="BI89">
            <v>0</v>
          </cell>
          <cell r="BJ89">
            <v>0</v>
          </cell>
          <cell r="BK89">
            <v>0</v>
          </cell>
          <cell r="BL89">
            <v>0</v>
          </cell>
          <cell r="BM89">
            <v>0</v>
          </cell>
          <cell r="BN89">
            <v>0</v>
          </cell>
          <cell r="BP89">
            <v>0</v>
          </cell>
          <cell r="BR89">
            <v>0</v>
          </cell>
          <cell r="BS89">
            <v>0</v>
          </cell>
          <cell r="BT89">
            <v>0</v>
          </cell>
          <cell r="BU89">
            <v>0</v>
          </cell>
          <cell r="BV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AM90">
            <v>81</v>
          </cell>
          <cell r="AN90">
            <v>81</v>
          </cell>
          <cell r="AO90" t="str">
            <v>DUNSTABLE</v>
          </cell>
          <cell r="AP90">
            <v>0</v>
          </cell>
          <cell r="AQ90">
            <v>0</v>
          </cell>
          <cell r="AR90">
            <v>0</v>
          </cell>
          <cell r="AS90">
            <v>0</v>
          </cell>
          <cell r="AT90">
            <v>0</v>
          </cell>
          <cell r="AU90">
            <v>0</v>
          </cell>
          <cell r="AV90">
            <v>0</v>
          </cell>
          <cell r="AW90">
            <v>0</v>
          </cell>
          <cell r="AX90">
            <v>0</v>
          </cell>
          <cell r="AY90">
            <v>0</v>
          </cell>
          <cell r="BA90">
            <v>0</v>
          </cell>
          <cell r="BB90">
            <v>0</v>
          </cell>
          <cell r="BD90">
            <v>81</v>
          </cell>
          <cell r="BE90" t="str">
            <v>DUNSTABLE</v>
          </cell>
          <cell r="BF90">
            <v>0</v>
          </cell>
          <cell r="BG90">
            <v>0</v>
          </cell>
          <cell r="BI90">
            <v>0</v>
          </cell>
          <cell r="BJ90">
            <v>0</v>
          </cell>
          <cell r="BK90">
            <v>0</v>
          </cell>
          <cell r="BL90">
            <v>0</v>
          </cell>
          <cell r="BM90">
            <v>0</v>
          </cell>
          <cell r="BN90">
            <v>0</v>
          </cell>
          <cell r="BP90">
            <v>0</v>
          </cell>
          <cell r="BR90">
            <v>0</v>
          </cell>
          <cell r="BS90">
            <v>0</v>
          </cell>
          <cell r="BT90">
            <v>0</v>
          </cell>
          <cell r="BU90">
            <v>0</v>
          </cell>
          <cell r="BV90">
            <v>0</v>
          </cell>
        </row>
        <row r="91">
          <cell r="A91">
            <v>82</v>
          </cell>
          <cell r="B91">
            <v>82</v>
          </cell>
          <cell r="C91" t="str">
            <v>DUXBURY</v>
          </cell>
          <cell r="D91">
            <v>11.85</v>
          </cell>
          <cell r="E91">
            <v>175059</v>
          </cell>
          <cell r="F91">
            <v>0</v>
          </cell>
          <cell r="G91">
            <v>10582</v>
          </cell>
          <cell r="H91">
            <v>185641</v>
          </cell>
          <cell r="J91">
            <v>6349.2469230142033</v>
          </cell>
          <cell r="K91">
            <v>0.11656381610778094</v>
          </cell>
          <cell r="L91">
            <v>10582</v>
          </cell>
          <cell r="M91">
            <v>16931.246923014201</v>
          </cell>
          <cell r="O91">
            <v>168709.7530769858</v>
          </cell>
          <cell r="Q91">
            <v>0</v>
          </cell>
          <cell r="R91">
            <v>6349.2469230142033</v>
          </cell>
          <cell r="S91">
            <v>10582</v>
          </cell>
          <cell r="T91">
            <v>16931.246923014201</v>
          </cell>
          <cell r="V91">
            <v>65052.136059575823</v>
          </cell>
          <cell r="W91">
            <v>0</v>
          </cell>
          <cell r="X91">
            <v>82</v>
          </cell>
          <cell r="Y91">
            <v>11.85</v>
          </cell>
          <cell r="Z91">
            <v>0</v>
          </cell>
          <cell r="AA91">
            <v>175059</v>
          </cell>
          <cell r="AB91">
            <v>0</v>
          </cell>
          <cell r="AC91">
            <v>175059</v>
          </cell>
          <cell r="AD91">
            <v>0</v>
          </cell>
          <cell r="AE91">
            <v>10582</v>
          </cell>
          <cell r="AF91">
            <v>185641</v>
          </cell>
          <cell r="AG91">
            <v>0</v>
          </cell>
          <cell r="AH91">
            <v>0</v>
          </cell>
          <cell r="AI91">
            <v>0</v>
          </cell>
          <cell r="AJ91">
            <v>0</v>
          </cell>
          <cell r="AK91">
            <v>185641</v>
          </cell>
          <cell r="AM91">
            <v>82</v>
          </cell>
          <cell r="AN91">
            <v>82</v>
          </cell>
          <cell r="AO91" t="str">
            <v>DUXBURY</v>
          </cell>
          <cell r="AP91">
            <v>175059</v>
          </cell>
          <cell r="AQ91">
            <v>165111</v>
          </cell>
          <cell r="AR91">
            <v>9948</v>
          </cell>
          <cell r="AS91">
            <v>5137</v>
          </cell>
          <cell r="AT91">
            <v>0</v>
          </cell>
          <cell r="AU91">
            <v>6734.5</v>
          </cell>
          <cell r="AV91">
            <v>32964</v>
          </cell>
          <cell r="AW91">
            <v>0</v>
          </cell>
          <cell r="AX91">
            <v>-313.36394042417669</v>
          </cell>
          <cell r="AY91">
            <v>54470.136059575823</v>
          </cell>
          <cell r="BA91">
            <v>6349.2469230142033</v>
          </cell>
          <cell r="BB91">
            <v>6231.024365936396</v>
          </cell>
          <cell r="BD91">
            <v>82</v>
          </cell>
          <cell r="BE91" t="str">
            <v>DUXBURY</v>
          </cell>
          <cell r="BF91">
            <v>0</v>
          </cell>
          <cell r="BG91">
            <v>0</v>
          </cell>
          <cell r="BI91">
            <v>0</v>
          </cell>
          <cell r="BJ91">
            <v>0</v>
          </cell>
          <cell r="BK91">
            <v>0</v>
          </cell>
          <cell r="BL91">
            <v>0</v>
          </cell>
          <cell r="BM91">
            <v>0</v>
          </cell>
          <cell r="BN91">
            <v>0</v>
          </cell>
          <cell r="BP91">
            <v>0</v>
          </cell>
          <cell r="BR91">
            <v>9948</v>
          </cell>
          <cell r="BS91">
            <v>9948</v>
          </cell>
          <cell r="BT91">
            <v>0</v>
          </cell>
          <cell r="BU91">
            <v>-313.36394042417669</v>
          </cell>
          <cell r="BV91">
            <v>-313.36394042417669</v>
          </cell>
        </row>
        <row r="92">
          <cell r="A92">
            <v>83</v>
          </cell>
          <cell r="B92">
            <v>83</v>
          </cell>
          <cell r="C92" t="str">
            <v>EAST BRIDGEWATER</v>
          </cell>
          <cell r="D92">
            <v>10.309999999999999</v>
          </cell>
          <cell r="E92">
            <v>99599</v>
          </cell>
          <cell r="F92">
            <v>0</v>
          </cell>
          <cell r="G92">
            <v>8315</v>
          </cell>
          <cell r="H92">
            <v>107914</v>
          </cell>
          <cell r="J92">
            <v>22935.383003897769</v>
          </cell>
          <cell r="K92">
            <v>0.45226787813930303</v>
          </cell>
          <cell r="L92">
            <v>8315</v>
          </cell>
          <cell r="M92">
            <v>31250.383003897769</v>
          </cell>
          <cell r="O92">
            <v>76663.616996102239</v>
          </cell>
          <cell r="Q92">
            <v>11225</v>
          </cell>
          <cell r="R92">
            <v>22935.383003897769</v>
          </cell>
          <cell r="S92">
            <v>9208</v>
          </cell>
          <cell r="T92">
            <v>42475.383003897769</v>
          </cell>
          <cell r="V92">
            <v>70251.943324954511</v>
          </cell>
          <cell r="W92">
            <v>0</v>
          </cell>
          <cell r="X92">
            <v>83</v>
          </cell>
          <cell r="Y92">
            <v>10.309999999999999</v>
          </cell>
          <cell r="Z92">
            <v>0</v>
          </cell>
          <cell r="AA92">
            <v>99599</v>
          </cell>
          <cell r="AB92">
            <v>0</v>
          </cell>
          <cell r="AC92">
            <v>99599</v>
          </cell>
          <cell r="AD92">
            <v>0</v>
          </cell>
          <cell r="AE92">
            <v>8315</v>
          </cell>
          <cell r="AF92">
            <v>107914</v>
          </cell>
          <cell r="AG92">
            <v>10332</v>
          </cell>
          <cell r="AH92">
            <v>0</v>
          </cell>
          <cell r="AI92">
            <v>893</v>
          </cell>
          <cell r="AJ92">
            <v>11225</v>
          </cell>
          <cell r="AK92">
            <v>119139</v>
          </cell>
          <cell r="AM92">
            <v>83</v>
          </cell>
          <cell r="AN92">
            <v>83</v>
          </cell>
          <cell r="AO92" t="str">
            <v>EAST BRIDGEWATER</v>
          </cell>
          <cell r="AP92">
            <v>99599</v>
          </cell>
          <cell r="AQ92">
            <v>64517</v>
          </cell>
          <cell r="AR92">
            <v>35082</v>
          </cell>
          <cell r="AS92">
            <v>4571</v>
          </cell>
          <cell r="AT92">
            <v>2681.75</v>
          </cell>
          <cell r="AU92">
            <v>2333.25</v>
          </cell>
          <cell r="AV92">
            <v>4201</v>
          </cell>
          <cell r="AW92">
            <v>2121.75</v>
          </cell>
          <cell r="AX92">
            <v>-278.80667504549274</v>
          </cell>
          <cell r="AY92">
            <v>50711.943324954511</v>
          </cell>
          <cell r="BA92">
            <v>22935.383003897769</v>
          </cell>
          <cell r="BB92">
            <v>22800.227358302076</v>
          </cell>
          <cell r="BD92">
            <v>83</v>
          </cell>
          <cell r="BE92" t="str">
            <v>EAST BRIDGEWATER</v>
          </cell>
          <cell r="BF92">
            <v>0</v>
          </cell>
          <cell r="BG92">
            <v>0</v>
          </cell>
          <cell r="BI92">
            <v>0</v>
          </cell>
          <cell r="BJ92">
            <v>0</v>
          </cell>
          <cell r="BK92">
            <v>0</v>
          </cell>
          <cell r="BL92">
            <v>0</v>
          </cell>
          <cell r="BM92">
            <v>0</v>
          </cell>
          <cell r="BN92">
            <v>0</v>
          </cell>
          <cell r="BP92">
            <v>0</v>
          </cell>
          <cell r="BR92">
            <v>35082</v>
          </cell>
          <cell r="BS92">
            <v>35082</v>
          </cell>
          <cell r="BT92">
            <v>0</v>
          </cell>
          <cell r="BU92">
            <v>-278.80667504549274</v>
          </cell>
          <cell r="BV92">
            <v>-278.80667504549274</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AM93">
            <v>84</v>
          </cell>
          <cell r="AN93">
            <v>84</v>
          </cell>
          <cell r="AO93" t="str">
            <v>EAST BROOKFIELD</v>
          </cell>
          <cell r="AP93">
            <v>0</v>
          </cell>
          <cell r="AQ93">
            <v>0</v>
          </cell>
          <cell r="AR93">
            <v>0</v>
          </cell>
          <cell r="AS93">
            <v>0</v>
          </cell>
          <cell r="AT93">
            <v>0</v>
          </cell>
          <cell r="AU93">
            <v>0</v>
          </cell>
          <cell r="AV93">
            <v>0</v>
          </cell>
          <cell r="AW93">
            <v>0</v>
          </cell>
          <cell r="AX93">
            <v>0</v>
          </cell>
          <cell r="AY93">
            <v>0</v>
          </cell>
          <cell r="BA93">
            <v>0</v>
          </cell>
          <cell r="BB93">
            <v>0</v>
          </cell>
          <cell r="BD93">
            <v>84</v>
          </cell>
          <cell r="BE93" t="str">
            <v>EAST BROOKFIELD</v>
          </cell>
          <cell r="BF93">
            <v>0</v>
          </cell>
          <cell r="BG93">
            <v>0</v>
          </cell>
          <cell r="BI93">
            <v>0</v>
          </cell>
          <cell r="BJ93">
            <v>0</v>
          </cell>
          <cell r="BK93">
            <v>0</v>
          </cell>
          <cell r="BL93">
            <v>0</v>
          </cell>
          <cell r="BM93">
            <v>0</v>
          </cell>
          <cell r="BN93">
            <v>0</v>
          </cell>
          <cell r="BP93">
            <v>0</v>
          </cell>
          <cell r="BR93">
            <v>0</v>
          </cell>
          <cell r="BS93">
            <v>0</v>
          </cell>
          <cell r="BT93">
            <v>0</v>
          </cell>
          <cell r="BU93">
            <v>0</v>
          </cell>
          <cell r="BV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AM94">
            <v>85</v>
          </cell>
          <cell r="AN94">
            <v>86</v>
          </cell>
          <cell r="AO94" t="str">
            <v>EASTHAM</v>
          </cell>
          <cell r="AP94">
            <v>0</v>
          </cell>
          <cell r="AQ94">
            <v>0</v>
          </cell>
          <cell r="AR94">
            <v>0</v>
          </cell>
          <cell r="AS94">
            <v>0</v>
          </cell>
          <cell r="AT94">
            <v>0</v>
          </cell>
          <cell r="AU94">
            <v>0</v>
          </cell>
          <cell r="AV94">
            <v>0</v>
          </cell>
          <cell r="AW94">
            <v>0</v>
          </cell>
          <cell r="AX94">
            <v>0</v>
          </cell>
          <cell r="AY94">
            <v>0</v>
          </cell>
          <cell r="BA94">
            <v>0</v>
          </cell>
          <cell r="BB94">
            <v>0</v>
          </cell>
          <cell r="BD94">
            <v>85</v>
          </cell>
          <cell r="BE94" t="str">
            <v>EASTHAM</v>
          </cell>
          <cell r="BF94">
            <v>0</v>
          </cell>
          <cell r="BG94">
            <v>0</v>
          </cell>
          <cell r="BI94">
            <v>0</v>
          </cell>
          <cell r="BJ94">
            <v>0</v>
          </cell>
          <cell r="BK94">
            <v>0</v>
          </cell>
          <cell r="BL94">
            <v>0</v>
          </cell>
          <cell r="BM94">
            <v>0</v>
          </cell>
          <cell r="BN94">
            <v>0</v>
          </cell>
          <cell r="BP94">
            <v>0</v>
          </cell>
          <cell r="BR94">
            <v>0</v>
          </cell>
          <cell r="BS94">
            <v>0</v>
          </cell>
          <cell r="BT94">
            <v>0</v>
          </cell>
          <cell r="BU94">
            <v>0</v>
          </cell>
          <cell r="BV94">
            <v>0</v>
          </cell>
        </row>
        <row r="95">
          <cell r="A95">
            <v>86</v>
          </cell>
          <cell r="B95">
            <v>87</v>
          </cell>
          <cell r="C95" t="str">
            <v>EASTHAMPTON</v>
          </cell>
          <cell r="D95">
            <v>104.99000000000001</v>
          </cell>
          <cell r="E95">
            <v>1060670</v>
          </cell>
          <cell r="F95">
            <v>0</v>
          </cell>
          <cell r="G95">
            <v>91058</v>
          </cell>
          <cell r="H95">
            <v>1151728</v>
          </cell>
          <cell r="J95">
            <v>22669.904165941818</v>
          </cell>
          <cell r="K95">
            <v>0.13086415438805563</v>
          </cell>
          <cell r="L95">
            <v>91058</v>
          </cell>
          <cell r="M95">
            <v>113727.90416594181</v>
          </cell>
          <cell r="O95">
            <v>1038000.0958340582</v>
          </cell>
          <cell r="Q95">
            <v>34833</v>
          </cell>
          <cell r="R95">
            <v>22669.904165941818</v>
          </cell>
          <cell r="S95">
            <v>93734</v>
          </cell>
          <cell r="T95">
            <v>148560.90416594181</v>
          </cell>
          <cell r="V95">
            <v>299123.34366164193</v>
          </cell>
          <cell r="W95">
            <v>0</v>
          </cell>
          <cell r="X95">
            <v>86</v>
          </cell>
          <cell r="Y95">
            <v>104.99000000000001</v>
          </cell>
          <cell r="Z95">
            <v>3.3006003099633092E-2</v>
          </cell>
          <cell r="AA95">
            <v>1060670</v>
          </cell>
          <cell r="AB95">
            <v>0</v>
          </cell>
          <cell r="AC95">
            <v>1060670</v>
          </cell>
          <cell r="AD95">
            <v>0</v>
          </cell>
          <cell r="AE95">
            <v>91058</v>
          </cell>
          <cell r="AF95">
            <v>1151728</v>
          </cell>
          <cell r="AG95">
            <v>32157</v>
          </cell>
          <cell r="AH95">
            <v>0</v>
          </cell>
          <cell r="AI95">
            <v>2676</v>
          </cell>
          <cell r="AJ95">
            <v>34833</v>
          </cell>
          <cell r="AK95">
            <v>1186561</v>
          </cell>
          <cell r="AM95">
            <v>86</v>
          </cell>
          <cell r="AN95">
            <v>87</v>
          </cell>
          <cell r="AO95" t="str">
            <v>EASTHAMPTON</v>
          </cell>
          <cell r="AP95">
            <v>1060670</v>
          </cell>
          <cell r="AQ95">
            <v>1024866</v>
          </cell>
          <cell r="AR95">
            <v>35804</v>
          </cell>
          <cell r="AS95">
            <v>23010</v>
          </cell>
          <cell r="AT95">
            <v>53681.75</v>
          </cell>
          <cell r="AU95">
            <v>42056.25</v>
          </cell>
          <cell r="AV95">
            <v>5678.5</v>
          </cell>
          <cell r="AW95">
            <v>14405.5</v>
          </cell>
          <cell r="AX95">
            <v>-1403.6563383580651</v>
          </cell>
          <cell r="AY95">
            <v>173232.34366164193</v>
          </cell>
          <cell r="BA95">
            <v>22669.904165941818</v>
          </cell>
          <cell r="BB95">
            <v>22150.352399170479</v>
          </cell>
          <cell r="BD95">
            <v>86</v>
          </cell>
          <cell r="BE95" t="str">
            <v>EASTHAMPTON</v>
          </cell>
          <cell r="BF95">
            <v>0</v>
          </cell>
          <cell r="BG95">
            <v>0</v>
          </cell>
          <cell r="BI95">
            <v>0</v>
          </cell>
          <cell r="BJ95">
            <v>0</v>
          </cell>
          <cell r="BK95">
            <v>0</v>
          </cell>
          <cell r="BL95">
            <v>0</v>
          </cell>
          <cell r="BM95">
            <v>0</v>
          </cell>
          <cell r="BN95">
            <v>0</v>
          </cell>
          <cell r="BP95">
            <v>0</v>
          </cell>
          <cell r="BR95">
            <v>35804</v>
          </cell>
          <cell r="BS95">
            <v>35804</v>
          </cell>
          <cell r="BT95">
            <v>0</v>
          </cell>
          <cell r="BU95">
            <v>-1403.6563383580651</v>
          </cell>
          <cell r="BV95">
            <v>-1403.6563383580651</v>
          </cell>
        </row>
        <row r="96">
          <cell r="A96">
            <v>87</v>
          </cell>
          <cell r="B96">
            <v>85</v>
          </cell>
          <cell r="C96" t="str">
            <v>EAST LONGMEADOW</v>
          </cell>
          <cell r="D96">
            <v>10</v>
          </cell>
          <cell r="E96">
            <v>117748</v>
          </cell>
          <cell r="F96">
            <v>0</v>
          </cell>
          <cell r="G96">
            <v>8025</v>
          </cell>
          <cell r="H96">
            <v>125773</v>
          </cell>
          <cell r="J96">
            <v>14123.736404012272</v>
          </cell>
          <cell r="K96">
            <v>0.35986792376518645</v>
          </cell>
          <cell r="L96">
            <v>8025</v>
          </cell>
          <cell r="M96">
            <v>22148.73640401227</v>
          </cell>
          <cell r="O96">
            <v>103624.26359598772</v>
          </cell>
          <cell r="Q96">
            <v>14388</v>
          </cell>
          <cell r="R96">
            <v>14123.736404012272</v>
          </cell>
          <cell r="S96">
            <v>8915</v>
          </cell>
          <cell r="T96">
            <v>36536.73640401227</v>
          </cell>
          <cell r="V96">
            <v>61660</v>
          </cell>
          <cell r="W96">
            <v>0</v>
          </cell>
          <cell r="X96">
            <v>87</v>
          </cell>
          <cell r="Y96">
            <v>10</v>
          </cell>
          <cell r="Z96">
            <v>1.6818238445246866E-2</v>
          </cell>
          <cell r="AA96">
            <v>117748</v>
          </cell>
          <cell r="AB96">
            <v>0</v>
          </cell>
          <cell r="AC96">
            <v>117748</v>
          </cell>
          <cell r="AD96">
            <v>0</v>
          </cell>
          <cell r="AE96">
            <v>8025</v>
          </cell>
          <cell r="AF96">
            <v>125773</v>
          </cell>
          <cell r="AG96">
            <v>13498</v>
          </cell>
          <cell r="AH96">
            <v>0</v>
          </cell>
          <cell r="AI96">
            <v>890</v>
          </cell>
          <cell r="AJ96">
            <v>14388</v>
          </cell>
          <cell r="AK96">
            <v>140161</v>
          </cell>
          <cell r="AM96">
            <v>87</v>
          </cell>
          <cell r="AN96">
            <v>85</v>
          </cell>
          <cell r="AO96" t="str">
            <v>EAST LONGMEADOW</v>
          </cell>
          <cell r="AP96">
            <v>117748</v>
          </cell>
          <cell r="AQ96">
            <v>96316</v>
          </cell>
          <cell r="AR96">
            <v>21432</v>
          </cell>
          <cell r="AS96">
            <v>0</v>
          </cell>
          <cell r="AT96">
            <v>14486.5</v>
          </cell>
          <cell r="AU96">
            <v>3328.5</v>
          </cell>
          <cell r="AV96">
            <v>0</v>
          </cell>
          <cell r="AW96">
            <v>0</v>
          </cell>
          <cell r="AX96">
            <v>0</v>
          </cell>
          <cell r="AY96">
            <v>39247</v>
          </cell>
          <cell r="BA96">
            <v>14123.736404012272</v>
          </cell>
          <cell r="BB96">
            <v>14099.249113582609</v>
          </cell>
          <cell r="BD96">
            <v>87</v>
          </cell>
          <cell r="BE96" t="str">
            <v>EAST LONGMEADOW</v>
          </cell>
          <cell r="BF96">
            <v>0</v>
          </cell>
          <cell r="BG96">
            <v>0</v>
          </cell>
          <cell r="BI96">
            <v>0</v>
          </cell>
          <cell r="BJ96">
            <v>0</v>
          </cell>
          <cell r="BK96">
            <v>0</v>
          </cell>
          <cell r="BL96">
            <v>0</v>
          </cell>
          <cell r="BM96">
            <v>0</v>
          </cell>
          <cell r="BN96">
            <v>0</v>
          </cell>
          <cell r="BP96">
            <v>0</v>
          </cell>
          <cell r="BR96">
            <v>21432</v>
          </cell>
          <cell r="BS96">
            <v>21432</v>
          </cell>
          <cell r="BT96">
            <v>0</v>
          </cell>
          <cell r="BU96">
            <v>0</v>
          </cell>
          <cell r="BV96">
            <v>0</v>
          </cell>
        </row>
        <row r="97">
          <cell r="A97">
            <v>88</v>
          </cell>
          <cell r="B97">
            <v>88</v>
          </cell>
          <cell r="C97" t="str">
            <v>EASTON</v>
          </cell>
          <cell r="D97">
            <v>19.18</v>
          </cell>
          <cell r="E97">
            <v>235234</v>
          </cell>
          <cell r="F97">
            <v>0</v>
          </cell>
          <cell r="G97">
            <v>16234</v>
          </cell>
          <cell r="H97">
            <v>251468</v>
          </cell>
          <cell r="J97">
            <v>63534.379295170504</v>
          </cell>
          <cell r="K97">
            <v>0.54245996367632865</v>
          </cell>
          <cell r="L97">
            <v>16234</v>
          </cell>
          <cell r="M97">
            <v>79768.379295170511</v>
          </cell>
          <cell r="O97">
            <v>171699.62070482949</v>
          </cell>
          <cell r="Q97">
            <v>13860</v>
          </cell>
          <cell r="R97">
            <v>63534.379295170504</v>
          </cell>
          <cell r="S97">
            <v>17127</v>
          </cell>
          <cell r="T97">
            <v>93628.379295170511</v>
          </cell>
          <cell r="V97">
            <v>147216.70683460019</v>
          </cell>
          <cell r="W97">
            <v>0</v>
          </cell>
          <cell r="X97">
            <v>88</v>
          </cell>
          <cell r="Y97">
            <v>19.18</v>
          </cell>
          <cell r="Z97">
            <v>0</v>
          </cell>
          <cell r="AA97">
            <v>235234</v>
          </cell>
          <cell r="AB97">
            <v>0</v>
          </cell>
          <cell r="AC97">
            <v>235234</v>
          </cell>
          <cell r="AD97">
            <v>0</v>
          </cell>
          <cell r="AE97">
            <v>16234</v>
          </cell>
          <cell r="AF97">
            <v>251468</v>
          </cell>
          <cell r="AG97">
            <v>12967</v>
          </cell>
          <cell r="AH97">
            <v>0</v>
          </cell>
          <cell r="AI97">
            <v>893</v>
          </cell>
          <cell r="AJ97">
            <v>13860</v>
          </cell>
          <cell r="AK97">
            <v>265328</v>
          </cell>
          <cell r="AM97">
            <v>88</v>
          </cell>
          <cell r="AN97">
            <v>88</v>
          </cell>
          <cell r="AO97" t="str">
            <v>EASTON</v>
          </cell>
          <cell r="AP97">
            <v>235234</v>
          </cell>
          <cell r="AQ97">
            <v>138794</v>
          </cell>
          <cell r="AR97">
            <v>96440</v>
          </cell>
          <cell r="AS97">
            <v>493</v>
          </cell>
          <cell r="AT97">
            <v>0</v>
          </cell>
          <cell r="AU97">
            <v>4160.25</v>
          </cell>
          <cell r="AV97">
            <v>16059.5</v>
          </cell>
          <cell r="AW97">
            <v>0</v>
          </cell>
          <cell r="AX97">
            <v>-30.043165399826194</v>
          </cell>
          <cell r="AY97">
            <v>117122.70683460018</v>
          </cell>
          <cell r="BA97">
            <v>63534.379295170504</v>
          </cell>
          <cell r="BB97">
            <v>63413.946406917588</v>
          </cell>
          <cell r="BD97">
            <v>88</v>
          </cell>
          <cell r="BE97" t="str">
            <v>EASTON</v>
          </cell>
          <cell r="BF97">
            <v>0</v>
          </cell>
          <cell r="BG97">
            <v>0</v>
          </cell>
          <cell r="BI97">
            <v>0</v>
          </cell>
          <cell r="BJ97">
            <v>0</v>
          </cell>
          <cell r="BK97">
            <v>0</v>
          </cell>
          <cell r="BL97">
            <v>0</v>
          </cell>
          <cell r="BM97">
            <v>0</v>
          </cell>
          <cell r="BN97">
            <v>0</v>
          </cell>
          <cell r="BP97">
            <v>0</v>
          </cell>
          <cell r="BR97">
            <v>96440</v>
          </cell>
          <cell r="BS97">
            <v>96440</v>
          </cell>
          <cell r="BT97">
            <v>0</v>
          </cell>
          <cell r="BU97">
            <v>-30.043165399826194</v>
          </cell>
          <cell r="BV97">
            <v>-30.043165399826194</v>
          </cell>
        </row>
        <row r="98">
          <cell r="A98">
            <v>89</v>
          </cell>
          <cell r="B98">
            <v>89</v>
          </cell>
          <cell r="C98" t="str">
            <v>EDGARTOWN</v>
          </cell>
          <cell r="D98">
            <v>43.19</v>
          </cell>
          <cell r="E98">
            <v>970385</v>
          </cell>
          <cell r="F98">
            <v>0</v>
          </cell>
          <cell r="G98">
            <v>34095</v>
          </cell>
          <cell r="H98">
            <v>1004480</v>
          </cell>
          <cell r="J98">
            <v>44969.996920039666</v>
          </cell>
          <cell r="K98">
            <v>0.33422574684104717</v>
          </cell>
          <cell r="L98">
            <v>34095</v>
          </cell>
          <cell r="M98">
            <v>79064.996920039674</v>
          </cell>
          <cell r="O98">
            <v>925415.00307996036</v>
          </cell>
          <cell r="Q98">
            <v>102524</v>
          </cell>
          <cell r="R98">
            <v>44969.996920039666</v>
          </cell>
          <cell r="S98">
            <v>37575</v>
          </cell>
          <cell r="T98">
            <v>181588.99692003967</v>
          </cell>
          <cell r="V98">
            <v>271168.76866706426</v>
          </cell>
          <cell r="W98">
            <v>0</v>
          </cell>
          <cell r="X98">
            <v>89</v>
          </cell>
          <cell r="Y98">
            <v>43.19</v>
          </cell>
          <cell r="Z98">
            <v>1.1127105434076621</v>
          </cell>
          <cell r="AA98">
            <v>970385</v>
          </cell>
          <cell r="AB98">
            <v>0</v>
          </cell>
          <cell r="AC98">
            <v>970385</v>
          </cell>
          <cell r="AD98">
            <v>0</v>
          </cell>
          <cell r="AE98">
            <v>34095</v>
          </cell>
          <cell r="AF98">
            <v>1004480</v>
          </cell>
          <cell r="AG98">
            <v>99044</v>
          </cell>
          <cell r="AH98">
            <v>0</v>
          </cell>
          <cell r="AI98">
            <v>3480</v>
          </cell>
          <cell r="AJ98">
            <v>102524</v>
          </cell>
          <cell r="AK98">
            <v>1107004</v>
          </cell>
          <cell r="AM98">
            <v>89</v>
          </cell>
          <cell r="AN98">
            <v>89</v>
          </cell>
          <cell r="AO98" t="str">
            <v>EDGARTOWN</v>
          </cell>
          <cell r="AP98">
            <v>970385</v>
          </cell>
          <cell r="AQ98">
            <v>901171</v>
          </cell>
          <cell r="AR98">
            <v>69214</v>
          </cell>
          <cell r="AS98">
            <v>15975</v>
          </cell>
          <cell r="AT98">
            <v>38593.75</v>
          </cell>
          <cell r="AU98">
            <v>4390.5</v>
          </cell>
          <cell r="AV98">
            <v>7351</v>
          </cell>
          <cell r="AW98">
            <v>0</v>
          </cell>
          <cell r="AX98">
            <v>-974.48133293577848</v>
          </cell>
          <cell r="AY98">
            <v>134549.76866706423</v>
          </cell>
          <cell r="BA98">
            <v>44969.996920039666</v>
          </cell>
          <cell r="BB98">
            <v>44558.620017731759</v>
          </cell>
          <cell r="BD98">
            <v>89</v>
          </cell>
          <cell r="BE98" t="str">
            <v>EDGARTOWN</v>
          </cell>
          <cell r="BF98">
            <v>0</v>
          </cell>
          <cell r="BG98">
            <v>0</v>
          </cell>
          <cell r="BI98">
            <v>0</v>
          </cell>
          <cell r="BJ98">
            <v>0</v>
          </cell>
          <cell r="BK98">
            <v>0</v>
          </cell>
          <cell r="BL98">
            <v>0</v>
          </cell>
          <cell r="BM98">
            <v>0</v>
          </cell>
          <cell r="BN98">
            <v>0</v>
          </cell>
          <cell r="BP98">
            <v>0</v>
          </cell>
          <cell r="BR98">
            <v>69214</v>
          </cell>
          <cell r="BS98">
            <v>69214</v>
          </cell>
          <cell r="BT98">
            <v>0</v>
          </cell>
          <cell r="BU98">
            <v>-974.48133293577848</v>
          </cell>
          <cell r="BV98">
            <v>-974.48133293577848</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AM99">
            <v>90</v>
          </cell>
          <cell r="AN99">
            <v>90</v>
          </cell>
          <cell r="AO99" t="str">
            <v>EGREMONT</v>
          </cell>
          <cell r="AP99">
            <v>0</v>
          </cell>
          <cell r="AQ99">
            <v>0</v>
          </cell>
          <cell r="AR99">
            <v>0</v>
          </cell>
          <cell r="AS99">
            <v>0</v>
          </cell>
          <cell r="AT99">
            <v>0</v>
          </cell>
          <cell r="AU99">
            <v>0</v>
          </cell>
          <cell r="AV99">
            <v>0</v>
          </cell>
          <cell r="AW99">
            <v>0</v>
          </cell>
          <cell r="AX99">
            <v>0</v>
          </cell>
          <cell r="AY99">
            <v>0</v>
          </cell>
          <cell r="BA99">
            <v>0</v>
          </cell>
          <cell r="BB99">
            <v>0</v>
          </cell>
          <cell r="BD99">
            <v>90</v>
          </cell>
          <cell r="BE99" t="str">
            <v>EGREMONT</v>
          </cell>
          <cell r="BF99">
            <v>0</v>
          </cell>
          <cell r="BG99">
            <v>0</v>
          </cell>
          <cell r="BI99">
            <v>0</v>
          </cell>
          <cell r="BJ99">
            <v>0</v>
          </cell>
          <cell r="BK99">
            <v>0</v>
          </cell>
          <cell r="BL99">
            <v>0</v>
          </cell>
          <cell r="BM99">
            <v>0</v>
          </cell>
          <cell r="BN99">
            <v>0</v>
          </cell>
          <cell r="BP99">
            <v>0</v>
          </cell>
          <cell r="BR99">
            <v>0</v>
          </cell>
          <cell r="BS99">
            <v>0</v>
          </cell>
          <cell r="BT99">
            <v>0</v>
          </cell>
          <cell r="BU99">
            <v>0</v>
          </cell>
          <cell r="BV99">
            <v>0</v>
          </cell>
        </row>
        <row r="100">
          <cell r="A100">
            <v>91</v>
          </cell>
          <cell r="B100">
            <v>91</v>
          </cell>
          <cell r="C100" t="str">
            <v>ERVING</v>
          </cell>
          <cell r="D100">
            <v>6.5</v>
          </cell>
          <cell r="E100">
            <v>163952</v>
          </cell>
          <cell r="F100">
            <v>0</v>
          </cell>
          <cell r="G100">
            <v>5781</v>
          </cell>
          <cell r="H100">
            <v>169733</v>
          </cell>
          <cell r="J100">
            <v>-44.812981350506021</v>
          </cell>
          <cell r="K100">
            <v>-4.2801370690855461E-2</v>
          </cell>
          <cell r="L100">
            <v>5781</v>
          </cell>
          <cell r="M100">
            <v>5736.1870186494943</v>
          </cell>
          <cell r="O100">
            <v>163996.81298135049</v>
          </cell>
          <cell r="Q100">
            <v>0</v>
          </cell>
          <cell r="R100">
            <v>-44.812981350506021</v>
          </cell>
          <cell r="S100">
            <v>5781</v>
          </cell>
          <cell r="T100">
            <v>5736.1870186494943</v>
          </cell>
          <cell r="V100">
            <v>6827.9987438995813</v>
          </cell>
          <cell r="W100">
            <v>0</v>
          </cell>
          <cell r="X100">
            <v>91</v>
          </cell>
          <cell r="Y100">
            <v>6.5</v>
          </cell>
          <cell r="Z100">
            <v>2.8500339289753755E-2</v>
          </cell>
          <cell r="AA100">
            <v>163952</v>
          </cell>
          <cell r="AB100">
            <v>0</v>
          </cell>
          <cell r="AC100">
            <v>163952</v>
          </cell>
          <cell r="AD100">
            <v>0</v>
          </cell>
          <cell r="AE100">
            <v>5781</v>
          </cell>
          <cell r="AF100">
            <v>169733</v>
          </cell>
          <cell r="AG100">
            <v>0</v>
          </cell>
          <cell r="AH100">
            <v>0</v>
          </cell>
          <cell r="AI100">
            <v>0</v>
          </cell>
          <cell r="AJ100">
            <v>0</v>
          </cell>
          <cell r="AK100">
            <v>169733</v>
          </cell>
          <cell r="AM100">
            <v>91</v>
          </cell>
          <cell r="AN100">
            <v>91</v>
          </cell>
          <cell r="AO100" t="str">
            <v>ERVING</v>
          </cell>
          <cell r="AP100">
            <v>163952</v>
          </cell>
          <cell r="AQ100">
            <v>171992</v>
          </cell>
          <cell r="AR100">
            <v>0</v>
          </cell>
          <cell r="AS100">
            <v>1115</v>
          </cell>
          <cell r="AT100">
            <v>0</v>
          </cell>
          <cell r="AU100">
            <v>0</v>
          </cell>
          <cell r="AV100">
            <v>0</v>
          </cell>
          <cell r="AW100">
            <v>0</v>
          </cell>
          <cell r="AX100">
            <v>-68.001256100418686</v>
          </cell>
          <cell r="AY100">
            <v>1046.9987438995813</v>
          </cell>
          <cell r="BA100">
            <v>-44.812981350506021</v>
          </cell>
          <cell r="BB100">
            <v>-68.001256100418686</v>
          </cell>
          <cell r="BD100">
            <v>91</v>
          </cell>
          <cell r="BE100" t="str">
            <v>ERVING</v>
          </cell>
          <cell r="BF100">
            <v>0</v>
          </cell>
          <cell r="BG100">
            <v>0</v>
          </cell>
          <cell r="BI100">
            <v>0</v>
          </cell>
          <cell r="BJ100">
            <v>0</v>
          </cell>
          <cell r="BK100">
            <v>0</v>
          </cell>
          <cell r="BL100">
            <v>0</v>
          </cell>
          <cell r="BM100">
            <v>0</v>
          </cell>
          <cell r="BN100">
            <v>0</v>
          </cell>
          <cell r="BP100">
            <v>0</v>
          </cell>
          <cell r="BR100">
            <v>0</v>
          </cell>
          <cell r="BS100">
            <v>0</v>
          </cell>
          <cell r="BT100">
            <v>0</v>
          </cell>
          <cell r="BU100">
            <v>-68.001256100418686</v>
          </cell>
          <cell r="BV100">
            <v>-68.001256100418686</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M101">
            <v>92</v>
          </cell>
          <cell r="AN101">
            <v>92</v>
          </cell>
          <cell r="AO101" t="str">
            <v>ESSEX</v>
          </cell>
          <cell r="AP101">
            <v>0</v>
          </cell>
          <cell r="AQ101">
            <v>0</v>
          </cell>
          <cell r="AR101">
            <v>0</v>
          </cell>
          <cell r="AS101">
            <v>0</v>
          </cell>
          <cell r="AT101">
            <v>0</v>
          </cell>
          <cell r="AU101">
            <v>0</v>
          </cell>
          <cell r="AV101">
            <v>0</v>
          </cell>
          <cell r="AW101">
            <v>0</v>
          </cell>
          <cell r="AX101">
            <v>0</v>
          </cell>
          <cell r="AY101">
            <v>0</v>
          </cell>
          <cell r="BA101">
            <v>0</v>
          </cell>
          <cell r="BB101">
            <v>0</v>
          </cell>
          <cell r="BD101">
            <v>92</v>
          </cell>
          <cell r="BE101" t="str">
            <v>ESSEX</v>
          </cell>
          <cell r="BF101">
            <v>0</v>
          </cell>
          <cell r="BG101">
            <v>0</v>
          </cell>
          <cell r="BI101">
            <v>0</v>
          </cell>
          <cell r="BJ101">
            <v>0</v>
          </cell>
          <cell r="BK101">
            <v>0</v>
          </cell>
          <cell r="BL101">
            <v>0</v>
          </cell>
          <cell r="BM101">
            <v>0</v>
          </cell>
          <cell r="BN101">
            <v>0</v>
          </cell>
          <cell r="BP101">
            <v>0</v>
          </cell>
          <cell r="BR101">
            <v>0</v>
          </cell>
          <cell r="BS101">
            <v>0</v>
          </cell>
          <cell r="BT101">
            <v>0</v>
          </cell>
          <cell r="BU101">
            <v>0</v>
          </cell>
          <cell r="BV101">
            <v>0</v>
          </cell>
        </row>
        <row r="102">
          <cell r="A102">
            <v>93</v>
          </cell>
          <cell r="B102">
            <v>93</v>
          </cell>
          <cell r="C102" t="str">
            <v>EVERETT</v>
          </cell>
          <cell r="D102">
            <v>790.67999999999984</v>
          </cell>
          <cell r="E102">
            <v>8394233</v>
          </cell>
          <cell r="F102">
            <v>0</v>
          </cell>
          <cell r="G102">
            <v>645934</v>
          </cell>
          <cell r="H102">
            <v>9040167</v>
          </cell>
          <cell r="J102">
            <v>216517.69063117364</v>
          </cell>
          <cell r="K102">
            <v>0.16985882360834181</v>
          </cell>
          <cell r="L102">
            <v>645934</v>
          </cell>
          <cell r="M102">
            <v>862451.69063117367</v>
          </cell>
          <cell r="O102">
            <v>8177715.3093688264</v>
          </cell>
          <cell r="Q102">
            <v>826120</v>
          </cell>
          <cell r="R102">
            <v>216517.69063117364</v>
          </cell>
          <cell r="S102">
            <v>703972</v>
          </cell>
          <cell r="T102">
            <v>1688571.6906311736</v>
          </cell>
          <cell r="V102">
            <v>2746746.0414945129</v>
          </cell>
          <cell r="W102">
            <v>0</v>
          </cell>
          <cell r="X102">
            <v>93</v>
          </cell>
          <cell r="Y102">
            <v>790.67999999999984</v>
          </cell>
          <cell r="Z102">
            <v>2.3577314033313854</v>
          </cell>
          <cell r="AA102">
            <v>8394172</v>
          </cell>
          <cell r="AB102">
            <v>0</v>
          </cell>
          <cell r="AC102">
            <v>8394172</v>
          </cell>
          <cell r="AD102">
            <v>0</v>
          </cell>
          <cell r="AE102">
            <v>645930</v>
          </cell>
          <cell r="AF102">
            <v>9040102</v>
          </cell>
          <cell r="AG102">
            <v>768082</v>
          </cell>
          <cell r="AH102">
            <v>0</v>
          </cell>
          <cell r="AI102">
            <v>58038</v>
          </cell>
          <cell r="AJ102">
            <v>826120</v>
          </cell>
          <cell r="AK102">
            <v>9866222</v>
          </cell>
          <cell r="AM102">
            <v>93</v>
          </cell>
          <cell r="AN102">
            <v>93</v>
          </cell>
          <cell r="AO102" t="str">
            <v>EVERETT</v>
          </cell>
          <cell r="AP102">
            <v>8394233</v>
          </cell>
          <cell r="AQ102">
            <v>8036719</v>
          </cell>
          <cell r="AR102">
            <v>357514</v>
          </cell>
          <cell r="AS102">
            <v>475610</v>
          </cell>
          <cell r="AT102">
            <v>86349.5</v>
          </cell>
          <cell r="AU102">
            <v>118726</v>
          </cell>
          <cell r="AV102">
            <v>121515.75</v>
          </cell>
          <cell r="AW102">
            <v>143937</v>
          </cell>
          <cell r="AX102">
            <v>-28960.208505486837</v>
          </cell>
          <cell r="AY102">
            <v>1274692.0414945132</v>
          </cell>
          <cell r="BA102">
            <v>216517.69063117364</v>
          </cell>
          <cell r="BB102">
            <v>206233.84466702963</v>
          </cell>
          <cell r="BD102">
            <v>93</v>
          </cell>
          <cell r="BE102" t="str">
            <v>EVERETT</v>
          </cell>
          <cell r="BF102">
            <v>0</v>
          </cell>
          <cell r="BG102">
            <v>61</v>
          </cell>
          <cell r="BI102">
            <v>4</v>
          </cell>
          <cell r="BJ102">
            <v>65</v>
          </cell>
          <cell r="BK102">
            <v>0</v>
          </cell>
          <cell r="BL102">
            <v>0</v>
          </cell>
          <cell r="BM102">
            <v>0</v>
          </cell>
          <cell r="BN102">
            <v>65</v>
          </cell>
          <cell r="BP102">
            <v>4</v>
          </cell>
          <cell r="BR102">
            <v>357514</v>
          </cell>
          <cell r="BS102">
            <v>357453</v>
          </cell>
          <cell r="BT102">
            <v>61</v>
          </cell>
          <cell r="BU102">
            <v>-28960.208505486837</v>
          </cell>
          <cell r="BV102">
            <v>-28960.208505486837</v>
          </cell>
        </row>
        <row r="103">
          <cell r="A103">
            <v>94</v>
          </cell>
          <cell r="B103">
            <v>94</v>
          </cell>
          <cell r="C103" t="str">
            <v>FAIRHAVEN</v>
          </cell>
          <cell r="D103">
            <v>1</v>
          </cell>
          <cell r="E103">
            <v>10952</v>
          </cell>
          <cell r="F103">
            <v>0</v>
          </cell>
          <cell r="G103">
            <v>893</v>
          </cell>
          <cell r="H103">
            <v>11845</v>
          </cell>
          <cell r="J103">
            <v>-32.200222526804446</v>
          </cell>
          <cell r="K103">
            <v>-1.9050976085635012E-3</v>
          </cell>
          <cell r="L103">
            <v>893</v>
          </cell>
          <cell r="M103">
            <v>860.7997774731956</v>
          </cell>
          <cell r="O103">
            <v>10984.200222526804</v>
          </cell>
          <cell r="Q103">
            <v>0</v>
          </cell>
          <cell r="R103">
            <v>-32.200222526804446</v>
          </cell>
          <cell r="S103">
            <v>893</v>
          </cell>
          <cell r="T103">
            <v>860.7997774731956</v>
          </cell>
          <cell r="V103">
            <v>17795.137917796426</v>
          </cell>
          <cell r="W103">
            <v>0</v>
          </cell>
          <cell r="X103">
            <v>94</v>
          </cell>
          <cell r="Y103">
            <v>1</v>
          </cell>
          <cell r="Z103">
            <v>0</v>
          </cell>
          <cell r="AA103">
            <v>10952</v>
          </cell>
          <cell r="AB103">
            <v>0</v>
          </cell>
          <cell r="AC103">
            <v>10952</v>
          </cell>
          <cell r="AD103">
            <v>0</v>
          </cell>
          <cell r="AE103">
            <v>893</v>
          </cell>
          <cell r="AF103">
            <v>11845</v>
          </cell>
          <cell r="AG103">
            <v>0</v>
          </cell>
          <cell r="AH103">
            <v>0</v>
          </cell>
          <cell r="AI103">
            <v>0</v>
          </cell>
          <cell r="AJ103">
            <v>0</v>
          </cell>
          <cell r="AK103">
            <v>11845</v>
          </cell>
          <cell r="AM103">
            <v>94</v>
          </cell>
          <cell r="AN103">
            <v>94</v>
          </cell>
          <cell r="AO103" t="str">
            <v>FAIRHAVEN</v>
          </cell>
          <cell r="AP103">
            <v>10952</v>
          </cell>
          <cell r="AQ103">
            <v>29652</v>
          </cell>
          <cell r="AR103">
            <v>0</v>
          </cell>
          <cell r="AS103">
            <v>801</v>
          </cell>
          <cell r="AT103">
            <v>0</v>
          </cell>
          <cell r="AU103">
            <v>0</v>
          </cell>
          <cell r="AV103">
            <v>6271.75</v>
          </cell>
          <cell r="AW103">
            <v>9878.25</v>
          </cell>
          <cell r="AX103">
            <v>-48.862082203575028</v>
          </cell>
          <cell r="AY103">
            <v>16902.137917796426</v>
          </cell>
          <cell r="BA103">
            <v>-32.200222526804446</v>
          </cell>
          <cell r="BB103">
            <v>-48.862082203575028</v>
          </cell>
          <cell r="BD103">
            <v>94</v>
          </cell>
          <cell r="BE103" t="str">
            <v>FAIRHAVEN</v>
          </cell>
          <cell r="BF103">
            <v>0</v>
          </cell>
          <cell r="BG103">
            <v>0</v>
          </cell>
          <cell r="BI103">
            <v>0</v>
          </cell>
          <cell r="BJ103">
            <v>0</v>
          </cell>
          <cell r="BK103">
            <v>0</v>
          </cell>
          <cell r="BL103">
            <v>0</v>
          </cell>
          <cell r="BM103">
            <v>0</v>
          </cell>
          <cell r="BN103">
            <v>0</v>
          </cell>
          <cell r="BP103">
            <v>0</v>
          </cell>
          <cell r="BR103">
            <v>0</v>
          </cell>
          <cell r="BS103">
            <v>0</v>
          </cell>
          <cell r="BT103">
            <v>0</v>
          </cell>
          <cell r="BU103">
            <v>-48.862082203575028</v>
          </cell>
          <cell r="BV103">
            <v>-48.862082203575028</v>
          </cell>
        </row>
        <row r="104">
          <cell r="A104">
            <v>95</v>
          </cell>
          <cell r="B104">
            <v>95</v>
          </cell>
          <cell r="C104" t="str">
            <v>FALL RIVER</v>
          </cell>
          <cell r="D104">
            <v>1566.76</v>
          </cell>
          <cell r="E104">
            <v>16670848</v>
          </cell>
          <cell r="F104">
            <v>0</v>
          </cell>
          <cell r="G104">
            <v>1389805</v>
          </cell>
          <cell r="H104">
            <v>18060653</v>
          </cell>
          <cell r="J104">
            <v>1717346.3146241116</v>
          </cell>
          <cell r="K104">
            <v>0.39580050965183694</v>
          </cell>
          <cell r="L104">
            <v>1389805</v>
          </cell>
          <cell r="M104">
            <v>3107151.3146241116</v>
          </cell>
          <cell r="O104">
            <v>14953501.685375888</v>
          </cell>
          <cell r="Q104">
            <v>120898</v>
          </cell>
          <cell r="R104">
            <v>1717346.3146241116</v>
          </cell>
          <cell r="S104">
            <v>1399110</v>
          </cell>
          <cell r="T104">
            <v>3228049.3146241116</v>
          </cell>
          <cell r="V104">
            <v>5849621.9067360293</v>
          </cell>
          <cell r="W104">
            <v>0</v>
          </cell>
          <cell r="X104">
            <v>95</v>
          </cell>
          <cell r="Y104">
            <v>1566.76</v>
          </cell>
          <cell r="Z104">
            <v>1.0782471065387145E-2</v>
          </cell>
          <cell r="AA104">
            <v>16670848</v>
          </cell>
          <cell r="AB104">
            <v>0</v>
          </cell>
          <cell r="AC104">
            <v>16670848</v>
          </cell>
          <cell r="AD104">
            <v>0</v>
          </cell>
          <cell r="AE104">
            <v>1389805</v>
          </cell>
          <cell r="AF104">
            <v>18060653</v>
          </cell>
          <cell r="AG104">
            <v>111593</v>
          </cell>
          <cell r="AH104">
            <v>0</v>
          </cell>
          <cell r="AI104">
            <v>9305</v>
          </cell>
          <cell r="AJ104">
            <v>120898</v>
          </cell>
          <cell r="AK104">
            <v>18181551</v>
          </cell>
          <cell r="AM104">
            <v>95</v>
          </cell>
          <cell r="AN104">
            <v>95</v>
          </cell>
          <cell r="AO104" t="str">
            <v>FALL RIVER</v>
          </cell>
          <cell r="AP104">
            <v>16670848</v>
          </cell>
          <cell r="AQ104">
            <v>14034888</v>
          </cell>
          <cell r="AR104">
            <v>2635960</v>
          </cell>
          <cell r="AS104">
            <v>491474</v>
          </cell>
          <cell r="AT104">
            <v>629575</v>
          </cell>
          <cell r="AU104">
            <v>487964.5</v>
          </cell>
          <cell r="AV104">
            <v>123926</v>
          </cell>
          <cell r="AW104">
            <v>0</v>
          </cell>
          <cell r="AX104">
            <v>-29980.593263970455</v>
          </cell>
          <cell r="AY104">
            <v>4338918.9067360293</v>
          </cell>
          <cell r="BA104">
            <v>1717346.3146241116</v>
          </cell>
          <cell r="BB104">
            <v>1704111.2643993001</v>
          </cell>
          <cell r="BD104">
            <v>95</v>
          </cell>
          <cell r="BE104" t="str">
            <v>FALL RIVER</v>
          </cell>
          <cell r="BF104">
            <v>0</v>
          </cell>
          <cell r="BG104">
            <v>0</v>
          </cell>
          <cell r="BI104">
            <v>0</v>
          </cell>
          <cell r="BJ104">
            <v>0</v>
          </cell>
          <cell r="BK104">
            <v>0</v>
          </cell>
          <cell r="BL104">
            <v>0</v>
          </cell>
          <cell r="BM104">
            <v>0</v>
          </cell>
          <cell r="BN104">
            <v>0</v>
          </cell>
          <cell r="BP104">
            <v>0</v>
          </cell>
          <cell r="BR104">
            <v>2635960</v>
          </cell>
          <cell r="BS104">
            <v>2635960</v>
          </cell>
          <cell r="BT104">
            <v>0</v>
          </cell>
          <cell r="BU104">
            <v>-29980.593263970455</v>
          </cell>
          <cell r="BV104">
            <v>-29980.593263970455</v>
          </cell>
        </row>
        <row r="105">
          <cell r="A105">
            <v>96</v>
          </cell>
          <cell r="B105">
            <v>96</v>
          </cell>
          <cell r="C105" t="str">
            <v>FALMOUTH</v>
          </cell>
          <cell r="D105">
            <v>75.580000000000013</v>
          </cell>
          <cell r="E105">
            <v>1160595</v>
          </cell>
          <cell r="F105">
            <v>0</v>
          </cell>
          <cell r="G105">
            <v>62935</v>
          </cell>
          <cell r="H105">
            <v>1223530</v>
          </cell>
          <cell r="J105">
            <v>78549.83211760578</v>
          </cell>
          <cell r="K105">
            <v>0.37123938735247131</v>
          </cell>
          <cell r="L105">
            <v>62935</v>
          </cell>
          <cell r="M105">
            <v>141484.83211760578</v>
          </cell>
          <cell r="O105">
            <v>1082045.1678823943</v>
          </cell>
          <cell r="Q105">
            <v>87285</v>
          </cell>
          <cell r="R105">
            <v>78549.83211760578</v>
          </cell>
          <cell r="S105">
            <v>67400</v>
          </cell>
          <cell r="T105">
            <v>228769.83211760578</v>
          </cell>
          <cell r="V105">
            <v>361808.08788526268</v>
          </cell>
          <cell r="W105">
            <v>0</v>
          </cell>
          <cell r="X105">
            <v>96</v>
          </cell>
          <cell r="Y105">
            <v>75.580000000000013</v>
          </cell>
          <cell r="Z105">
            <v>0.10305260878978115</v>
          </cell>
          <cell r="AA105">
            <v>1160595</v>
          </cell>
          <cell r="AB105">
            <v>0</v>
          </cell>
          <cell r="AC105">
            <v>1160595</v>
          </cell>
          <cell r="AD105">
            <v>0</v>
          </cell>
          <cell r="AE105">
            <v>62935</v>
          </cell>
          <cell r="AF105">
            <v>1223530</v>
          </cell>
          <cell r="AG105">
            <v>82820</v>
          </cell>
          <cell r="AH105">
            <v>0</v>
          </cell>
          <cell r="AI105">
            <v>4465</v>
          </cell>
          <cell r="AJ105">
            <v>87285</v>
          </cell>
          <cell r="AK105">
            <v>1310815</v>
          </cell>
          <cell r="AM105">
            <v>96</v>
          </cell>
          <cell r="AN105">
            <v>96</v>
          </cell>
          <cell r="AO105" t="str">
            <v>FALMOUTH</v>
          </cell>
          <cell r="AP105">
            <v>1160595</v>
          </cell>
          <cell r="AQ105">
            <v>1038776</v>
          </cell>
          <cell r="AR105">
            <v>121819</v>
          </cell>
          <cell r="AS105">
            <v>43014</v>
          </cell>
          <cell r="AT105">
            <v>0</v>
          </cell>
          <cell r="AU105">
            <v>0</v>
          </cell>
          <cell r="AV105">
            <v>0</v>
          </cell>
          <cell r="AW105">
            <v>49379</v>
          </cell>
          <cell r="AX105">
            <v>-2623.9121147372935</v>
          </cell>
          <cell r="AY105">
            <v>211588.08788526271</v>
          </cell>
          <cell r="BA105">
            <v>78549.83211760578</v>
          </cell>
          <cell r="BB105">
            <v>77515.898811332125</v>
          </cell>
          <cell r="BD105">
            <v>96</v>
          </cell>
          <cell r="BE105" t="str">
            <v>FALMOUTH</v>
          </cell>
          <cell r="BF105">
            <v>0</v>
          </cell>
          <cell r="BG105">
            <v>0</v>
          </cell>
          <cell r="BI105">
            <v>0</v>
          </cell>
          <cell r="BJ105">
            <v>0</v>
          </cell>
          <cell r="BK105">
            <v>0</v>
          </cell>
          <cell r="BL105">
            <v>0</v>
          </cell>
          <cell r="BM105">
            <v>0</v>
          </cell>
          <cell r="BN105">
            <v>0</v>
          </cell>
          <cell r="BP105">
            <v>0</v>
          </cell>
          <cell r="BR105">
            <v>121819</v>
          </cell>
          <cell r="BS105">
            <v>121819</v>
          </cell>
          <cell r="BT105">
            <v>0</v>
          </cell>
          <cell r="BU105">
            <v>-2623.9121147372935</v>
          </cell>
          <cell r="BV105">
            <v>-2623.9121147372935</v>
          </cell>
        </row>
        <row r="106">
          <cell r="A106">
            <v>97</v>
          </cell>
          <cell r="B106">
            <v>97</v>
          </cell>
          <cell r="C106" t="str">
            <v>FITCHBURG</v>
          </cell>
          <cell r="D106">
            <v>194.00999999999993</v>
          </cell>
          <cell r="E106">
            <v>2138511</v>
          </cell>
          <cell r="F106">
            <v>0</v>
          </cell>
          <cell r="G106">
            <v>170733</v>
          </cell>
          <cell r="H106">
            <v>2309244</v>
          </cell>
          <cell r="J106">
            <v>143926.90975759024</v>
          </cell>
          <cell r="K106">
            <v>0.5614288439484304</v>
          </cell>
          <cell r="L106">
            <v>170733</v>
          </cell>
          <cell r="M106">
            <v>314659.90975759027</v>
          </cell>
          <cell r="O106">
            <v>1994584.0902424096</v>
          </cell>
          <cell r="Q106">
            <v>34098</v>
          </cell>
          <cell r="R106">
            <v>143926.90975759024</v>
          </cell>
          <cell r="S106">
            <v>173260</v>
          </cell>
          <cell r="T106">
            <v>348757.90975759027</v>
          </cell>
          <cell r="V106">
            <v>461189.23899851239</v>
          </cell>
          <cell r="W106">
            <v>0</v>
          </cell>
          <cell r="X106">
            <v>97</v>
          </cell>
          <cell r="Y106">
            <v>194.00999999999993</v>
          </cell>
          <cell r="Z106">
            <v>0</v>
          </cell>
          <cell r="AA106">
            <v>2138511</v>
          </cell>
          <cell r="AB106">
            <v>0</v>
          </cell>
          <cell r="AC106">
            <v>2138511</v>
          </cell>
          <cell r="AD106">
            <v>0</v>
          </cell>
          <cell r="AE106">
            <v>170733</v>
          </cell>
          <cell r="AF106">
            <v>2309244</v>
          </cell>
          <cell r="AG106">
            <v>31571</v>
          </cell>
          <cell r="AH106">
            <v>0</v>
          </cell>
          <cell r="AI106">
            <v>2527</v>
          </cell>
          <cell r="AJ106">
            <v>34098</v>
          </cell>
          <cell r="AK106">
            <v>2343342</v>
          </cell>
          <cell r="AM106">
            <v>97</v>
          </cell>
          <cell r="AN106">
            <v>97</v>
          </cell>
          <cell r="AO106" t="str">
            <v>FITCHBURG</v>
          </cell>
          <cell r="AP106">
            <v>2138511</v>
          </cell>
          <cell r="AQ106">
            <v>1918552</v>
          </cell>
          <cell r="AR106">
            <v>219959</v>
          </cell>
          <cell r="AS106">
            <v>25537</v>
          </cell>
          <cell r="AT106">
            <v>0</v>
          </cell>
          <cell r="AU106">
            <v>0</v>
          </cell>
          <cell r="AV106">
            <v>0</v>
          </cell>
          <cell r="AW106">
            <v>12420</v>
          </cell>
          <cell r="AX106">
            <v>-1557.7610014876263</v>
          </cell>
          <cell r="AY106">
            <v>256358.23899851239</v>
          </cell>
          <cell r="BA106">
            <v>143926.90975759024</v>
          </cell>
          <cell r="BB106">
            <v>143144.40098873805</v>
          </cell>
          <cell r="BD106">
            <v>97</v>
          </cell>
          <cell r="BE106" t="str">
            <v>FITCHBURG</v>
          </cell>
          <cell r="BF106">
            <v>0</v>
          </cell>
          <cell r="BG106">
            <v>0</v>
          </cell>
          <cell r="BI106">
            <v>0</v>
          </cell>
          <cell r="BJ106">
            <v>0</v>
          </cell>
          <cell r="BK106">
            <v>0</v>
          </cell>
          <cell r="BL106">
            <v>0</v>
          </cell>
          <cell r="BM106">
            <v>0</v>
          </cell>
          <cell r="BN106">
            <v>0</v>
          </cell>
          <cell r="BP106">
            <v>0</v>
          </cell>
          <cell r="BR106">
            <v>219959</v>
          </cell>
          <cell r="BS106">
            <v>219959</v>
          </cell>
          <cell r="BT106">
            <v>0</v>
          </cell>
          <cell r="BU106">
            <v>-1557.7610014876263</v>
          </cell>
          <cell r="BV106">
            <v>-1557.7610014876263</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AM107">
            <v>98</v>
          </cell>
          <cell r="AN107">
            <v>98</v>
          </cell>
          <cell r="AO107" t="str">
            <v>FLORIDA</v>
          </cell>
          <cell r="AP107">
            <v>0</v>
          </cell>
          <cell r="AQ107">
            <v>62760</v>
          </cell>
          <cell r="AR107">
            <v>0</v>
          </cell>
          <cell r="AS107">
            <v>0</v>
          </cell>
          <cell r="AT107">
            <v>13174</v>
          </cell>
          <cell r="AU107">
            <v>0</v>
          </cell>
          <cell r="AV107">
            <v>0</v>
          </cell>
          <cell r="AW107">
            <v>0</v>
          </cell>
          <cell r="AX107">
            <v>0</v>
          </cell>
          <cell r="AY107">
            <v>13174</v>
          </cell>
          <cell r="BA107">
            <v>0</v>
          </cell>
          <cell r="BB107">
            <v>0</v>
          </cell>
          <cell r="BD107">
            <v>98</v>
          </cell>
          <cell r="BE107" t="str">
            <v>FLORIDA</v>
          </cell>
          <cell r="BF107">
            <v>0</v>
          </cell>
          <cell r="BG107">
            <v>0</v>
          </cell>
          <cell r="BI107">
            <v>0</v>
          </cell>
          <cell r="BJ107">
            <v>0</v>
          </cell>
          <cell r="BK107">
            <v>0</v>
          </cell>
          <cell r="BL107">
            <v>0</v>
          </cell>
          <cell r="BM107">
            <v>0</v>
          </cell>
          <cell r="BN107">
            <v>0</v>
          </cell>
          <cell r="BP107">
            <v>0</v>
          </cell>
          <cell r="BR107">
            <v>0</v>
          </cell>
          <cell r="BS107">
            <v>0</v>
          </cell>
          <cell r="BT107">
            <v>0</v>
          </cell>
          <cell r="BU107">
            <v>0</v>
          </cell>
          <cell r="BV107">
            <v>0</v>
          </cell>
        </row>
        <row r="108">
          <cell r="A108">
            <v>99</v>
          </cell>
          <cell r="B108">
            <v>99</v>
          </cell>
          <cell r="C108" t="str">
            <v>FOXBOROUGH</v>
          </cell>
          <cell r="D108">
            <v>117.12</v>
          </cell>
          <cell r="E108">
            <v>1799432</v>
          </cell>
          <cell r="F108">
            <v>0</v>
          </cell>
          <cell r="G108">
            <v>104587</v>
          </cell>
          <cell r="H108">
            <v>1904019</v>
          </cell>
          <cell r="J108">
            <v>131552.07697120329</v>
          </cell>
          <cell r="K108">
            <v>0.42148172409502399</v>
          </cell>
          <cell r="L108">
            <v>104587</v>
          </cell>
          <cell r="M108">
            <v>236139.07697120329</v>
          </cell>
          <cell r="O108">
            <v>1667879.9230287967</v>
          </cell>
          <cell r="Q108">
            <v>0</v>
          </cell>
          <cell r="R108">
            <v>131552.07697120329</v>
          </cell>
          <cell r="S108">
            <v>104587</v>
          </cell>
          <cell r="T108">
            <v>236139.07697120329</v>
          </cell>
          <cell r="V108">
            <v>416705.10489212238</v>
          </cell>
          <cell r="W108">
            <v>0</v>
          </cell>
          <cell r="X108">
            <v>99</v>
          </cell>
          <cell r="Y108">
            <v>117.12</v>
          </cell>
          <cell r="Z108">
            <v>0</v>
          </cell>
          <cell r="AA108">
            <v>1799432</v>
          </cell>
          <cell r="AB108">
            <v>0</v>
          </cell>
          <cell r="AC108">
            <v>1799432</v>
          </cell>
          <cell r="AD108">
            <v>0</v>
          </cell>
          <cell r="AE108">
            <v>104587</v>
          </cell>
          <cell r="AF108">
            <v>1904019</v>
          </cell>
          <cell r="AG108">
            <v>0</v>
          </cell>
          <cell r="AH108">
            <v>0</v>
          </cell>
          <cell r="AI108">
            <v>0</v>
          </cell>
          <cell r="AJ108">
            <v>0</v>
          </cell>
          <cell r="AK108">
            <v>1904019</v>
          </cell>
          <cell r="AM108">
            <v>99</v>
          </cell>
          <cell r="AN108">
            <v>99</v>
          </cell>
          <cell r="AO108" t="str">
            <v>FOXBOROUGH</v>
          </cell>
          <cell r="AP108">
            <v>1799432</v>
          </cell>
          <cell r="AQ108">
            <v>1598822</v>
          </cell>
          <cell r="AR108">
            <v>200610</v>
          </cell>
          <cell r="AS108">
            <v>16178</v>
          </cell>
          <cell r="AT108">
            <v>59624.25</v>
          </cell>
          <cell r="AU108">
            <v>0</v>
          </cell>
          <cell r="AV108">
            <v>26049.75</v>
          </cell>
          <cell r="AW108">
            <v>10643</v>
          </cell>
          <cell r="AX108">
            <v>-986.8951078776372</v>
          </cell>
          <cell r="AY108">
            <v>312118.10489212238</v>
          </cell>
          <cell r="BA108">
            <v>131552.07697120329</v>
          </cell>
          <cell r="BB108">
            <v>130986.33952611859</v>
          </cell>
          <cell r="BD108">
            <v>99</v>
          </cell>
          <cell r="BE108" t="str">
            <v>FOXBOROUGH</v>
          </cell>
          <cell r="BF108">
            <v>0</v>
          </cell>
          <cell r="BG108">
            <v>0</v>
          </cell>
          <cell r="BI108">
            <v>0</v>
          </cell>
          <cell r="BJ108">
            <v>0</v>
          </cell>
          <cell r="BK108">
            <v>0</v>
          </cell>
          <cell r="BL108">
            <v>0</v>
          </cell>
          <cell r="BM108">
            <v>0</v>
          </cell>
          <cell r="BN108">
            <v>0</v>
          </cell>
          <cell r="BP108">
            <v>0</v>
          </cell>
          <cell r="BR108">
            <v>200610</v>
          </cell>
          <cell r="BS108">
            <v>200610</v>
          </cell>
          <cell r="BT108">
            <v>0</v>
          </cell>
          <cell r="BU108">
            <v>-986.8951078776372</v>
          </cell>
          <cell r="BV108">
            <v>-986.8951078776372</v>
          </cell>
        </row>
        <row r="109">
          <cell r="A109">
            <v>100</v>
          </cell>
          <cell r="B109">
            <v>100</v>
          </cell>
          <cell r="C109" t="str">
            <v>FRAMINGHAM</v>
          </cell>
          <cell r="D109">
            <v>349.43</v>
          </cell>
          <cell r="E109">
            <v>4954536</v>
          </cell>
          <cell r="F109">
            <v>0</v>
          </cell>
          <cell r="G109">
            <v>304963</v>
          </cell>
          <cell r="H109">
            <v>5259499</v>
          </cell>
          <cell r="J109">
            <v>83743.86963286942</v>
          </cell>
          <cell r="K109">
            <v>0.11540726604377217</v>
          </cell>
          <cell r="L109">
            <v>304963</v>
          </cell>
          <cell r="M109">
            <v>388706.86963286944</v>
          </cell>
          <cell r="O109">
            <v>4870792.130367131</v>
          </cell>
          <cell r="Q109">
            <v>107202</v>
          </cell>
          <cell r="R109">
            <v>83743.86963286942</v>
          </cell>
          <cell r="S109">
            <v>311185</v>
          </cell>
          <cell r="T109">
            <v>495908.86963286944</v>
          </cell>
          <cell r="V109">
            <v>1137802.7566478932</v>
          </cell>
          <cell r="W109">
            <v>0</v>
          </cell>
          <cell r="X109">
            <v>100</v>
          </cell>
          <cell r="Y109">
            <v>349.43</v>
          </cell>
          <cell r="Z109">
            <v>1.049754942639515</v>
          </cell>
          <cell r="AA109">
            <v>4954536</v>
          </cell>
          <cell r="AB109">
            <v>0</v>
          </cell>
          <cell r="AC109">
            <v>4954536</v>
          </cell>
          <cell r="AD109">
            <v>0</v>
          </cell>
          <cell r="AE109">
            <v>304963</v>
          </cell>
          <cell r="AF109">
            <v>5259499</v>
          </cell>
          <cell r="AG109">
            <v>100980</v>
          </cell>
          <cell r="AH109">
            <v>0</v>
          </cell>
          <cell r="AI109">
            <v>6222</v>
          </cell>
          <cell r="AJ109">
            <v>107202</v>
          </cell>
          <cell r="AK109">
            <v>5366701</v>
          </cell>
          <cell r="AM109">
            <v>100</v>
          </cell>
          <cell r="AN109">
            <v>100</v>
          </cell>
          <cell r="AO109" t="str">
            <v>FRAMINGHAM</v>
          </cell>
          <cell r="AP109">
            <v>4954536</v>
          </cell>
          <cell r="AQ109">
            <v>4819542</v>
          </cell>
          <cell r="AR109">
            <v>134994</v>
          </cell>
          <cell r="AS109">
            <v>129788</v>
          </cell>
          <cell r="AT109">
            <v>60124.75</v>
          </cell>
          <cell r="AU109">
            <v>176455.25</v>
          </cell>
          <cell r="AV109">
            <v>107995</v>
          </cell>
          <cell r="AW109">
            <v>124198</v>
          </cell>
          <cell r="AX109">
            <v>-7917.2433521068306</v>
          </cell>
          <cell r="AY109">
            <v>725637.75664789323</v>
          </cell>
          <cell r="BA109">
            <v>83743.86963286942</v>
          </cell>
          <cell r="BB109">
            <v>80889.869135713758</v>
          </cell>
          <cell r="BD109">
            <v>100</v>
          </cell>
          <cell r="BE109" t="str">
            <v>FRAMINGHAM</v>
          </cell>
          <cell r="BF109">
            <v>0</v>
          </cell>
          <cell r="BG109">
            <v>0</v>
          </cell>
          <cell r="BI109">
            <v>0</v>
          </cell>
          <cell r="BJ109">
            <v>0</v>
          </cell>
          <cell r="BK109">
            <v>0</v>
          </cell>
          <cell r="BL109">
            <v>0</v>
          </cell>
          <cell r="BM109">
            <v>0</v>
          </cell>
          <cell r="BN109">
            <v>0</v>
          </cell>
          <cell r="BP109">
            <v>0</v>
          </cell>
          <cell r="BR109">
            <v>134994</v>
          </cell>
          <cell r="BS109">
            <v>134994</v>
          </cell>
          <cell r="BT109">
            <v>0</v>
          </cell>
          <cell r="BU109">
            <v>-7917.2433521068306</v>
          </cell>
          <cell r="BV109">
            <v>-7917.2433521068306</v>
          </cell>
        </row>
        <row r="110">
          <cell r="A110">
            <v>101</v>
          </cell>
          <cell r="B110">
            <v>101</v>
          </cell>
          <cell r="C110" t="str">
            <v>FRANKLIN</v>
          </cell>
          <cell r="D110">
            <v>324.29000000000002</v>
          </cell>
          <cell r="E110">
            <v>3545055</v>
          </cell>
          <cell r="F110">
            <v>0</v>
          </cell>
          <cell r="G110">
            <v>288696</v>
          </cell>
          <cell r="H110">
            <v>3833751</v>
          </cell>
          <cell r="J110">
            <v>0</v>
          </cell>
          <cell r="K110">
            <v>0</v>
          </cell>
          <cell r="L110">
            <v>288696</v>
          </cell>
          <cell r="M110">
            <v>288696</v>
          </cell>
          <cell r="O110">
            <v>3545055</v>
          </cell>
          <cell r="Q110">
            <v>11862</v>
          </cell>
          <cell r="R110">
            <v>0</v>
          </cell>
          <cell r="S110">
            <v>289589</v>
          </cell>
          <cell r="T110">
            <v>300558</v>
          </cell>
          <cell r="V110">
            <v>419209.5</v>
          </cell>
          <cell r="W110">
            <v>0</v>
          </cell>
          <cell r="X110">
            <v>101</v>
          </cell>
          <cell r="Y110">
            <v>324.29000000000002</v>
          </cell>
          <cell r="Z110">
            <v>1.3632447013629763E-2</v>
          </cell>
          <cell r="AA110">
            <v>3545055</v>
          </cell>
          <cell r="AB110">
            <v>0</v>
          </cell>
          <cell r="AC110">
            <v>3545055</v>
          </cell>
          <cell r="AD110">
            <v>0</v>
          </cell>
          <cell r="AE110">
            <v>288696</v>
          </cell>
          <cell r="AF110">
            <v>3833751</v>
          </cell>
          <cell r="AG110">
            <v>10969</v>
          </cell>
          <cell r="AH110">
            <v>0</v>
          </cell>
          <cell r="AI110">
            <v>893</v>
          </cell>
          <cell r="AJ110">
            <v>11862</v>
          </cell>
          <cell r="AK110">
            <v>3845613</v>
          </cell>
          <cell r="AM110">
            <v>101</v>
          </cell>
          <cell r="AN110">
            <v>101</v>
          </cell>
          <cell r="AO110" t="str">
            <v>FRANKLIN</v>
          </cell>
          <cell r="AP110">
            <v>3545055</v>
          </cell>
          <cell r="AQ110">
            <v>3663705</v>
          </cell>
          <cell r="AR110">
            <v>0</v>
          </cell>
          <cell r="AS110">
            <v>0</v>
          </cell>
          <cell r="AT110">
            <v>0</v>
          </cell>
          <cell r="AU110">
            <v>75524.5</v>
          </cell>
          <cell r="AV110">
            <v>16566.75</v>
          </cell>
          <cell r="AW110">
            <v>26560.25</v>
          </cell>
          <cell r="AX110">
            <v>0</v>
          </cell>
          <cell r="AY110">
            <v>118651.5</v>
          </cell>
          <cell r="BA110">
            <v>0</v>
          </cell>
          <cell r="BB110">
            <v>0</v>
          </cell>
          <cell r="BD110">
            <v>101</v>
          </cell>
          <cell r="BE110" t="str">
            <v>FRANKLIN</v>
          </cell>
          <cell r="BF110">
            <v>0</v>
          </cell>
          <cell r="BG110">
            <v>0</v>
          </cell>
          <cell r="BI110">
            <v>0</v>
          </cell>
          <cell r="BJ110">
            <v>0</v>
          </cell>
          <cell r="BK110">
            <v>0</v>
          </cell>
          <cell r="BL110">
            <v>0</v>
          </cell>
          <cell r="BM110">
            <v>0</v>
          </cell>
          <cell r="BN110">
            <v>0</v>
          </cell>
          <cell r="BP110">
            <v>0</v>
          </cell>
          <cell r="BR110">
            <v>0</v>
          </cell>
          <cell r="BS110">
            <v>0</v>
          </cell>
          <cell r="BT110">
            <v>0</v>
          </cell>
          <cell r="BU110">
            <v>0</v>
          </cell>
          <cell r="BV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M111">
            <v>102</v>
          </cell>
          <cell r="AN111">
            <v>102</v>
          </cell>
          <cell r="AO111" t="str">
            <v>FREETOWN</v>
          </cell>
          <cell r="AP111">
            <v>0</v>
          </cell>
          <cell r="AQ111">
            <v>0</v>
          </cell>
          <cell r="AR111">
            <v>0</v>
          </cell>
          <cell r="AS111">
            <v>0</v>
          </cell>
          <cell r="AT111">
            <v>0</v>
          </cell>
          <cell r="AU111">
            <v>0</v>
          </cell>
          <cell r="AV111">
            <v>0</v>
          </cell>
          <cell r="AW111">
            <v>0</v>
          </cell>
          <cell r="AX111">
            <v>0</v>
          </cell>
          <cell r="AY111">
            <v>0</v>
          </cell>
          <cell r="BA111">
            <v>0</v>
          </cell>
          <cell r="BB111">
            <v>0</v>
          </cell>
          <cell r="BD111">
            <v>102</v>
          </cell>
          <cell r="BE111" t="str">
            <v>FREETOWN</v>
          </cell>
          <cell r="BF111">
            <v>0</v>
          </cell>
          <cell r="BG111">
            <v>0</v>
          </cell>
          <cell r="BI111">
            <v>0</v>
          </cell>
          <cell r="BJ111">
            <v>0</v>
          </cell>
          <cell r="BK111">
            <v>0</v>
          </cell>
          <cell r="BL111">
            <v>0</v>
          </cell>
          <cell r="BM111">
            <v>0</v>
          </cell>
          <cell r="BN111">
            <v>0</v>
          </cell>
          <cell r="BP111">
            <v>0</v>
          </cell>
          <cell r="BR111">
            <v>0</v>
          </cell>
          <cell r="BS111">
            <v>0</v>
          </cell>
          <cell r="BT111">
            <v>0</v>
          </cell>
          <cell r="BU111">
            <v>0</v>
          </cell>
          <cell r="BV111">
            <v>0</v>
          </cell>
        </row>
        <row r="112">
          <cell r="A112">
            <v>103</v>
          </cell>
          <cell r="B112">
            <v>103</v>
          </cell>
          <cell r="C112" t="str">
            <v>GARDNER</v>
          </cell>
          <cell r="D112">
            <v>22.950000000000003</v>
          </cell>
          <cell r="E112">
            <v>252803</v>
          </cell>
          <cell r="F112">
            <v>0</v>
          </cell>
          <cell r="G112">
            <v>20498</v>
          </cell>
          <cell r="H112">
            <v>273301</v>
          </cell>
          <cell r="J112">
            <v>51726.754295964376</v>
          </cell>
          <cell r="K112">
            <v>0.52928344355030865</v>
          </cell>
          <cell r="L112">
            <v>20498</v>
          </cell>
          <cell r="M112">
            <v>72224.754295964376</v>
          </cell>
          <cell r="O112">
            <v>201076.24570403562</v>
          </cell>
          <cell r="Q112">
            <v>0</v>
          </cell>
          <cell r="R112">
            <v>51726.754295964376</v>
          </cell>
          <cell r="S112">
            <v>20498</v>
          </cell>
          <cell r="T112">
            <v>72224.754295964376</v>
          </cell>
          <cell r="V112">
            <v>118227.77962241459</v>
          </cell>
          <cell r="W112">
            <v>0</v>
          </cell>
          <cell r="X112">
            <v>103</v>
          </cell>
          <cell r="Y112">
            <v>22.950000000000003</v>
          </cell>
          <cell r="Z112">
            <v>0</v>
          </cell>
          <cell r="AA112">
            <v>252803</v>
          </cell>
          <cell r="AB112">
            <v>0</v>
          </cell>
          <cell r="AC112">
            <v>252803</v>
          </cell>
          <cell r="AD112">
            <v>0</v>
          </cell>
          <cell r="AE112">
            <v>20498</v>
          </cell>
          <cell r="AF112">
            <v>273301</v>
          </cell>
          <cell r="AG112">
            <v>0</v>
          </cell>
          <cell r="AH112">
            <v>0</v>
          </cell>
          <cell r="AI112">
            <v>0</v>
          </cell>
          <cell r="AJ112">
            <v>0</v>
          </cell>
          <cell r="AK112">
            <v>273301</v>
          </cell>
          <cell r="AM112">
            <v>103</v>
          </cell>
          <cell r="AN112">
            <v>103</v>
          </cell>
          <cell r="AO112" t="str">
            <v>GARDNER</v>
          </cell>
          <cell r="AP112">
            <v>252803</v>
          </cell>
          <cell r="AQ112">
            <v>173492</v>
          </cell>
          <cell r="AR112">
            <v>79311</v>
          </cell>
          <cell r="AS112">
            <v>13417</v>
          </cell>
          <cell r="AT112">
            <v>0</v>
          </cell>
          <cell r="AU112">
            <v>5820.25</v>
          </cell>
          <cell r="AV112">
            <v>0</v>
          </cell>
          <cell r="AW112">
            <v>0</v>
          </cell>
          <cell r="AX112">
            <v>-818.47037758540682</v>
          </cell>
          <cell r="AY112">
            <v>97729.779622414586</v>
          </cell>
          <cell r="BA112">
            <v>51726.754295964376</v>
          </cell>
          <cell r="BB112">
            <v>51357.040374903874</v>
          </cell>
          <cell r="BD112">
            <v>103</v>
          </cell>
          <cell r="BE112" t="str">
            <v>GARDNER</v>
          </cell>
          <cell r="BF112">
            <v>0</v>
          </cell>
          <cell r="BG112">
            <v>0</v>
          </cell>
          <cell r="BI112">
            <v>0</v>
          </cell>
          <cell r="BJ112">
            <v>0</v>
          </cell>
          <cell r="BK112">
            <v>0</v>
          </cell>
          <cell r="BL112">
            <v>0</v>
          </cell>
          <cell r="BM112">
            <v>0</v>
          </cell>
          <cell r="BN112">
            <v>0</v>
          </cell>
          <cell r="BP112">
            <v>0</v>
          </cell>
          <cell r="BR112">
            <v>79311</v>
          </cell>
          <cell r="BS112">
            <v>79311</v>
          </cell>
          <cell r="BT112">
            <v>0</v>
          </cell>
          <cell r="BU112">
            <v>-818.47037758540682</v>
          </cell>
          <cell r="BV112">
            <v>-818.47037758540682</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M113">
            <v>104</v>
          </cell>
          <cell r="AN113">
            <v>104</v>
          </cell>
          <cell r="AO113" t="str">
            <v>AQUINNAH</v>
          </cell>
          <cell r="AP113">
            <v>0</v>
          </cell>
          <cell r="AQ113">
            <v>0</v>
          </cell>
          <cell r="AR113">
            <v>0</v>
          </cell>
          <cell r="AS113">
            <v>0</v>
          </cell>
          <cell r="AT113">
            <v>0</v>
          </cell>
          <cell r="AU113">
            <v>0</v>
          </cell>
          <cell r="AV113">
            <v>0</v>
          </cell>
          <cell r="AW113">
            <v>0</v>
          </cell>
          <cell r="AX113">
            <v>0</v>
          </cell>
          <cell r="AY113">
            <v>0</v>
          </cell>
          <cell r="BA113">
            <v>0</v>
          </cell>
          <cell r="BB113">
            <v>0</v>
          </cell>
          <cell r="BD113">
            <v>104</v>
          </cell>
          <cell r="BE113" t="str">
            <v>AQUINNAH</v>
          </cell>
          <cell r="BF113">
            <v>0</v>
          </cell>
          <cell r="BG113">
            <v>0</v>
          </cell>
          <cell r="BI113">
            <v>0</v>
          </cell>
          <cell r="BJ113">
            <v>0</v>
          </cell>
          <cell r="BK113">
            <v>0</v>
          </cell>
          <cell r="BL113">
            <v>0</v>
          </cell>
          <cell r="BM113">
            <v>0</v>
          </cell>
          <cell r="BN113">
            <v>0</v>
          </cell>
          <cell r="BP113">
            <v>0</v>
          </cell>
          <cell r="BR113">
            <v>0</v>
          </cell>
          <cell r="BS113">
            <v>0</v>
          </cell>
          <cell r="BT113">
            <v>0</v>
          </cell>
          <cell r="BU113">
            <v>0</v>
          </cell>
          <cell r="BV113">
            <v>0</v>
          </cell>
        </row>
        <row r="114">
          <cell r="A114">
            <v>105</v>
          </cell>
          <cell r="B114">
            <v>105</v>
          </cell>
          <cell r="C114" t="str">
            <v>GEORGETOWN</v>
          </cell>
          <cell r="D114">
            <v>3</v>
          </cell>
          <cell r="E114">
            <v>35477</v>
          </cell>
          <cell r="F114">
            <v>0</v>
          </cell>
          <cell r="G114">
            <v>2679</v>
          </cell>
          <cell r="H114">
            <v>38156</v>
          </cell>
          <cell r="J114">
            <v>8915.6415551456721</v>
          </cell>
          <cell r="K114">
            <v>0.52245954702797714</v>
          </cell>
          <cell r="L114">
            <v>2679</v>
          </cell>
          <cell r="M114">
            <v>11594.641555145672</v>
          </cell>
          <cell r="O114">
            <v>26561.358444854326</v>
          </cell>
          <cell r="Q114">
            <v>0</v>
          </cell>
          <cell r="R114">
            <v>8915.6415551456721</v>
          </cell>
          <cell r="S114">
            <v>2679</v>
          </cell>
          <cell r="T114">
            <v>11594.641555145672</v>
          </cell>
          <cell r="V114">
            <v>19743.75</v>
          </cell>
          <cell r="W114">
            <v>0</v>
          </cell>
          <cell r="X114">
            <v>105</v>
          </cell>
          <cell r="Y114">
            <v>3</v>
          </cell>
          <cell r="Z114">
            <v>0</v>
          </cell>
          <cell r="AA114">
            <v>35477</v>
          </cell>
          <cell r="AB114">
            <v>0</v>
          </cell>
          <cell r="AC114">
            <v>35477</v>
          </cell>
          <cell r="AD114">
            <v>0</v>
          </cell>
          <cell r="AE114">
            <v>2679</v>
          </cell>
          <cell r="AF114">
            <v>38156</v>
          </cell>
          <cell r="AG114">
            <v>0</v>
          </cell>
          <cell r="AH114">
            <v>0</v>
          </cell>
          <cell r="AI114">
            <v>0</v>
          </cell>
          <cell r="AJ114">
            <v>0</v>
          </cell>
          <cell r="AK114">
            <v>38156</v>
          </cell>
          <cell r="AM114">
            <v>105</v>
          </cell>
          <cell r="AN114">
            <v>105</v>
          </cell>
          <cell r="AO114" t="str">
            <v>GEORGETOWN</v>
          </cell>
          <cell r="AP114">
            <v>35477</v>
          </cell>
          <cell r="AQ114">
            <v>21948</v>
          </cell>
          <cell r="AR114">
            <v>13529</v>
          </cell>
          <cell r="AS114">
            <v>0</v>
          </cell>
          <cell r="AT114">
            <v>3535.75</v>
          </cell>
          <cell r="AU114">
            <v>0</v>
          </cell>
          <cell r="AV114">
            <v>0</v>
          </cell>
          <cell r="AW114">
            <v>0</v>
          </cell>
          <cell r="AX114">
            <v>0</v>
          </cell>
          <cell r="AY114">
            <v>17064.75</v>
          </cell>
          <cell r="BA114">
            <v>8915.6415551456721</v>
          </cell>
          <cell r="BB114">
            <v>8900.1838959340766</v>
          </cell>
          <cell r="BD114">
            <v>105</v>
          </cell>
          <cell r="BE114" t="str">
            <v>GEORGETOWN</v>
          </cell>
          <cell r="BF114">
            <v>0</v>
          </cell>
          <cell r="BG114">
            <v>0</v>
          </cell>
          <cell r="BI114">
            <v>0</v>
          </cell>
          <cell r="BJ114">
            <v>0</v>
          </cell>
          <cell r="BK114">
            <v>0</v>
          </cell>
          <cell r="BL114">
            <v>0</v>
          </cell>
          <cell r="BM114">
            <v>0</v>
          </cell>
          <cell r="BN114">
            <v>0</v>
          </cell>
          <cell r="BP114">
            <v>0</v>
          </cell>
          <cell r="BR114">
            <v>13529</v>
          </cell>
          <cell r="BS114">
            <v>13529</v>
          </cell>
          <cell r="BT114">
            <v>0</v>
          </cell>
          <cell r="BU114">
            <v>0</v>
          </cell>
          <cell r="BV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M115">
            <v>106</v>
          </cell>
          <cell r="AN115">
            <v>106</v>
          </cell>
          <cell r="AO115" t="str">
            <v>GILL</v>
          </cell>
          <cell r="AP115">
            <v>0</v>
          </cell>
          <cell r="AQ115">
            <v>0</v>
          </cell>
          <cell r="AR115">
            <v>0</v>
          </cell>
          <cell r="AS115">
            <v>0</v>
          </cell>
          <cell r="AT115">
            <v>0</v>
          </cell>
          <cell r="AU115">
            <v>0</v>
          </cell>
          <cell r="AV115">
            <v>0</v>
          </cell>
          <cell r="AW115">
            <v>0</v>
          </cell>
          <cell r="AX115">
            <v>0</v>
          </cell>
          <cell r="AY115">
            <v>0</v>
          </cell>
          <cell r="BA115">
            <v>0</v>
          </cell>
          <cell r="BB115">
            <v>0</v>
          </cell>
          <cell r="BD115">
            <v>106</v>
          </cell>
          <cell r="BE115" t="str">
            <v>GILL</v>
          </cell>
          <cell r="BF115">
            <v>0</v>
          </cell>
          <cell r="BG115">
            <v>0</v>
          </cell>
          <cell r="BI115">
            <v>0</v>
          </cell>
          <cell r="BJ115">
            <v>0</v>
          </cell>
          <cell r="BK115">
            <v>0</v>
          </cell>
          <cell r="BL115">
            <v>0</v>
          </cell>
          <cell r="BM115">
            <v>0</v>
          </cell>
          <cell r="BN115">
            <v>0</v>
          </cell>
          <cell r="BP115">
            <v>0</v>
          </cell>
          <cell r="BR115">
            <v>0</v>
          </cell>
          <cell r="BS115">
            <v>0</v>
          </cell>
          <cell r="BT115">
            <v>0</v>
          </cell>
          <cell r="BU115">
            <v>0</v>
          </cell>
          <cell r="BV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AM116">
            <v>107</v>
          </cell>
          <cell r="AN116">
            <v>107</v>
          </cell>
          <cell r="AO116" t="str">
            <v>GLOUCESTER</v>
          </cell>
          <cell r="AP116">
            <v>0</v>
          </cell>
          <cell r="AQ116">
            <v>0</v>
          </cell>
          <cell r="AR116">
            <v>0</v>
          </cell>
          <cell r="AS116">
            <v>0</v>
          </cell>
          <cell r="AT116">
            <v>0</v>
          </cell>
          <cell r="AU116">
            <v>3552.5</v>
          </cell>
          <cell r="AV116">
            <v>0</v>
          </cell>
          <cell r="AW116">
            <v>0</v>
          </cell>
          <cell r="AX116">
            <v>0</v>
          </cell>
          <cell r="AY116">
            <v>3552.5</v>
          </cell>
          <cell r="BA116">
            <v>0</v>
          </cell>
          <cell r="BB116">
            <v>0</v>
          </cell>
          <cell r="BD116">
            <v>107</v>
          </cell>
          <cell r="BE116" t="str">
            <v>GLOUCESTER</v>
          </cell>
          <cell r="BF116">
            <v>0</v>
          </cell>
          <cell r="BG116">
            <v>0</v>
          </cell>
          <cell r="BI116">
            <v>0</v>
          </cell>
          <cell r="BJ116">
            <v>0</v>
          </cell>
          <cell r="BK116">
            <v>0</v>
          </cell>
          <cell r="BL116">
            <v>0</v>
          </cell>
          <cell r="BM116">
            <v>0</v>
          </cell>
          <cell r="BN116">
            <v>0</v>
          </cell>
          <cell r="BP116">
            <v>0</v>
          </cell>
          <cell r="BR116">
            <v>0</v>
          </cell>
          <cell r="BS116">
            <v>0</v>
          </cell>
          <cell r="BT116">
            <v>0</v>
          </cell>
          <cell r="BU116">
            <v>0</v>
          </cell>
          <cell r="BV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M117">
            <v>108</v>
          </cell>
          <cell r="AN117">
            <v>108</v>
          </cell>
          <cell r="AO117" t="str">
            <v>GOSHEN</v>
          </cell>
          <cell r="AP117">
            <v>0</v>
          </cell>
          <cell r="AQ117">
            <v>0</v>
          </cell>
          <cell r="AR117">
            <v>0</v>
          </cell>
          <cell r="AS117">
            <v>0</v>
          </cell>
          <cell r="AT117">
            <v>0</v>
          </cell>
          <cell r="AU117">
            <v>0</v>
          </cell>
          <cell r="AV117">
            <v>0</v>
          </cell>
          <cell r="AW117">
            <v>0</v>
          </cell>
          <cell r="AX117">
            <v>0</v>
          </cell>
          <cell r="AY117">
            <v>0</v>
          </cell>
          <cell r="BA117">
            <v>0</v>
          </cell>
          <cell r="BB117">
            <v>0</v>
          </cell>
          <cell r="BD117">
            <v>108</v>
          </cell>
          <cell r="BE117" t="str">
            <v>GOSHEN</v>
          </cell>
          <cell r="BF117">
            <v>0</v>
          </cell>
          <cell r="BG117">
            <v>0</v>
          </cell>
          <cell r="BI117">
            <v>0</v>
          </cell>
          <cell r="BJ117">
            <v>0</v>
          </cell>
          <cell r="BK117">
            <v>0</v>
          </cell>
          <cell r="BL117">
            <v>0</v>
          </cell>
          <cell r="BM117">
            <v>0</v>
          </cell>
          <cell r="BN117">
            <v>0</v>
          </cell>
          <cell r="BP117">
            <v>0</v>
          </cell>
          <cell r="BR117">
            <v>0</v>
          </cell>
          <cell r="BS117">
            <v>0</v>
          </cell>
          <cell r="BT117">
            <v>0</v>
          </cell>
          <cell r="BU117">
            <v>0</v>
          </cell>
          <cell r="BV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M118">
            <v>109</v>
          </cell>
          <cell r="AN118">
            <v>109</v>
          </cell>
          <cell r="AO118" t="str">
            <v>GOSNOLD</v>
          </cell>
          <cell r="AP118">
            <v>0</v>
          </cell>
          <cell r="AQ118">
            <v>0</v>
          </cell>
          <cell r="AR118">
            <v>0</v>
          </cell>
          <cell r="AS118">
            <v>0</v>
          </cell>
          <cell r="AT118">
            <v>0</v>
          </cell>
          <cell r="AU118">
            <v>0</v>
          </cell>
          <cell r="AV118">
            <v>0</v>
          </cell>
          <cell r="AW118">
            <v>0</v>
          </cell>
          <cell r="AX118">
            <v>0</v>
          </cell>
          <cell r="AY118">
            <v>0</v>
          </cell>
          <cell r="BA118">
            <v>0</v>
          </cell>
          <cell r="BB118">
            <v>0</v>
          </cell>
          <cell r="BD118">
            <v>109</v>
          </cell>
          <cell r="BE118" t="str">
            <v>GOSNOLD</v>
          </cell>
          <cell r="BF118">
            <v>0</v>
          </cell>
          <cell r="BG118">
            <v>0</v>
          </cell>
          <cell r="BI118">
            <v>0</v>
          </cell>
          <cell r="BJ118">
            <v>0</v>
          </cell>
          <cell r="BK118">
            <v>0</v>
          </cell>
          <cell r="BL118">
            <v>0</v>
          </cell>
          <cell r="BM118">
            <v>0</v>
          </cell>
          <cell r="BN118">
            <v>0</v>
          </cell>
          <cell r="BP118">
            <v>0</v>
          </cell>
          <cell r="BR118">
            <v>0</v>
          </cell>
          <cell r="BS118">
            <v>0</v>
          </cell>
          <cell r="BT118">
            <v>0</v>
          </cell>
          <cell r="BU118">
            <v>0</v>
          </cell>
          <cell r="BV118">
            <v>0</v>
          </cell>
        </row>
        <row r="119">
          <cell r="A119">
            <v>110</v>
          </cell>
          <cell r="B119">
            <v>110</v>
          </cell>
          <cell r="C119" t="str">
            <v>GRAFTON</v>
          </cell>
          <cell r="D119">
            <v>26.96</v>
          </cell>
          <cell r="E119">
            <v>300958</v>
          </cell>
          <cell r="F119">
            <v>0</v>
          </cell>
          <cell r="G119">
            <v>22688</v>
          </cell>
          <cell r="H119">
            <v>323646</v>
          </cell>
          <cell r="J119">
            <v>0</v>
          </cell>
          <cell r="K119">
            <v>0</v>
          </cell>
          <cell r="L119">
            <v>22688</v>
          </cell>
          <cell r="M119">
            <v>22688</v>
          </cell>
          <cell r="O119">
            <v>300958</v>
          </cell>
          <cell r="Q119">
            <v>12356</v>
          </cell>
          <cell r="R119">
            <v>0</v>
          </cell>
          <cell r="S119">
            <v>23559</v>
          </cell>
          <cell r="T119">
            <v>35044</v>
          </cell>
          <cell r="V119">
            <v>60421.25</v>
          </cell>
          <cell r="W119">
            <v>0</v>
          </cell>
          <cell r="X119">
            <v>110</v>
          </cell>
          <cell r="Y119">
            <v>26.96</v>
          </cell>
          <cell r="Z119">
            <v>0.58439024390244387</v>
          </cell>
          <cell r="AA119">
            <v>300832</v>
          </cell>
          <cell r="AB119">
            <v>0</v>
          </cell>
          <cell r="AC119">
            <v>300832</v>
          </cell>
          <cell r="AD119">
            <v>0</v>
          </cell>
          <cell r="AE119">
            <v>22679</v>
          </cell>
          <cell r="AF119">
            <v>323511</v>
          </cell>
          <cell r="AG119">
            <v>11485</v>
          </cell>
          <cell r="AH119">
            <v>0</v>
          </cell>
          <cell r="AI119">
            <v>871</v>
          </cell>
          <cell r="AJ119">
            <v>12356</v>
          </cell>
          <cell r="AK119">
            <v>335867</v>
          </cell>
          <cell r="AM119">
            <v>110</v>
          </cell>
          <cell r="AN119">
            <v>110</v>
          </cell>
          <cell r="AO119" t="str">
            <v>GRAFTON</v>
          </cell>
          <cell r="AP119">
            <v>300958</v>
          </cell>
          <cell r="AQ119">
            <v>359503</v>
          </cell>
          <cell r="AR119">
            <v>0</v>
          </cell>
          <cell r="AS119">
            <v>0</v>
          </cell>
          <cell r="AT119">
            <v>0</v>
          </cell>
          <cell r="AU119">
            <v>1544</v>
          </cell>
          <cell r="AV119">
            <v>0</v>
          </cell>
          <cell r="AW119">
            <v>23833.25</v>
          </cell>
          <cell r="AX119">
            <v>0</v>
          </cell>
          <cell r="AY119">
            <v>25377.25</v>
          </cell>
          <cell r="BA119">
            <v>0</v>
          </cell>
          <cell r="BB119">
            <v>0</v>
          </cell>
          <cell r="BD119">
            <v>110</v>
          </cell>
          <cell r="BE119" t="str">
            <v>GRAFTON</v>
          </cell>
          <cell r="BF119">
            <v>0</v>
          </cell>
          <cell r="BG119">
            <v>126</v>
          </cell>
          <cell r="BI119">
            <v>9</v>
          </cell>
          <cell r="BJ119">
            <v>135</v>
          </cell>
          <cell r="BK119">
            <v>0</v>
          </cell>
          <cell r="BL119">
            <v>0</v>
          </cell>
          <cell r="BM119">
            <v>0</v>
          </cell>
          <cell r="BN119">
            <v>135</v>
          </cell>
          <cell r="BP119">
            <v>9</v>
          </cell>
          <cell r="BR119">
            <v>0</v>
          </cell>
          <cell r="BS119">
            <v>0</v>
          </cell>
          <cell r="BT119">
            <v>0</v>
          </cell>
          <cell r="BU119">
            <v>0</v>
          </cell>
          <cell r="BV119">
            <v>0</v>
          </cell>
        </row>
        <row r="120">
          <cell r="A120">
            <v>111</v>
          </cell>
          <cell r="B120">
            <v>111</v>
          </cell>
          <cell r="C120" t="str">
            <v>GRANBY</v>
          </cell>
          <cell r="D120">
            <v>12.91</v>
          </cell>
          <cell r="E120">
            <v>154417</v>
          </cell>
          <cell r="F120">
            <v>0</v>
          </cell>
          <cell r="G120">
            <v>10629</v>
          </cell>
          <cell r="H120">
            <v>165046</v>
          </cell>
          <cell r="J120">
            <v>0</v>
          </cell>
          <cell r="K120">
            <v>0</v>
          </cell>
          <cell r="L120">
            <v>10629</v>
          </cell>
          <cell r="M120">
            <v>10629</v>
          </cell>
          <cell r="O120">
            <v>154417</v>
          </cell>
          <cell r="Q120">
            <v>16754</v>
          </cell>
          <cell r="R120">
            <v>0</v>
          </cell>
          <cell r="S120">
            <v>11519</v>
          </cell>
          <cell r="T120">
            <v>27383</v>
          </cell>
          <cell r="V120">
            <v>95053.75</v>
          </cell>
          <cell r="W120">
            <v>0</v>
          </cell>
          <cell r="X120">
            <v>111</v>
          </cell>
          <cell r="Y120">
            <v>12.91</v>
          </cell>
          <cell r="Z120">
            <v>1.0965491466300959E-2</v>
          </cell>
          <cell r="AA120">
            <v>154417</v>
          </cell>
          <cell r="AB120">
            <v>0</v>
          </cell>
          <cell r="AC120">
            <v>154417</v>
          </cell>
          <cell r="AD120">
            <v>0</v>
          </cell>
          <cell r="AE120">
            <v>10629</v>
          </cell>
          <cell r="AF120">
            <v>165046</v>
          </cell>
          <cell r="AG120">
            <v>15864</v>
          </cell>
          <cell r="AH120">
            <v>0</v>
          </cell>
          <cell r="AI120">
            <v>890</v>
          </cell>
          <cell r="AJ120">
            <v>16754</v>
          </cell>
          <cell r="AK120">
            <v>181800</v>
          </cell>
          <cell r="AM120">
            <v>111</v>
          </cell>
          <cell r="AN120">
            <v>111</v>
          </cell>
          <cell r="AO120" t="str">
            <v>GRANBY</v>
          </cell>
          <cell r="AP120">
            <v>154417</v>
          </cell>
          <cell r="AQ120">
            <v>173298</v>
          </cell>
          <cell r="AR120">
            <v>0</v>
          </cell>
          <cell r="AS120">
            <v>0</v>
          </cell>
          <cell r="AT120">
            <v>41478.5</v>
          </cell>
          <cell r="AU120">
            <v>11998</v>
          </cell>
          <cell r="AV120">
            <v>0</v>
          </cell>
          <cell r="AW120">
            <v>14194.25</v>
          </cell>
          <cell r="AX120">
            <v>0</v>
          </cell>
          <cell r="AY120">
            <v>67670.75</v>
          </cell>
          <cell r="BA120">
            <v>0</v>
          </cell>
          <cell r="BB120">
            <v>0</v>
          </cell>
          <cell r="BD120">
            <v>111</v>
          </cell>
          <cell r="BE120" t="str">
            <v>GRANBY</v>
          </cell>
          <cell r="BF120">
            <v>0</v>
          </cell>
          <cell r="BG120">
            <v>0</v>
          </cell>
          <cell r="BI120">
            <v>0</v>
          </cell>
          <cell r="BJ120">
            <v>0</v>
          </cell>
          <cell r="BK120">
            <v>0</v>
          </cell>
          <cell r="BL120">
            <v>0</v>
          </cell>
          <cell r="BM120">
            <v>0</v>
          </cell>
          <cell r="BN120">
            <v>0</v>
          </cell>
          <cell r="BP120">
            <v>0</v>
          </cell>
          <cell r="BR120">
            <v>0</v>
          </cell>
          <cell r="BS120">
            <v>0</v>
          </cell>
          <cell r="BT120">
            <v>0</v>
          </cell>
          <cell r="BU120">
            <v>0</v>
          </cell>
          <cell r="BV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M121">
            <v>112</v>
          </cell>
          <cell r="AN121">
            <v>112</v>
          </cell>
          <cell r="AO121" t="str">
            <v>GRANVILLE</v>
          </cell>
          <cell r="AP121">
            <v>0</v>
          </cell>
          <cell r="AQ121">
            <v>0</v>
          </cell>
          <cell r="AR121">
            <v>0</v>
          </cell>
          <cell r="AS121">
            <v>0</v>
          </cell>
          <cell r="AT121">
            <v>0</v>
          </cell>
          <cell r="AU121">
            <v>0</v>
          </cell>
          <cell r="AV121">
            <v>0</v>
          </cell>
          <cell r="AW121">
            <v>0</v>
          </cell>
          <cell r="AX121">
            <v>0</v>
          </cell>
          <cell r="AY121">
            <v>0</v>
          </cell>
          <cell r="BA121">
            <v>0</v>
          </cell>
          <cell r="BB121">
            <v>0</v>
          </cell>
          <cell r="BD121">
            <v>112</v>
          </cell>
          <cell r="BE121" t="str">
            <v>GRANVILLE</v>
          </cell>
          <cell r="BF121">
            <v>0</v>
          </cell>
          <cell r="BG121">
            <v>0</v>
          </cell>
          <cell r="BI121">
            <v>0</v>
          </cell>
          <cell r="BJ121">
            <v>0</v>
          </cell>
          <cell r="BK121">
            <v>0</v>
          </cell>
          <cell r="BL121">
            <v>0</v>
          </cell>
          <cell r="BM121">
            <v>0</v>
          </cell>
          <cell r="BN121">
            <v>0</v>
          </cell>
          <cell r="BP121">
            <v>0</v>
          </cell>
          <cell r="BR121">
            <v>0</v>
          </cell>
          <cell r="BS121">
            <v>0</v>
          </cell>
          <cell r="BT121">
            <v>0</v>
          </cell>
          <cell r="BU121">
            <v>0</v>
          </cell>
          <cell r="BV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M122">
            <v>113</v>
          </cell>
          <cell r="AN122">
            <v>113</v>
          </cell>
          <cell r="AO122" t="str">
            <v>GREAT BARRINGTON</v>
          </cell>
          <cell r="AP122">
            <v>0</v>
          </cell>
          <cell r="AQ122">
            <v>0</v>
          </cell>
          <cell r="AR122">
            <v>0</v>
          </cell>
          <cell r="AS122">
            <v>0</v>
          </cell>
          <cell r="AT122">
            <v>0</v>
          </cell>
          <cell r="AU122">
            <v>0</v>
          </cell>
          <cell r="AV122">
            <v>0</v>
          </cell>
          <cell r="AW122">
            <v>0</v>
          </cell>
          <cell r="AX122">
            <v>0</v>
          </cell>
          <cell r="AY122">
            <v>0</v>
          </cell>
          <cell r="BA122">
            <v>0</v>
          </cell>
          <cell r="BB122">
            <v>0</v>
          </cell>
          <cell r="BD122">
            <v>113</v>
          </cell>
          <cell r="BE122" t="str">
            <v>GREAT BARRINGTON</v>
          </cell>
          <cell r="BF122">
            <v>0</v>
          </cell>
          <cell r="BG122">
            <v>0</v>
          </cell>
          <cell r="BI122">
            <v>0</v>
          </cell>
          <cell r="BJ122">
            <v>0</v>
          </cell>
          <cell r="BK122">
            <v>0</v>
          </cell>
          <cell r="BL122">
            <v>0</v>
          </cell>
          <cell r="BM122">
            <v>0</v>
          </cell>
          <cell r="BN122">
            <v>0</v>
          </cell>
          <cell r="BP122">
            <v>0</v>
          </cell>
          <cell r="BR122">
            <v>0</v>
          </cell>
          <cell r="BS122">
            <v>0</v>
          </cell>
          <cell r="BT122">
            <v>0</v>
          </cell>
          <cell r="BU122">
            <v>0</v>
          </cell>
          <cell r="BV122">
            <v>0</v>
          </cell>
        </row>
        <row r="123">
          <cell r="A123">
            <v>114</v>
          </cell>
          <cell r="B123">
            <v>114</v>
          </cell>
          <cell r="C123" t="str">
            <v>GREENFIELD</v>
          </cell>
          <cell r="D123">
            <v>86.570000000000007</v>
          </cell>
          <cell r="E123">
            <v>1094957</v>
          </cell>
          <cell r="F123">
            <v>0</v>
          </cell>
          <cell r="G123">
            <v>76047</v>
          </cell>
          <cell r="H123">
            <v>1171004</v>
          </cell>
          <cell r="J123">
            <v>41223.590864476013</v>
          </cell>
          <cell r="K123">
            <v>0.38959902951961251</v>
          </cell>
          <cell r="L123">
            <v>76047</v>
          </cell>
          <cell r="M123">
            <v>117270.59086447602</v>
          </cell>
          <cell r="O123">
            <v>1053733.409135524</v>
          </cell>
          <cell r="Q123">
            <v>15809</v>
          </cell>
          <cell r="R123">
            <v>41223.590864476013</v>
          </cell>
          <cell r="S123">
            <v>77034</v>
          </cell>
          <cell r="T123">
            <v>133079.59086447602</v>
          </cell>
          <cell r="V123">
            <v>197666.30172304576</v>
          </cell>
          <cell r="W123">
            <v>0</v>
          </cell>
          <cell r="X123">
            <v>114</v>
          </cell>
          <cell r="Y123">
            <v>86.570000000000007</v>
          </cell>
          <cell r="Z123">
            <v>0.31990126768210497</v>
          </cell>
          <cell r="AA123">
            <v>1094957</v>
          </cell>
          <cell r="AB123">
            <v>0</v>
          </cell>
          <cell r="AC123">
            <v>1094957</v>
          </cell>
          <cell r="AD123">
            <v>0</v>
          </cell>
          <cell r="AE123">
            <v>76047</v>
          </cell>
          <cell r="AF123">
            <v>1171004</v>
          </cell>
          <cell r="AG123">
            <v>14822</v>
          </cell>
          <cell r="AH123">
            <v>0</v>
          </cell>
          <cell r="AI123">
            <v>987</v>
          </cell>
          <cell r="AJ123">
            <v>15809</v>
          </cell>
          <cell r="AK123">
            <v>1186813</v>
          </cell>
          <cell r="AM123">
            <v>114</v>
          </cell>
          <cell r="AN123">
            <v>114</v>
          </cell>
          <cell r="AO123" t="str">
            <v>GREENFIELD</v>
          </cell>
          <cell r="AP123">
            <v>1094957</v>
          </cell>
          <cell r="AQ123">
            <v>1031882</v>
          </cell>
          <cell r="AR123">
            <v>63075</v>
          </cell>
          <cell r="AS123">
            <v>8532</v>
          </cell>
          <cell r="AT123">
            <v>0</v>
          </cell>
          <cell r="AU123">
            <v>0</v>
          </cell>
          <cell r="AV123">
            <v>0</v>
          </cell>
          <cell r="AW123">
            <v>34723.75</v>
          </cell>
          <cell r="AX123">
            <v>-520.44827695424465</v>
          </cell>
          <cell r="AY123">
            <v>105810.30172304576</v>
          </cell>
          <cell r="BA123">
            <v>41223.590864476013</v>
          </cell>
          <cell r="BB123">
            <v>40974.052368772849</v>
          </cell>
          <cell r="BD123">
            <v>114</v>
          </cell>
          <cell r="BE123" t="str">
            <v>GREENFIELD</v>
          </cell>
          <cell r="BF123">
            <v>0</v>
          </cell>
          <cell r="BG123">
            <v>0</v>
          </cell>
          <cell r="BI123">
            <v>0</v>
          </cell>
          <cell r="BJ123">
            <v>0</v>
          </cell>
          <cell r="BK123">
            <v>0</v>
          </cell>
          <cell r="BL123">
            <v>0</v>
          </cell>
          <cell r="BM123">
            <v>0</v>
          </cell>
          <cell r="BN123">
            <v>0</v>
          </cell>
          <cell r="BP123">
            <v>0</v>
          </cell>
          <cell r="BR123">
            <v>63075</v>
          </cell>
          <cell r="BS123">
            <v>63075</v>
          </cell>
          <cell r="BT123">
            <v>0</v>
          </cell>
          <cell r="BU123">
            <v>-520.44827695424465</v>
          </cell>
          <cell r="BV123">
            <v>-520.44827695424465</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M124">
            <v>115</v>
          </cell>
          <cell r="AN124">
            <v>115</v>
          </cell>
          <cell r="AO124" t="str">
            <v>GROTON</v>
          </cell>
          <cell r="AP124">
            <v>0</v>
          </cell>
          <cell r="AQ124">
            <v>0</v>
          </cell>
          <cell r="AR124">
            <v>0</v>
          </cell>
          <cell r="AS124">
            <v>0</v>
          </cell>
          <cell r="AT124">
            <v>0</v>
          </cell>
          <cell r="AU124">
            <v>0</v>
          </cell>
          <cell r="AV124">
            <v>0</v>
          </cell>
          <cell r="AW124">
            <v>0</v>
          </cell>
          <cell r="AX124">
            <v>0</v>
          </cell>
          <cell r="AY124">
            <v>0</v>
          </cell>
          <cell r="BA124">
            <v>0</v>
          </cell>
          <cell r="BB124">
            <v>0</v>
          </cell>
          <cell r="BD124">
            <v>115</v>
          </cell>
          <cell r="BE124" t="str">
            <v>GROTON</v>
          </cell>
          <cell r="BF124">
            <v>0</v>
          </cell>
          <cell r="BG124">
            <v>0</v>
          </cell>
          <cell r="BI124">
            <v>0</v>
          </cell>
          <cell r="BJ124">
            <v>0</v>
          </cell>
          <cell r="BK124">
            <v>0</v>
          </cell>
          <cell r="BL124">
            <v>0</v>
          </cell>
          <cell r="BM124">
            <v>0</v>
          </cell>
          <cell r="BN124">
            <v>0</v>
          </cell>
          <cell r="BP124">
            <v>0</v>
          </cell>
          <cell r="BR124">
            <v>0</v>
          </cell>
          <cell r="BS124">
            <v>0</v>
          </cell>
          <cell r="BT124">
            <v>0</v>
          </cell>
          <cell r="BU124">
            <v>0</v>
          </cell>
          <cell r="BV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M125">
            <v>116</v>
          </cell>
          <cell r="AN125">
            <v>116</v>
          </cell>
          <cell r="AO125" t="str">
            <v>GROVELAND</v>
          </cell>
          <cell r="AP125">
            <v>0</v>
          </cell>
          <cell r="AQ125">
            <v>0</v>
          </cell>
          <cell r="AR125">
            <v>0</v>
          </cell>
          <cell r="AS125">
            <v>0</v>
          </cell>
          <cell r="AT125">
            <v>0</v>
          </cell>
          <cell r="AU125">
            <v>0</v>
          </cell>
          <cell r="AV125">
            <v>0</v>
          </cell>
          <cell r="AW125">
            <v>0</v>
          </cell>
          <cell r="AX125">
            <v>0</v>
          </cell>
          <cell r="AY125">
            <v>0</v>
          </cell>
          <cell r="BA125">
            <v>0</v>
          </cell>
          <cell r="BB125">
            <v>0</v>
          </cell>
          <cell r="BD125">
            <v>116</v>
          </cell>
          <cell r="BE125" t="str">
            <v>GROVELAND</v>
          </cell>
          <cell r="BF125">
            <v>0</v>
          </cell>
          <cell r="BG125">
            <v>0</v>
          </cell>
          <cell r="BI125">
            <v>0</v>
          </cell>
          <cell r="BJ125">
            <v>0</v>
          </cell>
          <cell r="BK125">
            <v>0</v>
          </cell>
          <cell r="BL125">
            <v>0</v>
          </cell>
          <cell r="BM125">
            <v>0</v>
          </cell>
          <cell r="BN125">
            <v>0</v>
          </cell>
          <cell r="BP125">
            <v>0</v>
          </cell>
          <cell r="BR125">
            <v>0</v>
          </cell>
          <cell r="BS125">
            <v>0</v>
          </cell>
          <cell r="BT125">
            <v>0</v>
          </cell>
          <cell r="BU125">
            <v>0</v>
          </cell>
          <cell r="BV125">
            <v>0</v>
          </cell>
        </row>
        <row r="126">
          <cell r="A126">
            <v>117</v>
          </cell>
          <cell r="B126">
            <v>117</v>
          </cell>
          <cell r="C126" t="str">
            <v>HADLEY</v>
          </cell>
          <cell r="D126">
            <v>49.27000000000001</v>
          </cell>
          <cell r="E126">
            <v>672627</v>
          </cell>
          <cell r="F126">
            <v>0</v>
          </cell>
          <cell r="G126">
            <v>43957</v>
          </cell>
          <cell r="H126">
            <v>716584</v>
          </cell>
          <cell r="J126">
            <v>75337.518148419869</v>
          </cell>
          <cell r="K126">
            <v>0.37442777577522496</v>
          </cell>
          <cell r="L126">
            <v>43957</v>
          </cell>
          <cell r="M126">
            <v>119294.51814841987</v>
          </cell>
          <cell r="O126">
            <v>597289.48185158009</v>
          </cell>
          <cell r="Q126">
            <v>0</v>
          </cell>
          <cell r="R126">
            <v>75337.518148419869</v>
          </cell>
          <cell r="S126">
            <v>43957</v>
          </cell>
          <cell r="T126">
            <v>119294.51814841987</v>
          </cell>
          <cell r="V126">
            <v>245164.07656487054</v>
          </cell>
          <cell r="W126">
            <v>0</v>
          </cell>
          <cell r="X126">
            <v>117</v>
          </cell>
          <cell r="Y126">
            <v>49.27000000000001</v>
          </cell>
          <cell r="Z126">
            <v>5.0932939318940176E-2</v>
          </cell>
          <cell r="AA126">
            <v>672627</v>
          </cell>
          <cell r="AB126">
            <v>0</v>
          </cell>
          <cell r="AC126">
            <v>672627</v>
          </cell>
          <cell r="AD126">
            <v>0</v>
          </cell>
          <cell r="AE126">
            <v>43957</v>
          </cell>
          <cell r="AF126">
            <v>716584</v>
          </cell>
          <cell r="AG126">
            <v>0</v>
          </cell>
          <cell r="AH126">
            <v>0</v>
          </cell>
          <cell r="AI126">
            <v>0</v>
          </cell>
          <cell r="AJ126">
            <v>0</v>
          </cell>
          <cell r="AK126">
            <v>716584</v>
          </cell>
          <cell r="AM126">
            <v>117</v>
          </cell>
          <cell r="AN126">
            <v>117</v>
          </cell>
          <cell r="AO126" t="str">
            <v>HADLEY</v>
          </cell>
          <cell r="AP126">
            <v>672627</v>
          </cell>
          <cell r="AQ126">
            <v>557079</v>
          </cell>
          <cell r="AR126">
            <v>115548</v>
          </cell>
          <cell r="AS126">
            <v>20121</v>
          </cell>
          <cell r="AT126">
            <v>1198.5</v>
          </cell>
          <cell r="AU126">
            <v>22843.75</v>
          </cell>
          <cell r="AV126">
            <v>15796.5</v>
          </cell>
          <cell r="AW126">
            <v>26926.75</v>
          </cell>
          <cell r="AX126">
            <v>-1227.4234351294435</v>
          </cell>
          <cell r="AY126">
            <v>201207.07656487054</v>
          </cell>
          <cell r="BA126">
            <v>75337.518148419869</v>
          </cell>
          <cell r="BB126">
            <v>74786.949305456743</v>
          </cell>
          <cell r="BD126">
            <v>117</v>
          </cell>
          <cell r="BE126" t="str">
            <v>HADLEY</v>
          </cell>
          <cell r="BF126">
            <v>0</v>
          </cell>
          <cell r="BG126">
            <v>0</v>
          </cell>
          <cell r="BI126">
            <v>0</v>
          </cell>
          <cell r="BJ126">
            <v>0</v>
          </cell>
          <cell r="BK126">
            <v>0</v>
          </cell>
          <cell r="BL126">
            <v>0</v>
          </cell>
          <cell r="BM126">
            <v>0</v>
          </cell>
          <cell r="BN126">
            <v>0</v>
          </cell>
          <cell r="BP126">
            <v>0</v>
          </cell>
          <cell r="BR126">
            <v>115548</v>
          </cell>
          <cell r="BS126">
            <v>115548</v>
          </cell>
          <cell r="BT126">
            <v>0</v>
          </cell>
          <cell r="BU126">
            <v>-1227.4234351294435</v>
          </cell>
          <cell r="BV126">
            <v>-1227.4234351294435</v>
          </cell>
        </row>
        <row r="127">
          <cell r="A127">
            <v>118</v>
          </cell>
          <cell r="B127">
            <v>118</v>
          </cell>
          <cell r="C127" t="str">
            <v>HALIFAX</v>
          </cell>
          <cell r="D127">
            <v>1</v>
          </cell>
          <cell r="E127">
            <v>0</v>
          </cell>
          <cell r="F127">
            <v>0</v>
          </cell>
          <cell r="G127">
            <v>0</v>
          </cell>
          <cell r="H127">
            <v>0</v>
          </cell>
          <cell r="J127">
            <v>0</v>
          </cell>
          <cell r="K127">
            <v>0</v>
          </cell>
          <cell r="L127">
            <v>0</v>
          </cell>
          <cell r="M127">
            <v>0</v>
          </cell>
          <cell r="O127">
            <v>0</v>
          </cell>
          <cell r="Q127">
            <v>16477</v>
          </cell>
          <cell r="R127">
            <v>0</v>
          </cell>
          <cell r="S127">
            <v>893</v>
          </cell>
          <cell r="T127">
            <v>16477</v>
          </cell>
          <cell r="V127">
            <v>19280</v>
          </cell>
          <cell r="W127">
            <v>0</v>
          </cell>
          <cell r="X127">
            <v>118</v>
          </cell>
          <cell r="Y127">
            <v>1</v>
          </cell>
          <cell r="Z127">
            <v>0</v>
          </cell>
          <cell r="AA127">
            <v>0</v>
          </cell>
          <cell r="AB127">
            <v>0</v>
          </cell>
          <cell r="AC127">
            <v>0</v>
          </cell>
          <cell r="AD127">
            <v>0</v>
          </cell>
          <cell r="AE127">
            <v>0</v>
          </cell>
          <cell r="AF127">
            <v>0</v>
          </cell>
          <cell r="AG127">
            <v>15584</v>
          </cell>
          <cell r="AH127">
            <v>0</v>
          </cell>
          <cell r="AI127">
            <v>893</v>
          </cell>
          <cell r="AJ127">
            <v>16477</v>
          </cell>
          <cell r="AK127">
            <v>16477</v>
          </cell>
          <cell r="AM127">
            <v>118</v>
          </cell>
          <cell r="AN127">
            <v>118</v>
          </cell>
          <cell r="AO127" t="str">
            <v>HALIFAX</v>
          </cell>
          <cell r="AP127">
            <v>0</v>
          </cell>
          <cell r="AQ127">
            <v>10527</v>
          </cell>
          <cell r="AR127">
            <v>0</v>
          </cell>
          <cell r="AS127">
            <v>0</v>
          </cell>
          <cell r="AT127">
            <v>0</v>
          </cell>
          <cell r="AU127">
            <v>2803</v>
          </cell>
          <cell r="AV127">
            <v>0</v>
          </cell>
          <cell r="AW127">
            <v>0</v>
          </cell>
          <cell r="AX127">
            <v>0</v>
          </cell>
          <cell r="AY127">
            <v>2803</v>
          </cell>
          <cell r="BA127">
            <v>0</v>
          </cell>
          <cell r="BB127">
            <v>0</v>
          </cell>
          <cell r="BD127">
            <v>118</v>
          </cell>
          <cell r="BE127" t="str">
            <v>HALIFAX</v>
          </cell>
          <cell r="BF127">
            <v>0</v>
          </cell>
          <cell r="BG127">
            <v>0</v>
          </cell>
          <cell r="BI127">
            <v>0</v>
          </cell>
          <cell r="BJ127">
            <v>0</v>
          </cell>
          <cell r="BK127">
            <v>0</v>
          </cell>
          <cell r="BL127">
            <v>0</v>
          </cell>
          <cell r="BM127">
            <v>0</v>
          </cell>
          <cell r="BN127">
            <v>0</v>
          </cell>
          <cell r="BP127">
            <v>0</v>
          </cell>
          <cell r="BR127">
            <v>0</v>
          </cell>
          <cell r="BS127">
            <v>0</v>
          </cell>
          <cell r="BT127">
            <v>0</v>
          </cell>
          <cell r="BU127">
            <v>0</v>
          </cell>
          <cell r="BV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M128">
            <v>119</v>
          </cell>
          <cell r="AN128">
            <v>119</v>
          </cell>
          <cell r="AO128" t="str">
            <v>HAMILTON</v>
          </cell>
          <cell r="AP128">
            <v>0</v>
          </cell>
          <cell r="AQ128">
            <v>0</v>
          </cell>
          <cell r="AR128">
            <v>0</v>
          </cell>
          <cell r="AS128">
            <v>0</v>
          </cell>
          <cell r="AT128">
            <v>0</v>
          </cell>
          <cell r="AU128">
            <v>0</v>
          </cell>
          <cell r="AV128">
            <v>0</v>
          </cell>
          <cell r="AW128">
            <v>0</v>
          </cell>
          <cell r="AX128">
            <v>0</v>
          </cell>
          <cell r="AY128">
            <v>0</v>
          </cell>
          <cell r="BA128">
            <v>0</v>
          </cell>
          <cell r="BB128">
            <v>0</v>
          </cell>
          <cell r="BD128">
            <v>119</v>
          </cell>
          <cell r="BE128" t="str">
            <v>HAMILTON</v>
          </cell>
          <cell r="BF128">
            <v>0</v>
          </cell>
          <cell r="BG128">
            <v>0</v>
          </cell>
          <cell r="BI128">
            <v>0</v>
          </cell>
          <cell r="BJ128">
            <v>0</v>
          </cell>
          <cell r="BK128">
            <v>0</v>
          </cell>
          <cell r="BL128">
            <v>0</v>
          </cell>
          <cell r="BM128">
            <v>0</v>
          </cell>
          <cell r="BN128">
            <v>0</v>
          </cell>
          <cell r="BP128">
            <v>0</v>
          </cell>
          <cell r="BR128">
            <v>0</v>
          </cell>
          <cell r="BS128">
            <v>0</v>
          </cell>
          <cell r="BT128">
            <v>0</v>
          </cell>
          <cell r="BU128">
            <v>0</v>
          </cell>
          <cell r="BV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M129">
            <v>120</v>
          </cell>
          <cell r="AN129">
            <v>120</v>
          </cell>
          <cell r="AO129" t="str">
            <v>HAMPDEN</v>
          </cell>
          <cell r="AP129">
            <v>0</v>
          </cell>
          <cell r="AQ129">
            <v>0</v>
          </cell>
          <cell r="AR129">
            <v>0</v>
          </cell>
          <cell r="AS129">
            <v>0</v>
          </cell>
          <cell r="AT129">
            <v>0</v>
          </cell>
          <cell r="AU129">
            <v>0</v>
          </cell>
          <cell r="AV129">
            <v>0</v>
          </cell>
          <cell r="AW129">
            <v>0</v>
          </cell>
          <cell r="AX129">
            <v>0</v>
          </cell>
          <cell r="AY129">
            <v>0</v>
          </cell>
          <cell r="BA129">
            <v>0</v>
          </cell>
          <cell r="BB129">
            <v>0</v>
          </cell>
          <cell r="BD129">
            <v>120</v>
          </cell>
          <cell r="BE129" t="str">
            <v>HAMPDEN</v>
          </cell>
          <cell r="BF129">
            <v>0</v>
          </cell>
          <cell r="BG129">
            <v>0</v>
          </cell>
          <cell r="BI129">
            <v>0</v>
          </cell>
          <cell r="BJ129">
            <v>0</v>
          </cell>
          <cell r="BK129">
            <v>0</v>
          </cell>
          <cell r="BL129">
            <v>0</v>
          </cell>
          <cell r="BM129">
            <v>0</v>
          </cell>
          <cell r="BN129">
            <v>0</v>
          </cell>
          <cell r="BP129">
            <v>0</v>
          </cell>
          <cell r="BR129">
            <v>0</v>
          </cell>
          <cell r="BS129">
            <v>0</v>
          </cell>
          <cell r="BT129">
            <v>0</v>
          </cell>
          <cell r="BU129">
            <v>0</v>
          </cell>
          <cell r="BV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AM130">
            <v>121</v>
          </cell>
          <cell r="AN130">
            <v>121</v>
          </cell>
          <cell r="AO130" t="str">
            <v>HANCOCK</v>
          </cell>
          <cell r="AP130">
            <v>0</v>
          </cell>
          <cell r="AQ130">
            <v>0</v>
          </cell>
          <cell r="AR130">
            <v>0</v>
          </cell>
          <cell r="AS130">
            <v>0</v>
          </cell>
          <cell r="AT130">
            <v>0</v>
          </cell>
          <cell r="AU130">
            <v>0</v>
          </cell>
          <cell r="AV130">
            <v>0</v>
          </cell>
          <cell r="AW130">
            <v>0</v>
          </cell>
          <cell r="AX130">
            <v>0</v>
          </cell>
          <cell r="AY130">
            <v>0</v>
          </cell>
          <cell r="BA130">
            <v>0</v>
          </cell>
          <cell r="BB130">
            <v>0</v>
          </cell>
          <cell r="BD130">
            <v>121</v>
          </cell>
          <cell r="BE130" t="str">
            <v>HANCOCK</v>
          </cell>
          <cell r="BF130">
            <v>0</v>
          </cell>
          <cell r="BG130">
            <v>0</v>
          </cell>
          <cell r="BI130">
            <v>0</v>
          </cell>
          <cell r="BJ130">
            <v>0</v>
          </cell>
          <cell r="BK130">
            <v>0</v>
          </cell>
          <cell r="BL130">
            <v>0</v>
          </cell>
          <cell r="BM130">
            <v>0</v>
          </cell>
          <cell r="BN130">
            <v>0</v>
          </cell>
          <cell r="BP130">
            <v>0</v>
          </cell>
          <cell r="BR130">
            <v>0</v>
          </cell>
          <cell r="BS130">
            <v>0</v>
          </cell>
          <cell r="BT130">
            <v>0</v>
          </cell>
          <cell r="BU130">
            <v>0</v>
          </cell>
          <cell r="BV130">
            <v>0</v>
          </cell>
        </row>
        <row r="131">
          <cell r="A131">
            <v>122</v>
          </cell>
          <cell r="B131">
            <v>122</v>
          </cell>
          <cell r="C131" t="str">
            <v>HANOVER</v>
          </cell>
          <cell r="D131">
            <v>26.48</v>
          </cell>
          <cell r="E131">
            <v>339262</v>
          </cell>
          <cell r="F131">
            <v>0</v>
          </cell>
          <cell r="G131">
            <v>23647</v>
          </cell>
          <cell r="H131">
            <v>362909</v>
          </cell>
          <cell r="J131">
            <v>30931.589006864688</v>
          </cell>
          <cell r="K131">
            <v>0.57408294370572921</v>
          </cell>
          <cell r="L131">
            <v>23647</v>
          </cell>
          <cell r="M131">
            <v>54578.589006864684</v>
          </cell>
          <cell r="O131">
            <v>308330.4109931353</v>
          </cell>
          <cell r="Q131">
            <v>0</v>
          </cell>
          <cell r="R131">
            <v>30931.589006864688</v>
          </cell>
          <cell r="S131">
            <v>23647</v>
          </cell>
          <cell r="T131">
            <v>54578.589006864684</v>
          </cell>
          <cell r="V131">
            <v>77527</v>
          </cell>
          <cell r="W131">
            <v>0</v>
          </cell>
          <cell r="X131">
            <v>122</v>
          </cell>
          <cell r="Y131">
            <v>26.48</v>
          </cell>
          <cell r="Z131">
            <v>0</v>
          </cell>
          <cell r="AA131">
            <v>339262</v>
          </cell>
          <cell r="AB131">
            <v>0</v>
          </cell>
          <cell r="AC131">
            <v>339262</v>
          </cell>
          <cell r="AD131">
            <v>0</v>
          </cell>
          <cell r="AE131">
            <v>23647</v>
          </cell>
          <cell r="AF131">
            <v>362909</v>
          </cell>
          <cell r="AG131">
            <v>0</v>
          </cell>
          <cell r="AH131">
            <v>0</v>
          </cell>
          <cell r="AI131">
            <v>0</v>
          </cell>
          <cell r="AJ131">
            <v>0</v>
          </cell>
          <cell r="AK131">
            <v>362909</v>
          </cell>
          <cell r="AM131">
            <v>122</v>
          </cell>
          <cell r="AN131">
            <v>122</v>
          </cell>
          <cell r="AO131" t="str">
            <v>HANOVER</v>
          </cell>
          <cell r="AP131">
            <v>339262</v>
          </cell>
          <cell r="AQ131">
            <v>292325</v>
          </cell>
          <cell r="AR131">
            <v>46937</v>
          </cell>
          <cell r="AS131">
            <v>0</v>
          </cell>
          <cell r="AT131">
            <v>76</v>
          </cell>
          <cell r="AU131">
            <v>3336</v>
          </cell>
          <cell r="AV131">
            <v>2677.75</v>
          </cell>
          <cell r="AW131">
            <v>853.25</v>
          </cell>
          <cell r="AX131">
            <v>0</v>
          </cell>
          <cell r="AY131">
            <v>53880</v>
          </cell>
          <cell r="BA131">
            <v>30931.589006864688</v>
          </cell>
          <cell r="BB131">
            <v>30877.960789670909</v>
          </cell>
          <cell r="BD131">
            <v>122</v>
          </cell>
          <cell r="BE131" t="str">
            <v>HANOVER</v>
          </cell>
          <cell r="BF131">
            <v>0</v>
          </cell>
          <cell r="BG131">
            <v>0</v>
          </cell>
          <cell r="BI131">
            <v>0</v>
          </cell>
          <cell r="BJ131">
            <v>0</v>
          </cell>
          <cell r="BK131">
            <v>0</v>
          </cell>
          <cell r="BL131">
            <v>0</v>
          </cell>
          <cell r="BM131">
            <v>0</v>
          </cell>
          <cell r="BN131">
            <v>0</v>
          </cell>
          <cell r="BP131">
            <v>0</v>
          </cell>
          <cell r="BR131">
            <v>46937</v>
          </cell>
          <cell r="BS131">
            <v>46937</v>
          </cell>
          <cell r="BT131">
            <v>0</v>
          </cell>
          <cell r="BU131">
            <v>0</v>
          </cell>
          <cell r="BV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M132">
            <v>123</v>
          </cell>
          <cell r="AN132">
            <v>123</v>
          </cell>
          <cell r="AO132" t="str">
            <v>HANSON</v>
          </cell>
          <cell r="AP132">
            <v>0</v>
          </cell>
          <cell r="AQ132">
            <v>0</v>
          </cell>
          <cell r="AR132">
            <v>0</v>
          </cell>
          <cell r="AS132">
            <v>0</v>
          </cell>
          <cell r="AT132">
            <v>0</v>
          </cell>
          <cell r="AU132">
            <v>0</v>
          </cell>
          <cell r="AV132">
            <v>0</v>
          </cell>
          <cell r="AW132">
            <v>0</v>
          </cell>
          <cell r="AX132">
            <v>0</v>
          </cell>
          <cell r="AY132">
            <v>0</v>
          </cell>
          <cell r="BA132">
            <v>0</v>
          </cell>
          <cell r="BB132">
            <v>0</v>
          </cell>
          <cell r="BD132">
            <v>123</v>
          </cell>
          <cell r="BE132" t="str">
            <v>HANSON</v>
          </cell>
          <cell r="BF132">
            <v>0</v>
          </cell>
          <cell r="BG132">
            <v>0</v>
          </cell>
          <cell r="BI132">
            <v>0</v>
          </cell>
          <cell r="BJ132">
            <v>0</v>
          </cell>
          <cell r="BK132">
            <v>0</v>
          </cell>
          <cell r="BL132">
            <v>0</v>
          </cell>
          <cell r="BM132">
            <v>0</v>
          </cell>
          <cell r="BN132">
            <v>0</v>
          </cell>
          <cell r="BP132">
            <v>0</v>
          </cell>
          <cell r="BR132">
            <v>0</v>
          </cell>
          <cell r="BS132">
            <v>0</v>
          </cell>
          <cell r="BT132">
            <v>0</v>
          </cell>
          <cell r="BU132">
            <v>0</v>
          </cell>
          <cell r="BV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M133">
            <v>124</v>
          </cell>
          <cell r="AN133">
            <v>124</v>
          </cell>
          <cell r="AO133" t="str">
            <v>HARDWICK</v>
          </cell>
          <cell r="AP133">
            <v>0</v>
          </cell>
          <cell r="AQ133">
            <v>0</v>
          </cell>
          <cell r="AR133">
            <v>0</v>
          </cell>
          <cell r="AS133">
            <v>0</v>
          </cell>
          <cell r="AT133">
            <v>0</v>
          </cell>
          <cell r="AU133">
            <v>0</v>
          </cell>
          <cell r="AV133">
            <v>0</v>
          </cell>
          <cell r="AW133">
            <v>0</v>
          </cell>
          <cell r="AX133">
            <v>0</v>
          </cell>
          <cell r="AY133">
            <v>0</v>
          </cell>
          <cell r="BA133">
            <v>0</v>
          </cell>
          <cell r="BB133">
            <v>0</v>
          </cell>
          <cell r="BD133">
            <v>124</v>
          </cell>
          <cell r="BE133" t="str">
            <v>HARDWICK</v>
          </cell>
          <cell r="BF133">
            <v>0</v>
          </cell>
          <cell r="BG133">
            <v>0</v>
          </cell>
          <cell r="BI133">
            <v>0</v>
          </cell>
          <cell r="BJ133">
            <v>0</v>
          </cell>
          <cell r="BK133">
            <v>0</v>
          </cell>
          <cell r="BL133">
            <v>0</v>
          </cell>
          <cell r="BM133">
            <v>0</v>
          </cell>
          <cell r="BN133">
            <v>0</v>
          </cell>
          <cell r="BP133">
            <v>0</v>
          </cell>
          <cell r="BR133">
            <v>0</v>
          </cell>
          <cell r="BS133">
            <v>0</v>
          </cell>
          <cell r="BT133">
            <v>0</v>
          </cell>
          <cell r="BU133">
            <v>0</v>
          </cell>
          <cell r="BV133">
            <v>0</v>
          </cell>
        </row>
        <row r="134">
          <cell r="A134">
            <v>125</v>
          </cell>
          <cell r="B134">
            <v>125</v>
          </cell>
          <cell r="C134" t="str">
            <v>HARVARD</v>
          </cell>
          <cell r="D134">
            <v>17.850000000000001</v>
          </cell>
          <cell r="E134">
            <v>248730</v>
          </cell>
          <cell r="F134">
            <v>0</v>
          </cell>
          <cell r="G134">
            <v>15939</v>
          </cell>
          <cell r="H134">
            <v>264669</v>
          </cell>
          <cell r="J134">
            <v>1296.916444713333</v>
          </cell>
          <cell r="K134">
            <v>3.4524825660049198E-2</v>
          </cell>
          <cell r="L134">
            <v>15939</v>
          </cell>
          <cell r="M134">
            <v>17235.916444713333</v>
          </cell>
          <cell r="O134">
            <v>247433.08355528666</v>
          </cell>
          <cell r="Q134">
            <v>0</v>
          </cell>
          <cell r="R134">
            <v>1296.916444713333</v>
          </cell>
          <cell r="S134">
            <v>15939</v>
          </cell>
          <cell r="T134">
            <v>17235.916444713333</v>
          </cell>
          <cell r="V134">
            <v>53503.75</v>
          </cell>
          <cell r="W134">
            <v>0</v>
          </cell>
          <cell r="X134">
            <v>125</v>
          </cell>
          <cell r="Y134">
            <v>17.850000000000001</v>
          </cell>
          <cell r="Z134">
            <v>1.0364247093640859E-3</v>
          </cell>
          <cell r="AA134">
            <v>248730</v>
          </cell>
          <cell r="AB134">
            <v>0</v>
          </cell>
          <cell r="AC134">
            <v>248730</v>
          </cell>
          <cell r="AD134">
            <v>0</v>
          </cell>
          <cell r="AE134">
            <v>15939</v>
          </cell>
          <cell r="AF134">
            <v>264669</v>
          </cell>
          <cell r="AG134">
            <v>0</v>
          </cell>
          <cell r="AH134">
            <v>0</v>
          </cell>
          <cell r="AI134">
            <v>0</v>
          </cell>
          <cell r="AJ134">
            <v>0</v>
          </cell>
          <cell r="AK134">
            <v>264669</v>
          </cell>
          <cell r="AM134">
            <v>125</v>
          </cell>
          <cell r="AN134">
            <v>125</v>
          </cell>
          <cell r="AO134" t="str">
            <v>HARVARD</v>
          </cell>
          <cell r="AP134">
            <v>248730</v>
          </cell>
          <cell r="AQ134">
            <v>246762</v>
          </cell>
          <cell r="AR134">
            <v>1968</v>
          </cell>
          <cell r="AS134">
            <v>0</v>
          </cell>
          <cell r="AT134">
            <v>0</v>
          </cell>
          <cell r="AU134">
            <v>8794.5</v>
          </cell>
          <cell r="AV134">
            <v>1543.25</v>
          </cell>
          <cell r="AW134">
            <v>25259</v>
          </cell>
          <cell r="AX134">
            <v>0</v>
          </cell>
          <cell r="AY134">
            <v>37564.75</v>
          </cell>
          <cell r="BA134">
            <v>1296.916444713333</v>
          </cell>
          <cell r="BB134">
            <v>1294.6678917287502</v>
          </cell>
          <cell r="BD134">
            <v>125</v>
          </cell>
          <cell r="BE134" t="str">
            <v>HARVARD</v>
          </cell>
          <cell r="BF134">
            <v>0</v>
          </cell>
          <cell r="BG134">
            <v>0</v>
          </cell>
          <cell r="BI134">
            <v>0</v>
          </cell>
          <cell r="BJ134">
            <v>0</v>
          </cell>
          <cell r="BK134">
            <v>0</v>
          </cell>
          <cell r="BL134">
            <v>0</v>
          </cell>
          <cell r="BM134">
            <v>0</v>
          </cell>
          <cell r="BN134">
            <v>0</v>
          </cell>
          <cell r="BP134">
            <v>0</v>
          </cell>
          <cell r="BR134">
            <v>1968</v>
          </cell>
          <cell r="BS134">
            <v>1968</v>
          </cell>
          <cell r="BT134">
            <v>0</v>
          </cell>
          <cell r="BU134">
            <v>0</v>
          </cell>
          <cell r="BV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AM135">
            <v>126</v>
          </cell>
          <cell r="AN135">
            <v>126</v>
          </cell>
          <cell r="AO135" t="str">
            <v>HARWICH</v>
          </cell>
          <cell r="AP135">
            <v>0</v>
          </cell>
          <cell r="AQ135">
            <v>0</v>
          </cell>
          <cell r="AR135">
            <v>0</v>
          </cell>
          <cell r="AS135">
            <v>0</v>
          </cell>
          <cell r="AT135">
            <v>0</v>
          </cell>
          <cell r="AU135">
            <v>0</v>
          </cell>
          <cell r="AV135">
            <v>0</v>
          </cell>
          <cell r="AW135">
            <v>0</v>
          </cell>
          <cell r="AX135">
            <v>0</v>
          </cell>
          <cell r="AY135">
            <v>0</v>
          </cell>
          <cell r="BA135">
            <v>0</v>
          </cell>
          <cell r="BB135">
            <v>0</v>
          </cell>
          <cell r="BD135">
            <v>126</v>
          </cell>
          <cell r="BE135" t="str">
            <v>HARWICH</v>
          </cell>
          <cell r="BF135">
            <v>0</v>
          </cell>
          <cell r="BG135">
            <v>0</v>
          </cell>
          <cell r="BI135">
            <v>0</v>
          </cell>
          <cell r="BJ135">
            <v>0</v>
          </cell>
          <cell r="BK135">
            <v>0</v>
          </cell>
          <cell r="BL135">
            <v>0</v>
          </cell>
          <cell r="BM135">
            <v>0</v>
          </cell>
          <cell r="BN135">
            <v>0</v>
          </cell>
          <cell r="BP135">
            <v>0</v>
          </cell>
          <cell r="BR135">
            <v>0</v>
          </cell>
          <cell r="BS135">
            <v>0</v>
          </cell>
          <cell r="BT135">
            <v>0</v>
          </cell>
          <cell r="BU135">
            <v>0</v>
          </cell>
          <cell r="BV135">
            <v>0</v>
          </cell>
        </row>
        <row r="136">
          <cell r="A136">
            <v>127</v>
          </cell>
          <cell r="B136">
            <v>127</v>
          </cell>
          <cell r="C136" t="str">
            <v>HATFIELD</v>
          </cell>
          <cell r="D136">
            <v>9</v>
          </cell>
          <cell r="E136">
            <v>109359</v>
          </cell>
          <cell r="F136">
            <v>0</v>
          </cell>
          <cell r="G136">
            <v>8037</v>
          </cell>
          <cell r="H136">
            <v>117396</v>
          </cell>
          <cell r="J136">
            <v>-95.696166947637053</v>
          </cell>
          <cell r="K136">
            <v>-5.6035463471328442E-3</v>
          </cell>
          <cell r="L136">
            <v>8037</v>
          </cell>
          <cell r="M136">
            <v>7941.3038330523632</v>
          </cell>
          <cell r="O136">
            <v>109454.69616694763</v>
          </cell>
          <cell r="Q136">
            <v>0</v>
          </cell>
          <cell r="R136">
            <v>-95.696166947637053</v>
          </cell>
          <cell r="S136">
            <v>8037</v>
          </cell>
          <cell r="T136">
            <v>7941.3038330523632</v>
          </cell>
          <cell r="V136">
            <v>25114.786283788253</v>
          </cell>
          <cell r="W136">
            <v>0</v>
          </cell>
          <cell r="X136">
            <v>127</v>
          </cell>
          <cell r="Y136">
            <v>9</v>
          </cell>
          <cell r="Z136">
            <v>0</v>
          </cell>
          <cell r="AA136">
            <v>109359</v>
          </cell>
          <cell r="AB136">
            <v>0</v>
          </cell>
          <cell r="AC136">
            <v>109359</v>
          </cell>
          <cell r="AD136">
            <v>0</v>
          </cell>
          <cell r="AE136">
            <v>8037</v>
          </cell>
          <cell r="AF136">
            <v>117396</v>
          </cell>
          <cell r="AG136">
            <v>0</v>
          </cell>
          <cell r="AH136">
            <v>0</v>
          </cell>
          <cell r="AI136">
            <v>0</v>
          </cell>
          <cell r="AJ136">
            <v>0</v>
          </cell>
          <cell r="AK136">
            <v>117396</v>
          </cell>
          <cell r="AM136">
            <v>127</v>
          </cell>
          <cell r="AN136">
            <v>127</v>
          </cell>
          <cell r="AO136" t="str">
            <v>HATFIELD</v>
          </cell>
          <cell r="AP136">
            <v>109359</v>
          </cell>
          <cell r="AQ136">
            <v>110840</v>
          </cell>
          <cell r="AR136">
            <v>0</v>
          </cell>
          <cell r="AS136">
            <v>2381</v>
          </cell>
          <cell r="AT136">
            <v>0</v>
          </cell>
          <cell r="AU136">
            <v>1445.25</v>
          </cell>
          <cell r="AV136">
            <v>0</v>
          </cell>
          <cell r="AW136">
            <v>13396.75</v>
          </cell>
          <cell r="AX136">
            <v>-145.21371621174694</v>
          </cell>
          <cell r="AY136">
            <v>17077.786283788253</v>
          </cell>
          <cell r="BA136">
            <v>-95.696166947637053</v>
          </cell>
          <cell r="BB136">
            <v>-145.21371621174694</v>
          </cell>
          <cell r="BD136">
            <v>127</v>
          </cell>
          <cell r="BE136" t="str">
            <v>HATFIELD</v>
          </cell>
          <cell r="BF136">
            <v>0</v>
          </cell>
          <cell r="BG136">
            <v>0</v>
          </cell>
          <cell r="BI136">
            <v>0</v>
          </cell>
          <cell r="BJ136">
            <v>0</v>
          </cell>
          <cell r="BK136">
            <v>0</v>
          </cell>
          <cell r="BL136">
            <v>0</v>
          </cell>
          <cell r="BM136">
            <v>0</v>
          </cell>
          <cell r="BN136">
            <v>0</v>
          </cell>
          <cell r="BP136">
            <v>0</v>
          </cell>
          <cell r="BR136">
            <v>0</v>
          </cell>
          <cell r="BS136">
            <v>0</v>
          </cell>
          <cell r="BT136">
            <v>0</v>
          </cell>
          <cell r="BU136">
            <v>-145.21371621174694</v>
          </cell>
          <cell r="BV136">
            <v>-145.21371621174694</v>
          </cell>
        </row>
        <row r="137">
          <cell r="A137">
            <v>128</v>
          </cell>
          <cell r="B137">
            <v>128</v>
          </cell>
          <cell r="C137" t="str">
            <v>HAVERHILL</v>
          </cell>
          <cell r="D137">
            <v>333.87</v>
          </cell>
          <cell r="E137">
            <v>3260905</v>
          </cell>
          <cell r="F137">
            <v>0</v>
          </cell>
          <cell r="G137">
            <v>298135</v>
          </cell>
          <cell r="H137">
            <v>3559040</v>
          </cell>
          <cell r="J137">
            <v>158695.04252290848</v>
          </cell>
          <cell r="K137">
            <v>0.41566700334257323</v>
          </cell>
          <cell r="L137">
            <v>298135</v>
          </cell>
          <cell r="M137">
            <v>456830.04252290848</v>
          </cell>
          <cell r="O137">
            <v>3102209.9574770913</v>
          </cell>
          <cell r="Q137">
            <v>0</v>
          </cell>
          <cell r="R137">
            <v>158695.04252290848</v>
          </cell>
          <cell r="S137">
            <v>298135</v>
          </cell>
          <cell r="T137">
            <v>456830.04252290848</v>
          </cell>
          <cell r="V137">
            <v>679919.07534581108</v>
          </cell>
          <cell r="W137">
            <v>0</v>
          </cell>
          <cell r="X137">
            <v>128</v>
          </cell>
          <cell r="Y137">
            <v>333.87</v>
          </cell>
          <cell r="Z137">
            <v>9.9165910291347439E-3</v>
          </cell>
          <cell r="AA137">
            <v>3260905</v>
          </cell>
          <cell r="AB137">
            <v>0</v>
          </cell>
          <cell r="AC137">
            <v>3260905</v>
          </cell>
          <cell r="AD137">
            <v>0</v>
          </cell>
          <cell r="AE137">
            <v>298135</v>
          </cell>
          <cell r="AF137">
            <v>3559040</v>
          </cell>
          <cell r="AG137">
            <v>0</v>
          </cell>
          <cell r="AH137">
            <v>0</v>
          </cell>
          <cell r="AI137">
            <v>0</v>
          </cell>
          <cell r="AJ137">
            <v>0</v>
          </cell>
          <cell r="AK137">
            <v>3559040</v>
          </cell>
          <cell r="AM137">
            <v>128</v>
          </cell>
          <cell r="AN137">
            <v>128</v>
          </cell>
          <cell r="AO137" t="str">
            <v>HAVERHILL</v>
          </cell>
          <cell r="AP137">
            <v>3260905</v>
          </cell>
          <cell r="AQ137">
            <v>3016949</v>
          </cell>
          <cell r="AR137">
            <v>243956</v>
          </cell>
          <cell r="AS137">
            <v>51555</v>
          </cell>
          <cell r="AT137">
            <v>0</v>
          </cell>
          <cell r="AU137">
            <v>41892.25</v>
          </cell>
          <cell r="AV137">
            <v>21917.25</v>
          </cell>
          <cell r="AW137">
            <v>25608.5</v>
          </cell>
          <cell r="AX137">
            <v>-3144.9246541888861</v>
          </cell>
          <cell r="AY137">
            <v>381784.07534581108</v>
          </cell>
          <cell r="BA137">
            <v>158695.04252290848</v>
          </cell>
          <cell r="BB137">
            <v>157343.89658289394</v>
          </cell>
          <cell r="BD137">
            <v>128</v>
          </cell>
          <cell r="BE137" t="str">
            <v>HAVERHILL</v>
          </cell>
          <cell r="BF137">
            <v>0</v>
          </cell>
          <cell r="BG137">
            <v>0</v>
          </cell>
          <cell r="BI137">
            <v>0</v>
          </cell>
          <cell r="BJ137">
            <v>0</v>
          </cell>
          <cell r="BK137">
            <v>0</v>
          </cell>
          <cell r="BL137">
            <v>0</v>
          </cell>
          <cell r="BM137">
            <v>0</v>
          </cell>
          <cell r="BN137">
            <v>0</v>
          </cell>
          <cell r="BP137">
            <v>0</v>
          </cell>
          <cell r="BR137">
            <v>243956</v>
          </cell>
          <cell r="BS137">
            <v>243956</v>
          </cell>
          <cell r="BT137">
            <v>0</v>
          </cell>
          <cell r="BU137">
            <v>-3144.9246541888861</v>
          </cell>
          <cell r="BV137">
            <v>-3144.9246541888861</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M138">
            <v>129</v>
          </cell>
          <cell r="AN138">
            <v>129</v>
          </cell>
          <cell r="AO138" t="str">
            <v>HAWLEY</v>
          </cell>
          <cell r="AP138">
            <v>0</v>
          </cell>
          <cell r="AQ138">
            <v>0</v>
          </cell>
          <cell r="AR138">
            <v>0</v>
          </cell>
          <cell r="AS138">
            <v>0</v>
          </cell>
          <cell r="AT138">
            <v>0</v>
          </cell>
          <cell r="AU138">
            <v>0</v>
          </cell>
          <cell r="AV138">
            <v>0</v>
          </cell>
          <cell r="AW138">
            <v>0</v>
          </cell>
          <cell r="AX138">
            <v>0</v>
          </cell>
          <cell r="AY138">
            <v>0</v>
          </cell>
          <cell r="BA138">
            <v>0</v>
          </cell>
          <cell r="BB138">
            <v>0</v>
          </cell>
          <cell r="BD138">
            <v>129</v>
          </cell>
          <cell r="BE138" t="str">
            <v>HAWLEY</v>
          </cell>
          <cell r="BF138">
            <v>0</v>
          </cell>
          <cell r="BG138">
            <v>0</v>
          </cell>
          <cell r="BI138">
            <v>0</v>
          </cell>
          <cell r="BJ138">
            <v>0</v>
          </cell>
          <cell r="BK138">
            <v>0</v>
          </cell>
          <cell r="BL138">
            <v>0</v>
          </cell>
          <cell r="BM138">
            <v>0</v>
          </cell>
          <cell r="BN138">
            <v>0</v>
          </cell>
          <cell r="BP138">
            <v>0</v>
          </cell>
          <cell r="BR138">
            <v>0</v>
          </cell>
          <cell r="BS138">
            <v>0</v>
          </cell>
          <cell r="BT138">
            <v>0</v>
          </cell>
          <cell r="BU138">
            <v>0</v>
          </cell>
          <cell r="BV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M139">
            <v>130</v>
          </cell>
          <cell r="AN139">
            <v>130</v>
          </cell>
          <cell r="AO139" t="str">
            <v>HEATH</v>
          </cell>
          <cell r="AP139">
            <v>0</v>
          </cell>
          <cell r="AQ139">
            <v>0</v>
          </cell>
          <cell r="AR139">
            <v>0</v>
          </cell>
          <cell r="AS139">
            <v>0</v>
          </cell>
          <cell r="AT139">
            <v>0</v>
          </cell>
          <cell r="AU139">
            <v>0</v>
          </cell>
          <cell r="AV139">
            <v>0</v>
          </cell>
          <cell r="AW139">
            <v>0</v>
          </cell>
          <cell r="AX139">
            <v>0</v>
          </cell>
          <cell r="AY139">
            <v>0</v>
          </cell>
          <cell r="BA139">
            <v>0</v>
          </cell>
          <cell r="BB139">
            <v>0</v>
          </cell>
          <cell r="BD139">
            <v>130</v>
          </cell>
          <cell r="BE139" t="str">
            <v>HEATH</v>
          </cell>
          <cell r="BF139">
            <v>0</v>
          </cell>
          <cell r="BG139">
            <v>0</v>
          </cell>
          <cell r="BI139">
            <v>0</v>
          </cell>
          <cell r="BJ139">
            <v>0</v>
          </cell>
          <cell r="BK139">
            <v>0</v>
          </cell>
          <cell r="BL139">
            <v>0</v>
          </cell>
          <cell r="BM139">
            <v>0</v>
          </cell>
          <cell r="BN139">
            <v>0</v>
          </cell>
          <cell r="BP139">
            <v>0</v>
          </cell>
          <cell r="BR139">
            <v>0</v>
          </cell>
          <cell r="BS139">
            <v>0</v>
          </cell>
          <cell r="BT139">
            <v>0</v>
          </cell>
          <cell r="BU139">
            <v>0</v>
          </cell>
          <cell r="BV139">
            <v>0</v>
          </cell>
        </row>
        <row r="140">
          <cell r="A140">
            <v>131</v>
          </cell>
          <cell r="B140">
            <v>131</v>
          </cell>
          <cell r="C140" t="str">
            <v>HINGHAM</v>
          </cell>
          <cell r="D140">
            <v>11</v>
          </cell>
          <cell r="E140">
            <v>115400</v>
          </cell>
          <cell r="F140">
            <v>0</v>
          </cell>
          <cell r="G140">
            <v>8930</v>
          </cell>
          <cell r="H140">
            <v>124330</v>
          </cell>
          <cell r="J140">
            <v>17599.314315301966</v>
          </cell>
          <cell r="K140">
            <v>0.36820574957480967</v>
          </cell>
          <cell r="L140">
            <v>8930</v>
          </cell>
          <cell r="M140">
            <v>26529.314315301966</v>
          </cell>
          <cell r="O140">
            <v>97800.685684698037</v>
          </cell>
          <cell r="Q140">
            <v>12433</v>
          </cell>
          <cell r="R140">
            <v>17599.314315301966</v>
          </cell>
          <cell r="S140">
            <v>9823</v>
          </cell>
          <cell r="T140">
            <v>38962.314315301963</v>
          </cell>
          <cell r="V140">
            <v>69160.5</v>
          </cell>
          <cell r="W140">
            <v>0</v>
          </cell>
          <cell r="X140">
            <v>131</v>
          </cell>
          <cell r="Y140">
            <v>11</v>
          </cell>
          <cell r="Z140">
            <v>0</v>
          </cell>
          <cell r="AA140">
            <v>115400</v>
          </cell>
          <cell r="AB140">
            <v>0</v>
          </cell>
          <cell r="AC140">
            <v>115400</v>
          </cell>
          <cell r="AD140">
            <v>0</v>
          </cell>
          <cell r="AE140">
            <v>8930</v>
          </cell>
          <cell r="AF140">
            <v>124330</v>
          </cell>
          <cell r="AG140">
            <v>11540</v>
          </cell>
          <cell r="AH140">
            <v>0</v>
          </cell>
          <cell r="AI140">
            <v>893</v>
          </cell>
          <cell r="AJ140">
            <v>12433</v>
          </cell>
          <cell r="AK140">
            <v>136763</v>
          </cell>
          <cell r="AM140">
            <v>131</v>
          </cell>
          <cell r="AN140">
            <v>131</v>
          </cell>
          <cell r="AO140" t="str">
            <v>HINGHAM</v>
          </cell>
          <cell r="AP140">
            <v>115400</v>
          </cell>
          <cell r="AQ140">
            <v>88694</v>
          </cell>
          <cell r="AR140">
            <v>26706</v>
          </cell>
          <cell r="AS140">
            <v>0</v>
          </cell>
          <cell r="AT140">
            <v>18042.5</v>
          </cell>
          <cell r="AU140">
            <v>19.5</v>
          </cell>
          <cell r="AV140">
            <v>2903.75</v>
          </cell>
          <cell r="AW140">
            <v>125.75</v>
          </cell>
          <cell r="AX140">
            <v>0</v>
          </cell>
          <cell r="AY140">
            <v>47797.5</v>
          </cell>
          <cell r="BA140">
            <v>17599.314315301966</v>
          </cell>
          <cell r="BB140">
            <v>17568.8011770874</v>
          </cell>
          <cell r="BD140">
            <v>131</v>
          </cell>
          <cell r="BE140" t="str">
            <v>HINGHAM</v>
          </cell>
          <cell r="BF140">
            <v>0</v>
          </cell>
          <cell r="BG140">
            <v>0</v>
          </cell>
          <cell r="BI140">
            <v>0</v>
          </cell>
          <cell r="BJ140">
            <v>0</v>
          </cell>
          <cell r="BK140">
            <v>0</v>
          </cell>
          <cell r="BL140">
            <v>0</v>
          </cell>
          <cell r="BM140">
            <v>0</v>
          </cell>
          <cell r="BN140">
            <v>0</v>
          </cell>
          <cell r="BP140">
            <v>0</v>
          </cell>
          <cell r="BR140">
            <v>26706</v>
          </cell>
          <cell r="BS140">
            <v>26706</v>
          </cell>
          <cell r="BT140">
            <v>0</v>
          </cell>
          <cell r="BU140">
            <v>0</v>
          </cell>
          <cell r="BV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M141">
            <v>132</v>
          </cell>
          <cell r="AN141">
            <v>132</v>
          </cell>
          <cell r="AO141" t="str">
            <v>HINSDALE</v>
          </cell>
          <cell r="AP141">
            <v>0</v>
          </cell>
          <cell r="AQ141">
            <v>0</v>
          </cell>
          <cell r="AR141">
            <v>0</v>
          </cell>
          <cell r="AS141">
            <v>0</v>
          </cell>
          <cell r="AT141">
            <v>0</v>
          </cell>
          <cell r="AU141">
            <v>0</v>
          </cell>
          <cell r="AV141">
            <v>0</v>
          </cell>
          <cell r="AW141">
            <v>0</v>
          </cell>
          <cell r="AX141">
            <v>0</v>
          </cell>
          <cell r="AY141">
            <v>0</v>
          </cell>
          <cell r="BA141">
            <v>0</v>
          </cell>
          <cell r="BB141">
            <v>0</v>
          </cell>
          <cell r="BD141">
            <v>132</v>
          </cell>
          <cell r="BE141" t="str">
            <v>HINSDALE</v>
          </cell>
          <cell r="BF141">
            <v>0</v>
          </cell>
          <cell r="BG141">
            <v>0</v>
          </cell>
          <cell r="BI141">
            <v>0</v>
          </cell>
          <cell r="BJ141">
            <v>0</v>
          </cell>
          <cell r="BK141">
            <v>0</v>
          </cell>
          <cell r="BL141">
            <v>0</v>
          </cell>
          <cell r="BM141">
            <v>0</v>
          </cell>
          <cell r="BN141">
            <v>0</v>
          </cell>
          <cell r="BP141">
            <v>0</v>
          </cell>
          <cell r="BR141">
            <v>0</v>
          </cell>
          <cell r="BS141">
            <v>0</v>
          </cell>
          <cell r="BT141">
            <v>0</v>
          </cell>
          <cell r="BU141">
            <v>0</v>
          </cell>
          <cell r="BV141">
            <v>0</v>
          </cell>
        </row>
        <row r="142">
          <cell r="A142">
            <v>133</v>
          </cell>
          <cell r="B142">
            <v>133</v>
          </cell>
          <cell r="C142" t="str">
            <v>HOLBROOK</v>
          </cell>
          <cell r="D142">
            <v>38.33</v>
          </cell>
          <cell r="E142">
            <v>447549</v>
          </cell>
          <cell r="F142">
            <v>0</v>
          </cell>
          <cell r="G142">
            <v>30313</v>
          </cell>
          <cell r="H142">
            <v>477862</v>
          </cell>
          <cell r="J142">
            <v>75034.263450293991</v>
          </cell>
          <cell r="K142">
            <v>0.47355719528393914</v>
          </cell>
          <cell r="L142">
            <v>30313</v>
          </cell>
          <cell r="M142">
            <v>105347.26345029399</v>
          </cell>
          <cell r="O142">
            <v>372514.73654970602</v>
          </cell>
          <cell r="Q142">
            <v>63025</v>
          </cell>
          <cell r="R142">
            <v>75034.263450293991</v>
          </cell>
          <cell r="S142">
            <v>34224</v>
          </cell>
          <cell r="T142">
            <v>168372.26345029398</v>
          </cell>
          <cell r="V142">
            <v>251786.15409320168</v>
          </cell>
          <cell r="W142">
            <v>0</v>
          </cell>
          <cell r="X142">
            <v>133</v>
          </cell>
          <cell r="Y142">
            <v>38.33</v>
          </cell>
          <cell r="Z142">
            <v>4.9751243781093867E-3</v>
          </cell>
          <cell r="AA142">
            <v>447549</v>
          </cell>
          <cell r="AB142">
            <v>0</v>
          </cell>
          <cell r="AC142">
            <v>447549</v>
          </cell>
          <cell r="AD142">
            <v>0</v>
          </cell>
          <cell r="AE142">
            <v>30313</v>
          </cell>
          <cell r="AF142">
            <v>477862</v>
          </cell>
          <cell r="AG142">
            <v>59114</v>
          </cell>
          <cell r="AH142">
            <v>0</v>
          </cell>
          <cell r="AI142">
            <v>3911</v>
          </cell>
          <cell r="AJ142">
            <v>63025</v>
          </cell>
          <cell r="AK142">
            <v>540887</v>
          </cell>
          <cell r="AM142">
            <v>133</v>
          </cell>
          <cell r="AN142">
            <v>133</v>
          </cell>
          <cell r="AO142" t="str">
            <v>HOLBROOK</v>
          </cell>
          <cell r="AP142">
            <v>447549</v>
          </cell>
          <cell r="AQ142">
            <v>332327</v>
          </cell>
          <cell r="AR142">
            <v>115222</v>
          </cell>
          <cell r="AS142">
            <v>22321</v>
          </cell>
          <cell r="AT142">
            <v>14629.5</v>
          </cell>
          <cell r="AU142">
            <v>0</v>
          </cell>
          <cell r="AV142">
            <v>4026.75</v>
          </cell>
          <cell r="AW142">
            <v>3610.5</v>
          </cell>
          <cell r="AX142">
            <v>-1361.5959067983058</v>
          </cell>
          <cell r="AY142">
            <v>158448.15409320168</v>
          </cell>
          <cell r="BA142">
            <v>75034.263450293991</v>
          </cell>
          <cell r="BB142">
            <v>74438.314571235256</v>
          </cell>
          <cell r="BD142">
            <v>133</v>
          </cell>
          <cell r="BE142" t="str">
            <v>HOLBROOK</v>
          </cell>
          <cell r="BF142">
            <v>0</v>
          </cell>
          <cell r="BG142">
            <v>0</v>
          </cell>
          <cell r="BI142">
            <v>0</v>
          </cell>
          <cell r="BJ142">
            <v>0</v>
          </cell>
          <cell r="BK142">
            <v>0</v>
          </cell>
          <cell r="BL142">
            <v>0</v>
          </cell>
          <cell r="BM142">
            <v>0</v>
          </cell>
          <cell r="BN142">
            <v>0</v>
          </cell>
          <cell r="BP142">
            <v>0</v>
          </cell>
          <cell r="BR142">
            <v>115222</v>
          </cell>
          <cell r="BS142">
            <v>115222</v>
          </cell>
          <cell r="BT142">
            <v>0</v>
          </cell>
          <cell r="BU142">
            <v>-1361.5959067983058</v>
          </cell>
          <cell r="BV142">
            <v>-1361.5959067983058</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M143">
            <v>134</v>
          </cell>
          <cell r="AN143">
            <v>134</v>
          </cell>
          <cell r="AO143" t="str">
            <v>HOLDEN</v>
          </cell>
          <cell r="AP143">
            <v>0</v>
          </cell>
          <cell r="AQ143">
            <v>0</v>
          </cell>
          <cell r="AR143">
            <v>0</v>
          </cell>
          <cell r="AS143">
            <v>0</v>
          </cell>
          <cell r="AT143">
            <v>0</v>
          </cell>
          <cell r="AU143">
            <v>0</v>
          </cell>
          <cell r="AV143">
            <v>0</v>
          </cell>
          <cell r="AW143">
            <v>0</v>
          </cell>
          <cell r="AX143">
            <v>0</v>
          </cell>
          <cell r="AY143">
            <v>0</v>
          </cell>
          <cell r="BA143">
            <v>0</v>
          </cell>
          <cell r="BB143">
            <v>0</v>
          </cell>
          <cell r="BD143">
            <v>134</v>
          </cell>
          <cell r="BE143" t="str">
            <v>HOLDEN</v>
          </cell>
          <cell r="BF143">
            <v>0</v>
          </cell>
          <cell r="BG143">
            <v>0</v>
          </cell>
          <cell r="BI143">
            <v>0</v>
          </cell>
          <cell r="BJ143">
            <v>0</v>
          </cell>
          <cell r="BK143">
            <v>0</v>
          </cell>
          <cell r="BL143">
            <v>0</v>
          </cell>
          <cell r="BM143">
            <v>0</v>
          </cell>
          <cell r="BN143">
            <v>0</v>
          </cell>
          <cell r="BP143">
            <v>0</v>
          </cell>
          <cell r="BR143">
            <v>0</v>
          </cell>
          <cell r="BS143">
            <v>0</v>
          </cell>
          <cell r="BT143">
            <v>0</v>
          </cell>
          <cell r="BU143">
            <v>0</v>
          </cell>
          <cell r="BV143">
            <v>0</v>
          </cell>
        </row>
        <row r="144">
          <cell r="A144">
            <v>135</v>
          </cell>
          <cell r="B144">
            <v>135</v>
          </cell>
          <cell r="C144" t="str">
            <v>HOLLAND</v>
          </cell>
          <cell r="D144">
            <v>1</v>
          </cell>
          <cell r="E144">
            <v>17092</v>
          </cell>
          <cell r="F144">
            <v>0</v>
          </cell>
          <cell r="G144">
            <v>893</v>
          </cell>
          <cell r="H144">
            <v>17985</v>
          </cell>
          <cell r="J144">
            <v>11263.666602154617</v>
          </cell>
          <cell r="K144">
            <v>0.65900225849254723</v>
          </cell>
          <cell r="L144">
            <v>893</v>
          </cell>
          <cell r="M144">
            <v>12156.666602154617</v>
          </cell>
          <cell r="O144">
            <v>5828.3333978453829</v>
          </cell>
          <cell r="Q144">
            <v>0</v>
          </cell>
          <cell r="R144">
            <v>11263.666602154617</v>
          </cell>
          <cell r="S144">
            <v>893</v>
          </cell>
          <cell r="T144">
            <v>12156.666602154617</v>
          </cell>
          <cell r="V144">
            <v>17985</v>
          </cell>
          <cell r="W144">
            <v>0</v>
          </cell>
          <cell r="X144">
            <v>135</v>
          </cell>
          <cell r="Y144">
            <v>1</v>
          </cell>
          <cell r="Z144">
            <v>0</v>
          </cell>
          <cell r="AA144">
            <v>17092</v>
          </cell>
          <cell r="AB144">
            <v>0</v>
          </cell>
          <cell r="AC144">
            <v>17092</v>
          </cell>
          <cell r="AD144">
            <v>0</v>
          </cell>
          <cell r="AE144">
            <v>893</v>
          </cell>
          <cell r="AF144">
            <v>17985</v>
          </cell>
          <cell r="AG144">
            <v>0</v>
          </cell>
          <cell r="AH144">
            <v>0</v>
          </cell>
          <cell r="AI144">
            <v>0</v>
          </cell>
          <cell r="AJ144">
            <v>0</v>
          </cell>
          <cell r="AK144">
            <v>17985</v>
          </cell>
          <cell r="AM144">
            <v>135</v>
          </cell>
          <cell r="AN144">
            <v>135</v>
          </cell>
          <cell r="AO144" t="str">
            <v>HOLLAND</v>
          </cell>
          <cell r="AP144">
            <v>17092</v>
          </cell>
          <cell r="AQ144">
            <v>0</v>
          </cell>
          <cell r="AR144">
            <v>17092</v>
          </cell>
          <cell r="AS144">
            <v>0</v>
          </cell>
          <cell r="AT144">
            <v>0</v>
          </cell>
          <cell r="AU144">
            <v>0</v>
          </cell>
          <cell r="AV144">
            <v>0</v>
          </cell>
          <cell r="AW144">
            <v>0</v>
          </cell>
          <cell r="AX144">
            <v>0</v>
          </cell>
          <cell r="AY144">
            <v>17092</v>
          </cell>
          <cell r="BA144">
            <v>11263.666602154617</v>
          </cell>
          <cell r="BB144">
            <v>11244.138010888109</v>
          </cell>
          <cell r="BD144">
            <v>135</v>
          </cell>
          <cell r="BE144" t="str">
            <v>HOLLAND</v>
          </cell>
          <cell r="BF144">
            <v>0</v>
          </cell>
          <cell r="BG144">
            <v>0</v>
          </cell>
          <cell r="BI144">
            <v>0</v>
          </cell>
          <cell r="BJ144">
            <v>0</v>
          </cell>
          <cell r="BK144">
            <v>0</v>
          </cell>
          <cell r="BL144">
            <v>0</v>
          </cell>
          <cell r="BM144">
            <v>0</v>
          </cell>
          <cell r="BN144">
            <v>0</v>
          </cell>
          <cell r="BP144">
            <v>0</v>
          </cell>
          <cell r="BR144">
            <v>17092</v>
          </cell>
          <cell r="BS144">
            <v>17092</v>
          </cell>
          <cell r="BT144">
            <v>0</v>
          </cell>
          <cell r="BU144">
            <v>0</v>
          </cell>
          <cell r="BV144">
            <v>0</v>
          </cell>
        </row>
        <row r="145">
          <cell r="A145">
            <v>136</v>
          </cell>
          <cell r="B145">
            <v>136</v>
          </cell>
          <cell r="C145" t="str">
            <v>HOLLISTON</v>
          </cell>
          <cell r="D145">
            <v>11</v>
          </cell>
          <cell r="E145">
            <v>131870</v>
          </cell>
          <cell r="F145">
            <v>0</v>
          </cell>
          <cell r="G145">
            <v>9791</v>
          </cell>
          <cell r="H145">
            <v>141661</v>
          </cell>
          <cell r="J145">
            <v>22968.205715240747</v>
          </cell>
          <cell r="K145">
            <v>0.65900225849254723</v>
          </cell>
          <cell r="L145">
            <v>9791</v>
          </cell>
          <cell r="M145">
            <v>32759.205715240747</v>
          </cell>
          <cell r="O145">
            <v>108901.79428475925</v>
          </cell>
          <cell r="Q145">
            <v>0</v>
          </cell>
          <cell r="R145">
            <v>22968.205715240747</v>
          </cell>
          <cell r="S145">
            <v>9791</v>
          </cell>
          <cell r="T145">
            <v>32759.205715240747</v>
          </cell>
          <cell r="V145">
            <v>44644</v>
          </cell>
          <cell r="W145">
            <v>0</v>
          </cell>
          <cell r="X145">
            <v>136</v>
          </cell>
          <cell r="Y145">
            <v>11</v>
          </cell>
          <cell r="Z145">
            <v>3.8763494526540723E-2</v>
          </cell>
          <cell r="AA145">
            <v>131870</v>
          </cell>
          <cell r="AB145">
            <v>0</v>
          </cell>
          <cell r="AC145">
            <v>131870</v>
          </cell>
          <cell r="AD145">
            <v>0</v>
          </cell>
          <cell r="AE145">
            <v>9791</v>
          </cell>
          <cell r="AF145">
            <v>141661</v>
          </cell>
          <cell r="AG145">
            <v>0</v>
          </cell>
          <cell r="AH145">
            <v>0</v>
          </cell>
          <cell r="AI145">
            <v>0</v>
          </cell>
          <cell r="AJ145">
            <v>0</v>
          </cell>
          <cell r="AK145">
            <v>141661</v>
          </cell>
          <cell r="AM145">
            <v>136</v>
          </cell>
          <cell r="AN145">
            <v>136</v>
          </cell>
          <cell r="AO145" t="str">
            <v>HOLLISTON</v>
          </cell>
          <cell r="AP145">
            <v>131870</v>
          </cell>
          <cell r="AQ145">
            <v>97017</v>
          </cell>
          <cell r="AR145">
            <v>34853</v>
          </cell>
          <cell r="AS145">
            <v>0</v>
          </cell>
          <cell r="AT145">
            <v>0</v>
          </cell>
          <cell r="AU145">
            <v>0</v>
          </cell>
          <cell r="AV145">
            <v>0</v>
          </cell>
          <cell r="AW145">
            <v>0</v>
          </cell>
          <cell r="AX145">
            <v>0</v>
          </cell>
          <cell r="AY145">
            <v>34853</v>
          </cell>
          <cell r="BA145">
            <v>22968.205715240747</v>
          </cell>
          <cell r="BB145">
            <v>22928.384161799862</v>
          </cell>
          <cell r="BD145">
            <v>136</v>
          </cell>
          <cell r="BE145" t="str">
            <v>HOLLISTON</v>
          </cell>
          <cell r="BF145">
            <v>0</v>
          </cell>
          <cell r="BG145">
            <v>0</v>
          </cell>
          <cell r="BI145">
            <v>0</v>
          </cell>
          <cell r="BJ145">
            <v>0</v>
          </cell>
          <cell r="BK145">
            <v>0</v>
          </cell>
          <cell r="BL145">
            <v>0</v>
          </cell>
          <cell r="BM145">
            <v>0</v>
          </cell>
          <cell r="BN145">
            <v>0</v>
          </cell>
          <cell r="BP145">
            <v>0</v>
          </cell>
          <cell r="BR145">
            <v>34853</v>
          </cell>
          <cell r="BS145">
            <v>34853</v>
          </cell>
          <cell r="BT145">
            <v>0</v>
          </cell>
          <cell r="BU145">
            <v>0</v>
          </cell>
          <cell r="BV145">
            <v>0</v>
          </cell>
        </row>
        <row r="146">
          <cell r="A146">
            <v>137</v>
          </cell>
          <cell r="B146">
            <v>137</v>
          </cell>
          <cell r="C146" t="str">
            <v>HOLYOKE</v>
          </cell>
          <cell r="D146">
            <v>810.65999999999963</v>
          </cell>
          <cell r="E146">
            <v>9639068</v>
          </cell>
          <cell r="F146">
            <v>704796</v>
          </cell>
          <cell r="G146">
            <v>720757</v>
          </cell>
          <cell r="H146">
            <v>11064621</v>
          </cell>
          <cell r="J146">
            <v>-7526.4201153733165</v>
          </cell>
          <cell r="K146">
            <v>-7.3611327417224467E-3</v>
          </cell>
          <cell r="L146">
            <v>720757</v>
          </cell>
          <cell r="M146">
            <v>713230.57988462667</v>
          </cell>
          <cell r="O146">
            <v>10351390.420115374</v>
          </cell>
          <cell r="Q146">
            <v>33965</v>
          </cell>
          <cell r="R146">
            <v>-7526.4201153733165</v>
          </cell>
          <cell r="S146">
            <v>723343</v>
          </cell>
          <cell r="T146">
            <v>747195.57988462667</v>
          </cell>
          <cell r="V146">
            <v>1777176.0677977495</v>
          </cell>
          <cell r="W146">
            <v>0</v>
          </cell>
          <cell r="X146">
            <v>137</v>
          </cell>
          <cell r="Y146">
            <v>810.65999999999963</v>
          </cell>
          <cell r="Z146">
            <v>0.43808279104479148</v>
          </cell>
          <cell r="AA146">
            <v>9639068</v>
          </cell>
          <cell r="AB146">
            <v>0</v>
          </cell>
          <cell r="AC146">
            <v>9639068</v>
          </cell>
          <cell r="AD146">
            <v>704796</v>
          </cell>
          <cell r="AE146">
            <v>720757</v>
          </cell>
          <cell r="AF146">
            <v>11064621</v>
          </cell>
          <cell r="AG146">
            <v>30517</v>
          </cell>
          <cell r="AH146">
            <v>862</v>
          </cell>
          <cell r="AI146">
            <v>2586</v>
          </cell>
          <cell r="AJ146">
            <v>33965</v>
          </cell>
          <cell r="AK146">
            <v>11098586</v>
          </cell>
          <cell r="AM146">
            <v>137</v>
          </cell>
          <cell r="AN146">
            <v>137</v>
          </cell>
          <cell r="AO146" t="str">
            <v>HOLYOKE</v>
          </cell>
          <cell r="AP146">
            <v>9639068</v>
          </cell>
          <cell r="AQ146">
            <v>10883650</v>
          </cell>
          <cell r="AR146">
            <v>0</v>
          </cell>
          <cell r="AS146">
            <v>187224</v>
          </cell>
          <cell r="AT146">
            <v>158766</v>
          </cell>
          <cell r="AU146">
            <v>214858.5</v>
          </cell>
          <cell r="AV146">
            <v>391845.5</v>
          </cell>
          <cell r="AW146">
            <v>81181</v>
          </cell>
          <cell r="AX146">
            <v>-11420.932202250464</v>
          </cell>
          <cell r="AY146">
            <v>1022454.0677977495</v>
          </cell>
          <cell r="BA146">
            <v>-7526.4201153733165</v>
          </cell>
          <cell r="BB146">
            <v>-11420.932202250464</v>
          </cell>
          <cell r="BD146">
            <v>137</v>
          </cell>
          <cell r="BE146" t="str">
            <v>HOLYOKE</v>
          </cell>
          <cell r="BF146">
            <v>0</v>
          </cell>
          <cell r="BG146">
            <v>0</v>
          </cell>
          <cell r="BI146">
            <v>0</v>
          </cell>
          <cell r="BJ146">
            <v>0</v>
          </cell>
          <cell r="BK146">
            <v>0</v>
          </cell>
          <cell r="BL146">
            <v>0</v>
          </cell>
          <cell r="BM146">
            <v>0</v>
          </cell>
          <cell r="BN146">
            <v>0</v>
          </cell>
          <cell r="BP146">
            <v>0</v>
          </cell>
          <cell r="BR146">
            <v>0</v>
          </cell>
          <cell r="BS146">
            <v>0</v>
          </cell>
          <cell r="BT146">
            <v>0</v>
          </cell>
          <cell r="BU146">
            <v>-11420.932202250464</v>
          </cell>
          <cell r="BV146">
            <v>-11420.932202250464</v>
          </cell>
        </row>
        <row r="147">
          <cell r="A147">
            <v>138</v>
          </cell>
          <cell r="B147">
            <v>138</v>
          </cell>
          <cell r="C147" t="str">
            <v>HOPEDALE</v>
          </cell>
          <cell r="D147">
            <v>4</v>
          </cell>
          <cell r="E147">
            <v>50764</v>
          </cell>
          <cell r="F147">
            <v>0</v>
          </cell>
          <cell r="G147">
            <v>3572</v>
          </cell>
          <cell r="H147">
            <v>54336</v>
          </cell>
          <cell r="J147">
            <v>12253.487994410423</v>
          </cell>
          <cell r="K147">
            <v>0.49286010757020443</v>
          </cell>
          <cell r="L147">
            <v>3572</v>
          </cell>
          <cell r="M147">
            <v>15825.487994410423</v>
          </cell>
          <cell r="O147">
            <v>38510.512005589575</v>
          </cell>
          <cell r="Q147">
            <v>0</v>
          </cell>
          <cell r="R147">
            <v>12253.487994410423</v>
          </cell>
          <cell r="S147">
            <v>3572</v>
          </cell>
          <cell r="T147">
            <v>15825.487994410423</v>
          </cell>
          <cell r="V147">
            <v>28434</v>
          </cell>
          <cell r="W147">
            <v>0</v>
          </cell>
          <cell r="X147">
            <v>138</v>
          </cell>
          <cell r="Y147">
            <v>4</v>
          </cell>
          <cell r="Z147">
            <v>0</v>
          </cell>
          <cell r="AA147">
            <v>50764</v>
          </cell>
          <cell r="AB147">
            <v>0</v>
          </cell>
          <cell r="AC147">
            <v>50764</v>
          </cell>
          <cell r="AD147">
            <v>0</v>
          </cell>
          <cell r="AE147">
            <v>3572</v>
          </cell>
          <cell r="AF147">
            <v>54336</v>
          </cell>
          <cell r="AG147">
            <v>0</v>
          </cell>
          <cell r="AH147">
            <v>0</v>
          </cell>
          <cell r="AI147">
            <v>0</v>
          </cell>
          <cell r="AJ147">
            <v>0</v>
          </cell>
          <cell r="AK147">
            <v>54336</v>
          </cell>
          <cell r="AM147">
            <v>138</v>
          </cell>
          <cell r="AN147">
            <v>138</v>
          </cell>
          <cell r="AO147" t="str">
            <v>HOPEDALE</v>
          </cell>
          <cell r="AP147">
            <v>50764</v>
          </cell>
          <cell r="AQ147">
            <v>32170</v>
          </cell>
          <cell r="AR147">
            <v>18594</v>
          </cell>
          <cell r="AS147">
            <v>0</v>
          </cell>
          <cell r="AT147">
            <v>6268</v>
          </cell>
          <cell r="AU147">
            <v>0</v>
          </cell>
          <cell r="AV147">
            <v>0</v>
          </cell>
          <cell r="AW147">
            <v>0</v>
          </cell>
          <cell r="AX147">
            <v>0</v>
          </cell>
          <cell r="AY147">
            <v>24862</v>
          </cell>
          <cell r="BA147">
            <v>12253.487994410423</v>
          </cell>
          <cell r="BB147">
            <v>12232.243281912795</v>
          </cell>
          <cell r="BD147">
            <v>138</v>
          </cell>
          <cell r="BE147" t="str">
            <v>HOPEDALE</v>
          </cell>
          <cell r="BF147">
            <v>0</v>
          </cell>
          <cell r="BG147">
            <v>0</v>
          </cell>
          <cell r="BI147">
            <v>0</v>
          </cell>
          <cell r="BJ147">
            <v>0</v>
          </cell>
          <cell r="BK147">
            <v>0</v>
          </cell>
          <cell r="BL147">
            <v>0</v>
          </cell>
          <cell r="BM147">
            <v>0</v>
          </cell>
          <cell r="BN147">
            <v>0</v>
          </cell>
          <cell r="BP147">
            <v>0</v>
          </cell>
          <cell r="BR147">
            <v>18594</v>
          </cell>
          <cell r="BS147">
            <v>18594</v>
          </cell>
          <cell r="BT147">
            <v>0</v>
          </cell>
          <cell r="BU147">
            <v>0</v>
          </cell>
          <cell r="BV147">
            <v>0</v>
          </cell>
        </row>
        <row r="148">
          <cell r="A148">
            <v>139</v>
          </cell>
          <cell r="B148">
            <v>139</v>
          </cell>
          <cell r="C148" t="str">
            <v>HOPKINTON</v>
          </cell>
          <cell r="D148">
            <v>12.94</v>
          </cell>
          <cell r="E148">
            <v>166662</v>
          </cell>
          <cell r="F148">
            <v>0</v>
          </cell>
          <cell r="G148">
            <v>11375</v>
          </cell>
          <cell r="H148">
            <v>178037</v>
          </cell>
          <cell r="J148">
            <v>15406.813801297261</v>
          </cell>
          <cell r="K148">
            <v>0.38400393308568376</v>
          </cell>
          <cell r="L148">
            <v>11375</v>
          </cell>
          <cell r="M148">
            <v>26781.813801297263</v>
          </cell>
          <cell r="O148">
            <v>151255.18619870272</v>
          </cell>
          <cell r="Q148">
            <v>0</v>
          </cell>
          <cell r="R148">
            <v>15406.813801297261</v>
          </cell>
          <cell r="S148">
            <v>11375</v>
          </cell>
          <cell r="T148">
            <v>26781.813801297263</v>
          </cell>
          <cell r="V148">
            <v>51496.5</v>
          </cell>
          <cell r="W148">
            <v>0</v>
          </cell>
          <cell r="X148">
            <v>139</v>
          </cell>
          <cell r="Y148">
            <v>12.94</v>
          </cell>
          <cell r="Z148">
            <v>0.20268139540462055</v>
          </cell>
          <cell r="AA148">
            <v>166662</v>
          </cell>
          <cell r="AB148">
            <v>0</v>
          </cell>
          <cell r="AC148">
            <v>166662</v>
          </cell>
          <cell r="AD148">
            <v>0</v>
          </cell>
          <cell r="AE148">
            <v>11375</v>
          </cell>
          <cell r="AF148">
            <v>178037</v>
          </cell>
          <cell r="AG148">
            <v>0</v>
          </cell>
          <cell r="AH148">
            <v>0</v>
          </cell>
          <cell r="AI148">
            <v>0</v>
          </cell>
          <cell r="AJ148">
            <v>0</v>
          </cell>
          <cell r="AK148">
            <v>178037</v>
          </cell>
          <cell r="AM148">
            <v>139</v>
          </cell>
          <cell r="AN148">
            <v>139</v>
          </cell>
          <cell r="AO148" t="str">
            <v>HOPKINTON</v>
          </cell>
          <cell r="AP148">
            <v>166662</v>
          </cell>
          <cell r="AQ148">
            <v>143283</v>
          </cell>
          <cell r="AR148">
            <v>23379</v>
          </cell>
          <cell r="AS148">
            <v>0</v>
          </cell>
          <cell r="AT148">
            <v>0</v>
          </cell>
          <cell r="AU148">
            <v>16230.5</v>
          </cell>
          <cell r="AV148">
            <v>512</v>
          </cell>
          <cell r="AW148">
            <v>0</v>
          </cell>
          <cell r="AX148">
            <v>0</v>
          </cell>
          <cell r="AY148">
            <v>40121.5</v>
          </cell>
          <cell r="BA148">
            <v>15406.813801297261</v>
          </cell>
          <cell r="BB148">
            <v>15380.101951588644</v>
          </cell>
          <cell r="BD148">
            <v>139</v>
          </cell>
          <cell r="BE148" t="str">
            <v>HOPKINTON</v>
          </cell>
          <cell r="BF148">
            <v>0</v>
          </cell>
          <cell r="BG148">
            <v>0</v>
          </cell>
          <cell r="BI148">
            <v>0</v>
          </cell>
          <cell r="BJ148">
            <v>0</v>
          </cell>
          <cell r="BK148">
            <v>0</v>
          </cell>
          <cell r="BL148">
            <v>0</v>
          </cell>
          <cell r="BM148">
            <v>0</v>
          </cell>
          <cell r="BN148">
            <v>0</v>
          </cell>
          <cell r="BP148">
            <v>0</v>
          </cell>
          <cell r="BR148">
            <v>23379</v>
          </cell>
          <cell r="BS148">
            <v>23379</v>
          </cell>
          <cell r="BT148">
            <v>0</v>
          </cell>
          <cell r="BU148">
            <v>0</v>
          </cell>
          <cell r="BV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M149">
            <v>140</v>
          </cell>
          <cell r="AN149">
            <v>140</v>
          </cell>
          <cell r="AO149" t="str">
            <v>HUBBARDSTON</v>
          </cell>
          <cell r="AP149">
            <v>0</v>
          </cell>
          <cell r="AQ149">
            <v>0</v>
          </cell>
          <cell r="AR149">
            <v>0</v>
          </cell>
          <cell r="AS149">
            <v>0</v>
          </cell>
          <cell r="AT149">
            <v>0</v>
          </cell>
          <cell r="AU149">
            <v>0</v>
          </cell>
          <cell r="AV149">
            <v>0</v>
          </cell>
          <cell r="AW149">
            <v>0</v>
          </cell>
          <cell r="AX149">
            <v>0</v>
          </cell>
          <cell r="AY149">
            <v>0</v>
          </cell>
          <cell r="BA149">
            <v>0</v>
          </cell>
          <cell r="BB149">
            <v>0</v>
          </cell>
          <cell r="BD149">
            <v>140</v>
          </cell>
          <cell r="BE149" t="str">
            <v>HUBBARDSTON</v>
          </cell>
          <cell r="BF149">
            <v>0</v>
          </cell>
          <cell r="BG149">
            <v>0</v>
          </cell>
          <cell r="BI149">
            <v>0</v>
          </cell>
          <cell r="BJ149">
            <v>0</v>
          </cell>
          <cell r="BK149">
            <v>0</v>
          </cell>
          <cell r="BL149">
            <v>0</v>
          </cell>
          <cell r="BM149">
            <v>0</v>
          </cell>
          <cell r="BN149">
            <v>0</v>
          </cell>
          <cell r="BP149">
            <v>0</v>
          </cell>
          <cell r="BR149">
            <v>0</v>
          </cell>
          <cell r="BS149">
            <v>0</v>
          </cell>
          <cell r="BT149">
            <v>0</v>
          </cell>
          <cell r="BU149">
            <v>0</v>
          </cell>
          <cell r="BV149">
            <v>0</v>
          </cell>
        </row>
        <row r="150">
          <cell r="A150">
            <v>141</v>
          </cell>
          <cell r="B150">
            <v>141</v>
          </cell>
          <cell r="C150" t="str">
            <v>HUDSON</v>
          </cell>
          <cell r="D150">
            <v>120.36999999999999</v>
          </cell>
          <cell r="E150">
            <v>1646766</v>
          </cell>
          <cell r="F150">
            <v>0</v>
          </cell>
          <cell r="G150">
            <v>103976</v>
          </cell>
          <cell r="H150">
            <v>1750742</v>
          </cell>
          <cell r="J150">
            <v>59765.912704096081</v>
          </cell>
          <cell r="K150">
            <v>0.18802944127907192</v>
          </cell>
          <cell r="L150">
            <v>103976</v>
          </cell>
          <cell r="M150">
            <v>163741.91270409609</v>
          </cell>
          <cell r="O150">
            <v>1587000.0872959038</v>
          </cell>
          <cell r="Q150">
            <v>16108</v>
          </cell>
          <cell r="R150">
            <v>59765.912704096081</v>
          </cell>
          <cell r="S150">
            <v>104869</v>
          </cell>
          <cell r="T150">
            <v>179849.91270409609</v>
          </cell>
          <cell r="V150">
            <v>437938.01423063292</v>
          </cell>
          <cell r="W150">
            <v>0</v>
          </cell>
          <cell r="X150">
            <v>141</v>
          </cell>
          <cell r="Y150">
            <v>120.36999999999999</v>
          </cell>
          <cell r="Z150">
            <v>2.9104878048780685</v>
          </cell>
          <cell r="AA150">
            <v>1646766</v>
          </cell>
          <cell r="AB150">
            <v>0</v>
          </cell>
          <cell r="AC150">
            <v>1646766</v>
          </cell>
          <cell r="AD150">
            <v>0</v>
          </cell>
          <cell r="AE150">
            <v>103976</v>
          </cell>
          <cell r="AF150">
            <v>1750742</v>
          </cell>
          <cell r="AG150">
            <v>15215</v>
          </cell>
          <cell r="AH150">
            <v>0</v>
          </cell>
          <cell r="AI150">
            <v>893</v>
          </cell>
          <cell r="AJ150">
            <v>16108</v>
          </cell>
          <cell r="AK150">
            <v>1766850</v>
          </cell>
          <cell r="AM150">
            <v>141</v>
          </cell>
          <cell r="AN150">
            <v>141</v>
          </cell>
          <cell r="AO150" t="str">
            <v>HUDSON</v>
          </cell>
          <cell r="AP150">
            <v>1646766</v>
          </cell>
          <cell r="AQ150">
            <v>1549967</v>
          </cell>
          <cell r="AR150">
            <v>96799</v>
          </cell>
          <cell r="AS150">
            <v>100121</v>
          </cell>
          <cell r="AT150">
            <v>55304.25</v>
          </cell>
          <cell r="AU150">
            <v>22396.5</v>
          </cell>
          <cell r="AV150">
            <v>0</v>
          </cell>
          <cell r="AW150">
            <v>49340.75</v>
          </cell>
          <cell r="AX150">
            <v>-6107.4857693670783</v>
          </cell>
          <cell r="AY150">
            <v>317854.01423063292</v>
          </cell>
          <cell r="BA150">
            <v>59765.912704096081</v>
          </cell>
          <cell r="BB150">
            <v>57572.675435638659</v>
          </cell>
          <cell r="BD150">
            <v>141</v>
          </cell>
          <cell r="BE150" t="str">
            <v>HUDSON</v>
          </cell>
          <cell r="BF150">
            <v>0</v>
          </cell>
          <cell r="BG150">
            <v>0</v>
          </cell>
          <cell r="BI150">
            <v>0</v>
          </cell>
          <cell r="BJ150">
            <v>0</v>
          </cell>
          <cell r="BK150">
            <v>0</v>
          </cell>
          <cell r="BL150">
            <v>0</v>
          </cell>
          <cell r="BM150">
            <v>0</v>
          </cell>
          <cell r="BN150">
            <v>0</v>
          </cell>
          <cell r="BP150">
            <v>0</v>
          </cell>
          <cell r="BR150">
            <v>96799</v>
          </cell>
          <cell r="BS150">
            <v>96799</v>
          </cell>
          <cell r="BT150">
            <v>0</v>
          </cell>
          <cell r="BU150">
            <v>-6107.4857693670783</v>
          </cell>
          <cell r="BV150">
            <v>-6107.4857693670783</v>
          </cell>
        </row>
        <row r="151">
          <cell r="A151">
            <v>142</v>
          </cell>
          <cell r="B151">
            <v>142</v>
          </cell>
          <cell r="C151" t="str">
            <v>HULL</v>
          </cell>
          <cell r="D151">
            <v>37.9</v>
          </cell>
          <cell r="E151">
            <v>647190</v>
          </cell>
          <cell r="F151">
            <v>0</v>
          </cell>
          <cell r="G151">
            <v>32952</v>
          </cell>
          <cell r="H151">
            <v>680142</v>
          </cell>
          <cell r="J151">
            <v>75222.30862275594</v>
          </cell>
          <cell r="K151">
            <v>0.43033110562292937</v>
          </cell>
          <cell r="L151">
            <v>32952</v>
          </cell>
          <cell r="M151">
            <v>108174.30862275594</v>
          </cell>
          <cell r="O151">
            <v>571967.69137724407</v>
          </cell>
          <cell r="Q151">
            <v>18432</v>
          </cell>
          <cell r="R151">
            <v>75222.30862275594</v>
          </cell>
          <cell r="S151">
            <v>33845</v>
          </cell>
          <cell r="T151">
            <v>126606.30862275594</v>
          </cell>
          <cell r="V151">
            <v>226185.00239062955</v>
          </cell>
          <cell r="W151">
            <v>0</v>
          </cell>
          <cell r="X151">
            <v>142</v>
          </cell>
          <cell r="Y151">
            <v>37.9</v>
          </cell>
          <cell r="Z151">
            <v>0</v>
          </cell>
          <cell r="AA151">
            <v>647190</v>
          </cell>
          <cell r="AB151">
            <v>0</v>
          </cell>
          <cell r="AC151">
            <v>647190</v>
          </cell>
          <cell r="AD151">
            <v>0</v>
          </cell>
          <cell r="AE151">
            <v>32952</v>
          </cell>
          <cell r="AF151">
            <v>680142</v>
          </cell>
          <cell r="AG151">
            <v>17539</v>
          </cell>
          <cell r="AH151">
            <v>0</v>
          </cell>
          <cell r="AI151">
            <v>893</v>
          </cell>
          <cell r="AJ151">
            <v>18432</v>
          </cell>
          <cell r="AK151">
            <v>698574</v>
          </cell>
          <cell r="AM151">
            <v>142</v>
          </cell>
          <cell r="AN151">
            <v>142</v>
          </cell>
          <cell r="AO151" t="str">
            <v>HULL</v>
          </cell>
          <cell r="AP151">
            <v>647190</v>
          </cell>
          <cell r="AQ151">
            <v>531222</v>
          </cell>
          <cell r="AR151">
            <v>115968</v>
          </cell>
          <cell r="AS151">
            <v>29872</v>
          </cell>
          <cell r="AT151">
            <v>15661.25</v>
          </cell>
          <cell r="AU151">
            <v>8611</v>
          </cell>
          <cell r="AV151">
            <v>6511</v>
          </cell>
          <cell r="AW151">
            <v>0</v>
          </cell>
          <cell r="AX151">
            <v>-1822.2476093704609</v>
          </cell>
          <cell r="AY151">
            <v>174801.00239062955</v>
          </cell>
          <cell r="BA151">
            <v>75222.30862275594</v>
          </cell>
          <cell r="BB151">
            <v>74468.426205670039</v>
          </cell>
          <cell r="BD151">
            <v>142</v>
          </cell>
          <cell r="BE151" t="str">
            <v>HULL</v>
          </cell>
          <cell r="BF151">
            <v>0</v>
          </cell>
          <cell r="BG151">
            <v>0</v>
          </cell>
          <cell r="BI151">
            <v>0</v>
          </cell>
          <cell r="BJ151">
            <v>0</v>
          </cell>
          <cell r="BK151">
            <v>0</v>
          </cell>
          <cell r="BL151">
            <v>0</v>
          </cell>
          <cell r="BM151">
            <v>0</v>
          </cell>
          <cell r="BN151">
            <v>0</v>
          </cell>
          <cell r="BP151">
            <v>0</v>
          </cell>
          <cell r="BR151">
            <v>115968</v>
          </cell>
          <cell r="BS151">
            <v>115968</v>
          </cell>
          <cell r="BT151">
            <v>0</v>
          </cell>
          <cell r="BU151">
            <v>-1822.2476093704609</v>
          </cell>
          <cell r="BV151">
            <v>-1822.2476093704609</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M152">
            <v>143</v>
          </cell>
          <cell r="AN152">
            <v>143</v>
          </cell>
          <cell r="AO152" t="str">
            <v>HUNTINGTON</v>
          </cell>
          <cell r="AP152">
            <v>0</v>
          </cell>
          <cell r="AQ152">
            <v>0</v>
          </cell>
          <cell r="AR152">
            <v>0</v>
          </cell>
          <cell r="AS152">
            <v>0</v>
          </cell>
          <cell r="AT152">
            <v>0</v>
          </cell>
          <cell r="AU152">
            <v>0</v>
          </cell>
          <cell r="AV152">
            <v>0</v>
          </cell>
          <cell r="AW152">
            <v>0</v>
          </cell>
          <cell r="AX152">
            <v>0</v>
          </cell>
          <cell r="AY152">
            <v>0</v>
          </cell>
          <cell r="BA152">
            <v>0</v>
          </cell>
          <cell r="BB152">
            <v>0</v>
          </cell>
          <cell r="BD152">
            <v>143</v>
          </cell>
          <cell r="BE152" t="str">
            <v>HUNTINGTON</v>
          </cell>
          <cell r="BF152">
            <v>0</v>
          </cell>
          <cell r="BG152">
            <v>0</v>
          </cell>
          <cell r="BI152">
            <v>0</v>
          </cell>
          <cell r="BJ152">
            <v>0</v>
          </cell>
          <cell r="BK152">
            <v>0</v>
          </cell>
          <cell r="BL152">
            <v>0</v>
          </cell>
          <cell r="BM152">
            <v>0</v>
          </cell>
          <cell r="BN152">
            <v>0</v>
          </cell>
          <cell r="BP152">
            <v>0</v>
          </cell>
          <cell r="BR152">
            <v>0</v>
          </cell>
          <cell r="BS152">
            <v>0</v>
          </cell>
          <cell r="BT152">
            <v>0</v>
          </cell>
          <cell r="BU152">
            <v>0</v>
          </cell>
          <cell r="BV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M153">
            <v>144</v>
          </cell>
          <cell r="AN153">
            <v>144</v>
          </cell>
          <cell r="AO153" t="str">
            <v>IPSWICH</v>
          </cell>
          <cell r="AP153">
            <v>0</v>
          </cell>
          <cell r="AQ153">
            <v>0</v>
          </cell>
          <cell r="AR153">
            <v>0</v>
          </cell>
          <cell r="AS153">
            <v>0</v>
          </cell>
          <cell r="AT153">
            <v>0</v>
          </cell>
          <cell r="AU153">
            <v>0</v>
          </cell>
          <cell r="AV153">
            <v>0</v>
          </cell>
          <cell r="AW153">
            <v>0</v>
          </cell>
          <cell r="AX153">
            <v>0</v>
          </cell>
          <cell r="AY153">
            <v>0</v>
          </cell>
          <cell r="BA153">
            <v>0</v>
          </cell>
          <cell r="BB153">
            <v>0</v>
          </cell>
          <cell r="BD153">
            <v>144</v>
          </cell>
          <cell r="BE153" t="str">
            <v>IPSWICH</v>
          </cell>
          <cell r="BF153">
            <v>0</v>
          </cell>
          <cell r="BG153">
            <v>0</v>
          </cell>
          <cell r="BI153">
            <v>0</v>
          </cell>
          <cell r="BJ153">
            <v>0</v>
          </cell>
          <cell r="BK153">
            <v>0</v>
          </cell>
          <cell r="BL153">
            <v>0</v>
          </cell>
          <cell r="BM153">
            <v>0</v>
          </cell>
          <cell r="BN153">
            <v>0</v>
          </cell>
          <cell r="BP153">
            <v>0</v>
          </cell>
          <cell r="BR153">
            <v>0</v>
          </cell>
          <cell r="BS153">
            <v>0</v>
          </cell>
          <cell r="BT153">
            <v>0</v>
          </cell>
          <cell r="BU153">
            <v>0</v>
          </cell>
          <cell r="BV153">
            <v>0</v>
          </cell>
        </row>
        <row r="154">
          <cell r="A154">
            <v>145</v>
          </cell>
          <cell r="B154">
            <v>145</v>
          </cell>
          <cell r="C154" t="str">
            <v>KINGSTON</v>
          </cell>
          <cell r="D154">
            <v>10.129999999999999</v>
          </cell>
          <cell r="E154">
            <v>113599</v>
          </cell>
          <cell r="F154">
            <v>0</v>
          </cell>
          <cell r="G154">
            <v>8153</v>
          </cell>
          <cell r="H154">
            <v>121752</v>
          </cell>
          <cell r="J154">
            <v>25703.065087984818</v>
          </cell>
          <cell r="K154">
            <v>0.36295818130190166</v>
          </cell>
          <cell r="L154">
            <v>8153</v>
          </cell>
          <cell r="M154">
            <v>33856.065087984818</v>
          </cell>
          <cell r="O154">
            <v>87895.934912015189</v>
          </cell>
          <cell r="Q154">
            <v>14797</v>
          </cell>
          <cell r="R154">
            <v>25703.065087984818</v>
          </cell>
          <cell r="S154">
            <v>9046</v>
          </cell>
          <cell r="T154">
            <v>48653.065087984818</v>
          </cell>
          <cell r="V154">
            <v>93765.5</v>
          </cell>
          <cell r="W154">
            <v>0</v>
          </cell>
          <cell r="X154">
            <v>145</v>
          </cell>
          <cell r="Y154">
            <v>10.129999999999999</v>
          </cell>
          <cell r="Z154">
            <v>0</v>
          </cell>
          <cell r="AA154">
            <v>113599</v>
          </cell>
          <cell r="AB154">
            <v>0</v>
          </cell>
          <cell r="AC154">
            <v>113599</v>
          </cell>
          <cell r="AD154">
            <v>0</v>
          </cell>
          <cell r="AE154">
            <v>8153</v>
          </cell>
          <cell r="AF154">
            <v>121752</v>
          </cell>
          <cell r="AG154">
            <v>13904</v>
          </cell>
          <cell r="AH154">
            <v>0</v>
          </cell>
          <cell r="AI154">
            <v>893</v>
          </cell>
          <cell r="AJ154">
            <v>14797</v>
          </cell>
          <cell r="AK154">
            <v>136549</v>
          </cell>
          <cell r="AM154">
            <v>145</v>
          </cell>
          <cell r="AN154">
            <v>145</v>
          </cell>
          <cell r="AO154" t="str">
            <v>KINGSTON</v>
          </cell>
          <cell r="AP154">
            <v>113599</v>
          </cell>
          <cell r="AQ154">
            <v>74596</v>
          </cell>
          <cell r="AR154">
            <v>39003</v>
          </cell>
          <cell r="AS154">
            <v>0</v>
          </cell>
          <cell r="AT154">
            <v>6247.5</v>
          </cell>
          <cell r="AU154">
            <v>18617.75</v>
          </cell>
          <cell r="AV154">
            <v>2119.75</v>
          </cell>
          <cell r="AW154">
            <v>4827.5</v>
          </cell>
          <cell r="AX154">
            <v>0</v>
          </cell>
          <cell r="AY154">
            <v>70815.5</v>
          </cell>
          <cell r="BA154">
            <v>25703.065087984818</v>
          </cell>
          <cell r="BB154">
            <v>25658.501921288844</v>
          </cell>
          <cell r="BD154">
            <v>145</v>
          </cell>
          <cell r="BE154" t="str">
            <v>KINGSTON</v>
          </cell>
          <cell r="BF154">
            <v>0</v>
          </cell>
          <cell r="BG154">
            <v>0</v>
          </cell>
          <cell r="BI154">
            <v>0</v>
          </cell>
          <cell r="BJ154">
            <v>0</v>
          </cell>
          <cell r="BK154">
            <v>0</v>
          </cell>
          <cell r="BL154">
            <v>0</v>
          </cell>
          <cell r="BM154">
            <v>0</v>
          </cell>
          <cell r="BN154">
            <v>0</v>
          </cell>
          <cell r="BP154">
            <v>0</v>
          </cell>
          <cell r="BR154">
            <v>39003</v>
          </cell>
          <cell r="BS154">
            <v>39003</v>
          </cell>
          <cell r="BT154">
            <v>0</v>
          </cell>
          <cell r="BU154">
            <v>0</v>
          </cell>
          <cell r="BV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M155">
            <v>146</v>
          </cell>
          <cell r="AN155">
            <v>146</v>
          </cell>
          <cell r="AO155" t="str">
            <v>LAKEVILLE</v>
          </cell>
          <cell r="AP155">
            <v>0</v>
          </cell>
          <cell r="AQ155">
            <v>0</v>
          </cell>
          <cell r="AR155">
            <v>0</v>
          </cell>
          <cell r="AS155">
            <v>0</v>
          </cell>
          <cell r="AT155">
            <v>0</v>
          </cell>
          <cell r="AU155">
            <v>0</v>
          </cell>
          <cell r="AV155">
            <v>0</v>
          </cell>
          <cell r="AW155">
            <v>0</v>
          </cell>
          <cell r="AX155">
            <v>0</v>
          </cell>
          <cell r="AY155">
            <v>0</v>
          </cell>
          <cell r="BA155">
            <v>0</v>
          </cell>
          <cell r="BB155">
            <v>0</v>
          </cell>
          <cell r="BD155">
            <v>146</v>
          </cell>
          <cell r="BE155" t="str">
            <v>LAKEVILLE</v>
          </cell>
          <cell r="BF155">
            <v>0</v>
          </cell>
          <cell r="BG155">
            <v>0</v>
          </cell>
          <cell r="BI155">
            <v>0</v>
          </cell>
          <cell r="BJ155">
            <v>0</v>
          </cell>
          <cell r="BK155">
            <v>0</v>
          </cell>
          <cell r="BL155">
            <v>0</v>
          </cell>
          <cell r="BM155">
            <v>0</v>
          </cell>
          <cell r="BN155">
            <v>0</v>
          </cell>
          <cell r="BP155">
            <v>0</v>
          </cell>
          <cell r="BR155">
            <v>0</v>
          </cell>
          <cell r="BS155">
            <v>0</v>
          </cell>
          <cell r="BT155">
            <v>0</v>
          </cell>
          <cell r="BU155">
            <v>0</v>
          </cell>
          <cell r="BV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M156">
            <v>147</v>
          </cell>
          <cell r="AN156">
            <v>147</v>
          </cell>
          <cell r="AO156" t="str">
            <v>LANCASTER</v>
          </cell>
          <cell r="AP156">
            <v>0</v>
          </cell>
          <cell r="AQ156">
            <v>0</v>
          </cell>
          <cell r="AR156">
            <v>0</v>
          </cell>
          <cell r="AS156">
            <v>0</v>
          </cell>
          <cell r="AT156">
            <v>0</v>
          </cell>
          <cell r="AU156">
            <v>0</v>
          </cell>
          <cell r="AV156">
            <v>0</v>
          </cell>
          <cell r="AW156">
            <v>0</v>
          </cell>
          <cell r="AX156">
            <v>0</v>
          </cell>
          <cell r="AY156">
            <v>0</v>
          </cell>
          <cell r="BA156">
            <v>0</v>
          </cell>
          <cell r="BB156">
            <v>0</v>
          </cell>
          <cell r="BD156">
            <v>147</v>
          </cell>
          <cell r="BE156" t="str">
            <v>LANCASTER</v>
          </cell>
          <cell r="BF156">
            <v>0</v>
          </cell>
          <cell r="BG156">
            <v>0</v>
          </cell>
          <cell r="BI156">
            <v>0</v>
          </cell>
          <cell r="BJ156">
            <v>0</v>
          </cell>
          <cell r="BK156">
            <v>0</v>
          </cell>
          <cell r="BL156">
            <v>0</v>
          </cell>
          <cell r="BM156">
            <v>0</v>
          </cell>
          <cell r="BN156">
            <v>0</v>
          </cell>
          <cell r="BP156">
            <v>0</v>
          </cell>
          <cell r="BR156">
            <v>0</v>
          </cell>
          <cell r="BS156">
            <v>0</v>
          </cell>
          <cell r="BT156">
            <v>0</v>
          </cell>
          <cell r="BU156">
            <v>0</v>
          </cell>
          <cell r="BV156">
            <v>0</v>
          </cell>
        </row>
        <row r="157">
          <cell r="A157">
            <v>148</v>
          </cell>
          <cell r="B157">
            <v>148</v>
          </cell>
          <cell r="C157" t="str">
            <v>LANESBOROUGH</v>
          </cell>
          <cell r="D157">
            <v>0</v>
          </cell>
          <cell r="E157">
            <v>0</v>
          </cell>
          <cell r="F157">
            <v>0</v>
          </cell>
          <cell r="G157">
            <v>0</v>
          </cell>
          <cell r="H157">
            <v>0</v>
          </cell>
          <cell r="J157">
            <v>-285.13879947893196</v>
          </cell>
          <cell r="K157">
            <v>-2.706247241771664E-2</v>
          </cell>
          <cell r="L157">
            <v>0</v>
          </cell>
          <cell r="M157">
            <v>-285.13879947893196</v>
          </cell>
          <cell r="O157">
            <v>285.13879947893196</v>
          </cell>
          <cell r="Q157">
            <v>0</v>
          </cell>
          <cell r="R157">
            <v>-285.13879947893196</v>
          </cell>
          <cell r="S157">
            <v>0</v>
          </cell>
          <cell r="T157">
            <v>-285.13879947893196</v>
          </cell>
          <cell r="V157">
            <v>10536.317416891437</v>
          </cell>
          <cell r="W157">
            <v>0</v>
          </cell>
          <cell r="X157">
            <v>148</v>
          </cell>
          <cell r="AM157">
            <v>148</v>
          </cell>
          <cell r="AN157">
            <v>148</v>
          </cell>
          <cell r="AO157" t="str">
            <v>LANESBOROUGH</v>
          </cell>
          <cell r="AP157">
            <v>0</v>
          </cell>
          <cell r="AQ157">
            <v>43876</v>
          </cell>
          <cell r="AR157">
            <v>0</v>
          </cell>
          <cell r="AS157">
            <v>7093</v>
          </cell>
          <cell r="AT157">
            <v>3876</v>
          </cell>
          <cell r="AU157">
            <v>0</v>
          </cell>
          <cell r="AV157">
            <v>0</v>
          </cell>
          <cell r="AW157">
            <v>0</v>
          </cell>
          <cell r="AX157">
            <v>-432.68258310856254</v>
          </cell>
          <cell r="AY157">
            <v>10536.317416891437</v>
          </cell>
          <cell r="BA157">
            <v>-285.13879947893196</v>
          </cell>
          <cell r="BB157">
            <v>-432.68258310856254</v>
          </cell>
          <cell r="BD157">
            <v>148</v>
          </cell>
          <cell r="BE157" t="str">
            <v>LANESBOROUGH</v>
          </cell>
          <cell r="BF157">
            <v>0</v>
          </cell>
          <cell r="BG157">
            <v>0</v>
          </cell>
          <cell r="BI157">
            <v>0</v>
          </cell>
          <cell r="BJ157">
            <v>0</v>
          </cell>
          <cell r="BK157">
            <v>0</v>
          </cell>
          <cell r="BL157">
            <v>0</v>
          </cell>
          <cell r="BM157">
            <v>0</v>
          </cell>
          <cell r="BN157">
            <v>0</v>
          </cell>
          <cell r="BP157">
            <v>0</v>
          </cell>
          <cell r="BR157">
            <v>0</v>
          </cell>
          <cell r="BS157">
            <v>0</v>
          </cell>
          <cell r="BT157">
            <v>0</v>
          </cell>
          <cell r="BU157">
            <v>-432.68258310856254</v>
          </cell>
          <cell r="BV157">
            <v>-432.68258310856254</v>
          </cell>
        </row>
        <row r="158">
          <cell r="A158">
            <v>149</v>
          </cell>
          <cell r="B158">
            <v>149</v>
          </cell>
          <cell r="C158" t="str">
            <v>LAWRENCE</v>
          </cell>
          <cell r="D158">
            <v>1646.49</v>
          </cell>
          <cell r="E158">
            <v>19057185</v>
          </cell>
          <cell r="F158">
            <v>727514</v>
          </cell>
          <cell r="G158">
            <v>1469477</v>
          </cell>
          <cell r="H158">
            <v>21254176</v>
          </cell>
          <cell r="J158">
            <v>159295.34392733549</v>
          </cell>
          <cell r="K158">
            <v>6.663452412485428E-2</v>
          </cell>
          <cell r="L158">
            <v>1469477</v>
          </cell>
          <cell r="M158">
            <v>1628772.3439273355</v>
          </cell>
          <cell r="O158">
            <v>19625403.656072665</v>
          </cell>
          <cell r="Q158">
            <v>12020</v>
          </cell>
          <cell r="R158">
            <v>159295.34392733549</v>
          </cell>
          <cell r="S158">
            <v>1470307</v>
          </cell>
          <cell r="T158">
            <v>1640792.3439273355</v>
          </cell>
          <cell r="V158">
            <v>3872079.75</v>
          </cell>
          <cell r="W158">
            <v>0</v>
          </cell>
          <cell r="X158">
            <v>149</v>
          </cell>
          <cell r="Y158">
            <v>1646.49</v>
          </cell>
          <cell r="Z158">
            <v>1.5022169490653849E-2</v>
          </cell>
          <cell r="AA158">
            <v>19057185</v>
          </cell>
          <cell r="AB158">
            <v>0</v>
          </cell>
          <cell r="AC158">
            <v>19057185</v>
          </cell>
          <cell r="AD158">
            <v>727514</v>
          </cell>
          <cell r="AE158">
            <v>1469477</v>
          </cell>
          <cell r="AF158">
            <v>21254176</v>
          </cell>
          <cell r="AG158">
            <v>10605</v>
          </cell>
          <cell r="AH158">
            <v>585</v>
          </cell>
          <cell r="AI158">
            <v>830</v>
          </cell>
          <cell r="AJ158">
            <v>12020</v>
          </cell>
          <cell r="AK158">
            <v>21266196</v>
          </cell>
          <cell r="AM158">
            <v>149</v>
          </cell>
          <cell r="AN158">
            <v>149</v>
          </cell>
          <cell r="AO158" t="str">
            <v>LAWRENCE</v>
          </cell>
          <cell r="AP158">
            <v>19057185</v>
          </cell>
          <cell r="AQ158">
            <v>18815463</v>
          </cell>
          <cell r="AR158">
            <v>241722</v>
          </cell>
          <cell r="AS158">
            <v>189429</v>
          </cell>
          <cell r="AT158">
            <v>330244.25</v>
          </cell>
          <cell r="AU158">
            <v>492986</v>
          </cell>
          <cell r="AV158">
            <v>331326.5</v>
          </cell>
          <cell r="AW158">
            <v>804875</v>
          </cell>
          <cell r="AX158">
            <v>0</v>
          </cell>
          <cell r="AY158">
            <v>2390582.75</v>
          </cell>
          <cell r="BA158">
            <v>159295.34392733549</v>
          </cell>
          <cell r="BB158">
            <v>159019.16266486634</v>
          </cell>
          <cell r="BD158">
            <v>149</v>
          </cell>
          <cell r="BE158" t="str">
            <v>LAWRENCE</v>
          </cell>
          <cell r="BF158">
            <v>0</v>
          </cell>
          <cell r="BG158">
            <v>0</v>
          </cell>
          <cell r="BI158">
            <v>0</v>
          </cell>
          <cell r="BJ158">
            <v>0</v>
          </cell>
          <cell r="BK158">
            <v>0</v>
          </cell>
          <cell r="BL158">
            <v>0</v>
          </cell>
          <cell r="BM158">
            <v>0</v>
          </cell>
          <cell r="BN158">
            <v>0</v>
          </cell>
          <cell r="BP158">
            <v>0</v>
          </cell>
          <cell r="BR158">
            <v>241722</v>
          </cell>
          <cell r="BS158">
            <v>969236</v>
          </cell>
          <cell r="BT158">
            <v>-727514</v>
          </cell>
          <cell r="BU158">
            <v>-11555.424931012443</v>
          </cell>
          <cell r="BV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M159">
            <v>150</v>
          </cell>
          <cell r="AN159">
            <v>150</v>
          </cell>
          <cell r="AO159" t="str">
            <v>LEE</v>
          </cell>
          <cell r="AP159">
            <v>0</v>
          </cell>
          <cell r="AQ159">
            <v>0</v>
          </cell>
          <cell r="AR159">
            <v>0</v>
          </cell>
          <cell r="AS159">
            <v>0</v>
          </cell>
          <cell r="AT159">
            <v>0</v>
          </cell>
          <cell r="AU159">
            <v>1937.5</v>
          </cell>
          <cell r="AV159">
            <v>5406.25</v>
          </cell>
          <cell r="AW159">
            <v>0</v>
          </cell>
          <cell r="AX159">
            <v>0</v>
          </cell>
          <cell r="AY159">
            <v>7343.75</v>
          </cell>
          <cell r="BA159">
            <v>0</v>
          </cell>
          <cell r="BB159">
            <v>0</v>
          </cell>
          <cell r="BD159">
            <v>150</v>
          </cell>
          <cell r="BE159" t="str">
            <v>LEE</v>
          </cell>
          <cell r="BF159">
            <v>0</v>
          </cell>
          <cell r="BG159">
            <v>0</v>
          </cell>
          <cell r="BI159">
            <v>0</v>
          </cell>
          <cell r="BJ159">
            <v>0</v>
          </cell>
          <cell r="BK159">
            <v>0</v>
          </cell>
          <cell r="BL159">
            <v>0</v>
          </cell>
          <cell r="BM159">
            <v>0</v>
          </cell>
          <cell r="BN159">
            <v>0</v>
          </cell>
          <cell r="BP159">
            <v>0</v>
          </cell>
          <cell r="BR159">
            <v>0</v>
          </cell>
          <cell r="BS159">
            <v>0</v>
          </cell>
          <cell r="BT159">
            <v>0</v>
          </cell>
          <cell r="BU159">
            <v>0</v>
          </cell>
          <cell r="BV159">
            <v>0</v>
          </cell>
        </row>
        <row r="160">
          <cell r="A160">
            <v>151</v>
          </cell>
          <cell r="B160">
            <v>151</v>
          </cell>
          <cell r="C160" t="str">
            <v>LEICESTER</v>
          </cell>
          <cell r="D160">
            <v>14.219999999999999</v>
          </cell>
          <cell r="E160">
            <v>168462</v>
          </cell>
          <cell r="F160">
            <v>0</v>
          </cell>
          <cell r="G160">
            <v>12699</v>
          </cell>
          <cell r="H160">
            <v>181161</v>
          </cell>
          <cell r="J160">
            <v>18929.83987519842</v>
          </cell>
          <cell r="K160">
            <v>0.44040807014944267</v>
          </cell>
          <cell r="L160">
            <v>12699</v>
          </cell>
          <cell r="M160">
            <v>31628.83987519842</v>
          </cell>
          <cell r="O160">
            <v>149532.16012480156</v>
          </cell>
          <cell r="Q160">
            <v>0</v>
          </cell>
          <cell r="R160">
            <v>18929.83987519842</v>
          </cell>
          <cell r="S160">
            <v>12699</v>
          </cell>
          <cell r="T160">
            <v>31628.83987519842</v>
          </cell>
          <cell r="V160">
            <v>55681.5</v>
          </cell>
          <cell r="W160">
            <v>0</v>
          </cell>
          <cell r="X160">
            <v>151</v>
          </cell>
          <cell r="Y160">
            <v>14.219999999999999</v>
          </cell>
          <cell r="Z160">
            <v>0</v>
          </cell>
          <cell r="AA160">
            <v>168462</v>
          </cell>
          <cell r="AB160">
            <v>0</v>
          </cell>
          <cell r="AC160">
            <v>168462</v>
          </cell>
          <cell r="AD160">
            <v>0</v>
          </cell>
          <cell r="AE160">
            <v>12699</v>
          </cell>
          <cell r="AF160">
            <v>181161</v>
          </cell>
          <cell r="AG160">
            <v>0</v>
          </cell>
          <cell r="AH160">
            <v>0</v>
          </cell>
          <cell r="AI160">
            <v>0</v>
          </cell>
          <cell r="AJ160">
            <v>0</v>
          </cell>
          <cell r="AK160">
            <v>181161</v>
          </cell>
          <cell r="AM160">
            <v>151</v>
          </cell>
          <cell r="AN160">
            <v>151</v>
          </cell>
          <cell r="AO160" t="str">
            <v>LEICESTER</v>
          </cell>
          <cell r="AP160">
            <v>168462</v>
          </cell>
          <cell r="AQ160">
            <v>139737</v>
          </cell>
          <cell r="AR160">
            <v>28725</v>
          </cell>
          <cell r="AS160">
            <v>0</v>
          </cell>
          <cell r="AT160">
            <v>7593</v>
          </cell>
          <cell r="AU160">
            <v>0</v>
          </cell>
          <cell r="AV160">
            <v>6664.5</v>
          </cell>
          <cell r="AW160">
            <v>0</v>
          </cell>
          <cell r="AX160">
            <v>0</v>
          </cell>
          <cell r="AY160">
            <v>42982.5</v>
          </cell>
          <cell r="BA160">
            <v>18929.83987519842</v>
          </cell>
          <cell r="BB160">
            <v>18897.019913571316</v>
          </cell>
          <cell r="BD160">
            <v>151</v>
          </cell>
          <cell r="BE160" t="str">
            <v>LEICESTER</v>
          </cell>
          <cell r="BF160">
            <v>0</v>
          </cell>
          <cell r="BG160">
            <v>0</v>
          </cell>
          <cell r="BI160">
            <v>0</v>
          </cell>
          <cell r="BJ160">
            <v>0</v>
          </cell>
          <cell r="BK160">
            <v>0</v>
          </cell>
          <cell r="BL160">
            <v>0</v>
          </cell>
          <cell r="BM160">
            <v>0</v>
          </cell>
          <cell r="BN160">
            <v>0</v>
          </cell>
          <cell r="BP160">
            <v>0</v>
          </cell>
          <cell r="BR160">
            <v>28725</v>
          </cell>
          <cell r="BS160">
            <v>28725</v>
          </cell>
          <cell r="BT160">
            <v>0</v>
          </cell>
          <cell r="BU160">
            <v>0</v>
          </cell>
          <cell r="BV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AM161">
            <v>152</v>
          </cell>
          <cell r="AN161">
            <v>152</v>
          </cell>
          <cell r="AO161" t="str">
            <v>LENOX</v>
          </cell>
          <cell r="AP161">
            <v>0</v>
          </cell>
          <cell r="AQ161">
            <v>0</v>
          </cell>
          <cell r="AR161">
            <v>0</v>
          </cell>
          <cell r="AS161">
            <v>0</v>
          </cell>
          <cell r="AT161">
            <v>3331</v>
          </cell>
          <cell r="AU161">
            <v>5671.25</v>
          </cell>
          <cell r="AV161">
            <v>0</v>
          </cell>
          <cell r="AW161">
            <v>0</v>
          </cell>
          <cell r="AX161">
            <v>0</v>
          </cell>
          <cell r="AY161">
            <v>9002.25</v>
          </cell>
          <cell r="BA161">
            <v>0</v>
          </cell>
          <cell r="BB161">
            <v>0</v>
          </cell>
          <cell r="BD161">
            <v>152</v>
          </cell>
          <cell r="BE161" t="str">
            <v>LENOX</v>
          </cell>
          <cell r="BF161">
            <v>0</v>
          </cell>
          <cell r="BG161">
            <v>0</v>
          </cell>
          <cell r="BI161">
            <v>0</v>
          </cell>
          <cell r="BJ161">
            <v>0</v>
          </cell>
          <cell r="BK161">
            <v>0</v>
          </cell>
          <cell r="BL161">
            <v>0</v>
          </cell>
          <cell r="BM161">
            <v>0</v>
          </cell>
          <cell r="BN161">
            <v>0</v>
          </cell>
          <cell r="BP161">
            <v>0</v>
          </cell>
          <cell r="BR161">
            <v>0</v>
          </cell>
          <cell r="BS161">
            <v>0</v>
          </cell>
          <cell r="BT161">
            <v>0</v>
          </cell>
          <cell r="BU161">
            <v>0</v>
          </cell>
          <cell r="BV161">
            <v>0</v>
          </cell>
        </row>
        <row r="162">
          <cell r="A162">
            <v>153</v>
          </cell>
          <cell r="B162">
            <v>153</v>
          </cell>
          <cell r="C162" t="str">
            <v>LEOMINSTER</v>
          </cell>
          <cell r="D162">
            <v>91.02000000000001</v>
          </cell>
          <cell r="E162">
            <v>963057</v>
          </cell>
          <cell r="F162">
            <v>0</v>
          </cell>
          <cell r="G162">
            <v>81236</v>
          </cell>
          <cell r="H162">
            <v>1044293</v>
          </cell>
          <cell r="J162">
            <v>67249.811951646232</v>
          </cell>
          <cell r="K162">
            <v>0.3933912576928853</v>
          </cell>
          <cell r="L162">
            <v>81236</v>
          </cell>
          <cell r="M162">
            <v>148485.81195164623</v>
          </cell>
          <cell r="O162">
            <v>895807.18804835377</v>
          </cell>
          <cell r="Q162">
            <v>0</v>
          </cell>
          <cell r="R162">
            <v>67249.811951646232</v>
          </cell>
          <cell r="S162">
            <v>81236</v>
          </cell>
          <cell r="T162">
            <v>148485.81195164623</v>
          </cell>
          <cell r="V162">
            <v>252184.92333410002</v>
          </cell>
          <cell r="W162">
            <v>0</v>
          </cell>
          <cell r="X162">
            <v>153</v>
          </cell>
          <cell r="Y162">
            <v>91.02000000000001</v>
          </cell>
          <cell r="Z162">
            <v>4.8780487804878453E-2</v>
          </cell>
          <cell r="AA162">
            <v>963057</v>
          </cell>
          <cell r="AB162">
            <v>0</v>
          </cell>
          <cell r="AC162">
            <v>963057</v>
          </cell>
          <cell r="AD162">
            <v>0</v>
          </cell>
          <cell r="AE162">
            <v>81236</v>
          </cell>
          <cell r="AF162">
            <v>1044293</v>
          </cell>
          <cell r="AG162">
            <v>0</v>
          </cell>
          <cell r="AH162">
            <v>0</v>
          </cell>
          <cell r="AI162">
            <v>0</v>
          </cell>
          <cell r="AJ162">
            <v>0</v>
          </cell>
          <cell r="AK162">
            <v>1044293</v>
          </cell>
          <cell r="AM162">
            <v>153</v>
          </cell>
          <cell r="AN162">
            <v>153</v>
          </cell>
          <cell r="AO162" t="str">
            <v>LEOMINSTER</v>
          </cell>
          <cell r="AP162">
            <v>963057</v>
          </cell>
          <cell r="AQ162">
            <v>860076</v>
          </cell>
          <cell r="AR162">
            <v>102981</v>
          </cell>
          <cell r="AS162">
            <v>15296</v>
          </cell>
          <cell r="AT162">
            <v>0</v>
          </cell>
          <cell r="AU162">
            <v>14016.5</v>
          </cell>
          <cell r="AV162">
            <v>26902.25</v>
          </cell>
          <cell r="AW162">
            <v>12686.25</v>
          </cell>
          <cell r="AX162">
            <v>-933.07666589997825</v>
          </cell>
          <cell r="AY162">
            <v>170948.92333410002</v>
          </cell>
          <cell r="BA162">
            <v>67249.811951646232</v>
          </cell>
          <cell r="BB162">
            <v>66813.973211192715</v>
          </cell>
          <cell r="BD162">
            <v>153</v>
          </cell>
          <cell r="BE162" t="str">
            <v>LEOMINSTER</v>
          </cell>
          <cell r="BF162">
            <v>0</v>
          </cell>
          <cell r="BG162">
            <v>0</v>
          </cell>
          <cell r="BI162">
            <v>0</v>
          </cell>
          <cell r="BJ162">
            <v>0</v>
          </cell>
          <cell r="BK162">
            <v>0</v>
          </cell>
          <cell r="BL162">
            <v>0</v>
          </cell>
          <cell r="BM162">
            <v>0</v>
          </cell>
          <cell r="BN162">
            <v>0</v>
          </cell>
          <cell r="BP162">
            <v>0</v>
          </cell>
          <cell r="BR162">
            <v>102981</v>
          </cell>
          <cell r="BS162">
            <v>102981</v>
          </cell>
          <cell r="BT162">
            <v>0</v>
          </cell>
          <cell r="BU162">
            <v>-933.07666589997825</v>
          </cell>
          <cell r="BV162">
            <v>-933.07666589997825</v>
          </cell>
        </row>
        <row r="163">
          <cell r="A163">
            <v>154</v>
          </cell>
          <cell r="B163">
            <v>154</v>
          </cell>
          <cell r="C163" t="str">
            <v>LEVERETT</v>
          </cell>
          <cell r="D163">
            <v>4</v>
          </cell>
          <cell r="E163">
            <v>66568</v>
          </cell>
          <cell r="F163">
            <v>0</v>
          </cell>
          <cell r="G163">
            <v>3572</v>
          </cell>
          <cell r="H163">
            <v>70140</v>
          </cell>
          <cell r="J163">
            <v>-719.16845311972349</v>
          </cell>
          <cell r="K163">
            <v>-4.2606782733426191E-2</v>
          </cell>
          <cell r="L163">
            <v>3572</v>
          </cell>
          <cell r="M163">
            <v>2852.8315468802766</v>
          </cell>
          <cell r="O163">
            <v>67287.168453119724</v>
          </cell>
          <cell r="Q163">
            <v>0</v>
          </cell>
          <cell r="R163">
            <v>-719.16845311972349</v>
          </cell>
          <cell r="S163">
            <v>3572</v>
          </cell>
          <cell r="T163">
            <v>2852.8315468802766</v>
          </cell>
          <cell r="V163">
            <v>20451.201079773527</v>
          </cell>
          <cell r="W163">
            <v>0</v>
          </cell>
          <cell r="X163">
            <v>154</v>
          </cell>
          <cell r="Y163">
            <v>4</v>
          </cell>
          <cell r="Z163">
            <v>0</v>
          </cell>
          <cell r="AA163">
            <v>66568</v>
          </cell>
          <cell r="AB163">
            <v>0</v>
          </cell>
          <cell r="AC163">
            <v>66568</v>
          </cell>
          <cell r="AD163">
            <v>0</v>
          </cell>
          <cell r="AE163">
            <v>3572</v>
          </cell>
          <cell r="AF163">
            <v>70140</v>
          </cell>
          <cell r="AG163">
            <v>0</v>
          </cell>
          <cell r="AH163">
            <v>0</v>
          </cell>
          <cell r="AI163">
            <v>0</v>
          </cell>
          <cell r="AJ163">
            <v>0</v>
          </cell>
          <cell r="AK163">
            <v>70140</v>
          </cell>
          <cell r="AM163">
            <v>154</v>
          </cell>
          <cell r="AN163">
            <v>154</v>
          </cell>
          <cell r="AO163" t="str">
            <v>LEVERETT</v>
          </cell>
          <cell r="AP163">
            <v>66568</v>
          </cell>
          <cell r="AQ163">
            <v>90605</v>
          </cell>
          <cell r="AR163">
            <v>0</v>
          </cell>
          <cell r="AS163">
            <v>17890</v>
          </cell>
          <cell r="AT163">
            <v>80.5</v>
          </cell>
          <cell r="AU163">
            <v>0</v>
          </cell>
          <cell r="AV163">
            <v>0</v>
          </cell>
          <cell r="AW163">
            <v>0</v>
          </cell>
          <cell r="AX163">
            <v>-1091.2989202264725</v>
          </cell>
          <cell r="AY163">
            <v>16879.201079773527</v>
          </cell>
          <cell r="BA163">
            <v>-719.16845311972349</v>
          </cell>
          <cell r="BB163">
            <v>-1091.2989202264725</v>
          </cell>
          <cell r="BD163">
            <v>154</v>
          </cell>
          <cell r="BE163" t="str">
            <v>LEVERETT</v>
          </cell>
          <cell r="BF163">
            <v>0</v>
          </cell>
          <cell r="BG163">
            <v>0</v>
          </cell>
          <cell r="BI163">
            <v>0</v>
          </cell>
          <cell r="BJ163">
            <v>0</v>
          </cell>
          <cell r="BK163">
            <v>0</v>
          </cell>
          <cell r="BL163">
            <v>0</v>
          </cell>
          <cell r="BM163">
            <v>0</v>
          </cell>
          <cell r="BN163">
            <v>0</v>
          </cell>
          <cell r="BP163">
            <v>0</v>
          </cell>
          <cell r="BR163">
            <v>0</v>
          </cell>
          <cell r="BS163">
            <v>0</v>
          </cell>
          <cell r="BT163">
            <v>0</v>
          </cell>
          <cell r="BU163">
            <v>-1091.2989202264725</v>
          </cell>
          <cell r="BV163">
            <v>-1091.2989202264725</v>
          </cell>
        </row>
        <row r="164">
          <cell r="A164">
            <v>155</v>
          </cell>
          <cell r="B164">
            <v>155</v>
          </cell>
          <cell r="C164" t="str">
            <v>LEXINGTON</v>
          </cell>
          <cell r="D164">
            <v>1.75</v>
          </cell>
          <cell r="E164">
            <v>30300</v>
          </cell>
          <cell r="F164">
            <v>0</v>
          </cell>
          <cell r="G164">
            <v>1563</v>
          </cell>
          <cell r="H164">
            <v>31863</v>
          </cell>
          <cell r="J164">
            <v>3586.9492929749345</v>
          </cell>
          <cell r="K164">
            <v>0.32423667650221999</v>
          </cell>
          <cell r="L164">
            <v>1563</v>
          </cell>
          <cell r="M164">
            <v>5149.949292974934</v>
          </cell>
          <cell r="O164">
            <v>26713.050707025068</v>
          </cell>
          <cell r="Q164">
            <v>0</v>
          </cell>
          <cell r="R164">
            <v>3586.9492929749345</v>
          </cell>
          <cell r="S164">
            <v>1563</v>
          </cell>
          <cell r="T164">
            <v>5149.949292974934</v>
          </cell>
          <cell r="V164">
            <v>12625.75</v>
          </cell>
          <cell r="W164">
            <v>0</v>
          </cell>
          <cell r="X164">
            <v>155</v>
          </cell>
          <cell r="Y164">
            <v>1.75</v>
          </cell>
          <cell r="Z164">
            <v>0</v>
          </cell>
          <cell r="AA164">
            <v>30300</v>
          </cell>
          <cell r="AB164">
            <v>0</v>
          </cell>
          <cell r="AC164">
            <v>30300</v>
          </cell>
          <cell r="AD164">
            <v>0</v>
          </cell>
          <cell r="AE164">
            <v>1563</v>
          </cell>
          <cell r="AF164">
            <v>31863</v>
          </cell>
          <cell r="AG164">
            <v>0</v>
          </cell>
          <cell r="AH164">
            <v>0</v>
          </cell>
          <cell r="AI164">
            <v>0</v>
          </cell>
          <cell r="AJ164">
            <v>0</v>
          </cell>
          <cell r="AK164">
            <v>31863</v>
          </cell>
          <cell r="AM164">
            <v>155</v>
          </cell>
          <cell r="AN164">
            <v>155</v>
          </cell>
          <cell r="AO164" t="str">
            <v>LEXINGTON</v>
          </cell>
          <cell r="AP164">
            <v>30300</v>
          </cell>
          <cell r="AQ164">
            <v>24857</v>
          </cell>
          <cell r="AR164">
            <v>5443</v>
          </cell>
          <cell r="AS164">
            <v>0</v>
          </cell>
          <cell r="AT164">
            <v>663.75</v>
          </cell>
          <cell r="AU164">
            <v>136</v>
          </cell>
          <cell r="AV164">
            <v>0</v>
          </cell>
          <cell r="AW164">
            <v>4820</v>
          </cell>
          <cell r="AX164">
            <v>0</v>
          </cell>
          <cell r="AY164">
            <v>11062.75</v>
          </cell>
          <cell r="BA164">
            <v>3586.9492929749345</v>
          </cell>
          <cell r="BB164">
            <v>3580.7303529875953</v>
          </cell>
          <cell r="BD164">
            <v>155</v>
          </cell>
          <cell r="BE164" t="str">
            <v>LEXINGTON</v>
          </cell>
          <cell r="BF164">
            <v>0</v>
          </cell>
          <cell r="BG164">
            <v>0</v>
          </cell>
          <cell r="BI164">
            <v>0</v>
          </cell>
          <cell r="BJ164">
            <v>0</v>
          </cell>
          <cell r="BK164">
            <v>0</v>
          </cell>
          <cell r="BL164">
            <v>0</v>
          </cell>
          <cell r="BM164">
            <v>0</v>
          </cell>
          <cell r="BN164">
            <v>0</v>
          </cell>
          <cell r="BP164">
            <v>0</v>
          </cell>
          <cell r="BR164">
            <v>5443</v>
          </cell>
          <cell r="BS164">
            <v>5443</v>
          </cell>
          <cell r="BT164">
            <v>0</v>
          </cell>
          <cell r="BU164">
            <v>0</v>
          </cell>
          <cell r="BV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M165">
            <v>156</v>
          </cell>
          <cell r="AN165">
            <v>156</v>
          </cell>
          <cell r="AO165" t="str">
            <v>LEYDEN</v>
          </cell>
          <cell r="AP165">
            <v>0</v>
          </cell>
          <cell r="AQ165">
            <v>0</v>
          </cell>
          <cell r="AR165">
            <v>0</v>
          </cell>
          <cell r="AS165">
            <v>0</v>
          </cell>
          <cell r="AT165">
            <v>0</v>
          </cell>
          <cell r="AU165">
            <v>0</v>
          </cell>
          <cell r="AV165">
            <v>0</v>
          </cell>
          <cell r="AW165">
            <v>0</v>
          </cell>
          <cell r="AX165">
            <v>0</v>
          </cell>
          <cell r="AY165">
            <v>0</v>
          </cell>
          <cell r="BA165">
            <v>0</v>
          </cell>
          <cell r="BB165">
            <v>0</v>
          </cell>
          <cell r="BD165">
            <v>156</v>
          </cell>
          <cell r="BE165" t="str">
            <v>LEYDEN</v>
          </cell>
          <cell r="BF165">
            <v>0</v>
          </cell>
          <cell r="BG165">
            <v>0</v>
          </cell>
          <cell r="BI165">
            <v>0</v>
          </cell>
          <cell r="BJ165">
            <v>0</v>
          </cell>
          <cell r="BK165">
            <v>0</v>
          </cell>
          <cell r="BL165">
            <v>0</v>
          </cell>
          <cell r="BM165">
            <v>0</v>
          </cell>
          <cell r="BN165">
            <v>0</v>
          </cell>
          <cell r="BP165">
            <v>0</v>
          </cell>
          <cell r="BR165">
            <v>0</v>
          </cell>
          <cell r="BS165">
            <v>0</v>
          </cell>
          <cell r="BT165">
            <v>0</v>
          </cell>
          <cell r="BU165">
            <v>0</v>
          </cell>
          <cell r="BV165">
            <v>0</v>
          </cell>
          <cell r="BW165" t="str">
            <v xml:space="preserve"> </v>
          </cell>
        </row>
        <row r="166">
          <cell r="A166">
            <v>157</v>
          </cell>
          <cell r="B166">
            <v>157</v>
          </cell>
          <cell r="C166" t="str">
            <v>LINCOLN</v>
          </cell>
          <cell r="D166">
            <v>0</v>
          </cell>
          <cell r="E166">
            <v>0</v>
          </cell>
          <cell r="F166">
            <v>0</v>
          </cell>
          <cell r="G166">
            <v>0</v>
          </cell>
          <cell r="H166">
            <v>0</v>
          </cell>
          <cell r="J166">
            <v>0</v>
          </cell>
          <cell r="K166">
            <v>0</v>
          </cell>
          <cell r="L166">
            <v>0</v>
          </cell>
          <cell r="M166">
            <v>0</v>
          </cell>
          <cell r="O166">
            <v>0</v>
          </cell>
          <cell r="Q166">
            <v>0</v>
          </cell>
          <cell r="R166">
            <v>0</v>
          </cell>
          <cell r="S166">
            <v>0</v>
          </cell>
          <cell r="T166">
            <v>0</v>
          </cell>
          <cell r="V166">
            <v>6258</v>
          </cell>
          <cell r="W166">
            <v>0</v>
          </cell>
          <cell r="X166">
            <v>157</v>
          </cell>
          <cell r="AM166">
            <v>157</v>
          </cell>
          <cell r="AN166">
            <v>157</v>
          </cell>
          <cell r="AO166" t="str">
            <v>LINCOLN</v>
          </cell>
          <cell r="AP166">
            <v>0</v>
          </cell>
          <cell r="AQ166">
            <v>0</v>
          </cell>
          <cell r="AR166">
            <v>0</v>
          </cell>
          <cell r="AS166">
            <v>0</v>
          </cell>
          <cell r="AT166">
            <v>0</v>
          </cell>
          <cell r="AU166">
            <v>0</v>
          </cell>
          <cell r="AV166">
            <v>0</v>
          </cell>
          <cell r="AW166">
            <v>6258</v>
          </cell>
          <cell r="AX166">
            <v>0</v>
          </cell>
          <cell r="AY166">
            <v>6258</v>
          </cell>
          <cell r="BA166">
            <v>0</v>
          </cell>
          <cell r="BB166">
            <v>0</v>
          </cell>
          <cell r="BD166">
            <v>157</v>
          </cell>
          <cell r="BE166" t="str">
            <v>LINCOLN</v>
          </cell>
          <cell r="BF166">
            <v>0</v>
          </cell>
          <cell r="BG166">
            <v>0</v>
          </cell>
          <cell r="BI166">
            <v>0</v>
          </cell>
          <cell r="BJ166">
            <v>0</v>
          </cell>
          <cell r="BK166">
            <v>0</v>
          </cell>
          <cell r="BL166">
            <v>0</v>
          </cell>
          <cell r="BM166">
            <v>0</v>
          </cell>
          <cell r="BN166">
            <v>0</v>
          </cell>
          <cell r="BP166">
            <v>0</v>
          </cell>
          <cell r="BR166">
            <v>0</v>
          </cell>
          <cell r="BS166">
            <v>0</v>
          </cell>
          <cell r="BT166">
            <v>0</v>
          </cell>
          <cell r="BU166">
            <v>0</v>
          </cell>
          <cell r="BV166">
            <v>0</v>
          </cell>
        </row>
        <row r="167">
          <cell r="A167">
            <v>158</v>
          </cell>
          <cell r="B167">
            <v>158</v>
          </cell>
          <cell r="C167" t="str">
            <v>LITTLETON</v>
          </cell>
          <cell r="D167">
            <v>56.96</v>
          </cell>
          <cell r="E167">
            <v>791267</v>
          </cell>
          <cell r="F167">
            <v>0</v>
          </cell>
          <cell r="G167">
            <v>49929</v>
          </cell>
          <cell r="H167">
            <v>841196</v>
          </cell>
          <cell r="J167">
            <v>15444.376930031336</v>
          </cell>
          <cell r="K167">
            <v>0.2365821262618491</v>
          </cell>
          <cell r="L167">
            <v>49929</v>
          </cell>
          <cell r="M167">
            <v>65373.376930031336</v>
          </cell>
          <cell r="O167">
            <v>775822.62306996866</v>
          </cell>
          <cell r="Q167">
            <v>15053</v>
          </cell>
          <cell r="R167">
            <v>15444.376930031336</v>
          </cell>
          <cell r="S167">
            <v>50822</v>
          </cell>
          <cell r="T167">
            <v>80426.376930031343</v>
          </cell>
          <cell r="V167">
            <v>130263.25</v>
          </cell>
          <cell r="W167">
            <v>0</v>
          </cell>
          <cell r="X167">
            <v>158</v>
          </cell>
          <cell r="Y167">
            <v>56.96</v>
          </cell>
          <cell r="Z167">
            <v>4.8780487804878453E-2</v>
          </cell>
          <cell r="AA167">
            <v>791267</v>
          </cell>
          <cell r="AB167">
            <v>0</v>
          </cell>
          <cell r="AC167">
            <v>791267</v>
          </cell>
          <cell r="AD167">
            <v>0</v>
          </cell>
          <cell r="AE167">
            <v>49929</v>
          </cell>
          <cell r="AF167">
            <v>841196</v>
          </cell>
          <cell r="AG167">
            <v>14160</v>
          </cell>
          <cell r="AH167">
            <v>0</v>
          </cell>
          <cell r="AI167">
            <v>893</v>
          </cell>
          <cell r="AJ167">
            <v>15053</v>
          </cell>
          <cell r="AK167">
            <v>856249</v>
          </cell>
          <cell r="AM167">
            <v>158</v>
          </cell>
          <cell r="AN167">
            <v>158</v>
          </cell>
          <cell r="AO167" t="str">
            <v>LITTLETON</v>
          </cell>
          <cell r="AP167">
            <v>791267</v>
          </cell>
          <cell r="AQ167">
            <v>767831</v>
          </cell>
          <cell r="AR167">
            <v>23436</v>
          </cell>
          <cell r="AS167">
            <v>0</v>
          </cell>
          <cell r="AT167">
            <v>5933.25</v>
          </cell>
          <cell r="AU167">
            <v>34912.25</v>
          </cell>
          <cell r="AV167">
            <v>999.75</v>
          </cell>
          <cell r="AW167">
            <v>0</v>
          </cell>
          <cell r="AX167">
            <v>0</v>
          </cell>
          <cell r="AY167">
            <v>65281.25</v>
          </cell>
          <cell r="BA167">
            <v>15444.376930031336</v>
          </cell>
          <cell r="BB167">
            <v>15417.5999545503</v>
          </cell>
          <cell r="BD167">
            <v>158</v>
          </cell>
          <cell r="BE167" t="str">
            <v>LITTLETON</v>
          </cell>
          <cell r="BF167">
            <v>0</v>
          </cell>
          <cell r="BG167">
            <v>0</v>
          </cell>
          <cell r="BI167">
            <v>0</v>
          </cell>
          <cell r="BJ167">
            <v>0</v>
          </cell>
          <cell r="BK167">
            <v>0</v>
          </cell>
          <cell r="BL167">
            <v>0</v>
          </cell>
          <cell r="BM167">
            <v>0</v>
          </cell>
          <cell r="BN167">
            <v>0</v>
          </cell>
          <cell r="BP167">
            <v>0</v>
          </cell>
          <cell r="BR167">
            <v>23436</v>
          </cell>
          <cell r="BS167">
            <v>23436</v>
          </cell>
          <cell r="BT167">
            <v>0</v>
          </cell>
          <cell r="BU167">
            <v>0</v>
          </cell>
          <cell r="BV167">
            <v>0</v>
          </cell>
        </row>
        <row r="168">
          <cell r="A168">
            <v>159</v>
          </cell>
          <cell r="B168">
            <v>159</v>
          </cell>
          <cell r="C168" t="str">
            <v>LONGMEADOW</v>
          </cell>
          <cell r="D168">
            <v>12.09</v>
          </cell>
          <cell r="E168">
            <v>144123</v>
          </cell>
          <cell r="F168">
            <v>0</v>
          </cell>
          <cell r="G168">
            <v>8998</v>
          </cell>
          <cell r="H168">
            <v>153121</v>
          </cell>
          <cell r="J168">
            <v>31301.9482761375</v>
          </cell>
          <cell r="K168">
            <v>0.54575558952558834</v>
          </cell>
          <cell r="L168">
            <v>8998</v>
          </cell>
          <cell r="M168">
            <v>40299.948276137497</v>
          </cell>
          <cell r="O168">
            <v>112821.0517238625</v>
          </cell>
          <cell r="Q168">
            <v>28866</v>
          </cell>
          <cell r="R168">
            <v>31301.9482761375</v>
          </cell>
          <cell r="S168">
            <v>10778</v>
          </cell>
          <cell r="T168">
            <v>69165.948276137497</v>
          </cell>
          <cell r="V168">
            <v>95219.25</v>
          </cell>
          <cell r="W168">
            <v>0</v>
          </cell>
          <cell r="X168">
            <v>159</v>
          </cell>
          <cell r="Y168">
            <v>12.09</v>
          </cell>
          <cell r="Z168">
            <v>2.0484614426310686E-2</v>
          </cell>
          <cell r="AA168">
            <v>144123</v>
          </cell>
          <cell r="AB168">
            <v>0</v>
          </cell>
          <cell r="AC168">
            <v>144123</v>
          </cell>
          <cell r="AD168">
            <v>0</v>
          </cell>
          <cell r="AE168">
            <v>8998</v>
          </cell>
          <cell r="AF168">
            <v>153121</v>
          </cell>
          <cell r="AG168">
            <v>27086</v>
          </cell>
          <cell r="AH168">
            <v>0</v>
          </cell>
          <cell r="AI168">
            <v>1780</v>
          </cell>
          <cell r="AJ168">
            <v>28866</v>
          </cell>
          <cell r="AK168">
            <v>181987</v>
          </cell>
          <cell r="AM168">
            <v>159</v>
          </cell>
          <cell r="AN168">
            <v>159</v>
          </cell>
          <cell r="AO168" t="str">
            <v>LONGMEADOW</v>
          </cell>
          <cell r="AP168">
            <v>144123</v>
          </cell>
          <cell r="AQ168">
            <v>96624</v>
          </cell>
          <cell r="AR168">
            <v>47499</v>
          </cell>
          <cell r="AS168">
            <v>0</v>
          </cell>
          <cell r="AT168">
            <v>6405.75</v>
          </cell>
          <cell r="AU168">
            <v>1525</v>
          </cell>
          <cell r="AV168">
            <v>0</v>
          </cell>
          <cell r="AW168">
            <v>1925.5</v>
          </cell>
          <cell r="AX168">
            <v>0</v>
          </cell>
          <cell r="AY168">
            <v>57355.25</v>
          </cell>
          <cell r="BA168">
            <v>31301.9482761375</v>
          </cell>
          <cell r="BB168">
            <v>31247.677941678812</v>
          </cell>
          <cell r="BD168">
            <v>159</v>
          </cell>
          <cell r="BE168" t="str">
            <v>LONGMEADOW</v>
          </cell>
          <cell r="BF168">
            <v>0</v>
          </cell>
          <cell r="BG168">
            <v>0</v>
          </cell>
          <cell r="BI168">
            <v>0</v>
          </cell>
          <cell r="BJ168">
            <v>0</v>
          </cell>
          <cell r="BK168">
            <v>0</v>
          </cell>
          <cell r="BL168">
            <v>0</v>
          </cell>
          <cell r="BM168">
            <v>0</v>
          </cell>
          <cell r="BN168">
            <v>0</v>
          </cell>
          <cell r="BP168">
            <v>0</v>
          </cell>
          <cell r="BR168">
            <v>47499</v>
          </cell>
          <cell r="BS168">
            <v>47499</v>
          </cell>
          <cell r="BT168">
            <v>0</v>
          </cell>
          <cell r="BU168">
            <v>0</v>
          </cell>
          <cell r="BV168">
            <v>0</v>
          </cell>
        </row>
        <row r="169">
          <cell r="A169">
            <v>160</v>
          </cell>
          <cell r="B169">
            <v>160</v>
          </cell>
          <cell r="C169" t="str">
            <v>LOWELL</v>
          </cell>
          <cell r="D169">
            <v>1738.7499999999993</v>
          </cell>
          <cell r="E169">
            <v>19994477</v>
          </cell>
          <cell r="F169">
            <v>419079</v>
          </cell>
          <cell r="G169">
            <v>1525072</v>
          </cell>
          <cell r="H169">
            <v>21938628</v>
          </cell>
          <cell r="J169">
            <v>1164556.7664209264</v>
          </cell>
          <cell r="K169">
            <v>0.2798095185368607</v>
          </cell>
          <cell r="L169">
            <v>1525072</v>
          </cell>
          <cell r="M169">
            <v>2689628.7664209264</v>
          </cell>
          <cell r="O169">
            <v>19248999.233579073</v>
          </cell>
          <cell r="Q169">
            <v>307224</v>
          </cell>
          <cell r="R169">
            <v>1164556.7664209264</v>
          </cell>
          <cell r="S169">
            <v>1547989</v>
          </cell>
          <cell r="T169">
            <v>2996852.7664209264</v>
          </cell>
          <cell r="V169">
            <v>5994258.6541314879</v>
          </cell>
          <cell r="W169">
            <v>0</v>
          </cell>
          <cell r="X169">
            <v>160</v>
          </cell>
          <cell r="Y169">
            <v>1738.7499999999993</v>
          </cell>
          <cell r="Z169">
            <v>5.2055119366381533</v>
          </cell>
          <cell r="AA169">
            <v>19694126</v>
          </cell>
          <cell r="AB169">
            <v>0</v>
          </cell>
          <cell r="AC169">
            <v>19694126</v>
          </cell>
          <cell r="AD169">
            <v>419079</v>
          </cell>
          <cell r="AE169">
            <v>1525074</v>
          </cell>
          <cell r="AF169">
            <v>21638279</v>
          </cell>
          <cell r="AG169">
            <v>275056</v>
          </cell>
          <cell r="AH169">
            <v>5346</v>
          </cell>
          <cell r="AI169">
            <v>22917</v>
          </cell>
          <cell r="AJ169">
            <v>303319</v>
          </cell>
          <cell r="AK169">
            <v>21941598</v>
          </cell>
          <cell r="AM169">
            <v>160</v>
          </cell>
          <cell r="AN169">
            <v>160</v>
          </cell>
          <cell r="AO169" t="str">
            <v>LOWELL</v>
          </cell>
          <cell r="AP169">
            <v>19994477</v>
          </cell>
          <cell r="AQ169">
            <v>18464166</v>
          </cell>
          <cell r="AR169">
            <v>1530311</v>
          </cell>
          <cell r="AS169">
            <v>364215</v>
          </cell>
          <cell r="AT169">
            <v>605830</v>
          </cell>
          <cell r="AU169">
            <v>527358.75</v>
          </cell>
          <cell r="AV169">
            <v>860495.5</v>
          </cell>
          <cell r="AW169">
            <v>36912</v>
          </cell>
          <cell r="AX169">
            <v>236840.40413148771</v>
          </cell>
          <cell r="AY169">
            <v>4161962.6541314879</v>
          </cell>
          <cell r="BA169">
            <v>1164556.7664209264</v>
          </cell>
          <cell r="BB169">
            <v>1243570.3411534976</v>
          </cell>
          <cell r="BD169">
            <v>160</v>
          </cell>
          <cell r="BE169" t="str">
            <v>LOWELL</v>
          </cell>
          <cell r="BF169">
            <v>-1.6949152543475066E-3</v>
          </cell>
          <cell r="BG169">
            <v>300351</v>
          </cell>
          <cell r="BI169">
            <v>-2</v>
          </cell>
          <cell r="BJ169">
            <v>300349</v>
          </cell>
          <cell r="BK169">
            <v>3905</v>
          </cell>
          <cell r="BL169">
            <v>0</v>
          </cell>
          <cell r="BM169">
            <v>3905</v>
          </cell>
          <cell r="BN169">
            <v>304254</v>
          </cell>
          <cell r="BP169">
            <v>-2</v>
          </cell>
          <cell r="BR169">
            <v>1530311</v>
          </cell>
          <cell r="BS169">
            <v>1649039</v>
          </cell>
          <cell r="BT169">
            <v>-118728</v>
          </cell>
          <cell r="BU169">
            <v>236840.40413148771</v>
          </cell>
          <cell r="BV169">
            <v>236840.40413148771</v>
          </cell>
        </row>
        <row r="170">
          <cell r="A170">
            <v>161</v>
          </cell>
          <cell r="B170">
            <v>161</v>
          </cell>
          <cell r="C170" t="str">
            <v>LUDLOW</v>
          </cell>
          <cell r="D170">
            <v>20</v>
          </cell>
          <cell r="E170">
            <v>302998</v>
          </cell>
          <cell r="F170">
            <v>0</v>
          </cell>
          <cell r="G170">
            <v>16952</v>
          </cell>
          <cell r="H170">
            <v>319950</v>
          </cell>
          <cell r="J170">
            <v>0</v>
          </cell>
          <cell r="K170">
            <v>0</v>
          </cell>
          <cell r="L170">
            <v>16952</v>
          </cell>
          <cell r="M170">
            <v>16952</v>
          </cell>
          <cell r="O170">
            <v>302998</v>
          </cell>
          <cell r="Q170">
            <v>17738</v>
          </cell>
          <cell r="R170">
            <v>0</v>
          </cell>
          <cell r="S170">
            <v>17845</v>
          </cell>
          <cell r="T170">
            <v>34690</v>
          </cell>
          <cell r="V170">
            <v>98759.75</v>
          </cell>
          <cell r="W170">
            <v>0</v>
          </cell>
          <cell r="X170">
            <v>161</v>
          </cell>
          <cell r="Y170">
            <v>20</v>
          </cell>
          <cell r="Z170">
            <v>1.715988518252046E-2</v>
          </cell>
          <cell r="AA170">
            <v>302998</v>
          </cell>
          <cell r="AB170">
            <v>0</v>
          </cell>
          <cell r="AC170">
            <v>302998</v>
          </cell>
          <cell r="AD170">
            <v>0</v>
          </cell>
          <cell r="AE170">
            <v>16952</v>
          </cell>
          <cell r="AF170">
            <v>319950</v>
          </cell>
          <cell r="AG170">
            <v>16845</v>
          </cell>
          <cell r="AH170">
            <v>0</v>
          </cell>
          <cell r="AI170">
            <v>893</v>
          </cell>
          <cell r="AJ170">
            <v>17738</v>
          </cell>
          <cell r="AK170">
            <v>337688</v>
          </cell>
          <cell r="AM170">
            <v>161</v>
          </cell>
          <cell r="AN170">
            <v>161</v>
          </cell>
          <cell r="AO170" t="str">
            <v>LUDLOW</v>
          </cell>
          <cell r="AP170">
            <v>302998</v>
          </cell>
          <cell r="AQ170">
            <v>344982</v>
          </cell>
          <cell r="AR170">
            <v>0</v>
          </cell>
          <cell r="AS170">
            <v>0</v>
          </cell>
          <cell r="AT170">
            <v>39636.5</v>
          </cell>
          <cell r="AU170">
            <v>13572.25</v>
          </cell>
          <cell r="AV170">
            <v>0</v>
          </cell>
          <cell r="AW170">
            <v>10861</v>
          </cell>
          <cell r="AX170">
            <v>0</v>
          </cell>
          <cell r="AY170">
            <v>64069.75</v>
          </cell>
          <cell r="BA170">
            <v>0</v>
          </cell>
          <cell r="BB170">
            <v>0</v>
          </cell>
          <cell r="BD170">
            <v>161</v>
          </cell>
          <cell r="BE170" t="str">
            <v>LUDLOW</v>
          </cell>
          <cell r="BF170">
            <v>0</v>
          </cell>
          <cell r="BG170">
            <v>0</v>
          </cell>
          <cell r="BI170">
            <v>0</v>
          </cell>
          <cell r="BJ170">
            <v>0</v>
          </cell>
          <cell r="BK170">
            <v>0</v>
          </cell>
          <cell r="BL170">
            <v>0</v>
          </cell>
          <cell r="BM170">
            <v>0</v>
          </cell>
          <cell r="BN170">
            <v>0</v>
          </cell>
          <cell r="BP170">
            <v>0</v>
          </cell>
          <cell r="BR170">
            <v>0</v>
          </cell>
          <cell r="BS170">
            <v>0</v>
          </cell>
          <cell r="BT170">
            <v>0</v>
          </cell>
          <cell r="BU170">
            <v>0</v>
          </cell>
          <cell r="BV170">
            <v>0</v>
          </cell>
        </row>
        <row r="171">
          <cell r="A171">
            <v>162</v>
          </cell>
          <cell r="B171">
            <v>162</v>
          </cell>
          <cell r="C171" t="str">
            <v>LUNENBURG</v>
          </cell>
          <cell r="D171">
            <v>27.009999999999998</v>
          </cell>
          <cell r="E171">
            <v>306645</v>
          </cell>
          <cell r="F171">
            <v>0</v>
          </cell>
          <cell r="G171">
            <v>22334</v>
          </cell>
          <cell r="H171">
            <v>328979</v>
          </cell>
          <cell r="J171">
            <v>-532.33882241644858</v>
          </cell>
          <cell r="K171">
            <v>-9.2593217415020326E-3</v>
          </cell>
          <cell r="L171">
            <v>22334</v>
          </cell>
          <cell r="M171">
            <v>21801.661177583552</v>
          </cell>
          <cell r="O171">
            <v>307177.33882241644</v>
          </cell>
          <cell r="Q171">
            <v>26272</v>
          </cell>
          <cell r="R171">
            <v>-532.33882241644858</v>
          </cell>
          <cell r="S171">
            <v>24120</v>
          </cell>
          <cell r="T171">
            <v>48073.661177583548</v>
          </cell>
          <cell r="V171">
            <v>106098.20485885107</v>
          </cell>
          <cell r="W171">
            <v>0</v>
          </cell>
          <cell r="X171">
            <v>162</v>
          </cell>
          <cell r="Y171">
            <v>27.009999999999998</v>
          </cell>
          <cell r="Z171">
            <v>0</v>
          </cell>
          <cell r="AA171">
            <v>306645</v>
          </cell>
          <cell r="AB171">
            <v>0</v>
          </cell>
          <cell r="AC171">
            <v>306645</v>
          </cell>
          <cell r="AD171">
            <v>0</v>
          </cell>
          <cell r="AE171">
            <v>22334</v>
          </cell>
          <cell r="AF171">
            <v>328979</v>
          </cell>
          <cell r="AG171">
            <v>24486</v>
          </cell>
          <cell r="AH171">
            <v>0</v>
          </cell>
          <cell r="AI171">
            <v>1786</v>
          </cell>
          <cell r="AJ171">
            <v>26272</v>
          </cell>
          <cell r="AK171">
            <v>355251</v>
          </cell>
          <cell r="AM171">
            <v>162</v>
          </cell>
          <cell r="AN171">
            <v>162</v>
          </cell>
          <cell r="AO171" t="str">
            <v>LUNENBURG</v>
          </cell>
          <cell r="AP171">
            <v>306645</v>
          </cell>
          <cell r="AQ171">
            <v>500911</v>
          </cell>
          <cell r="AR171">
            <v>0</v>
          </cell>
          <cell r="AS171">
            <v>13242</v>
          </cell>
          <cell r="AT171">
            <v>0</v>
          </cell>
          <cell r="AU171">
            <v>2206.25</v>
          </cell>
          <cell r="AV171">
            <v>16067</v>
          </cell>
          <cell r="AW171">
            <v>26784.75</v>
          </cell>
          <cell r="AX171">
            <v>-807.79514114892663</v>
          </cell>
          <cell r="AY171">
            <v>57492.204858851073</v>
          </cell>
          <cell r="BA171">
            <v>-532.33882241644858</v>
          </cell>
          <cell r="BB171">
            <v>-807.79514114892663</v>
          </cell>
          <cell r="BD171">
            <v>162</v>
          </cell>
          <cell r="BE171" t="str">
            <v>LUNENBURG</v>
          </cell>
          <cell r="BF171">
            <v>0</v>
          </cell>
          <cell r="BG171">
            <v>0</v>
          </cell>
          <cell r="BI171">
            <v>0</v>
          </cell>
          <cell r="BJ171">
            <v>0</v>
          </cell>
          <cell r="BK171">
            <v>0</v>
          </cell>
          <cell r="BL171">
            <v>0</v>
          </cell>
          <cell r="BM171">
            <v>0</v>
          </cell>
          <cell r="BN171">
            <v>0</v>
          </cell>
          <cell r="BP171">
            <v>0</v>
          </cell>
          <cell r="BR171">
            <v>0</v>
          </cell>
          <cell r="BS171">
            <v>0</v>
          </cell>
          <cell r="BT171">
            <v>0</v>
          </cell>
          <cell r="BU171">
            <v>-807.79514114892663</v>
          </cell>
          <cell r="BV171">
            <v>-807.79514114892663</v>
          </cell>
        </row>
        <row r="172">
          <cell r="A172">
            <v>163</v>
          </cell>
          <cell r="B172">
            <v>163</v>
          </cell>
          <cell r="C172" t="str">
            <v>LYNN</v>
          </cell>
          <cell r="D172">
            <v>1543.64</v>
          </cell>
          <cell r="E172">
            <v>18322604</v>
          </cell>
          <cell r="F172">
            <v>996763</v>
          </cell>
          <cell r="G172">
            <v>1357816</v>
          </cell>
          <cell r="H172">
            <v>20677183</v>
          </cell>
          <cell r="J172">
            <v>1351249.203919268</v>
          </cell>
          <cell r="K172">
            <v>0.29278957261565258</v>
          </cell>
          <cell r="L172">
            <v>1357816</v>
          </cell>
          <cell r="M172">
            <v>2709065.2039192682</v>
          </cell>
          <cell r="O172">
            <v>17968117.796080731</v>
          </cell>
          <cell r="Q172">
            <v>292047</v>
          </cell>
          <cell r="R172">
            <v>1351249.203919268</v>
          </cell>
          <cell r="S172">
            <v>1378194</v>
          </cell>
          <cell r="T172">
            <v>3001112.2039192682</v>
          </cell>
          <cell r="V172">
            <v>6264949.5</v>
          </cell>
          <cell r="W172">
            <v>0</v>
          </cell>
          <cell r="X172">
            <v>163</v>
          </cell>
          <cell r="Y172">
            <v>1543.64</v>
          </cell>
          <cell r="Z172">
            <v>0.30797412180015549</v>
          </cell>
          <cell r="AA172">
            <v>18322604</v>
          </cell>
          <cell r="AB172">
            <v>0</v>
          </cell>
          <cell r="AC172">
            <v>18322604</v>
          </cell>
          <cell r="AD172">
            <v>996763</v>
          </cell>
          <cell r="AE172">
            <v>1357816</v>
          </cell>
          <cell r="AF172">
            <v>20677183</v>
          </cell>
          <cell r="AG172">
            <v>263345</v>
          </cell>
          <cell r="AH172">
            <v>8324</v>
          </cell>
          <cell r="AI172">
            <v>20378</v>
          </cell>
          <cell r="AJ172">
            <v>292047</v>
          </cell>
          <cell r="AK172">
            <v>20969230</v>
          </cell>
          <cell r="AM172">
            <v>163</v>
          </cell>
          <cell r="AN172">
            <v>163</v>
          </cell>
          <cell r="AO172" t="str">
            <v>LYNN</v>
          </cell>
          <cell r="AP172">
            <v>18322604</v>
          </cell>
          <cell r="AQ172">
            <v>16272157</v>
          </cell>
          <cell r="AR172">
            <v>2050447</v>
          </cell>
          <cell r="AS172">
            <v>623707</v>
          </cell>
          <cell r="AT172">
            <v>630522.75</v>
          </cell>
          <cell r="AU172">
            <v>309056.25</v>
          </cell>
          <cell r="AV172">
            <v>645236.5</v>
          </cell>
          <cell r="AW172">
            <v>356117</v>
          </cell>
          <cell r="AX172">
            <v>0</v>
          </cell>
          <cell r="AY172">
            <v>4615086.5</v>
          </cell>
          <cell r="BA172">
            <v>1351249.203919268</v>
          </cell>
          <cell r="BB172">
            <v>1348906.4505038317</v>
          </cell>
          <cell r="BD172">
            <v>163</v>
          </cell>
          <cell r="BE172" t="str">
            <v>LYNN</v>
          </cell>
          <cell r="BF172">
            <v>0</v>
          </cell>
          <cell r="BG172">
            <v>0</v>
          </cell>
          <cell r="BI172">
            <v>0</v>
          </cell>
          <cell r="BJ172">
            <v>0</v>
          </cell>
          <cell r="BK172">
            <v>0</v>
          </cell>
          <cell r="BL172">
            <v>0</v>
          </cell>
          <cell r="BM172">
            <v>0</v>
          </cell>
          <cell r="BN172">
            <v>0</v>
          </cell>
          <cell r="BP172">
            <v>0</v>
          </cell>
          <cell r="BR172">
            <v>2050447</v>
          </cell>
          <cell r="BS172">
            <v>3047210</v>
          </cell>
          <cell r="BT172">
            <v>-996763</v>
          </cell>
          <cell r="BU172">
            <v>-38046.939168419689</v>
          </cell>
          <cell r="BV172">
            <v>0</v>
          </cell>
        </row>
        <row r="173">
          <cell r="A173">
            <v>164</v>
          </cell>
          <cell r="B173">
            <v>164</v>
          </cell>
          <cell r="C173" t="str">
            <v>LYNNFIELD</v>
          </cell>
          <cell r="D173">
            <v>4</v>
          </cell>
          <cell r="E173">
            <v>64402</v>
          </cell>
          <cell r="F173">
            <v>0</v>
          </cell>
          <cell r="G173">
            <v>3572</v>
          </cell>
          <cell r="H173">
            <v>67974</v>
          </cell>
          <cell r="J173">
            <v>19221.777875710617</v>
          </cell>
          <cell r="K173">
            <v>0.55653595291338198</v>
          </cell>
          <cell r="L173">
            <v>3572</v>
          </cell>
          <cell r="M173">
            <v>22793.777875710617</v>
          </cell>
          <cell r="O173">
            <v>45180.222124289387</v>
          </cell>
          <cell r="Q173">
            <v>0</v>
          </cell>
          <cell r="R173">
            <v>19221.777875710617</v>
          </cell>
          <cell r="S173">
            <v>3572</v>
          </cell>
          <cell r="T173">
            <v>22793.777875710617</v>
          </cell>
          <cell r="V173">
            <v>38110.25</v>
          </cell>
          <cell r="W173">
            <v>0</v>
          </cell>
          <cell r="X173">
            <v>164</v>
          </cell>
          <cell r="Y173">
            <v>4</v>
          </cell>
          <cell r="Z173">
            <v>0</v>
          </cell>
          <cell r="AA173">
            <v>64402</v>
          </cell>
          <cell r="AB173">
            <v>0</v>
          </cell>
          <cell r="AC173">
            <v>64402</v>
          </cell>
          <cell r="AD173">
            <v>0</v>
          </cell>
          <cell r="AE173">
            <v>3572</v>
          </cell>
          <cell r="AF173">
            <v>67974</v>
          </cell>
          <cell r="AG173">
            <v>0</v>
          </cell>
          <cell r="AH173">
            <v>0</v>
          </cell>
          <cell r="AI173">
            <v>0</v>
          </cell>
          <cell r="AJ173">
            <v>0</v>
          </cell>
          <cell r="AK173">
            <v>67974</v>
          </cell>
          <cell r="AM173">
            <v>164</v>
          </cell>
          <cell r="AN173">
            <v>164</v>
          </cell>
          <cell r="AO173" t="str">
            <v>LYNNFIELD</v>
          </cell>
          <cell r="AP173">
            <v>64402</v>
          </cell>
          <cell r="AQ173">
            <v>35234</v>
          </cell>
          <cell r="AR173">
            <v>29168</v>
          </cell>
          <cell r="AS173">
            <v>0</v>
          </cell>
          <cell r="AT173">
            <v>0</v>
          </cell>
          <cell r="AU173">
            <v>2786.5</v>
          </cell>
          <cell r="AV173">
            <v>2487</v>
          </cell>
          <cell r="AW173">
            <v>96.75</v>
          </cell>
          <cell r="AX173">
            <v>0</v>
          </cell>
          <cell r="AY173">
            <v>34538.25</v>
          </cell>
          <cell r="BA173">
            <v>19221.777875710617</v>
          </cell>
          <cell r="BB173">
            <v>19188.4517611505</v>
          </cell>
          <cell r="BD173">
            <v>164</v>
          </cell>
          <cell r="BE173" t="str">
            <v>LYNNFIELD</v>
          </cell>
          <cell r="BF173">
            <v>0</v>
          </cell>
          <cell r="BG173">
            <v>0</v>
          </cell>
          <cell r="BI173">
            <v>0</v>
          </cell>
          <cell r="BJ173">
            <v>0</v>
          </cell>
          <cell r="BK173">
            <v>0</v>
          </cell>
          <cell r="BL173">
            <v>0</v>
          </cell>
          <cell r="BM173">
            <v>0</v>
          </cell>
          <cell r="BN173">
            <v>0</v>
          </cell>
          <cell r="BP173">
            <v>0</v>
          </cell>
          <cell r="BR173">
            <v>29168</v>
          </cell>
          <cell r="BS173">
            <v>29168</v>
          </cell>
          <cell r="BT173">
            <v>0</v>
          </cell>
          <cell r="BU173">
            <v>0</v>
          </cell>
          <cell r="BV173">
            <v>0</v>
          </cell>
        </row>
        <row r="174">
          <cell r="A174">
            <v>165</v>
          </cell>
          <cell r="B174">
            <v>165</v>
          </cell>
          <cell r="C174" t="str">
            <v>MALDEN</v>
          </cell>
          <cell r="D174">
            <v>989.45000000000016</v>
          </cell>
          <cell r="E174">
            <v>9103305</v>
          </cell>
          <cell r="F174">
            <v>51301</v>
          </cell>
          <cell r="G174">
            <v>720560</v>
          </cell>
          <cell r="H174">
            <v>9875166</v>
          </cell>
          <cell r="J174">
            <v>267940.46328695759</v>
          </cell>
          <cell r="K174">
            <v>0.26846913390003468</v>
          </cell>
          <cell r="L174">
            <v>720560</v>
          </cell>
          <cell r="M174">
            <v>988500.46328695759</v>
          </cell>
          <cell r="O174">
            <v>8886665.5367130432</v>
          </cell>
          <cell r="Q174">
            <v>2154102</v>
          </cell>
          <cell r="R174">
            <v>267940.46328695759</v>
          </cell>
          <cell r="S174">
            <v>883148</v>
          </cell>
          <cell r="T174">
            <v>3142602.4632869577</v>
          </cell>
          <cell r="V174">
            <v>3872692.7955503222</v>
          </cell>
          <cell r="W174">
            <v>0</v>
          </cell>
          <cell r="X174">
            <v>165</v>
          </cell>
          <cell r="Y174">
            <v>989.45000000000016</v>
          </cell>
          <cell r="Z174">
            <v>0.48605598311623521</v>
          </cell>
          <cell r="AA174">
            <v>8825805</v>
          </cell>
          <cell r="AB174">
            <v>0</v>
          </cell>
          <cell r="AC174">
            <v>8825805</v>
          </cell>
          <cell r="AD174">
            <v>51301</v>
          </cell>
          <cell r="AE174">
            <v>720559</v>
          </cell>
          <cell r="AF174">
            <v>9597665</v>
          </cell>
          <cell r="AG174">
            <v>1974121</v>
          </cell>
          <cell r="AH174">
            <v>17393</v>
          </cell>
          <cell r="AI174">
            <v>162588</v>
          </cell>
          <cell r="AJ174">
            <v>2154102</v>
          </cell>
          <cell r="AK174">
            <v>11751767</v>
          </cell>
          <cell r="AM174">
            <v>165</v>
          </cell>
          <cell r="AN174">
            <v>165</v>
          </cell>
          <cell r="AO174" t="str">
            <v>MALDEN</v>
          </cell>
          <cell r="AP174">
            <v>9103305</v>
          </cell>
          <cell r="AQ174">
            <v>9409537</v>
          </cell>
          <cell r="AR174">
            <v>0</v>
          </cell>
          <cell r="AS174">
            <v>212837</v>
          </cell>
          <cell r="AT174">
            <v>42886.75</v>
          </cell>
          <cell r="AU174">
            <v>40623.25</v>
          </cell>
          <cell r="AV174">
            <v>188493.75</v>
          </cell>
          <cell r="AW174">
            <v>106605</v>
          </cell>
          <cell r="AX174">
            <v>406585.04555032228</v>
          </cell>
          <cell r="AY174">
            <v>998030.79555032228</v>
          </cell>
          <cell r="BA174">
            <v>267940.46328695759</v>
          </cell>
          <cell r="BB174">
            <v>406585.04555032228</v>
          </cell>
          <cell r="BD174">
            <v>165</v>
          </cell>
          <cell r="BE174" t="str">
            <v>MALDEN</v>
          </cell>
          <cell r="BF174">
            <v>0</v>
          </cell>
          <cell r="BG174">
            <v>277500</v>
          </cell>
          <cell r="BI174">
            <v>1</v>
          </cell>
          <cell r="BJ174">
            <v>277501</v>
          </cell>
          <cell r="BK174">
            <v>0</v>
          </cell>
          <cell r="BL174">
            <v>0</v>
          </cell>
          <cell r="BM174">
            <v>0</v>
          </cell>
          <cell r="BN174">
            <v>277501</v>
          </cell>
          <cell r="BP174">
            <v>1</v>
          </cell>
          <cell r="BR174">
            <v>0</v>
          </cell>
          <cell r="BS174">
            <v>0</v>
          </cell>
          <cell r="BT174">
            <v>0</v>
          </cell>
          <cell r="BU174">
            <v>406585.04555032228</v>
          </cell>
          <cell r="BV174">
            <v>406585.04555032228</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M175">
            <v>166</v>
          </cell>
          <cell r="AN175">
            <v>166</v>
          </cell>
          <cell r="AO175" t="str">
            <v>MANCHESTER</v>
          </cell>
          <cell r="AP175">
            <v>0</v>
          </cell>
          <cell r="AQ175">
            <v>0</v>
          </cell>
          <cell r="AR175">
            <v>0</v>
          </cell>
          <cell r="AS175">
            <v>0</v>
          </cell>
          <cell r="AT175">
            <v>0</v>
          </cell>
          <cell r="AU175">
            <v>0</v>
          </cell>
          <cell r="AV175">
            <v>0</v>
          </cell>
          <cell r="AW175">
            <v>0</v>
          </cell>
          <cell r="AX175">
            <v>0</v>
          </cell>
          <cell r="AY175">
            <v>0</v>
          </cell>
          <cell r="BA175">
            <v>0</v>
          </cell>
          <cell r="BB175">
            <v>0</v>
          </cell>
          <cell r="BD175">
            <v>166</v>
          </cell>
          <cell r="BE175" t="str">
            <v>MANCHESTER</v>
          </cell>
          <cell r="BF175">
            <v>0</v>
          </cell>
          <cell r="BG175">
            <v>0</v>
          </cell>
          <cell r="BI175">
            <v>0</v>
          </cell>
          <cell r="BJ175">
            <v>0</v>
          </cell>
          <cell r="BK175">
            <v>0</v>
          </cell>
          <cell r="BL175">
            <v>0</v>
          </cell>
          <cell r="BM175">
            <v>0</v>
          </cell>
          <cell r="BN175">
            <v>0</v>
          </cell>
          <cell r="BP175">
            <v>0</v>
          </cell>
          <cell r="BR175">
            <v>0</v>
          </cell>
          <cell r="BS175">
            <v>0</v>
          </cell>
          <cell r="BT175">
            <v>0</v>
          </cell>
          <cell r="BU175">
            <v>0</v>
          </cell>
          <cell r="BV175">
            <v>0</v>
          </cell>
        </row>
        <row r="176">
          <cell r="A176">
            <v>167</v>
          </cell>
          <cell r="B176">
            <v>167</v>
          </cell>
          <cell r="C176" t="str">
            <v>MANSFIELD</v>
          </cell>
          <cell r="D176">
            <v>82.11999999999999</v>
          </cell>
          <cell r="E176">
            <v>1084242</v>
          </cell>
          <cell r="F176">
            <v>0</v>
          </cell>
          <cell r="G176">
            <v>71045</v>
          </cell>
          <cell r="H176">
            <v>1155287</v>
          </cell>
          <cell r="J176">
            <v>0</v>
          </cell>
          <cell r="K176">
            <v>0</v>
          </cell>
          <cell r="L176">
            <v>71045</v>
          </cell>
          <cell r="M176">
            <v>71045</v>
          </cell>
          <cell r="O176">
            <v>1084242</v>
          </cell>
          <cell r="Q176">
            <v>37433</v>
          </cell>
          <cell r="R176">
            <v>0</v>
          </cell>
          <cell r="S176">
            <v>73331</v>
          </cell>
          <cell r="T176">
            <v>108478</v>
          </cell>
          <cell r="V176">
            <v>165412.5</v>
          </cell>
          <cell r="W176">
            <v>0</v>
          </cell>
          <cell r="X176">
            <v>167</v>
          </cell>
          <cell r="Y176">
            <v>82.11999999999999</v>
          </cell>
          <cell r="Z176">
            <v>0</v>
          </cell>
          <cell r="AA176">
            <v>1084242</v>
          </cell>
          <cell r="AB176">
            <v>0</v>
          </cell>
          <cell r="AC176">
            <v>1084242</v>
          </cell>
          <cell r="AD176">
            <v>0</v>
          </cell>
          <cell r="AE176">
            <v>71045</v>
          </cell>
          <cell r="AF176">
            <v>1155287</v>
          </cell>
          <cell r="AG176">
            <v>35147</v>
          </cell>
          <cell r="AH176">
            <v>0</v>
          </cell>
          <cell r="AI176">
            <v>2286</v>
          </cell>
          <cell r="AJ176">
            <v>37433</v>
          </cell>
          <cell r="AK176">
            <v>1192720</v>
          </cell>
          <cell r="AM176">
            <v>167</v>
          </cell>
          <cell r="AN176">
            <v>167</v>
          </cell>
          <cell r="AO176" t="str">
            <v>MANSFIELD</v>
          </cell>
          <cell r="AP176">
            <v>1084242</v>
          </cell>
          <cell r="AQ176">
            <v>1088128</v>
          </cell>
          <cell r="AR176">
            <v>0</v>
          </cell>
          <cell r="AS176">
            <v>0</v>
          </cell>
          <cell r="AT176">
            <v>0</v>
          </cell>
          <cell r="AU176">
            <v>0</v>
          </cell>
          <cell r="AV176">
            <v>14567.25</v>
          </cell>
          <cell r="AW176">
            <v>42367.25</v>
          </cell>
          <cell r="AX176">
            <v>0</v>
          </cell>
          <cell r="AY176">
            <v>56934.5</v>
          </cell>
          <cell r="BA176">
            <v>0</v>
          </cell>
          <cell r="BB176">
            <v>0</v>
          </cell>
          <cell r="BD176">
            <v>167</v>
          </cell>
          <cell r="BE176" t="str">
            <v>MANSFIELD</v>
          </cell>
          <cell r="BF176">
            <v>0</v>
          </cell>
          <cell r="BG176">
            <v>0</v>
          </cell>
          <cell r="BI176">
            <v>0</v>
          </cell>
          <cell r="BJ176">
            <v>0</v>
          </cell>
          <cell r="BK176">
            <v>0</v>
          </cell>
          <cell r="BL176">
            <v>0</v>
          </cell>
          <cell r="BM176">
            <v>0</v>
          </cell>
          <cell r="BN176">
            <v>0</v>
          </cell>
          <cell r="BP176">
            <v>0</v>
          </cell>
          <cell r="BR176">
            <v>0</v>
          </cell>
          <cell r="BS176">
            <v>0</v>
          </cell>
          <cell r="BT176">
            <v>0</v>
          </cell>
          <cell r="BU176">
            <v>0</v>
          </cell>
          <cell r="BV176">
            <v>0</v>
          </cell>
        </row>
        <row r="177">
          <cell r="A177">
            <v>168</v>
          </cell>
          <cell r="B177">
            <v>168</v>
          </cell>
          <cell r="C177" t="str">
            <v>MARBLEHEAD</v>
          </cell>
          <cell r="D177">
            <v>173.5</v>
          </cell>
          <cell r="E177">
            <v>2172012</v>
          </cell>
          <cell r="F177">
            <v>0</v>
          </cell>
          <cell r="G177">
            <v>151026</v>
          </cell>
          <cell r="H177">
            <v>2323038</v>
          </cell>
          <cell r="J177">
            <v>-2025.9005172903624</v>
          </cell>
          <cell r="K177">
            <v>-1.2459006178756681E-2</v>
          </cell>
          <cell r="L177">
            <v>151026</v>
          </cell>
          <cell r="M177">
            <v>149000.09948270963</v>
          </cell>
          <cell r="O177">
            <v>2174037.9005172905</v>
          </cell>
          <cell r="Q177">
            <v>59927</v>
          </cell>
          <cell r="R177">
            <v>-2025.9005172903624</v>
          </cell>
          <cell r="S177">
            <v>154937</v>
          </cell>
          <cell r="T177">
            <v>208927.09948270963</v>
          </cell>
          <cell r="V177">
            <v>373558.30641237169</v>
          </cell>
          <cell r="W177">
            <v>0</v>
          </cell>
          <cell r="X177">
            <v>168</v>
          </cell>
          <cell r="Y177">
            <v>173.5</v>
          </cell>
          <cell r="Z177">
            <v>0</v>
          </cell>
          <cell r="AA177">
            <v>2172012</v>
          </cell>
          <cell r="AB177">
            <v>0</v>
          </cell>
          <cell r="AC177">
            <v>2172012</v>
          </cell>
          <cell r="AD177">
            <v>0</v>
          </cell>
          <cell r="AE177">
            <v>151026</v>
          </cell>
          <cell r="AF177">
            <v>2323038</v>
          </cell>
          <cell r="AG177">
            <v>56016</v>
          </cell>
          <cell r="AH177">
            <v>0</v>
          </cell>
          <cell r="AI177">
            <v>3911</v>
          </cell>
          <cell r="AJ177">
            <v>59927</v>
          </cell>
          <cell r="AK177">
            <v>2382965</v>
          </cell>
          <cell r="AM177">
            <v>168</v>
          </cell>
          <cell r="AN177">
            <v>168</v>
          </cell>
          <cell r="AO177" t="str">
            <v>MARBLEHEAD</v>
          </cell>
          <cell r="AP177">
            <v>2172012</v>
          </cell>
          <cell r="AQ177">
            <v>2360515</v>
          </cell>
          <cell r="AR177">
            <v>0</v>
          </cell>
          <cell r="AS177">
            <v>50396</v>
          </cell>
          <cell r="AT177">
            <v>32087.5</v>
          </cell>
          <cell r="AU177">
            <v>6863</v>
          </cell>
          <cell r="AV177">
            <v>34480.25</v>
          </cell>
          <cell r="AW177">
            <v>41852.75</v>
          </cell>
          <cell r="AX177">
            <v>-3074.1935876283096</v>
          </cell>
          <cell r="AY177">
            <v>162605.30641237169</v>
          </cell>
          <cell r="BA177">
            <v>-2025.9005172903624</v>
          </cell>
          <cell r="BB177">
            <v>-3074.1935876283096</v>
          </cell>
          <cell r="BD177">
            <v>168</v>
          </cell>
          <cell r="BE177" t="str">
            <v>MARBLEHEAD</v>
          </cell>
          <cell r="BF177">
            <v>0</v>
          </cell>
          <cell r="BG177">
            <v>0</v>
          </cell>
          <cell r="BI177">
            <v>0</v>
          </cell>
          <cell r="BJ177">
            <v>0</v>
          </cell>
          <cell r="BK177">
            <v>0</v>
          </cell>
          <cell r="BL177">
            <v>0</v>
          </cell>
          <cell r="BM177">
            <v>0</v>
          </cell>
          <cell r="BN177">
            <v>0</v>
          </cell>
          <cell r="BP177">
            <v>0</v>
          </cell>
          <cell r="BR177">
            <v>0</v>
          </cell>
          <cell r="BS177">
            <v>0</v>
          </cell>
          <cell r="BT177">
            <v>0</v>
          </cell>
          <cell r="BU177">
            <v>-3074.1935876283096</v>
          </cell>
          <cell r="BV177">
            <v>-3074.1935876283096</v>
          </cell>
        </row>
        <row r="178">
          <cell r="A178">
            <v>169</v>
          </cell>
          <cell r="B178">
            <v>169</v>
          </cell>
          <cell r="C178" t="str">
            <v>MARION</v>
          </cell>
          <cell r="D178">
            <v>0</v>
          </cell>
          <cell r="E178">
            <v>0</v>
          </cell>
          <cell r="F178">
            <v>0</v>
          </cell>
          <cell r="G178">
            <v>0</v>
          </cell>
          <cell r="H178">
            <v>0</v>
          </cell>
          <cell r="J178">
            <v>0</v>
          </cell>
          <cell r="K178"/>
          <cell r="L178">
            <v>0</v>
          </cell>
          <cell r="M178">
            <v>0</v>
          </cell>
          <cell r="O178">
            <v>0</v>
          </cell>
          <cell r="Q178">
            <v>0</v>
          </cell>
          <cell r="R178">
            <v>0</v>
          </cell>
          <cell r="S178">
            <v>0</v>
          </cell>
          <cell r="T178">
            <v>0</v>
          </cell>
          <cell r="V178">
            <v>0</v>
          </cell>
          <cell r="W178">
            <v>0</v>
          </cell>
          <cell r="X178">
            <v>169</v>
          </cell>
          <cell r="AM178">
            <v>169</v>
          </cell>
          <cell r="AN178">
            <v>169</v>
          </cell>
          <cell r="AO178" t="str">
            <v>MARION</v>
          </cell>
          <cell r="AP178">
            <v>0</v>
          </cell>
          <cell r="AQ178">
            <v>0</v>
          </cell>
          <cell r="AR178">
            <v>0</v>
          </cell>
          <cell r="AS178">
            <v>0</v>
          </cell>
          <cell r="AT178">
            <v>0</v>
          </cell>
          <cell r="AU178">
            <v>0</v>
          </cell>
          <cell r="AV178">
            <v>0</v>
          </cell>
          <cell r="AW178">
            <v>0</v>
          </cell>
          <cell r="AX178">
            <v>0</v>
          </cell>
          <cell r="AY178">
            <v>0</v>
          </cell>
          <cell r="BA178">
            <v>0</v>
          </cell>
          <cell r="BB178">
            <v>0</v>
          </cell>
          <cell r="BD178">
            <v>169</v>
          </cell>
          <cell r="BE178" t="str">
            <v>MARION</v>
          </cell>
          <cell r="BF178">
            <v>0</v>
          </cell>
          <cell r="BG178">
            <v>0</v>
          </cell>
          <cell r="BI178">
            <v>0</v>
          </cell>
          <cell r="BJ178">
            <v>0</v>
          </cell>
          <cell r="BK178">
            <v>0</v>
          </cell>
          <cell r="BL178">
            <v>0</v>
          </cell>
          <cell r="BM178">
            <v>0</v>
          </cell>
          <cell r="BN178">
            <v>0</v>
          </cell>
          <cell r="BP178">
            <v>0</v>
          </cell>
          <cell r="BR178">
            <v>0</v>
          </cell>
          <cell r="BS178">
            <v>0</v>
          </cell>
          <cell r="BT178">
            <v>0</v>
          </cell>
          <cell r="BU178">
            <v>0</v>
          </cell>
          <cell r="BV178">
            <v>0</v>
          </cell>
        </row>
        <row r="179">
          <cell r="A179">
            <v>170</v>
          </cell>
          <cell r="B179">
            <v>170</v>
          </cell>
          <cell r="C179" t="str">
            <v>MARLBOROUGH</v>
          </cell>
          <cell r="D179">
            <v>566.68000000000006</v>
          </cell>
          <cell r="E179">
            <v>7230011</v>
          </cell>
          <cell r="F179">
            <v>0</v>
          </cell>
          <cell r="G179">
            <v>480044</v>
          </cell>
          <cell r="H179">
            <v>7710055</v>
          </cell>
          <cell r="J179">
            <v>401762.20112265839</v>
          </cell>
          <cell r="K179">
            <v>0.25672288696815276</v>
          </cell>
          <cell r="L179">
            <v>480044</v>
          </cell>
          <cell r="M179">
            <v>881806.20112265833</v>
          </cell>
          <cell r="O179">
            <v>6828248.7988773417</v>
          </cell>
          <cell r="Q179">
            <v>220971</v>
          </cell>
          <cell r="R179">
            <v>401762.20112265839</v>
          </cell>
          <cell r="S179">
            <v>493792</v>
          </cell>
          <cell r="T179">
            <v>1102777.2011226583</v>
          </cell>
          <cell r="V179">
            <v>2265979.4870677157</v>
          </cell>
          <cell r="W179">
            <v>0</v>
          </cell>
          <cell r="X179">
            <v>170</v>
          </cell>
          <cell r="Y179">
            <v>566.68000000000006</v>
          </cell>
          <cell r="Z179">
            <v>13.609763469350739</v>
          </cell>
          <cell r="AA179">
            <v>7229868</v>
          </cell>
          <cell r="AB179">
            <v>0</v>
          </cell>
          <cell r="AC179">
            <v>7229868</v>
          </cell>
          <cell r="AD179">
            <v>0</v>
          </cell>
          <cell r="AE179">
            <v>480035</v>
          </cell>
          <cell r="AF179">
            <v>7709903</v>
          </cell>
          <cell r="AG179">
            <v>207175</v>
          </cell>
          <cell r="AH179">
            <v>0</v>
          </cell>
          <cell r="AI179">
            <v>13745</v>
          </cell>
          <cell r="AJ179">
            <v>220920</v>
          </cell>
          <cell r="AK179">
            <v>7930823</v>
          </cell>
          <cell r="AM179">
            <v>170</v>
          </cell>
          <cell r="AN179">
            <v>170</v>
          </cell>
          <cell r="AO179" t="str">
            <v>MARLBOROUGH</v>
          </cell>
          <cell r="AP179">
            <v>7230011</v>
          </cell>
          <cell r="AQ179">
            <v>6602537</v>
          </cell>
          <cell r="AR179">
            <v>627474</v>
          </cell>
          <cell r="AS179">
            <v>294176</v>
          </cell>
          <cell r="AT179">
            <v>176584.25</v>
          </cell>
          <cell r="AU179">
            <v>146599.75</v>
          </cell>
          <cell r="AV179">
            <v>194455.75</v>
          </cell>
          <cell r="AW179">
            <v>143496.5</v>
          </cell>
          <cell r="AX179">
            <v>-17821.762932284386</v>
          </cell>
          <cell r="AY179">
            <v>1564964.4870677157</v>
          </cell>
          <cell r="BA179">
            <v>401762.20112265839</v>
          </cell>
          <cell r="BB179">
            <v>394968.09514424298</v>
          </cell>
          <cell r="BD179">
            <v>170</v>
          </cell>
          <cell r="BE179" t="str">
            <v>MARLBOROUGH</v>
          </cell>
          <cell r="BF179">
            <v>0</v>
          </cell>
          <cell r="BG179">
            <v>143</v>
          </cell>
          <cell r="BI179">
            <v>9</v>
          </cell>
          <cell r="BJ179">
            <v>152</v>
          </cell>
          <cell r="BK179">
            <v>48</v>
          </cell>
          <cell r="BL179">
            <v>3</v>
          </cell>
          <cell r="BM179">
            <v>51</v>
          </cell>
          <cell r="BN179">
            <v>203</v>
          </cell>
          <cell r="BP179">
            <v>12</v>
          </cell>
          <cell r="BR179">
            <v>627474</v>
          </cell>
          <cell r="BS179">
            <v>627331</v>
          </cell>
          <cell r="BT179">
            <v>143</v>
          </cell>
          <cell r="BU179">
            <v>-17821.762932284386</v>
          </cell>
          <cell r="BV179">
            <v>-17821.762932284386</v>
          </cell>
        </row>
        <row r="180">
          <cell r="A180">
            <v>171</v>
          </cell>
          <cell r="B180">
            <v>171</v>
          </cell>
          <cell r="C180" t="str">
            <v>MARSHFIELD</v>
          </cell>
          <cell r="D180">
            <v>20.119999999999997</v>
          </cell>
          <cell r="E180">
            <v>246526</v>
          </cell>
          <cell r="F180">
            <v>0</v>
          </cell>
          <cell r="G180">
            <v>17967</v>
          </cell>
          <cell r="H180">
            <v>264493</v>
          </cell>
          <cell r="J180">
            <v>6824.2487713672972</v>
          </cell>
          <cell r="K180">
            <v>0.19513784982890317</v>
          </cell>
          <cell r="L180">
            <v>17967</v>
          </cell>
          <cell r="M180">
            <v>24791.248771367296</v>
          </cell>
          <cell r="O180">
            <v>239701.7512286327</v>
          </cell>
          <cell r="Q180">
            <v>0</v>
          </cell>
          <cell r="R180">
            <v>6824.2487713672972</v>
          </cell>
          <cell r="S180">
            <v>17967</v>
          </cell>
          <cell r="T180">
            <v>24791.248771367296</v>
          </cell>
          <cell r="V180">
            <v>52938.425468461384</v>
          </cell>
          <cell r="W180">
            <v>0</v>
          </cell>
          <cell r="X180">
            <v>171</v>
          </cell>
          <cell r="Y180">
            <v>20.119999999999997</v>
          </cell>
          <cell r="Z180">
            <v>0</v>
          </cell>
          <cell r="AA180">
            <v>246526</v>
          </cell>
          <cell r="AB180">
            <v>0</v>
          </cell>
          <cell r="AC180">
            <v>246526</v>
          </cell>
          <cell r="AD180">
            <v>0</v>
          </cell>
          <cell r="AE180">
            <v>17967</v>
          </cell>
          <cell r="AF180">
            <v>264493</v>
          </cell>
          <cell r="AG180">
            <v>0</v>
          </cell>
          <cell r="AH180">
            <v>0</v>
          </cell>
          <cell r="AI180">
            <v>0</v>
          </cell>
          <cell r="AJ180">
            <v>0</v>
          </cell>
          <cell r="AK180">
            <v>264493</v>
          </cell>
          <cell r="AM180">
            <v>171</v>
          </cell>
          <cell r="AN180">
            <v>171</v>
          </cell>
          <cell r="AO180" t="str">
            <v>MARSHFIELD</v>
          </cell>
          <cell r="AP180">
            <v>246526</v>
          </cell>
          <cell r="AQ180">
            <v>236124</v>
          </cell>
          <cell r="AR180">
            <v>10402</v>
          </cell>
          <cell r="AS180">
            <v>764</v>
          </cell>
          <cell r="AT180">
            <v>0</v>
          </cell>
          <cell r="AU180">
            <v>0</v>
          </cell>
          <cell r="AV180">
            <v>15887.75</v>
          </cell>
          <cell r="AW180">
            <v>7964.25</v>
          </cell>
          <cell r="AX180">
            <v>-46.574531538613883</v>
          </cell>
          <cell r="AY180">
            <v>34971.425468461384</v>
          </cell>
          <cell r="BA180">
            <v>6824.2487713672972</v>
          </cell>
          <cell r="BB180">
            <v>6796.4820791130423</v>
          </cell>
          <cell r="BD180">
            <v>171</v>
          </cell>
          <cell r="BE180" t="str">
            <v>MARSHFIELD</v>
          </cell>
          <cell r="BF180">
            <v>0</v>
          </cell>
          <cell r="BG180">
            <v>0</v>
          </cell>
          <cell r="BI180">
            <v>0</v>
          </cell>
          <cell r="BJ180">
            <v>0</v>
          </cell>
          <cell r="BK180">
            <v>0</v>
          </cell>
          <cell r="BL180">
            <v>0</v>
          </cell>
          <cell r="BM180">
            <v>0</v>
          </cell>
          <cell r="BN180">
            <v>0</v>
          </cell>
          <cell r="BP180">
            <v>0</v>
          </cell>
          <cell r="BR180">
            <v>10402</v>
          </cell>
          <cell r="BS180">
            <v>10402</v>
          </cell>
          <cell r="BT180">
            <v>0</v>
          </cell>
          <cell r="BU180">
            <v>-46.574531538613883</v>
          </cell>
          <cell r="BV180">
            <v>-46.574531538613883</v>
          </cell>
        </row>
        <row r="181">
          <cell r="A181">
            <v>172</v>
          </cell>
          <cell r="B181">
            <v>172</v>
          </cell>
          <cell r="C181" t="str">
            <v>MASHPEE</v>
          </cell>
          <cell r="D181">
            <v>51.38</v>
          </cell>
          <cell r="E181">
            <v>829278</v>
          </cell>
          <cell r="F181">
            <v>0</v>
          </cell>
          <cell r="G181">
            <v>43646</v>
          </cell>
          <cell r="H181">
            <v>872924</v>
          </cell>
          <cell r="J181">
            <v>72746.978461168648</v>
          </cell>
          <cell r="K181">
            <v>0.34853431102297705</v>
          </cell>
          <cell r="L181">
            <v>43646</v>
          </cell>
          <cell r="M181">
            <v>116392.97846116865</v>
          </cell>
          <cell r="O181">
            <v>756531.02153883129</v>
          </cell>
          <cell r="Q181">
            <v>49544</v>
          </cell>
          <cell r="R181">
            <v>72746.978461168648</v>
          </cell>
          <cell r="S181">
            <v>45879</v>
          </cell>
          <cell r="T181">
            <v>165936.97846116865</v>
          </cell>
          <cell r="V181">
            <v>301912.57381963416</v>
          </cell>
          <cell r="W181">
            <v>0</v>
          </cell>
          <cell r="X181">
            <v>172</v>
          </cell>
          <cell r="Y181">
            <v>51.38</v>
          </cell>
          <cell r="Z181">
            <v>5.3912355326935727E-3</v>
          </cell>
          <cell r="AA181">
            <v>829278</v>
          </cell>
          <cell r="AB181">
            <v>0</v>
          </cell>
          <cell r="AC181">
            <v>829278</v>
          </cell>
          <cell r="AD181">
            <v>0</v>
          </cell>
          <cell r="AE181">
            <v>43646</v>
          </cell>
          <cell r="AF181">
            <v>872924</v>
          </cell>
          <cell r="AG181">
            <v>47311</v>
          </cell>
          <cell r="AH181">
            <v>0</v>
          </cell>
          <cell r="AI181">
            <v>2233</v>
          </cell>
          <cell r="AJ181">
            <v>49544</v>
          </cell>
          <cell r="AK181">
            <v>922468</v>
          </cell>
          <cell r="AM181">
            <v>172</v>
          </cell>
          <cell r="AN181">
            <v>172</v>
          </cell>
          <cell r="AO181" t="str">
            <v>MASHPEE</v>
          </cell>
          <cell r="AP181">
            <v>829278</v>
          </cell>
          <cell r="AQ181">
            <v>717221</v>
          </cell>
          <cell r="AR181">
            <v>112057</v>
          </cell>
          <cell r="AS181">
            <v>27334</v>
          </cell>
          <cell r="AT181">
            <v>12504</v>
          </cell>
          <cell r="AU181">
            <v>0</v>
          </cell>
          <cell r="AV181">
            <v>16631</v>
          </cell>
          <cell r="AW181">
            <v>41864</v>
          </cell>
          <cell r="AX181">
            <v>-1667.4261803658737</v>
          </cell>
          <cell r="AY181">
            <v>208722.57381963413</v>
          </cell>
          <cell r="BA181">
            <v>72746.978461168648</v>
          </cell>
          <cell r="BB181">
            <v>72050.35834374417</v>
          </cell>
          <cell r="BD181">
            <v>172</v>
          </cell>
          <cell r="BE181" t="str">
            <v>MASHPEE</v>
          </cell>
          <cell r="BF181">
            <v>0</v>
          </cell>
          <cell r="BG181">
            <v>0</v>
          </cell>
          <cell r="BI181">
            <v>0</v>
          </cell>
          <cell r="BJ181">
            <v>0</v>
          </cell>
          <cell r="BK181">
            <v>0</v>
          </cell>
          <cell r="BL181">
            <v>0</v>
          </cell>
          <cell r="BM181">
            <v>0</v>
          </cell>
          <cell r="BN181">
            <v>0</v>
          </cell>
          <cell r="BP181">
            <v>0</v>
          </cell>
          <cell r="BR181">
            <v>112057</v>
          </cell>
          <cell r="BS181">
            <v>112057</v>
          </cell>
          <cell r="BT181">
            <v>0</v>
          </cell>
          <cell r="BU181">
            <v>-1667.4261803658737</v>
          </cell>
          <cell r="BV181">
            <v>-1667.4261803658737</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M182">
            <v>173</v>
          </cell>
          <cell r="AN182">
            <v>173</v>
          </cell>
          <cell r="AO182" t="str">
            <v>MATTAPOISETT</v>
          </cell>
          <cell r="AP182">
            <v>0</v>
          </cell>
          <cell r="AQ182">
            <v>0</v>
          </cell>
          <cell r="AR182">
            <v>0</v>
          </cell>
          <cell r="AS182">
            <v>0</v>
          </cell>
          <cell r="AT182">
            <v>0</v>
          </cell>
          <cell r="AU182">
            <v>0</v>
          </cell>
          <cell r="AV182">
            <v>0</v>
          </cell>
          <cell r="AW182">
            <v>0</v>
          </cell>
          <cell r="AX182">
            <v>0</v>
          </cell>
          <cell r="AY182">
            <v>0</v>
          </cell>
          <cell r="BA182">
            <v>0</v>
          </cell>
          <cell r="BB182">
            <v>0</v>
          </cell>
          <cell r="BD182">
            <v>173</v>
          </cell>
          <cell r="BE182" t="str">
            <v>MATTAPOISETT</v>
          </cell>
          <cell r="BF182">
            <v>0</v>
          </cell>
          <cell r="BG182">
            <v>0</v>
          </cell>
          <cell r="BI182">
            <v>0</v>
          </cell>
          <cell r="BJ182">
            <v>0</v>
          </cell>
          <cell r="BK182">
            <v>0</v>
          </cell>
          <cell r="BL182">
            <v>0</v>
          </cell>
          <cell r="BM182">
            <v>0</v>
          </cell>
          <cell r="BN182">
            <v>0</v>
          </cell>
          <cell r="BP182">
            <v>0</v>
          </cell>
          <cell r="BR182">
            <v>0</v>
          </cell>
          <cell r="BS182">
            <v>0</v>
          </cell>
          <cell r="BT182">
            <v>0</v>
          </cell>
          <cell r="BU182">
            <v>0</v>
          </cell>
          <cell r="BV182">
            <v>0</v>
          </cell>
        </row>
        <row r="183">
          <cell r="A183">
            <v>174</v>
          </cell>
          <cell r="B183">
            <v>174</v>
          </cell>
          <cell r="C183" t="str">
            <v>MAYNARD</v>
          </cell>
          <cell r="D183">
            <v>49</v>
          </cell>
          <cell r="E183">
            <v>588890</v>
          </cell>
          <cell r="F183">
            <v>0</v>
          </cell>
          <cell r="G183">
            <v>41204</v>
          </cell>
          <cell r="H183">
            <v>630094</v>
          </cell>
          <cell r="J183">
            <v>101727.26916801171</v>
          </cell>
          <cell r="K183">
            <v>0.4203452702690833</v>
          </cell>
          <cell r="L183">
            <v>41204</v>
          </cell>
          <cell r="M183">
            <v>142931.26916801173</v>
          </cell>
          <cell r="O183">
            <v>487162.73083198827</v>
          </cell>
          <cell r="Q183">
            <v>23911</v>
          </cell>
          <cell r="R183">
            <v>101727.26916801171</v>
          </cell>
          <cell r="S183">
            <v>42808</v>
          </cell>
          <cell r="T183">
            <v>166842.26916801173</v>
          </cell>
          <cell r="V183">
            <v>307123.83502957266</v>
          </cell>
          <cell r="W183">
            <v>0</v>
          </cell>
          <cell r="X183">
            <v>174</v>
          </cell>
          <cell r="Y183">
            <v>49</v>
          </cell>
          <cell r="Z183">
            <v>1.0524390243902533</v>
          </cell>
          <cell r="AA183">
            <v>588890</v>
          </cell>
          <cell r="AB183">
            <v>0</v>
          </cell>
          <cell r="AC183">
            <v>588890</v>
          </cell>
          <cell r="AD183">
            <v>0</v>
          </cell>
          <cell r="AE183">
            <v>41204</v>
          </cell>
          <cell r="AF183">
            <v>630094</v>
          </cell>
          <cell r="AG183">
            <v>22307</v>
          </cell>
          <cell r="AH183">
            <v>0</v>
          </cell>
          <cell r="AI183">
            <v>1604</v>
          </cell>
          <cell r="AJ183">
            <v>23911</v>
          </cell>
          <cell r="AK183">
            <v>654005</v>
          </cell>
          <cell r="AM183">
            <v>174</v>
          </cell>
          <cell r="AN183">
            <v>174</v>
          </cell>
          <cell r="AO183" t="str">
            <v>MAYNARD</v>
          </cell>
          <cell r="AP183">
            <v>588890</v>
          </cell>
          <cell r="AQ183">
            <v>433476</v>
          </cell>
          <cell r="AR183">
            <v>155414</v>
          </cell>
          <cell r="AS183">
            <v>17187</v>
          </cell>
          <cell r="AT183">
            <v>47153.5</v>
          </cell>
          <cell r="AU183">
            <v>0</v>
          </cell>
          <cell r="AV183">
            <v>6319.25</v>
          </cell>
          <cell r="AW183">
            <v>16983.5</v>
          </cell>
          <cell r="AX183">
            <v>-1048.4149704273295</v>
          </cell>
          <cell r="AY183">
            <v>242008.83502957266</v>
          </cell>
          <cell r="BA183">
            <v>101727.26916801171</v>
          </cell>
          <cell r="BB183">
            <v>101192.19261348119</v>
          </cell>
          <cell r="BD183">
            <v>174</v>
          </cell>
          <cell r="BE183" t="str">
            <v>MAYNARD</v>
          </cell>
          <cell r="BF183">
            <v>0</v>
          </cell>
          <cell r="BG183">
            <v>0</v>
          </cell>
          <cell r="BI183">
            <v>0</v>
          </cell>
          <cell r="BJ183">
            <v>0</v>
          </cell>
          <cell r="BK183">
            <v>0</v>
          </cell>
          <cell r="BL183">
            <v>0</v>
          </cell>
          <cell r="BM183">
            <v>0</v>
          </cell>
          <cell r="BN183">
            <v>0</v>
          </cell>
          <cell r="BP183">
            <v>0</v>
          </cell>
          <cell r="BR183">
            <v>155414</v>
          </cell>
          <cell r="BS183">
            <v>155414</v>
          </cell>
          <cell r="BT183">
            <v>0</v>
          </cell>
          <cell r="BU183">
            <v>-1048.4149704273295</v>
          </cell>
          <cell r="BV183">
            <v>-1048.4149704273295</v>
          </cell>
        </row>
        <row r="184">
          <cell r="A184">
            <v>175</v>
          </cell>
          <cell r="B184">
            <v>175</v>
          </cell>
          <cell r="C184" t="str">
            <v>MEDFIELD</v>
          </cell>
          <cell r="D184">
            <v>0.03</v>
          </cell>
          <cell r="E184">
            <v>687</v>
          </cell>
          <cell r="F184">
            <v>0</v>
          </cell>
          <cell r="G184">
            <v>27</v>
          </cell>
          <cell r="H184">
            <v>714</v>
          </cell>
          <cell r="J184">
            <v>-107.00242485732953</v>
          </cell>
          <cell r="K184">
            <v>-1.5822606047513947E-2</v>
          </cell>
          <cell r="L184">
            <v>27</v>
          </cell>
          <cell r="M184">
            <v>-80.00242485732953</v>
          </cell>
          <cell r="O184">
            <v>794.00242485732952</v>
          </cell>
          <cell r="Q184">
            <v>0</v>
          </cell>
          <cell r="R184">
            <v>-107.00242485732953</v>
          </cell>
          <cell r="S184">
            <v>27</v>
          </cell>
          <cell r="T184">
            <v>-80.00242485732953</v>
          </cell>
          <cell r="V184">
            <v>6789.6296538010429</v>
          </cell>
          <cell r="W184">
            <v>0</v>
          </cell>
          <cell r="X184">
            <v>175</v>
          </cell>
          <cell r="Y184">
            <v>0.03</v>
          </cell>
          <cell r="Z184">
            <v>0</v>
          </cell>
          <cell r="AA184">
            <v>687</v>
          </cell>
          <cell r="AB184">
            <v>0</v>
          </cell>
          <cell r="AC184">
            <v>687</v>
          </cell>
          <cell r="AD184">
            <v>0</v>
          </cell>
          <cell r="AE184">
            <v>27</v>
          </cell>
          <cell r="AF184">
            <v>714</v>
          </cell>
          <cell r="AG184">
            <v>0</v>
          </cell>
          <cell r="AH184">
            <v>0</v>
          </cell>
          <cell r="AI184">
            <v>0</v>
          </cell>
          <cell r="AJ184">
            <v>0</v>
          </cell>
          <cell r="AK184">
            <v>714</v>
          </cell>
          <cell r="AM184">
            <v>175</v>
          </cell>
          <cell r="AN184">
            <v>175</v>
          </cell>
          <cell r="AO184" t="str">
            <v>MEDFIELD</v>
          </cell>
          <cell r="AP184">
            <v>687</v>
          </cell>
          <cell r="AQ184">
            <v>27428</v>
          </cell>
          <cell r="AR184">
            <v>0</v>
          </cell>
          <cell r="AS184">
            <v>2662</v>
          </cell>
          <cell r="AT184">
            <v>1449</v>
          </cell>
          <cell r="AU184">
            <v>0</v>
          </cell>
          <cell r="AV184">
            <v>2814</v>
          </cell>
          <cell r="AW184">
            <v>0</v>
          </cell>
          <cell r="AX184">
            <v>-162.37034619895712</v>
          </cell>
          <cell r="AY184">
            <v>6762.6296538010429</v>
          </cell>
          <cell r="BA184">
            <v>-107.00242485732953</v>
          </cell>
          <cell r="BB184">
            <v>-162.37034619895712</v>
          </cell>
          <cell r="BD184">
            <v>175</v>
          </cell>
          <cell r="BE184" t="str">
            <v>MEDFIELD</v>
          </cell>
          <cell r="BF184">
            <v>0</v>
          </cell>
          <cell r="BG184">
            <v>0</v>
          </cell>
          <cell r="BI184">
            <v>0</v>
          </cell>
          <cell r="BJ184">
            <v>0</v>
          </cell>
          <cell r="BK184">
            <v>0</v>
          </cell>
          <cell r="BL184">
            <v>0</v>
          </cell>
          <cell r="BM184">
            <v>0</v>
          </cell>
          <cell r="BN184">
            <v>0</v>
          </cell>
          <cell r="BP184">
            <v>0</v>
          </cell>
          <cell r="BR184">
            <v>0</v>
          </cell>
          <cell r="BS184">
            <v>0</v>
          </cell>
          <cell r="BT184">
            <v>0</v>
          </cell>
          <cell r="BU184">
            <v>-162.37034619895712</v>
          </cell>
          <cell r="BV184">
            <v>-162.37034619895712</v>
          </cell>
        </row>
        <row r="185">
          <cell r="A185">
            <v>176</v>
          </cell>
          <cell r="B185">
            <v>176</v>
          </cell>
          <cell r="C185" t="str">
            <v>MEDFORD</v>
          </cell>
          <cell r="D185">
            <v>358.62000000000006</v>
          </cell>
          <cell r="E185">
            <v>4926307</v>
          </cell>
          <cell r="F185">
            <v>0</v>
          </cell>
          <cell r="G185">
            <v>318100</v>
          </cell>
          <cell r="H185">
            <v>5244407</v>
          </cell>
          <cell r="J185">
            <v>328776.32300107775</v>
          </cell>
          <cell r="K185">
            <v>0.44187818303480964</v>
          </cell>
          <cell r="L185">
            <v>318100</v>
          </cell>
          <cell r="M185">
            <v>646876.32300107775</v>
          </cell>
          <cell r="O185">
            <v>4597530.6769989226</v>
          </cell>
          <cell r="Q185">
            <v>35339</v>
          </cell>
          <cell r="R185">
            <v>328776.32300107775</v>
          </cell>
          <cell r="S185">
            <v>320153</v>
          </cell>
          <cell r="T185">
            <v>682215.32300107775</v>
          </cell>
          <cell r="V185">
            <v>1097481.8960376573</v>
          </cell>
          <cell r="W185">
            <v>0</v>
          </cell>
          <cell r="X185">
            <v>176</v>
          </cell>
          <cell r="Y185">
            <v>358.62000000000006</v>
          </cell>
          <cell r="Z185">
            <v>0.10082641967441874</v>
          </cell>
          <cell r="AA185">
            <v>4926307</v>
          </cell>
          <cell r="AB185">
            <v>0</v>
          </cell>
          <cell r="AC185">
            <v>4926307</v>
          </cell>
          <cell r="AD185">
            <v>0</v>
          </cell>
          <cell r="AE185">
            <v>318100</v>
          </cell>
          <cell r="AF185">
            <v>5244407</v>
          </cell>
          <cell r="AG185">
            <v>33286</v>
          </cell>
          <cell r="AH185">
            <v>0</v>
          </cell>
          <cell r="AI185">
            <v>2053</v>
          </cell>
          <cell r="AJ185">
            <v>35339</v>
          </cell>
          <cell r="AK185">
            <v>5279746</v>
          </cell>
          <cell r="AM185">
            <v>176</v>
          </cell>
          <cell r="AN185">
            <v>176</v>
          </cell>
          <cell r="AO185" t="str">
            <v>MEDFORD</v>
          </cell>
          <cell r="AP185">
            <v>4926307</v>
          </cell>
          <cell r="AQ185">
            <v>4424993</v>
          </cell>
          <cell r="AR185">
            <v>501314</v>
          </cell>
          <cell r="AS185">
            <v>39571</v>
          </cell>
          <cell r="AT185">
            <v>73107</v>
          </cell>
          <cell r="AU185">
            <v>28096.25</v>
          </cell>
          <cell r="AV185">
            <v>62354</v>
          </cell>
          <cell r="AW185">
            <v>42014.5</v>
          </cell>
          <cell r="AX185">
            <v>-2413.8539623427787</v>
          </cell>
          <cell r="AY185">
            <v>744042.89603765728</v>
          </cell>
          <cell r="BA185">
            <v>328776.32300107775</v>
          </cell>
          <cell r="BB185">
            <v>327380.42422571953</v>
          </cell>
          <cell r="BD185">
            <v>176</v>
          </cell>
          <cell r="BE185" t="str">
            <v>MEDFORD</v>
          </cell>
          <cell r="BF185">
            <v>0</v>
          </cell>
          <cell r="BG185">
            <v>0</v>
          </cell>
          <cell r="BI185">
            <v>0</v>
          </cell>
          <cell r="BJ185">
            <v>0</v>
          </cell>
          <cell r="BK185">
            <v>0</v>
          </cell>
          <cell r="BL185">
            <v>0</v>
          </cell>
          <cell r="BM185">
            <v>0</v>
          </cell>
          <cell r="BN185">
            <v>0</v>
          </cell>
          <cell r="BP185">
            <v>0</v>
          </cell>
          <cell r="BR185">
            <v>501314</v>
          </cell>
          <cell r="BS185">
            <v>501314</v>
          </cell>
          <cell r="BT185">
            <v>0</v>
          </cell>
          <cell r="BU185">
            <v>-2413.8539623427787</v>
          </cell>
          <cell r="BV185">
            <v>-2413.8539623427787</v>
          </cell>
        </row>
        <row r="186">
          <cell r="A186">
            <v>177</v>
          </cell>
          <cell r="B186">
            <v>177</v>
          </cell>
          <cell r="C186" t="str">
            <v>MEDWAY</v>
          </cell>
          <cell r="D186">
            <v>13</v>
          </cell>
          <cell r="E186">
            <v>165735</v>
          </cell>
          <cell r="F186">
            <v>0</v>
          </cell>
          <cell r="G186">
            <v>11587</v>
          </cell>
          <cell r="H186">
            <v>177322</v>
          </cell>
          <cell r="J186">
            <v>16914.610968728211</v>
          </cell>
          <cell r="K186">
            <v>0.4276333864774286</v>
          </cell>
          <cell r="L186">
            <v>11587</v>
          </cell>
          <cell r="M186">
            <v>28501.610968728211</v>
          </cell>
          <cell r="O186">
            <v>148820.3890312718</v>
          </cell>
          <cell r="Q186">
            <v>0</v>
          </cell>
          <cell r="R186">
            <v>16914.610968728211</v>
          </cell>
          <cell r="S186">
            <v>11587</v>
          </cell>
          <cell r="T186">
            <v>28501.610968728211</v>
          </cell>
          <cell r="V186">
            <v>51141</v>
          </cell>
          <cell r="W186">
            <v>0</v>
          </cell>
          <cell r="X186">
            <v>177</v>
          </cell>
          <cell r="Y186">
            <v>13</v>
          </cell>
          <cell r="Z186">
            <v>2.4390243902439226E-2</v>
          </cell>
          <cell r="AA186">
            <v>165735</v>
          </cell>
          <cell r="AB186">
            <v>0</v>
          </cell>
          <cell r="AC186">
            <v>165735</v>
          </cell>
          <cell r="AD186">
            <v>0</v>
          </cell>
          <cell r="AE186">
            <v>11587</v>
          </cell>
          <cell r="AF186">
            <v>177322</v>
          </cell>
          <cell r="AG186">
            <v>0</v>
          </cell>
          <cell r="AH186">
            <v>0</v>
          </cell>
          <cell r="AI186">
            <v>0</v>
          </cell>
          <cell r="AJ186">
            <v>0</v>
          </cell>
          <cell r="AK186">
            <v>177322</v>
          </cell>
          <cell r="AM186">
            <v>177</v>
          </cell>
          <cell r="AN186">
            <v>177</v>
          </cell>
          <cell r="AO186" t="str">
            <v>MEDWAY</v>
          </cell>
          <cell r="AP186">
            <v>165735</v>
          </cell>
          <cell r="AQ186">
            <v>140068</v>
          </cell>
          <cell r="AR186">
            <v>25667</v>
          </cell>
          <cell r="AS186">
            <v>0</v>
          </cell>
          <cell r="AT186">
            <v>0</v>
          </cell>
          <cell r="AU186">
            <v>0</v>
          </cell>
          <cell r="AV186">
            <v>0</v>
          </cell>
          <cell r="AW186">
            <v>13887</v>
          </cell>
          <cell r="AX186">
            <v>0</v>
          </cell>
          <cell r="AY186">
            <v>39554</v>
          </cell>
          <cell r="BA186">
            <v>16914.610968728211</v>
          </cell>
          <cell r="BB186">
            <v>16885.284947663531</v>
          </cell>
          <cell r="BD186">
            <v>177</v>
          </cell>
          <cell r="BE186" t="str">
            <v>MEDWAY</v>
          </cell>
          <cell r="BF186">
            <v>0</v>
          </cell>
          <cell r="BG186">
            <v>0</v>
          </cell>
          <cell r="BI186">
            <v>0</v>
          </cell>
          <cell r="BJ186">
            <v>0</v>
          </cell>
          <cell r="BK186">
            <v>0</v>
          </cell>
          <cell r="BL186">
            <v>0</v>
          </cell>
          <cell r="BM186">
            <v>0</v>
          </cell>
          <cell r="BN186">
            <v>0</v>
          </cell>
          <cell r="BP186">
            <v>0</v>
          </cell>
          <cell r="BR186">
            <v>25667</v>
          </cell>
          <cell r="BS186">
            <v>25667</v>
          </cell>
          <cell r="BT186">
            <v>0</v>
          </cell>
          <cell r="BU186">
            <v>0</v>
          </cell>
          <cell r="BV186">
            <v>0</v>
          </cell>
        </row>
        <row r="187">
          <cell r="A187">
            <v>178</v>
          </cell>
          <cell r="B187">
            <v>178</v>
          </cell>
          <cell r="C187" t="str">
            <v>MELROSE</v>
          </cell>
          <cell r="D187">
            <v>237.61</v>
          </cell>
          <cell r="E187">
            <v>2457825</v>
          </cell>
          <cell r="F187">
            <v>0</v>
          </cell>
          <cell r="G187">
            <v>211321</v>
          </cell>
          <cell r="H187">
            <v>2669146</v>
          </cell>
          <cell r="J187">
            <v>-711.84199799424005</v>
          </cell>
          <cell r="K187">
            <v>-7.3831755936435766E-3</v>
          </cell>
          <cell r="L187">
            <v>211321</v>
          </cell>
          <cell r="M187">
            <v>210609.15800200577</v>
          </cell>
          <cell r="O187">
            <v>2458536.8419979941</v>
          </cell>
          <cell r="Q187">
            <v>10851</v>
          </cell>
          <cell r="R187">
            <v>-711.84199799424005</v>
          </cell>
          <cell r="S187">
            <v>212187</v>
          </cell>
          <cell r="T187">
            <v>221460.15800200577</v>
          </cell>
          <cell r="V187">
            <v>318586.06857600523</v>
          </cell>
          <cell r="W187">
            <v>0</v>
          </cell>
          <cell r="X187">
            <v>178</v>
          </cell>
          <cell r="Y187">
            <v>237.61</v>
          </cell>
          <cell r="Z187">
            <v>0</v>
          </cell>
          <cell r="AA187">
            <v>2457825</v>
          </cell>
          <cell r="AB187">
            <v>0</v>
          </cell>
          <cell r="AC187">
            <v>2457825</v>
          </cell>
          <cell r="AD187">
            <v>0</v>
          </cell>
          <cell r="AE187">
            <v>211321</v>
          </cell>
          <cell r="AF187">
            <v>2669146</v>
          </cell>
          <cell r="AG187">
            <v>9985</v>
          </cell>
          <cell r="AH187">
            <v>0</v>
          </cell>
          <cell r="AI187">
            <v>866</v>
          </cell>
          <cell r="AJ187">
            <v>10851</v>
          </cell>
          <cell r="AK187">
            <v>2679997</v>
          </cell>
          <cell r="AM187">
            <v>178</v>
          </cell>
          <cell r="AN187">
            <v>178</v>
          </cell>
          <cell r="AO187" t="str">
            <v>MELROSE</v>
          </cell>
          <cell r="AP187">
            <v>2457825</v>
          </cell>
          <cell r="AQ187">
            <v>2495087</v>
          </cell>
          <cell r="AR187">
            <v>0</v>
          </cell>
          <cell r="AS187">
            <v>17708</v>
          </cell>
          <cell r="AT187">
            <v>0</v>
          </cell>
          <cell r="AU187">
            <v>48831.75</v>
          </cell>
          <cell r="AV187">
            <v>18282.25</v>
          </cell>
          <cell r="AW187">
            <v>12672.25</v>
          </cell>
          <cell r="AX187">
            <v>-1080.1814239947562</v>
          </cell>
          <cell r="AY187">
            <v>96414.068576005244</v>
          </cell>
          <cell r="BA187">
            <v>-711.84199799424005</v>
          </cell>
          <cell r="BB187">
            <v>-1080.1814239947562</v>
          </cell>
          <cell r="BD187">
            <v>178</v>
          </cell>
          <cell r="BE187" t="str">
            <v>MELROSE</v>
          </cell>
          <cell r="BF187">
            <v>0</v>
          </cell>
          <cell r="BG187">
            <v>0</v>
          </cell>
          <cell r="BI187">
            <v>0</v>
          </cell>
          <cell r="BJ187">
            <v>0</v>
          </cell>
          <cell r="BK187">
            <v>0</v>
          </cell>
          <cell r="BL187">
            <v>0</v>
          </cell>
          <cell r="BM187">
            <v>0</v>
          </cell>
          <cell r="BN187">
            <v>0</v>
          </cell>
          <cell r="BP187">
            <v>0</v>
          </cell>
          <cell r="BR187">
            <v>0</v>
          </cell>
          <cell r="BS187">
            <v>0</v>
          </cell>
          <cell r="BT187">
            <v>0</v>
          </cell>
          <cell r="BU187">
            <v>-1080.1814239947562</v>
          </cell>
          <cell r="BV187">
            <v>-1080.1814239947562</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M188">
            <v>179</v>
          </cell>
          <cell r="AN188">
            <v>179</v>
          </cell>
          <cell r="AO188" t="str">
            <v>MENDON</v>
          </cell>
          <cell r="AP188">
            <v>0</v>
          </cell>
          <cell r="AQ188">
            <v>0</v>
          </cell>
          <cell r="AR188">
            <v>0</v>
          </cell>
          <cell r="AS188">
            <v>0</v>
          </cell>
          <cell r="AT188">
            <v>0</v>
          </cell>
          <cell r="AU188">
            <v>0</v>
          </cell>
          <cell r="AV188">
            <v>0</v>
          </cell>
          <cell r="AW188">
            <v>0</v>
          </cell>
          <cell r="AX188">
            <v>0</v>
          </cell>
          <cell r="AY188">
            <v>0</v>
          </cell>
          <cell r="BA188">
            <v>0</v>
          </cell>
          <cell r="BB188">
            <v>0</v>
          </cell>
          <cell r="BD188">
            <v>179</v>
          </cell>
          <cell r="BE188" t="str">
            <v>MENDON</v>
          </cell>
          <cell r="BF188">
            <v>0</v>
          </cell>
          <cell r="BG188">
            <v>0</v>
          </cell>
          <cell r="BI188">
            <v>0</v>
          </cell>
          <cell r="BJ188">
            <v>0</v>
          </cell>
          <cell r="BK188">
            <v>0</v>
          </cell>
          <cell r="BL188">
            <v>0</v>
          </cell>
          <cell r="BM188">
            <v>0</v>
          </cell>
          <cell r="BN188">
            <v>0</v>
          </cell>
          <cell r="BP188">
            <v>0</v>
          </cell>
          <cell r="BR188">
            <v>0</v>
          </cell>
          <cell r="BS188">
            <v>0</v>
          </cell>
          <cell r="BT188">
            <v>0</v>
          </cell>
          <cell r="BU188">
            <v>0</v>
          </cell>
          <cell r="BV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M189">
            <v>180</v>
          </cell>
          <cell r="AN189">
            <v>180</v>
          </cell>
          <cell r="AO189" t="str">
            <v>MERRIMAC</v>
          </cell>
          <cell r="AP189">
            <v>0</v>
          </cell>
          <cell r="AQ189">
            <v>0</v>
          </cell>
          <cell r="AR189">
            <v>0</v>
          </cell>
          <cell r="AS189">
            <v>0</v>
          </cell>
          <cell r="AT189">
            <v>0</v>
          </cell>
          <cell r="AU189">
            <v>0</v>
          </cell>
          <cell r="AV189">
            <v>0</v>
          </cell>
          <cell r="AW189">
            <v>0</v>
          </cell>
          <cell r="AX189">
            <v>0</v>
          </cell>
          <cell r="AY189">
            <v>0</v>
          </cell>
          <cell r="BA189">
            <v>0</v>
          </cell>
          <cell r="BB189">
            <v>0</v>
          </cell>
          <cell r="BD189">
            <v>180</v>
          </cell>
          <cell r="BE189" t="str">
            <v>MERRIMAC</v>
          </cell>
          <cell r="BF189">
            <v>0</v>
          </cell>
          <cell r="BG189">
            <v>0</v>
          </cell>
          <cell r="BI189">
            <v>0</v>
          </cell>
          <cell r="BJ189">
            <v>0</v>
          </cell>
          <cell r="BK189">
            <v>0</v>
          </cell>
          <cell r="BL189">
            <v>0</v>
          </cell>
          <cell r="BM189">
            <v>0</v>
          </cell>
          <cell r="BN189">
            <v>0</v>
          </cell>
          <cell r="BP189">
            <v>0</v>
          </cell>
          <cell r="BR189">
            <v>0</v>
          </cell>
          <cell r="BS189">
            <v>0</v>
          </cell>
          <cell r="BT189">
            <v>0</v>
          </cell>
          <cell r="BU189">
            <v>0</v>
          </cell>
          <cell r="BV189">
            <v>0</v>
          </cell>
        </row>
        <row r="190">
          <cell r="A190">
            <v>181</v>
          </cell>
          <cell r="B190">
            <v>181</v>
          </cell>
          <cell r="C190" t="str">
            <v>METHUEN</v>
          </cell>
          <cell r="D190">
            <v>113.5</v>
          </cell>
          <cell r="E190">
            <v>1289578</v>
          </cell>
          <cell r="F190">
            <v>0</v>
          </cell>
          <cell r="G190">
            <v>101342</v>
          </cell>
          <cell r="H190">
            <v>1390920</v>
          </cell>
          <cell r="J190">
            <v>124893.52581217655</v>
          </cell>
          <cell r="K190">
            <v>0.32733426245947123</v>
          </cell>
          <cell r="L190">
            <v>101342</v>
          </cell>
          <cell r="M190">
            <v>226235.52581217655</v>
          </cell>
          <cell r="O190">
            <v>1164684.4741878235</v>
          </cell>
          <cell r="Q190">
            <v>0</v>
          </cell>
          <cell r="R190">
            <v>124893.52581217655</v>
          </cell>
          <cell r="S190">
            <v>101342</v>
          </cell>
          <cell r="T190">
            <v>226235.52581217655</v>
          </cell>
          <cell r="V190">
            <v>482889.36651694134</v>
          </cell>
          <cell r="W190">
            <v>0</v>
          </cell>
          <cell r="X190">
            <v>181</v>
          </cell>
          <cell r="Y190">
            <v>113.5</v>
          </cell>
          <cell r="Z190">
            <v>1.2493118936762696E-2</v>
          </cell>
          <cell r="AA190">
            <v>1289578</v>
          </cell>
          <cell r="AB190">
            <v>0</v>
          </cell>
          <cell r="AC190">
            <v>1289578</v>
          </cell>
          <cell r="AD190">
            <v>0</v>
          </cell>
          <cell r="AE190">
            <v>101342</v>
          </cell>
          <cell r="AF190">
            <v>1390920</v>
          </cell>
          <cell r="AG190">
            <v>0</v>
          </cell>
          <cell r="AH190">
            <v>0</v>
          </cell>
          <cell r="AI190">
            <v>0</v>
          </cell>
          <cell r="AJ190">
            <v>0</v>
          </cell>
          <cell r="AK190">
            <v>1390920</v>
          </cell>
          <cell r="AM190">
            <v>181</v>
          </cell>
          <cell r="AN190">
            <v>181</v>
          </cell>
          <cell r="AO190" t="str">
            <v>METHUEN</v>
          </cell>
          <cell r="AP190">
            <v>1289578</v>
          </cell>
          <cell r="AQ190">
            <v>1097091</v>
          </cell>
          <cell r="AR190">
            <v>192487</v>
          </cell>
          <cell r="AS190">
            <v>48653</v>
          </cell>
          <cell r="AT190">
            <v>39226</v>
          </cell>
          <cell r="AU190">
            <v>25644.25</v>
          </cell>
          <cell r="AV190">
            <v>47084</v>
          </cell>
          <cell r="AW190">
            <v>31421</v>
          </cell>
          <cell r="AX190">
            <v>-2967.8834830586566</v>
          </cell>
          <cell r="AY190">
            <v>381547.36651694134</v>
          </cell>
          <cell r="BA190">
            <v>124893.52581217655</v>
          </cell>
          <cell r="BB190">
            <v>123661.55679905108</v>
          </cell>
          <cell r="BD190">
            <v>181</v>
          </cell>
          <cell r="BE190" t="str">
            <v>METHUEN</v>
          </cell>
          <cell r="BF190">
            <v>0</v>
          </cell>
          <cell r="BG190">
            <v>0</v>
          </cell>
          <cell r="BI190">
            <v>0</v>
          </cell>
          <cell r="BJ190">
            <v>0</v>
          </cell>
          <cell r="BK190">
            <v>0</v>
          </cell>
          <cell r="BL190">
            <v>0</v>
          </cell>
          <cell r="BM190">
            <v>0</v>
          </cell>
          <cell r="BN190">
            <v>0</v>
          </cell>
          <cell r="BP190">
            <v>0</v>
          </cell>
          <cell r="BR190">
            <v>192487</v>
          </cell>
          <cell r="BS190">
            <v>192487</v>
          </cell>
          <cell r="BT190">
            <v>0</v>
          </cell>
          <cell r="BU190">
            <v>-2967.8834830586566</v>
          </cell>
          <cell r="BV190">
            <v>-2967.8834830586566</v>
          </cell>
        </row>
        <row r="191">
          <cell r="A191">
            <v>182</v>
          </cell>
          <cell r="B191">
            <v>182</v>
          </cell>
          <cell r="C191" t="str">
            <v>MIDDLEBOROUGH</v>
          </cell>
          <cell r="D191">
            <v>38.83</v>
          </cell>
          <cell r="E191">
            <v>447999</v>
          </cell>
          <cell r="F191">
            <v>0</v>
          </cell>
          <cell r="G191">
            <v>31463</v>
          </cell>
          <cell r="H191">
            <v>479462</v>
          </cell>
          <cell r="J191">
            <v>51528.328353930665</v>
          </cell>
          <cell r="K191">
            <v>0.34673251820837514</v>
          </cell>
          <cell r="L191">
            <v>31463</v>
          </cell>
          <cell r="M191">
            <v>82991.328353930672</v>
          </cell>
          <cell r="O191">
            <v>396470.67164606933</v>
          </cell>
          <cell r="Q191">
            <v>48803</v>
          </cell>
          <cell r="R191">
            <v>51528.328353930665</v>
          </cell>
          <cell r="S191">
            <v>34669</v>
          </cell>
          <cell r="T191">
            <v>131794.32835393067</v>
          </cell>
          <cell r="V191">
            <v>228877.17907309689</v>
          </cell>
          <cell r="W191">
            <v>0</v>
          </cell>
          <cell r="X191">
            <v>182</v>
          </cell>
          <cell r="Y191">
            <v>38.83</v>
          </cell>
          <cell r="Z191">
            <v>9.1651004055790727E-3</v>
          </cell>
          <cell r="AA191">
            <v>447999</v>
          </cell>
          <cell r="AB191">
            <v>0</v>
          </cell>
          <cell r="AC191">
            <v>447999</v>
          </cell>
          <cell r="AD191">
            <v>0</v>
          </cell>
          <cell r="AE191">
            <v>31463</v>
          </cell>
          <cell r="AF191">
            <v>479462</v>
          </cell>
          <cell r="AG191">
            <v>45597</v>
          </cell>
          <cell r="AH191">
            <v>0</v>
          </cell>
          <cell r="AI191">
            <v>3206</v>
          </cell>
          <cell r="AJ191">
            <v>48803</v>
          </cell>
          <cell r="AK191">
            <v>528265</v>
          </cell>
          <cell r="AM191">
            <v>182</v>
          </cell>
          <cell r="AN191">
            <v>182</v>
          </cell>
          <cell r="AO191" t="str">
            <v>MIDDLEBOROUGH</v>
          </cell>
          <cell r="AP191">
            <v>447999</v>
          </cell>
          <cell r="AQ191">
            <v>368050</v>
          </cell>
          <cell r="AR191">
            <v>79949</v>
          </cell>
          <cell r="AS191">
            <v>28812</v>
          </cell>
          <cell r="AT191">
            <v>23633.25</v>
          </cell>
          <cell r="AU191">
            <v>13384.5</v>
          </cell>
          <cell r="AV191">
            <v>3483.75</v>
          </cell>
          <cell r="AW191">
            <v>1106.25</v>
          </cell>
          <cell r="AX191">
            <v>-1757.5709269031213</v>
          </cell>
          <cell r="AY191">
            <v>148611.17907309689</v>
          </cell>
          <cell r="BA191">
            <v>51528.328353930665</v>
          </cell>
          <cell r="BB191">
            <v>50837.654314876272</v>
          </cell>
          <cell r="BD191">
            <v>182</v>
          </cell>
          <cell r="BE191" t="str">
            <v>MIDDLEBOROUGH</v>
          </cell>
          <cell r="BF191">
            <v>0</v>
          </cell>
          <cell r="BG191">
            <v>0</v>
          </cell>
          <cell r="BI191">
            <v>0</v>
          </cell>
          <cell r="BJ191">
            <v>0</v>
          </cell>
          <cell r="BK191">
            <v>0</v>
          </cell>
          <cell r="BL191">
            <v>0</v>
          </cell>
          <cell r="BM191">
            <v>0</v>
          </cell>
          <cell r="BN191">
            <v>0</v>
          </cell>
          <cell r="BP191">
            <v>0</v>
          </cell>
          <cell r="BR191">
            <v>79949</v>
          </cell>
          <cell r="BS191">
            <v>79949</v>
          </cell>
          <cell r="BT191">
            <v>0</v>
          </cell>
          <cell r="BU191">
            <v>-1757.5709269031213</v>
          </cell>
          <cell r="BV191">
            <v>-1757.5709269031213</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M192">
            <v>183</v>
          </cell>
          <cell r="AN192">
            <v>183</v>
          </cell>
          <cell r="AO192" t="str">
            <v>MIDDLEFIELD</v>
          </cell>
          <cell r="AP192">
            <v>0</v>
          </cell>
          <cell r="AQ192">
            <v>0</v>
          </cell>
          <cell r="AR192">
            <v>0</v>
          </cell>
          <cell r="AS192">
            <v>0</v>
          </cell>
          <cell r="AT192">
            <v>0</v>
          </cell>
          <cell r="AU192">
            <v>0</v>
          </cell>
          <cell r="AV192">
            <v>0</v>
          </cell>
          <cell r="AW192">
            <v>0</v>
          </cell>
          <cell r="AX192">
            <v>0</v>
          </cell>
          <cell r="AY192">
            <v>0</v>
          </cell>
          <cell r="BA192">
            <v>0</v>
          </cell>
          <cell r="BB192">
            <v>0</v>
          </cell>
          <cell r="BD192">
            <v>183</v>
          </cell>
          <cell r="BE192" t="str">
            <v>MIDDLEFIELD</v>
          </cell>
          <cell r="BF192">
            <v>0</v>
          </cell>
          <cell r="BG192">
            <v>0</v>
          </cell>
          <cell r="BI192">
            <v>0</v>
          </cell>
          <cell r="BJ192">
            <v>0</v>
          </cell>
          <cell r="BK192">
            <v>0</v>
          </cell>
          <cell r="BL192">
            <v>0</v>
          </cell>
          <cell r="BM192">
            <v>0</v>
          </cell>
          <cell r="BN192">
            <v>0</v>
          </cell>
          <cell r="BP192">
            <v>0</v>
          </cell>
          <cell r="BR192">
            <v>0</v>
          </cell>
          <cell r="BS192">
            <v>0</v>
          </cell>
          <cell r="BT192">
            <v>0</v>
          </cell>
          <cell r="BU192">
            <v>0</v>
          </cell>
          <cell r="BV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M193">
            <v>184</v>
          </cell>
          <cell r="AN193">
            <v>184</v>
          </cell>
          <cell r="AO193" t="str">
            <v>MIDDLETON</v>
          </cell>
          <cell r="AP193">
            <v>0</v>
          </cell>
          <cell r="AQ193">
            <v>0</v>
          </cell>
          <cell r="AR193">
            <v>0</v>
          </cell>
          <cell r="AS193">
            <v>0</v>
          </cell>
          <cell r="AT193">
            <v>0</v>
          </cell>
          <cell r="AU193">
            <v>0</v>
          </cell>
          <cell r="AV193">
            <v>0</v>
          </cell>
          <cell r="AW193">
            <v>0</v>
          </cell>
          <cell r="AX193">
            <v>0</v>
          </cell>
          <cell r="AY193">
            <v>0</v>
          </cell>
          <cell r="BA193">
            <v>0</v>
          </cell>
          <cell r="BB193">
            <v>0</v>
          </cell>
          <cell r="BD193">
            <v>184</v>
          </cell>
          <cell r="BE193" t="str">
            <v>MIDDLETON</v>
          </cell>
          <cell r="BF193">
            <v>0</v>
          </cell>
          <cell r="BG193">
            <v>0</v>
          </cell>
          <cell r="BI193">
            <v>0</v>
          </cell>
          <cell r="BJ193">
            <v>0</v>
          </cell>
          <cell r="BK193">
            <v>0</v>
          </cell>
          <cell r="BL193">
            <v>0</v>
          </cell>
          <cell r="BM193">
            <v>0</v>
          </cell>
          <cell r="BN193">
            <v>0</v>
          </cell>
          <cell r="BP193">
            <v>0</v>
          </cell>
          <cell r="BR193">
            <v>0</v>
          </cell>
          <cell r="BS193">
            <v>0</v>
          </cell>
          <cell r="BT193">
            <v>0</v>
          </cell>
          <cell r="BU193">
            <v>0</v>
          </cell>
          <cell r="BV193">
            <v>0</v>
          </cell>
        </row>
        <row r="194">
          <cell r="A194">
            <v>185</v>
          </cell>
          <cell r="B194">
            <v>185</v>
          </cell>
          <cell r="C194" t="str">
            <v>MILFORD</v>
          </cell>
          <cell r="D194">
            <v>29.619999999999994</v>
          </cell>
          <cell r="E194">
            <v>292396</v>
          </cell>
          <cell r="F194">
            <v>0</v>
          </cell>
          <cell r="G194">
            <v>23745</v>
          </cell>
          <cell r="H194">
            <v>316141</v>
          </cell>
          <cell r="J194">
            <v>106587.29830008995</v>
          </cell>
          <cell r="K194">
            <v>0.56941791801519304</v>
          </cell>
          <cell r="L194">
            <v>23745</v>
          </cell>
          <cell r="M194">
            <v>130332.29830008995</v>
          </cell>
          <cell r="O194">
            <v>185808.70169991005</v>
          </cell>
          <cell r="Q194">
            <v>35988</v>
          </cell>
          <cell r="R194">
            <v>106587.29830008995</v>
          </cell>
          <cell r="S194">
            <v>26424</v>
          </cell>
          <cell r="T194">
            <v>166320.29830008995</v>
          </cell>
          <cell r="V194">
            <v>246919.41428007543</v>
          </cell>
          <cell r="W194">
            <v>0</v>
          </cell>
          <cell r="X194">
            <v>185</v>
          </cell>
          <cell r="Y194">
            <v>29.619999999999994</v>
          </cell>
          <cell r="Z194">
            <v>3.0139544152079825E-2</v>
          </cell>
          <cell r="AA194">
            <v>292396</v>
          </cell>
          <cell r="AB194">
            <v>0</v>
          </cell>
          <cell r="AC194">
            <v>292396</v>
          </cell>
          <cell r="AD194">
            <v>0</v>
          </cell>
          <cell r="AE194">
            <v>23745</v>
          </cell>
          <cell r="AF194">
            <v>316141</v>
          </cell>
          <cell r="AG194">
            <v>33309</v>
          </cell>
          <cell r="AH194">
            <v>0</v>
          </cell>
          <cell r="AI194">
            <v>2679</v>
          </cell>
          <cell r="AJ194">
            <v>35988</v>
          </cell>
          <cell r="AK194">
            <v>352129</v>
          </cell>
          <cell r="AM194">
            <v>185</v>
          </cell>
          <cell r="AN194">
            <v>185</v>
          </cell>
          <cell r="AO194" t="str">
            <v>MILFORD</v>
          </cell>
          <cell r="AP194">
            <v>292396</v>
          </cell>
          <cell r="AQ194">
            <v>130149</v>
          </cell>
          <cell r="AR194">
            <v>162247</v>
          </cell>
          <cell r="AS194">
            <v>8305</v>
          </cell>
          <cell r="AT194">
            <v>9660.25</v>
          </cell>
          <cell r="AU194">
            <v>2608.25</v>
          </cell>
          <cell r="AV194">
            <v>3313.25</v>
          </cell>
          <cell r="AW194">
            <v>1559.25</v>
          </cell>
          <cell r="AX194">
            <v>-506.58571992457655</v>
          </cell>
          <cell r="AY194">
            <v>187186.41428007543</v>
          </cell>
          <cell r="BA194">
            <v>106587.29830008995</v>
          </cell>
          <cell r="BB194">
            <v>106229.17720147507</v>
          </cell>
          <cell r="BD194">
            <v>185</v>
          </cell>
          <cell r="BE194" t="str">
            <v>MILFORD</v>
          </cell>
          <cell r="BF194">
            <v>0</v>
          </cell>
          <cell r="BG194">
            <v>0</v>
          </cell>
          <cell r="BI194">
            <v>0</v>
          </cell>
          <cell r="BJ194">
            <v>0</v>
          </cell>
          <cell r="BK194">
            <v>0</v>
          </cell>
          <cell r="BL194">
            <v>0</v>
          </cell>
          <cell r="BM194">
            <v>0</v>
          </cell>
          <cell r="BN194">
            <v>0</v>
          </cell>
          <cell r="BP194">
            <v>0</v>
          </cell>
          <cell r="BR194">
            <v>162247</v>
          </cell>
          <cell r="BS194">
            <v>162247</v>
          </cell>
          <cell r="BT194">
            <v>0</v>
          </cell>
          <cell r="BU194">
            <v>-506.58571992457655</v>
          </cell>
          <cell r="BV194">
            <v>-506.58571992457655</v>
          </cell>
        </row>
        <row r="195">
          <cell r="A195">
            <v>186</v>
          </cell>
          <cell r="B195">
            <v>186</v>
          </cell>
          <cell r="C195" t="str">
            <v>MILLBURY</v>
          </cell>
          <cell r="D195">
            <v>6.3999999999999995</v>
          </cell>
          <cell r="E195">
            <v>97062</v>
          </cell>
          <cell r="F195">
            <v>0</v>
          </cell>
          <cell r="G195">
            <v>5715</v>
          </cell>
          <cell r="H195">
            <v>102777</v>
          </cell>
          <cell r="J195">
            <v>20064.641764322587</v>
          </cell>
          <cell r="K195">
            <v>0.49181961220740833</v>
          </cell>
          <cell r="L195">
            <v>5715</v>
          </cell>
          <cell r="M195">
            <v>25779.641764322587</v>
          </cell>
          <cell r="O195">
            <v>76997.358235677413</v>
          </cell>
          <cell r="Q195">
            <v>0</v>
          </cell>
          <cell r="R195">
            <v>20064.641764322587</v>
          </cell>
          <cell r="S195">
            <v>5715</v>
          </cell>
          <cell r="T195">
            <v>25779.641764322587</v>
          </cell>
          <cell r="V195">
            <v>46511.75</v>
          </cell>
          <cell r="W195">
            <v>0</v>
          </cell>
          <cell r="X195">
            <v>186</v>
          </cell>
          <cell r="Y195">
            <v>6.3999999999999995</v>
          </cell>
          <cell r="Z195">
            <v>0</v>
          </cell>
          <cell r="AA195">
            <v>97062</v>
          </cell>
          <cell r="AB195">
            <v>0</v>
          </cell>
          <cell r="AC195">
            <v>97062</v>
          </cell>
          <cell r="AD195">
            <v>0</v>
          </cell>
          <cell r="AE195">
            <v>5715</v>
          </cell>
          <cell r="AF195">
            <v>102777</v>
          </cell>
          <cell r="AG195">
            <v>0</v>
          </cell>
          <cell r="AH195">
            <v>0</v>
          </cell>
          <cell r="AI195">
            <v>0</v>
          </cell>
          <cell r="AJ195">
            <v>0</v>
          </cell>
          <cell r="AK195">
            <v>102777</v>
          </cell>
          <cell r="AM195">
            <v>186</v>
          </cell>
          <cell r="AN195">
            <v>186</v>
          </cell>
          <cell r="AO195" t="str">
            <v>MILLBURY</v>
          </cell>
          <cell r="AP195">
            <v>97062</v>
          </cell>
          <cell r="AQ195">
            <v>66615</v>
          </cell>
          <cell r="AR195">
            <v>30447</v>
          </cell>
          <cell r="AS195">
            <v>0</v>
          </cell>
          <cell r="AT195">
            <v>1273.75</v>
          </cell>
          <cell r="AU195">
            <v>0</v>
          </cell>
          <cell r="AV195">
            <v>9076</v>
          </cell>
          <cell r="AW195">
            <v>0</v>
          </cell>
          <cell r="AX195">
            <v>0</v>
          </cell>
          <cell r="AY195">
            <v>40796.75</v>
          </cell>
          <cell r="BA195">
            <v>20064.641764322587</v>
          </cell>
          <cell r="BB195">
            <v>20029.854318833972</v>
          </cell>
          <cell r="BD195">
            <v>186</v>
          </cell>
          <cell r="BE195" t="str">
            <v>MILLBURY</v>
          </cell>
          <cell r="BF195">
            <v>0</v>
          </cell>
          <cell r="BG195">
            <v>0</v>
          </cell>
          <cell r="BI195">
            <v>0</v>
          </cell>
          <cell r="BJ195">
            <v>0</v>
          </cell>
          <cell r="BK195">
            <v>0</v>
          </cell>
          <cell r="BL195">
            <v>0</v>
          </cell>
          <cell r="BM195">
            <v>0</v>
          </cell>
          <cell r="BN195">
            <v>0</v>
          </cell>
          <cell r="BP195">
            <v>0</v>
          </cell>
          <cell r="BR195">
            <v>30447</v>
          </cell>
          <cell r="BS195">
            <v>30447</v>
          </cell>
          <cell r="BT195">
            <v>0</v>
          </cell>
          <cell r="BU195">
            <v>0</v>
          </cell>
          <cell r="BV195">
            <v>0</v>
          </cell>
        </row>
        <row r="196">
          <cell r="A196">
            <v>187</v>
          </cell>
          <cell r="B196">
            <v>187</v>
          </cell>
          <cell r="C196" t="str">
            <v>MILLIS</v>
          </cell>
          <cell r="D196">
            <v>5</v>
          </cell>
          <cell r="E196">
            <v>71158</v>
          </cell>
          <cell r="F196">
            <v>0</v>
          </cell>
          <cell r="G196">
            <v>4464</v>
          </cell>
          <cell r="H196">
            <v>75622</v>
          </cell>
          <cell r="J196">
            <v>11574.485914784533</v>
          </cell>
          <cell r="K196">
            <v>0.34480558044567189</v>
          </cell>
          <cell r="L196">
            <v>4464</v>
          </cell>
          <cell r="M196">
            <v>16038.485914784533</v>
          </cell>
          <cell r="O196">
            <v>59583.514085215465</v>
          </cell>
          <cell r="Q196">
            <v>0</v>
          </cell>
          <cell r="R196">
            <v>11574.485914784533</v>
          </cell>
          <cell r="S196">
            <v>4464</v>
          </cell>
          <cell r="T196">
            <v>16038.485914784533</v>
          </cell>
          <cell r="V196">
            <v>38032.151361773642</v>
          </cell>
          <cell r="W196">
            <v>0</v>
          </cell>
          <cell r="X196">
            <v>187</v>
          </cell>
          <cell r="Y196">
            <v>5</v>
          </cell>
          <cell r="Z196">
            <v>1.4373250624101501E-3</v>
          </cell>
          <cell r="AA196">
            <v>71158</v>
          </cell>
          <cell r="AB196">
            <v>0</v>
          </cell>
          <cell r="AC196">
            <v>71158</v>
          </cell>
          <cell r="AD196">
            <v>0</v>
          </cell>
          <cell r="AE196">
            <v>4464</v>
          </cell>
          <cell r="AF196">
            <v>75622</v>
          </cell>
          <cell r="AG196">
            <v>0</v>
          </cell>
          <cell r="AH196">
            <v>0</v>
          </cell>
          <cell r="AI196">
            <v>0</v>
          </cell>
          <cell r="AJ196">
            <v>0</v>
          </cell>
          <cell r="AK196">
            <v>75622</v>
          </cell>
          <cell r="AM196">
            <v>187</v>
          </cell>
          <cell r="AN196">
            <v>187</v>
          </cell>
          <cell r="AO196" t="str">
            <v>MILLIS</v>
          </cell>
          <cell r="AP196">
            <v>71158</v>
          </cell>
          <cell r="AQ196">
            <v>52956</v>
          </cell>
          <cell r="AR196">
            <v>18202</v>
          </cell>
          <cell r="AS196">
            <v>10465</v>
          </cell>
          <cell r="AT196">
            <v>140.25</v>
          </cell>
          <cell r="AU196">
            <v>0</v>
          </cell>
          <cell r="AV196">
            <v>5399.25</v>
          </cell>
          <cell r="AW196">
            <v>0</v>
          </cell>
          <cell r="AX196">
            <v>-638.34863822635816</v>
          </cell>
          <cell r="AY196">
            <v>33568.151361773642</v>
          </cell>
          <cell r="BA196">
            <v>11574.485914784533</v>
          </cell>
          <cell r="BB196">
            <v>11336.013640862418</v>
          </cell>
          <cell r="BD196">
            <v>187</v>
          </cell>
          <cell r="BE196" t="str">
            <v>MILLIS</v>
          </cell>
          <cell r="BF196">
            <v>0</v>
          </cell>
          <cell r="BG196">
            <v>0</v>
          </cell>
          <cell r="BI196">
            <v>0</v>
          </cell>
          <cell r="BJ196">
            <v>0</v>
          </cell>
          <cell r="BK196">
            <v>0</v>
          </cell>
          <cell r="BL196">
            <v>0</v>
          </cell>
          <cell r="BM196">
            <v>0</v>
          </cell>
          <cell r="BN196">
            <v>0</v>
          </cell>
          <cell r="BP196">
            <v>0</v>
          </cell>
          <cell r="BR196">
            <v>18202</v>
          </cell>
          <cell r="BS196">
            <v>18202</v>
          </cell>
          <cell r="BT196">
            <v>0</v>
          </cell>
          <cell r="BU196">
            <v>-638.34863822635816</v>
          </cell>
          <cell r="BV196">
            <v>-638.34863822635816</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M197">
            <v>188</v>
          </cell>
          <cell r="AN197">
            <v>188</v>
          </cell>
          <cell r="AO197" t="str">
            <v>MILLVILLE</v>
          </cell>
          <cell r="AP197">
            <v>0</v>
          </cell>
          <cell r="AQ197">
            <v>0</v>
          </cell>
          <cell r="AR197">
            <v>0</v>
          </cell>
          <cell r="AS197">
            <v>0</v>
          </cell>
          <cell r="AT197">
            <v>0</v>
          </cell>
          <cell r="AU197">
            <v>0</v>
          </cell>
          <cell r="AV197">
            <v>0</v>
          </cell>
          <cell r="AW197">
            <v>0</v>
          </cell>
          <cell r="AX197">
            <v>0</v>
          </cell>
          <cell r="AY197">
            <v>0</v>
          </cell>
          <cell r="BA197">
            <v>0</v>
          </cell>
          <cell r="BB197">
            <v>0</v>
          </cell>
          <cell r="BD197">
            <v>188</v>
          </cell>
          <cell r="BE197" t="str">
            <v>MILLVILLE</v>
          </cell>
          <cell r="BF197">
            <v>0</v>
          </cell>
          <cell r="BG197">
            <v>0</v>
          </cell>
          <cell r="BI197">
            <v>0</v>
          </cell>
          <cell r="BJ197">
            <v>0</v>
          </cell>
          <cell r="BK197">
            <v>0</v>
          </cell>
          <cell r="BL197">
            <v>0</v>
          </cell>
          <cell r="BM197">
            <v>0</v>
          </cell>
          <cell r="BN197">
            <v>0</v>
          </cell>
          <cell r="BP197">
            <v>0</v>
          </cell>
          <cell r="BR197">
            <v>0</v>
          </cell>
          <cell r="BS197">
            <v>0</v>
          </cell>
          <cell r="BT197">
            <v>0</v>
          </cell>
          <cell r="BU197">
            <v>0</v>
          </cell>
          <cell r="BV197">
            <v>0</v>
          </cell>
        </row>
        <row r="198">
          <cell r="A198">
            <v>189</v>
          </cell>
          <cell r="B198">
            <v>189</v>
          </cell>
          <cell r="C198" t="str">
            <v>MILTON</v>
          </cell>
          <cell r="D198">
            <v>12.010000000000002</v>
          </cell>
          <cell r="E198">
            <v>164912</v>
          </cell>
          <cell r="F198">
            <v>0</v>
          </cell>
          <cell r="G198">
            <v>10654</v>
          </cell>
          <cell r="H198">
            <v>175566</v>
          </cell>
          <cell r="J198">
            <v>32086.819966002124</v>
          </cell>
          <cell r="K198">
            <v>0.48280624093053048</v>
          </cell>
          <cell r="L198">
            <v>10654</v>
          </cell>
          <cell r="M198">
            <v>42740.81996600212</v>
          </cell>
          <cell r="O198">
            <v>132825.18003399787</v>
          </cell>
          <cell r="Q198">
            <v>1158</v>
          </cell>
          <cell r="R198">
            <v>32086.819966002124</v>
          </cell>
          <cell r="S198">
            <v>10725</v>
          </cell>
          <cell r="T198">
            <v>43898.81996600212</v>
          </cell>
          <cell r="V198">
            <v>78271</v>
          </cell>
          <cell r="W198">
            <v>0</v>
          </cell>
          <cell r="X198">
            <v>189</v>
          </cell>
          <cell r="Y198">
            <v>12.010000000000002</v>
          </cell>
          <cell r="Z198">
            <v>0</v>
          </cell>
          <cell r="AA198">
            <v>164891</v>
          </cell>
          <cell r="AB198">
            <v>0</v>
          </cell>
          <cell r="AC198">
            <v>164891</v>
          </cell>
          <cell r="AD198">
            <v>0</v>
          </cell>
          <cell r="AE198">
            <v>10653</v>
          </cell>
          <cell r="AF198">
            <v>175544</v>
          </cell>
          <cell r="AG198">
            <v>1087</v>
          </cell>
          <cell r="AH198">
            <v>0</v>
          </cell>
          <cell r="AI198">
            <v>71</v>
          </cell>
          <cell r="AJ198">
            <v>1158</v>
          </cell>
          <cell r="AK198">
            <v>176702</v>
          </cell>
          <cell r="AM198">
            <v>189</v>
          </cell>
          <cell r="AN198">
            <v>189</v>
          </cell>
          <cell r="AO198" t="str">
            <v>MILTON</v>
          </cell>
          <cell r="AP198">
            <v>164912</v>
          </cell>
          <cell r="AQ198">
            <v>116222</v>
          </cell>
          <cell r="AR198">
            <v>48690</v>
          </cell>
          <cell r="AS198">
            <v>60</v>
          </cell>
          <cell r="AT198">
            <v>0</v>
          </cell>
          <cell r="AU198">
            <v>10748.75</v>
          </cell>
          <cell r="AV198">
            <v>6960.25</v>
          </cell>
          <cell r="AW198">
            <v>0</v>
          </cell>
          <cell r="AX198">
            <v>0</v>
          </cell>
          <cell r="AY198">
            <v>66459</v>
          </cell>
          <cell r="BA198">
            <v>32086.819966002124</v>
          </cell>
          <cell r="BB198">
            <v>32031.188845667097</v>
          </cell>
          <cell r="BD198">
            <v>189</v>
          </cell>
          <cell r="BE198" t="str">
            <v>MILTON</v>
          </cell>
          <cell r="BF198">
            <v>0</v>
          </cell>
          <cell r="BG198">
            <v>21</v>
          </cell>
          <cell r="BI198">
            <v>1</v>
          </cell>
          <cell r="BJ198">
            <v>22</v>
          </cell>
          <cell r="BK198">
            <v>0</v>
          </cell>
          <cell r="BL198">
            <v>0</v>
          </cell>
          <cell r="BM198">
            <v>0</v>
          </cell>
          <cell r="BN198">
            <v>22</v>
          </cell>
          <cell r="BP198">
            <v>1</v>
          </cell>
          <cell r="BR198">
            <v>48690</v>
          </cell>
          <cell r="BS198">
            <v>48669</v>
          </cell>
          <cell r="BT198">
            <v>21</v>
          </cell>
          <cell r="BU198">
            <v>14.452788730615936</v>
          </cell>
          <cell r="BV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M199">
            <v>190</v>
          </cell>
          <cell r="AN199">
            <v>190</v>
          </cell>
          <cell r="AO199" t="str">
            <v>MONROE</v>
          </cell>
          <cell r="AP199">
            <v>0</v>
          </cell>
          <cell r="AQ199">
            <v>0</v>
          </cell>
          <cell r="AR199">
            <v>0</v>
          </cell>
          <cell r="AS199">
            <v>0</v>
          </cell>
          <cell r="AT199">
            <v>0</v>
          </cell>
          <cell r="AU199">
            <v>0</v>
          </cell>
          <cell r="AV199">
            <v>0</v>
          </cell>
          <cell r="AW199">
            <v>0</v>
          </cell>
          <cell r="AX199">
            <v>0</v>
          </cell>
          <cell r="AY199">
            <v>0</v>
          </cell>
          <cell r="BA199">
            <v>0</v>
          </cell>
          <cell r="BB199">
            <v>0</v>
          </cell>
          <cell r="BD199">
            <v>190</v>
          </cell>
          <cell r="BE199" t="str">
            <v>MONROE</v>
          </cell>
          <cell r="BF199">
            <v>0</v>
          </cell>
          <cell r="BG199">
            <v>0</v>
          </cell>
          <cell r="BI199">
            <v>0</v>
          </cell>
          <cell r="BJ199">
            <v>0</v>
          </cell>
          <cell r="BK199">
            <v>0</v>
          </cell>
          <cell r="BL199">
            <v>0</v>
          </cell>
          <cell r="BM199">
            <v>0</v>
          </cell>
          <cell r="BN199">
            <v>0</v>
          </cell>
          <cell r="BP199">
            <v>0</v>
          </cell>
          <cell r="BR199">
            <v>0</v>
          </cell>
          <cell r="BS199">
            <v>0</v>
          </cell>
          <cell r="BT199">
            <v>0</v>
          </cell>
          <cell r="BU199">
            <v>0</v>
          </cell>
          <cell r="BV199">
            <v>0</v>
          </cell>
        </row>
        <row r="200">
          <cell r="A200">
            <v>191</v>
          </cell>
          <cell r="B200">
            <v>191</v>
          </cell>
          <cell r="C200" t="str">
            <v>MONSON</v>
          </cell>
          <cell r="D200">
            <v>20</v>
          </cell>
          <cell r="E200">
            <v>280094</v>
          </cell>
          <cell r="F200">
            <v>0</v>
          </cell>
          <cell r="G200">
            <v>17851</v>
          </cell>
          <cell r="H200">
            <v>297945</v>
          </cell>
          <cell r="J200">
            <v>149294.98465471109</v>
          </cell>
          <cell r="K200">
            <v>0.60921373757720698</v>
          </cell>
          <cell r="L200">
            <v>17851</v>
          </cell>
          <cell r="M200">
            <v>167145.98465471109</v>
          </cell>
          <cell r="O200">
            <v>130799.01534528891</v>
          </cell>
          <cell r="Q200">
            <v>0</v>
          </cell>
          <cell r="R200">
            <v>149294.98465471109</v>
          </cell>
          <cell r="S200">
            <v>17851</v>
          </cell>
          <cell r="T200">
            <v>167145.98465471109</v>
          </cell>
          <cell r="V200">
            <v>262912.75</v>
          </cell>
          <cell r="W200">
            <v>0</v>
          </cell>
          <cell r="X200">
            <v>191</v>
          </cell>
          <cell r="Y200">
            <v>20</v>
          </cell>
          <cell r="Z200">
            <v>1.009094306714812E-2</v>
          </cell>
          <cell r="AA200">
            <v>280094</v>
          </cell>
          <cell r="AB200">
            <v>0</v>
          </cell>
          <cell r="AC200">
            <v>280094</v>
          </cell>
          <cell r="AD200">
            <v>0</v>
          </cell>
          <cell r="AE200">
            <v>17851</v>
          </cell>
          <cell r="AF200">
            <v>297945</v>
          </cell>
          <cell r="AG200">
            <v>0</v>
          </cell>
          <cell r="AH200">
            <v>0</v>
          </cell>
          <cell r="AI200">
            <v>0</v>
          </cell>
          <cell r="AJ200">
            <v>0</v>
          </cell>
          <cell r="AK200">
            <v>297945</v>
          </cell>
          <cell r="AM200">
            <v>191</v>
          </cell>
          <cell r="AN200">
            <v>191</v>
          </cell>
          <cell r="AO200" t="str">
            <v>MONSON</v>
          </cell>
          <cell r="AP200">
            <v>280094</v>
          </cell>
          <cell r="AQ200">
            <v>53547</v>
          </cell>
          <cell r="AR200">
            <v>226547</v>
          </cell>
          <cell r="AS200">
            <v>0</v>
          </cell>
          <cell r="AT200">
            <v>0</v>
          </cell>
          <cell r="AU200">
            <v>0</v>
          </cell>
          <cell r="AV200">
            <v>13115.25</v>
          </cell>
          <cell r="AW200">
            <v>5399.5</v>
          </cell>
          <cell r="AX200">
            <v>0</v>
          </cell>
          <cell r="AY200">
            <v>245061.75</v>
          </cell>
          <cell r="BA200">
            <v>149294.98465471109</v>
          </cell>
          <cell r="BB200">
            <v>149036.14170095182</v>
          </cell>
          <cell r="BD200">
            <v>191</v>
          </cell>
          <cell r="BE200" t="str">
            <v>MONSON</v>
          </cell>
          <cell r="BF200">
            <v>0</v>
          </cell>
          <cell r="BG200">
            <v>0</v>
          </cell>
          <cell r="BI200">
            <v>0</v>
          </cell>
          <cell r="BJ200">
            <v>0</v>
          </cell>
          <cell r="BK200">
            <v>0</v>
          </cell>
          <cell r="BL200">
            <v>0</v>
          </cell>
          <cell r="BM200">
            <v>0</v>
          </cell>
          <cell r="BN200">
            <v>0</v>
          </cell>
          <cell r="BP200">
            <v>0</v>
          </cell>
          <cell r="BR200">
            <v>226547</v>
          </cell>
          <cell r="BS200">
            <v>226547</v>
          </cell>
          <cell r="BT200">
            <v>0</v>
          </cell>
          <cell r="BU200">
            <v>0</v>
          </cell>
          <cell r="BV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M201">
            <v>192</v>
          </cell>
          <cell r="AN201">
            <v>192</v>
          </cell>
          <cell r="AO201" t="str">
            <v>MONTAGUE</v>
          </cell>
          <cell r="AP201">
            <v>0</v>
          </cell>
          <cell r="AQ201">
            <v>0</v>
          </cell>
          <cell r="AR201">
            <v>0</v>
          </cell>
          <cell r="AS201">
            <v>0</v>
          </cell>
          <cell r="AT201">
            <v>0</v>
          </cell>
          <cell r="AU201">
            <v>0</v>
          </cell>
          <cell r="AV201">
            <v>0</v>
          </cell>
          <cell r="AW201">
            <v>0</v>
          </cell>
          <cell r="AX201">
            <v>0</v>
          </cell>
          <cell r="AY201">
            <v>0</v>
          </cell>
          <cell r="BA201">
            <v>0</v>
          </cell>
          <cell r="BB201">
            <v>0</v>
          </cell>
          <cell r="BD201">
            <v>192</v>
          </cell>
          <cell r="BE201" t="str">
            <v>MONTAGUE</v>
          </cell>
          <cell r="BF201">
            <v>0</v>
          </cell>
          <cell r="BG201">
            <v>0</v>
          </cell>
          <cell r="BI201">
            <v>0</v>
          </cell>
          <cell r="BJ201">
            <v>0</v>
          </cell>
          <cell r="BK201">
            <v>0</v>
          </cell>
          <cell r="BL201">
            <v>0</v>
          </cell>
          <cell r="BM201">
            <v>0</v>
          </cell>
          <cell r="BN201">
            <v>0</v>
          </cell>
          <cell r="BP201">
            <v>0</v>
          </cell>
          <cell r="BR201">
            <v>0</v>
          </cell>
          <cell r="BS201">
            <v>0</v>
          </cell>
          <cell r="BT201">
            <v>0</v>
          </cell>
          <cell r="BU201">
            <v>0</v>
          </cell>
          <cell r="BV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M202">
            <v>193</v>
          </cell>
          <cell r="AN202">
            <v>193</v>
          </cell>
          <cell r="AO202" t="str">
            <v>MONTEREY</v>
          </cell>
          <cell r="AP202">
            <v>0</v>
          </cell>
          <cell r="AQ202">
            <v>0</v>
          </cell>
          <cell r="AR202">
            <v>0</v>
          </cell>
          <cell r="AS202">
            <v>0</v>
          </cell>
          <cell r="AT202">
            <v>0</v>
          </cell>
          <cell r="AU202">
            <v>0</v>
          </cell>
          <cell r="AV202">
            <v>0</v>
          </cell>
          <cell r="AW202">
            <v>0</v>
          </cell>
          <cell r="AX202">
            <v>0</v>
          </cell>
          <cell r="AY202">
            <v>0</v>
          </cell>
          <cell r="BA202">
            <v>0</v>
          </cell>
          <cell r="BB202">
            <v>0</v>
          </cell>
          <cell r="BD202">
            <v>193</v>
          </cell>
          <cell r="BE202" t="str">
            <v>MONTEREY</v>
          </cell>
          <cell r="BF202">
            <v>0</v>
          </cell>
          <cell r="BG202">
            <v>0</v>
          </cell>
          <cell r="BI202">
            <v>0</v>
          </cell>
          <cell r="BJ202">
            <v>0</v>
          </cell>
          <cell r="BK202">
            <v>0</v>
          </cell>
          <cell r="BL202">
            <v>0</v>
          </cell>
          <cell r="BM202">
            <v>0</v>
          </cell>
          <cell r="BN202">
            <v>0</v>
          </cell>
          <cell r="BP202">
            <v>0</v>
          </cell>
          <cell r="BR202">
            <v>0</v>
          </cell>
          <cell r="BS202">
            <v>0</v>
          </cell>
          <cell r="BT202">
            <v>0</v>
          </cell>
          <cell r="BU202">
            <v>0</v>
          </cell>
          <cell r="BV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M203">
            <v>194</v>
          </cell>
          <cell r="AN203">
            <v>194</v>
          </cell>
          <cell r="AO203" t="str">
            <v>MONTGOMERY</v>
          </cell>
          <cell r="AP203">
            <v>0</v>
          </cell>
          <cell r="AQ203">
            <v>0</v>
          </cell>
          <cell r="AR203">
            <v>0</v>
          </cell>
          <cell r="AS203">
            <v>0</v>
          </cell>
          <cell r="AT203">
            <v>0</v>
          </cell>
          <cell r="AU203">
            <v>0</v>
          </cell>
          <cell r="AV203">
            <v>0</v>
          </cell>
          <cell r="AW203">
            <v>0</v>
          </cell>
          <cell r="AX203">
            <v>0</v>
          </cell>
          <cell r="AY203">
            <v>0</v>
          </cell>
          <cell r="BA203">
            <v>0</v>
          </cell>
          <cell r="BB203">
            <v>0</v>
          </cell>
          <cell r="BD203">
            <v>194</v>
          </cell>
          <cell r="BE203" t="str">
            <v>MONTGOMERY</v>
          </cell>
          <cell r="BF203">
            <v>0</v>
          </cell>
          <cell r="BG203">
            <v>0</v>
          </cell>
          <cell r="BI203">
            <v>0</v>
          </cell>
          <cell r="BJ203">
            <v>0</v>
          </cell>
          <cell r="BK203">
            <v>0</v>
          </cell>
          <cell r="BL203">
            <v>0</v>
          </cell>
          <cell r="BM203">
            <v>0</v>
          </cell>
          <cell r="BN203">
            <v>0</v>
          </cell>
          <cell r="BP203">
            <v>0</v>
          </cell>
          <cell r="BR203">
            <v>0</v>
          </cell>
          <cell r="BS203">
            <v>0</v>
          </cell>
          <cell r="BT203">
            <v>0</v>
          </cell>
          <cell r="BU203">
            <v>0</v>
          </cell>
          <cell r="BV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M204">
            <v>195</v>
          </cell>
          <cell r="AN204">
            <v>195</v>
          </cell>
          <cell r="AO204" t="str">
            <v>MOUNT WASHINGTON</v>
          </cell>
          <cell r="AP204">
            <v>0</v>
          </cell>
          <cell r="AQ204">
            <v>0</v>
          </cell>
          <cell r="AR204">
            <v>0</v>
          </cell>
          <cell r="AS204">
            <v>0</v>
          </cell>
          <cell r="AT204">
            <v>0</v>
          </cell>
          <cell r="AU204">
            <v>0</v>
          </cell>
          <cell r="AV204">
            <v>0</v>
          </cell>
          <cell r="AW204">
            <v>0</v>
          </cell>
          <cell r="AX204">
            <v>0</v>
          </cell>
          <cell r="AY204">
            <v>0</v>
          </cell>
          <cell r="BA204">
            <v>0</v>
          </cell>
          <cell r="BB204">
            <v>0</v>
          </cell>
          <cell r="BD204">
            <v>195</v>
          </cell>
          <cell r="BE204" t="str">
            <v>MOUNT WASHINGTON</v>
          </cell>
          <cell r="BF204">
            <v>0</v>
          </cell>
          <cell r="BG204">
            <v>0</v>
          </cell>
          <cell r="BI204">
            <v>0</v>
          </cell>
          <cell r="BJ204">
            <v>0</v>
          </cell>
          <cell r="BK204">
            <v>0</v>
          </cell>
          <cell r="BL204">
            <v>0</v>
          </cell>
          <cell r="BM204">
            <v>0</v>
          </cell>
          <cell r="BN204">
            <v>0</v>
          </cell>
          <cell r="BP204">
            <v>0</v>
          </cell>
          <cell r="BR204">
            <v>0</v>
          </cell>
          <cell r="BS204">
            <v>0</v>
          </cell>
          <cell r="BT204">
            <v>0</v>
          </cell>
          <cell r="BU204">
            <v>0</v>
          </cell>
          <cell r="BV204">
            <v>0</v>
          </cell>
        </row>
        <row r="205">
          <cell r="A205">
            <v>196</v>
          </cell>
          <cell r="B205">
            <v>196</v>
          </cell>
          <cell r="C205" t="str">
            <v>NAHANT</v>
          </cell>
          <cell r="D205">
            <v>2</v>
          </cell>
          <cell r="E205">
            <v>24708</v>
          </cell>
          <cell r="F205">
            <v>0</v>
          </cell>
          <cell r="G205">
            <v>1786</v>
          </cell>
          <cell r="H205">
            <v>26494</v>
          </cell>
          <cell r="J205">
            <v>0</v>
          </cell>
          <cell r="K205">
            <v>0</v>
          </cell>
          <cell r="L205">
            <v>1786</v>
          </cell>
          <cell r="M205">
            <v>1786</v>
          </cell>
          <cell r="O205">
            <v>24708</v>
          </cell>
          <cell r="Q205">
            <v>0</v>
          </cell>
          <cell r="R205">
            <v>0</v>
          </cell>
          <cell r="S205">
            <v>1786</v>
          </cell>
          <cell r="T205">
            <v>1786</v>
          </cell>
          <cell r="V205">
            <v>10949.25</v>
          </cell>
          <cell r="W205">
            <v>0</v>
          </cell>
          <cell r="X205">
            <v>196</v>
          </cell>
          <cell r="Y205">
            <v>2</v>
          </cell>
          <cell r="Z205">
            <v>0</v>
          </cell>
          <cell r="AA205">
            <v>24708</v>
          </cell>
          <cell r="AB205">
            <v>0</v>
          </cell>
          <cell r="AC205">
            <v>24708</v>
          </cell>
          <cell r="AD205">
            <v>0</v>
          </cell>
          <cell r="AE205">
            <v>1786</v>
          </cell>
          <cell r="AF205">
            <v>26494</v>
          </cell>
          <cell r="AG205">
            <v>0</v>
          </cell>
          <cell r="AH205">
            <v>0</v>
          </cell>
          <cell r="AI205">
            <v>0</v>
          </cell>
          <cell r="AJ205">
            <v>0</v>
          </cell>
          <cell r="AK205">
            <v>26494</v>
          </cell>
          <cell r="AM205">
            <v>196</v>
          </cell>
          <cell r="AN205">
            <v>196</v>
          </cell>
          <cell r="AO205" t="str">
            <v>NAHANT</v>
          </cell>
          <cell r="AP205">
            <v>24708</v>
          </cell>
          <cell r="AQ205">
            <v>55307</v>
          </cell>
          <cell r="AR205">
            <v>0</v>
          </cell>
          <cell r="AS205">
            <v>0</v>
          </cell>
          <cell r="AT205">
            <v>491.25</v>
          </cell>
          <cell r="AU205">
            <v>979</v>
          </cell>
          <cell r="AV205">
            <v>0</v>
          </cell>
          <cell r="AW205">
            <v>7693</v>
          </cell>
          <cell r="AX205">
            <v>0</v>
          </cell>
          <cell r="AY205">
            <v>9163.25</v>
          </cell>
          <cell r="BA205">
            <v>0</v>
          </cell>
          <cell r="BB205">
            <v>0</v>
          </cell>
          <cell r="BD205">
            <v>196</v>
          </cell>
          <cell r="BE205" t="str">
            <v>NAHANT</v>
          </cell>
          <cell r="BF205">
            <v>0</v>
          </cell>
          <cell r="BG205">
            <v>0</v>
          </cell>
          <cell r="BI205">
            <v>0</v>
          </cell>
          <cell r="BJ205">
            <v>0</v>
          </cell>
          <cell r="BK205">
            <v>0</v>
          </cell>
          <cell r="BL205">
            <v>0</v>
          </cell>
          <cell r="BM205">
            <v>0</v>
          </cell>
          <cell r="BN205">
            <v>0</v>
          </cell>
          <cell r="BP205">
            <v>0</v>
          </cell>
          <cell r="BR205">
            <v>0</v>
          </cell>
          <cell r="BS205">
            <v>0</v>
          </cell>
          <cell r="BT205">
            <v>0</v>
          </cell>
          <cell r="BU205">
            <v>0</v>
          </cell>
          <cell r="BV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M206">
            <v>197</v>
          </cell>
          <cell r="AN206">
            <v>197</v>
          </cell>
          <cell r="AO206" t="str">
            <v>NANTUCKET</v>
          </cell>
          <cell r="AP206">
            <v>0</v>
          </cell>
          <cell r="AQ206">
            <v>0</v>
          </cell>
          <cell r="AR206">
            <v>0</v>
          </cell>
          <cell r="AS206">
            <v>0</v>
          </cell>
          <cell r="AT206">
            <v>0</v>
          </cell>
          <cell r="AU206">
            <v>0</v>
          </cell>
          <cell r="AV206">
            <v>0</v>
          </cell>
          <cell r="AW206">
            <v>0</v>
          </cell>
          <cell r="AX206">
            <v>0</v>
          </cell>
          <cell r="AY206">
            <v>0</v>
          </cell>
          <cell r="BA206">
            <v>0</v>
          </cell>
          <cell r="BB206">
            <v>0</v>
          </cell>
          <cell r="BD206">
            <v>197</v>
          </cell>
          <cell r="BE206" t="str">
            <v>NANTUCKET</v>
          </cell>
          <cell r="BF206">
            <v>0</v>
          </cell>
          <cell r="BG206">
            <v>0</v>
          </cell>
          <cell r="BI206">
            <v>0</v>
          </cell>
          <cell r="BJ206">
            <v>0</v>
          </cell>
          <cell r="BK206">
            <v>0</v>
          </cell>
          <cell r="BL206">
            <v>0</v>
          </cell>
          <cell r="BM206">
            <v>0</v>
          </cell>
          <cell r="BN206">
            <v>0</v>
          </cell>
          <cell r="BP206">
            <v>0</v>
          </cell>
          <cell r="BR206">
            <v>0</v>
          </cell>
          <cell r="BS206">
            <v>0</v>
          </cell>
          <cell r="BT206">
            <v>0</v>
          </cell>
          <cell r="BU206">
            <v>0</v>
          </cell>
          <cell r="BV206">
            <v>0</v>
          </cell>
        </row>
        <row r="207">
          <cell r="A207">
            <v>198</v>
          </cell>
          <cell r="B207">
            <v>198</v>
          </cell>
          <cell r="C207" t="str">
            <v>NATICK</v>
          </cell>
          <cell r="D207">
            <v>35.19</v>
          </cell>
          <cell r="E207">
            <v>367076</v>
          </cell>
          <cell r="F207">
            <v>0</v>
          </cell>
          <cell r="G207">
            <v>26867</v>
          </cell>
          <cell r="H207">
            <v>393943</v>
          </cell>
          <cell r="J207">
            <v>21555.963875291221</v>
          </cell>
          <cell r="K207">
            <v>0.35901325941801349</v>
          </cell>
          <cell r="L207">
            <v>26867</v>
          </cell>
          <cell r="M207">
            <v>48422.963875291221</v>
          </cell>
          <cell r="O207">
            <v>345520.03612470877</v>
          </cell>
          <cell r="Q207">
            <v>65871</v>
          </cell>
          <cell r="R207">
            <v>21555.963875291221</v>
          </cell>
          <cell r="S207">
            <v>31306</v>
          </cell>
          <cell r="T207">
            <v>114293.96387529123</v>
          </cell>
          <cell r="V207">
            <v>152780.25</v>
          </cell>
          <cell r="W207">
            <v>0</v>
          </cell>
          <cell r="X207">
            <v>198</v>
          </cell>
          <cell r="Y207">
            <v>35.19</v>
          </cell>
          <cell r="Z207">
            <v>0.14211805254447157</v>
          </cell>
          <cell r="AA207">
            <v>367076</v>
          </cell>
          <cell r="AB207">
            <v>0</v>
          </cell>
          <cell r="AC207">
            <v>367076</v>
          </cell>
          <cell r="AD207">
            <v>0</v>
          </cell>
          <cell r="AE207">
            <v>26867</v>
          </cell>
          <cell r="AF207">
            <v>393943</v>
          </cell>
          <cell r="AG207">
            <v>61432</v>
          </cell>
          <cell r="AH207">
            <v>0</v>
          </cell>
          <cell r="AI207">
            <v>4439</v>
          </cell>
          <cell r="AJ207">
            <v>65871</v>
          </cell>
          <cell r="AK207">
            <v>459814</v>
          </cell>
          <cell r="AM207">
            <v>198</v>
          </cell>
          <cell r="AN207">
            <v>198</v>
          </cell>
          <cell r="AO207" t="str">
            <v>NATICK</v>
          </cell>
          <cell r="AP207">
            <v>367076</v>
          </cell>
          <cell r="AQ207">
            <v>334366</v>
          </cell>
          <cell r="AR207">
            <v>32710</v>
          </cell>
          <cell r="AS207">
            <v>0</v>
          </cell>
          <cell r="AT207">
            <v>0</v>
          </cell>
          <cell r="AU207">
            <v>0</v>
          </cell>
          <cell r="AV207">
            <v>0</v>
          </cell>
          <cell r="AW207">
            <v>27332.25</v>
          </cell>
          <cell r="AX207">
            <v>0</v>
          </cell>
          <cell r="AY207">
            <v>60042.25</v>
          </cell>
          <cell r="BA207">
            <v>21555.963875291221</v>
          </cell>
          <cell r="BB207">
            <v>21518.590822381819</v>
          </cell>
          <cell r="BD207">
            <v>198</v>
          </cell>
          <cell r="BE207" t="str">
            <v>NATICK</v>
          </cell>
          <cell r="BF207">
            <v>0</v>
          </cell>
          <cell r="BG207">
            <v>0</v>
          </cell>
          <cell r="BI207">
            <v>0</v>
          </cell>
          <cell r="BJ207">
            <v>0</v>
          </cell>
          <cell r="BK207">
            <v>0</v>
          </cell>
          <cell r="BL207">
            <v>0</v>
          </cell>
          <cell r="BM207">
            <v>0</v>
          </cell>
          <cell r="BN207">
            <v>0</v>
          </cell>
          <cell r="BP207">
            <v>0</v>
          </cell>
          <cell r="BR207">
            <v>32710</v>
          </cell>
          <cell r="BS207">
            <v>32710</v>
          </cell>
          <cell r="BT207">
            <v>0</v>
          </cell>
          <cell r="BU207">
            <v>0</v>
          </cell>
          <cell r="BV207">
            <v>0</v>
          </cell>
        </row>
        <row r="208">
          <cell r="A208">
            <v>199</v>
          </cell>
          <cell r="B208">
            <v>199</v>
          </cell>
          <cell r="C208" t="str">
            <v>NEEDHAM</v>
          </cell>
          <cell r="D208">
            <v>3</v>
          </cell>
          <cell r="E208">
            <v>48819</v>
          </cell>
          <cell r="F208">
            <v>0</v>
          </cell>
          <cell r="G208">
            <v>2679</v>
          </cell>
          <cell r="H208">
            <v>51498</v>
          </cell>
          <cell r="J208">
            <v>15459.533981976665</v>
          </cell>
          <cell r="K208">
            <v>0.53247686641959358</v>
          </cell>
          <cell r="L208">
            <v>2679</v>
          </cell>
          <cell r="M208">
            <v>18138.533981976667</v>
          </cell>
          <cell r="O208">
            <v>33359.466018023333</v>
          </cell>
          <cell r="Q208">
            <v>0</v>
          </cell>
          <cell r="R208">
            <v>15459.533981976665</v>
          </cell>
          <cell r="S208">
            <v>2679</v>
          </cell>
          <cell r="T208">
            <v>18138.533981976667</v>
          </cell>
          <cell r="V208">
            <v>31712.25</v>
          </cell>
          <cell r="W208">
            <v>0</v>
          </cell>
          <cell r="X208">
            <v>199</v>
          </cell>
          <cell r="Y208">
            <v>3</v>
          </cell>
          <cell r="Z208">
            <v>0</v>
          </cell>
          <cell r="AA208">
            <v>48819</v>
          </cell>
          <cell r="AB208">
            <v>0</v>
          </cell>
          <cell r="AC208">
            <v>48819</v>
          </cell>
          <cell r="AD208">
            <v>0</v>
          </cell>
          <cell r="AE208">
            <v>2679</v>
          </cell>
          <cell r="AF208">
            <v>51498</v>
          </cell>
          <cell r="AG208">
            <v>0</v>
          </cell>
          <cell r="AH208">
            <v>0</v>
          </cell>
          <cell r="AI208">
            <v>0</v>
          </cell>
          <cell r="AJ208">
            <v>0</v>
          </cell>
          <cell r="AK208">
            <v>51498</v>
          </cell>
          <cell r="AM208">
            <v>199</v>
          </cell>
          <cell r="AN208">
            <v>199</v>
          </cell>
          <cell r="AO208" t="str">
            <v>NEEDHAM</v>
          </cell>
          <cell r="AP208">
            <v>48819</v>
          </cell>
          <cell r="AQ208">
            <v>25360</v>
          </cell>
          <cell r="AR208">
            <v>23459</v>
          </cell>
          <cell r="AS208">
            <v>0</v>
          </cell>
          <cell r="AT208">
            <v>0</v>
          </cell>
          <cell r="AU208">
            <v>0</v>
          </cell>
          <cell r="AV208">
            <v>5574.25</v>
          </cell>
          <cell r="AW208">
            <v>0</v>
          </cell>
          <cell r="AX208">
            <v>0</v>
          </cell>
          <cell r="AY208">
            <v>29033.25</v>
          </cell>
          <cell r="BA208">
            <v>15459.533981976665</v>
          </cell>
          <cell r="BB208">
            <v>15432.730727675178</v>
          </cell>
          <cell r="BD208">
            <v>199</v>
          </cell>
          <cell r="BE208" t="str">
            <v>NEEDHAM</v>
          </cell>
          <cell r="BF208">
            <v>0</v>
          </cell>
          <cell r="BG208">
            <v>0</v>
          </cell>
          <cell r="BI208">
            <v>0</v>
          </cell>
          <cell r="BJ208">
            <v>0</v>
          </cell>
          <cell r="BK208">
            <v>0</v>
          </cell>
          <cell r="BL208">
            <v>0</v>
          </cell>
          <cell r="BM208">
            <v>0</v>
          </cell>
          <cell r="BN208">
            <v>0</v>
          </cell>
          <cell r="BP208">
            <v>0</v>
          </cell>
          <cell r="BR208">
            <v>23459</v>
          </cell>
          <cell r="BS208">
            <v>23459</v>
          </cell>
          <cell r="BT208">
            <v>0</v>
          </cell>
          <cell r="BU208">
            <v>0</v>
          </cell>
          <cell r="BV208">
            <v>0</v>
          </cell>
        </row>
        <row r="209">
          <cell r="A209">
            <v>200</v>
          </cell>
          <cell r="B209">
            <v>200</v>
          </cell>
          <cell r="C209" t="str">
            <v>NEW ASHFORD</v>
          </cell>
          <cell r="D209">
            <v>0</v>
          </cell>
          <cell r="E209">
            <v>0</v>
          </cell>
          <cell r="F209">
            <v>0</v>
          </cell>
          <cell r="G209">
            <v>0</v>
          </cell>
          <cell r="H209">
            <v>0</v>
          </cell>
          <cell r="J209">
            <v>0</v>
          </cell>
          <cell r="K209">
            <v>0</v>
          </cell>
          <cell r="L209">
            <v>0</v>
          </cell>
          <cell r="M209">
            <v>0</v>
          </cell>
          <cell r="O209">
            <v>0</v>
          </cell>
          <cell r="Q209">
            <v>0</v>
          </cell>
          <cell r="R209">
            <v>0</v>
          </cell>
          <cell r="S209">
            <v>0</v>
          </cell>
          <cell r="T209">
            <v>0</v>
          </cell>
          <cell r="V209">
            <v>131.75</v>
          </cell>
          <cell r="W209">
            <v>0</v>
          </cell>
          <cell r="X209">
            <v>200</v>
          </cell>
          <cell r="AM209">
            <v>200</v>
          </cell>
          <cell r="AN209">
            <v>200</v>
          </cell>
          <cell r="AO209" t="str">
            <v>NEW ASHFORD</v>
          </cell>
          <cell r="AP209">
            <v>0</v>
          </cell>
          <cell r="AQ209">
            <v>0</v>
          </cell>
          <cell r="AR209">
            <v>0</v>
          </cell>
          <cell r="AS209">
            <v>0</v>
          </cell>
          <cell r="AT209">
            <v>0</v>
          </cell>
          <cell r="AU209">
            <v>0</v>
          </cell>
          <cell r="AV209">
            <v>0</v>
          </cell>
          <cell r="AW209">
            <v>131.75</v>
          </cell>
          <cell r="AX209">
            <v>0</v>
          </cell>
          <cell r="AY209">
            <v>131.75</v>
          </cell>
          <cell r="BA209">
            <v>0</v>
          </cell>
          <cell r="BB209">
            <v>0</v>
          </cell>
          <cell r="BD209">
            <v>200</v>
          </cell>
          <cell r="BE209" t="str">
            <v>NEW ASHFORD</v>
          </cell>
          <cell r="BF209">
            <v>0</v>
          </cell>
          <cell r="BG209">
            <v>0</v>
          </cell>
          <cell r="BI209">
            <v>0</v>
          </cell>
          <cell r="BJ209">
            <v>0</v>
          </cell>
          <cell r="BK209">
            <v>0</v>
          </cell>
          <cell r="BL209">
            <v>0</v>
          </cell>
          <cell r="BM209">
            <v>0</v>
          </cell>
          <cell r="BN209">
            <v>0</v>
          </cell>
          <cell r="BP209">
            <v>0</v>
          </cell>
          <cell r="BR209">
            <v>0</v>
          </cell>
          <cell r="BS209">
            <v>0</v>
          </cell>
          <cell r="BT209">
            <v>0</v>
          </cell>
          <cell r="BU209">
            <v>0</v>
          </cell>
          <cell r="BV209">
            <v>0</v>
          </cell>
        </row>
        <row r="210">
          <cell r="A210">
            <v>201</v>
          </cell>
          <cell r="B210">
            <v>201</v>
          </cell>
          <cell r="C210" t="str">
            <v>NEW BEDFORD</v>
          </cell>
          <cell r="D210">
            <v>1123.0200000000002</v>
          </cell>
          <cell r="E210">
            <v>13029501</v>
          </cell>
          <cell r="F210">
            <v>449465</v>
          </cell>
          <cell r="G210">
            <v>990702</v>
          </cell>
          <cell r="H210">
            <v>14469668</v>
          </cell>
          <cell r="J210">
            <v>1134388.6947080914</v>
          </cell>
          <cell r="K210">
            <v>0.37753039270860256</v>
          </cell>
          <cell r="L210">
            <v>990702</v>
          </cell>
          <cell r="M210">
            <v>2125090.6947080912</v>
          </cell>
          <cell r="O210">
            <v>12344577.30529191</v>
          </cell>
          <cell r="Q210">
            <v>106555</v>
          </cell>
          <cell r="R210">
            <v>1134388.6947080914</v>
          </cell>
          <cell r="S210">
            <v>997940</v>
          </cell>
          <cell r="T210">
            <v>2231645.6947080912</v>
          </cell>
          <cell r="V210">
            <v>4102018.25</v>
          </cell>
          <cell r="W210">
            <v>0</v>
          </cell>
          <cell r="X210">
            <v>201</v>
          </cell>
          <cell r="Y210">
            <v>1123.0200000000002</v>
          </cell>
          <cell r="Z210">
            <v>5.3254624591947026</v>
          </cell>
          <cell r="AA210">
            <v>13029501</v>
          </cell>
          <cell r="AB210">
            <v>0</v>
          </cell>
          <cell r="AC210">
            <v>13029501</v>
          </cell>
          <cell r="AD210">
            <v>449465</v>
          </cell>
          <cell r="AE210">
            <v>990702</v>
          </cell>
          <cell r="AF210">
            <v>14469668</v>
          </cell>
          <cell r="AG210">
            <v>94289</v>
          </cell>
          <cell r="AH210">
            <v>5028</v>
          </cell>
          <cell r="AI210">
            <v>7238</v>
          </cell>
          <cell r="AJ210">
            <v>106555</v>
          </cell>
          <cell r="AK210">
            <v>14576223</v>
          </cell>
          <cell r="AM210">
            <v>201</v>
          </cell>
          <cell r="AN210">
            <v>201</v>
          </cell>
          <cell r="AO210" t="str">
            <v>NEW BEDFORD</v>
          </cell>
          <cell r="AP210">
            <v>13029501</v>
          </cell>
          <cell r="AQ210">
            <v>11308128</v>
          </cell>
          <cell r="AR210">
            <v>1721373</v>
          </cell>
          <cell r="AS210">
            <v>247135</v>
          </cell>
          <cell r="AT210">
            <v>307652</v>
          </cell>
          <cell r="AU210">
            <v>414446.25</v>
          </cell>
          <cell r="AV210">
            <v>141183.25</v>
          </cell>
          <cell r="AW210">
            <v>172971.75</v>
          </cell>
          <cell r="AX210">
            <v>0</v>
          </cell>
          <cell r="AY210">
            <v>3004761.25</v>
          </cell>
          <cell r="BA210">
            <v>1134388.6947080914</v>
          </cell>
          <cell r="BB210">
            <v>1132421.9272300783</v>
          </cell>
          <cell r="BD210">
            <v>201</v>
          </cell>
          <cell r="BE210" t="str">
            <v>NEW BEDFORD</v>
          </cell>
          <cell r="BF210">
            <v>0</v>
          </cell>
          <cell r="BG210">
            <v>0</v>
          </cell>
          <cell r="BI210">
            <v>0</v>
          </cell>
          <cell r="BJ210">
            <v>0</v>
          </cell>
          <cell r="BK210">
            <v>0</v>
          </cell>
          <cell r="BL210">
            <v>0</v>
          </cell>
          <cell r="BM210">
            <v>0</v>
          </cell>
          <cell r="BN210">
            <v>0</v>
          </cell>
          <cell r="BP210">
            <v>0</v>
          </cell>
          <cell r="BR210">
            <v>1721373</v>
          </cell>
          <cell r="BS210">
            <v>2170838</v>
          </cell>
          <cell r="BT210">
            <v>-449465</v>
          </cell>
          <cell r="BU210">
            <v>-15075.553645268315</v>
          </cell>
          <cell r="BV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M211">
            <v>202</v>
          </cell>
          <cell r="AN211">
            <v>202</v>
          </cell>
          <cell r="AO211" t="str">
            <v>NEW BRAINTREE</v>
          </cell>
          <cell r="AP211">
            <v>0</v>
          </cell>
          <cell r="AQ211">
            <v>0</v>
          </cell>
          <cell r="AR211">
            <v>0</v>
          </cell>
          <cell r="AS211">
            <v>0</v>
          </cell>
          <cell r="AT211">
            <v>0</v>
          </cell>
          <cell r="AU211">
            <v>0</v>
          </cell>
          <cell r="AV211">
            <v>0</v>
          </cell>
          <cell r="AW211">
            <v>0</v>
          </cell>
          <cell r="AX211">
            <v>0</v>
          </cell>
          <cell r="AY211">
            <v>0</v>
          </cell>
          <cell r="BA211">
            <v>0</v>
          </cell>
          <cell r="BB211">
            <v>0</v>
          </cell>
          <cell r="BD211">
            <v>202</v>
          </cell>
          <cell r="BE211" t="str">
            <v>NEW BRAINTREE</v>
          </cell>
          <cell r="BF211">
            <v>0</v>
          </cell>
          <cell r="BG211">
            <v>0</v>
          </cell>
          <cell r="BI211">
            <v>0</v>
          </cell>
          <cell r="BJ211">
            <v>0</v>
          </cell>
          <cell r="BK211">
            <v>0</v>
          </cell>
          <cell r="BL211">
            <v>0</v>
          </cell>
          <cell r="BM211">
            <v>0</v>
          </cell>
          <cell r="BN211">
            <v>0</v>
          </cell>
          <cell r="BP211">
            <v>0</v>
          </cell>
          <cell r="BR211">
            <v>0</v>
          </cell>
          <cell r="BS211">
            <v>0</v>
          </cell>
          <cell r="BT211">
            <v>0</v>
          </cell>
          <cell r="BU211">
            <v>0</v>
          </cell>
          <cell r="BV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M212">
            <v>203</v>
          </cell>
          <cell r="AN212">
            <v>205</v>
          </cell>
          <cell r="AO212" t="str">
            <v>NEWBURY</v>
          </cell>
          <cell r="AP212">
            <v>0</v>
          </cell>
          <cell r="AQ212">
            <v>0</v>
          </cell>
          <cell r="AR212">
            <v>0</v>
          </cell>
          <cell r="AS212">
            <v>0</v>
          </cell>
          <cell r="AT212">
            <v>0</v>
          </cell>
          <cell r="AU212">
            <v>0</v>
          </cell>
          <cell r="AV212">
            <v>0</v>
          </cell>
          <cell r="AW212">
            <v>0</v>
          </cell>
          <cell r="AX212">
            <v>0</v>
          </cell>
          <cell r="AY212">
            <v>0</v>
          </cell>
          <cell r="BA212">
            <v>0</v>
          </cell>
          <cell r="BB212">
            <v>0</v>
          </cell>
          <cell r="BD212">
            <v>203</v>
          </cell>
          <cell r="BE212" t="str">
            <v>NEWBURY</v>
          </cell>
          <cell r="BF212">
            <v>0</v>
          </cell>
          <cell r="BG212">
            <v>0</v>
          </cell>
          <cell r="BI212">
            <v>0</v>
          </cell>
          <cell r="BJ212">
            <v>0</v>
          </cell>
          <cell r="BK212">
            <v>0</v>
          </cell>
          <cell r="BL212">
            <v>0</v>
          </cell>
          <cell r="BM212">
            <v>0</v>
          </cell>
          <cell r="BN212">
            <v>0</v>
          </cell>
          <cell r="BP212">
            <v>0</v>
          </cell>
          <cell r="BR212">
            <v>0</v>
          </cell>
          <cell r="BS212">
            <v>0</v>
          </cell>
          <cell r="BT212">
            <v>0</v>
          </cell>
          <cell r="BU212">
            <v>0</v>
          </cell>
          <cell r="BV212">
            <v>0</v>
          </cell>
        </row>
        <row r="213">
          <cell r="A213">
            <v>204</v>
          </cell>
          <cell r="B213">
            <v>206</v>
          </cell>
          <cell r="C213" t="str">
            <v>NEWBURYPORT</v>
          </cell>
          <cell r="D213">
            <v>164.16000000000003</v>
          </cell>
          <cell r="E213">
            <v>2213697</v>
          </cell>
          <cell r="F213">
            <v>0</v>
          </cell>
          <cell r="G213">
            <v>146595</v>
          </cell>
          <cell r="H213">
            <v>2360292</v>
          </cell>
          <cell r="J213">
            <v>120747.76715579053</v>
          </cell>
          <cell r="K213">
            <v>0.48173585042105344</v>
          </cell>
          <cell r="L213">
            <v>146595</v>
          </cell>
          <cell r="M213">
            <v>267342.76715579053</v>
          </cell>
          <cell r="O213">
            <v>2092949.2328442095</v>
          </cell>
          <cell r="Q213">
            <v>0</v>
          </cell>
          <cell r="R213">
            <v>120747.76715579053</v>
          </cell>
          <cell r="S213">
            <v>146595</v>
          </cell>
          <cell r="T213">
            <v>267342.76715579053</v>
          </cell>
          <cell r="V213">
            <v>397246.40377294505</v>
          </cell>
          <cell r="W213">
            <v>0</v>
          </cell>
          <cell r="X213">
            <v>204</v>
          </cell>
          <cell r="Y213">
            <v>164.16000000000003</v>
          </cell>
          <cell r="Z213">
            <v>0</v>
          </cell>
          <cell r="AA213">
            <v>2213697</v>
          </cell>
          <cell r="AB213">
            <v>0</v>
          </cell>
          <cell r="AC213">
            <v>2213697</v>
          </cell>
          <cell r="AD213">
            <v>0</v>
          </cell>
          <cell r="AE213">
            <v>146595</v>
          </cell>
          <cell r="AF213">
            <v>2360292</v>
          </cell>
          <cell r="AG213">
            <v>0</v>
          </cell>
          <cell r="AH213">
            <v>0</v>
          </cell>
          <cell r="AI213">
            <v>0</v>
          </cell>
          <cell r="AJ213">
            <v>0</v>
          </cell>
          <cell r="AK213">
            <v>2360292</v>
          </cell>
          <cell r="AM213">
            <v>204</v>
          </cell>
          <cell r="AN213">
            <v>206</v>
          </cell>
          <cell r="AO213" t="str">
            <v>NEWBURYPORT</v>
          </cell>
          <cell r="AP213">
            <v>2213697</v>
          </cell>
          <cell r="AQ213">
            <v>2027806</v>
          </cell>
          <cell r="AR213">
            <v>185891</v>
          </cell>
          <cell r="AS213">
            <v>43652</v>
          </cell>
          <cell r="AT213">
            <v>0</v>
          </cell>
          <cell r="AU213">
            <v>0</v>
          </cell>
          <cell r="AV213">
            <v>23771.25</v>
          </cell>
          <cell r="AW213">
            <v>0</v>
          </cell>
          <cell r="AX213">
            <v>-2662.8462270549498</v>
          </cell>
          <cell r="AY213">
            <v>250651.40377294505</v>
          </cell>
          <cell r="BA213">
            <v>120747.76715579053</v>
          </cell>
          <cell r="BB213">
            <v>119627.35146672001</v>
          </cell>
          <cell r="BD213">
            <v>204</v>
          </cell>
          <cell r="BE213" t="str">
            <v>NEWBURYPORT</v>
          </cell>
          <cell r="BF213">
            <v>0</v>
          </cell>
          <cell r="BG213">
            <v>0</v>
          </cell>
          <cell r="BI213">
            <v>0</v>
          </cell>
          <cell r="BJ213">
            <v>0</v>
          </cell>
          <cell r="BK213">
            <v>0</v>
          </cell>
          <cell r="BL213">
            <v>0</v>
          </cell>
          <cell r="BM213">
            <v>0</v>
          </cell>
          <cell r="BN213">
            <v>0</v>
          </cell>
          <cell r="BP213">
            <v>0</v>
          </cell>
          <cell r="BR213">
            <v>185891</v>
          </cell>
          <cell r="BS213">
            <v>185891</v>
          </cell>
          <cell r="BT213">
            <v>0</v>
          </cell>
          <cell r="BU213">
            <v>-2662.8462270549498</v>
          </cell>
          <cell r="BV213">
            <v>-2662.8462270549498</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M214">
            <v>205</v>
          </cell>
          <cell r="AN214">
            <v>203</v>
          </cell>
          <cell r="AO214" t="str">
            <v>NEW MARLBOROUGH</v>
          </cell>
          <cell r="AP214">
            <v>0</v>
          </cell>
          <cell r="AQ214">
            <v>0</v>
          </cell>
          <cell r="AR214">
            <v>0</v>
          </cell>
          <cell r="AS214">
            <v>0</v>
          </cell>
          <cell r="AT214">
            <v>0</v>
          </cell>
          <cell r="AU214">
            <v>0</v>
          </cell>
          <cell r="AV214">
            <v>0</v>
          </cell>
          <cell r="AW214">
            <v>0</v>
          </cell>
          <cell r="AX214">
            <v>0</v>
          </cell>
          <cell r="AY214">
            <v>0</v>
          </cell>
          <cell r="BA214">
            <v>0</v>
          </cell>
          <cell r="BB214">
            <v>0</v>
          </cell>
          <cell r="BD214">
            <v>205</v>
          </cell>
          <cell r="BE214" t="str">
            <v>NEW MARLBOROUGH</v>
          </cell>
          <cell r="BF214">
            <v>0</v>
          </cell>
          <cell r="BG214">
            <v>0</v>
          </cell>
          <cell r="BI214">
            <v>0</v>
          </cell>
          <cell r="BJ214">
            <v>0</v>
          </cell>
          <cell r="BK214">
            <v>0</v>
          </cell>
          <cell r="BL214">
            <v>0</v>
          </cell>
          <cell r="BM214">
            <v>0</v>
          </cell>
          <cell r="BN214">
            <v>0</v>
          </cell>
          <cell r="BP214">
            <v>0</v>
          </cell>
          <cell r="BR214">
            <v>0</v>
          </cell>
          <cell r="BS214">
            <v>0</v>
          </cell>
          <cell r="BT214">
            <v>0</v>
          </cell>
          <cell r="BU214">
            <v>0</v>
          </cell>
          <cell r="BV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M215">
            <v>206</v>
          </cell>
          <cell r="AN215">
            <v>204</v>
          </cell>
          <cell r="AO215" t="str">
            <v>NEW SALEM</v>
          </cell>
          <cell r="AP215">
            <v>0</v>
          </cell>
          <cell r="AQ215">
            <v>0</v>
          </cell>
          <cell r="AR215">
            <v>0</v>
          </cell>
          <cell r="AS215">
            <v>0</v>
          </cell>
          <cell r="AT215">
            <v>0</v>
          </cell>
          <cell r="AU215">
            <v>0</v>
          </cell>
          <cell r="AV215">
            <v>0</v>
          </cell>
          <cell r="AW215">
            <v>0</v>
          </cell>
          <cell r="AX215">
            <v>0</v>
          </cell>
          <cell r="AY215">
            <v>0</v>
          </cell>
          <cell r="BA215">
            <v>0</v>
          </cell>
          <cell r="BB215">
            <v>0</v>
          </cell>
          <cell r="BD215">
            <v>206</v>
          </cell>
          <cell r="BE215" t="str">
            <v>NEW SALEM</v>
          </cell>
          <cell r="BF215">
            <v>0</v>
          </cell>
          <cell r="BG215">
            <v>0</v>
          </cell>
          <cell r="BI215">
            <v>0</v>
          </cell>
          <cell r="BJ215">
            <v>0</v>
          </cell>
          <cell r="BK215">
            <v>0</v>
          </cell>
          <cell r="BL215">
            <v>0</v>
          </cell>
          <cell r="BM215">
            <v>0</v>
          </cell>
          <cell r="BN215">
            <v>0</v>
          </cell>
          <cell r="BP215">
            <v>0</v>
          </cell>
          <cell r="BR215">
            <v>0</v>
          </cell>
          <cell r="BS215">
            <v>0</v>
          </cell>
          <cell r="BT215">
            <v>0</v>
          </cell>
          <cell r="BU215">
            <v>0</v>
          </cell>
          <cell r="BV215">
            <v>0</v>
          </cell>
        </row>
        <row r="216">
          <cell r="A216">
            <v>207</v>
          </cell>
          <cell r="B216">
            <v>207</v>
          </cell>
          <cell r="C216" t="str">
            <v>NEWTON</v>
          </cell>
          <cell r="D216">
            <v>2.0700000000000003</v>
          </cell>
          <cell r="E216">
            <v>22775</v>
          </cell>
          <cell r="F216">
            <v>0</v>
          </cell>
          <cell r="G216">
            <v>961</v>
          </cell>
          <cell r="H216">
            <v>23736</v>
          </cell>
          <cell r="J216">
            <v>-1747.5006508272115</v>
          </cell>
          <cell r="K216">
            <v>-0.13347582817068054</v>
          </cell>
          <cell r="L216">
            <v>961</v>
          </cell>
          <cell r="M216">
            <v>-786.50065082721153</v>
          </cell>
          <cell r="O216">
            <v>24522.500650827213</v>
          </cell>
          <cell r="Q216">
            <v>0</v>
          </cell>
          <cell r="R216">
            <v>-1747.5006508272115</v>
          </cell>
          <cell r="S216">
            <v>961</v>
          </cell>
          <cell r="T216">
            <v>-786.50065082721153</v>
          </cell>
          <cell r="V216">
            <v>14053.263032019679</v>
          </cell>
          <cell r="W216">
            <v>0</v>
          </cell>
          <cell r="X216">
            <v>207</v>
          </cell>
          <cell r="Y216">
            <v>2.0700000000000003</v>
          </cell>
          <cell r="Z216">
            <v>3.4227039361093324E-3</v>
          </cell>
          <cell r="AA216">
            <v>39208</v>
          </cell>
          <cell r="AB216">
            <v>0</v>
          </cell>
          <cell r="AC216">
            <v>39208</v>
          </cell>
          <cell r="AD216">
            <v>0</v>
          </cell>
          <cell r="AE216">
            <v>1845</v>
          </cell>
          <cell r="AF216">
            <v>41053</v>
          </cell>
          <cell r="AG216">
            <v>0</v>
          </cell>
          <cell r="AH216">
            <v>0</v>
          </cell>
          <cell r="AI216">
            <v>0</v>
          </cell>
          <cell r="AJ216">
            <v>0</v>
          </cell>
          <cell r="AK216">
            <v>41053</v>
          </cell>
          <cell r="AM216">
            <v>207</v>
          </cell>
          <cell r="AN216">
            <v>207</v>
          </cell>
          <cell r="AO216" t="str">
            <v>NEWTON</v>
          </cell>
          <cell r="AP216">
            <v>22775</v>
          </cell>
          <cell r="AQ216">
            <v>120537</v>
          </cell>
          <cell r="AR216">
            <v>0</v>
          </cell>
          <cell r="AS216">
            <v>755</v>
          </cell>
          <cell r="AT216">
            <v>14651</v>
          </cell>
          <cell r="AU216">
            <v>0</v>
          </cell>
          <cell r="AV216">
            <v>338</v>
          </cell>
          <cell r="AW216">
            <v>0</v>
          </cell>
          <cell r="AX216">
            <v>-2651.7369679803219</v>
          </cell>
          <cell r="AY216">
            <v>13092.263032019679</v>
          </cell>
          <cell r="BA216">
            <v>-1747.5006508272115</v>
          </cell>
          <cell r="BB216">
            <v>-2651.7369679803219</v>
          </cell>
          <cell r="BD216">
            <v>207</v>
          </cell>
          <cell r="BE216" t="str">
            <v>NEWTON</v>
          </cell>
          <cell r="BF216">
            <v>-1</v>
          </cell>
          <cell r="BG216">
            <v>-16433</v>
          </cell>
          <cell r="BI216">
            <v>-884</v>
          </cell>
          <cell r="BJ216">
            <v>-17317</v>
          </cell>
          <cell r="BK216">
            <v>0</v>
          </cell>
          <cell r="BL216">
            <v>0</v>
          </cell>
          <cell r="BM216">
            <v>0</v>
          </cell>
          <cell r="BN216">
            <v>-17317</v>
          </cell>
          <cell r="BP216">
            <v>-884</v>
          </cell>
          <cell r="BR216">
            <v>0</v>
          </cell>
          <cell r="BS216">
            <v>0</v>
          </cell>
          <cell r="BT216">
            <v>0</v>
          </cell>
          <cell r="BU216">
            <v>-2651.7369679803219</v>
          </cell>
          <cell r="BV216">
            <v>-2651.7369679803219</v>
          </cell>
        </row>
        <row r="217">
          <cell r="A217">
            <v>208</v>
          </cell>
          <cell r="B217">
            <v>208</v>
          </cell>
          <cell r="C217" t="str">
            <v>NORFOLK</v>
          </cell>
          <cell r="D217">
            <v>2</v>
          </cell>
          <cell r="E217">
            <v>27356</v>
          </cell>
          <cell r="F217">
            <v>0</v>
          </cell>
          <cell r="G217">
            <v>1786</v>
          </cell>
          <cell r="H217">
            <v>29142</v>
          </cell>
          <cell r="J217">
            <v>0</v>
          </cell>
          <cell r="K217">
            <v>0</v>
          </cell>
          <cell r="L217">
            <v>1786</v>
          </cell>
          <cell r="M217">
            <v>1786</v>
          </cell>
          <cell r="O217">
            <v>27356</v>
          </cell>
          <cell r="Q217">
            <v>0</v>
          </cell>
          <cell r="R217">
            <v>0</v>
          </cell>
          <cell r="S217">
            <v>1786</v>
          </cell>
          <cell r="T217">
            <v>1786</v>
          </cell>
          <cell r="V217">
            <v>20981</v>
          </cell>
          <cell r="W217">
            <v>0</v>
          </cell>
          <cell r="X217">
            <v>208</v>
          </cell>
          <cell r="Y217">
            <v>2</v>
          </cell>
          <cell r="Z217">
            <v>0</v>
          </cell>
          <cell r="AA217">
            <v>27356</v>
          </cell>
          <cell r="AB217">
            <v>0</v>
          </cell>
          <cell r="AC217">
            <v>27356</v>
          </cell>
          <cell r="AD217">
            <v>0</v>
          </cell>
          <cell r="AE217">
            <v>1786</v>
          </cell>
          <cell r="AF217">
            <v>29142</v>
          </cell>
          <cell r="AG217">
            <v>0</v>
          </cell>
          <cell r="AH217">
            <v>0</v>
          </cell>
          <cell r="AI217">
            <v>0</v>
          </cell>
          <cell r="AJ217">
            <v>0</v>
          </cell>
          <cell r="AK217">
            <v>29142</v>
          </cell>
          <cell r="AM217">
            <v>208</v>
          </cell>
          <cell r="AN217">
            <v>208</v>
          </cell>
          <cell r="AO217" t="str">
            <v>NORFOLK</v>
          </cell>
          <cell r="AP217">
            <v>27356</v>
          </cell>
          <cell r="AQ217">
            <v>28224</v>
          </cell>
          <cell r="AR217">
            <v>0</v>
          </cell>
          <cell r="AS217">
            <v>0</v>
          </cell>
          <cell r="AT217">
            <v>13557.5</v>
          </cell>
          <cell r="AU217">
            <v>542.5</v>
          </cell>
          <cell r="AV217">
            <v>5095</v>
          </cell>
          <cell r="AW217">
            <v>0</v>
          </cell>
          <cell r="AX217">
            <v>0</v>
          </cell>
          <cell r="AY217">
            <v>19195</v>
          </cell>
          <cell r="BA217">
            <v>0</v>
          </cell>
          <cell r="BB217">
            <v>0</v>
          </cell>
          <cell r="BD217">
            <v>208</v>
          </cell>
          <cell r="BE217" t="str">
            <v>NORFOLK</v>
          </cell>
          <cell r="BF217">
            <v>0</v>
          </cell>
          <cell r="BG217">
            <v>0</v>
          </cell>
          <cell r="BI217">
            <v>0</v>
          </cell>
          <cell r="BJ217">
            <v>0</v>
          </cell>
          <cell r="BK217">
            <v>0</v>
          </cell>
          <cell r="BL217">
            <v>0</v>
          </cell>
          <cell r="BM217">
            <v>0</v>
          </cell>
          <cell r="BN217">
            <v>0</v>
          </cell>
          <cell r="BP217">
            <v>0</v>
          </cell>
          <cell r="BR217">
            <v>0</v>
          </cell>
          <cell r="BS217">
            <v>0</v>
          </cell>
          <cell r="BT217">
            <v>0</v>
          </cell>
          <cell r="BU217">
            <v>0</v>
          </cell>
          <cell r="BV217">
            <v>0</v>
          </cell>
        </row>
        <row r="218">
          <cell r="A218">
            <v>209</v>
          </cell>
          <cell r="B218">
            <v>209</v>
          </cell>
          <cell r="C218" t="str">
            <v>NORTH ADAMS</v>
          </cell>
          <cell r="D218">
            <v>59.72999999999999</v>
          </cell>
          <cell r="E218">
            <v>788614</v>
          </cell>
          <cell r="F218">
            <v>0</v>
          </cell>
          <cell r="G218">
            <v>53339</v>
          </cell>
          <cell r="H218">
            <v>841953</v>
          </cell>
          <cell r="J218">
            <v>51244.522410503843</v>
          </cell>
          <cell r="K218">
            <v>0.41102560534649696</v>
          </cell>
          <cell r="L218">
            <v>53339</v>
          </cell>
          <cell r="M218">
            <v>104583.52241050385</v>
          </cell>
          <cell r="O218">
            <v>737369.47758949618</v>
          </cell>
          <cell r="Q218">
            <v>0</v>
          </cell>
          <cell r="R218">
            <v>51244.522410503843</v>
          </cell>
          <cell r="S218">
            <v>53339</v>
          </cell>
          <cell r="T218">
            <v>104583.52241050385</v>
          </cell>
          <cell r="V218">
            <v>178013.7690263832</v>
          </cell>
          <cell r="W218">
            <v>0</v>
          </cell>
          <cell r="X218">
            <v>209</v>
          </cell>
          <cell r="Y218">
            <v>59.72999999999999</v>
          </cell>
          <cell r="Z218">
            <v>0</v>
          </cell>
          <cell r="AA218">
            <v>788614</v>
          </cell>
          <cell r="AB218">
            <v>0</v>
          </cell>
          <cell r="AC218">
            <v>788614</v>
          </cell>
          <cell r="AD218">
            <v>0</v>
          </cell>
          <cell r="AE218">
            <v>53339</v>
          </cell>
          <cell r="AF218">
            <v>841953</v>
          </cell>
          <cell r="AG218">
            <v>0</v>
          </cell>
          <cell r="AH218">
            <v>0</v>
          </cell>
          <cell r="AI218">
            <v>0</v>
          </cell>
          <cell r="AJ218">
            <v>0</v>
          </cell>
          <cell r="AK218">
            <v>841953</v>
          </cell>
          <cell r="AM218">
            <v>209</v>
          </cell>
          <cell r="AN218">
            <v>209</v>
          </cell>
          <cell r="AO218" t="str">
            <v>NORTH ADAMS</v>
          </cell>
          <cell r="AP218">
            <v>788614</v>
          </cell>
          <cell r="AQ218">
            <v>710053</v>
          </cell>
          <cell r="AR218">
            <v>78561</v>
          </cell>
          <cell r="AS218">
            <v>13118</v>
          </cell>
          <cell r="AT218">
            <v>0</v>
          </cell>
          <cell r="AU218">
            <v>0</v>
          </cell>
          <cell r="AV218">
            <v>0</v>
          </cell>
          <cell r="AW218">
            <v>33796</v>
          </cell>
          <cell r="AX218">
            <v>-800.23097361678811</v>
          </cell>
          <cell r="AY218">
            <v>124674.7690263832</v>
          </cell>
          <cell r="BA218">
            <v>51244.522410503843</v>
          </cell>
          <cell r="BB218">
            <v>50881.88500306123</v>
          </cell>
          <cell r="BD218">
            <v>209</v>
          </cell>
          <cell r="BE218" t="str">
            <v>NORTH ADAMS</v>
          </cell>
          <cell r="BF218">
            <v>0</v>
          </cell>
          <cell r="BG218">
            <v>0</v>
          </cell>
          <cell r="BI218">
            <v>0</v>
          </cell>
          <cell r="BJ218">
            <v>0</v>
          </cell>
          <cell r="BK218">
            <v>0</v>
          </cell>
          <cell r="BL218">
            <v>0</v>
          </cell>
          <cell r="BM218">
            <v>0</v>
          </cell>
          <cell r="BN218">
            <v>0</v>
          </cell>
          <cell r="BP218">
            <v>0</v>
          </cell>
          <cell r="BR218">
            <v>78561</v>
          </cell>
          <cell r="BS218">
            <v>78561</v>
          </cell>
          <cell r="BT218">
            <v>0</v>
          </cell>
          <cell r="BU218">
            <v>-800.23097361678811</v>
          </cell>
          <cell r="BV218">
            <v>-800.23097361678811</v>
          </cell>
        </row>
        <row r="219">
          <cell r="A219">
            <v>210</v>
          </cell>
          <cell r="B219">
            <v>214</v>
          </cell>
          <cell r="C219" t="str">
            <v>NORTHAMPTON</v>
          </cell>
          <cell r="D219">
            <v>197.88</v>
          </cell>
          <cell r="E219">
            <v>2292541</v>
          </cell>
          <cell r="F219">
            <v>0</v>
          </cell>
          <cell r="G219">
            <v>171445</v>
          </cell>
          <cell r="H219">
            <v>2463986</v>
          </cell>
          <cell r="J219">
            <v>91784.516558324991</v>
          </cell>
          <cell r="K219">
            <v>0.36219018610097453</v>
          </cell>
          <cell r="L219">
            <v>171445</v>
          </cell>
          <cell r="M219">
            <v>263229.51655832498</v>
          </cell>
          <cell r="O219">
            <v>2200756.4834416751</v>
          </cell>
          <cell r="Q219">
            <v>78825</v>
          </cell>
          <cell r="R219">
            <v>91784.516558324991</v>
          </cell>
          <cell r="S219">
            <v>176793</v>
          </cell>
          <cell r="T219">
            <v>342054.51655832498</v>
          </cell>
          <cell r="V219">
            <v>503685.25</v>
          </cell>
          <cell r="W219">
            <v>0</v>
          </cell>
          <cell r="X219">
            <v>210</v>
          </cell>
          <cell r="Y219">
            <v>197.88</v>
          </cell>
          <cell r="Z219">
            <v>0.14525057507785119</v>
          </cell>
          <cell r="AA219">
            <v>2290017</v>
          </cell>
          <cell r="AB219">
            <v>0</v>
          </cell>
          <cell r="AC219">
            <v>2290017</v>
          </cell>
          <cell r="AD219">
            <v>0</v>
          </cell>
          <cell r="AE219">
            <v>171245</v>
          </cell>
          <cell r="AF219">
            <v>2461262</v>
          </cell>
          <cell r="AG219">
            <v>73477</v>
          </cell>
          <cell r="AH219">
            <v>0</v>
          </cell>
          <cell r="AI219">
            <v>5348</v>
          </cell>
          <cell r="AJ219">
            <v>78825</v>
          </cell>
          <cell r="AK219">
            <v>2540087</v>
          </cell>
          <cell r="AM219">
            <v>210</v>
          </cell>
          <cell r="AN219">
            <v>214</v>
          </cell>
          <cell r="AO219" t="str">
            <v>NORTHAMPTON</v>
          </cell>
          <cell r="AP219">
            <v>2292541</v>
          </cell>
          <cell r="AQ219">
            <v>2153263</v>
          </cell>
          <cell r="AR219">
            <v>139278</v>
          </cell>
          <cell r="AS219">
            <v>0</v>
          </cell>
          <cell r="AT219">
            <v>28295</v>
          </cell>
          <cell r="AU219">
            <v>48342.75</v>
          </cell>
          <cell r="AV219">
            <v>31722.75</v>
          </cell>
          <cell r="AW219">
            <v>5776.75</v>
          </cell>
          <cell r="AX219">
            <v>0</v>
          </cell>
          <cell r="AY219">
            <v>253415.25</v>
          </cell>
          <cell r="BA219">
            <v>91784.516558324991</v>
          </cell>
          <cell r="BB219">
            <v>91625.383447254513</v>
          </cell>
          <cell r="BD219">
            <v>210</v>
          </cell>
          <cell r="BE219" t="str">
            <v>NORTHAMPTON</v>
          </cell>
          <cell r="BF219">
            <v>0.22222222222217169</v>
          </cell>
          <cell r="BG219">
            <v>2524</v>
          </cell>
          <cell r="BI219">
            <v>200</v>
          </cell>
          <cell r="BJ219">
            <v>2724</v>
          </cell>
          <cell r="BK219">
            <v>0</v>
          </cell>
          <cell r="BL219">
            <v>0</v>
          </cell>
          <cell r="BM219">
            <v>0</v>
          </cell>
          <cell r="BN219">
            <v>2724</v>
          </cell>
          <cell r="BP219">
            <v>200</v>
          </cell>
          <cell r="BR219">
            <v>139278</v>
          </cell>
          <cell r="BS219">
            <v>136754</v>
          </cell>
          <cell r="BT219">
            <v>2524</v>
          </cell>
          <cell r="BU219">
            <v>0</v>
          </cell>
          <cell r="BV219">
            <v>0</v>
          </cell>
        </row>
        <row r="220">
          <cell r="A220">
            <v>211</v>
          </cell>
          <cell r="B220">
            <v>210</v>
          </cell>
          <cell r="C220" t="str">
            <v>NORTH ANDOVER</v>
          </cell>
          <cell r="D220">
            <v>10</v>
          </cell>
          <cell r="E220">
            <v>112849</v>
          </cell>
          <cell r="F220">
            <v>0</v>
          </cell>
          <cell r="G220">
            <v>8928</v>
          </cell>
          <cell r="H220">
            <v>121777</v>
          </cell>
          <cell r="J220">
            <v>25446.279591329745</v>
          </cell>
          <cell r="K220">
            <v>0.40925654583720683</v>
          </cell>
          <cell r="L220">
            <v>8928</v>
          </cell>
          <cell r="M220">
            <v>34374.279591329745</v>
          </cell>
          <cell r="O220">
            <v>87402.720408670255</v>
          </cell>
          <cell r="Q220">
            <v>0</v>
          </cell>
          <cell r="R220">
            <v>25446.279591329745</v>
          </cell>
          <cell r="S220">
            <v>8928</v>
          </cell>
          <cell r="T220">
            <v>34374.279591329745</v>
          </cell>
          <cell r="V220">
            <v>71104.842008170861</v>
          </cell>
          <cell r="W220">
            <v>0</v>
          </cell>
          <cell r="X220">
            <v>211</v>
          </cell>
          <cell r="Y220">
            <v>10</v>
          </cell>
          <cell r="Z220">
            <v>2.0728494187281718E-3</v>
          </cell>
          <cell r="AA220">
            <v>112849</v>
          </cell>
          <cell r="AB220">
            <v>0</v>
          </cell>
          <cell r="AC220">
            <v>112849</v>
          </cell>
          <cell r="AD220">
            <v>0</v>
          </cell>
          <cell r="AE220">
            <v>8928</v>
          </cell>
          <cell r="AF220">
            <v>121777</v>
          </cell>
          <cell r="AG220">
            <v>0</v>
          </cell>
          <cell r="AH220">
            <v>0</v>
          </cell>
          <cell r="AI220">
            <v>0</v>
          </cell>
          <cell r="AJ220">
            <v>0</v>
          </cell>
          <cell r="AK220">
            <v>121777</v>
          </cell>
          <cell r="AM220">
            <v>211</v>
          </cell>
          <cell r="AN220">
            <v>210</v>
          </cell>
          <cell r="AO220" t="str">
            <v>NORTH ANDOVER</v>
          </cell>
          <cell r="AP220">
            <v>112849</v>
          </cell>
          <cell r="AQ220">
            <v>74078</v>
          </cell>
          <cell r="AR220">
            <v>38771</v>
          </cell>
          <cell r="AS220">
            <v>2585</v>
          </cell>
          <cell r="AT220">
            <v>0</v>
          </cell>
          <cell r="AU220">
            <v>0</v>
          </cell>
          <cell r="AV220">
            <v>14998.5</v>
          </cell>
          <cell r="AW220">
            <v>5980</v>
          </cell>
          <cell r="AX220">
            <v>-157.65799182913906</v>
          </cell>
          <cell r="AY220">
            <v>62176.842008170861</v>
          </cell>
          <cell r="BA220">
            <v>25446.279591329745</v>
          </cell>
          <cell r="BB220">
            <v>25348.220478808755</v>
          </cell>
          <cell r="BD220">
            <v>211</v>
          </cell>
          <cell r="BE220" t="str">
            <v>NORTH ANDOVER</v>
          </cell>
          <cell r="BF220">
            <v>0</v>
          </cell>
          <cell r="BG220">
            <v>0</v>
          </cell>
          <cell r="BI220">
            <v>0</v>
          </cell>
          <cell r="BJ220">
            <v>0</v>
          </cell>
          <cell r="BK220">
            <v>0</v>
          </cell>
          <cell r="BL220">
            <v>0</v>
          </cell>
          <cell r="BM220">
            <v>0</v>
          </cell>
          <cell r="BN220">
            <v>0</v>
          </cell>
          <cell r="BP220">
            <v>0</v>
          </cell>
          <cell r="BR220">
            <v>38771</v>
          </cell>
          <cell r="BS220">
            <v>38771</v>
          </cell>
          <cell r="BT220">
            <v>0</v>
          </cell>
          <cell r="BU220">
            <v>-157.65799182913906</v>
          </cell>
          <cell r="BV220">
            <v>-157.65799182913906</v>
          </cell>
        </row>
        <row r="221">
          <cell r="A221">
            <v>212</v>
          </cell>
          <cell r="B221">
            <v>211</v>
          </cell>
          <cell r="C221" t="str">
            <v>NORTH ATTLEBOROUGH</v>
          </cell>
          <cell r="D221">
            <v>126.43000000000002</v>
          </cell>
          <cell r="E221">
            <v>1404269</v>
          </cell>
          <cell r="F221">
            <v>0</v>
          </cell>
          <cell r="G221">
            <v>112634</v>
          </cell>
          <cell r="H221">
            <v>1516903</v>
          </cell>
          <cell r="J221">
            <v>184040.40919116969</v>
          </cell>
          <cell r="K221">
            <v>0.48163361256482168</v>
          </cell>
          <cell r="L221">
            <v>112634</v>
          </cell>
          <cell r="M221">
            <v>296674.40919116966</v>
          </cell>
          <cell r="O221">
            <v>1220228.5908088302</v>
          </cell>
          <cell r="Q221">
            <v>3630</v>
          </cell>
          <cell r="R221">
            <v>184040.40919116969</v>
          </cell>
          <cell r="S221">
            <v>112902</v>
          </cell>
          <cell r="T221">
            <v>300304.40919116966</v>
          </cell>
          <cell r="V221">
            <v>498381.0374947621</v>
          </cell>
          <cell r="W221">
            <v>0</v>
          </cell>
          <cell r="X221">
            <v>212</v>
          </cell>
          <cell r="Y221">
            <v>126.43000000000002</v>
          </cell>
          <cell r="Z221">
            <v>0</v>
          </cell>
          <cell r="AA221">
            <v>1404269</v>
          </cell>
          <cell r="AB221">
            <v>0</v>
          </cell>
          <cell r="AC221">
            <v>1404269</v>
          </cell>
          <cell r="AD221">
            <v>0</v>
          </cell>
          <cell r="AE221">
            <v>112634</v>
          </cell>
          <cell r="AF221">
            <v>1516903</v>
          </cell>
          <cell r="AG221">
            <v>3362</v>
          </cell>
          <cell r="AH221">
            <v>0</v>
          </cell>
          <cell r="AI221">
            <v>268</v>
          </cell>
          <cell r="AJ221">
            <v>3630</v>
          </cell>
          <cell r="AK221">
            <v>1520533</v>
          </cell>
          <cell r="AM221">
            <v>212</v>
          </cell>
          <cell r="AN221">
            <v>211</v>
          </cell>
          <cell r="AO221" t="str">
            <v>NORTH ATTLEBOROUGH</v>
          </cell>
          <cell r="AP221">
            <v>1404269</v>
          </cell>
          <cell r="AQ221">
            <v>1123880</v>
          </cell>
          <cell r="AR221">
            <v>280389</v>
          </cell>
          <cell r="AS221">
            <v>18323</v>
          </cell>
          <cell r="AT221">
            <v>32883.75</v>
          </cell>
          <cell r="AU221">
            <v>9678.5</v>
          </cell>
          <cell r="AV221">
            <v>26569.25</v>
          </cell>
          <cell r="AW221">
            <v>15391.25</v>
          </cell>
          <cell r="AX221">
            <v>-1117.7125052378979</v>
          </cell>
          <cell r="AY221">
            <v>382117.0374947621</v>
          </cell>
          <cell r="BA221">
            <v>184040.40919116969</v>
          </cell>
          <cell r="BB221">
            <v>183338.91122135383</v>
          </cell>
          <cell r="BD221">
            <v>212</v>
          </cell>
          <cell r="BE221" t="str">
            <v>NORTH ATTLEBOROUGH</v>
          </cell>
          <cell r="BF221">
            <v>0</v>
          </cell>
          <cell r="BG221">
            <v>0</v>
          </cell>
          <cell r="BI221">
            <v>0</v>
          </cell>
          <cell r="BJ221">
            <v>0</v>
          </cell>
          <cell r="BK221">
            <v>0</v>
          </cell>
          <cell r="BL221">
            <v>0</v>
          </cell>
          <cell r="BM221">
            <v>0</v>
          </cell>
          <cell r="BN221">
            <v>0</v>
          </cell>
          <cell r="BP221">
            <v>0</v>
          </cell>
          <cell r="BR221">
            <v>280389</v>
          </cell>
          <cell r="BS221">
            <v>280389</v>
          </cell>
          <cell r="BT221">
            <v>0</v>
          </cell>
          <cell r="BU221">
            <v>-1117.7125052378979</v>
          </cell>
          <cell r="BV221">
            <v>-1117.7125052378979</v>
          </cell>
        </row>
        <row r="222">
          <cell r="A222">
            <v>213</v>
          </cell>
          <cell r="B222">
            <v>215</v>
          </cell>
          <cell r="C222" t="str">
            <v>NORTHBOROUGH</v>
          </cell>
          <cell r="D222">
            <v>2.76</v>
          </cell>
          <cell r="E222">
            <v>43754</v>
          </cell>
          <cell r="F222">
            <v>0</v>
          </cell>
          <cell r="G222">
            <v>2404</v>
          </cell>
          <cell r="H222">
            <v>46158</v>
          </cell>
          <cell r="J222">
            <v>28833.98481808291</v>
          </cell>
          <cell r="K222">
            <v>0.6235622220245759</v>
          </cell>
          <cell r="L222">
            <v>2404</v>
          </cell>
          <cell r="M222">
            <v>31237.98481808291</v>
          </cell>
          <cell r="O222">
            <v>14920.01518191709</v>
          </cell>
          <cell r="Q222">
            <v>0</v>
          </cell>
          <cell r="R222">
            <v>28833.98481808291</v>
          </cell>
          <cell r="S222">
            <v>2404</v>
          </cell>
          <cell r="T222">
            <v>31237.98481808291</v>
          </cell>
          <cell r="V222">
            <v>48644.75</v>
          </cell>
          <cell r="W222">
            <v>0</v>
          </cell>
          <cell r="X222">
            <v>213</v>
          </cell>
          <cell r="Y222">
            <v>2.76</v>
          </cell>
          <cell r="Z222">
            <v>6.7317073170732267E-2</v>
          </cell>
          <cell r="AA222">
            <v>43754</v>
          </cell>
          <cell r="AB222">
            <v>0</v>
          </cell>
          <cell r="AC222">
            <v>43754</v>
          </cell>
          <cell r="AD222">
            <v>0</v>
          </cell>
          <cell r="AE222">
            <v>2404</v>
          </cell>
          <cell r="AF222">
            <v>46158</v>
          </cell>
          <cell r="AG222">
            <v>0</v>
          </cell>
          <cell r="AH222">
            <v>0</v>
          </cell>
          <cell r="AI222">
            <v>0</v>
          </cell>
          <cell r="AJ222">
            <v>0</v>
          </cell>
          <cell r="AK222">
            <v>46158</v>
          </cell>
          <cell r="AM222">
            <v>213</v>
          </cell>
          <cell r="AN222">
            <v>215</v>
          </cell>
          <cell r="AO222" t="str">
            <v>NORTHBOROUGH</v>
          </cell>
          <cell r="AP222">
            <v>43754</v>
          </cell>
          <cell r="AQ222">
            <v>0</v>
          </cell>
          <cell r="AR222">
            <v>43754</v>
          </cell>
          <cell r="AS222">
            <v>0</v>
          </cell>
          <cell r="AT222">
            <v>432.75</v>
          </cell>
          <cell r="AU222">
            <v>0</v>
          </cell>
          <cell r="AV222">
            <v>2054</v>
          </cell>
          <cell r="AW222">
            <v>0</v>
          </cell>
          <cell r="AX222">
            <v>0</v>
          </cell>
          <cell r="AY222">
            <v>46240.75</v>
          </cell>
          <cell r="BA222">
            <v>28833.98481808291</v>
          </cell>
          <cell r="BB222">
            <v>28783.993361127916</v>
          </cell>
          <cell r="BD222">
            <v>213</v>
          </cell>
          <cell r="BE222" t="str">
            <v>NORTHBOROUGH</v>
          </cell>
          <cell r="BF222">
            <v>0</v>
          </cell>
          <cell r="BG222">
            <v>0</v>
          </cell>
          <cell r="BI222">
            <v>0</v>
          </cell>
          <cell r="BJ222">
            <v>0</v>
          </cell>
          <cell r="BK222">
            <v>0</v>
          </cell>
          <cell r="BL222">
            <v>0</v>
          </cell>
          <cell r="BM222">
            <v>0</v>
          </cell>
          <cell r="BN222">
            <v>0</v>
          </cell>
          <cell r="BP222">
            <v>0</v>
          </cell>
          <cell r="BR222">
            <v>43754</v>
          </cell>
          <cell r="BS222">
            <v>43754</v>
          </cell>
          <cell r="BT222">
            <v>0</v>
          </cell>
          <cell r="BU222">
            <v>0</v>
          </cell>
          <cell r="BV222">
            <v>0</v>
          </cell>
        </row>
        <row r="223">
          <cell r="A223">
            <v>214</v>
          </cell>
          <cell r="B223">
            <v>216</v>
          </cell>
          <cell r="C223" t="str">
            <v>NORTHBRIDGE</v>
          </cell>
          <cell r="D223">
            <v>2</v>
          </cell>
          <cell r="E223">
            <v>20021</v>
          </cell>
          <cell r="F223">
            <v>0</v>
          </cell>
          <cell r="G223">
            <v>1786</v>
          </cell>
          <cell r="H223">
            <v>21807</v>
          </cell>
          <cell r="J223">
            <v>0</v>
          </cell>
          <cell r="K223">
            <v>0</v>
          </cell>
          <cell r="L223">
            <v>1786</v>
          </cell>
          <cell r="M223">
            <v>1786</v>
          </cell>
          <cell r="O223">
            <v>20021</v>
          </cell>
          <cell r="Q223">
            <v>0</v>
          </cell>
          <cell r="R223">
            <v>0</v>
          </cell>
          <cell r="S223">
            <v>1786</v>
          </cell>
          <cell r="T223">
            <v>1786</v>
          </cell>
          <cell r="V223">
            <v>7706.75</v>
          </cell>
          <cell r="W223">
            <v>0</v>
          </cell>
          <cell r="X223">
            <v>214</v>
          </cell>
          <cell r="Y223">
            <v>2</v>
          </cell>
          <cell r="Z223">
            <v>0</v>
          </cell>
          <cell r="AA223">
            <v>20021</v>
          </cell>
          <cell r="AB223">
            <v>0</v>
          </cell>
          <cell r="AC223">
            <v>20021</v>
          </cell>
          <cell r="AD223">
            <v>0</v>
          </cell>
          <cell r="AE223">
            <v>1786</v>
          </cell>
          <cell r="AF223">
            <v>21807</v>
          </cell>
          <cell r="AG223">
            <v>0</v>
          </cell>
          <cell r="AH223">
            <v>0</v>
          </cell>
          <cell r="AI223">
            <v>0</v>
          </cell>
          <cell r="AJ223">
            <v>0</v>
          </cell>
          <cell r="AK223">
            <v>21807</v>
          </cell>
          <cell r="AM223">
            <v>214</v>
          </cell>
          <cell r="AN223">
            <v>216</v>
          </cell>
          <cell r="AO223" t="str">
            <v>NORTHBRIDGE</v>
          </cell>
          <cell r="AP223">
            <v>20021</v>
          </cell>
          <cell r="AQ223">
            <v>34635</v>
          </cell>
          <cell r="AR223">
            <v>0</v>
          </cell>
          <cell r="AS223">
            <v>0</v>
          </cell>
          <cell r="AT223">
            <v>0</v>
          </cell>
          <cell r="AU223">
            <v>4210.25</v>
          </cell>
          <cell r="AV223">
            <v>0</v>
          </cell>
          <cell r="AW223">
            <v>1710.5</v>
          </cell>
          <cell r="AX223">
            <v>0</v>
          </cell>
          <cell r="AY223">
            <v>5920.75</v>
          </cell>
          <cell r="BA223">
            <v>0</v>
          </cell>
          <cell r="BB223">
            <v>0</v>
          </cell>
          <cell r="BD223">
            <v>214</v>
          </cell>
          <cell r="BE223" t="str">
            <v>NORTHBRIDGE</v>
          </cell>
          <cell r="BF223">
            <v>0</v>
          </cell>
          <cell r="BG223">
            <v>0</v>
          </cell>
          <cell r="BI223">
            <v>0</v>
          </cell>
          <cell r="BJ223">
            <v>0</v>
          </cell>
          <cell r="BK223">
            <v>0</v>
          </cell>
          <cell r="BL223">
            <v>0</v>
          </cell>
          <cell r="BM223">
            <v>0</v>
          </cell>
          <cell r="BN223">
            <v>0</v>
          </cell>
          <cell r="BP223">
            <v>0</v>
          </cell>
          <cell r="BR223">
            <v>0</v>
          </cell>
          <cell r="BS223">
            <v>0</v>
          </cell>
          <cell r="BT223">
            <v>0</v>
          </cell>
          <cell r="BU223">
            <v>0</v>
          </cell>
          <cell r="BV223">
            <v>0</v>
          </cell>
        </row>
        <row r="224">
          <cell r="A224">
            <v>215</v>
          </cell>
          <cell r="B224">
            <v>212</v>
          </cell>
          <cell r="C224" t="str">
            <v>NORTH BROOKFIELD</v>
          </cell>
          <cell r="D224">
            <v>7</v>
          </cell>
          <cell r="E224">
            <v>74358</v>
          </cell>
          <cell r="F224">
            <v>0</v>
          </cell>
          <cell r="G224">
            <v>5358</v>
          </cell>
          <cell r="H224">
            <v>79716</v>
          </cell>
          <cell r="J224">
            <v>49002.089936988828</v>
          </cell>
          <cell r="K224">
            <v>0.65900225849254723</v>
          </cell>
          <cell r="L224">
            <v>5358</v>
          </cell>
          <cell r="M224">
            <v>54360.089936988828</v>
          </cell>
          <cell r="O224">
            <v>25355.910063011172</v>
          </cell>
          <cell r="Q224">
            <v>13286</v>
          </cell>
          <cell r="R224">
            <v>49002.089936988828</v>
          </cell>
          <cell r="S224">
            <v>6251</v>
          </cell>
          <cell r="T224">
            <v>67646.089936988836</v>
          </cell>
          <cell r="V224">
            <v>93002</v>
          </cell>
          <cell r="W224">
            <v>0</v>
          </cell>
          <cell r="X224">
            <v>215</v>
          </cell>
          <cell r="Y224">
            <v>7</v>
          </cell>
          <cell r="Z224">
            <v>0</v>
          </cell>
          <cell r="AA224">
            <v>74358</v>
          </cell>
          <cell r="AB224">
            <v>0</v>
          </cell>
          <cell r="AC224">
            <v>74358</v>
          </cell>
          <cell r="AD224">
            <v>0</v>
          </cell>
          <cell r="AE224">
            <v>5358</v>
          </cell>
          <cell r="AF224">
            <v>79716</v>
          </cell>
          <cell r="AG224">
            <v>12393</v>
          </cell>
          <cell r="AH224">
            <v>0</v>
          </cell>
          <cell r="AI224">
            <v>893</v>
          </cell>
          <cell r="AJ224">
            <v>13286</v>
          </cell>
          <cell r="AK224">
            <v>93002</v>
          </cell>
          <cell r="AM224">
            <v>215</v>
          </cell>
          <cell r="AN224">
            <v>212</v>
          </cell>
          <cell r="AO224" t="str">
            <v>NORTH BROOKFIELD</v>
          </cell>
          <cell r="AP224">
            <v>74358</v>
          </cell>
          <cell r="AQ224">
            <v>0</v>
          </cell>
          <cell r="AR224">
            <v>74358</v>
          </cell>
          <cell r="AS224">
            <v>0</v>
          </cell>
          <cell r="AT224">
            <v>0</v>
          </cell>
          <cell r="AU224">
            <v>0</v>
          </cell>
          <cell r="AV224">
            <v>0</v>
          </cell>
          <cell r="AW224">
            <v>0</v>
          </cell>
          <cell r="AX224">
            <v>0</v>
          </cell>
          <cell r="AY224">
            <v>74358</v>
          </cell>
          <cell r="BA224">
            <v>49002.089936988828</v>
          </cell>
          <cell r="BB224">
            <v>48917.131653031713</v>
          </cell>
          <cell r="BD224">
            <v>215</v>
          </cell>
          <cell r="BE224" t="str">
            <v>NORTH BROOKFIELD</v>
          </cell>
          <cell r="BF224">
            <v>0</v>
          </cell>
          <cell r="BG224">
            <v>0</v>
          </cell>
          <cell r="BI224">
            <v>0</v>
          </cell>
          <cell r="BJ224">
            <v>0</v>
          </cell>
          <cell r="BK224">
            <v>0</v>
          </cell>
          <cell r="BL224">
            <v>0</v>
          </cell>
          <cell r="BM224">
            <v>0</v>
          </cell>
          <cell r="BN224">
            <v>0</v>
          </cell>
          <cell r="BP224">
            <v>0</v>
          </cell>
          <cell r="BR224">
            <v>74358</v>
          </cell>
          <cell r="BS224">
            <v>74358</v>
          </cell>
          <cell r="BT224">
            <v>0</v>
          </cell>
          <cell r="BU224">
            <v>0</v>
          </cell>
          <cell r="BV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M225">
            <v>216</v>
          </cell>
          <cell r="AN225">
            <v>217</v>
          </cell>
          <cell r="AO225" t="str">
            <v>NORTHFIELD</v>
          </cell>
          <cell r="AP225">
            <v>0</v>
          </cell>
          <cell r="AQ225">
            <v>0</v>
          </cell>
          <cell r="AR225">
            <v>0</v>
          </cell>
          <cell r="AS225">
            <v>0</v>
          </cell>
          <cell r="AT225">
            <v>0</v>
          </cell>
          <cell r="AU225">
            <v>0</v>
          </cell>
          <cell r="AV225">
            <v>0</v>
          </cell>
          <cell r="AW225">
            <v>0</v>
          </cell>
          <cell r="AX225">
            <v>0</v>
          </cell>
          <cell r="AY225">
            <v>0</v>
          </cell>
          <cell r="BA225">
            <v>0</v>
          </cell>
          <cell r="BB225">
            <v>0</v>
          </cell>
          <cell r="BD225">
            <v>216</v>
          </cell>
          <cell r="BE225" t="str">
            <v>NORTHFIELD</v>
          </cell>
          <cell r="BF225">
            <v>0</v>
          </cell>
          <cell r="BG225">
            <v>0</v>
          </cell>
          <cell r="BI225">
            <v>0</v>
          </cell>
          <cell r="BJ225">
            <v>0</v>
          </cell>
          <cell r="BK225">
            <v>0</v>
          </cell>
          <cell r="BL225">
            <v>0</v>
          </cell>
          <cell r="BM225">
            <v>0</v>
          </cell>
          <cell r="BN225">
            <v>0</v>
          </cell>
          <cell r="BP225">
            <v>0</v>
          </cell>
          <cell r="BR225">
            <v>0</v>
          </cell>
          <cell r="BS225">
            <v>0</v>
          </cell>
          <cell r="BT225">
            <v>0</v>
          </cell>
          <cell r="BU225">
            <v>0</v>
          </cell>
          <cell r="BV225">
            <v>0</v>
          </cell>
        </row>
        <row r="226">
          <cell r="A226">
            <v>217</v>
          </cell>
          <cell r="B226">
            <v>213</v>
          </cell>
          <cell r="C226" t="str">
            <v>NORTH READING</v>
          </cell>
          <cell r="D226">
            <v>2</v>
          </cell>
          <cell r="E226">
            <v>28366</v>
          </cell>
          <cell r="F226">
            <v>0</v>
          </cell>
          <cell r="G226">
            <v>1786</v>
          </cell>
          <cell r="H226">
            <v>30152</v>
          </cell>
          <cell r="J226">
            <v>17786.023192349883</v>
          </cell>
          <cell r="K226">
            <v>0.65082752396081012</v>
          </cell>
          <cell r="L226">
            <v>1786</v>
          </cell>
          <cell r="M226">
            <v>19572.023192349883</v>
          </cell>
          <cell r="O226">
            <v>10579.976807650117</v>
          </cell>
          <cell r="Q226">
            <v>0</v>
          </cell>
          <cell r="R226">
            <v>17786.023192349883</v>
          </cell>
          <cell r="S226">
            <v>1786</v>
          </cell>
          <cell r="T226">
            <v>19572.023192349883</v>
          </cell>
          <cell r="V226">
            <v>29114.320541988749</v>
          </cell>
          <cell r="W226">
            <v>0</v>
          </cell>
          <cell r="X226">
            <v>217</v>
          </cell>
          <cell r="Y226">
            <v>2</v>
          </cell>
          <cell r="Z226">
            <v>0</v>
          </cell>
          <cell r="AA226">
            <v>28366</v>
          </cell>
          <cell r="AB226">
            <v>0</v>
          </cell>
          <cell r="AC226">
            <v>28366</v>
          </cell>
          <cell r="AD226">
            <v>0</v>
          </cell>
          <cell r="AE226">
            <v>1786</v>
          </cell>
          <cell r="AF226">
            <v>30152</v>
          </cell>
          <cell r="AG226">
            <v>0</v>
          </cell>
          <cell r="AH226">
            <v>0</v>
          </cell>
          <cell r="AI226">
            <v>0</v>
          </cell>
          <cell r="AJ226">
            <v>0</v>
          </cell>
          <cell r="AK226">
            <v>30152</v>
          </cell>
          <cell r="AM226">
            <v>217</v>
          </cell>
          <cell r="AN226">
            <v>213</v>
          </cell>
          <cell r="AO226" t="str">
            <v>NORTH READING</v>
          </cell>
          <cell r="AP226">
            <v>28366</v>
          </cell>
          <cell r="AQ226">
            <v>1356</v>
          </cell>
          <cell r="AR226">
            <v>27010</v>
          </cell>
          <cell r="AS226">
            <v>339</v>
          </cell>
          <cell r="AT226">
            <v>0</v>
          </cell>
          <cell r="AU226">
            <v>0</v>
          </cell>
          <cell r="AV226">
            <v>0</v>
          </cell>
          <cell r="AW226">
            <v>0</v>
          </cell>
          <cell r="AX226">
            <v>-20.679458011250745</v>
          </cell>
          <cell r="AY226">
            <v>27328.320541988749</v>
          </cell>
          <cell r="BA226">
            <v>17786.023192349883</v>
          </cell>
          <cell r="BB226">
            <v>17748.11106820498</v>
          </cell>
          <cell r="BD226">
            <v>217</v>
          </cell>
          <cell r="BE226" t="str">
            <v>NORTH READING</v>
          </cell>
          <cell r="BF226">
            <v>0</v>
          </cell>
          <cell r="BG226">
            <v>0</v>
          </cell>
          <cell r="BI226">
            <v>0</v>
          </cell>
          <cell r="BJ226">
            <v>0</v>
          </cell>
          <cell r="BK226">
            <v>0</v>
          </cell>
          <cell r="BL226">
            <v>0</v>
          </cell>
          <cell r="BM226">
            <v>0</v>
          </cell>
          <cell r="BN226">
            <v>0</v>
          </cell>
          <cell r="BP226">
            <v>0</v>
          </cell>
          <cell r="BR226">
            <v>27010</v>
          </cell>
          <cell r="BS226">
            <v>27010</v>
          </cell>
          <cell r="BT226">
            <v>0</v>
          </cell>
          <cell r="BU226">
            <v>-20.679458011250745</v>
          </cell>
          <cell r="BV226">
            <v>-20.679458011250745</v>
          </cell>
        </row>
        <row r="227">
          <cell r="A227">
            <v>218</v>
          </cell>
          <cell r="B227">
            <v>218</v>
          </cell>
          <cell r="C227" t="str">
            <v>NORTON</v>
          </cell>
          <cell r="D227">
            <v>111.09000000000002</v>
          </cell>
          <cell r="E227">
            <v>1349516</v>
          </cell>
          <cell r="F227">
            <v>0</v>
          </cell>
          <cell r="G227">
            <v>96544</v>
          </cell>
          <cell r="H227">
            <v>1446060</v>
          </cell>
          <cell r="J227">
            <v>12822.865945747984</v>
          </cell>
          <cell r="K227">
            <v>0.4541237740423914</v>
          </cell>
          <cell r="L227">
            <v>96544</v>
          </cell>
          <cell r="M227">
            <v>109366.86594574798</v>
          </cell>
          <cell r="O227">
            <v>1336693.1340542519</v>
          </cell>
          <cell r="Q227">
            <v>39717</v>
          </cell>
          <cell r="R227">
            <v>12822.865945747984</v>
          </cell>
          <cell r="S227">
            <v>99205</v>
          </cell>
          <cell r="T227">
            <v>149083.865945748</v>
          </cell>
          <cell r="V227">
            <v>164497.5</v>
          </cell>
          <cell r="W227">
            <v>0</v>
          </cell>
          <cell r="X227">
            <v>218</v>
          </cell>
          <cell r="Y227">
            <v>111.09000000000002</v>
          </cell>
          <cell r="Z227">
            <v>0</v>
          </cell>
          <cell r="AA227">
            <v>1349516</v>
          </cell>
          <cell r="AB227">
            <v>0</v>
          </cell>
          <cell r="AC227">
            <v>1349516</v>
          </cell>
          <cell r="AD227">
            <v>0</v>
          </cell>
          <cell r="AE227">
            <v>96544</v>
          </cell>
          <cell r="AF227">
            <v>1446060</v>
          </cell>
          <cell r="AG227">
            <v>37056</v>
          </cell>
          <cell r="AH227">
            <v>0</v>
          </cell>
          <cell r="AI227">
            <v>2661</v>
          </cell>
          <cell r="AJ227">
            <v>39717</v>
          </cell>
          <cell r="AK227">
            <v>1485777</v>
          </cell>
          <cell r="AM227">
            <v>218</v>
          </cell>
          <cell r="AN227">
            <v>218</v>
          </cell>
          <cell r="AO227" t="str">
            <v>NORTON</v>
          </cell>
          <cell r="AP227">
            <v>1349516</v>
          </cell>
          <cell r="AQ227">
            <v>1330058</v>
          </cell>
          <cell r="AR227">
            <v>19458</v>
          </cell>
          <cell r="AS227">
            <v>0</v>
          </cell>
          <cell r="AT227">
            <v>0</v>
          </cell>
          <cell r="AU227">
            <v>0</v>
          </cell>
          <cell r="AV227">
            <v>0</v>
          </cell>
          <cell r="AW227">
            <v>8778.5</v>
          </cell>
          <cell r="AX227">
            <v>0</v>
          </cell>
          <cell r="AY227">
            <v>28236.5</v>
          </cell>
          <cell r="BA227">
            <v>12822.865945747984</v>
          </cell>
          <cell r="BB227">
            <v>12800.634063647369</v>
          </cell>
          <cell r="BD227">
            <v>218</v>
          </cell>
          <cell r="BE227" t="str">
            <v>NORTON</v>
          </cell>
          <cell r="BF227">
            <v>0</v>
          </cell>
          <cell r="BG227">
            <v>0</v>
          </cell>
          <cell r="BI227">
            <v>0</v>
          </cell>
          <cell r="BJ227">
            <v>0</v>
          </cell>
          <cell r="BK227">
            <v>0</v>
          </cell>
          <cell r="BL227">
            <v>0</v>
          </cell>
          <cell r="BM227">
            <v>0</v>
          </cell>
          <cell r="BN227">
            <v>0</v>
          </cell>
          <cell r="BP227">
            <v>0</v>
          </cell>
          <cell r="BR227">
            <v>19458</v>
          </cell>
          <cell r="BS227">
            <v>19458</v>
          </cell>
          <cell r="BT227">
            <v>0</v>
          </cell>
          <cell r="BU227">
            <v>0</v>
          </cell>
          <cell r="BV227">
            <v>0</v>
          </cell>
        </row>
        <row r="228">
          <cell r="A228">
            <v>219</v>
          </cell>
          <cell r="B228">
            <v>219</v>
          </cell>
          <cell r="C228" t="str">
            <v>NORWELL</v>
          </cell>
          <cell r="D228">
            <v>9.6</v>
          </cell>
          <cell r="E228">
            <v>146342</v>
          </cell>
          <cell r="F228">
            <v>0</v>
          </cell>
          <cell r="G228">
            <v>8573</v>
          </cell>
          <cell r="H228">
            <v>154915</v>
          </cell>
          <cell r="J228">
            <v>17161.631098625356</v>
          </cell>
          <cell r="K228">
            <v>0.36067796914842004</v>
          </cell>
          <cell r="L228">
            <v>8573</v>
          </cell>
          <cell r="M228">
            <v>25734.631098625356</v>
          </cell>
          <cell r="O228">
            <v>129180.36890137465</v>
          </cell>
          <cell r="Q228">
            <v>0</v>
          </cell>
          <cell r="R228">
            <v>17161.631098625356</v>
          </cell>
          <cell r="S228">
            <v>8573</v>
          </cell>
          <cell r="T228">
            <v>25734.631098625356</v>
          </cell>
          <cell r="V228">
            <v>56154.58958015895</v>
          </cell>
          <cell r="W228">
            <v>0</v>
          </cell>
          <cell r="X228">
            <v>219</v>
          </cell>
          <cell r="Y228">
            <v>9.6</v>
          </cell>
          <cell r="Z228">
            <v>0</v>
          </cell>
          <cell r="AA228">
            <v>146342</v>
          </cell>
          <cell r="AB228">
            <v>0</v>
          </cell>
          <cell r="AC228">
            <v>146342</v>
          </cell>
          <cell r="AD228">
            <v>0</v>
          </cell>
          <cell r="AE228">
            <v>8573</v>
          </cell>
          <cell r="AF228">
            <v>154915</v>
          </cell>
          <cell r="AG228">
            <v>0</v>
          </cell>
          <cell r="AH228">
            <v>0</v>
          </cell>
          <cell r="AI228">
            <v>0</v>
          </cell>
          <cell r="AJ228">
            <v>0</v>
          </cell>
          <cell r="AK228">
            <v>154915</v>
          </cell>
          <cell r="AM228">
            <v>219</v>
          </cell>
          <cell r="AN228">
            <v>219</v>
          </cell>
          <cell r="AO228" t="str">
            <v>NORWELL</v>
          </cell>
          <cell r="AP228">
            <v>146342</v>
          </cell>
          <cell r="AQ228">
            <v>119920</v>
          </cell>
          <cell r="AR228">
            <v>26422</v>
          </cell>
          <cell r="AS228">
            <v>6232</v>
          </cell>
          <cell r="AT228">
            <v>5982</v>
          </cell>
          <cell r="AU228">
            <v>3816</v>
          </cell>
          <cell r="AV228">
            <v>603.75</v>
          </cell>
          <cell r="AW228">
            <v>4906</v>
          </cell>
          <cell r="AX228">
            <v>-380.16041984104959</v>
          </cell>
          <cell r="AY228">
            <v>47581.58958015895</v>
          </cell>
          <cell r="BA228">
            <v>17161.631098625356</v>
          </cell>
          <cell r="BB228">
            <v>17001.808602139154</v>
          </cell>
          <cell r="BD228">
            <v>219</v>
          </cell>
          <cell r="BE228" t="str">
            <v>NORWELL</v>
          </cell>
          <cell r="BF228">
            <v>0</v>
          </cell>
          <cell r="BG228">
            <v>0</v>
          </cell>
          <cell r="BI228">
            <v>0</v>
          </cell>
          <cell r="BJ228">
            <v>0</v>
          </cell>
          <cell r="BK228">
            <v>0</v>
          </cell>
          <cell r="BL228">
            <v>0</v>
          </cell>
          <cell r="BM228">
            <v>0</v>
          </cell>
          <cell r="BN228">
            <v>0</v>
          </cell>
          <cell r="BP228">
            <v>0</v>
          </cell>
          <cell r="BR228">
            <v>26422</v>
          </cell>
          <cell r="BS228">
            <v>26422</v>
          </cell>
          <cell r="BT228">
            <v>0</v>
          </cell>
          <cell r="BU228">
            <v>-380.16041984104959</v>
          </cell>
          <cell r="BV228">
            <v>-380.16041984104959</v>
          </cell>
        </row>
        <row r="229">
          <cell r="A229">
            <v>220</v>
          </cell>
          <cell r="B229">
            <v>220</v>
          </cell>
          <cell r="C229" t="str">
            <v>NORWOOD</v>
          </cell>
          <cell r="D229">
            <v>39.36</v>
          </cell>
          <cell r="E229">
            <v>620613</v>
          </cell>
          <cell r="F229">
            <v>0</v>
          </cell>
          <cell r="G229">
            <v>34254</v>
          </cell>
          <cell r="H229">
            <v>654867</v>
          </cell>
          <cell r="J229">
            <v>88479.646749413339</v>
          </cell>
          <cell r="K229">
            <v>0.399940020753421</v>
          </cell>
          <cell r="L229">
            <v>34254</v>
          </cell>
          <cell r="M229">
            <v>122733.64674941334</v>
          </cell>
          <cell r="O229">
            <v>532133.35325058666</v>
          </cell>
          <cell r="Q229">
            <v>17398</v>
          </cell>
          <cell r="R229">
            <v>88479.646749413339</v>
          </cell>
          <cell r="S229">
            <v>35147</v>
          </cell>
          <cell r="T229">
            <v>140131.64674941334</v>
          </cell>
          <cell r="V229">
            <v>272884.29023875203</v>
          </cell>
          <cell r="W229">
            <v>0</v>
          </cell>
          <cell r="X229">
            <v>220</v>
          </cell>
          <cell r="Y229">
            <v>39.36</v>
          </cell>
          <cell r="Z229">
            <v>0</v>
          </cell>
          <cell r="AA229">
            <v>620635</v>
          </cell>
          <cell r="AB229">
            <v>0</v>
          </cell>
          <cell r="AC229">
            <v>620635</v>
          </cell>
          <cell r="AD229">
            <v>0</v>
          </cell>
          <cell r="AE229">
            <v>34256</v>
          </cell>
          <cell r="AF229">
            <v>654891</v>
          </cell>
          <cell r="AG229">
            <v>16505</v>
          </cell>
          <cell r="AH229">
            <v>0</v>
          </cell>
          <cell r="AI229">
            <v>893</v>
          </cell>
          <cell r="AJ229">
            <v>17398</v>
          </cell>
          <cell r="AK229">
            <v>672289</v>
          </cell>
          <cell r="AM229">
            <v>220</v>
          </cell>
          <cell r="AN229">
            <v>220</v>
          </cell>
          <cell r="AO229" t="str">
            <v>NORWOOD</v>
          </cell>
          <cell r="AP229">
            <v>620613</v>
          </cell>
          <cell r="AQ229">
            <v>484880</v>
          </cell>
          <cell r="AR229">
            <v>135733</v>
          </cell>
          <cell r="AS229">
            <v>24147</v>
          </cell>
          <cell r="AT229">
            <v>22109.5</v>
          </cell>
          <cell r="AU229">
            <v>15330</v>
          </cell>
          <cell r="AV229">
            <v>15815.75</v>
          </cell>
          <cell r="AW229">
            <v>9567</v>
          </cell>
          <cell r="AX229">
            <v>-1469.9597612479847</v>
          </cell>
          <cell r="AY229">
            <v>221232.29023875203</v>
          </cell>
          <cell r="BA229">
            <v>88479.646749413339</v>
          </cell>
          <cell r="BB229">
            <v>87823.311045671959</v>
          </cell>
          <cell r="BD229">
            <v>220</v>
          </cell>
          <cell r="BE229" t="str">
            <v>NORWOOD</v>
          </cell>
          <cell r="BF229">
            <v>0</v>
          </cell>
          <cell r="BG229">
            <v>-22</v>
          </cell>
          <cell r="BI229">
            <v>-2</v>
          </cell>
          <cell r="BJ229">
            <v>-24</v>
          </cell>
          <cell r="BK229">
            <v>0</v>
          </cell>
          <cell r="BL229">
            <v>0</v>
          </cell>
          <cell r="BM229">
            <v>0</v>
          </cell>
          <cell r="BN229">
            <v>-24</v>
          </cell>
          <cell r="BP229">
            <v>-2</v>
          </cell>
          <cell r="BR229">
            <v>135733</v>
          </cell>
          <cell r="BS229">
            <v>135755</v>
          </cell>
          <cell r="BT229">
            <v>-22</v>
          </cell>
          <cell r="BU229">
            <v>-1491.9597612479847</v>
          </cell>
          <cell r="BV229">
            <v>-1469.9597612479847</v>
          </cell>
        </row>
        <row r="230">
          <cell r="A230">
            <v>221</v>
          </cell>
          <cell r="B230">
            <v>221</v>
          </cell>
          <cell r="C230" t="str">
            <v>OAK BLUFFS</v>
          </cell>
          <cell r="D230">
            <v>34.379999999999995</v>
          </cell>
          <cell r="E230">
            <v>738516</v>
          </cell>
          <cell r="F230">
            <v>0</v>
          </cell>
          <cell r="G230">
            <v>29911</v>
          </cell>
          <cell r="H230">
            <v>768427</v>
          </cell>
          <cell r="J230">
            <v>130473.53962678528</v>
          </cell>
          <cell r="K230">
            <v>0.52760178997545859</v>
          </cell>
          <cell r="L230">
            <v>29911</v>
          </cell>
          <cell r="M230">
            <v>160384.53962678526</v>
          </cell>
          <cell r="O230">
            <v>608042.46037321468</v>
          </cell>
          <cell r="Q230">
            <v>0</v>
          </cell>
          <cell r="R230">
            <v>130473.53962678528</v>
          </cell>
          <cell r="S230">
            <v>29911</v>
          </cell>
          <cell r="T230">
            <v>160384.53962678526</v>
          </cell>
          <cell r="V230">
            <v>277206.48327130254</v>
          </cell>
          <cell r="W230">
            <v>0</v>
          </cell>
          <cell r="X230">
            <v>221</v>
          </cell>
          <cell r="Y230">
            <v>34.379999999999995</v>
          </cell>
          <cell r="Z230">
            <v>0.88573717254816908</v>
          </cell>
          <cell r="AA230">
            <v>738516</v>
          </cell>
          <cell r="AB230">
            <v>0</v>
          </cell>
          <cell r="AC230">
            <v>738516</v>
          </cell>
          <cell r="AD230">
            <v>0</v>
          </cell>
          <cell r="AE230">
            <v>29911</v>
          </cell>
          <cell r="AF230">
            <v>768427</v>
          </cell>
          <cell r="AG230">
            <v>0</v>
          </cell>
          <cell r="AH230">
            <v>0</v>
          </cell>
          <cell r="AI230">
            <v>0</v>
          </cell>
          <cell r="AJ230">
            <v>0</v>
          </cell>
          <cell r="AK230">
            <v>768427</v>
          </cell>
          <cell r="AM230">
            <v>221</v>
          </cell>
          <cell r="AN230">
            <v>221</v>
          </cell>
          <cell r="AO230" t="str">
            <v>OAK BLUFFS</v>
          </cell>
          <cell r="AP230">
            <v>738516</v>
          </cell>
          <cell r="AQ230">
            <v>540237</v>
          </cell>
          <cell r="AR230">
            <v>198279</v>
          </cell>
          <cell r="AS230">
            <v>4795</v>
          </cell>
          <cell r="AT230">
            <v>1984</v>
          </cell>
          <cell r="AU230">
            <v>0</v>
          </cell>
          <cell r="AV230">
            <v>0</v>
          </cell>
          <cell r="AW230">
            <v>42530</v>
          </cell>
          <cell r="AX230">
            <v>-292.51672869749382</v>
          </cell>
          <cell r="AY230">
            <v>247295.48327130251</v>
          </cell>
          <cell r="BA230">
            <v>130473.53962678528</v>
          </cell>
          <cell r="BB230">
            <v>130147.24694207734</v>
          </cell>
          <cell r="BD230">
            <v>221</v>
          </cell>
          <cell r="BE230" t="str">
            <v>OAK BLUFFS</v>
          </cell>
          <cell r="BF230">
            <v>0</v>
          </cell>
          <cell r="BG230">
            <v>0</v>
          </cell>
          <cell r="BI230">
            <v>0</v>
          </cell>
          <cell r="BJ230">
            <v>0</v>
          </cell>
          <cell r="BK230">
            <v>0</v>
          </cell>
          <cell r="BL230">
            <v>0</v>
          </cell>
          <cell r="BM230">
            <v>0</v>
          </cell>
          <cell r="BN230">
            <v>0</v>
          </cell>
          <cell r="BP230">
            <v>0</v>
          </cell>
          <cell r="BR230">
            <v>198279</v>
          </cell>
          <cell r="BS230">
            <v>198279</v>
          </cell>
          <cell r="BT230">
            <v>0</v>
          </cell>
          <cell r="BU230">
            <v>-292.51672869749382</v>
          </cell>
          <cell r="BV230">
            <v>-292.51672869749382</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M231">
            <v>222</v>
          </cell>
          <cell r="AN231">
            <v>222</v>
          </cell>
          <cell r="AO231" t="str">
            <v>OAKHAM</v>
          </cell>
          <cell r="AP231">
            <v>0</v>
          </cell>
          <cell r="AQ231">
            <v>0</v>
          </cell>
          <cell r="AR231">
            <v>0</v>
          </cell>
          <cell r="AS231">
            <v>0</v>
          </cell>
          <cell r="AT231">
            <v>0</v>
          </cell>
          <cell r="AU231">
            <v>0</v>
          </cell>
          <cell r="AV231">
            <v>0</v>
          </cell>
          <cell r="AW231">
            <v>0</v>
          </cell>
          <cell r="AX231">
            <v>0</v>
          </cell>
          <cell r="AY231">
            <v>0</v>
          </cell>
          <cell r="BA231">
            <v>0</v>
          </cell>
          <cell r="BB231">
            <v>0</v>
          </cell>
          <cell r="BD231">
            <v>222</v>
          </cell>
          <cell r="BE231" t="str">
            <v>OAKHAM</v>
          </cell>
          <cell r="BF231">
            <v>0</v>
          </cell>
          <cell r="BG231">
            <v>0</v>
          </cell>
          <cell r="BI231">
            <v>0</v>
          </cell>
          <cell r="BJ231">
            <v>0</v>
          </cell>
          <cell r="BK231">
            <v>0</v>
          </cell>
          <cell r="BL231">
            <v>0</v>
          </cell>
          <cell r="BM231">
            <v>0</v>
          </cell>
          <cell r="BN231">
            <v>0</v>
          </cell>
          <cell r="BP231">
            <v>0</v>
          </cell>
          <cell r="BR231">
            <v>0</v>
          </cell>
          <cell r="BS231">
            <v>0</v>
          </cell>
          <cell r="BT231">
            <v>0</v>
          </cell>
          <cell r="BU231">
            <v>0</v>
          </cell>
          <cell r="BV231">
            <v>0</v>
          </cell>
        </row>
        <row r="232">
          <cell r="A232">
            <v>223</v>
          </cell>
          <cell r="B232">
            <v>223</v>
          </cell>
          <cell r="C232" t="str">
            <v>ORANGE</v>
          </cell>
          <cell r="D232">
            <v>2</v>
          </cell>
          <cell r="E232">
            <v>18128</v>
          </cell>
          <cell r="F232">
            <v>0</v>
          </cell>
          <cell r="G232">
            <v>1786</v>
          </cell>
          <cell r="H232">
            <v>19914</v>
          </cell>
          <cell r="J232">
            <v>119.06095129199043</v>
          </cell>
          <cell r="K232">
            <v>2.3801867375850373E-2</v>
          </cell>
          <cell r="L232">
            <v>1786</v>
          </cell>
          <cell r="M232">
            <v>1905.0609512919905</v>
          </cell>
          <cell r="O232">
            <v>18008.939048708009</v>
          </cell>
          <cell r="Q232">
            <v>0</v>
          </cell>
          <cell r="R232">
            <v>119.06095129199043</v>
          </cell>
          <cell r="S232">
            <v>1786</v>
          </cell>
          <cell r="T232">
            <v>1905.0609512919905</v>
          </cell>
          <cell r="V232">
            <v>6788.1685026608857</v>
          </cell>
          <cell r="W232">
            <v>0</v>
          </cell>
          <cell r="X232">
            <v>223</v>
          </cell>
          <cell r="Y232">
            <v>2</v>
          </cell>
          <cell r="Z232">
            <v>0</v>
          </cell>
          <cell r="AA232">
            <v>18128</v>
          </cell>
          <cell r="AB232">
            <v>0</v>
          </cell>
          <cell r="AC232">
            <v>18128</v>
          </cell>
          <cell r="AD232">
            <v>0</v>
          </cell>
          <cell r="AE232">
            <v>1786</v>
          </cell>
          <cell r="AF232">
            <v>19914</v>
          </cell>
          <cell r="AG232">
            <v>0</v>
          </cell>
          <cell r="AH232">
            <v>0</v>
          </cell>
          <cell r="AI232">
            <v>0</v>
          </cell>
          <cell r="AJ232">
            <v>0</v>
          </cell>
          <cell r="AK232">
            <v>19914</v>
          </cell>
          <cell r="AM232">
            <v>223</v>
          </cell>
          <cell r="AN232">
            <v>223</v>
          </cell>
          <cell r="AO232" t="str">
            <v>ORANGE</v>
          </cell>
          <cell r="AP232">
            <v>18128</v>
          </cell>
          <cell r="AQ232">
            <v>17812</v>
          </cell>
          <cell r="AR232">
            <v>316</v>
          </cell>
          <cell r="AS232">
            <v>2219</v>
          </cell>
          <cell r="AT232">
            <v>0</v>
          </cell>
          <cell r="AU232">
            <v>2271</v>
          </cell>
          <cell r="AV232">
            <v>211.75</v>
          </cell>
          <cell r="AW232">
            <v>119.75</v>
          </cell>
          <cell r="AX232">
            <v>-135.33149733911432</v>
          </cell>
          <cell r="AY232">
            <v>5002.1685026608857</v>
          </cell>
          <cell r="BA232">
            <v>119.06095129199043</v>
          </cell>
          <cell r="BB232">
            <v>72.552168202697203</v>
          </cell>
          <cell r="BD232">
            <v>223</v>
          </cell>
          <cell r="BE232" t="str">
            <v>ORANGE</v>
          </cell>
          <cell r="BF232">
            <v>0</v>
          </cell>
          <cell r="BG232">
            <v>0</v>
          </cell>
          <cell r="BI232">
            <v>0</v>
          </cell>
          <cell r="BJ232">
            <v>0</v>
          </cell>
          <cell r="BK232">
            <v>0</v>
          </cell>
          <cell r="BL232">
            <v>0</v>
          </cell>
          <cell r="BM232">
            <v>0</v>
          </cell>
          <cell r="BN232">
            <v>0</v>
          </cell>
          <cell r="BP232">
            <v>0</v>
          </cell>
          <cell r="BR232">
            <v>316</v>
          </cell>
          <cell r="BS232">
            <v>316</v>
          </cell>
          <cell r="BT232">
            <v>0</v>
          </cell>
          <cell r="BU232">
            <v>-135.33149733911432</v>
          </cell>
          <cell r="BV232">
            <v>-135.33149733911432</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M233">
            <v>224</v>
          </cell>
          <cell r="AN233">
            <v>224</v>
          </cell>
          <cell r="AO233" t="str">
            <v>ORLEANS</v>
          </cell>
          <cell r="AP233">
            <v>0</v>
          </cell>
          <cell r="AQ233">
            <v>0</v>
          </cell>
          <cell r="AR233">
            <v>0</v>
          </cell>
          <cell r="AS233">
            <v>0</v>
          </cell>
          <cell r="AT233">
            <v>0</v>
          </cell>
          <cell r="AU233">
            <v>0</v>
          </cell>
          <cell r="AV233">
            <v>0</v>
          </cell>
          <cell r="AW233">
            <v>0</v>
          </cell>
          <cell r="AX233">
            <v>0</v>
          </cell>
          <cell r="AY233">
            <v>0</v>
          </cell>
          <cell r="BA233">
            <v>0</v>
          </cell>
          <cell r="BB233">
            <v>0</v>
          </cell>
          <cell r="BD233">
            <v>224</v>
          </cell>
          <cell r="BE233" t="str">
            <v>ORLEANS</v>
          </cell>
          <cell r="BF233">
            <v>0</v>
          </cell>
          <cell r="BG233">
            <v>0</v>
          </cell>
          <cell r="BI233">
            <v>0</v>
          </cell>
          <cell r="BJ233">
            <v>0</v>
          </cell>
          <cell r="BK233">
            <v>0</v>
          </cell>
          <cell r="BL233">
            <v>0</v>
          </cell>
          <cell r="BM233">
            <v>0</v>
          </cell>
          <cell r="BN233">
            <v>0</v>
          </cell>
          <cell r="BP233">
            <v>0</v>
          </cell>
          <cell r="BR233">
            <v>0</v>
          </cell>
          <cell r="BS233">
            <v>0</v>
          </cell>
          <cell r="BT233">
            <v>0</v>
          </cell>
          <cell r="BU233">
            <v>0</v>
          </cell>
          <cell r="BV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M234">
            <v>225</v>
          </cell>
          <cell r="AN234">
            <v>225</v>
          </cell>
          <cell r="AO234" t="str">
            <v>OTIS</v>
          </cell>
          <cell r="AP234">
            <v>0</v>
          </cell>
          <cell r="AQ234">
            <v>0</v>
          </cell>
          <cell r="AR234">
            <v>0</v>
          </cell>
          <cell r="AS234">
            <v>0</v>
          </cell>
          <cell r="AT234">
            <v>0</v>
          </cell>
          <cell r="AU234">
            <v>0</v>
          </cell>
          <cell r="AV234">
            <v>0</v>
          </cell>
          <cell r="AW234">
            <v>0</v>
          </cell>
          <cell r="AX234">
            <v>0</v>
          </cell>
          <cell r="AY234">
            <v>0</v>
          </cell>
          <cell r="BA234">
            <v>0</v>
          </cell>
          <cell r="BB234">
            <v>0</v>
          </cell>
          <cell r="BD234">
            <v>225</v>
          </cell>
          <cell r="BE234" t="str">
            <v>OTIS</v>
          </cell>
          <cell r="BF234">
            <v>0</v>
          </cell>
          <cell r="BG234">
            <v>0</v>
          </cell>
          <cell r="BI234">
            <v>0</v>
          </cell>
          <cell r="BJ234">
            <v>0</v>
          </cell>
          <cell r="BK234">
            <v>0</v>
          </cell>
          <cell r="BL234">
            <v>0</v>
          </cell>
          <cell r="BM234">
            <v>0</v>
          </cell>
          <cell r="BN234">
            <v>0</v>
          </cell>
          <cell r="BP234">
            <v>0</v>
          </cell>
          <cell r="BR234">
            <v>0</v>
          </cell>
          <cell r="BS234">
            <v>0</v>
          </cell>
          <cell r="BT234">
            <v>0</v>
          </cell>
          <cell r="BU234">
            <v>0</v>
          </cell>
          <cell r="BV234">
            <v>0</v>
          </cell>
        </row>
        <row r="235">
          <cell r="A235">
            <v>226</v>
          </cell>
          <cell r="B235">
            <v>226</v>
          </cell>
          <cell r="C235" t="str">
            <v>OXFORD</v>
          </cell>
          <cell r="D235">
            <v>28.98</v>
          </cell>
          <cell r="E235">
            <v>324083</v>
          </cell>
          <cell r="F235">
            <v>0</v>
          </cell>
          <cell r="G235">
            <v>25879</v>
          </cell>
          <cell r="H235">
            <v>349962</v>
          </cell>
          <cell r="J235">
            <v>23299.6838512625</v>
          </cell>
          <cell r="K235">
            <v>0.40360449429684386</v>
          </cell>
          <cell r="L235">
            <v>25879</v>
          </cell>
          <cell r="M235">
            <v>49178.683851262496</v>
          </cell>
          <cell r="O235">
            <v>300783.3161487375</v>
          </cell>
          <cell r="Q235">
            <v>0</v>
          </cell>
          <cell r="R235">
            <v>23299.6838512625</v>
          </cell>
          <cell r="S235">
            <v>25879</v>
          </cell>
          <cell r="T235">
            <v>49178.683851262496</v>
          </cell>
          <cell r="V235">
            <v>83608</v>
          </cell>
          <cell r="W235">
            <v>0</v>
          </cell>
          <cell r="X235">
            <v>226</v>
          </cell>
          <cell r="Y235">
            <v>28.98</v>
          </cell>
          <cell r="Z235">
            <v>0</v>
          </cell>
          <cell r="AA235">
            <v>324083</v>
          </cell>
          <cell r="AB235">
            <v>0</v>
          </cell>
          <cell r="AC235">
            <v>324083</v>
          </cell>
          <cell r="AD235">
            <v>0</v>
          </cell>
          <cell r="AE235">
            <v>25879</v>
          </cell>
          <cell r="AF235">
            <v>349962</v>
          </cell>
          <cell r="AG235">
            <v>0</v>
          </cell>
          <cell r="AH235">
            <v>0</v>
          </cell>
          <cell r="AI235">
            <v>0</v>
          </cell>
          <cell r="AJ235">
            <v>0</v>
          </cell>
          <cell r="AK235">
            <v>349962</v>
          </cell>
          <cell r="AM235">
            <v>226</v>
          </cell>
          <cell r="AN235">
            <v>226</v>
          </cell>
          <cell r="AO235" t="str">
            <v>OXFORD</v>
          </cell>
          <cell r="AP235">
            <v>324083</v>
          </cell>
          <cell r="AQ235">
            <v>288727</v>
          </cell>
          <cell r="AR235">
            <v>35356</v>
          </cell>
          <cell r="AS235">
            <v>0</v>
          </cell>
          <cell r="AT235">
            <v>0</v>
          </cell>
          <cell r="AU235">
            <v>8768.75</v>
          </cell>
          <cell r="AV235">
            <v>13604.25</v>
          </cell>
          <cell r="AW235">
            <v>0</v>
          </cell>
          <cell r="AX235">
            <v>0</v>
          </cell>
          <cell r="AY235">
            <v>57729</v>
          </cell>
          <cell r="BA235">
            <v>23299.6838512625</v>
          </cell>
          <cell r="BB235">
            <v>23259.28759144395</v>
          </cell>
          <cell r="BD235">
            <v>226</v>
          </cell>
          <cell r="BE235" t="str">
            <v>OXFORD</v>
          </cell>
          <cell r="BF235">
            <v>0</v>
          </cell>
          <cell r="BG235">
            <v>0</v>
          </cell>
          <cell r="BI235">
            <v>0</v>
          </cell>
          <cell r="BJ235">
            <v>0</v>
          </cell>
          <cell r="BK235">
            <v>0</v>
          </cell>
          <cell r="BL235">
            <v>0</v>
          </cell>
          <cell r="BM235">
            <v>0</v>
          </cell>
          <cell r="BN235">
            <v>0</v>
          </cell>
          <cell r="BP235">
            <v>0</v>
          </cell>
          <cell r="BR235">
            <v>35356</v>
          </cell>
          <cell r="BS235">
            <v>35356</v>
          </cell>
          <cell r="BT235">
            <v>0</v>
          </cell>
          <cell r="BU235">
            <v>0</v>
          </cell>
          <cell r="BV235">
            <v>0</v>
          </cell>
        </row>
        <row r="236">
          <cell r="A236">
            <v>227</v>
          </cell>
          <cell r="B236">
            <v>227</v>
          </cell>
          <cell r="C236" t="str">
            <v>PALMER</v>
          </cell>
          <cell r="D236">
            <v>12.61</v>
          </cell>
          <cell r="E236">
            <v>159285</v>
          </cell>
          <cell r="F236">
            <v>0</v>
          </cell>
          <cell r="G236">
            <v>11242</v>
          </cell>
          <cell r="H236">
            <v>170527</v>
          </cell>
          <cell r="J236">
            <v>63649.706616254596</v>
          </cell>
          <cell r="K236">
            <v>0.58419035715471046</v>
          </cell>
          <cell r="L236">
            <v>11242</v>
          </cell>
          <cell r="M236">
            <v>74891.706616254596</v>
          </cell>
          <cell r="O236">
            <v>95635.293383745404</v>
          </cell>
          <cell r="Q236">
            <v>0</v>
          </cell>
          <cell r="R236">
            <v>63649.706616254596</v>
          </cell>
          <cell r="S236">
            <v>11242</v>
          </cell>
          <cell r="T236">
            <v>74891.706616254596</v>
          </cell>
          <cell r="V236">
            <v>120195.70975696936</v>
          </cell>
          <cell r="W236">
            <v>0</v>
          </cell>
          <cell r="X236">
            <v>227</v>
          </cell>
          <cell r="Y236">
            <v>12.61</v>
          </cell>
          <cell r="Z236">
            <v>1.9727383183905933E-2</v>
          </cell>
          <cell r="AA236">
            <v>159285</v>
          </cell>
          <cell r="AB236">
            <v>0</v>
          </cell>
          <cell r="AC236">
            <v>159285</v>
          </cell>
          <cell r="AD236">
            <v>0</v>
          </cell>
          <cell r="AE236">
            <v>11242</v>
          </cell>
          <cell r="AF236">
            <v>170527</v>
          </cell>
          <cell r="AG236">
            <v>0</v>
          </cell>
          <cell r="AH236">
            <v>0</v>
          </cell>
          <cell r="AI236">
            <v>0</v>
          </cell>
          <cell r="AJ236">
            <v>0</v>
          </cell>
          <cell r="AK236">
            <v>170527</v>
          </cell>
          <cell r="AM236">
            <v>227</v>
          </cell>
          <cell r="AN236">
            <v>227</v>
          </cell>
          <cell r="AO236" t="str">
            <v>PALMER</v>
          </cell>
          <cell r="AP236">
            <v>159285</v>
          </cell>
          <cell r="AQ236">
            <v>62294</v>
          </cell>
          <cell r="AR236">
            <v>96991</v>
          </cell>
          <cell r="AS236">
            <v>6656</v>
          </cell>
          <cell r="AT236">
            <v>0</v>
          </cell>
          <cell r="AU236">
            <v>0</v>
          </cell>
          <cell r="AV236">
            <v>947.25</v>
          </cell>
          <cell r="AW236">
            <v>4765.5</v>
          </cell>
          <cell r="AX236">
            <v>-406.04024303064216</v>
          </cell>
          <cell r="AY236">
            <v>108953.70975696936</v>
          </cell>
          <cell r="BA236">
            <v>63649.706616254596</v>
          </cell>
          <cell r="BB236">
            <v>63400.430024582776</v>
          </cell>
          <cell r="BD236">
            <v>227</v>
          </cell>
          <cell r="BE236" t="str">
            <v>PALMER</v>
          </cell>
          <cell r="BF236">
            <v>0</v>
          </cell>
          <cell r="BG236">
            <v>0</v>
          </cell>
          <cell r="BI236">
            <v>0</v>
          </cell>
          <cell r="BJ236">
            <v>0</v>
          </cell>
          <cell r="BK236">
            <v>0</v>
          </cell>
          <cell r="BL236">
            <v>0</v>
          </cell>
          <cell r="BM236">
            <v>0</v>
          </cell>
          <cell r="BN236">
            <v>0</v>
          </cell>
          <cell r="BP236">
            <v>0</v>
          </cell>
          <cell r="BR236">
            <v>96991</v>
          </cell>
          <cell r="BS236">
            <v>96991</v>
          </cell>
          <cell r="BT236">
            <v>0</v>
          </cell>
          <cell r="BU236">
            <v>-406.04024303064216</v>
          </cell>
          <cell r="BV236">
            <v>-406.04024303064216</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M237">
            <v>228</v>
          </cell>
          <cell r="AN237">
            <v>228</v>
          </cell>
          <cell r="AO237" t="str">
            <v>PAXTON</v>
          </cell>
          <cell r="AP237">
            <v>0</v>
          </cell>
          <cell r="AQ237">
            <v>0</v>
          </cell>
          <cell r="AR237">
            <v>0</v>
          </cell>
          <cell r="AS237">
            <v>0</v>
          </cell>
          <cell r="AT237">
            <v>0</v>
          </cell>
          <cell r="AU237">
            <v>0</v>
          </cell>
          <cell r="AV237">
            <v>0</v>
          </cell>
          <cell r="AW237">
            <v>0</v>
          </cell>
          <cell r="AX237">
            <v>0</v>
          </cell>
          <cell r="AY237">
            <v>0</v>
          </cell>
          <cell r="BA237">
            <v>0</v>
          </cell>
          <cell r="BB237">
            <v>0</v>
          </cell>
          <cell r="BD237">
            <v>228</v>
          </cell>
          <cell r="BE237" t="str">
            <v>PAXTON</v>
          </cell>
          <cell r="BF237">
            <v>0</v>
          </cell>
          <cell r="BG237">
            <v>0</v>
          </cell>
          <cell r="BI237">
            <v>0</v>
          </cell>
          <cell r="BJ237">
            <v>0</v>
          </cell>
          <cell r="BK237">
            <v>0</v>
          </cell>
          <cell r="BL237">
            <v>0</v>
          </cell>
          <cell r="BM237">
            <v>0</v>
          </cell>
          <cell r="BN237">
            <v>0</v>
          </cell>
          <cell r="BP237">
            <v>0</v>
          </cell>
          <cell r="BR237">
            <v>0</v>
          </cell>
          <cell r="BS237">
            <v>0</v>
          </cell>
          <cell r="BT237">
            <v>0</v>
          </cell>
          <cell r="BU237">
            <v>0</v>
          </cell>
          <cell r="BV237">
            <v>0</v>
          </cell>
        </row>
        <row r="238">
          <cell r="A238">
            <v>229</v>
          </cell>
          <cell r="B238">
            <v>229</v>
          </cell>
          <cell r="C238" t="str">
            <v>PEABODY</v>
          </cell>
          <cell r="D238">
            <v>69.459999999999994</v>
          </cell>
          <cell r="E238">
            <v>840429</v>
          </cell>
          <cell r="F238">
            <v>0</v>
          </cell>
          <cell r="G238">
            <v>59375</v>
          </cell>
          <cell r="H238">
            <v>899804</v>
          </cell>
          <cell r="J238">
            <v>173498.69210362135</v>
          </cell>
          <cell r="K238">
            <v>0.53021252864825874</v>
          </cell>
          <cell r="L238">
            <v>59375</v>
          </cell>
          <cell r="M238">
            <v>232873.69210362135</v>
          </cell>
          <cell r="O238">
            <v>666930.30789637868</v>
          </cell>
          <cell r="Q238">
            <v>38558</v>
          </cell>
          <cell r="R238">
            <v>173498.69210362135</v>
          </cell>
          <cell r="S238">
            <v>62027</v>
          </cell>
          <cell r="T238">
            <v>271431.69210362132</v>
          </cell>
          <cell r="V238">
            <v>425157.80652417743</v>
          </cell>
          <cell r="W238">
            <v>0</v>
          </cell>
          <cell r="X238">
            <v>229</v>
          </cell>
          <cell r="Y238">
            <v>69.459999999999994</v>
          </cell>
          <cell r="Z238">
            <v>0</v>
          </cell>
          <cell r="AA238">
            <v>840429</v>
          </cell>
          <cell r="AB238">
            <v>0</v>
          </cell>
          <cell r="AC238">
            <v>840429</v>
          </cell>
          <cell r="AD238">
            <v>0</v>
          </cell>
          <cell r="AE238">
            <v>59375</v>
          </cell>
          <cell r="AF238">
            <v>899804</v>
          </cell>
          <cell r="AG238">
            <v>35906</v>
          </cell>
          <cell r="AH238">
            <v>0</v>
          </cell>
          <cell r="AI238">
            <v>2652</v>
          </cell>
          <cell r="AJ238">
            <v>38558</v>
          </cell>
          <cell r="AK238">
            <v>938362</v>
          </cell>
          <cell r="AM238">
            <v>229</v>
          </cell>
          <cell r="AN238">
            <v>229</v>
          </cell>
          <cell r="AO238" t="str">
            <v>PEABODY</v>
          </cell>
          <cell r="AP238">
            <v>840429</v>
          </cell>
          <cell r="AQ238">
            <v>576320</v>
          </cell>
          <cell r="AR238">
            <v>264109</v>
          </cell>
          <cell r="AS238">
            <v>13675</v>
          </cell>
          <cell r="AT238">
            <v>0</v>
          </cell>
          <cell r="AU238">
            <v>20023.5</v>
          </cell>
          <cell r="AV238">
            <v>3182.25</v>
          </cell>
          <cell r="AW238">
            <v>27069.25</v>
          </cell>
          <cell r="AX238">
            <v>-834.19347582258342</v>
          </cell>
          <cell r="AY238">
            <v>327224.80652417743</v>
          </cell>
          <cell r="BA238">
            <v>173498.69210362135</v>
          </cell>
          <cell r="BB238">
            <v>172912.47431715939</v>
          </cell>
          <cell r="BD238">
            <v>229</v>
          </cell>
          <cell r="BE238" t="str">
            <v>PEABODY</v>
          </cell>
          <cell r="BF238">
            <v>0</v>
          </cell>
          <cell r="BG238">
            <v>0</v>
          </cell>
          <cell r="BI238">
            <v>0</v>
          </cell>
          <cell r="BJ238">
            <v>0</v>
          </cell>
          <cell r="BK238">
            <v>0</v>
          </cell>
          <cell r="BL238">
            <v>0</v>
          </cell>
          <cell r="BM238">
            <v>0</v>
          </cell>
          <cell r="BN238">
            <v>0</v>
          </cell>
          <cell r="BP238">
            <v>0</v>
          </cell>
          <cell r="BR238">
            <v>264109</v>
          </cell>
          <cell r="BS238">
            <v>264109</v>
          </cell>
          <cell r="BT238">
            <v>0</v>
          </cell>
          <cell r="BU238">
            <v>-834.19347582258342</v>
          </cell>
          <cell r="BV238">
            <v>-834.19347582258342</v>
          </cell>
        </row>
        <row r="239">
          <cell r="A239">
            <v>230</v>
          </cell>
          <cell r="B239">
            <v>230</v>
          </cell>
          <cell r="C239" t="str">
            <v>PELHAM</v>
          </cell>
          <cell r="D239">
            <v>4</v>
          </cell>
          <cell r="E239">
            <v>87272</v>
          </cell>
          <cell r="F239">
            <v>0</v>
          </cell>
          <cell r="G239">
            <v>3573</v>
          </cell>
          <cell r="H239">
            <v>90845</v>
          </cell>
          <cell r="J239">
            <v>14239.482673640083</v>
          </cell>
          <cell r="K239">
            <v>0.37692887064960595</v>
          </cell>
          <cell r="L239">
            <v>3573</v>
          </cell>
          <cell r="M239">
            <v>17812.482673640083</v>
          </cell>
          <cell r="O239">
            <v>73032.517326359914</v>
          </cell>
          <cell r="Q239">
            <v>0</v>
          </cell>
          <cell r="R239">
            <v>14239.482673640083</v>
          </cell>
          <cell r="S239">
            <v>3573</v>
          </cell>
          <cell r="T239">
            <v>17812.482673640083</v>
          </cell>
          <cell r="V239">
            <v>41350.638653944188</v>
          </cell>
          <cell r="W239">
            <v>0</v>
          </cell>
          <cell r="X239">
            <v>230</v>
          </cell>
          <cell r="Y239">
            <v>4</v>
          </cell>
          <cell r="Z239">
            <v>0</v>
          </cell>
          <cell r="AA239">
            <v>87272</v>
          </cell>
          <cell r="AB239">
            <v>0</v>
          </cell>
          <cell r="AC239">
            <v>87272</v>
          </cell>
          <cell r="AD239">
            <v>0</v>
          </cell>
          <cell r="AE239">
            <v>3573</v>
          </cell>
          <cell r="AF239">
            <v>90845</v>
          </cell>
          <cell r="AG239">
            <v>0</v>
          </cell>
          <cell r="AH239">
            <v>0</v>
          </cell>
          <cell r="AI239">
            <v>0</v>
          </cell>
          <cell r="AJ239">
            <v>0</v>
          </cell>
          <cell r="AK239">
            <v>90845</v>
          </cell>
          <cell r="AM239">
            <v>230</v>
          </cell>
          <cell r="AN239">
            <v>230</v>
          </cell>
          <cell r="AO239" t="str">
            <v>PELHAM</v>
          </cell>
          <cell r="AP239">
            <v>87272</v>
          </cell>
          <cell r="AQ239">
            <v>64678</v>
          </cell>
          <cell r="AR239">
            <v>22594</v>
          </cell>
          <cell r="AS239">
            <v>16170</v>
          </cell>
          <cell r="AT239">
            <v>0</v>
          </cell>
          <cell r="AU239">
            <v>0</v>
          </cell>
          <cell r="AV239">
            <v>0</v>
          </cell>
          <cell r="AW239">
            <v>0</v>
          </cell>
          <cell r="AX239">
            <v>-986.36134605581174</v>
          </cell>
          <cell r="AY239">
            <v>37777.638653944188</v>
          </cell>
          <cell r="BA239">
            <v>14239.482673640083</v>
          </cell>
          <cell r="BB239">
            <v>13877.320740183712</v>
          </cell>
          <cell r="BD239">
            <v>230</v>
          </cell>
          <cell r="BE239" t="str">
            <v>PELHAM</v>
          </cell>
          <cell r="BF239">
            <v>0</v>
          </cell>
          <cell r="BG239">
            <v>0</v>
          </cell>
          <cell r="BI239">
            <v>0</v>
          </cell>
          <cell r="BJ239">
            <v>0</v>
          </cell>
          <cell r="BK239">
            <v>0</v>
          </cell>
          <cell r="BL239">
            <v>0</v>
          </cell>
          <cell r="BM239">
            <v>0</v>
          </cell>
          <cell r="BN239">
            <v>0</v>
          </cell>
          <cell r="BP239">
            <v>0</v>
          </cell>
          <cell r="BR239">
            <v>22594</v>
          </cell>
          <cell r="BS239">
            <v>22594</v>
          </cell>
          <cell r="BT239">
            <v>0</v>
          </cell>
          <cell r="BU239">
            <v>-986.36134605581174</v>
          </cell>
          <cell r="BV239">
            <v>-986.36134605581174</v>
          </cell>
        </row>
        <row r="240">
          <cell r="A240">
            <v>231</v>
          </cell>
          <cell r="B240">
            <v>231</v>
          </cell>
          <cell r="C240" t="str">
            <v>PEMBROKE</v>
          </cell>
          <cell r="D240">
            <v>32.950000000000003</v>
          </cell>
          <cell r="E240">
            <v>348332</v>
          </cell>
          <cell r="F240">
            <v>0</v>
          </cell>
          <cell r="G240">
            <v>27639</v>
          </cell>
          <cell r="H240">
            <v>375971</v>
          </cell>
          <cell r="J240">
            <v>-1181.5994266296657</v>
          </cell>
          <cell r="K240">
            <v>-1.7200476671117616E-2</v>
          </cell>
          <cell r="L240">
            <v>27639</v>
          </cell>
          <cell r="M240">
            <v>26457.400573370334</v>
          </cell>
          <cell r="O240">
            <v>349513.59942662966</v>
          </cell>
          <cell r="Q240">
            <v>23909</v>
          </cell>
          <cell r="R240">
            <v>-1181.5994266296657</v>
          </cell>
          <cell r="S240">
            <v>29425</v>
          </cell>
          <cell r="T240">
            <v>50366.400573370338</v>
          </cell>
          <cell r="V240">
            <v>120243.73728812774</v>
          </cell>
          <cell r="W240">
            <v>0</v>
          </cell>
          <cell r="X240">
            <v>231</v>
          </cell>
          <cell r="Y240">
            <v>32.950000000000003</v>
          </cell>
          <cell r="Z240">
            <v>0</v>
          </cell>
          <cell r="AA240">
            <v>348332</v>
          </cell>
          <cell r="AB240">
            <v>0</v>
          </cell>
          <cell r="AC240">
            <v>348332</v>
          </cell>
          <cell r="AD240">
            <v>0</v>
          </cell>
          <cell r="AE240">
            <v>27639</v>
          </cell>
          <cell r="AF240">
            <v>375971</v>
          </cell>
          <cell r="AG240">
            <v>22123</v>
          </cell>
          <cell r="AH240">
            <v>0</v>
          </cell>
          <cell r="AI240">
            <v>1786</v>
          </cell>
          <cell r="AJ240">
            <v>23909</v>
          </cell>
          <cell r="AK240">
            <v>399880</v>
          </cell>
          <cell r="AM240">
            <v>231</v>
          </cell>
          <cell r="AN240">
            <v>231</v>
          </cell>
          <cell r="AO240" t="str">
            <v>PEMBROKE</v>
          </cell>
          <cell r="AP240">
            <v>348332</v>
          </cell>
          <cell r="AQ240">
            <v>395950</v>
          </cell>
          <cell r="AR240">
            <v>0</v>
          </cell>
          <cell r="AS240">
            <v>29393</v>
          </cell>
          <cell r="AT240">
            <v>0</v>
          </cell>
          <cell r="AU240">
            <v>1408.5</v>
          </cell>
          <cell r="AV240">
            <v>22271</v>
          </cell>
          <cell r="AW240">
            <v>17416.25</v>
          </cell>
          <cell r="AX240">
            <v>-1793.0127118722594</v>
          </cell>
          <cell r="AY240">
            <v>68695.737288127741</v>
          </cell>
          <cell r="BA240">
            <v>-1181.5994266296657</v>
          </cell>
          <cell r="BB240">
            <v>-1793.0127118722594</v>
          </cell>
          <cell r="BD240">
            <v>231</v>
          </cell>
          <cell r="BE240" t="str">
            <v>PEMBROKE</v>
          </cell>
          <cell r="BF240">
            <v>0</v>
          </cell>
          <cell r="BG240">
            <v>0</v>
          </cell>
          <cell r="BI240">
            <v>0</v>
          </cell>
          <cell r="BJ240">
            <v>0</v>
          </cell>
          <cell r="BK240">
            <v>0</v>
          </cell>
          <cell r="BL240">
            <v>0</v>
          </cell>
          <cell r="BM240">
            <v>0</v>
          </cell>
          <cell r="BN240">
            <v>0</v>
          </cell>
          <cell r="BP240">
            <v>0</v>
          </cell>
          <cell r="BR240">
            <v>0</v>
          </cell>
          <cell r="BS240">
            <v>0</v>
          </cell>
          <cell r="BT240">
            <v>0</v>
          </cell>
          <cell r="BU240">
            <v>-1793.0127118722594</v>
          </cell>
          <cell r="BV240">
            <v>-1793.0127118722594</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M241">
            <v>232</v>
          </cell>
          <cell r="AN241">
            <v>232</v>
          </cell>
          <cell r="AO241" t="str">
            <v>PEPPERELL</v>
          </cell>
          <cell r="AP241">
            <v>0</v>
          </cell>
          <cell r="AQ241">
            <v>0</v>
          </cell>
          <cell r="AR241">
            <v>0</v>
          </cell>
          <cell r="AS241">
            <v>0</v>
          </cell>
          <cell r="AT241">
            <v>0</v>
          </cell>
          <cell r="AU241">
            <v>0</v>
          </cell>
          <cell r="AV241">
            <v>0</v>
          </cell>
          <cell r="AW241">
            <v>0</v>
          </cell>
          <cell r="AX241">
            <v>0</v>
          </cell>
          <cell r="AY241">
            <v>0</v>
          </cell>
          <cell r="BA241">
            <v>0</v>
          </cell>
          <cell r="BB241">
            <v>0</v>
          </cell>
          <cell r="BD241">
            <v>232</v>
          </cell>
          <cell r="BE241" t="str">
            <v>PEPPERELL</v>
          </cell>
          <cell r="BF241">
            <v>0</v>
          </cell>
          <cell r="BG241">
            <v>0</v>
          </cell>
          <cell r="BI241">
            <v>0</v>
          </cell>
          <cell r="BJ241">
            <v>0</v>
          </cell>
          <cell r="BK241">
            <v>0</v>
          </cell>
          <cell r="BL241">
            <v>0</v>
          </cell>
          <cell r="BM241">
            <v>0</v>
          </cell>
          <cell r="BN241">
            <v>0</v>
          </cell>
          <cell r="BP241">
            <v>0</v>
          </cell>
          <cell r="BR241">
            <v>0</v>
          </cell>
          <cell r="BS241">
            <v>0</v>
          </cell>
          <cell r="BT241">
            <v>0</v>
          </cell>
          <cell r="BU241">
            <v>0</v>
          </cell>
          <cell r="BV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M242">
            <v>233</v>
          </cell>
          <cell r="AN242">
            <v>233</v>
          </cell>
          <cell r="AO242" t="str">
            <v>PERU</v>
          </cell>
          <cell r="AP242">
            <v>0</v>
          </cell>
          <cell r="AQ242">
            <v>0</v>
          </cell>
          <cell r="AR242">
            <v>0</v>
          </cell>
          <cell r="AS242">
            <v>0</v>
          </cell>
          <cell r="AT242">
            <v>0</v>
          </cell>
          <cell r="AU242">
            <v>0</v>
          </cell>
          <cell r="AV242">
            <v>0</v>
          </cell>
          <cell r="AW242">
            <v>0</v>
          </cell>
          <cell r="AX242">
            <v>0</v>
          </cell>
          <cell r="AY242">
            <v>0</v>
          </cell>
          <cell r="BA242">
            <v>0</v>
          </cell>
          <cell r="BB242">
            <v>0</v>
          </cell>
          <cell r="BD242">
            <v>233</v>
          </cell>
          <cell r="BE242" t="str">
            <v>PERU</v>
          </cell>
          <cell r="BF242">
            <v>0</v>
          </cell>
          <cell r="BG242">
            <v>0</v>
          </cell>
          <cell r="BI242">
            <v>0</v>
          </cell>
          <cell r="BJ242">
            <v>0</v>
          </cell>
          <cell r="BK242">
            <v>0</v>
          </cell>
          <cell r="BL242">
            <v>0</v>
          </cell>
          <cell r="BM242">
            <v>0</v>
          </cell>
          <cell r="BN242">
            <v>0</v>
          </cell>
          <cell r="BP242">
            <v>0</v>
          </cell>
          <cell r="BR242">
            <v>0</v>
          </cell>
          <cell r="BS242">
            <v>0</v>
          </cell>
          <cell r="BT242">
            <v>0</v>
          </cell>
          <cell r="BU242">
            <v>0</v>
          </cell>
          <cell r="BV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M243">
            <v>234</v>
          </cell>
          <cell r="AN243">
            <v>234</v>
          </cell>
          <cell r="AO243" t="str">
            <v>PETERSHAM</v>
          </cell>
          <cell r="AP243">
            <v>0</v>
          </cell>
          <cell r="AQ243">
            <v>0</v>
          </cell>
          <cell r="AR243">
            <v>0</v>
          </cell>
          <cell r="AS243">
            <v>0</v>
          </cell>
          <cell r="AT243">
            <v>0</v>
          </cell>
          <cell r="AU243">
            <v>0</v>
          </cell>
          <cell r="AV243">
            <v>0</v>
          </cell>
          <cell r="AW243">
            <v>0</v>
          </cell>
          <cell r="AX243">
            <v>0</v>
          </cell>
          <cell r="AY243">
            <v>0</v>
          </cell>
          <cell r="BA243">
            <v>0</v>
          </cell>
          <cell r="BB243">
            <v>0</v>
          </cell>
          <cell r="BD243">
            <v>234</v>
          </cell>
          <cell r="BE243" t="str">
            <v>PETERSHAM</v>
          </cell>
          <cell r="BF243">
            <v>0</v>
          </cell>
          <cell r="BG243">
            <v>0</v>
          </cell>
          <cell r="BI243">
            <v>0</v>
          </cell>
          <cell r="BJ243">
            <v>0</v>
          </cell>
          <cell r="BK243">
            <v>0</v>
          </cell>
          <cell r="BL243">
            <v>0</v>
          </cell>
          <cell r="BM243">
            <v>0</v>
          </cell>
          <cell r="BN243">
            <v>0</v>
          </cell>
          <cell r="BP243">
            <v>0</v>
          </cell>
          <cell r="BR243">
            <v>0</v>
          </cell>
          <cell r="BS243">
            <v>0</v>
          </cell>
          <cell r="BT243">
            <v>0</v>
          </cell>
          <cell r="BU243">
            <v>0</v>
          </cell>
          <cell r="BV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M244">
            <v>235</v>
          </cell>
          <cell r="AN244">
            <v>235</v>
          </cell>
          <cell r="AO244" t="str">
            <v>PHILLIPSTON</v>
          </cell>
          <cell r="AP244">
            <v>0</v>
          </cell>
          <cell r="AQ244">
            <v>0</v>
          </cell>
          <cell r="AR244">
            <v>0</v>
          </cell>
          <cell r="AS244">
            <v>0</v>
          </cell>
          <cell r="AT244">
            <v>0</v>
          </cell>
          <cell r="AU244">
            <v>0</v>
          </cell>
          <cell r="AV244">
            <v>0</v>
          </cell>
          <cell r="AW244">
            <v>0</v>
          </cell>
          <cell r="AX244">
            <v>0</v>
          </cell>
          <cell r="AY244">
            <v>0</v>
          </cell>
          <cell r="BA244">
            <v>0</v>
          </cell>
          <cell r="BB244">
            <v>0</v>
          </cell>
          <cell r="BD244">
            <v>235</v>
          </cell>
          <cell r="BE244" t="str">
            <v>PHILLIPSTON</v>
          </cell>
          <cell r="BF244">
            <v>0</v>
          </cell>
          <cell r="BG244">
            <v>0</v>
          </cell>
          <cell r="BI244">
            <v>0</v>
          </cell>
          <cell r="BJ244">
            <v>0</v>
          </cell>
          <cell r="BK244">
            <v>0</v>
          </cell>
          <cell r="BL244">
            <v>0</v>
          </cell>
          <cell r="BM244">
            <v>0</v>
          </cell>
          <cell r="BN244">
            <v>0</v>
          </cell>
          <cell r="BP244">
            <v>0</v>
          </cell>
          <cell r="BR244">
            <v>0</v>
          </cell>
          <cell r="BS244">
            <v>0</v>
          </cell>
          <cell r="BT244">
            <v>0</v>
          </cell>
          <cell r="BU244">
            <v>0</v>
          </cell>
          <cell r="BV244">
            <v>0</v>
          </cell>
        </row>
        <row r="245">
          <cell r="A245">
            <v>236</v>
          </cell>
          <cell r="B245">
            <v>236</v>
          </cell>
          <cell r="C245" t="str">
            <v>PITTSFIELD</v>
          </cell>
          <cell r="D245">
            <v>155.09000000000003</v>
          </cell>
          <cell r="E245">
            <v>1987568</v>
          </cell>
          <cell r="F245">
            <v>0</v>
          </cell>
          <cell r="G245">
            <v>136709</v>
          </cell>
          <cell r="H245">
            <v>2124277</v>
          </cell>
          <cell r="J245">
            <v>-1140.4345978313509</v>
          </cell>
          <cell r="K245">
            <v>-3.6405084238640781E-3</v>
          </cell>
          <cell r="L245">
            <v>136709</v>
          </cell>
          <cell r="M245">
            <v>135568.56540216864</v>
          </cell>
          <cell r="O245">
            <v>1988708.4345978315</v>
          </cell>
          <cell r="Q245">
            <v>27752</v>
          </cell>
          <cell r="R245">
            <v>-1140.4345978313509</v>
          </cell>
          <cell r="S245">
            <v>138495</v>
          </cell>
          <cell r="T245">
            <v>163320.56540216866</v>
          </cell>
          <cell r="V245">
            <v>477723.45267161896</v>
          </cell>
          <cell r="W245">
            <v>0</v>
          </cell>
          <cell r="X245">
            <v>236</v>
          </cell>
          <cell r="Y245">
            <v>155.09000000000003</v>
          </cell>
          <cell r="Z245">
            <v>0</v>
          </cell>
          <cell r="AA245">
            <v>1987568</v>
          </cell>
          <cell r="AB245">
            <v>0</v>
          </cell>
          <cell r="AC245">
            <v>1987568</v>
          </cell>
          <cell r="AD245">
            <v>0</v>
          </cell>
          <cell r="AE245">
            <v>136709</v>
          </cell>
          <cell r="AF245">
            <v>2124277</v>
          </cell>
          <cell r="AG245">
            <v>25966</v>
          </cell>
          <cell r="AH245">
            <v>0</v>
          </cell>
          <cell r="AI245">
            <v>1786</v>
          </cell>
          <cell r="AJ245">
            <v>27752</v>
          </cell>
          <cell r="AK245">
            <v>2152029</v>
          </cell>
          <cell r="AM245">
            <v>236</v>
          </cell>
          <cell r="AN245">
            <v>236</v>
          </cell>
          <cell r="AO245" t="str">
            <v>PITTSFIELD</v>
          </cell>
          <cell r="AP245">
            <v>1987568</v>
          </cell>
          <cell r="AQ245">
            <v>2128952</v>
          </cell>
          <cell r="AR245">
            <v>0</v>
          </cell>
          <cell r="AS245">
            <v>28369</v>
          </cell>
          <cell r="AT245">
            <v>0</v>
          </cell>
          <cell r="AU245">
            <v>98773</v>
          </cell>
          <cell r="AV245">
            <v>106532</v>
          </cell>
          <cell r="AW245">
            <v>81319</v>
          </cell>
          <cell r="AX245">
            <v>-1730.5473283810425</v>
          </cell>
          <cell r="AY245">
            <v>313262.45267161896</v>
          </cell>
          <cell r="BA245">
            <v>-1140.4345978313509</v>
          </cell>
          <cell r="BB245">
            <v>-1730.5473283810425</v>
          </cell>
          <cell r="BD245">
            <v>236</v>
          </cell>
          <cell r="BE245" t="str">
            <v>PITTSFIELD</v>
          </cell>
          <cell r="BF245">
            <v>0</v>
          </cell>
          <cell r="BG245">
            <v>0</v>
          </cell>
          <cell r="BI245">
            <v>0</v>
          </cell>
          <cell r="BJ245">
            <v>0</v>
          </cell>
          <cell r="BK245">
            <v>0</v>
          </cell>
          <cell r="BL245">
            <v>0</v>
          </cell>
          <cell r="BM245">
            <v>0</v>
          </cell>
          <cell r="BN245">
            <v>0</v>
          </cell>
          <cell r="BP245">
            <v>0</v>
          </cell>
          <cell r="BR245">
            <v>0</v>
          </cell>
          <cell r="BS245">
            <v>0</v>
          </cell>
          <cell r="BT245">
            <v>0</v>
          </cell>
          <cell r="BU245">
            <v>-1730.5473283810425</v>
          </cell>
          <cell r="BV245">
            <v>-1730.5473283810425</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M246">
            <v>237</v>
          </cell>
          <cell r="AN246">
            <v>237</v>
          </cell>
          <cell r="AO246" t="str">
            <v>PLAINFIELD</v>
          </cell>
          <cell r="AP246">
            <v>0</v>
          </cell>
          <cell r="AQ246">
            <v>0</v>
          </cell>
          <cell r="AR246">
            <v>0</v>
          </cell>
          <cell r="AS246">
            <v>0</v>
          </cell>
          <cell r="AT246">
            <v>0</v>
          </cell>
          <cell r="AU246">
            <v>0</v>
          </cell>
          <cell r="AV246">
            <v>0</v>
          </cell>
          <cell r="AW246">
            <v>0</v>
          </cell>
          <cell r="AX246">
            <v>0</v>
          </cell>
          <cell r="AY246">
            <v>0</v>
          </cell>
          <cell r="BA246">
            <v>0</v>
          </cell>
          <cell r="BB246">
            <v>0</v>
          </cell>
          <cell r="BD246">
            <v>237</v>
          </cell>
          <cell r="BE246" t="str">
            <v>PLAINFIELD</v>
          </cell>
          <cell r="BF246">
            <v>0</v>
          </cell>
          <cell r="BG246">
            <v>0</v>
          </cell>
          <cell r="BI246">
            <v>0</v>
          </cell>
          <cell r="BJ246">
            <v>0</v>
          </cell>
          <cell r="BK246">
            <v>0</v>
          </cell>
          <cell r="BL246">
            <v>0</v>
          </cell>
          <cell r="BM246">
            <v>0</v>
          </cell>
          <cell r="BN246">
            <v>0</v>
          </cell>
          <cell r="BP246">
            <v>0</v>
          </cell>
          <cell r="BR246">
            <v>0</v>
          </cell>
          <cell r="BS246">
            <v>0</v>
          </cell>
          <cell r="BT246">
            <v>0</v>
          </cell>
          <cell r="BU246">
            <v>0</v>
          </cell>
          <cell r="BV246">
            <v>0</v>
          </cell>
        </row>
        <row r="247">
          <cell r="A247">
            <v>238</v>
          </cell>
          <cell r="B247">
            <v>238</v>
          </cell>
          <cell r="C247" t="str">
            <v>PLAINVILLE</v>
          </cell>
          <cell r="D247">
            <v>25.790000000000003</v>
          </cell>
          <cell r="E247">
            <v>437589</v>
          </cell>
          <cell r="F247">
            <v>0</v>
          </cell>
          <cell r="G247">
            <v>23030</v>
          </cell>
          <cell r="H247">
            <v>460619</v>
          </cell>
          <cell r="J247">
            <v>143779.27026711887</v>
          </cell>
          <cell r="K247">
            <v>0.55760341765326249</v>
          </cell>
          <cell r="L247">
            <v>23030</v>
          </cell>
          <cell r="M247">
            <v>166809.27026711887</v>
          </cell>
          <cell r="O247">
            <v>293809.72973288113</v>
          </cell>
          <cell r="Q247">
            <v>0</v>
          </cell>
          <cell r="R247">
            <v>143779.27026711887</v>
          </cell>
          <cell r="S247">
            <v>23030</v>
          </cell>
          <cell r="T247">
            <v>166809.27026711887</v>
          </cell>
          <cell r="V247">
            <v>280882.20412068191</v>
          </cell>
          <cell r="W247">
            <v>0</v>
          </cell>
          <cell r="X247">
            <v>238</v>
          </cell>
          <cell r="Y247">
            <v>25.790000000000003</v>
          </cell>
          <cell r="Z247">
            <v>0</v>
          </cell>
          <cell r="AA247">
            <v>437589</v>
          </cell>
          <cell r="AB247">
            <v>0</v>
          </cell>
          <cell r="AC247">
            <v>437589</v>
          </cell>
          <cell r="AD247">
            <v>0</v>
          </cell>
          <cell r="AE247">
            <v>23030</v>
          </cell>
          <cell r="AF247">
            <v>460619</v>
          </cell>
          <cell r="AG247">
            <v>0</v>
          </cell>
          <cell r="AH247">
            <v>0</v>
          </cell>
          <cell r="AI247">
            <v>0</v>
          </cell>
          <cell r="AJ247">
            <v>0</v>
          </cell>
          <cell r="AK247">
            <v>460619</v>
          </cell>
          <cell r="AM247">
            <v>238</v>
          </cell>
          <cell r="AN247">
            <v>238</v>
          </cell>
          <cell r="AO247" t="str">
            <v>PLAINVILLE</v>
          </cell>
          <cell r="AP247">
            <v>437589</v>
          </cell>
          <cell r="AQ247">
            <v>218819</v>
          </cell>
          <cell r="AR247">
            <v>218770</v>
          </cell>
          <cell r="AS247">
            <v>9718</v>
          </cell>
          <cell r="AT247">
            <v>3421</v>
          </cell>
          <cell r="AU247">
            <v>12034.5</v>
          </cell>
          <cell r="AV247">
            <v>14501.5</v>
          </cell>
          <cell r="AW247">
            <v>0</v>
          </cell>
          <cell r="AX247">
            <v>-592.79587931808783</v>
          </cell>
          <cell r="AY247">
            <v>257852.20412068191</v>
          </cell>
          <cell r="BA247">
            <v>143779.27026711887</v>
          </cell>
          <cell r="BB247">
            <v>143327.17092632147</v>
          </cell>
          <cell r="BD247">
            <v>238</v>
          </cell>
          <cell r="BE247" t="str">
            <v>PLAINVILLE</v>
          </cell>
          <cell r="BF247">
            <v>0</v>
          </cell>
          <cell r="BG247">
            <v>0</v>
          </cell>
          <cell r="BI247">
            <v>0</v>
          </cell>
          <cell r="BJ247">
            <v>0</v>
          </cell>
          <cell r="BK247">
            <v>0</v>
          </cell>
          <cell r="BL247">
            <v>0</v>
          </cell>
          <cell r="BM247">
            <v>0</v>
          </cell>
          <cell r="BN247">
            <v>0</v>
          </cell>
          <cell r="BP247">
            <v>0</v>
          </cell>
          <cell r="BR247">
            <v>218770</v>
          </cell>
          <cell r="BS247">
            <v>218770</v>
          </cell>
          <cell r="BT247">
            <v>0</v>
          </cell>
          <cell r="BU247">
            <v>-592.79587931808783</v>
          </cell>
          <cell r="BV247">
            <v>-592.79587931808783</v>
          </cell>
        </row>
        <row r="248">
          <cell r="A248">
            <v>239</v>
          </cell>
          <cell r="B248">
            <v>239</v>
          </cell>
          <cell r="C248" t="str">
            <v>PLYMOUTH</v>
          </cell>
          <cell r="D248">
            <v>510.08</v>
          </cell>
          <cell r="E248">
            <v>6319480</v>
          </cell>
          <cell r="F248">
            <v>0</v>
          </cell>
          <cell r="G248">
            <v>437080</v>
          </cell>
          <cell r="H248">
            <v>6756560</v>
          </cell>
          <cell r="J248">
            <v>-5073.2535991739733</v>
          </cell>
          <cell r="K248">
            <v>-6.6160515607971591E-3</v>
          </cell>
          <cell r="L248">
            <v>437080</v>
          </cell>
          <cell r="M248">
            <v>432006.74640082603</v>
          </cell>
          <cell r="O248">
            <v>6324553.2535991743</v>
          </cell>
          <cell r="Q248">
            <v>285189</v>
          </cell>
          <cell r="R248">
            <v>-5073.2535991739733</v>
          </cell>
          <cell r="S248">
            <v>455502</v>
          </cell>
          <cell r="T248">
            <v>717195.74640082603</v>
          </cell>
          <cell r="V248">
            <v>1489078.8642451789</v>
          </cell>
          <cell r="W248">
            <v>0</v>
          </cell>
          <cell r="X248">
            <v>239</v>
          </cell>
          <cell r="Y248">
            <v>510.08</v>
          </cell>
          <cell r="Z248">
            <v>0</v>
          </cell>
          <cell r="AA248">
            <v>6319480</v>
          </cell>
          <cell r="AB248">
            <v>0</v>
          </cell>
          <cell r="AC248">
            <v>6319480</v>
          </cell>
          <cell r="AD248">
            <v>0</v>
          </cell>
          <cell r="AE248">
            <v>437080</v>
          </cell>
          <cell r="AF248">
            <v>6756560</v>
          </cell>
          <cell r="AG248">
            <v>266767</v>
          </cell>
          <cell r="AH248">
            <v>0</v>
          </cell>
          <cell r="AI248">
            <v>18422</v>
          </cell>
          <cell r="AJ248">
            <v>285189</v>
          </cell>
          <cell r="AK248">
            <v>7041749</v>
          </cell>
          <cell r="AM248">
            <v>239</v>
          </cell>
          <cell r="AN248">
            <v>239</v>
          </cell>
          <cell r="AO248" t="str">
            <v>PLYMOUTH</v>
          </cell>
          <cell r="AP248">
            <v>6319480</v>
          </cell>
          <cell r="AQ248">
            <v>6857606</v>
          </cell>
          <cell r="AR248">
            <v>0</v>
          </cell>
          <cell r="AS248">
            <v>126200</v>
          </cell>
          <cell r="AT248">
            <v>140726.75</v>
          </cell>
          <cell r="AU248">
            <v>152119.25</v>
          </cell>
          <cell r="AV248">
            <v>176312</v>
          </cell>
          <cell r="AW248">
            <v>179150.25</v>
          </cell>
          <cell r="AX248">
            <v>-7698.3857548211236</v>
          </cell>
          <cell r="AY248">
            <v>766809.86424517888</v>
          </cell>
          <cell r="BA248">
            <v>-5073.2535991739733</v>
          </cell>
          <cell r="BB248">
            <v>-7698.3857548211236</v>
          </cell>
          <cell r="BD248">
            <v>239</v>
          </cell>
          <cell r="BE248" t="str">
            <v>PLYMOUTH</v>
          </cell>
          <cell r="BF248">
            <v>0</v>
          </cell>
          <cell r="BG248">
            <v>0</v>
          </cell>
          <cell r="BI248">
            <v>0</v>
          </cell>
          <cell r="BJ248">
            <v>0</v>
          </cell>
          <cell r="BK248">
            <v>0</v>
          </cell>
          <cell r="BL248">
            <v>0</v>
          </cell>
          <cell r="BM248">
            <v>0</v>
          </cell>
          <cell r="BN248">
            <v>0</v>
          </cell>
          <cell r="BP248">
            <v>0</v>
          </cell>
          <cell r="BR248">
            <v>0</v>
          </cell>
          <cell r="BS248">
            <v>0</v>
          </cell>
          <cell r="BT248">
            <v>0</v>
          </cell>
          <cell r="BU248">
            <v>-7698.3857548211236</v>
          </cell>
          <cell r="BV248">
            <v>-7698.3857548211236</v>
          </cell>
        </row>
        <row r="249">
          <cell r="A249">
            <v>240</v>
          </cell>
          <cell r="B249">
            <v>240</v>
          </cell>
          <cell r="C249" t="str">
            <v>PLYMPTON</v>
          </cell>
          <cell r="D249">
            <v>2</v>
          </cell>
          <cell r="E249">
            <v>27262</v>
          </cell>
          <cell r="F249">
            <v>0</v>
          </cell>
          <cell r="G249">
            <v>1786</v>
          </cell>
          <cell r="H249">
            <v>29048</v>
          </cell>
          <cell r="J249">
            <v>9597.7088926854576</v>
          </cell>
          <cell r="K249">
            <v>0.52813739762476553</v>
          </cell>
          <cell r="L249">
            <v>1786</v>
          </cell>
          <cell r="M249">
            <v>11383.708892685458</v>
          </cell>
          <cell r="O249">
            <v>17664.291107314544</v>
          </cell>
          <cell r="Q249">
            <v>0</v>
          </cell>
          <cell r="R249">
            <v>9597.7088926854576</v>
          </cell>
          <cell r="S249">
            <v>1786</v>
          </cell>
          <cell r="T249">
            <v>11383.708892685458</v>
          </cell>
          <cell r="V249">
            <v>19958.75</v>
          </cell>
          <cell r="W249">
            <v>0</v>
          </cell>
          <cell r="X249">
            <v>240</v>
          </cell>
          <cell r="Y249">
            <v>2</v>
          </cell>
          <cell r="Z249">
            <v>0</v>
          </cell>
          <cell r="AA249">
            <v>27262</v>
          </cell>
          <cell r="AB249">
            <v>0</v>
          </cell>
          <cell r="AC249">
            <v>27262</v>
          </cell>
          <cell r="AD249">
            <v>0</v>
          </cell>
          <cell r="AE249">
            <v>1786</v>
          </cell>
          <cell r="AF249">
            <v>29048</v>
          </cell>
          <cell r="AG249">
            <v>0</v>
          </cell>
          <cell r="AH249">
            <v>0</v>
          </cell>
          <cell r="AI249">
            <v>0</v>
          </cell>
          <cell r="AJ249">
            <v>0</v>
          </cell>
          <cell r="AK249">
            <v>29048</v>
          </cell>
          <cell r="AM249">
            <v>240</v>
          </cell>
          <cell r="AN249">
            <v>240</v>
          </cell>
          <cell r="AO249" t="str">
            <v>PLYMPTON</v>
          </cell>
          <cell r="AP249">
            <v>27262</v>
          </cell>
          <cell r="AQ249">
            <v>12698</v>
          </cell>
          <cell r="AR249">
            <v>14564</v>
          </cell>
          <cell r="AS249">
            <v>0</v>
          </cell>
          <cell r="AT249">
            <v>3608.75</v>
          </cell>
          <cell r="AU249">
            <v>0</v>
          </cell>
          <cell r="AV249">
            <v>0</v>
          </cell>
          <cell r="AW249">
            <v>0</v>
          </cell>
          <cell r="AX249">
            <v>0</v>
          </cell>
          <cell r="AY249">
            <v>18172.75</v>
          </cell>
          <cell r="BA249">
            <v>9597.7088926854576</v>
          </cell>
          <cell r="BB249">
            <v>9581.0686865536172</v>
          </cell>
          <cell r="BD249">
            <v>240</v>
          </cell>
          <cell r="BE249" t="str">
            <v>PLYMPTON</v>
          </cell>
          <cell r="BF249">
            <v>0</v>
          </cell>
          <cell r="BG249">
            <v>0</v>
          </cell>
          <cell r="BI249">
            <v>0</v>
          </cell>
          <cell r="BJ249">
            <v>0</v>
          </cell>
          <cell r="BK249">
            <v>0</v>
          </cell>
          <cell r="BL249">
            <v>0</v>
          </cell>
          <cell r="BM249">
            <v>0</v>
          </cell>
          <cell r="BN249">
            <v>0</v>
          </cell>
          <cell r="BP249">
            <v>0</v>
          </cell>
          <cell r="BR249">
            <v>14564</v>
          </cell>
          <cell r="BS249">
            <v>14564</v>
          </cell>
          <cell r="BT249">
            <v>0</v>
          </cell>
          <cell r="BU249">
            <v>0</v>
          </cell>
          <cell r="BV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M250">
            <v>241</v>
          </cell>
          <cell r="AN250">
            <v>241</v>
          </cell>
          <cell r="AO250" t="str">
            <v>PRINCETON</v>
          </cell>
          <cell r="AP250">
            <v>0</v>
          </cell>
          <cell r="AQ250">
            <v>0</v>
          </cell>
          <cell r="AR250">
            <v>0</v>
          </cell>
          <cell r="AS250">
            <v>0</v>
          </cell>
          <cell r="AT250">
            <v>0</v>
          </cell>
          <cell r="AU250">
            <v>0</v>
          </cell>
          <cell r="AV250">
            <v>0</v>
          </cell>
          <cell r="AW250">
            <v>0</v>
          </cell>
          <cell r="AX250">
            <v>0</v>
          </cell>
          <cell r="AY250">
            <v>0</v>
          </cell>
          <cell r="BA250">
            <v>0</v>
          </cell>
          <cell r="BB250">
            <v>0</v>
          </cell>
          <cell r="BD250">
            <v>241</v>
          </cell>
          <cell r="BE250" t="str">
            <v>PRINCETON</v>
          </cell>
          <cell r="BF250">
            <v>0</v>
          </cell>
          <cell r="BG250">
            <v>0</v>
          </cell>
          <cell r="BI250">
            <v>0</v>
          </cell>
          <cell r="BJ250">
            <v>0</v>
          </cell>
          <cell r="BK250">
            <v>0</v>
          </cell>
          <cell r="BL250">
            <v>0</v>
          </cell>
          <cell r="BM250">
            <v>0</v>
          </cell>
          <cell r="BN250">
            <v>0</v>
          </cell>
          <cell r="BP250">
            <v>0</v>
          </cell>
          <cell r="BR250">
            <v>0</v>
          </cell>
          <cell r="BS250">
            <v>0</v>
          </cell>
          <cell r="BT250">
            <v>0</v>
          </cell>
          <cell r="BU250">
            <v>0</v>
          </cell>
          <cell r="BV250">
            <v>0</v>
          </cell>
        </row>
        <row r="251">
          <cell r="A251">
            <v>242</v>
          </cell>
          <cell r="B251">
            <v>242</v>
          </cell>
          <cell r="C251" t="str">
            <v>PROVINCETOWN</v>
          </cell>
          <cell r="D251">
            <v>4.71</v>
          </cell>
          <cell r="E251">
            <v>154299</v>
          </cell>
          <cell r="F251">
            <v>0</v>
          </cell>
          <cell r="G251">
            <v>3313</v>
          </cell>
          <cell r="H251">
            <v>157612</v>
          </cell>
          <cell r="J251">
            <v>15238.59525323366</v>
          </cell>
          <cell r="K251">
            <v>0.48205115991426412</v>
          </cell>
          <cell r="L251">
            <v>3313</v>
          </cell>
          <cell r="M251">
            <v>18551.59525323366</v>
          </cell>
          <cell r="O251">
            <v>139060.40474676635</v>
          </cell>
          <cell r="Q251">
            <v>43038</v>
          </cell>
          <cell r="R251">
            <v>15238.59525323366</v>
          </cell>
          <cell r="S251">
            <v>4206</v>
          </cell>
          <cell r="T251">
            <v>61589.59525323366</v>
          </cell>
          <cell r="V251">
            <v>77962.987524195443</v>
          </cell>
          <cell r="W251">
            <v>0</v>
          </cell>
          <cell r="X251">
            <v>242</v>
          </cell>
          <cell r="Y251">
            <v>4.71</v>
          </cell>
          <cell r="Z251">
            <v>0</v>
          </cell>
          <cell r="AA251">
            <v>154299</v>
          </cell>
          <cell r="AB251">
            <v>0</v>
          </cell>
          <cell r="AC251">
            <v>154299</v>
          </cell>
          <cell r="AD251">
            <v>0</v>
          </cell>
          <cell r="AE251">
            <v>3313</v>
          </cell>
          <cell r="AF251">
            <v>157612</v>
          </cell>
          <cell r="AG251">
            <v>42145</v>
          </cell>
          <cell r="AH251">
            <v>0</v>
          </cell>
          <cell r="AI251">
            <v>893</v>
          </cell>
          <cell r="AJ251">
            <v>43038</v>
          </cell>
          <cell r="AK251">
            <v>200650</v>
          </cell>
          <cell r="AM251">
            <v>242</v>
          </cell>
          <cell r="AN251">
            <v>242</v>
          </cell>
          <cell r="AO251" t="str">
            <v>PROVINCETOWN</v>
          </cell>
          <cell r="AP251">
            <v>154299</v>
          </cell>
          <cell r="AQ251">
            <v>130770</v>
          </cell>
          <cell r="AR251">
            <v>23529</v>
          </cell>
          <cell r="AS251">
            <v>6644</v>
          </cell>
          <cell r="AT251">
            <v>1844.25</v>
          </cell>
          <cell r="AU251">
            <v>0</v>
          </cell>
          <cell r="AV251">
            <v>0</v>
          </cell>
          <cell r="AW251">
            <v>0</v>
          </cell>
          <cell r="AX251">
            <v>-405.26247580455674</v>
          </cell>
          <cell r="AY251">
            <v>31611.987524195443</v>
          </cell>
          <cell r="BA251">
            <v>15238.59525323366</v>
          </cell>
          <cell r="BB251">
            <v>15073.51843094634</v>
          </cell>
          <cell r="BD251">
            <v>242</v>
          </cell>
          <cell r="BE251" t="str">
            <v>PROVINCETOWN</v>
          </cell>
          <cell r="BF251">
            <v>0</v>
          </cell>
          <cell r="BG251">
            <v>0</v>
          </cell>
          <cell r="BI251">
            <v>0</v>
          </cell>
          <cell r="BJ251">
            <v>0</v>
          </cell>
          <cell r="BK251">
            <v>0</v>
          </cell>
          <cell r="BL251">
            <v>0</v>
          </cell>
          <cell r="BM251">
            <v>0</v>
          </cell>
          <cell r="BN251">
            <v>0</v>
          </cell>
          <cell r="BP251">
            <v>0</v>
          </cell>
          <cell r="BR251">
            <v>23529</v>
          </cell>
          <cell r="BS251">
            <v>23529</v>
          </cell>
          <cell r="BT251">
            <v>0</v>
          </cell>
          <cell r="BU251">
            <v>-405.26247580455674</v>
          </cell>
          <cell r="BV251">
            <v>-405.26247580455674</v>
          </cell>
        </row>
        <row r="252">
          <cell r="A252">
            <v>243</v>
          </cell>
          <cell r="B252">
            <v>243</v>
          </cell>
          <cell r="C252" t="str">
            <v>QUINCY</v>
          </cell>
          <cell r="D252">
            <v>58.94</v>
          </cell>
          <cell r="E252">
            <v>767102</v>
          </cell>
          <cell r="F252">
            <v>0</v>
          </cell>
          <cell r="G252">
            <v>48171</v>
          </cell>
          <cell r="H252">
            <v>815273</v>
          </cell>
          <cell r="J252">
            <v>59433.83202193254</v>
          </cell>
          <cell r="K252">
            <v>0.28927224492251419</v>
          </cell>
          <cell r="L252">
            <v>48171</v>
          </cell>
          <cell r="M252">
            <v>107604.83202193254</v>
          </cell>
          <cell r="O252">
            <v>707668.16797806742</v>
          </cell>
          <cell r="Q252">
            <v>71175</v>
          </cell>
          <cell r="R252">
            <v>59433.83202193254</v>
          </cell>
          <cell r="S252">
            <v>52636</v>
          </cell>
          <cell r="T252">
            <v>178779.83202193253</v>
          </cell>
          <cell r="V252">
            <v>324805.84989971214</v>
          </cell>
          <cell r="W252">
            <v>0</v>
          </cell>
          <cell r="X252">
            <v>243</v>
          </cell>
          <cell r="Y252">
            <v>58.94</v>
          </cell>
          <cell r="Z252">
            <v>6.6864763461640525E-3</v>
          </cell>
          <cell r="AA252">
            <v>766950</v>
          </cell>
          <cell r="AB252">
            <v>0</v>
          </cell>
          <cell r="AC252">
            <v>766950</v>
          </cell>
          <cell r="AD252">
            <v>0</v>
          </cell>
          <cell r="AE252">
            <v>48163</v>
          </cell>
          <cell r="AF252">
            <v>815113</v>
          </cell>
          <cell r="AG252">
            <v>66710</v>
          </cell>
          <cell r="AH252">
            <v>0</v>
          </cell>
          <cell r="AI252">
            <v>4465</v>
          </cell>
          <cell r="AJ252">
            <v>71175</v>
          </cell>
          <cell r="AK252">
            <v>886288</v>
          </cell>
          <cell r="AM252">
            <v>243</v>
          </cell>
          <cell r="AN252">
            <v>243</v>
          </cell>
          <cell r="AO252" t="str">
            <v>QUINCY</v>
          </cell>
          <cell r="AP252">
            <v>767102</v>
          </cell>
          <cell r="AQ252">
            <v>672834</v>
          </cell>
          <cell r="AR252">
            <v>94268</v>
          </cell>
          <cell r="AS252">
            <v>69040</v>
          </cell>
          <cell r="AT252">
            <v>0</v>
          </cell>
          <cell r="AU252">
            <v>13146.75</v>
          </cell>
          <cell r="AV252">
            <v>33085.5</v>
          </cell>
          <cell r="AW252">
            <v>0</v>
          </cell>
          <cell r="AX252">
            <v>-4080.4001002878358</v>
          </cell>
          <cell r="AY252">
            <v>205459.84989971216</v>
          </cell>
          <cell r="BA252">
            <v>59433.83202193254</v>
          </cell>
          <cell r="BB252">
            <v>57934.718201280164</v>
          </cell>
          <cell r="BD252">
            <v>243</v>
          </cell>
          <cell r="BE252" t="str">
            <v>QUINCY</v>
          </cell>
          <cell r="BF252">
            <v>0</v>
          </cell>
          <cell r="BG252">
            <v>152</v>
          </cell>
          <cell r="BI252">
            <v>8</v>
          </cell>
          <cell r="BJ252">
            <v>160</v>
          </cell>
          <cell r="BK252">
            <v>0</v>
          </cell>
          <cell r="BL252">
            <v>0</v>
          </cell>
          <cell r="BM252">
            <v>0</v>
          </cell>
          <cell r="BN252">
            <v>160</v>
          </cell>
          <cell r="BP252">
            <v>8</v>
          </cell>
          <cell r="BR252">
            <v>94268</v>
          </cell>
          <cell r="BS252">
            <v>94116</v>
          </cell>
          <cell r="BT252">
            <v>152</v>
          </cell>
          <cell r="BU252">
            <v>-4080.4001002878358</v>
          </cell>
          <cell r="BV252">
            <v>-4080.4001002878358</v>
          </cell>
        </row>
        <row r="253">
          <cell r="A253">
            <v>244</v>
          </cell>
          <cell r="B253">
            <v>244</v>
          </cell>
          <cell r="C253" t="str">
            <v>RANDOLPH</v>
          </cell>
          <cell r="D253">
            <v>343.03999999999996</v>
          </cell>
          <cell r="E253">
            <v>4852528</v>
          </cell>
          <cell r="F253">
            <v>0</v>
          </cell>
          <cell r="G253">
            <v>289935</v>
          </cell>
          <cell r="H253">
            <v>5142463</v>
          </cell>
          <cell r="J253">
            <v>527578.26136344369</v>
          </cell>
          <cell r="K253">
            <v>0.44112475701796322</v>
          </cell>
          <cell r="L253">
            <v>289935</v>
          </cell>
          <cell r="M253">
            <v>817513.26136344369</v>
          </cell>
          <cell r="O253">
            <v>4324949.7386365561</v>
          </cell>
          <cell r="Q253">
            <v>291903</v>
          </cell>
          <cell r="R253">
            <v>527578.26136344369</v>
          </cell>
          <cell r="S253">
            <v>306375</v>
          </cell>
          <cell r="T253">
            <v>1109416.2613634437</v>
          </cell>
          <cell r="V253">
            <v>1777822.2492856504</v>
          </cell>
          <cell r="W253">
            <v>0</v>
          </cell>
          <cell r="X253">
            <v>244</v>
          </cell>
          <cell r="Y253">
            <v>343.03999999999996</v>
          </cell>
          <cell r="Z253">
            <v>1.418219796624349E-2</v>
          </cell>
          <cell r="AA253">
            <v>4851510</v>
          </cell>
          <cell r="AB253">
            <v>0</v>
          </cell>
          <cell r="AC253">
            <v>4851510</v>
          </cell>
          <cell r="AD253">
            <v>0</v>
          </cell>
          <cell r="AE253">
            <v>289878</v>
          </cell>
          <cell r="AF253">
            <v>5141388</v>
          </cell>
          <cell r="AG253">
            <v>275463</v>
          </cell>
          <cell r="AH253">
            <v>0</v>
          </cell>
          <cell r="AI253">
            <v>16440</v>
          </cell>
          <cell r="AJ253">
            <v>291903</v>
          </cell>
          <cell r="AK253">
            <v>5433291</v>
          </cell>
          <cell r="AM253">
            <v>244</v>
          </cell>
          <cell r="AN253">
            <v>244</v>
          </cell>
          <cell r="AO253" t="str">
            <v>RANDOLPH</v>
          </cell>
          <cell r="AP253">
            <v>4852528</v>
          </cell>
          <cell r="AQ253">
            <v>4037624</v>
          </cell>
          <cell r="AR253">
            <v>814904</v>
          </cell>
          <cell r="AS253">
            <v>249352</v>
          </cell>
          <cell r="AT253">
            <v>38450.75</v>
          </cell>
          <cell r="AU253">
            <v>39428.25</v>
          </cell>
          <cell r="AV253">
            <v>68182</v>
          </cell>
          <cell r="AW253">
            <v>0</v>
          </cell>
          <cell r="AX253">
            <v>-14332.75071434956</v>
          </cell>
          <cell r="AY253">
            <v>1195984.2492856504</v>
          </cell>
          <cell r="BA253">
            <v>527578.26136344369</v>
          </cell>
          <cell r="BB253">
            <v>521759.7511359175</v>
          </cell>
          <cell r="BD253">
            <v>244</v>
          </cell>
          <cell r="BE253" t="str">
            <v>RANDOLPH</v>
          </cell>
          <cell r="BF253">
            <v>6.7771818625089963E-2</v>
          </cell>
          <cell r="BG253">
            <v>1018</v>
          </cell>
          <cell r="BI253">
            <v>57</v>
          </cell>
          <cell r="BJ253">
            <v>1075</v>
          </cell>
          <cell r="BK253">
            <v>0</v>
          </cell>
          <cell r="BL253">
            <v>0</v>
          </cell>
          <cell r="BM253">
            <v>0</v>
          </cell>
          <cell r="BN253">
            <v>1075</v>
          </cell>
          <cell r="BP253">
            <v>57</v>
          </cell>
          <cell r="BR253">
            <v>814904</v>
          </cell>
          <cell r="BS253">
            <v>813886</v>
          </cell>
          <cell r="BT253">
            <v>1018</v>
          </cell>
          <cell r="BU253">
            <v>-14332.75071434956</v>
          </cell>
          <cell r="BV253">
            <v>-14332.75071434956</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M254">
            <v>245</v>
          </cell>
          <cell r="AN254">
            <v>245</v>
          </cell>
          <cell r="AO254" t="str">
            <v>RAYNHAM</v>
          </cell>
          <cell r="AP254">
            <v>0</v>
          </cell>
          <cell r="AQ254">
            <v>0</v>
          </cell>
          <cell r="AR254">
            <v>0</v>
          </cell>
          <cell r="AS254">
            <v>0</v>
          </cell>
          <cell r="AT254">
            <v>0</v>
          </cell>
          <cell r="AU254">
            <v>0</v>
          </cell>
          <cell r="AV254">
            <v>0</v>
          </cell>
          <cell r="AW254">
            <v>0</v>
          </cell>
          <cell r="AX254">
            <v>0</v>
          </cell>
          <cell r="AY254">
            <v>0</v>
          </cell>
          <cell r="BA254">
            <v>0</v>
          </cell>
          <cell r="BB254">
            <v>0</v>
          </cell>
          <cell r="BD254">
            <v>245</v>
          </cell>
          <cell r="BE254" t="str">
            <v>RAYNHAM</v>
          </cell>
          <cell r="BF254">
            <v>0</v>
          </cell>
          <cell r="BG254">
            <v>0</v>
          </cell>
          <cell r="BI254">
            <v>0</v>
          </cell>
          <cell r="BJ254">
            <v>0</v>
          </cell>
          <cell r="BK254">
            <v>0</v>
          </cell>
          <cell r="BL254">
            <v>0</v>
          </cell>
          <cell r="BM254">
            <v>0</v>
          </cell>
          <cell r="BN254">
            <v>0</v>
          </cell>
          <cell r="BP254">
            <v>0</v>
          </cell>
          <cell r="BR254">
            <v>0</v>
          </cell>
          <cell r="BS254">
            <v>0</v>
          </cell>
          <cell r="BT254">
            <v>0</v>
          </cell>
          <cell r="BU254">
            <v>0</v>
          </cell>
          <cell r="BV254">
            <v>0</v>
          </cell>
        </row>
        <row r="255">
          <cell r="A255">
            <v>246</v>
          </cell>
          <cell r="B255">
            <v>246</v>
          </cell>
          <cell r="C255" t="str">
            <v>READING</v>
          </cell>
          <cell r="D255">
            <v>3</v>
          </cell>
          <cell r="E255">
            <v>38194</v>
          </cell>
          <cell r="F255">
            <v>0</v>
          </cell>
          <cell r="G255">
            <v>2679</v>
          </cell>
          <cell r="H255">
            <v>40873</v>
          </cell>
          <cell r="J255">
            <v>8983.7258526239748</v>
          </cell>
          <cell r="K255">
            <v>0.63188628457975959</v>
          </cell>
          <cell r="L255">
            <v>2679</v>
          </cell>
          <cell r="M255">
            <v>11662.725852623975</v>
          </cell>
          <cell r="O255">
            <v>29210.274147376025</v>
          </cell>
          <cell r="Q255">
            <v>0</v>
          </cell>
          <cell r="R255">
            <v>8983.7258526239748</v>
          </cell>
          <cell r="S255">
            <v>2679</v>
          </cell>
          <cell r="T255">
            <v>11662.725852623975</v>
          </cell>
          <cell r="V255">
            <v>16896.314209626602</v>
          </cell>
          <cell r="W255">
            <v>0</v>
          </cell>
          <cell r="X255">
            <v>246</v>
          </cell>
          <cell r="Y255">
            <v>3</v>
          </cell>
          <cell r="Z255">
            <v>0</v>
          </cell>
          <cell r="AA255">
            <v>38194</v>
          </cell>
          <cell r="AB255">
            <v>0</v>
          </cell>
          <cell r="AC255">
            <v>38194</v>
          </cell>
          <cell r="AD255">
            <v>0</v>
          </cell>
          <cell r="AE255">
            <v>2679</v>
          </cell>
          <cell r="AF255">
            <v>40873</v>
          </cell>
          <cell r="AG255">
            <v>0</v>
          </cell>
          <cell r="AH255">
            <v>0</v>
          </cell>
          <cell r="AI255">
            <v>0</v>
          </cell>
          <cell r="AJ255">
            <v>0</v>
          </cell>
          <cell r="AK255">
            <v>40873</v>
          </cell>
          <cell r="AM255">
            <v>246</v>
          </cell>
          <cell r="AN255">
            <v>246</v>
          </cell>
          <cell r="AO255" t="str">
            <v>READING</v>
          </cell>
          <cell r="AP255">
            <v>38194</v>
          </cell>
          <cell r="AQ255">
            <v>24526</v>
          </cell>
          <cell r="AR255">
            <v>13668</v>
          </cell>
          <cell r="AS255">
            <v>585</v>
          </cell>
          <cell r="AT255">
            <v>0</v>
          </cell>
          <cell r="AU255">
            <v>0</v>
          </cell>
          <cell r="AV255">
            <v>0</v>
          </cell>
          <cell r="AW255">
            <v>0</v>
          </cell>
          <cell r="AX255">
            <v>-35.685790373397367</v>
          </cell>
          <cell r="AY255">
            <v>14217.314209626602</v>
          </cell>
          <cell r="BA255">
            <v>8983.7258526239748</v>
          </cell>
          <cell r="BB255">
            <v>8955.9406040110316</v>
          </cell>
          <cell r="BD255">
            <v>246</v>
          </cell>
          <cell r="BE255" t="str">
            <v>READING</v>
          </cell>
          <cell r="BF255">
            <v>0</v>
          </cell>
          <cell r="BG255">
            <v>0</v>
          </cell>
          <cell r="BI255">
            <v>0</v>
          </cell>
          <cell r="BJ255">
            <v>0</v>
          </cell>
          <cell r="BK255">
            <v>0</v>
          </cell>
          <cell r="BL255">
            <v>0</v>
          </cell>
          <cell r="BM255">
            <v>0</v>
          </cell>
          <cell r="BN255">
            <v>0</v>
          </cell>
          <cell r="BP255">
            <v>0</v>
          </cell>
          <cell r="BR255">
            <v>13668</v>
          </cell>
          <cell r="BS255">
            <v>13668</v>
          </cell>
          <cell r="BT255">
            <v>0</v>
          </cell>
          <cell r="BU255">
            <v>-35.685790373397367</v>
          </cell>
          <cell r="BV255">
            <v>-35.685790373397367</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M256">
            <v>247</v>
          </cell>
          <cell r="AN256">
            <v>247</v>
          </cell>
          <cell r="AO256" t="str">
            <v>REHOBOTH</v>
          </cell>
          <cell r="AP256">
            <v>0</v>
          </cell>
          <cell r="AQ256">
            <v>0</v>
          </cell>
          <cell r="AR256">
            <v>0</v>
          </cell>
          <cell r="AS256">
            <v>0</v>
          </cell>
          <cell r="AT256">
            <v>0</v>
          </cell>
          <cell r="AU256">
            <v>0</v>
          </cell>
          <cell r="AV256">
            <v>0</v>
          </cell>
          <cell r="AW256">
            <v>0</v>
          </cell>
          <cell r="AX256">
            <v>0</v>
          </cell>
          <cell r="AY256">
            <v>0</v>
          </cell>
          <cell r="BA256">
            <v>0</v>
          </cell>
          <cell r="BB256">
            <v>0</v>
          </cell>
          <cell r="BD256">
            <v>247</v>
          </cell>
          <cell r="BE256" t="str">
            <v>REHOBOTH</v>
          </cell>
          <cell r="BF256">
            <v>0</v>
          </cell>
          <cell r="BG256">
            <v>0</v>
          </cell>
          <cell r="BI256">
            <v>0</v>
          </cell>
          <cell r="BJ256">
            <v>0</v>
          </cell>
          <cell r="BK256">
            <v>0</v>
          </cell>
          <cell r="BL256">
            <v>0</v>
          </cell>
          <cell r="BM256">
            <v>0</v>
          </cell>
          <cell r="BN256">
            <v>0</v>
          </cell>
          <cell r="BP256">
            <v>0</v>
          </cell>
          <cell r="BR256">
            <v>0</v>
          </cell>
          <cell r="BS256">
            <v>0</v>
          </cell>
          <cell r="BT256">
            <v>0</v>
          </cell>
          <cell r="BU256">
            <v>0</v>
          </cell>
          <cell r="BV256">
            <v>0</v>
          </cell>
        </row>
        <row r="257">
          <cell r="A257">
            <v>248</v>
          </cell>
          <cell r="B257">
            <v>248</v>
          </cell>
          <cell r="C257" t="str">
            <v>REVERE</v>
          </cell>
          <cell r="D257">
            <v>310.0200000000001</v>
          </cell>
          <cell r="E257">
            <v>3833953</v>
          </cell>
          <cell r="F257">
            <v>0</v>
          </cell>
          <cell r="G257">
            <v>271951</v>
          </cell>
          <cell r="H257">
            <v>4105904</v>
          </cell>
          <cell r="J257">
            <v>495904.07993729343</v>
          </cell>
          <cell r="K257">
            <v>0.4197502041398381</v>
          </cell>
          <cell r="L257">
            <v>271951</v>
          </cell>
          <cell r="M257">
            <v>767855.07993729343</v>
          </cell>
          <cell r="O257">
            <v>3338048.9200627068</v>
          </cell>
          <cell r="Q257">
            <v>63242</v>
          </cell>
          <cell r="R257">
            <v>495904.07993729343</v>
          </cell>
          <cell r="S257">
            <v>276041</v>
          </cell>
          <cell r="T257">
            <v>831097.07993729343</v>
          </cell>
          <cell r="V257">
            <v>1516619.6557737873</v>
          </cell>
          <cell r="W257">
            <v>0</v>
          </cell>
          <cell r="X257">
            <v>248</v>
          </cell>
          <cell r="Y257">
            <v>310.0200000000001</v>
          </cell>
          <cell r="Z257">
            <v>0.91282238785464465</v>
          </cell>
          <cell r="AA257">
            <v>3833861</v>
          </cell>
          <cell r="AB257">
            <v>0</v>
          </cell>
          <cell r="AC257">
            <v>3833861</v>
          </cell>
          <cell r="AD257">
            <v>0</v>
          </cell>
          <cell r="AE257">
            <v>271945</v>
          </cell>
          <cell r="AF257">
            <v>4105806</v>
          </cell>
          <cell r="AG257">
            <v>59152</v>
          </cell>
          <cell r="AH257">
            <v>0</v>
          </cell>
          <cell r="AI257">
            <v>4090</v>
          </cell>
          <cell r="AJ257">
            <v>63242</v>
          </cell>
          <cell r="AK257">
            <v>4169048</v>
          </cell>
          <cell r="AM257">
            <v>248</v>
          </cell>
          <cell r="AN257">
            <v>248</v>
          </cell>
          <cell r="AO257" t="str">
            <v>REVERE</v>
          </cell>
          <cell r="AP257">
            <v>3833953</v>
          </cell>
          <cell r="AQ257">
            <v>3067095</v>
          </cell>
          <cell r="AR257">
            <v>766858</v>
          </cell>
          <cell r="AS257">
            <v>236551</v>
          </cell>
          <cell r="AT257">
            <v>87014.5</v>
          </cell>
          <cell r="AU257">
            <v>105353.75</v>
          </cell>
          <cell r="AV257">
            <v>0</v>
          </cell>
          <cell r="AW257">
            <v>0</v>
          </cell>
          <cell r="AX257">
            <v>-14350.594226212823</v>
          </cell>
          <cell r="AY257">
            <v>1181426.6557737873</v>
          </cell>
          <cell r="BA257">
            <v>495904.07993729343</v>
          </cell>
          <cell r="BB257">
            <v>490134.38042588369</v>
          </cell>
          <cell r="BD257">
            <v>248</v>
          </cell>
          <cell r="BE257" t="str">
            <v>REVERE</v>
          </cell>
          <cell r="BF257">
            <v>6.8027210884338274E-3</v>
          </cell>
          <cell r="BG257">
            <v>92</v>
          </cell>
          <cell r="BI257">
            <v>6</v>
          </cell>
          <cell r="BJ257">
            <v>98</v>
          </cell>
          <cell r="BK257">
            <v>0</v>
          </cell>
          <cell r="BL257">
            <v>0</v>
          </cell>
          <cell r="BM257">
            <v>0</v>
          </cell>
          <cell r="BN257">
            <v>98</v>
          </cell>
          <cell r="BP257">
            <v>6</v>
          </cell>
          <cell r="BR257">
            <v>766858</v>
          </cell>
          <cell r="BS257">
            <v>766766</v>
          </cell>
          <cell r="BT257">
            <v>92</v>
          </cell>
          <cell r="BU257">
            <v>-14350.594226212823</v>
          </cell>
          <cell r="BV257">
            <v>-14350.594226212823</v>
          </cell>
        </row>
        <row r="258">
          <cell r="A258">
            <v>249</v>
          </cell>
          <cell r="B258">
            <v>249</v>
          </cell>
          <cell r="C258" t="str">
            <v>RICHMOND</v>
          </cell>
          <cell r="D258">
            <v>0.53</v>
          </cell>
          <cell r="E258">
            <v>15183</v>
          </cell>
          <cell r="F258">
            <v>0</v>
          </cell>
          <cell r="G258">
            <v>473</v>
          </cell>
          <cell r="H258">
            <v>15656</v>
          </cell>
          <cell r="J258">
            <v>10005.631290692345</v>
          </cell>
          <cell r="K258">
            <v>0.49186453271847241</v>
          </cell>
          <cell r="L258">
            <v>473</v>
          </cell>
          <cell r="M258">
            <v>10478.631290692345</v>
          </cell>
          <cell r="O258">
            <v>5177.3687093076551</v>
          </cell>
          <cell r="Q258">
            <v>0</v>
          </cell>
          <cell r="R258">
            <v>10005.631290692345</v>
          </cell>
          <cell r="S258">
            <v>473</v>
          </cell>
          <cell r="T258">
            <v>10478.631290692345</v>
          </cell>
          <cell r="V258">
            <v>20815.25</v>
          </cell>
          <cell r="W258">
            <v>0</v>
          </cell>
          <cell r="X258">
            <v>249</v>
          </cell>
          <cell r="Y258">
            <v>0.53</v>
          </cell>
          <cell r="Z258">
            <v>0</v>
          </cell>
          <cell r="AA258">
            <v>15183</v>
          </cell>
          <cell r="AB258">
            <v>0</v>
          </cell>
          <cell r="AC258">
            <v>15183</v>
          </cell>
          <cell r="AD258">
            <v>0</v>
          </cell>
          <cell r="AE258">
            <v>473</v>
          </cell>
          <cell r="AF258">
            <v>15656</v>
          </cell>
          <cell r="AG258">
            <v>0</v>
          </cell>
          <cell r="AH258">
            <v>0</v>
          </cell>
          <cell r="AI258">
            <v>0</v>
          </cell>
          <cell r="AJ258">
            <v>0</v>
          </cell>
          <cell r="AK258">
            <v>15656</v>
          </cell>
          <cell r="AM258">
            <v>249</v>
          </cell>
          <cell r="AN258">
            <v>249</v>
          </cell>
          <cell r="AO258" t="str">
            <v>RICHMOND</v>
          </cell>
          <cell r="AP258">
            <v>15183</v>
          </cell>
          <cell r="AQ258">
            <v>0</v>
          </cell>
          <cell r="AR258">
            <v>15183</v>
          </cell>
          <cell r="AS258">
            <v>0</v>
          </cell>
          <cell r="AT258">
            <v>0</v>
          </cell>
          <cell r="AU258">
            <v>0</v>
          </cell>
          <cell r="AV258">
            <v>5159.25</v>
          </cell>
          <cell r="AW258">
            <v>0</v>
          </cell>
          <cell r="AX258">
            <v>0</v>
          </cell>
          <cell r="AY258">
            <v>20342.25</v>
          </cell>
          <cell r="BA258">
            <v>10005.631290692345</v>
          </cell>
          <cell r="BB258">
            <v>9988.2838415231781</v>
          </cell>
          <cell r="BD258">
            <v>249</v>
          </cell>
          <cell r="BE258" t="str">
            <v>RICHMOND</v>
          </cell>
          <cell r="BF258">
            <v>0</v>
          </cell>
          <cell r="BG258">
            <v>0</v>
          </cell>
          <cell r="BI258">
            <v>0</v>
          </cell>
          <cell r="BJ258">
            <v>0</v>
          </cell>
          <cell r="BK258">
            <v>0</v>
          </cell>
          <cell r="BL258">
            <v>0</v>
          </cell>
          <cell r="BM258">
            <v>0</v>
          </cell>
          <cell r="BN258">
            <v>0</v>
          </cell>
          <cell r="BP258">
            <v>0</v>
          </cell>
          <cell r="BR258">
            <v>15183</v>
          </cell>
          <cell r="BS258">
            <v>15183</v>
          </cell>
          <cell r="BT258">
            <v>0</v>
          </cell>
          <cell r="BU258">
            <v>0</v>
          </cell>
          <cell r="BV258">
            <v>0</v>
          </cell>
        </row>
        <row r="259">
          <cell r="A259">
            <v>250</v>
          </cell>
          <cell r="B259">
            <v>250</v>
          </cell>
          <cell r="C259" t="str">
            <v>ROCHESTER</v>
          </cell>
          <cell r="D259">
            <v>1</v>
          </cell>
          <cell r="E259">
            <v>13891</v>
          </cell>
          <cell r="F259">
            <v>0</v>
          </cell>
          <cell r="G259">
            <v>893</v>
          </cell>
          <cell r="H259">
            <v>14784</v>
          </cell>
          <cell r="J259">
            <v>9154.2003727199735</v>
          </cell>
          <cell r="K259">
            <v>0.65900225849254723</v>
          </cell>
          <cell r="L259">
            <v>893</v>
          </cell>
          <cell r="M259">
            <v>10047.200372719974</v>
          </cell>
          <cell r="O259">
            <v>4736.7996272800265</v>
          </cell>
          <cell r="Q259">
            <v>0</v>
          </cell>
          <cell r="R259">
            <v>9154.2003727199735</v>
          </cell>
          <cell r="S259">
            <v>893</v>
          </cell>
          <cell r="T259">
            <v>10047.200372719974</v>
          </cell>
          <cell r="V259">
            <v>14784</v>
          </cell>
          <cell r="W259">
            <v>0</v>
          </cell>
          <cell r="X259">
            <v>250</v>
          </cell>
          <cell r="Y259">
            <v>1</v>
          </cell>
          <cell r="Z259">
            <v>0</v>
          </cell>
          <cell r="AA259">
            <v>13891</v>
          </cell>
          <cell r="AB259">
            <v>0</v>
          </cell>
          <cell r="AC259">
            <v>13891</v>
          </cell>
          <cell r="AD259">
            <v>0</v>
          </cell>
          <cell r="AE259">
            <v>893</v>
          </cell>
          <cell r="AF259">
            <v>14784</v>
          </cell>
          <cell r="AG259">
            <v>0</v>
          </cell>
          <cell r="AH259">
            <v>0</v>
          </cell>
          <cell r="AI259">
            <v>0</v>
          </cell>
          <cell r="AJ259">
            <v>0</v>
          </cell>
          <cell r="AK259">
            <v>14784</v>
          </cell>
          <cell r="AM259">
            <v>250</v>
          </cell>
          <cell r="AN259">
            <v>250</v>
          </cell>
          <cell r="AO259" t="str">
            <v>ROCHESTER</v>
          </cell>
          <cell r="AP259">
            <v>13891</v>
          </cell>
          <cell r="AQ259">
            <v>0</v>
          </cell>
          <cell r="AR259">
            <v>13891</v>
          </cell>
          <cell r="AS259">
            <v>0</v>
          </cell>
          <cell r="AT259">
            <v>0</v>
          </cell>
          <cell r="AU259">
            <v>0</v>
          </cell>
          <cell r="AV259">
            <v>0</v>
          </cell>
          <cell r="AW259">
            <v>0</v>
          </cell>
          <cell r="AX259">
            <v>0</v>
          </cell>
          <cell r="AY259">
            <v>13891</v>
          </cell>
          <cell r="BA259">
            <v>9154.2003727199735</v>
          </cell>
          <cell r="BB259">
            <v>9138.3291077256454</v>
          </cell>
          <cell r="BD259">
            <v>250</v>
          </cell>
          <cell r="BE259" t="str">
            <v>ROCHESTER</v>
          </cell>
          <cell r="BF259">
            <v>0</v>
          </cell>
          <cell r="BG259">
            <v>0</v>
          </cell>
          <cell r="BI259">
            <v>0</v>
          </cell>
          <cell r="BJ259">
            <v>0</v>
          </cell>
          <cell r="BK259">
            <v>0</v>
          </cell>
          <cell r="BL259">
            <v>0</v>
          </cell>
          <cell r="BM259">
            <v>0</v>
          </cell>
          <cell r="BN259">
            <v>0</v>
          </cell>
          <cell r="BP259">
            <v>0</v>
          </cell>
          <cell r="BR259">
            <v>13891</v>
          </cell>
          <cell r="BS259">
            <v>13891</v>
          </cell>
          <cell r="BT259">
            <v>0</v>
          </cell>
          <cell r="BU259">
            <v>0</v>
          </cell>
          <cell r="BV259">
            <v>0</v>
          </cell>
        </row>
        <row r="260">
          <cell r="A260">
            <v>251</v>
          </cell>
          <cell r="B260">
            <v>251</v>
          </cell>
          <cell r="C260" t="str">
            <v>ROCKLAND</v>
          </cell>
          <cell r="D260">
            <v>107.36000000000003</v>
          </cell>
          <cell r="E260">
            <v>1275263</v>
          </cell>
          <cell r="F260">
            <v>0</v>
          </cell>
          <cell r="G260">
            <v>95873</v>
          </cell>
          <cell r="H260">
            <v>1371136</v>
          </cell>
          <cell r="J260">
            <v>147711.94982666054</v>
          </cell>
          <cell r="K260">
            <v>0.47994291503444358</v>
          </cell>
          <cell r="L260">
            <v>95873</v>
          </cell>
          <cell r="M260">
            <v>243584.94982666054</v>
          </cell>
          <cell r="O260">
            <v>1127551.0501733394</v>
          </cell>
          <cell r="Q260">
            <v>0</v>
          </cell>
          <cell r="R260">
            <v>147711.94982666054</v>
          </cell>
          <cell r="S260">
            <v>95873</v>
          </cell>
          <cell r="T260">
            <v>243584.94982666054</v>
          </cell>
          <cell r="V260">
            <v>403642.83095179108</v>
          </cell>
          <cell r="W260">
            <v>0</v>
          </cell>
          <cell r="X260">
            <v>251</v>
          </cell>
          <cell r="Y260">
            <v>107.36000000000003</v>
          </cell>
          <cell r="Z260">
            <v>0</v>
          </cell>
          <cell r="AA260">
            <v>1275263</v>
          </cell>
          <cell r="AB260">
            <v>0</v>
          </cell>
          <cell r="AC260">
            <v>1275263</v>
          </cell>
          <cell r="AD260">
            <v>0</v>
          </cell>
          <cell r="AE260">
            <v>95873</v>
          </cell>
          <cell r="AF260">
            <v>1371136</v>
          </cell>
          <cell r="AG260">
            <v>0</v>
          </cell>
          <cell r="AH260">
            <v>0</v>
          </cell>
          <cell r="AI260">
            <v>0</v>
          </cell>
          <cell r="AJ260">
            <v>0</v>
          </cell>
          <cell r="AK260">
            <v>1371136</v>
          </cell>
          <cell r="AM260">
            <v>251</v>
          </cell>
          <cell r="AN260">
            <v>251</v>
          </cell>
          <cell r="AO260" t="str">
            <v>ROCKLAND</v>
          </cell>
          <cell r="AP260">
            <v>1275263</v>
          </cell>
          <cell r="AQ260">
            <v>1048644</v>
          </cell>
          <cell r="AR260">
            <v>226619</v>
          </cell>
          <cell r="AS260">
            <v>40559</v>
          </cell>
          <cell r="AT260">
            <v>13524</v>
          </cell>
          <cell r="AU260">
            <v>17951.75</v>
          </cell>
          <cell r="AV260">
            <v>0</v>
          </cell>
          <cell r="AW260">
            <v>11590.25</v>
          </cell>
          <cell r="AX260">
            <v>-2474.169048208918</v>
          </cell>
          <cell r="AY260">
            <v>307769.83095179108</v>
          </cell>
          <cell r="BA260">
            <v>147711.94982666054</v>
          </cell>
          <cell r="BB260">
            <v>146609.33855122078</v>
          </cell>
          <cell r="BD260">
            <v>251</v>
          </cell>
          <cell r="BE260" t="str">
            <v>ROCKLAND</v>
          </cell>
          <cell r="BF260">
            <v>0</v>
          </cell>
          <cell r="BG260">
            <v>0</v>
          </cell>
          <cell r="BI260">
            <v>0</v>
          </cell>
          <cell r="BJ260">
            <v>0</v>
          </cell>
          <cell r="BK260">
            <v>0</v>
          </cell>
          <cell r="BL260">
            <v>0</v>
          </cell>
          <cell r="BM260">
            <v>0</v>
          </cell>
          <cell r="BN260">
            <v>0</v>
          </cell>
          <cell r="BP260">
            <v>0</v>
          </cell>
          <cell r="BR260">
            <v>226619</v>
          </cell>
          <cell r="BS260">
            <v>226619</v>
          </cell>
          <cell r="BT260">
            <v>0</v>
          </cell>
          <cell r="BU260">
            <v>-2474.169048208918</v>
          </cell>
          <cell r="BV260">
            <v>-2474.169048208918</v>
          </cell>
        </row>
        <row r="261">
          <cell r="A261">
            <v>252</v>
          </cell>
          <cell r="B261">
            <v>252</v>
          </cell>
          <cell r="C261" t="str">
            <v>ROCKPORT</v>
          </cell>
          <cell r="D261">
            <v>0</v>
          </cell>
          <cell r="E261">
            <v>0</v>
          </cell>
          <cell r="F261">
            <v>0</v>
          </cell>
          <cell r="G261">
            <v>0</v>
          </cell>
          <cell r="H261">
            <v>0</v>
          </cell>
          <cell r="J261">
            <v>0</v>
          </cell>
          <cell r="K261">
            <v>0</v>
          </cell>
          <cell r="L261">
            <v>0</v>
          </cell>
          <cell r="M261">
            <v>0</v>
          </cell>
          <cell r="O261">
            <v>0</v>
          </cell>
          <cell r="Q261">
            <v>0</v>
          </cell>
          <cell r="R261">
            <v>0</v>
          </cell>
          <cell r="S261">
            <v>0</v>
          </cell>
          <cell r="T261">
            <v>0</v>
          </cell>
          <cell r="V261">
            <v>3598</v>
          </cell>
          <cell r="W261">
            <v>0</v>
          </cell>
          <cell r="X261">
            <v>252</v>
          </cell>
          <cell r="AM261">
            <v>252</v>
          </cell>
          <cell r="AN261">
            <v>252</v>
          </cell>
          <cell r="AO261" t="str">
            <v>ROCKPORT</v>
          </cell>
          <cell r="AP261">
            <v>0</v>
          </cell>
          <cell r="AQ261">
            <v>0</v>
          </cell>
          <cell r="AR261">
            <v>0</v>
          </cell>
          <cell r="AS261">
            <v>0</v>
          </cell>
          <cell r="AT261">
            <v>0</v>
          </cell>
          <cell r="AU261">
            <v>0</v>
          </cell>
          <cell r="AV261">
            <v>0</v>
          </cell>
          <cell r="AW261">
            <v>3598</v>
          </cell>
          <cell r="AX261">
            <v>0</v>
          </cell>
          <cell r="AY261">
            <v>3598</v>
          </cell>
          <cell r="BA261">
            <v>0</v>
          </cell>
          <cell r="BB261">
            <v>0</v>
          </cell>
          <cell r="BD261">
            <v>252</v>
          </cell>
          <cell r="BE261" t="str">
            <v>ROCKPORT</v>
          </cell>
          <cell r="BF261">
            <v>0</v>
          </cell>
          <cell r="BG261">
            <v>0</v>
          </cell>
          <cell r="BI261">
            <v>0</v>
          </cell>
          <cell r="BJ261">
            <v>0</v>
          </cell>
          <cell r="BK261">
            <v>0</v>
          </cell>
          <cell r="BL261">
            <v>0</v>
          </cell>
          <cell r="BM261">
            <v>0</v>
          </cell>
          <cell r="BN261">
            <v>0</v>
          </cell>
          <cell r="BP261">
            <v>0</v>
          </cell>
          <cell r="BR261">
            <v>0</v>
          </cell>
          <cell r="BS261">
            <v>0</v>
          </cell>
          <cell r="BT261">
            <v>0</v>
          </cell>
          <cell r="BU261">
            <v>0</v>
          </cell>
          <cell r="BV261">
            <v>0</v>
          </cell>
        </row>
        <row r="262">
          <cell r="A262">
            <v>253</v>
          </cell>
          <cell r="B262">
            <v>253</v>
          </cell>
          <cell r="C262" t="str">
            <v>ROWE</v>
          </cell>
          <cell r="D262">
            <v>2</v>
          </cell>
          <cell r="E262">
            <v>58950</v>
          </cell>
          <cell r="F262">
            <v>0</v>
          </cell>
          <cell r="G262">
            <v>1778</v>
          </cell>
          <cell r="H262">
            <v>60728</v>
          </cell>
          <cell r="J262">
            <v>-263.03883401811879</v>
          </cell>
          <cell r="K262">
            <v>-1.499236473356786E-2</v>
          </cell>
          <cell r="L262">
            <v>1778</v>
          </cell>
          <cell r="M262">
            <v>1514.9611659818811</v>
          </cell>
          <cell r="O262">
            <v>59213.038834018116</v>
          </cell>
          <cell r="Q262">
            <v>0</v>
          </cell>
          <cell r="R262">
            <v>-263.03883401811879</v>
          </cell>
          <cell r="S262">
            <v>1778</v>
          </cell>
          <cell r="T262">
            <v>1514.9611659818811</v>
          </cell>
          <cell r="V262">
            <v>19322.852909639772</v>
          </cell>
          <cell r="W262">
            <v>0</v>
          </cell>
          <cell r="X262">
            <v>253</v>
          </cell>
          <cell r="Y262">
            <v>2</v>
          </cell>
          <cell r="Z262">
            <v>9.5001130965845851E-3</v>
          </cell>
          <cell r="AA262">
            <v>58950</v>
          </cell>
          <cell r="AB262">
            <v>0</v>
          </cell>
          <cell r="AC262">
            <v>58950</v>
          </cell>
          <cell r="AD262">
            <v>0</v>
          </cell>
          <cell r="AE262">
            <v>1778</v>
          </cell>
          <cell r="AF262">
            <v>60728</v>
          </cell>
          <cell r="AG262">
            <v>0</v>
          </cell>
          <cell r="AH262">
            <v>0</v>
          </cell>
          <cell r="AI262">
            <v>0</v>
          </cell>
          <cell r="AJ262">
            <v>0</v>
          </cell>
          <cell r="AK262">
            <v>60728</v>
          </cell>
          <cell r="AM262">
            <v>253</v>
          </cell>
          <cell r="AN262">
            <v>253</v>
          </cell>
          <cell r="AO262" t="str">
            <v>ROWE</v>
          </cell>
          <cell r="AP262">
            <v>58950</v>
          </cell>
          <cell r="AQ262">
            <v>67269</v>
          </cell>
          <cell r="AR262">
            <v>0</v>
          </cell>
          <cell r="AS262">
            <v>6543</v>
          </cell>
          <cell r="AT262">
            <v>5146</v>
          </cell>
          <cell r="AU262">
            <v>0</v>
          </cell>
          <cell r="AV262">
            <v>6255</v>
          </cell>
          <cell r="AW262">
            <v>0</v>
          </cell>
          <cell r="AX262">
            <v>-399.14709036022759</v>
          </cell>
          <cell r="AY262">
            <v>17544.852909639772</v>
          </cell>
          <cell r="BA262">
            <v>-263.03883401811879</v>
          </cell>
          <cell r="BB262">
            <v>-399.14709036022759</v>
          </cell>
          <cell r="BD262">
            <v>253</v>
          </cell>
          <cell r="BE262" t="str">
            <v>ROWE</v>
          </cell>
          <cell r="BF262">
            <v>0</v>
          </cell>
          <cell r="BG262">
            <v>0</v>
          </cell>
          <cell r="BI262">
            <v>0</v>
          </cell>
          <cell r="BJ262">
            <v>0</v>
          </cell>
          <cell r="BK262">
            <v>0</v>
          </cell>
          <cell r="BL262">
            <v>0</v>
          </cell>
          <cell r="BM262">
            <v>0</v>
          </cell>
          <cell r="BN262">
            <v>0</v>
          </cell>
          <cell r="BP262">
            <v>0</v>
          </cell>
          <cell r="BR262">
            <v>0</v>
          </cell>
          <cell r="BS262">
            <v>0</v>
          </cell>
          <cell r="BT262">
            <v>0</v>
          </cell>
          <cell r="BU262">
            <v>-399.14709036022759</v>
          </cell>
          <cell r="BV262">
            <v>-399.14709036022759</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M263">
            <v>254</v>
          </cell>
          <cell r="AN263">
            <v>254</v>
          </cell>
          <cell r="AO263" t="str">
            <v>ROWLEY</v>
          </cell>
          <cell r="AP263">
            <v>0</v>
          </cell>
          <cell r="AQ263">
            <v>0</v>
          </cell>
          <cell r="AR263">
            <v>0</v>
          </cell>
          <cell r="AS263">
            <v>0</v>
          </cell>
          <cell r="AT263">
            <v>0</v>
          </cell>
          <cell r="AU263">
            <v>0</v>
          </cell>
          <cell r="AV263">
            <v>0</v>
          </cell>
          <cell r="AW263">
            <v>0</v>
          </cell>
          <cell r="AX263">
            <v>0</v>
          </cell>
          <cell r="AY263">
            <v>0</v>
          </cell>
          <cell r="BA263">
            <v>0</v>
          </cell>
          <cell r="BB263">
            <v>0</v>
          </cell>
          <cell r="BD263">
            <v>254</v>
          </cell>
          <cell r="BE263" t="str">
            <v>ROWLEY</v>
          </cell>
          <cell r="BF263">
            <v>0</v>
          </cell>
          <cell r="BG263">
            <v>0</v>
          </cell>
          <cell r="BI263">
            <v>0</v>
          </cell>
          <cell r="BJ263">
            <v>0</v>
          </cell>
          <cell r="BK263">
            <v>0</v>
          </cell>
          <cell r="BL263">
            <v>0</v>
          </cell>
          <cell r="BM263">
            <v>0</v>
          </cell>
          <cell r="BN263">
            <v>0</v>
          </cell>
          <cell r="BP263">
            <v>0</v>
          </cell>
          <cell r="BR263">
            <v>0</v>
          </cell>
          <cell r="BS263">
            <v>0</v>
          </cell>
          <cell r="BT263">
            <v>0</v>
          </cell>
          <cell r="BU263">
            <v>0</v>
          </cell>
          <cell r="BV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M264">
            <v>255</v>
          </cell>
          <cell r="AN264">
            <v>255</v>
          </cell>
          <cell r="AO264" t="str">
            <v>ROYALSTON</v>
          </cell>
          <cell r="AP264">
            <v>0</v>
          </cell>
          <cell r="AQ264">
            <v>0</v>
          </cell>
          <cell r="AR264">
            <v>0</v>
          </cell>
          <cell r="AS264">
            <v>0</v>
          </cell>
          <cell r="AT264">
            <v>0</v>
          </cell>
          <cell r="AU264">
            <v>0</v>
          </cell>
          <cell r="AV264">
            <v>0</v>
          </cell>
          <cell r="AW264">
            <v>0</v>
          </cell>
          <cell r="AX264">
            <v>0</v>
          </cell>
          <cell r="AY264">
            <v>0</v>
          </cell>
          <cell r="BA264">
            <v>0</v>
          </cell>
          <cell r="BB264">
            <v>0</v>
          </cell>
          <cell r="BD264">
            <v>255</v>
          </cell>
          <cell r="BE264" t="str">
            <v>ROYALSTON</v>
          </cell>
          <cell r="BF264">
            <v>0</v>
          </cell>
          <cell r="BG264">
            <v>0</v>
          </cell>
          <cell r="BI264">
            <v>0</v>
          </cell>
          <cell r="BJ264">
            <v>0</v>
          </cell>
          <cell r="BK264">
            <v>0</v>
          </cell>
          <cell r="BL264">
            <v>0</v>
          </cell>
          <cell r="BM264">
            <v>0</v>
          </cell>
          <cell r="BN264">
            <v>0</v>
          </cell>
          <cell r="BP264">
            <v>0</v>
          </cell>
          <cell r="BR264">
            <v>0</v>
          </cell>
          <cell r="BS264">
            <v>0</v>
          </cell>
          <cell r="BT264">
            <v>0</v>
          </cell>
          <cell r="BU264">
            <v>0</v>
          </cell>
          <cell r="BV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M265">
            <v>256</v>
          </cell>
          <cell r="AN265">
            <v>256</v>
          </cell>
          <cell r="AO265" t="str">
            <v>RUSSELL</v>
          </cell>
          <cell r="AP265">
            <v>0</v>
          </cell>
          <cell r="AQ265">
            <v>0</v>
          </cell>
          <cell r="AR265">
            <v>0</v>
          </cell>
          <cell r="AS265">
            <v>0</v>
          </cell>
          <cell r="AT265">
            <v>0</v>
          </cell>
          <cell r="AU265">
            <v>0</v>
          </cell>
          <cell r="AV265">
            <v>0</v>
          </cell>
          <cell r="AW265">
            <v>0</v>
          </cell>
          <cell r="AX265">
            <v>0</v>
          </cell>
          <cell r="AY265">
            <v>0</v>
          </cell>
          <cell r="BA265">
            <v>0</v>
          </cell>
          <cell r="BB265">
            <v>0</v>
          </cell>
          <cell r="BD265">
            <v>256</v>
          </cell>
          <cell r="BE265" t="str">
            <v>RUSSELL</v>
          </cell>
          <cell r="BF265">
            <v>0</v>
          </cell>
          <cell r="BG265">
            <v>0</v>
          </cell>
          <cell r="BI265">
            <v>0</v>
          </cell>
          <cell r="BJ265">
            <v>0</v>
          </cell>
          <cell r="BK265">
            <v>0</v>
          </cell>
          <cell r="BL265">
            <v>0</v>
          </cell>
          <cell r="BM265">
            <v>0</v>
          </cell>
          <cell r="BN265">
            <v>0</v>
          </cell>
          <cell r="BP265">
            <v>0</v>
          </cell>
          <cell r="BR265">
            <v>0</v>
          </cell>
          <cell r="BS265">
            <v>0</v>
          </cell>
          <cell r="BT265">
            <v>0</v>
          </cell>
          <cell r="BU265">
            <v>0</v>
          </cell>
          <cell r="BV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M266">
            <v>257</v>
          </cell>
          <cell r="AN266">
            <v>257</v>
          </cell>
          <cell r="AO266" t="str">
            <v>RUTLAND</v>
          </cell>
          <cell r="AP266">
            <v>0</v>
          </cell>
          <cell r="AQ266">
            <v>0</v>
          </cell>
          <cell r="AR266">
            <v>0</v>
          </cell>
          <cell r="AS266">
            <v>0</v>
          </cell>
          <cell r="AT266">
            <v>0</v>
          </cell>
          <cell r="AU266">
            <v>0</v>
          </cell>
          <cell r="AV266">
            <v>0</v>
          </cell>
          <cell r="AW266">
            <v>0</v>
          </cell>
          <cell r="AX266">
            <v>0</v>
          </cell>
          <cell r="AY266">
            <v>0</v>
          </cell>
          <cell r="BA266">
            <v>0</v>
          </cell>
          <cell r="BB266">
            <v>0</v>
          </cell>
          <cell r="BD266">
            <v>257</v>
          </cell>
          <cell r="BE266" t="str">
            <v>RUTLAND</v>
          </cell>
          <cell r="BF266">
            <v>0</v>
          </cell>
          <cell r="BG266">
            <v>0</v>
          </cell>
          <cell r="BI266">
            <v>0</v>
          </cell>
          <cell r="BJ266">
            <v>0</v>
          </cell>
          <cell r="BK266">
            <v>0</v>
          </cell>
          <cell r="BL266">
            <v>0</v>
          </cell>
          <cell r="BM266">
            <v>0</v>
          </cell>
          <cell r="BN266">
            <v>0</v>
          </cell>
          <cell r="BP266">
            <v>0</v>
          </cell>
          <cell r="BR266">
            <v>0</v>
          </cell>
          <cell r="BS266">
            <v>0</v>
          </cell>
          <cell r="BT266">
            <v>0</v>
          </cell>
          <cell r="BU266">
            <v>0</v>
          </cell>
          <cell r="BV266">
            <v>0</v>
          </cell>
        </row>
        <row r="267">
          <cell r="A267">
            <v>258</v>
          </cell>
          <cell r="B267">
            <v>258</v>
          </cell>
          <cell r="C267" t="str">
            <v>SALEM</v>
          </cell>
          <cell r="D267">
            <v>453.87000000000012</v>
          </cell>
          <cell r="E267">
            <v>6201071</v>
          </cell>
          <cell r="F267">
            <v>0</v>
          </cell>
          <cell r="G267">
            <v>399949</v>
          </cell>
          <cell r="H267">
            <v>6601020</v>
          </cell>
          <cell r="J267">
            <v>102992.6353305699</v>
          </cell>
          <cell r="K267">
            <v>0.10061122211403675</v>
          </cell>
          <cell r="L267">
            <v>399949</v>
          </cell>
          <cell r="M267">
            <v>502941.63533056993</v>
          </cell>
          <cell r="O267">
            <v>6098078.3646694301</v>
          </cell>
          <cell r="Q267">
            <v>83638</v>
          </cell>
          <cell r="R267">
            <v>102992.6353305699</v>
          </cell>
          <cell r="S267">
            <v>405307</v>
          </cell>
          <cell r="T267">
            <v>586579.63533056993</v>
          </cell>
          <cell r="V267">
            <v>1507256.4591964497</v>
          </cell>
          <cell r="W267">
            <v>0</v>
          </cell>
          <cell r="X267">
            <v>258</v>
          </cell>
          <cell r="Y267">
            <v>453.87000000000012</v>
          </cell>
          <cell r="Z267">
            <v>0</v>
          </cell>
          <cell r="AA267">
            <v>6201047</v>
          </cell>
          <cell r="AB267">
            <v>0</v>
          </cell>
          <cell r="AC267">
            <v>6201047</v>
          </cell>
          <cell r="AD267">
            <v>0</v>
          </cell>
          <cell r="AE267">
            <v>399948</v>
          </cell>
          <cell r="AF267">
            <v>6600995</v>
          </cell>
          <cell r="AG267">
            <v>78280</v>
          </cell>
          <cell r="AH267">
            <v>0</v>
          </cell>
          <cell r="AI267">
            <v>5358</v>
          </cell>
          <cell r="AJ267">
            <v>83638</v>
          </cell>
          <cell r="AK267">
            <v>6684633</v>
          </cell>
          <cell r="AM267">
            <v>258</v>
          </cell>
          <cell r="AN267">
            <v>258</v>
          </cell>
          <cell r="AO267" t="str">
            <v>SALEM</v>
          </cell>
          <cell r="AP267">
            <v>6201071</v>
          </cell>
          <cell r="AQ267">
            <v>6030991</v>
          </cell>
          <cell r="AR267">
            <v>170080</v>
          </cell>
          <cell r="AS267">
            <v>226470</v>
          </cell>
          <cell r="AT267">
            <v>238260.75</v>
          </cell>
          <cell r="AU267">
            <v>83612.5</v>
          </cell>
          <cell r="AV267">
            <v>168256</v>
          </cell>
          <cell r="AW267">
            <v>150784.5</v>
          </cell>
          <cell r="AX267">
            <v>-13794.29080355016</v>
          </cell>
          <cell r="AY267">
            <v>1023669.4591964498</v>
          </cell>
          <cell r="BA267">
            <v>102992.6353305699</v>
          </cell>
          <cell r="BB267">
            <v>98094.487156422314</v>
          </cell>
          <cell r="BD267">
            <v>258</v>
          </cell>
          <cell r="BE267" t="str">
            <v>SALEM</v>
          </cell>
          <cell r="BF267">
            <v>0</v>
          </cell>
          <cell r="BG267">
            <v>24</v>
          </cell>
          <cell r="BI267">
            <v>1</v>
          </cell>
          <cell r="BJ267">
            <v>25</v>
          </cell>
          <cell r="BK267">
            <v>0</v>
          </cell>
          <cell r="BL267">
            <v>0</v>
          </cell>
          <cell r="BM267">
            <v>0</v>
          </cell>
          <cell r="BN267">
            <v>25</v>
          </cell>
          <cell r="BP267">
            <v>1</v>
          </cell>
          <cell r="BR267">
            <v>170080</v>
          </cell>
          <cell r="BS267">
            <v>170056</v>
          </cell>
          <cell r="BT267">
            <v>24</v>
          </cell>
          <cell r="BU267">
            <v>-13794.29080355016</v>
          </cell>
          <cell r="BV267">
            <v>-13794.29080355016</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M268">
            <v>259</v>
          </cell>
          <cell r="AN268">
            <v>259</v>
          </cell>
          <cell r="AO268" t="str">
            <v>SALISBURY</v>
          </cell>
          <cell r="AP268">
            <v>0</v>
          </cell>
          <cell r="AQ268">
            <v>0</v>
          </cell>
          <cell r="AR268">
            <v>0</v>
          </cell>
          <cell r="AS268">
            <v>0</v>
          </cell>
          <cell r="AT268">
            <v>0</v>
          </cell>
          <cell r="AU268">
            <v>0</v>
          </cell>
          <cell r="AV268">
            <v>0</v>
          </cell>
          <cell r="AW268">
            <v>0</v>
          </cell>
          <cell r="AX268">
            <v>0</v>
          </cell>
          <cell r="AY268">
            <v>0</v>
          </cell>
          <cell r="BA268">
            <v>0</v>
          </cell>
          <cell r="BB268">
            <v>0</v>
          </cell>
          <cell r="BD268">
            <v>259</v>
          </cell>
          <cell r="BE268" t="str">
            <v>SALISBURY</v>
          </cell>
          <cell r="BF268">
            <v>0</v>
          </cell>
          <cell r="BG268">
            <v>0</v>
          </cell>
          <cell r="BI268">
            <v>0</v>
          </cell>
          <cell r="BJ268">
            <v>0</v>
          </cell>
          <cell r="BK268">
            <v>0</v>
          </cell>
          <cell r="BL268">
            <v>0</v>
          </cell>
          <cell r="BM268">
            <v>0</v>
          </cell>
          <cell r="BN268">
            <v>0</v>
          </cell>
          <cell r="BP268">
            <v>0</v>
          </cell>
          <cell r="BR268">
            <v>0</v>
          </cell>
          <cell r="BS268">
            <v>0</v>
          </cell>
          <cell r="BT268">
            <v>0</v>
          </cell>
          <cell r="BU268">
            <v>0</v>
          </cell>
          <cell r="BV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M269">
            <v>260</v>
          </cell>
          <cell r="AN269">
            <v>260</v>
          </cell>
          <cell r="AO269" t="str">
            <v>SANDISFIELD</v>
          </cell>
          <cell r="AP269">
            <v>0</v>
          </cell>
          <cell r="AQ269">
            <v>0</v>
          </cell>
          <cell r="AR269">
            <v>0</v>
          </cell>
          <cell r="AS269">
            <v>0</v>
          </cell>
          <cell r="AT269">
            <v>0</v>
          </cell>
          <cell r="AU269">
            <v>0</v>
          </cell>
          <cell r="AV269">
            <v>0</v>
          </cell>
          <cell r="AW269">
            <v>0</v>
          </cell>
          <cell r="AX269">
            <v>0</v>
          </cell>
          <cell r="AY269">
            <v>0</v>
          </cell>
          <cell r="BA269">
            <v>0</v>
          </cell>
          <cell r="BB269">
            <v>0</v>
          </cell>
          <cell r="BD269">
            <v>260</v>
          </cell>
          <cell r="BE269" t="str">
            <v>SANDISFIELD</v>
          </cell>
          <cell r="BF269">
            <v>0</v>
          </cell>
          <cell r="BG269">
            <v>0</v>
          </cell>
          <cell r="BI269">
            <v>0</v>
          </cell>
          <cell r="BJ269">
            <v>0</v>
          </cell>
          <cell r="BK269">
            <v>0</v>
          </cell>
          <cell r="BL269">
            <v>0</v>
          </cell>
          <cell r="BM269">
            <v>0</v>
          </cell>
          <cell r="BN269">
            <v>0</v>
          </cell>
          <cell r="BP269">
            <v>0</v>
          </cell>
          <cell r="BR269">
            <v>0</v>
          </cell>
          <cell r="BS269">
            <v>0</v>
          </cell>
          <cell r="BT269">
            <v>0</v>
          </cell>
          <cell r="BU269">
            <v>0</v>
          </cell>
          <cell r="BV269">
            <v>0</v>
          </cell>
        </row>
        <row r="270">
          <cell r="A270">
            <v>261</v>
          </cell>
          <cell r="B270">
            <v>261</v>
          </cell>
          <cell r="C270" t="str">
            <v>SANDWICH</v>
          </cell>
          <cell r="D270">
            <v>207.73999999999995</v>
          </cell>
          <cell r="E270">
            <v>3041048</v>
          </cell>
          <cell r="F270">
            <v>0</v>
          </cell>
          <cell r="G270">
            <v>177477</v>
          </cell>
          <cell r="H270">
            <v>3218525</v>
          </cell>
          <cell r="J270">
            <v>305949.70653226698</v>
          </cell>
          <cell r="K270">
            <v>0.38704086328382503</v>
          </cell>
          <cell r="L270">
            <v>177477</v>
          </cell>
          <cell r="M270">
            <v>483426.70653226698</v>
          </cell>
          <cell r="O270">
            <v>2735098.2934677331</v>
          </cell>
          <cell r="Q270">
            <v>147690</v>
          </cell>
          <cell r="R270">
            <v>305949.70653226698</v>
          </cell>
          <cell r="S270">
            <v>185514</v>
          </cell>
          <cell r="T270">
            <v>631116.70653226692</v>
          </cell>
          <cell r="V270">
            <v>1115651.25</v>
          </cell>
          <cell r="W270">
            <v>0</v>
          </cell>
          <cell r="X270">
            <v>261</v>
          </cell>
          <cell r="Y270">
            <v>207.73999999999995</v>
          </cell>
          <cell r="Z270">
            <v>0</v>
          </cell>
          <cell r="AA270">
            <v>3041048</v>
          </cell>
          <cell r="AB270">
            <v>0</v>
          </cell>
          <cell r="AC270">
            <v>3041048</v>
          </cell>
          <cell r="AD270">
            <v>0</v>
          </cell>
          <cell r="AE270">
            <v>177477</v>
          </cell>
          <cell r="AF270">
            <v>3218525</v>
          </cell>
          <cell r="AG270">
            <v>139653</v>
          </cell>
          <cell r="AH270">
            <v>0</v>
          </cell>
          <cell r="AI270">
            <v>8037</v>
          </cell>
          <cell r="AJ270">
            <v>147690</v>
          </cell>
          <cell r="AK270">
            <v>3366215</v>
          </cell>
          <cell r="AM270">
            <v>261</v>
          </cell>
          <cell r="AN270">
            <v>261</v>
          </cell>
          <cell r="AO270" t="str">
            <v>SANDWICH</v>
          </cell>
          <cell r="AP270">
            <v>3041048</v>
          </cell>
          <cell r="AQ270">
            <v>2576786</v>
          </cell>
          <cell r="AR270">
            <v>464262</v>
          </cell>
          <cell r="AS270">
            <v>0</v>
          </cell>
          <cell r="AT270">
            <v>30868.75</v>
          </cell>
          <cell r="AU270">
            <v>71106</v>
          </cell>
          <cell r="AV270">
            <v>124550.25</v>
          </cell>
          <cell r="AW270">
            <v>99697.25</v>
          </cell>
          <cell r="AX270">
            <v>0</v>
          </cell>
          <cell r="AY270">
            <v>790484.25</v>
          </cell>
          <cell r="BA270">
            <v>305949.70653226698</v>
          </cell>
          <cell r="BB270">
            <v>305419.26054358383</v>
          </cell>
          <cell r="BD270">
            <v>261</v>
          </cell>
          <cell r="BE270" t="str">
            <v>SANDWICH</v>
          </cell>
          <cell r="BF270">
            <v>0</v>
          </cell>
          <cell r="BG270">
            <v>0</v>
          </cell>
          <cell r="BI270">
            <v>0</v>
          </cell>
          <cell r="BJ270">
            <v>0</v>
          </cell>
          <cell r="BK270">
            <v>0</v>
          </cell>
          <cell r="BL270">
            <v>0</v>
          </cell>
          <cell r="BM270">
            <v>0</v>
          </cell>
          <cell r="BN270">
            <v>0</v>
          </cell>
          <cell r="BP270">
            <v>0</v>
          </cell>
          <cell r="BR270">
            <v>464262</v>
          </cell>
          <cell r="BS270">
            <v>464262</v>
          </cell>
          <cell r="BT270">
            <v>0</v>
          </cell>
          <cell r="BU270">
            <v>0</v>
          </cell>
          <cell r="BV270">
            <v>0</v>
          </cell>
        </row>
        <row r="271">
          <cell r="A271">
            <v>262</v>
          </cell>
          <cell r="B271">
            <v>262</v>
          </cell>
          <cell r="C271" t="str">
            <v>SAUGUS</v>
          </cell>
          <cell r="D271">
            <v>153.34</v>
          </cell>
          <cell r="E271">
            <v>2226879</v>
          </cell>
          <cell r="F271">
            <v>0</v>
          </cell>
          <cell r="G271">
            <v>131950</v>
          </cell>
          <cell r="H271">
            <v>2358829</v>
          </cell>
          <cell r="J271">
            <v>164417.10948033957</v>
          </cell>
          <cell r="K271">
            <v>0.36191964630733348</v>
          </cell>
          <cell r="L271">
            <v>131950</v>
          </cell>
          <cell r="M271">
            <v>296367.10948033957</v>
          </cell>
          <cell r="O271">
            <v>2062461.8905196604</v>
          </cell>
          <cell r="Q271">
            <v>86738</v>
          </cell>
          <cell r="R271">
            <v>164417.10948033957</v>
          </cell>
          <cell r="S271">
            <v>136888</v>
          </cell>
          <cell r="T271">
            <v>383105.10948033957</v>
          </cell>
          <cell r="V271">
            <v>672979.75</v>
          </cell>
          <cell r="W271">
            <v>0</v>
          </cell>
          <cell r="X271">
            <v>262</v>
          </cell>
          <cell r="Y271">
            <v>153.34</v>
          </cell>
          <cell r="Z271">
            <v>5.149438912082837E-2</v>
          </cell>
          <cell r="AA271">
            <v>2226881</v>
          </cell>
          <cell r="AB271">
            <v>0</v>
          </cell>
          <cell r="AC271">
            <v>2226881</v>
          </cell>
          <cell r="AD271">
            <v>0</v>
          </cell>
          <cell r="AE271">
            <v>131950</v>
          </cell>
          <cell r="AF271">
            <v>2358831</v>
          </cell>
          <cell r="AG271">
            <v>81800</v>
          </cell>
          <cell r="AH271">
            <v>0</v>
          </cell>
          <cell r="AI271">
            <v>4938</v>
          </cell>
          <cell r="AJ271">
            <v>86738</v>
          </cell>
          <cell r="AK271">
            <v>2445569</v>
          </cell>
          <cell r="AM271">
            <v>262</v>
          </cell>
          <cell r="AN271">
            <v>262</v>
          </cell>
          <cell r="AO271" t="str">
            <v>SAUGUS</v>
          </cell>
          <cell r="AP271">
            <v>2226879</v>
          </cell>
          <cell r="AQ271">
            <v>1977385</v>
          </cell>
          <cell r="AR271">
            <v>249494</v>
          </cell>
          <cell r="AS271">
            <v>0</v>
          </cell>
          <cell r="AT271">
            <v>70211.25</v>
          </cell>
          <cell r="AU271">
            <v>13920</v>
          </cell>
          <cell r="AV271">
            <v>102597.25</v>
          </cell>
          <cell r="AW271">
            <v>18069.25</v>
          </cell>
          <cell r="AX271">
            <v>0</v>
          </cell>
          <cell r="AY271">
            <v>454291.75</v>
          </cell>
          <cell r="BA271">
            <v>164417.10948033957</v>
          </cell>
          <cell r="BB271">
            <v>164132.04826167316</v>
          </cell>
          <cell r="BD271">
            <v>262</v>
          </cell>
          <cell r="BE271" t="str">
            <v>SAUGUS</v>
          </cell>
          <cell r="BF271">
            <v>0</v>
          </cell>
          <cell r="BG271">
            <v>-2</v>
          </cell>
          <cell r="BI271">
            <v>0</v>
          </cell>
          <cell r="BJ271">
            <v>-2</v>
          </cell>
          <cell r="BK271">
            <v>0</v>
          </cell>
          <cell r="BL271">
            <v>0</v>
          </cell>
          <cell r="BM271">
            <v>0</v>
          </cell>
          <cell r="BN271">
            <v>-2</v>
          </cell>
          <cell r="BP271">
            <v>0</v>
          </cell>
          <cell r="BR271">
            <v>249494</v>
          </cell>
          <cell r="BS271">
            <v>249496</v>
          </cell>
          <cell r="BT271">
            <v>-2</v>
          </cell>
          <cell r="BU271">
            <v>0</v>
          </cell>
          <cell r="BV271">
            <v>0</v>
          </cell>
        </row>
        <row r="272">
          <cell r="A272">
            <v>263</v>
          </cell>
          <cell r="B272">
            <v>263</v>
          </cell>
          <cell r="C272" t="str">
            <v>SAVOY</v>
          </cell>
          <cell r="D272">
            <v>4.95</v>
          </cell>
          <cell r="E272">
            <v>70924</v>
          </cell>
          <cell r="F272">
            <v>0</v>
          </cell>
          <cell r="G272">
            <v>4420</v>
          </cell>
          <cell r="H272">
            <v>75344</v>
          </cell>
          <cell r="J272">
            <v>-117.91673249282019</v>
          </cell>
          <cell r="K272">
            <v>-7.3771416678313261E-3</v>
          </cell>
          <cell r="L272">
            <v>4420</v>
          </cell>
          <cell r="M272">
            <v>4302.0832675071797</v>
          </cell>
          <cell r="O272">
            <v>71041.916732492828</v>
          </cell>
          <cell r="Q272">
            <v>0</v>
          </cell>
          <cell r="R272">
            <v>-117.91673249282019</v>
          </cell>
          <cell r="S272">
            <v>4420</v>
          </cell>
          <cell r="T272">
            <v>4302.0832675071797</v>
          </cell>
          <cell r="V272">
            <v>20404.067786986721</v>
          </cell>
          <cell r="W272">
            <v>0</v>
          </cell>
          <cell r="X272">
            <v>263</v>
          </cell>
          <cell r="Y272">
            <v>4.95</v>
          </cell>
          <cell r="Z272">
            <v>0</v>
          </cell>
          <cell r="AA272">
            <v>70924</v>
          </cell>
          <cell r="AB272">
            <v>0</v>
          </cell>
          <cell r="AC272">
            <v>70924</v>
          </cell>
          <cell r="AD272">
            <v>0</v>
          </cell>
          <cell r="AE272">
            <v>4420</v>
          </cell>
          <cell r="AF272">
            <v>75344</v>
          </cell>
          <cell r="AG272">
            <v>0</v>
          </cell>
          <cell r="AH272">
            <v>0</v>
          </cell>
          <cell r="AI272">
            <v>0</v>
          </cell>
          <cell r="AJ272">
            <v>0</v>
          </cell>
          <cell r="AK272">
            <v>75344</v>
          </cell>
          <cell r="AM272">
            <v>263</v>
          </cell>
          <cell r="AN272">
            <v>263</v>
          </cell>
          <cell r="AO272" t="str">
            <v>SAVOY</v>
          </cell>
          <cell r="AP272">
            <v>70924</v>
          </cell>
          <cell r="AQ272">
            <v>73820</v>
          </cell>
          <cell r="AR272">
            <v>0</v>
          </cell>
          <cell r="AS272">
            <v>2933</v>
          </cell>
          <cell r="AT272">
            <v>8437.25</v>
          </cell>
          <cell r="AU272">
            <v>0</v>
          </cell>
          <cell r="AV272">
            <v>4792.75</v>
          </cell>
          <cell r="AW272">
            <v>0</v>
          </cell>
          <cell r="AX272">
            <v>-178.93221301327867</v>
          </cell>
          <cell r="AY272">
            <v>15984.067786986721</v>
          </cell>
          <cell r="BA272">
            <v>-117.91673249282019</v>
          </cell>
          <cell r="BB272">
            <v>-178.93221301327867</v>
          </cell>
          <cell r="BD272">
            <v>263</v>
          </cell>
          <cell r="BE272" t="str">
            <v>SAVOY</v>
          </cell>
          <cell r="BF272">
            <v>0</v>
          </cell>
          <cell r="BG272">
            <v>0</v>
          </cell>
          <cell r="BI272">
            <v>0</v>
          </cell>
          <cell r="BJ272">
            <v>0</v>
          </cell>
          <cell r="BK272">
            <v>0</v>
          </cell>
          <cell r="BL272">
            <v>0</v>
          </cell>
          <cell r="BM272">
            <v>0</v>
          </cell>
          <cell r="BN272">
            <v>0</v>
          </cell>
          <cell r="BP272">
            <v>0</v>
          </cell>
          <cell r="BR272">
            <v>0</v>
          </cell>
          <cell r="BS272">
            <v>0</v>
          </cell>
          <cell r="BT272">
            <v>0</v>
          </cell>
          <cell r="BU272">
            <v>-178.93221301327867</v>
          </cell>
          <cell r="BV272">
            <v>-178.93221301327867</v>
          </cell>
        </row>
        <row r="273">
          <cell r="A273">
            <v>264</v>
          </cell>
          <cell r="B273">
            <v>264</v>
          </cell>
          <cell r="C273" t="str">
            <v>SCITUATE</v>
          </cell>
          <cell r="D273">
            <v>24.54</v>
          </cell>
          <cell r="E273">
            <v>336874</v>
          </cell>
          <cell r="F273">
            <v>0</v>
          </cell>
          <cell r="G273">
            <v>21914</v>
          </cell>
          <cell r="H273">
            <v>358788</v>
          </cell>
          <cell r="J273">
            <v>8223.2312899077933</v>
          </cell>
          <cell r="K273">
            <v>0.13810273318799748</v>
          </cell>
          <cell r="L273">
            <v>21914</v>
          </cell>
          <cell r="M273">
            <v>30137.231289907795</v>
          </cell>
          <cell r="O273">
            <v>328650.76871009218</v>
          </cell>
          <cell r="Q273">
            <v>0</v>
          </cell>
          <cell r="R273">
            <v>8223.2312899077933</v>
          </cell>
          <cell r="S273">
            <v>21914</v>
          </cell>
          <cell r="T273">
            <v>30137.231289907795</v>
          </cell>
          <cell r="V273">
            <v>81458.305171090382</v>
          </cell>
          <cell r="W273">
            <v>0</v>
          </cell>
          <cell r="X273">
            <v>264</v>
          </cell>
          <cell r="Y273">
            <v>24.54</v>
          </cell>
          <cell r="Z273">
            <v>0</v>
          </cell>
          <cell r="AA273">
            <v>336874</v>
          </cell>
          <cell r="AB273">
            <v>0</v>
          </cell>
          <cell r="AC273">
            <v>336874</v>
          </cell>
          <cell r="AD273">
            <v>0</v>
          </cell>
          <cell r="AE273">
            <v>21914</v>
          </cell>
          <cell r="AF273">
            <v>358788</v>
          </cell>
          <cell r="AG273">
            <v>0</v>
          </cell>
          <cell r="AH273">
            <v>0</v>
          </cell>
          <cell r="AI273">
            <v>0</v>
          </cell>
          <cell r="AJ273">
            <v>0</v>
          </cell>
          <cell r="AK273">
            <v>358788</v>
          </cell>
          <cell r="AM273">
            <v>264</v>
          </cell>
          <cell r="AN273">
            <v>264</v>
          </cell>
          <cell r="AO273" t="str">
            <v>SCITUATE</v>
          </cell>
          <cell r="AP273">
            <v>336874</v>
          </cell>
          <cell r="AQ273">
            <v>322778</v>
          </cell>
          <cell r="AR273">
            <v>14096</v>
          </cell>
          <cell r="AS273">
            <v>26519</v>
          </cell>
          <cell r="AT273">
            <v>14289.25</v>
          </cell>
          <cell r="AU273">
            <v>1667.5</v>
          </cell>
          <cell r="AV273">
            <v>4590.25</v>
          </cell>
          <cell r="AW273">
            <v>0</v>
          </cell>
          <cell r="AX273">
            <v>-1617.6948289096181</v>
          </cell>
          <cell r="AY273">
            <v>59544.305171090382</v>
          </cell>
          <cell r="BA273">
            <v>8223.2312899077933</v>
          </cell>
          <cell r="BB273">
            <v>7655.4955175377709</v>
          </cell>
          <cell r="BD273">
            <v>264</v>
          </cell>
          <cell r="BE273" t="str">
            <v>SCITUATE</v>
          </cell>
          <cell r="BF273">
            <v>0</v>
          </cell>
          <cell r="BG273">
            <v>0</v>
          </cell>
          <cell r="BI273">
            <v>0</v>
          </cell>
          <cell r="BJ273">
            <v>0</v>
          </cell>
          <cell r="BK273">
            <v>0</v>
          </cell>
          <cell r="BL273">
            <v>0</v>
          </cell>
          <cell r="BM273">
            <v>0</v>
          </cell>
          <cell r="BN273">
            <v>0</v>
          </cell>
          <cell r="BP273">
            <v>0</v>
          </cell>
          <cell r="BR273">
            <v>14096</v>
          </cell>
          <cell r="BS273">
            <v>14096</v>
          </cell>
          <cell r="BT273">
            <v>0</v>
          </cell>
          <cell r="BU273">
            <v>-1617.6948289096181</v>
          </cell>
          <cell r="BV273">
            <v>-1617.6948289096181</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AM274">
            <v>265</v>
          </cell>
          <cell r="AN274">
            <v>265</v>
          </cell>
          <cell r="AO274" t="str">
            <v>SEEKONK</v>
          </cell>
          <cell r="AP274">
            <v>0</v>
          </cell>
          <cell r="AQ274">
            <v>11401</v>
          </cell>
          <cell r="AR274">
            <v>0</v>
          </cell>
          <cell r="AS274">
            <v>0</v>
          </cell>
          <cell r="AT274">
            <v>3289</v>
          </cell>
          <cell r="AU274">
            <v>0</v>
          </cell>
          <cell r="AV274">
            <v>0</v>
          </cell>
          <cell r="AW274">
            <v>0</v>
          </cell>
          <cell r="AX274">
            <v>0</v>
          </cell>
          <cell r="AY274">
            <v>3289</v>
          </cell>
          <cell r="BA274">
            <v>0</v>
          </cell>
          <cell r="BB274">
            <v>0</v>
          </cell>
          <cell r="BD274">
            <v>265</v>
          </cell>
          <cell r="BE274" t="str">
            <v>SEEKONK</v>
          </cell>
          <cell r="BF274">
            <v>0</v>
          </cell>
          <cell r="BG274">
            <v>0</v>
          </cell>
          <cell r="BI274">
            <v>0</v>
          </cell>
          <cell r="BJ274">
            <v>0</v>
          </cell>
          <cell r="BK274">
            <v>0</v>
          </cell>
          <cell r="BL274">
            <v>0</v>
          </cell>
          <cell r="BM274">
            <v>0</v>
          </cell>
          <cell r="BN274">
            <v>0</v>
          </cell>
          <cell r="BP274">
            <v>0</v>
          </cell>
          <cell r="BR274">
            <v>0</v>
          </cell>
          <cell r="BS274">
            <v>0</v>
          </cell>
          <cell r="BT274">
            <v>0</v>
          </cell>
          <cell r="BU274">
            <v>0</v>
          </cell>
          <cell r="BV274">
            <v>0</v>
          </cell>
        </row>
        <row r="275">
          <cell r="A275">
            <v>266</v>
          </cell>
          <cell r="B275">
            <v>266</v>
          </cell>
          <cell r="C275" t="str">
            <v>SHARON</v>
          </cell>
          <cell r="D275">
            <v>5.34</v>
          </cell>
          <cell r="E275">
            <v>75064</v>
          </cell>
          <cell r="F275">
            <v>0</v>
          </cell>
          <cell r="G275">
            <v>4769</v>
          </cell>
          <cell r="H275">
            <v>79833</v>
          </cell>
          <cell r="J275">
            <v>0</v>
          </cell>
          <cell r="K275">
            <v>0</v>
          </cell>
          <cell r="L275">
            <v>4769</v>
          </cell>
          <cell r="M275">
            <v>4769</v>
          </cell>
          <cell r="O275">
            <v>75064</v>
          </cell>
          <cell r="Q275">
            <v>0</v>
          </cell>
          <cell r="R275">
            <v>0</v>
          </cell>
          <cell r="S275">
            <v>4769</v>
          </cell>
          <cell r="T275">
            <v>4769</v>
          </cell>
          <cell r="V275">
            <v>13478</v>
          </cell>
          <cell r="W275">
            <v>0</v>
          </cell>
          <cell r="X275">
            <v>266</v>
          </cell>
          <cell r="Y275">
            <v>5.34</v>
          </cell>
          <cell r="Z275">
            <v>0</v>
          </cell>
          <cell r="AA275">
            <v>75064</v>
          </cell>
          <cell r="AB275">
            <v>0</v>
          </cell>
          <cell r="AC275">
            <v>75064</v>
          </cell>
          <cell r="AD275">
            <v>0</v>
          </cell>
          <cell r="AE275">
            <v>4769</v>
          </cell>
          <cell r="AF275">
            <v>79833</v>
          </cell>
          <cell r="AG275">
            <v>0</v>
          </cell>
          <cell r="AH275">
            <v>0</v>
          </cell>
          <cell r="AI275">
            <v>0</v>
          </cell>
          <cell r="AJ275">
            <v>0</v>
          </cell>
          <cell r="AK275">
            <v>79833</v>
          </cell>
          <cell r="AM275">
            <v>266</v>
          </cell>
          <cell r="AN275">
            <v>266</v>
          </cell>
          <cell r="AO275" t="str">
            <v>SHARON</v>
          </cell>
          <cell r="AP275">
            <v>75064</v>
          </cell>
          <cell r="AQ275">
            <v>88052</v>
          </cell>
          <cell r="AR275">
            <v>0</v>
          </cell>
          <cell r="AS275">
            <v>0</v>
          </cell>
          <cell r="AT275">
            <v>0</v>
          </cell>
          <cell r="AU275">
            <v>897.75</v>
          </cell>
          <cell r="AV275">
            <v>1788.75</v>
          </cell>
          <cell r="AW275">
            <v>6022.5</v>
          </cell>
          <cell r="AX275">
            <v>0</v>
          </cell>
          <cell r="AY275">
            <v>8709</v>
          </cell>
          <cell r="BA275">
            <v>0</v>
          </cell>
          <cell r="BB275">
            <v>0</v>
          </cell>
          <cell r="BD275">
            <v>266</v>
          </cell>
          <cell r="BE275" t="str">
            <v>SHARON</v>
          </cell>
          <cell r="BF275">
            <v>0</v>
          </cell>
          <cell r="BG275">
            <v>0</v>
          </cell>
          <cell r="BI275">
            <v>0</v>
          </cell>
          <cell r="BJ275">
            <v>0</v>
          </cell>
          <cell r="BK275">
            <v>0</v>
          </cell>
          <cell r="BL275">
            <v>0</v>
          </cell>
          <cell r="BM275">
            <v>0</v>
          </cell>
          <cell r="BN275">
            <v>0</v>
          </cell>
          <cell r="BP275">
            <v>0</v>
          </cell>
          <cell r="BR275">
            <v>0</v>
          </cell>
          <cell r="BS275">
            <v>0</v>
          </cell>
          <cell r="BT275">
            <v>0</v>
          </cell>
          <cell r="BU275">
            <v>0</v>
          </cell>
          <cell r="BV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M276">
            <v>267</v>
          </cell>
          <cell r="AN276">
            <v>267</v>
          </cell>
          <cell r="AO276" t="str">
            <v>SHEFFIELD</v>
          </cell>
          <cell r="AP276">
            <v>0</v>
          </cell>
          <cell r="AQ276">
            <v>0</v>
          </cell>
          <cell r="AR276">
            <v>0</v>
          </cell>
          <cell r="AS276">
            <v>0</v>
          </cell>
          <cell r="AT276">
            <v>0</v>
          </cell>
          <cell r="AU276">
            <v>0</v>
          </cell>
          <cell r="AV276">
            <v>0</v>
          </cell>
          <cell r="AW276">
            <v>0</v>
          </cell>
          <cell r="AX276">
            <v>0</v>
          </cell>
          <cell r="AY276">
            <v>0</v>
          </cell>
          <cell r="BA276">
            <v>0</v>
          </cell>
          <cell r="BB276">
            <v>0</v>
          </cell>
          <cell r="BD276">
            <v>267</v>
          </cell>
          <cell r="BE276" t="str">
            <v>SHEFFIELD</v>
          </cell>
          <cell r="BF276">
            <v>0</v>
          </cell>
          <cell r="BG276">
            <v>0</v>
          </cell>
          <cell r="BI276">
            <v>0</v>
          </cell>
          <cell r="BJ276">
            <v>0</v>
          </cell>
          <cell r="BK276">
            <v>0</v>
          </cell>
          <cell r="BL276">
            <v>0</v>
          </cell>
          <cell r="BM276">
            <v>0</v>
          </cell>
          <cell r="BN276">
            <v>0</v>
          </cell>
          <cell r="BP276">
            <v>0</v>
          </cell>
          <cell r="BR276">
            <v>0</v>
          </cell>
          <cell r="BS276">
            <v>0</v>
          </cell>
          <cell r="BT276">
            <v>0</v>
          </cell>
          <cell r="BU276">
            <v>0</v>
          </cell>
          <cell r="BV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M277">
            <v>268</v>
          </cell>
          <cell r="AN277">
            <v>268</v>
          </cell>
          <cell r="AO277" t="str">
            <v>SHELBURNE</v>
          </cell>
          <cell r="AP277">
            <v>0</v>
          </cell>
          <cell r="AQ277">
            <v>0</v>
          </cell>
          <cell r="AR277">
            <v>0</v>
          </cell>
          <cell r="AS277">
            <v>0</v>
          </cell>
          <cell r="AT277">
            <v>0</v>
          </cell>
          <cell r="AU277">
            <v>0</v>
          </cell>
          <cell r="AV277">
            <v>0</v>
          </cell>
          <cell r="AW277">
            <v>0</v>
          </cell>
          <cell r="AX277">
            <v>0</v>
          </cell>
          <cell r="AY277">
            <v>0</v>
          </cell>
          <cell r="BA277">
            <v>0</v>
          </cell>
          <cell r="BB277">
            <v>0</v>
          </cell>
          <cell r="BD277">
            <v>268</v>
          </cell>
          <cell r="BE277" t="str">
            <v>SHELBURNE</v>
          </cell>
          <cell r="BF277">
            <v>0</v>
          </cell>
          <cell r="BG277">
            <v>0</v>
          </cell>
          <cell r="BI277">
            <v>0</v>
          </cell>
          <cell r="BJ277">
            <v>0</v>
          </cell>
          <cell r="BK277">
            <v>0</v>
          </cell>
          <cell r="BL277">
            <v>0</v>
          </cell>
          <cell r="BM277">
            <v>0</v>
          </cell>
          <cell r="BN277">
            <v>0</v>
          </cell>
          <cell r="BP277">
            <v>0</v>
          </cell>
          <cell r="BR277">
            <v>0</v>
          </cell>
          <cell r="BS277">
            <v>0</v>
          </cell>
          <cell r="BT277">
            <v>0</v>
          </cell>
          <cell r="BU277">
            <v>0</v>
          </cell>
          <cell r="BV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M278">
            <v>269</v>
          </cell>
          <cell r="AN278">
            <v>269</v>
          </cell>
          <cell r="AO278" t="str">
            <v>SHERBORN</v>
          </cell>
          <cell r="AP278">
            <v>0</v>
          </cell>
          <cell r="AQ278">
            <v>0</v>
          </cell>
          <cell r="AR278">
            <v>0</v>
          </cell>
          <cell r="AS278">
            <v>0</v>
          </cell>
          <cell r="AT278">
            <v>0</v>
          </cell>
          <cell r="AU278">
            <v>0</v>
          </cell>
          <cell r="AV278">
            <v>0</v>
          </cell>
          <cell r="AW278">
            <v>0</v>
          </cell>
          <cell r="AX278">
            <v>0</v>
          </cell>
          <cell r="AY278">
            <v>0</v>
          </cell>
          <cell r="BA278">
            <v>0</v>
          </cell>
          <cell r="BB278">
            <v>0</v>
          </cell>
          <cell r="BD278">
            <v>269</v>
          </cell>
          <cell r="BE278" t="str">
            <v>SHERBORN</v>
          </cell>
          <cell r="BF278">
            <v>0</v>
          </cell>
          <cell r="BG278">
            <v>0</v>
          </cell>
          <cell r="BI278">
            <v>0</v>
          </cell>
          <cell r="BJ278">
            <v>0</v>
          </cell>
          <cell r="BK278">
            <v>0</v>
          </cell>
          <cell r="BL278">
            <v>0</v>
          </cell>
          <cell r="BM278">
            <v>0</v>
          </cell>
          <cell r="BN278">
            <v>0</v>
          </cell>
          <cell r="BP278">
            <v>0</v>
          </cell>
          <cell r="BR278">
            <v>0</v>
          </cell>
          <cell r="BS278">
            <v>0</v>
          </cell>
          <cell r="BT278">
            <v>0</v>
          </cell>
          <cell r="BU278">
            <v>0</v>
          </cell>
          <cell r="BV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M279">
            <v>270</v>
          </cell>
          <cell r="AN279">
            <v>270</v>
          </cell>
          <cell r="AO279" t="str">
            <v>SHIRLEY</v>
          </cell>
          <cell r="AP279">
            <v>0</v>
          </cell>
          <cell r="AQ279">
            <v>0</v>
          </cell>
          <cell r="AR279">
            <v>0</v>
          </cell>
          <cell r="AS279">
            <v>0</v>
          </cell>
          <cell r="AT279">
            <v>0</v>
          </cell>
          <cell r="AU279">
            <v>0</v>
          </cell>
          <cell r="AV279">
            <v>0</v>
          </cell>
          <cell r="AW279">
            <v>0</v>
          </cell>
          <cell r="AX279">
            <v>0</v>
          </cell>
          <cell r="AY279">
            <v>0</v>
          </cell>
          <cell r="BA279">
            <v>0</v>
          </cell>
          <cell r="BB279">
            <v>0</v>
          </cell>
          <cell r="BD279">
            <v>270</v>
          </cell>
          <cell r="BE279" t="str">
            <v>SHIRLEY</v>
          </cell>
          <cell r="BF279">
            <v>0</v>
          </cell>
          <cell r="BG279">
            <v>0</v>
          </cell>
          <cell r="BI279">
            <v>0</v>
          </cell>
          <cell r="BJ279">
            <v>0</v>
          </cell>
          <cell r="BK279">
            <v>0</v>
          </cell>
          <cell r="BL279">
            <v>0</v>
          </cell>
          <cell r="BM279">
            <v>0</v>
          </cell>
          <cell r="BN279">
            <v>0</v>
          </cell>
          <cell r="BP279">
            <v>0</v>
          </cell>
          <cell r="BR279">
            <v>0</v>
          </cell>
          <cell r="BS279">
            <v>0</v>
          </cell>
          <cell r="BT279">
            <v>0</v>
          </cell>
          <cell r="BU279">
            <v>0</v>
          </cell>
          <cell r="BV279">
            <v>0</v>
          </cell>
        </row>
        <row r="280">
          <cell r="A280">
            <v>271</v>
          </cell>
          <cell r="B280">
            <v>271</v>
          </cell>
          <cell r="C280" t="str">
            <v>SHREWSBURY</v>
          </cell>
          <cell r="D280">
            <v>33.769999999999996</v>
          </cell>
          <cell r="E280">
            <v>417968</v>
          </cell>
          <cell r="F280">
            <v>0</v>
          </cell>
          <cell r="G280">
            <v>29507</v>
          </cell>
          <cell r="H280">
            <v>447475</v>
          </cell>
          <cell r="J280">
            <v>0</v>
          </cell>
          <cell r="K280">
            <v>0</v>
          </cell>
          <cell r="L280">
            <v>29507</v>
          </cell>
          <cell r="M280">
            <v>29507</v>
          </cell>
          <cell r="O280">
            <v>417968</v>
          </cell>
          <cell r="Q280">
            <v>0</v>
          </cell>
          <cell r="R280">
            <v>0</v>
          </cell>
          <cell r="S280">
            <v>29507</v>
          </cell>
          <cell r="T280">
            <v>29507</v>
          </cell>
          <cell r="V280">
            <v>50650</v>
          </cell>
          <cell r="W280">
            <v>0</v>
          </cell>
          <cell r="X280">
            <v>271</v>
          </cell>
          <cell r="Y280">
            <v>33.769999999999996</v>
          </cell>
          <cell r="Z280">
            <v>0.72146341463415242</v>
          </cell>
          <cell r="AA280">
            <v>417968</v>
          </cell>
          <cell r="AB280">
            <v>0</v>
          </cell>
          <cell r="AC280">
            <v>417968</v>
          </cell>
          <cell r="AD280">
            <v>0</v>
          </cell>
          <cell r="AE280">
            <v>29507</v>
          </cell>
          <cell r="AF280">
            <v>447475</v>
          </cell>
          <cell r="AG280">
            <v>0</v>
          </cell>
          <cell r="AH280">
            <v>0</v>
          </cell>
          <cell r="AI280">
            <v>0</v>
          </cell>
          <cell r="AJ280">
            <v>0</v>
          </cell>
          <cell r="AK280">
            <v>447475</v>
          </cell>
          <cell r="AM280">
            <v>271</v>
          </cell>
          <cell r="AN280">
            <v>271</v>
          </cell>
          <cell r="AO280" t="str">
            <v>SHREWSBURY</v>
          </cell>
          <cell r="AP280">
            <v>417968</v>
          </cell>
          <cell r="AQ280">
            <v>647704</v>
          </cell>
          <cell r="AR280">
            <v>0</v>
          </cell>
          <cell r="AS280">
            <v>0</v>
          </cell>
          <cell r="AT280">
            <v>0</v>
          </cell>
          <cell r="AU280">
            <v>21143</v>
          </cell>
          <cell r="AV280">
            <v>0</v>
          </cell>
          <cell r="AW280">
            <v>0</v>
          </cell>
          <cell r="AX280">
            <v>0</v>
          </cell>
          <cell r="AY280">
            <v>21143</v>
          </cell>
          <cell r="BA280">
            <v>0</v>
          </cell>
          <cell r="BB280">
            <v>0</v>
          </cell>
          <cell r="BD280">
            <v>271</v>
          </cell>
          <cell r="BE280" t="str">
            <v>SHREWSBURY</v>
          </cell>
          <cell r="BF280">
            <v>0</v>
          </cell>
          <cell r="BG280">
            <v>0</v>
          </cell>
          <cell r="BI280">
            <v>0</v>
          </cell>
          <cell r="BJ280">
            <v>0</v>
          </cell>
          <cell r="BK280">
            <v>0</v>
          </cell>
          <cell r="BL280">
            <v>0</v>
          </cell>
          <cell r="BM280">
            <v>0</v>
          </cell>
          <cell r="BN280">
            <v>0</v>
          </cell>
          <cell r="BP280">
            <v>0</v>
          </cell>
          <cell r="BR280">
            <v>0</v>
          </cell>
          <cell r="BS280">
            <v>0</v>
          </cell>
          <cell r="BT280">
            <v>0</v>
          </cell>
          <cell r="BU280">
            <v>0</v>
          </cell>
          <cell r="BV280">
            <v>0</v>
          </cell>
        </row>
        <row r="281">
          <cell r="A281">
            <v>272</v>
          </cell>
          <cell r="B281">
            <v>272</v>
          </cell>
          <cell r="C281" t="str">
            <v>SHUTESBURY</v>
          </cell>
          <cell r="D281">
            <v>2</v>
          </cell>
          <cell r="E281">
            <v>36572</v>
          </cell>
          <cell r="F281">
            <v>0</v>
          </cell>
          <cell r="G281">
            <v>1786</v>
          </cell>
          <cell r="H281">
            <v>38358</v>
          </cell>
          <cell r="J281">
            <v>10798.662493960621</v>
          </cell>
          <cell r="K281">
            <v>0.50494352711190449</v>
          </cell>
          <cell r="L281">
            <v>1786</v>
          </cell>
          <cell r="M281">
            <v>12584.662493960621</v>
          </cell>
          <cell r="O281">
            <v>25773.337506039381</v>
          </cell>
          <cell r="Q281">
            <v>0</v>
          </cell>
          <cell r="R281">
            <v>10798.662493960621</v>
          </cell>
          <cell r="S281">
            <v>1786</v>
          </cell>
          <cell r="T281">
            <v>12584.662493960621</v>
          </cell>
          <cell r="V281">
            <v>23171.881616752449</v>
          </cell>
          <cell r="W281">
            <v>0</v>
          </cell>
          <cell r="X281">
            <v>272</v>
          </cell>
          <cell r="Y281">
            <v>2</v>
          </cell>
          <cell r="Z281">
            <v>0</v>
          </cell>
          <cell r="AA281">
            <v>36572</v>
          </cell>
          <cell r="AB281">
            <v>0</v>
          </cell>
          <cell r="AC281">
            <v>36572</v>
          </cell>
          <cell r="AD281">
            <v>0</v>
          </cell>
          <cell r="AE281">
            <v>1786</v>
          </cell>
          <cell r="AF281">
            <v>38358</v>
          </cell>
          <cell r="AG281">
            <v>0</v>
          </cell>
          <cell r="AH281">
            <v>0</v>
          </cell>
          <cell r="AI281">
            <v>0</v>
          </cell>
          <cell r="AJ281">
            <v>0</v>
          </cell>
          <cell r="AK281">
            <v>38358</v>
          </cell>
          <cell r="AM281">
            <v>272</v>
          </cell>
          <cell r="AN281">
            <v>272</v>
          </cell>
          <cell r="AO281" t="str">
            <v>SHUTESBURY</v>
          </cell>
          <cell r="AP281">
            <v>36572</v>
          </cell>
          <cell r="AQ281">
            <v>19999</v>
          </cell>
          <cell r="AR281">
            <v>16573</v>
          </cell>
          <cell r="AS281">
            <v>3059</v>
          </cell>
          <cell r="AT281">
            <v>1940.5</v>
          </cell>
          <cell r="AU281">
            <v>0</v>
          </cell>
          <cell r="AV281">
            <v>0</v>
          </cell>
          <cell r="AW281">
            <v>0</v>
          </cell>
          <cell r="AX281">
            <v>-186.61838324754899</v>
          </cell>
          <cell r="AY281">
            <v>21385.881616752449</v>
          </cell>
          <cell r="BA281">
            <v>10798.662493960621</v>
          </cell>
          <cell r="BB281">
            <v>10716.090442779167</v>
          </cell>
          <cell r="BD281">
            <v>272</v>
          </cell>
          <cell r="BE281" t="str">
            <v>SHUTESBURY</v>
          </cell>
          <cell r="BF281">
            <v>0</v>
          </cell>
          <cell r="BG281">
            <v>0</v>
          </cell>
          <cell r="BI281">
            <v>0</v>
          </cell>
          <cell r="BJ281">
            <v>0</v>
          </cell>
          <cell r="BK281">
            <v>0</v>
          </cell>
          <cell r="BL281">
            <v>0</v>
          </cell>
          <cell r="BM281">
            <v>0</v>
          </cell>
          <cell r="BN281">
            <v>0</v>
          </cell>
          <cell r="BP281">
            <v>0</v>
          </cell>
          <cell r="BR281">
            <v>16573</v>
          </cell>
          <cell r="BS281">
            <v>16573</v>
          </cell>
          <cell r="BT281">
            <v>0</v>
          </cell>
          <cell r="BU281">
            <v>-186.61838324754899</v>
          </cell>
          <cell r="BV281">
            <v>-186.61838324754899</v>
          </cell>
        </row>
        <row r="282">
          <cell r="A282">
            <v>273</v>
          </cell>
          <cell r="B282">
            <v>273</v>
          </cell>
          <cell r="C282" t="str">
            <v>SOMERSET</v>
          </cell>
          <cell r="D282">
            <v>5.08</v>
          </cell>
          <cell r="E282">
            <v>66954</v>
          </cell>
          <cell r="F282">
            <v>0</v>
          </cell>
          <cell r="G282">
            <v>4536</v>
          </cell>
          <cell r="H282">
            <v>71490</v>
          </cell>
          <cell r="J282">
            <v>7463.8595796865902</v>
          </cell>
          <cell r="K282">
            <v>0.36787715410747646</v>
          </cell>
          <cell r="L282">
            <v>4536</v>
          </cell>
          <cell r="M282">
            <v>11999.85957968659</v>
          </cell>
          <cell r="O282">
            <v>59490.140420313408</v>
          </cell>
          <cell r="Q282">
            <v>0</v>
          </cell>
          <cell r="R282">
            <v>7463.8595796865902</v>
          </cell>
          <cell r="S282">
            <v>4536</v>
          </cell>
          <cell r="T282">
            <v>11999.85957968659</v>
          </cell>
          <cell r="V282">
            <v>24825</v>
          </cell>
          <cell r="W282">
            <v>0</v>
          </cell>
          <cell r="X282">
            <v>273</v>
          </cell>
          <cell r="Y282">
            <v>5.08</v>
          </cell>
          <cell r="Z282">
            <v>0</v>
          </cell>
          <cell r="AA282">
            <v>66954</v>
          </cell>
          <cell r="AB282">
            <v>0</v>
          </cell>
          <cell r="AC282">
            <v>66954</v>
          </cell>
          <cell r="AD282">
            <v>0</v>
          </cell>
          <cell r="AE282">
            <v>4536</v>
          </cell>
          <cell r="AF282">
            <v>71490</v>
          </cell>
          <cell r="AG282">
            <v>0</v>
          </cell>
          <cell r="AH282">
            <v>0</v>
          </cell>
          <cell r="AI282">
            <v>0</v>
          </cell>
          <cell r="AJ282">
            <v>0</v>
          </cell>
          <cell r="AK282">
            <v>71490</v>
          </cell>
          <cell r="AM282">
            <v>273</v>
          </cell>
          <cell r="AN282">
            <v>273</v>
          </cell>
          <cell r="AO282" t="str">
            <v>SOMERSET</v>
          </cell>
          <cell r="AP282">
            <v>66954</v>
          </cell>
          <cell r="AQ282">
            <v>55628</v>
          </cell>
          <cell r="AR282">
            <v>11326</v>
          </cell>
          <cell r="AS282">
            <v>0</v>
          </cell>
          <cell r="AT282">
            <v>92.75</v>
          </cell>
          <cell r="AU282">
            <v>846.25</v>
          </cell>
          <cell r="AV282">
            <v>8024</v>
          </cell>
          <cell r="AW282">
            <v>0</v>
          </cell>
          <cell r="AX282">
            <v>0</v>
          </cell>
          <cell r="AY282">
            <v>20289</v>
          </cell>
          <cell r="BA282">
            <v>7463.8595796865902</v>
          </cell>
          <cell r="BB282">
            <v>7450.9189744511305</v>
          </cell>
          <cell r="BD282">
            <v>273</v>
          </cell>
          <cell r="BE282" t="str">
            <v>SOMERSET</v>
          </cell>
          <cell r="BF282">
            <v>0</v>
          </cell>
          <cell r="BG282">
            <v>0</v>
          </cell>
          <cell r="BI282">
            <v>0</v>
          </cell>
          <cell r="BJ282">
            <v>0</v>
          </cell>
          <cell r="BK282">
            <v>0</v>
          </cell>
          <cell r="BL282">
            <v>0</v>
          </cell>
          <cell r="BM282">
            <v>0</v>
          </cell>
          <cell r="BN282">
            <v>0</v>
          </cell>
          <cell r="BP282">
            <v>0</v>
          </cell>
          <cell r="BR282">
            <v>11326</v>
          </cell>
          <cell r="BS282">
            <v>11326</v>
          </cell>
          <cell r="BT282">
            <v>0</v>
          </cell>
          <cell r="BU282">
            <v>0</v>
          </cell>
          <cell r="BV282">
            <v>0</v>
          </cell>
        </row>
        <row r="283">
          <cell r="A283">
            <v>274</v>
          </cell>
          <cell r="B283">
            <v>274</v>
          </cell>
          <cell r="C283" t="str">
            <v>SOMERVILLE</v>
          </cell>
          <cell r="D283">
            <v>456.06000000000006</v>
          </cell>
          <cell r="E283">
            <v>7764001</v>
          </cell>
          <cell r="F283">
            <v>0</v>
          </cell>
          <cell r="G283">
            <v>401870</v>
          </cell>
          <cell r="H283">
            <v>8165871</v>
          </cell>
          <cell r="J283">
            <v>-8454.4601672359477</v>
          </cell>
          <cell r="K283">
            <v>-1.4839908591998361E-2</v>
          </cell>
          <cell r="L283">
            <v>401870</v>
          </cell>
          <cell r="M283">
            <v>393415.53983276407</v>
          </cell>
          <cell r="O283">
            <v>7772455.4601672357</v>
          </cell>
          <cell r="Q283">
            <v>108653</v>
          </cell>
          <cell r="R283">
            <v>-8454.4601672359477</v>
          </cell>
          <cell r="S283">
            <v>407228</v>
          </cell>
          <cell r="T283">
            <v>502068.53983276407</v>
          </cell>
          <cell r="V283">
            <v>1080234.0676136219</v>
          </cell>
          <cell r="W283">
            <v>0</v>
          </cell>
          <cell r="X283">
            <v>274</v>
          </cell>
          <cell r="Y283">
            <v>456.06000000000006</v>
          </cell>
          <cell r="Z283">
            <v>3.8773703385218988E-2</v>
          </cell>
          <cell r="AA283">
            <v>7764005</v>
          </cell>
          <cell r="AB283">
            <v>0</v>
          </cell>
          <cell r="AC283">
            <v>7764005</v>
          </cell>
          <cell r="AD283">
            <v>0</v>
          </cell>
          <cell r="AE283">
            <v>401870</v>
          </cell>
          <cell r="AF283">
            <v>8165875</v>
          </cell>
          <cell r="AG283">
            <v>103295</v>
          </cell>
          <cell r="AH283">
            <v>0</v>
          </cell>
          <cell r="AI283">
            <v>5358</v>
          </cell>
          <cell r="AJ283">
            <v>108653</v>
          </cell>
          <cell r="AK283">
            <v>8274528</v>
          </cell>
          <cell r="AM283">
            <v>274</v>
          </cell>
          <cell r="AN283">
            <v>274</v>
          </cell>
          <cell r="AO283" t="str">
            <v>SOMERVILLE</v>
          </cell>
          <cell r="AP283">
            <v>7764001</v>
          </cell>
          <cell r="AQ283">
            <v>7816271</v>
          </cell>
          <cell r="AR283">
            <v>0</v>
          </cell>
          <cell r="AS283">
            <v>210253</v>
          </cell>
          <cell r="AT283">
            <v>8279</v>
          </cell>
          <cell r="AU283">
            <v>154699.25</v>
          </cell>
          <cell r="AV283">
            <v>172666.5</v>
          </cell>
          <cell r="AW283">
            <v>36642.5</v>
          </cell>
          <cell r="AX283">
            <v>-12829.182386378059</v>
          </cell>
          <cell r="AY283">
            <v>569711.06761362194</v>
          </cell>
          <cell r="BA283">
            <v>-8454.4601672359477</v>
          </cell>
          <cell r="BB283">
            <v>-12829.182386378059</v>
          </cell>
          <cell r="BD283">
            <v>274</v>
          </cell>
          <cell r="BE283" t="str">
            <v>SOMERVILLE</v>
          </cell>
          <cell r="BF283">
            <v>0</v>
          </cell>
          <cell r="BG283">
            <v>-4</v>
          </cell>
          <cell r="BI283">
            <v>0</v>
          </cell>
          <cell r="BJ283">
            <v>-4</v>
          </cell>
          <cell r="BK283">
            <v>0</v>
          </cell>
          <cell r="BL283">
            <v>0</v>
          </cell>
          <cell r="BM283">
            <v>0</v>
          </cell>
          <cell r="BN283">
            <v>-4</v>
          </cell>
          <cell r="BP283">
            <v>0</v>
          </cell>
          <cell r="BR283">
            <v>0</v>
          </cell>
          <cell r="BS283">
            <v>0</v>
          </cell>
          <cell r="BT283">
            <v>0</v>
          </cell>
          <cell r="BU283">
            <v>-12829.182386378059</v>
          </cell>
          <cell r="BV283">
            <v>-12829.182386378059</v>
          </cell>
        </row>
        <row r="284">
          <cell r="A284">
            <v>275</v>
          </cell>
          <cell r="B284">
            <v>276</v>
          </cell>
          <cell r="C284" t="str">
            <v>SOUTHAMPTON</v>
          </cell>
          <cell r="D284">
            <v>3.5</v>
          </cell>
          <cell r="E284">
            <v>35242</v>
          </cell>
          <cell r="F284">
            <v>0</v>
          </cell>
          <cell r="G284">
            <v>3126</v>
          </cell>
          <cell r="H284">
            <v>38368</v>
          </cell>
          <cell r="J284">
            <v>-238.24546667304219</v>
          </cell>
          <cell r="K284">
            <v>-2.7346893579641637E-2</v>
          </cell>
          <cell r="L284">
            <v>3126</v>
          </cell>
          <cell r="M284">
            <v>2887.7545333269577</v>
          </cell>
          <cell r="O284">
            <v>35480.245466673041</v>
          </cell>
          <cell r="Q284">
            <v>0</v>
          </cell>
          <cell r="R284">
            <v>-238.24546667304219</v>
          </cell>
          <cell r="S284">
            <v>3126</v>
          </cell>
          <cell r="T284">
            <v>2887.7545333269577</v>
          </cell>
          <cell r="V284">
            <v>11837.975492909503</v>
          </cell>
          <cell r="W284">
            <v>0</v>
          </cell>
          <cell r="X284">
            <v>275</v>
          </cell>
          <cell r="Y284">
            <v>3.5</v>
          </cell>
          <cell r="Z284">
            <v>0</v>
          </cell>
          <cell r="AA284">
            <v>35242</v>
          </cell>
          <cell r="AB284">
            <v>0</v>
          </cell>
          <cell r="AC284">
            <v>35242</v>
          </cell>
          <cell r="AD284">
            <v>0</v>
          </cell>
          <cell r="AE284">
            <v>3126</v>
          </cell>
          <cell r="AF284">
            <v>38368</v>
          </cell>
          <cell r="AG284">
            <v>0</v>
          </cell>
          <cell r="AH284">
            <v>0</v>
          </cell>
          <cell r="AI284">
            <v>0</v>
          </cell>
          <cell r="AJ284">
            <v>0</v>
          </cell>
          <cell r="AK284">
            <v>38368</v>
          </cell>
          <cell r="AM284">
            <v>275</v>
          </cell>
          <cell r="AN284">
            <v>276</v>
          </cell>
          <cell r="AO284" t="str">
            <v>SOUTHAMPTON</v>
          </cell>
          <cell r="AP284">
            <v>35242</v>
          </cell>
          <cell r="AQ284">
            <v>45487</v>
          </cell>
          <cell r="AR284">
            <v>0</v>
          </cell>
          <cell r="AS284">
            <v>5927</v>
          </cell>
          <cell r="AT284">
            <v>2126</v>
          </cell>
          <cell r="AU284">
            <v>861.75</v>
          </cell>
          <cell r="AV284">
            <v>0</v>
          </cell>
          <cell r="AW284">
            <v>158.75</v>
          </cell>
          <cell r="AX284">
            <v>-361.52450709049663</v>
          </cell>
          <cell r="AY284">
            <v>8711.9754929095034</v>
          </cell>
          <cell r="BA284">
            <v>-238.24546667304219</v>
          </cell>
          <cell r="BB284">
            <v>-361.52450709049663</v>
          </cell>
          <cell r="BD284">
            <v>275</v>
          </cell>
          <cell r="BE284" t="str">
            <v>SOUTHAMPTON</v>
          </cell>
          <cell r="BF284">
            <v>0</v>
          </cell>
          <cell r="BG284">
            <v>0</v>
          </cell>
          <cell r="BI284">
            <v>0</v>
          </cell>
          <cell r="BJ284">
            <v>0</v>
          </cell>
          <cell r="BK284">
            <v>0</v>
          </cell>
          <cell r="BL284">
            <v>0</v>
          </cell>
          <cell r="BM284">
            <v>0</v>
          </cell>
          <cell r="BN284">
            <v>0</v>
          </cell>
          <cell r="BP284">
            <v>0</v>
          </cell>
          <cell r="BR284">
            <v>0</v>
          </cell>
          <cell r="BS284">
            <v>0</v>
          </cell>
          <cell r="BT284">
            <v>0</v>
          </cell>
          <cell r="BU284">
            <v>-361.52450709049663</v>
          </cell>
          <cell r="BV284">
            <v>-361.52450709049663</v>
          </cell>
        </row>
        <row r="285">
          <cell r="A285">
            <v>276</v>
          </cell>
          <cell r="B285">
            <v>277</v>
          </cell>
          <cell r="C285" t="str">
            <v>SOUTHBOROUGH</v>
          </cell>
          <cell r="D285">
            <v>2</v>
          </cell>
          <cell r="E285">
            <v>32414</v>
          </cell>
          <cell r="F285">
            <v>0</v>
          </cell>
          <cell r="G285">
            <v>1763</v>
          </cell>
          <cell r="H285">
            <v>34177</v>
          </cell>
          <cell r="J285">
            <v>809.35594770118189</v>
          </cell>
          <cell r="K285">
            <v>0.15887937878197364</v>
          </cell>
          <cell r="L285">
            <v>1763</v>
          </cell>
          <cell r="M285">
            <v>2572.3559477011818</v>
          </cell>
          <cell r="O285">
            <v>31604.64405229882</v>
          </cell>
          <cell r="Q285">
            <v>0</v>
          </cell>
          <cell r="R285">
            <v>809.35594770118189</v>
          </cell>
          <cell r="S285">
            <v>1763</v>
          </cell>
          <cell r="T285">
            <v>2572.3559477011818</v>
          </cell>
          <cell r="V285">
            <v>6857.153526442482</v>
          </cell>
          <cell r="W285">
            <v>0</v>
          </cell>
          <cell r="X285">
            <v>276</v>
          </cell>
          <cell r="Y285">
            <v>2</v>
          </cell>
          <cell r="Z285">
            <v>2.5827568964849376E-2</v>
          </cell>
          <cell r="AA285">
            <v>32414</v>
          </cell>
          <cell r="AB285">
            <v>0</v>
          </cell>
          <cell r="AC285">
            <v>32414</v>
          </cell>
          <cell r="AD285">
            <v>0</v>
          </cell>
          <cell r="AE285">
            <v>1763</v>
          </cell>
          <cell r="AF285">
            <v>34177</v>
          </cell>
          <cell r="AG285">
            <v>0</v>
          </cell>
          <cell r="AH285">
            <v>0</v>
          </cell>
          <cell r="AI285">
            <v>0</v>
          </cell>
          <cell r="AJ285">
            <v>0</v>
          </cell>
          <cell r="AK285">
            <v>34177</v>
          </cell>
          <cell r="AM285">
            <v>276</v>
          </cell>
          <cell r="AN285">
            <v>277</v>
          </cell>
          <cell r="AO285" t="str">
            <v>SOUTHBOROUGH</v>
          </cell>
          <cell r="AP285">
            <v>32414</v>
          </cell>
          <cell r="AQ285">
            <v>30950</v>
          </cell>
          <cell r="AR285">
            <v>1464</v>
          </cell>
          <cell r="AS285">
            <v>3866</v>
          </cell>
          <cell r="AT285">
            <v>0</v>
          </cell>
          <cell r="AU285">
            <v>0</v>
          </cell>
          <cell r="AV285">
            <v>0</v>
          </cell>
          <cell r="AW285">
            <v>0</v>
          </cell>
          <cell r="AX285">
            <v>-235.84647355751804</v>
          </cell>
          <cell r="AY285">
            <v>5094.153526442482</v>
          </cell>
          <cell r="BA285">
            <v>809.35594770118189</v>
          </cell>
          <cell r="BB285">
            <v>727.26012882606437</v>
          </cell>
          <cell r="BD285">
            <v>276</v>
          </cell>
          <cell r="BE285" t="str">
            <v>SOUTHBOROUGH</v>
          </cell>
          <cell r="BF285">
            <v>0</v>
          </cell>
          <cell r="BG285">
            <v>0</v>
          </cell>
          <cell r="BI285">
            <v>0</v>
          </cell>
          <cell r="BJ285">
            <v>0</v>
          </cell>
          <cell r="BK285">
            <v>0</v>
          </cell>
          <cell r="BL285">
            <v>0</v>
          </cell>
          <cell r="BM285">
            <v>0</v>
          </cell>
          <cell r="BN285">
            <v>0</v>
          </cell>
          <cell r="BP285">
            <v>0</v>
          </cell>
          <cell r="BR285">
            <v>1464</v>
          </cell>
          <cell r="BS285">
            <v>1464</v>
          </cell>
          <cell r="BT285">
            <v>0</v>
          </cell>
          <cell r="BU285">
            <v>-235.84647355751804</v>
          </cell>
          <cell r="BV285">
            <v>-235.84647355751804</v>
          </cell>
        </row>
        <row r="286">
          <cell r="A286">
            <v>277</v>
          </cell>
          <cell r="B286">
            <v>278</v>
          </cell>
          <cell r="C286" t="str">
            <v>SOUTHBRIDGE</v>
          </cell>
          <cell r="D286">
            <v>65.009999999999991</v>
          </cell>
          <cell r="E286">
            <v>738458</v>
          </cell>
          <cell r="F286">
            <v>0</v>
          </cell>
          <cell r="G286">
            <v>53517</v>
          </cell>
          <cell r="H286">
            <v>791975</v>
          </cell>
          <cell r="J286">
            <v>478695.94555769383</v>
          </cell>
          <cell r="K286">
            <v>0.65729341054368773</v>
          </cell>
          <cell r="L286">
            <v>53517</v>
          </cell>
          <cell r="M286">
            <v>532212.94555769383</v>
          </cell>
          <cell r="O286">
            <v>259762.05444230617</v>
          </cell>
          <cell r="Q286">
            <v>67132</v>
          </cell>
          <cell r="R286">
            <v>478695.94555769383</v>
          </cell>
          <cell r="S286">
            <v>58053</v>
          </cell>
          <cell r="T286">
            <v>599344.94555769383</v>
          </cell>
          <cell r="V286">
            <v>848932.5</v>
          </cell>
          <cell r="W286">
            <v>0</v>
          </cell>
          <cell r="X286">
            <v>277</v>
          </cell>
          <cell r="Y286">
            <v>65.009999999999991</v>
          </cell>
          <cell r="Z286">
            <v>0</v>
          </cell>
          <cell r="AA286">
            <v>738458</v>
          </cell>
          <cell r="AB286">
            <v>0</v>
          </cell>
          <cell r="AC286">
            <v>738458</v>
          </cell>
          <cell r="AD286">
            <v>0</v>
          </cell>
          <cell r="AE286">
            <v>53517</v>
          </cell>
          <cell r="AF286">
            <v>791975</v>
          </cell>
          <cell r="AG286">
            <v>62596</v>
          </cell>
          <cell r="AH286">
            <v>0</v>
          </cell>
          <cell r="AI286">
            <v>4536</v>
          </cell>
          <cell r="AJ286">
            <v>67132</v>
          </cell>
          <cell r="AK286">
            <v>859107</v>
          </cell>
          <cell r="AM286">
            <v>277</v>
          </cell>
          <cell r="AN286">
            <v>278</v>
          </cell>
          <cell r="AO286" t="str">
            <v>SOUTHBRIDGE</v>
          </cell>
          <cell r="AP286">
            <v>738458</v>
          </cell>
          <cell r="AQ286">
            <v>12063</v>
          </cell>
          <cell r="AR286">
            <v>726395</v>
          </cell>
          <cell r="AS286">
            <v>0</v>
          </cell>
          <cell r="AT286">
            <v>1773.25</v>
          </cell>
          <cell r="AU286">
            <v>62.25</v>
          </cell>
          <cell r="AV286">
            <v>53</v>
          </cell>
          <cell r="AW286">
            <v>0</v>
          </cell>
          <cell r="AX286">
            <v>0</v>
          </cell>
          <cell r="AY286">
            <v>728283.5</v>
          </cell>
          <cell r="BA286">
            <v>478695.94555769383</v>
          </cell>
          <cell r="BB286">
            <v>477865.99756722839</v>
          </cell>
          <cell r="BD286">
            <v>277</v>
          </cell>
          <cell r="BE286" t="str">
            <v>SOUTHBRIDGE</v>
          </cell>
          <cell r="BF286">
            <v>0</v>
          </cell>
          <cell r="BG286">
            <v>0</v>
          </cell>
          <cell r="BI286">
            <v>0</v>
          </cell>
          <cell r="BJ286">
            <v>0</v>
          </cell>
          <cell r="BK286">
            <v>0</v>
          </cell>
          <cell r="BL286">
            <v>0</v>
          </cell>
          <cell r="BM286">
            <v>0</v>
          </cell>
          <cell r="BN286">
            <v>0</v>
          </cell>
          <cell r="BP286">
            <v>0</v>
          </cell>
          <cell r="BR286">
            <v>726395</v>
          </cell>
          <cell r="BS286">
            <v>726395</v>
          </cell>
          <cell r="BT286">
            <v>0</v>
          </cell>
          <cell r="BU286">
            <v>0</v>
          </cell>
          <cell r="BV286">
            <v>0</v>
          </cell>
        </row>
        <row r="287">
          <cell r="A287">
            <v>278</v>
          </cell>
          <cell r="B287">
            <v>275</v>
          </cell>
          <cell r="C287" t="str">
            <v>SOUTH HADLEY</v>
          </cell>
          <cell r="D287">
            <v>95.6</v>
          </cell>
          <cell r="E287">
            <v>1131695</v>
          </cell>
          <cell r="F287">
            <v>0</v>
          </cell>
          <cell r="G287">
            <v>83455</v>
          </cell>
          <cell r="H287">
            <v>1215150</v>
          </cell>
          <cell r="J287">
            <v>22974.795737825672</v>
          </cell>
          <cell r="K287">
            <v>0.1366244147343125</v>
          </cell>
          <cell r="L287">
            <v>83455</v>
          </cell>
          <cell r="M287">
            <v>106429.79573782567</v>
          </cell>
          <cell r="O287">
            <v>1108720.2042621744</v>
          </cell>
          <cell r="Q287">
            <v>27212</v>
          </cell>
          <cell r="R287">
            <v>22974.795737825672</v>
          </cell>
          <cell r="S287">
            <v>85235</v>
          </cell>
          <cell r="T287">
            <v>133641.79573782568</v>
          </cell>
          <cell r="V287">
            <v>278827.25</v>
          </cell>
          <cell r="W287">
            <v>0</v>
          </cell>
          <cell r="X287">
            <v>278</v>
          </cell>
          <cell r="Y287">
            <v>95.6</v>
          </cell>
          <cell r="Z287">
            <v>0.1531692989185027</v>
          </cell>
          <cell r="AA287">
            <v>1131695</v>
          </cell>
          <cell r="AB287">
            <v>0</v>
          </cell>
          <cell r="AC287">
            <v>1131695</v>
          </cell>
          <cell r="AD287">
            <v>0</v>
          </cell>
          <cell r="AE287">
            <v>83455</v>
          </cell>
          <cell r="AF287">
            <v>1215150</v>
          </cell>
          <cell r="AG287">
            <v>25432</v>
          </cell>
          <cell r="AH287">
            <v>0</v>
          </cell>
          <cell r="AI287">
            <v>1780</v>
          </cell>
          <cell r="AJ287">
            <v>27212</v>
          </cell>
          <cell r="AK287">
            <v>1242362</v>
          </cell>
          <cell r="AM287">
            <v>278</v>
          </cell>
          <cell r="AN287">
            <v>275</v>
          </cell>
          <cell r="AO287" t="str">
            <v>SOUTH HADLEY</v>
          </cell>
          <cell r="AP287">
            <v>1131695</v>
          </cell>
          <cell r="AQ287">
            <v>1096832</v>
          </cell>
          <cell r="AR287">
            <v>34863</v>
          </cell>
          <cell r="AS287">
            <v>0</v>
          </cell>
          <cell r="AT287">
            <v>31396</v>
          </cell>
          <cell r="AU287">
            <v>33676.5</v>
          </cell>
          <cell r="AV287">
            <v>16472.75</v>
          </cell>
          <cell r="AW287">
            <v>51752</v>
          </cell>
          <cell r="AX287">
            <v>0</v>
          </cell>
          <cell r="AY287">
            <v>168160.25</v>
          </cell>
          <cell r="BA287">
            <v>22974.795737825672</v>
          </cell>
          <cell r="BB287">
            <v>22934.962758810681</v>
          </cell>
          <cell r="BD287">
            <v>278</v>
          </cell>
          <cell r="BE287" t="str">
            <v>SOUTH HADLEY</v>
          </cell>
          <cell r="BF287">
            <v>0</v>
          </cell>
          <cell r="BG287">
            <v>0</v>
          </cell>
          <cell r="BI287">
            <v>0</v>
          </cell>
          <cell r="BJ287">
            <v>0</v>
          </cell>
          <cell r="BK287">
            <v>0</v>
          </cell>
          <cell r="BL287">
            <v>0</v>
          </cell>
          <cell r="BM287">
            <v>0</v>
          </cell>
          <cell r="BN287">
            <v>0</v>
          </cell>
          <cell r="BP287">
            <v>0</v>
          </cell>
          <cell r="BR287">
            <v>34863</v>
          </cell>
          <cell r="BS287">
            <v>34863</v>
          </cell>
          <cell r="BT287">
            <v>0</v>
          </cell>
          <cell r="BU287">
            <v>0</v>
          </cell>
          <cell r="BV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M288">
            <v>279</v>
          </cell>
          <cell r="AN288">
            <v>279</v>
          </cell>
          <cell r="AO288" t="str">
            <v>SOUTHWICK</v>
          </cell>
          <cell r="AP288">
            <v>0</v>
          </cell>
          <cell r="AQ288">
            <v>0</v>
          </cell>
          <cell r="AR288">
            <v>0</v>
          </cell>
          <cell r="AS288">
            <v>0</v>
          </cell>
          <cell r="AT288">
            <v>0</v>
          </cell>
          <cell r="AU288">
            <v>0</v>
          </cell>
          <cell r="AV288">
            <v>0</v>
          </cell>
          <cell r="AW288">
            <v>0</v>
          </cell>
          <cell r="AX288">
            <v>0</v>
          </cell>
          <cell r="AY288">
            <v>0</v>
          </cell>
          <cell r="BA288">
            <v>0</v>
          </cell>
          <cell r="BB288">
            <v>0</v>
          </cell>
          <cell r="BD288">
            <v>279</v>
          </cell>
          <cell r="BE288" t="str">
            <v>SOUTHWICK</v>
          </cell>
          <cell r="BF288">
            <v>0</v>
          </cell>
          <cell r="BG288">
            <v>0</v>
          </cell>
          <cell r="BI288">
            <v>0</v>
          </cell>
          <cell r="BJ288">
            <v>0</v>
          </cell>
          <cell r="BK288">
            <v>0</v>
          </cell>
          <cell r="BL288">
            <v>0</v>
          </cell>
          <cell r="BM288">
            <v>0</v>
          </cell>
          <cell r="BN288">
            <v>0</v>
          </cell>
          <cell r="BP288">
            <v>0</v>
          </cell>
          <cell r="BR288">
            <v>0</v>
          </cell>
          <cell r="BS288">
            <v>0</v>
          </cell>
          <cell r="BT288">
            <v>0</v>
          </cell>
          <cell r="BU288">
            <v>0</v>
          </cell>
          <cell r="BV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M289">
            <v>280</v>
          </cell>
          <cell r="AN289">
            <v>280</v>
          </cell>
          <cell r="AO289" t="str">
            <v>SPENCER</v>
          </cell>
          <cell r="AP289">
            <v>0</v>
          </cell>
          <cell r="AQ289">
            <v>0</v>
          </cell>
          <cell r="AR289">
            <v>0</v>
          </cell>
          <cell r="AS289">
            <v>0</v>
          </cell>
          <cell r="AT289">
            <v>0</v>
          </cell>
          <cell r="AU289">
            <v>0</v>
          </cell>
          <cell r="AV289">
            <v>0</v>
          </cell>
          <cell r="AW289">
            <v>0</v>
          </cell>
          <cell r="AX289">
            <v>0</v>
          </cell>
          <cell r="AY289">
            <v>0</v>
          </cell>
          <cell r="BA289">
            <v>0</v>
          </cell>
          <cell r="BB289">
            <v>0</v>
          </cell>
          <cell r="BD289">
            <v>280</v>
          </cell>
          <cell r="BE289" t="str">
            <v>SPENCER</v>
          </cell>
          <cell r="BF289">
            <v>0</v>
          </cell>
          <cell r="BG289">
            <v>0</v>
          </cell>
          <cell r="BI289">
            <v>0</v>
          </cell>
          <cell r="BJ289">
            <v>0</v>
          </cell>
          <cell r="BK289">
            <v>0</v>
          </cell>
          <cell r="BL289">
            <v>0</v>
          </cell>
          <cell r="BM289">
            <v>0</v>
          </cell>
          <cell r="BN289">
            <v>0</v>
          </cell>
          <cell r="BP289">
            <v>0</v>
          </cell>
          <cell r="BR289">
            <v>0</v>
          </cell>
          <cell r="BS289">
            <v>0</v>
          </cell>
          <cell r="BT289">
            <v>0</v>
          </cell>
          <cell r="BU289">
            <v>0</v>
          </cell>
          <cell r="BV289">
            <v>0</v>
          </cell>
        </row>
        <row r="290">
          <cell r="A290">
            <v>281</v>
          </cell>
          <cell r="B290">
            <v>281</v>
          </cell>
          <cell r="C290" t="str">
            <v>SPRINGFIELD</v>
          </cell>
          <cell r="D290">
            <v>3704.1799999999957</v>
          </cell>
          <cell r="E290">
            <v>41958076</v>
          </cell>
          <cell r="F290">
            <v>0</v>
          </cell>
          <cell r="G290">
            <v>3291300</v>
          </cell>
          <cell r="H290">
            <v>45249376</v>
          </cell>
          <cell r="J290">
            <v>2554838.4772774326</v>
          </cell>
          <cell r="K290">
            <v>0.32153823087438677</v>
          </cell>
          <cell r="L290">
            <v>3291300</v>
          </cell>
          <cell r="M290">
            <v>5846138.4772774326</v>
          </cell>
          <cell r="O290">
            <v>39403237.522722565</v>
          </cell>
          <cell r="Q290">
            <v>221259</v>
          </cell>
          <cell r="R290">
            <v>2554838.4772774326</v>
          </cell>
          <cell r="S290">
            <v>3307602</v>
          </cell>
          <cell r="T290">
            <v>6067397.4772774326</v>
          </cell>
          <cell r="V290">
            <v>11458234.605447723</v>
          </cell>
          <cell r="W290">
            <v>0</v>
          </cell>
          <cell r="X290">
            <v>281</v>
          </cell>
          <cell r="Y290">
            <v>3704.1799999999957</v>
          </cell>
          <cell r="Z290">
            <v>0.25092627508566334</v>
          </cell>
          <cell r="AA290">
            <v>41958076</v>
          </cell>
          <cell r="AB290">
            <v>0</v>
          </cell>
          <cell r="AC290">
            <v>41958076</v>
          </cell>
          <cell r="AD290">
            <v>0</v>
          </cell>
          <cell r="AE290">
            <v>3291300</v>
          </cell>
          <cell r="AF290">
            <v>45249376</v>
          </cell>
          <cell r="AG290">
            <v>204957</v>
          </cell>
          <cell r="AH290">
            <v>0</v>
          </cell>
          <cell r="AI290">
            <v>16302</v>
          </cell>
          <cell r="AJ290">
            <v>221259</v>
          </cell>
          <cell r="AK290">
            <v>45470635</v>
          </cell>
          <cell r="AM290">
            <v>281</v>
          </cell>
          <cell r="AN290">
            <v>281</v>
          </cell>
          <cell r="AO290" t="str">
            <v>SPRINGFIELD</v>
          </cell>
          <cell r="AP290">
            <v>41958076</v>
          </cell>
          <cell r="AQ290">
            <v>38041197</v>
          </cell>
          <cell r="AR290">
            <v>3916879</v>
          </cell>
          <cell r="AS290">
            <v>656558</v>
          </cell>
          <cell r="AT290">
            <v>1118226.25</v>
          </cell>
          <cell r="AU290">
            <v>810043.25</v>
          </cell>
          <cell r="AV290">
            <v>877128.25</v>
          </cell>
          <cell r="AW290">
            <v>606891.75</v>
          </cell>
          <cell r="AX290">
            <v>-40050.894552276935</v>
          </cell>
          <cell r="AY290">
            <v>7945675.6054477226</v>
          </cell>
          <cell r="BA290">
            <v>2554838.4772774326</v>
          </cell>
          <cell r="BB290">
            <v>2536705.9535608408</v>
          </cell>
          <cell r="BD290">
            <v>281</v>
          </cell>
          <cell r="BE290" t="str">
            <v>SPRINGFIELD</v>
          </cell>
          <cell r="BF290">
            <v>0</v>
          </cell>
          <cell r="BG290">
            <v>0</v>
          </cell>
          <cell r="BI290">
            <v>0</v>
          </cell>
          <cell r="BJ290">
            <v>0</v>
          </cell>
          <cell r="BK290">
            <v>0</v>
          </cell>
          <cell r="BL290">
            <v>0</v>
          </cell>
          <cell r="BM290">
            <v>0</v>
          </cell>
          <cell r="BN290">
            <v>0</v>
          </cell>
          <cell r="BP290">
            <v>0</v>
          </cell>
          <cell r="BR290">
            <v>3916879</v>
          </cell>
          <cell r="BS290">
            <v>3916879</v>
          </cell>
          <cell r="BT290">
            <v>0</v>
          </cell>
          <cell r="BU290">
            <v>-40050.894552276935</v>
          </cell>
          <cell r="BV290">
            <v>-40050.894552276935</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M291">
            <v>282</v>
          </cell>
          <cell r="AN291">
            <v>282</v>
          </cell>
          <cell r="AO291" t="str">
            <v>STERLING</v>
          </cell>
          <cell r="AP291">
            <v>0</v>
          </cell>
          <cell r="AQ291">
            <v>0</v>
          </cell>
          <cell r="AR291">
            <v>0</v>
          </cell>
          <cell r="AS291">
            <v>0</v>
          </cell>
          <cell r="AT291">
            <v>0</v>
          </cell>
          <cell r="AU291">
            <v>0</v>
          </cell>
          <cell r="AV291">
            <v>0</v>
          </cell>
          <cell r="AW291">
            <v>0</v>
          </cell>
          <cell r="AX291">
            <v>0</v>
          </cell>
          <cell r="AY291">
            <v>0</v>
          </cell>
          <cell r="BA291">
            <v>0</v>
          </cell>
          <cell r="BB291">
            <v>0</v>
          </cell>
          <cell r="BD291">
            <v>282</v>
          </cell>
          <cell r="BE291" t="str">
            <v>STERLING</v>
          </cell>
          <cell r="BF291">
            <v>0</v>
          </cell>
          <cell r="BG291">
            <v>0</v>
          </cell>
          <cell r="BI291">
            <v>0</v>
          </cell>
          <cell r="BJ291">
            <v>0</v>
          </cell>
          <cell r="BK291">
            <v>0</v>
          </cell>
          <cell r="BL291">
            <v>0</v>
          </cell>
          <cell r="BM291">
            <v>0</v>
          </cell>
          <cell r="BN291">
            <v>0</v>
          </cell>
          <cell r="BP291">
            <v>0</v>
          </cell>
          <cell r="BR291">
            <v>0</v>
          </cell>
          <cell r="BS291">
            <v>0</v>
          </cell>
          <cell r="BT291">
            <v>0</v>
          </cell>
          <cell r="BU291">
            <v>0</v>
          </cell>
          <cell r="BV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M292">
            <v>283</v>
          </cell>
          <cell r="AN292">
            <v>283</v>
          </cell>
          <cell r="AO292" t="str">
            <v>STOCKBRIDGE</v>
          </cell>
          <cell r="AP292">
            <v>0</v>
          </cell>
          <cell r="AQ292">
            <v>0</v>
          </cell>
          <cell r="AR292">
            <v>0</v>
          </cell>
          <cell r="AS292">
            <v>0</v>
          </cell>
          <cell r="AT292">
            <v>0</v>
          </cell>
          <cell r="AU292">
            <v>0</v>
          </cell>
          <cell r="AV292">
            <v>0</v>
          </cell>
          <cell r="AW292">
            <v>0</v>
          </cell>
          <cell r="AX292">
            <v>0</v>
          </cell>
          <cell r="AY292">
            <v>0</v>
          </cell>
          <cell r="BA292">
            <v>0</v>
          </cell>
          <cell r="BB292">
            <v>0</v>
          </cell>
          <cell r="BD292">
            <v>283</v>
          </cell>
          <cell r="BE292" t="str">
            <v>STOCKBRIDGE</v>
          </cell>
          <cell r="BF292">
            <v>0</v>
          </cell>
          <cell r="BG292">
            <v>0</v>
          </cell>
          <cell r="BI292">
            <v>0</v>
          </cell>
          <cell r="BJ292">
            <v>0</v>
          </cell>
          <cell r="BK292">
            <v>0</v>
          </cell>
          <cell r="BL292">
            <v>0</v>
          </cell>
          <cell r="BM292">
            <v>0</v>
          </cell>
          <cell r="BN292">
            <v>0</v>
          </cell>
          <cell r="BP292">
            <v>0</v>
          </cell>
          <cell r="BR292">
            <v>0</v>
          </cell>
          <cell r="BS292">
            <v>0</v>
          </cell>
          <cell r="BT292">
            <v>0</v>
          </cell>
          <cell r="BU292">
            <v>0</v>
          </cell>
          <cell r="BV292">
            <v>0</v>
          </cell>
        </row>
        <row r="293">
          <cell r="A293">
            <v>284</v>
          </cell>
          <cell r="B293">
            <v>284</v>
          </cell>
          <cell r="C293" t="str">
            <v>STONEHAM</v>
          </cell>
          <cell r="D293">
            <v>72.539999999999992</v>
          </cell>
          <cell r="E293">
            <v>900601</v>
          </cell>
          <cell r="F293">
            <v>0</v>
          </cell>
          <cell r="G293">
            <v>64778</v>
          </cell>
          <cell r="H293">
            <v>965379</v>
          </cell>
          <cell r="J293">
            <v>41425.54097110001</v>
          </cell>
          <cell r="K293">
            <v>0.30303758546828485</v>
          </cell>
          <cell r="L293">
            <v>64778</v>
          </cell>
          <cell r="M293">
            <v>106203.54097110001</v>
          </cell>
          <cell r="O293">
            <v>859175.45902890002</v>
          </cell>
          <cell r="Q293">
            <v>0</v>
          </cell>
          <cell r="R293">
            <v>41425.54097110001</v>
          </cell>
          <cell r="S293">
            <v>64778</v>
          </cell>
          <cell r="T293">
            <v>106203.54097110001</v>
          </cell>
          <cell r="V293">
            <v>201479</v>
          </cell>
          <cell r="W293">
            <v>0</v>
          </cell>
          <cell r="X293">
            <v>284</v>
          </cell>
          <cell r="Y293">
            <v>72.539999999999992</v>
          </cell>
          <cell r="Z293">
            <v>0</v>
          </cell>
          <cell r="AA293">
            <v>900601</v>
          </cell>
          <cell r="AB293">
            <v>0</v>
          </cell>
          <cell r="AC293">
            <v>900601</v>
          </cell>
          <cell r="AD293">
            <v>0</v>
          </cell>
          <cell r="AE293">
            <v>64778</v>
          </cell>
          <cell r="AF293">
            <v>965379</v>
          </cell>
          <cell r="AG293">
            <v>0</v>
          </cell>
          <cell r="AH293">
            <v>0</v>
          </cell>
          <cell r="AI293">
            <v>0</v>
          </cell>
          <cell r="AJ293">
            <v>0</v>
          </cell>
          <cell r="AK293">
            <v>965379</v>
          </cell>
          <cell r="AM293">
            <v>284</v>
          </cell>
          <cell r="AN293">
            <v>284</v>
          </cell>
          <cell r="AO293" t="str">
            <v>STONEHAM</v>
          </cell>
          <cell r="AP293">
            <v>900601</v>
          </cell>
          <cell r="AQ293">
            <v>837740</v>
          </cell>
          <cell r="AR293">
            <v>62861</v>
          </cell>
          <cell r="AS293">
            <v>0</v>
          </cell>
          <cell r="AT293">
            <v>1548.5</v>
          </cell>
          <cell r="AU293">
            <v>0</v>
          </cell>
          <cell r="AV293">
            <v>47605.25</v>
          </cell>
          <cell r="AW293">
            <v>24686.25</v>
          </cell>
          <cell r="AX293">
            <v>0</v>
          </cell>
          <cell r="AY293">
            <v>136701</v>
          </cell>
          <cell r="BA293">
            <v>41425.54097110001</v>
          </cell>
          <cell r="BB293">
            <v>41353.718669695612</v>
          </cell>
          <cell r="BD293">
            <v>284</v>
          </cell>
          <cell r="BE293" t="str">
            <v>STONEHAM</v>
          </cell>
          <cell r="BF293">
            <v>0</v>
          </cell>
          <cell r="BG293">
            <v>0</v>
          </cell>
          <cell r="BI293">
            <v>0</v>
          </cell>
          <cell r="BJ293">
            <v>0</v>
          </cell>
          <cell r="BK293">
            <v>0</v>
          </cell>
          <cell r="BL293">
            <v>0</v>
          </cell>
          <cell r="BM293">
            <v>0</v>
          </cell>
          <cell r="BN293">
            <v>0</v>
          </cell>
          <cell r="BP293">
            <v>0</v>
          </cell>
          <cell r="BR293">
            <v>62861</v>
          </cell>
          <cell r="BS293">
            <v>62861</v>
          </cell>
          <cell r="BT293">
            <v>0</v>
          </cell>
          <cell r="BU293">
            <v>0</v>
          </cell>
          <cell r="BV293">
            <v>0</v>
          </cell>
        </row>
        <row r="294">
          <cell r="A294">
            <v>285</v>
          </cell>
          <cell r="B294">
            <v>285</v>
          </cell>
          <cell r="C294" t="str">
            <v>STOUGHTON</v>
          </cell>
          <cell r="D294">
            <v>120.51000000000002</v>
          </cell>
          <cell r="E294">
            <v>1533790</v>
          </cell>
          <cell r="F294">
            <v>0</v>
          </cell>
          <cell r="G294">
            <v>105306</v>
          </cell>
          <cell r="H294">
            <v>1639096</v>
          </cell>
          <cell r="J294">
            <v>286818.21196596982</v>
          </cell>
          <cell r="K294">
            <v>0.46621946028278577</v>
          </cell>
          <cell r="L294">
            <v>105306</v>
          </cell>
          <cell r="M294">
            <v>392124.21196596982</v>
          </cell>
          <cell r="O294">
            <v>1246971.7880340302</v>
          </cell>
          <cell r="Q294">
            <v>35986</v>
          </cell>
          <cell r="R294">
            <v>286818.21196596982</v>
          </cell>
          <cell r="S294">
            <v>107619</v>
          </cell>
          <cell r="T294">
            <v>428110.21196596982</v>
          </cell>
          <cell r="V294">
            <v>756492</v>
          </cell>
          <cell r="W294">
            <v>0</v>
          </cell>
          <cell r="X294">
            <v>285</v>
          </cell>
          <cell r="Y294">
            <v>120.51000000000002</v>
          </cell>
          <cell r="Z294">
            <v>0</v>
          </cell>
          <cell r="AA294">
            <v>1533769</v>
          </cell>
          <cell r="AB294">
            <v>0</v>
          </cell>
          <cell r="AC294">
            <v>1533769</v>
          </cell>
          <cell r="AD294">
            <v>0</v>
          </cell>
          <cell r="AE294">
            <v>105305</v>
          </cell>
          <cell r="AF294">
            <v>1639074</v>
          </cell>
          <cell r="AG294">
            <v>33673</v>
          </cell>
          <cell r="AH294">
            <v>0</v>
          </cell>
          <cell r="AI294">
            <v>2313</v>
          </cell>
          <cell r="AJ294">
            <v>35986</v>
          </cell>
          <cell r="AK294">
            <v>1675060</v>
          </cell>
          <cell r="AM294">
            <v>285</v>
          </cell>
          <cell r="AN294">
            <v>285</v>
          </cell>
          <cell r="AO294" t="str">
            <v>STOUGHTON</v>
          </cell>
          <cell r="AP294">
            <v>1533790</v>
          </cell>
          <cell r="AQ294">
            <v>1098559</v>
          </cell>
          <cell r="AR294">
            <v>435231</v>
          </cell>
          <cell r="AS294">
            <v>291</v>
          </cell>
          <cell r="AT294">
            <v>33432.25</v>
          </cell>
          <cell r="AU294">
            <v>35654.5</v>
          </cell>
          <cell r="AV294">
            <v>72584.75</v>
          </cell>
          <cell r="AW294">
            <v>38006.5</v>
          </cell>
          <cell r="AX294">
            <v>0</v>
          </cell>
          <cell r="AY294">
            <v>615200</v>
          </cell>
          <cell r="BA294">
            <v>286818.21196596982</v>
          </cell>
          <cell r="BB294">
            <v>286320.93556148157</v>
          </cell>
          <cell r="BD294">
            <v>285</v>
          </cell>
          <cell r="BE294" t="str">
            <v>STOUGHTON</v>
          </cell>
          <cell r="BF294">
            <v>0</v>
          </cell>
          <cell r="BG294">
            <v>21</v>
          </cell>
          <cell r="BI294">
            <v>1</v>
          </cell>
          <cell r="BJ294">
            <v>22</v>
          </cell>
          <cell r="BK294">
            <v>0</v>
          </cell>
          <cell r="BL294">
            <v>0</v>
          </cell>
          <cell r="BM294">
            <v>0</v>
          </cell>
          <cell r="BN294">
            <v>22</v>
          </cell>
          <cell r="BP294">
            <v>1</v>
          </cell>
          <cell r="BR294">
            <v>435231</v>
          </cell>
          <cell r="BS294">
            <v>435210</v>
          </cell>
          <cell r="BT294">
            <v>21</v>
          </cell>
          <cell r="BU294">
            <v>0.36147663445376566</v>
          </cell>
          <cell r="BV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M295">
            <v>286</v>
          </cell>
          <cell r="AN295">
            <v>286</v>
          </cell>
          <cell r="AO295" t="str">
            <v>STOW</v>
          </cell>
          <cell r="AP295">
            <v>0</v>
          </cell>
          <cell r="AQ295">
            <v>0</v>
          </cell>
          <cell r="AR295">
            <v>0</v>
          </cell>
          <cell r="AS295">
            <v>0</v>
          </cell>
          <cell r="AT295">
            <v>0</v>
          </cell>
          <cell r="AU295">
            <v>0</v>
          </cell>
          <cell r="AV295">
            <v>0</v>
          </cell>
          <cell r="AW295">
            <v>0</v>
          </cell>
          <cell r="AX295">
            <v>0</v>
          </cell>
          <cell r="AY295">
            <v>0</v>
          </cell>
          <cell r="BA295">
            <v>0</v>
          </cell>
          <cell r="BB295">
            <v>0</v>
          </cell>
          <cell r="BD295">
            <v>286</v>
          </cell>
          <cell r="BE295" t="str">
            <v>STOW</v>
          </cell>
          <cell r="BF295">
            <v>0</v>
          </cell>
          <cell r="BG295">
            <v>0</v>
          </cell>
          <cell r="BI295">
            <v>0</v>
          </cell>
          <cell r="BJ295">
            <v>0</v>
          </cell>
          <cell r="BK295">
            <v>0</v>
          </cell>
          <cell r="BL295">
            <v>0</v>
          </cell>
          <cell r="BM295">
            <v>0</v>
          </cell>
          <cell r="BN295">
            <v>0</v>
          </cell>
          <cell r="BP295">
            <v>0</v>
          </cell>
          <cell r="BR295">
            <v>0</v>
          </cell>
          <cell r="BS295">
            <v>0</v>
          </cell>
          <cell r="BT295">
            <v>0</v>
          </cell>
          <cell r="BU295">
            <v>0</v>
          </cell>
          <cell r="BV295">
            <v>0</v>
          </cell>
        </row>
        <row r="296">
          <cell r="A296">
            <v>287</v>
          </cell>
          <cell r="B296">
            <v>287</v>
          </cell>
          <cell r="C296" t="str">
            <v>STURBRIDGE</v>
          </cell>
          <cell r="D296">
            <v>13</v>
          </cell>
          <cell r="E296">
            <v>155568</v>
          </cell>
          <cell r="F296">
            <v>0</v>
          </cell>
          <cell r="G296">
            <v>10716</v>
          </cell>
          <cell r="H296">
            <v>166284</v>
          </cell>
          <cell r="J296">
            <v>102519.66334916859</v>
          </cell>
          <cell r="K296">
            <v>0.65900225849254723</v>
          </cell>
          <cell r="L296">
            <v>10716</v>
          </cell>
          <cell r="M296">
            <v>113235.66334916859</v>
          </cell>
          <cell r="O296">
            <v>53048.336650831407</v>
          </cell>
          <cell r="Q296">
            <v>13857</v>
          </cell>
          <cell r="R296">
            <v>102519.66334916859</v>
          </cell>
          <cell r="S296">
            <v>11609</v>
          </cell>
          <cell r="T296">
            <v>127092.66334916859</v>
          </cell>
          <cell r="V296">
            <v>180141</v>
          </cell>
          <cell r="W296">
            <v>0</v>
          </cell>
          <cell r="X296">
            <v>287</v>
          </cell>
          <cell r="Y296">
            <v>13</v>
          </cell>
          <cell r="Z296">
            <v>0</v>
          </cell>
          <cell r="AA296">
            <v>155568</v>
          </cell>
          <cell r="AB296">
            <v>0</v>
          </cell>
          <cell r="AC296">
            <v>155568</v>
          </cell>
          <cell r="AD296">
            <v>0</v>
          </cell>
          <cell r="AE296">
            <v>10716</v>
          </cell>
          <cell r="AF296">
            <v>166284</v>
          </cell>
          <cell r="AG296">
            <v>12964</v>
          </cell>
          <cell r="AH296">
            <v>0</v>
          </cell>
          <cell r="AI296">
            <v>893</v>
          </cell>
          <cell r="AJ296">
            <v>13857</v>
          </cell>
          <cell r="AK296">
            <v>180141</v>
          </cell>
          <cell r="AM296">
            <v>287</v>
          </cell>
          <cell r="AN296">
            <v>287</v>
          </cell>
          <cell r="AO296" t="str">
            <v>STURBRIDGE</v>
          </cell>
          <cell r="AP296">
            <v>155568</v>
          </cell>
          <cell r="AQ296">
            <v>0</v>
          </cell>
          <cell r="AR296">
            <v>155568</v>
          </cell>
          <cell r="AS296">
            <v>0</v>
          </cell>
          <cell r="AT296">
            <v>0</v>
          </cell>
          <cell r="AU296">
            <v>0</v>
          </cell>
          <cell r="AV296">
            <v>0</v>
          </cell>
          <cell r="AW296">
            <v>0</v>
          </cell>
          <cell r="AX296">
            <v>0</v>
          </cell>
          <cell r="AY296">
            <v>155568</v>
          </cell>
          <cell r="BA296">
            <v>102519.66334916859</v>
          </cell>
          <cell r="BB296">
            <v>102341.91797787511</v>
          </cell>
          <cell r="BD296">
            <v>287</v>
          </cell>
          <cell r="BE296" t="str">
            <v>STURBRIDGE</v>
          </cell>
          <cell r="BF296">
            <v>0</v>
          </cell>
          <cell r="BG296">
            <v>0</v>
          </cell>
          <cell r="BI296">
            <v>0</v>
          </cell>
          <cell r="BJ296">
            <v>0</v>
          </cell>
          <cell r="BK296">
            <v>0</v>
          </cell>
          <cell r="BL296">
            <v>0</v>
          </cell>
          <cell r="BM296">
            <v>0</v>
          </cell>
          <cell r="BN296">
            <v>0</v>
          </cell>
          <cell r="BP296">
            <v>0</v>
          </cell>
          <cell r="BR296">
            <v>155568</v>
          </cell>
          <cell r="BS296">
            <v>155568</v>
          </cell>
          <cell r="BT296">
            <v>0</v>
          </cell>
          <cell r="BU296">
            <v>0</v>
          </cell>
          <cell r="BV296">
            <v>0</v>
          </cell>
        </row>
        <row r="297">
          <cell r="A297">
            <v>288</v>
          </cell>
          <cell r="B297">
            <v>288</v>
          </cell>
          <cell r="C297" t="str">
            <v>SUDBURY</v>
          </cell>
          <cell r="D297">
            <v>4</v>
          </cell>
          <cell r="E297">
            <v>57252</v>
          </cell>
          <cell r="F297">
            <v>0</v>
          </cell>
          <cell r="G297">
            <v>3549</v>
          </cell>
          <cell r="H297">
            <v>60801</v>
          </cell>
          <cell r="J297">
            <v>13506.910290063248</v>
          </cell>
          <cell r="K297">
            <v>0.41335558058416272</v>
          </cell>
          <cell r="L297">
            <v>3549</v>
          </cell>
          <cell r="M297">
            <v>17055.91029006325</v>
          </cell>
          <cell r="O297">
            <v>43745.08970993675</v>
          </cell>
          <cell r="Q297">
            <v>0</v>
          </cell>
          <cell r="R297">
            <v>13506.910290063248</v>
          </cell>
          <cell r="S297">
            <v>3549</v>
          </cell>
          <cell r="T297">
            <v>17055.91029006325</v>
          </cell>
          <cell r="V297">
            <v>36225.25</v>
          </cell>
          <cell r="W297">
            <v>0</v>
          </cell>
          <cell r="X297">
            <v>288</v>
          </cell>
          <cell r="Y297">
            <v>4</v>
          </cell>
          <cell r="Z297">
            <v>2.5827568964849376E-2</v>
          </cell>
          <cell r="AA297">
            <v>57252</v>
          </cell>
          <cell r="AB297">
            <v>0</v>
          </cell>
          <cell r="AC297">
            <v>57252</v>
          </cell>
          <cell r="AD297">
            <v>0</v>
          </cell>
          <cell r="AE297">
            <v>3549</v>
          </cell>
          <cell r="AF297">
            <v>60801</v>
          </cell>
          <cell r="AG297">
            <v>0</v>
          </cell>
          <cell r="AH297">
            <v>0</v>
          </cell>
          <cell r="AI297">
            <v>0</v>
          </cell>
          <cell r="AJ297">
            <v>0</v>
          </cell>
          <cell r="AK297">
            <v>60801</v>
          </cell>
          <cell r="AM297">
            <v>288</v>
          </cell>
          <cell r="AN297">
            <v>288</v>
          </cell>
          <cell r="AO297" t="str">
            <v>SUDBURY</v>
          </cell>
          <cell r="AP297">
            <v>57252</v>
          </cell>
          <cell r="AQ297">
            <v>36756</v>
          </cell>
          <cell r="AR297">
            <v>20496</v>
          </cell>
          <cell r="AS297">
            <v>0</v>
          </cell>
          <cell r="AT297">
            <v>0</v>
          </cell>
          <cell r="AU297">
            <v>12180.25</v>
          </cell>
          <cell r="AV297">
            <v>0</v>
          </cell>
          <cell r="AW297">
            <v>0</v>
          </cell>
          <cell r="AX297">
            <v>0</v>
          </cell>
          <cell r="AY297">
            <v>32676.25</v>
          </cell>
          <cell r="BA297">
            <v>13506.910290063248</v>
          </cell>
          <cell r="BB297">
            <v>13483.492433370155</v>
          </cell>
          <cell r="BD297">
            <v>288</v>
          </cell>
          <cell r="BE297" t="str">
            <v>SUDBURY</v>
          </cell>
          <cell r="BF297">
            <v>0</v>
          </cell>
          <cell r="BG297">
            <v>0</v>
          </cell>
          <cell r="BI297">
            <v>0</v>
          </cell>
          <cell r="BJ297">
            <v>0</v>
          </cell>
          <cell r="BK297">
            <v>0</v>
          </cell>
          <cell r="BL297">
            <v>0</v>
          </cell>
          <cell r="BM297">
            <v>0</v>
          </cell>
          <cell r="BN297">
            <v>0</v>
          </cell>
          <cell r="BP297">
            <v>0</v>
          </cell>
          <cell r="BR297">
            <v>20496</v>
          </cell>
          <cell r="BS297">
            <v>20496</v>
          </cell>
          <cell r="BT297">
            <v>0</v>
          </cell>
          <cell r="BU297">
            <v>0</v>
          </cell>
          <cell r="BV297">
            <v>0</v>
          </cell>
        </row>
        <row r="298">
          <cell r="A298">
            <v>289</v>
          </cell>
          <cell r="B298">
            <v>289</v>
          </cell>
          <cell r="C298" t="str">
            <v>SUNDERLAND</v>
          </cell>
          <cell r="D298">
            <v>1</v>
          </cell>
          <cell r="E298">
            <v>14504</v>
          </cell>
          <cell r="F298">
            <v>0</v>
          </cell>
          <cell r="G298">
            <v>893</v>
          </cell>
          <cell r="H298">
            <v>15397</v>
          </cell>
          <cell r="J298">
            <v>9558.1687571759048</v>
          </cell>
          <cell r="K298">
            <v>0.47075299237469981</v>
          </cell>
          <cell r="L298">
            <v>893</v>
          </cell>
          <cell r="M298">
            <v>10451.168757175905</v>
          </cell>
          <cell r="O298">
            <v>4945.8312428240952</v>
          </cell>
          <cell r="Q298">
            <v>0</v>
          </cell>
          <cell r="R298">
            <v>9558.1687571759048</v>
          </cell>
          <cell r="S298">
            <v>893</v>
          </cell>
          <cell r="T298">
            <v>10451.168757175905</v>
          </cell>
          <cell r="V298">
            <v>21197</v>
          </cell>
          <cell r="W298">
            <v>0</v>
          </cell>
          <cell r="X298">
            <v>289</v>
          </cell>
          <cell r="Y298">
            <v>1</v>
          </cell>
          <cell r="Z298">
            <v>0</v>
          </cell>
          <cell r="AA298">
            <v>14504</v>
          </cell>
          <cell r="AB298">
            <v>0</v>
          </cell>
          <cell r="AC298">
            <v>14504</v>
          </cell>
          <cell r="AD298">
            <v>0</v>
          </cell>
          <cell r="AE298">
            <v>893</v>
          </cell>
          <cell r="AF298">
            <v>15397</v>
          </cell>
          <cell r="AG298">
            <v>0</v>
          </cell>
          <cell r="AH298">
            <v>0</v>
          </cell>
          <cell r="AI298">
            <v>0</v>
          </cell>
          <cell r="AJ298">
            <v>0</v>
          </cell>
          <cell r="AK298">
            <v>15397</v>
          </cell>
          <cell r="AM298">
            <v>289</v>
          </cell>
          <cell r="AN298">
            <v>289</v>
          </cell>
          <cell r="AO298" t="str">
            <v>SUNDERLAND</v>
          </cell>
          <cell r="AP298">
            <v>14504</v>
          </cell>
          <cell r="AQ298">
            <v>0</v>
          </cell>
          <cell r="AR298">
            <v>14504</v>
          </cell>
          <cell r="AS298">
            <v>0</v>
          </cell>
          <cell r="AT298">
            <v>0</v>
          </cell>
          <cell r="AU298">
            <v>2477.5</v>
          </cell>
          <cell r="AV298">
            <v>3285.75</v>
          </cell>
          <cell r="AW298">
            <v>36.75</v>
          </cell>
          <cell r="AX298">
            <v>0</v>
          </cell>
          <cell r="AY298">
            <v>20304</v>
          </cell>
          <cell r="BA298">
            <v>9558.1687571759048</v>
          </cell>
          <cell r="BB298">
            <v>9541.5971044887156</v>
          </cell>
          <cell r="BD298">
            <v>289</v>
          </cell>
          <cell r="BE298" t="str">
            <v>SUNDERLAND</v>
          </cell>
          <cell r="BF298">
            <v>0</v>
          </cell>
          <cell r="BG298">
            <v>0</v>
          </cell>
          <cell r="BI298">
            <v>0</v>
          </cell>
          <cell r="BJ298">
            <v>0</v>
          </cell>
          <cell r="BK298">
            <v>0</v>
          </cell>
          <cell r="BL298">
            <v>0</v>
          </cell>
          <cell r="BM298">
            <v>0</v>
          </cell>
          <cell r="BN298">
            <v>0</v>
          </cell>
          <cell r="BP298">
            <v>0</v>
          </cell>
          <cell r="BR298">
            <v>14504</v>
          </cell>
          <cell r="BS298">
            <v>14504</v>
          </cell>
          <cell r="BT298">
            <v>0</v>
          </cell>
          <cell r="BU298">
            <v>0</v>
          </cell>
          <cell r="BV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M299">
            <v>290</v>
          </cell>
          <cell r="AN299">
            <v>290</v>
          </cell>
          <cell r="AO299" t="str">
            <v>SUTTON</v>
          </cell>
          <cell r="AP299">
            <v>0</v>
          </cell>
          <cell r="AQ299">
            <v>0</v>
          </cell>
          <cell r="AR299">
            <v>0</v>
          </cell>
          <cell r="AS299">
            <v>0</v>
          </cell>
          <cell r="AT299">
            <v>0</v>
          </cell>
          <cell r="AU299">
            <v>1602.25</v>
          </cell>
          <cell r="AV299">
            <v>0</v>
          </cell>
          <cell r="AW299">
            <v>0</v>
          </cell>
          <cell r="AX299">
            <v>0</v>
          </cell>
          <cell r="AY299">
            <v>1602.25</v>
          </cell>
          <cell r="BA299">
            <v>0</v>
          </cell>
          <cell r="BB299">
            <v>0</v>
          </cell>
          <cell r="BD299">
            <v>290</v>
          </cell>
          <cell r="BE299" t="str">
            <v>SUTTON</v>
          </cell>
          <cell r="BF299">
            <v>0</v>
          </cell>
          <cell r="BG299">
            <v>0</v>
          </cell>
          <cell r="BI299">
            <v>0</v>
          </cell>
          <cell r="BJ299">
            <v>0</v>
          </cell>
          <cell r="BK299">
            <v>0</v>
          </cell>
          <cell r="BL299">
            <v>0</v>
          </cell>
          <cell r="BM299">
            <v>0</v>
          </cell>
          <cell r="BN299">
            <v>0</v>
          </cell>
          <cell r="BP299">
            <v>0</v>
          </cell>
          <cell r="BR299">
            <v>0</v>
          </cell>
          <cell r="BS299">
            <v>0</v>
          </cell>
          <cell r="BT299">
            <v>0</v>
          </cell>
          <cell r="BU299">
            <v>0</v>
          </cell>
          <cell r="BV299">
            <v>0</v>
          </cell>
        </row>
        <row r="300">
          <cell r="A300">
            <v>291</v>
          </cell>
          <cell r="B300">
            <v>291</v>
          </cell>
          <cell r="C300" t="str">
            <v>SWAMPSCOTT</v>
          </cell>
          <cell r="D300">
            <v>24.990000000000002</v>
          </cell>
          <cell r="E300">
            <v>377531</v>
          </cell>
          <cell r="F300">
            <v>0</v>
          </cell>
          <cell r="G300">
            <v>21423</v>
          </cell>
          <cell r="H300">
            <v>398954</v>
          </cell>
          <cell r="J300">
            <v>77127.647327192244</v>
          </cell>
          <cell r="K300">
            <v>0.54433695384457903</v>
          </cell>
          <cell r="L300">
            <v>21423</v>
          </cell>
          <cell r="M300">
            <v>98550.647327192244</v>
          </cell>
          <cell r="O300">
            <v>300403.35267280776</v>
          </cell>
          <cell r="Q300">
            <v>16594</v>
          </cell>
          <cell r="R300">
            <v>77127.647327192244</v>
          </cell>
          <cell r="S300">
            <v>22316</v>
          </cell>
          <cell r="T300">
            <v>115144.64732719224</v>
          </cell>
          <cell r="V300">
            <v>179708</v>
          </cell>
          <cell r="W300">
            <v>0</v>
          </cell>
          <cell r="X300">
            <v>291</v>
          </cell>
          <cell r="Y300">
            <v>24.990000000000002</v>
          </cell>
          <cell r="Z300">
            <v>0</v>
          </cell>
          <cell r="AA300">
            <v>377531</v>
          </cell>
          <cell r="AB300">
            <v>0</v>
          </cell>
          <cell r="AC300">
            <v>377531</v>
          </cell>
          <cell r="AD300">
            <v>0</v>
          </cell>
          <cell r="AE300">
            <v>21423</v>
          </cell>
          <cell r="AF300">
            <v>398954</v>
          </cell>
          <cell r="AG300">
            <v>15701</v>
          </cell>
          <cell r="AH300">
            <v>0</v>
          </cell>
          <cell r="AI300">
            <v>893</v>
          </cell>
          <cell r="AJ300">
            <v>16594</v>
          </cell>
          <cell r="AK300">
            <v>415548</v>
          </cell>
          <cell r="AM300">
            <v>291</v>
          </cell>
          <cell r="AN300">
            <v>291</v>
          </cell>
          <cell r="AO300" t="str">
            <v>SWAMPSCOTT</v>
          </cell>
          <cell r="AP300">
            <v>377531</v>
          </cell>
          <cell r="AQ300">
            <v>260494</v>
          </cell>
          <cell r="AR300">
            <v>117037</v>
          </cell>
          <cell r="AS300">
            <v>0</v>
          </cell>
          <cell r="AT300">
            <v>17431.5</v>
          </cell>
          <cell r="AU300">
            <v>7222.5</v>
          </cell>
          <cell r="AV300">
            <v>0</v>
          </cell>
          <cell r="AW300">
            <v>0</v>
          </cell>
          <cell r="AX300">
            <v>0</v>
          </cell>
          <cell r="AY300">
            <v>141691</v>
          </cell>
          <cell r="BA300">
            <v>77127.647327192244</v>
          </cell>
          <cell r="BB300">
            <v>76993.925835496819</v>
          </cell>
          <cell r="BD300">
            <v>291</v>
          </cell>
          <cell r="BE300" t="str">
            <v>SWAMPSCOTT</v>
          </cell>
          <cell r="BF300">
            <v>0</v>
          </cell>
          <cell r="BG300">
            <v>0</v>
          </cell>
          <cell r="BI300">
            <v>0</v>
          </cell>
          <cell r="BJ300">
            <v>0</v>
          </cell>
          <cell r="BK300">
            <v>0</v>
          </cell>
          <cell r="BL300">
            <v>0</v>
          </cell>
          <cell r="BM300">
            <v>0</v>
          </cell>
          <cell r="BN300">
            <v>0</v>
          </cell>
          <cell r="BP300">
            <v>0</v>
          </cell>
          <cell r="BR300">
            <v>117037</v>
          </cell>
          <cell r="BS300">
            <v>117037</v>
          </cell>
          <cell r="BT300">
            <v>0</v>
          </cell>
          <cell r="BU300">
            <v>0</v>
          </cell>
          <cell r="BV300">
            <v>0</v>
          </cell>
        </row>
        <row r="301">
          <cell r="A301">
            <v>292</v>
          </cell>
          <cell r="B301">
            <v>292</v>
          </cell>
          <cell r="C301" t="str">
            <v>SWANSEA</v>
          </cell>
          <cell r="D301">
            <v>7</v>
          </cell>
          <cell r="E301">
            <v>83594</v>
          </cell>
          <cell r="F301">
            <v>0</v>
          </cell>
          <cell r="G301">
            <v>6251</v>
          </cell>
          <cell r="H301">
            <v>89845</v>
          </cell>
          <cell r="J301">
            <v>1848.5060429467894</v>
          </cell>
          <cell r="K301">
            <v>0.14160991544746554</v>
          </cell>
          <cell r="L301">
            <v>6251</v>
          </cell>
          <cell r="M301">
            <v>8099.5060429467894</v>
          </cell>
          <cell r="O301">
            <v>81745.493957053215</v>
          </cell>
          <cell r="Q301">
            <v>0</v>
          </cell>
          <cell r="R301">
            <v>1848.5060429467894</v>
          </cell>
          <cell r="S301">
            <v>6251</v>
          </cell>
          <cell r="T301">
            <v>8099.5060429467894</v>
          </cell>
          <cell r="V301">
            <v>19304.507143943945</v>
          </cell>
          <cell r="W301">
            <v>0</v>
          </cell>
          <cell r="X301">
            <v>292</v>
          </cell>
          <cell r="Y301">
            <v>7</v>
          </cell>
          <cell r="Z301">
            <v>0</v>
          </cell>
          <cell r="AA301">
            <v>83594</v>
          </cell>
          <cell r="AB301">
            <v>0</v>
          </cell>
          <cell r="AC301">
            <v>83594</v>
          </cell>
          <cell r="AD301">
            <v>0</v>
          </cell>
          <cell r="AE301">
            <v>6251</v>
          </cell>
          <cell r="AF301">
            <v>89845</v>
          </cell>
          <cell r="AG301">
            <v>0</v>
          </cell>
          <cell r="AH301">
            <v>0</v>
          </cell>
          <cell r="AI301">
            <v>0</v>
          </cell>
          <cell r="AJ301">
            <v>0</v>
          </cell>
          <cell r="AK301">
            <v>89845</v>
          </cell>
          <cell r="AM301">
            <v>292</v>
          </cell>
          <cell r="AN301">
            <v>292</v>
          </cell>
          <cell r="AO301" t="str">
            <v>SWANSEA</v>
          </cell>
          <cell r="AP301">
            <v>83594</v>
          </cell>
          <cell r="AQ301">
            <v>80423</v>
          </cell>
          <cell r="AR301">
            <v>3171</v>
          </cell>
          <cell r="AS301">
            <v>6000</v>
          </cell>
          <cell r="AT301">
            <v>0</v>
          </cell>
          <cell r="AU301">
            <v>0</v>
          </cell>
          <cell r="AV301">
            <v>4248.5</v>
          </cell>
          <cell r="AW301">
            <v>0</v>
          </cell>
          <cell r="AX301">
            <v>-365.99285605605473</v>
          </cell>
          <cell r="AY301">
            <v>13053.507143943945</v>
          </cell>
          <cell r="BA301">
            <v>1848.5060429467894</v>
          </cell>
          <cell r="BB301">
            <v>1720.0802560739589</v>
          </cell>
          <cell r="BD301">
            <v>292</v>
          </cell>
          <cell r="BE301" t="str">
            <v>SWANSEA</v>
          </cell>
          <cell r="BF301">
            <v>0</v>
          </cell>
          <cell r="BG301">
            <v>0</v>
          </cell>
          <cell r="BI301">
            <v>0</v>
          </cell>
          <cell r="BJ301">
            <v>0</v>
          </cell>
          <cell r="BK301">
            <v>0</v>
          </cell>
          <cell r="BL301">
            <v>0</v>
          </cell>
          <cell r="BM301">
            <v>0</v>
          </cell>
          <cell r="BN301">
            <v>0</v>
          </cell>
          <cell r="BP301">
            <v>0</v>
          </cell>
          <cell r="BR301">
            <v>3171</v>
          </cell>
          <cell r="BS301">
            <v>3171</v>
          </cell>
          <cell r="BT301">
            <v>0</v>
          </cell>
          <cell r="BU301">
            <v>-365.99285605605473</v>
          </cell>
          <cell r="BV301">
            <v>-365.99285605605473</v>
          </cell>
        </row>
        <row r="302">
          <cell r="A302">
            <v>293</v>
          </cell>
          <cell r="B302">
            <v>293</v>
          </cell>
          <cell r="C302" t="str">
            <v>TAUNTON</v>
          </cell>
          <cell r="D302">
            <v>31.08</v>
          </cell>
          <cell r="E302">
            <v>346633</v>
          </cell>
          <cell r="F302">
            <v>0</v>
          </cell>
          <cell r="G302">
            <v>26862</v>
          </cell>
          <cell r="H302">
            <v>373495</v>
          </cell>
          <cell r="J302">
            <v>126271.65271662459</v>
          </cell>
          <cell r="K302">
            <v>0.56861680406480719</v>
          </cell>
          <cell r="L302">
            <v>26862</v>
          </cell>
          <cell r="M302">
            <v>153133.65271662461</v>
          </cell>
          <cell r="O302">
            <v>220361.34728337539</v>
          </cell>
          <cell r="Q302">
            <v>11953</v>
          </cell>
          <cell r="R302">
            <v>126271.65271662459</v>
          </cell>
          <cell r="S302">
            <v>27755</v>
          </cell>
          <cell r="T302">
            <v>165086.65271662461</v>
          </cell>
          <cell r="V302">
            <v>260883.09896218436</v>
          </cell>
          <cell r="W302">
            <v>0</v>
          </cell>
          <cell r="X302">
            <v>293</v>
          </cell>
          <cell r="Y302">
            <v>31.08</v>
          </cell>
          <cell r="Z302">
            <v>0</v>
          </cell>
          <cell r="AA302">
            <v>346633</v>
          </cell>
          <cell r="AB302">
            <v>0</v>
          </cell>
          <cell r="AC302">
            <v>346633</v>
          </cell>
          <cell r="AD302">
            <v>0</v>
          </cell>
          <cell r="AE302">
            <v>26862</v>
          </cell>
          <cell r="AF302">
            <v>373495</v>
          </cell>
          <cell r="AG302">
            <v>11060</v>
          </cell>
          <cell r="AH302">
            <v>0</v>
          </cell>
          <cell r="AI302">
            <v>893</v>
          </cell>
          <cell r="AJ302">
            <v>11953</v>
          </cell>
          <cell r="AK302">
            <v>385448</v>
          </cell>
          <cell r="AM302">
            <v>293</v>
          </cell>
          <cell r="AN302">
            <v>293</v>
          </cell>
          <cell r="AO302" t="str">
            <v>TAUNTON</v>
          </cell>
          <cell r="AP302">
            <v>346633</v>
          </cell>
          <cell r="AQ302">
            <v>154513</v>
          </cell>
          <cell r="AR302">
            <v>192120</v>
          </cell>
          <cell r="AS302">
            <v>8355</v>
          </cell>
          <cell r="AT302">
            <v>6021.75</v>
          </cell>
          <cell r="AU302">
            <v>0</v>
          </cell>
          <cell r="AV302">
            <v>15889.25</v>
          </cell>
          <cell r="AW302">
            <v>191.75</v>
          </cell>
          <cell r="AX302">
            <v>-509.65103781562721</v>
          </cell>
          <cell r="AY302">
            <v>222068.09896218436</v>
          </cell>
          <cell r="BA302">
            <v>126271.65271662459</v>
          </cell>
          <cell r="BB302">
            <v>125878.35473399713</v>
          </cell>
          <cell r="BD302">
            <v>293</v>
          </cell>
          <cell r="BE302" t="str">
            <v>TAUNTON</v>
          </cell>
          <cell r="BF302">
            <v>0</v>
          </cell>
          <cell r="BG302">
            <v>0</v>
          </cell>
          <cell r="BI302">
            <v>0</v>
          </cell>
          <cell r="BJ302">
            <v>0</v>
          </cell>
          <cell r="BK302">
            <v>0</v>
          </cell>
          <cell r="BL302">
            <v>0</v>
          </cell>
          <cell r="BM302">
            <v>0</v>
          </cell>
          <cell r="BN302">
            <v>0</v>
          </cell>
          <cell r="BP302">
            <v>0</v>
          </cell>
          <cell r="BR302">
            <v>192120</v>
          </cell>
          <cell r="BS302">
            <v>192120</v>
          </cell>
          <cell r="BT302">
            <v>0</v>
          </cell>
          <cell r="BU302">
            <v>-509.65103781562721</v>
          </cell>
          <cell r="BV302">
            <v>-509.65103781562721</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M303">
            <v>294</v>
          </cell>
          <cell r="AN303">
            <v>294</v>
          </cell>
          <cell r="AO303" t="str">
            <v>TEMPLETON</v>
          </cell>
          <cell r="AP303">
            <v>0</v>
          </cell>
          <cell r="AQ303">
            <v>0</v>
          </cell>
          <cell r="AR303">
            <v>0</v>
          </cell>
          <cell r="AS303">
            <v>0</v>
          </cell>
          <cell r="AT303">
            <v>0</v>
          </cell>
          <cell r="AU303">
            <v>0</v>
          </cell>
          <cell r="AV303">
            <v>0</v>
          </cell>
          <cell r="AW303">
            <v>0</v>
          </cell>
          <cell r="AX303">
            <v>0</v>
          </cell>
          <cell r="AY303">
            <v>0</v>
          </cell>
          <cell r="BA303">
            <v>0</v>
          </cell>
          <cell r="BB303">
            <v>0</v>
          </cell>
          <cell r="BD303">
            <v>294</v>
          </cell>
          <cell r="BE303" t="str">
            <v>TEMPLETON</v>
          </cell>
          <cell r="BF303">
            <v>0</v>
          </cell>
          <cell r="BG303">
            <v>0</v>
          </cell>
          <cell r="BI303">
            <v>0</v>
          </cell>
          <cell r="BJ303">
            <v>0</v>
          </cell>
          <cell r="BK303">
            <v>0</v>
          </cell>
          <cell r="BL303">
            <v>0</v>
          </cell>
          <cell r="BM303">
            <v>0</v>
          </cell>
          <cell r="BN303">
            <v>0</v>
          </cell>
          <cell r="BP303">
            <v>0</v>
          </cell>
          <cell r="BR303">
            <v>0</v>
          </cell>
          <cell r="BS303">
            <v>0</v>
          </cell>
          <cell r="BT303">
            <v>0</v>
          </cell>
          <cell r="BU303">
            <v>0</v>
          </cell>
          <cell r="BV303">
            <v>0</v>
          </cell>
        </row>
        <row r="304">
          <cell r="A304">
            <v>295</v>
          </cell>
          <cell r="B304">
            <v>295</v>
          </cell>
          <cell r="C304" t="str">
            <v>TEWKSBURY</v>
          </cell>
          <cell r="D304">
            <v>80.579999999999984</v>
          </cell>
          <cell r="E304">
            <v>1096144</v>
          </cell>
          <cell r="F304">
            <v>0</v>
          </cell>
          <cell r="G304">
            <v>70958</v>
          </cell>
          <cell r="H304">
            <v>1167102</v>
          </cell>
          <cell r="J304">
            <v>-482.08878726225936</v>
          </cell>
          <cell r="K304">
            <v>-4.0939999588641062E-3</v>
          </cell>
          <cell r="L304">
            <v>70958</v>
          </cell>
          <cell r="M304">
            <v>70475.911212737745</v>
          </cell>
          <cell r="O304">
            <v>1096626.0887872623</v>
          </cell>
          <cell r="Q304">
            <v>14482</v>
          </cell>
          <cell r="R304">
            <v>-482.08878726225936</v>
          </cell>
          <cell r="S304">
            <v>71850</v>
          </cell>
          <cell r="T304">
            <v>84957.911212737745</v>
          </cell>
          <cell r="V304">
            <v>203194.9565476831</v>
          </cell>
          <cell r="W304">
            <v>0</v>
          </cell>
          <cell r="X304">
            <v>295</v>
          </cell>
          <cell r="Y304">
            <v>80.579999999999984</v>
          </cell>
          <cell r="Z304">
            <v>0.11489629534192448</v>
          </cell>
          <cell r="AA304">
            <v>1096144</v>
          </cell>
          <cell r="AB304">
            <v>0</v>
          </cell>
          <cell r="AC304">
            <v>1096144</v>
          </cell>
          <cell r="AD304">
            <v>0</v>
          </cell>
          <cell r="AE304">
            <v>70958</v>
          </cell>
          <cell r="AF304">
            <v>1167102</v>
          </cell>
          <cell r="AG304">
            <v>13590</v>
          </cell>
          <cell r="AH304">
            <v>0</v>
          </cell>
          <cell r="AI304">
            <v>892</v>
          </cell>
          <cell r="AJ304">
            <v>14482</v>
          </cell>
          <cell r="AK304">
            <v>1181584</v>
          </cell>
          <cell r="AM304">
            <v>295</v>
          </cell>
          <cell r="AN304">
            <v>295</v>
          </cell>
          <cell r="AO304" t="str">
            <v>TEWKSBURY</v>
          </cell>
          <cell r="AP304">
            <v>1096144</v>
          </cell>
          <cell r="AQ304">
            <v>1138576</v>
          </cell>
          <cell r="AR304">
            <v>0</v>
          </cell>
          <cell r="AS304">
            <v>11992</v>
          </cell>
          <cell r="AT304">
            <v>39912</v>
          </cell>
          <cell r="AU304">
            <v>0</v>
          </cell>
          <cell r="AV304">
            <v>28672</v>
          </cell>
          <cell r="AW304">
            <v>37910.5</v>
          </cell>
          <cell r="AX304">
            <v>-731.54345231688058</v>
          </cell>
          <cell r="AY304">
            <v>117754.95654768312</v>
          </cell>
          <cell r="BA304">
            <v>-482.08878726225936</v>
          </cell>
          <cell r="BB304">
            <v>-731.54345231688058</v>
          </cell>
          <cell r="BD304">
            <v>295</v>
          </cell>
          <cell r="BE304" t="str">
            <v>TEWKSBURY</v>
          </cell>
          <cell r="BF304">
            <v>0</v>
          </cell>
          <cell r="BG304">
            <v>0</v>
          </cell>
          <cell r="BI304">
            <v>0</v>
          </cell>
          <cell r="BJ304">
            <v>0</v>
          </cell>
          <cell r="BK304">
            <v>0</v>
          </cell>
          <cell r="BL304">
            <v>0</v>
          </cell>
          <cell r="BM304">
            <v>0</v>
          </cell>
          <cell r="BN304">
            <v>0</v>
          </cell>
          <cell r="BP304">
            <v>0</v>
          </cell>
          <cell r="BR304">
            <v>0</v>
          </cell>
          <cell r="BS304">
            <v>0</v>
          </cell>
          <cell r="BT304">
            <v>0</v>
          </cell>
          <cell r="BU304">
            <v>-731.54345231688058</v>
          </cell>
          <cell r="BV304">
            <v>-731.54345231688058</v>
          </cell>
        </row>
        <row r="305">
          <cell r="A305">
            <v>296</v>
          </cell>
          <cell r="B305">
            <v>296</v>
          </cell>
          <cell r="C305" t="str">
            <v>TISBURY</v>
          </cell>
          <cell r="D305">
            <v>31.509999999999998</v>
          </cell>
          <cell r="E305">
            <v>635917</v>
          </cell>
          <cell r="F305">
            <v>0</v>
          </cell>
          <cell r="G305">
            <v>26544</v>
          </cell>
          <cell r="H305">
            <v>662461</v>
          </cell>
          <cell r="J305">
            <v>-2216.9411009395467</v>
          </cell>
          <cell r="K305">
            <v>-3.2260416921161161E-2</v>
          </cell>
          <cell r="L305">
            <v>26544</v>
          </cell>
          <cell r="M305">
            <v>24327.058899060452</v>
          </cell>
          <cell r="O305">
            <v>638133.94110093953</v>
          </cell>
          <cell r="Q305">
            <v>21713</v>
          </cell>
          <cell r="R305">
            <v>-2216.9411009395467</v>
          </cell>
          <cell r="S305">
            <v>27414</v>
          </cell>
          <cell r="T305">
            <v>46040.058899060452</v>
          </cell>
          <cell r="V305">
            <v>116977.16274177004</v>
          </cell>
          <cell r="W305">
            <v>0</v>
          </cell>
          <cell r="X305">
            <v>296</v>
          </cell>
          <cell r="Y305">
            <v>31.509999999999998</v>
          </cell>
          <cell r="Z305">
            <v>0.8117969257415012</v>
          </cell>
          <cell r="AA305">
            <v>635917</v>
          </cell>
          <cell r="AB305">
            <v>0</v>
          </cell>
          <cell r="AC305">
            <v>635917</v>
          </cell>
          <cell r="AD305">
            <v>0</v>
          </cell>
          <cell r="AE305">
            <v>26544</v>
          </cell>
          <cell r="AF305">
            <v>662461</v>
          </cell>
          <cell r="AG305">
            <v>20843</v>
          </cell>
          <cell r="AH305">
            <v>0</v>
          </cell>
          <cell r="AI305">
            <v>870</v>
          </cell>
          <cell r="AJ305">
            <v>21713</v>
          </cell>
          <cell r="AK305">
            <v>684174</v>
          </cell>
          <cell r="AM305">
            <v>296</v>
          </cell>
          <cell r="AN305">
            <v>296</v>
          </cell>
          <cell r="AO305" t="str">
            <v>TISBURY</v>
          </cell>
          <cell r="AP305">
            <v>635917</v>
          </cell>
          <cell r="AQ305">
            <v>641515</v>
          </cell>
          <cell r="AR305">
            <v>0</v>
          </cell>
          <cell r="AS305">
            <v>55148</v>
          </cell>
          <cell r="AT305">
            <v>0</v>
          </cell>
          <cell r="AU305">
            <v>12041.25</v>
          </cell>
          <cell r="AV305">
            <v>4895</v>
          </cell>
          <cell r="AW305">
            <v>0</v>
          </cell>
          <cell r="AX305">
            <v>-3364.0872582299635</v>
          </cell>
          <cell r="AY305">
            <v>68720.162741770037</v>
          </cell>
          <cell r="BA305">
            <v>-2216.9411009395467</v>
          </cell>
          <cell r="BB305">
            <v>-3364.0872582299635</v>
          </cell>
          <cell r="BD305">
            <v>296</v>
          </cell>
          <cell r="BE305" t="str">
            <v>TISBURY</v>
          </cell>
          <cell r="BF305">
            <v>0</v>
          </cell>
          <cell r="BG305">
            <v>0</v>
          </cell>
          <cell r="BI305">
            <v>0</v>
          </cell>
          <cell r="BJ305">
            <v>0</v>
          </cell>
          <cell r="BK305">
            <v>0</v>
          </cell>
          <cell r="BL305">
            <v>0</v>
          </cell>
          <cell r="BM305">
            <v>0</v>
          </cell>
          <cell r="BN305">
            <v>0</v>
          </cell>
          <cell r="BP305">
            <v>0</v>
          </cell>
          <cell r="BR305">
            <v>0</v>
          </cell>
          <cell r="BS305">
            <v>0</v>
          </cell>
          <cell r="BT305">
            <v>0</v>
          </cell>
          <cell r="BU305">
            <v>-3364.0872582299635</v>
          </cell>
          <cell r="BV305">
            <v>-3364.0872582299635</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M306">
            <v>297</v>
          </cell>
          <cell r="AN306">
            <v>297</v>
          </cell>
          <cell r="AO306" t="str">
            <v>TOLLAND</v>
          </cell>
          <cell r="AP306">
            <v>0</v>
          </cell>
          <cell r="AQ306">
            <v>0</v>
          </cell>
          <cell r="AR306">
            <v>0</v>
          </cell>
          <cell r="AS306">
            <v>0</v>
          </cell>
          <cell r="AT306">
            <v>0</v>
          </cell>
          <cell r="AU306">
            <v>0</v>
          </cell>
          <cell r="AV306">
            <v>0</v>
          </cell>
          <cell r="AW306">
            <v>0</v>
          </cell>
          <cell r="AX306">
            <v>0</v>
          </cell>
          <cell r="AY306">
            <v>0</v>
          </cell>
          <cell r="BA306">
            <v>0</v>
          </cell>
          <cell r="BB306">
            <v>0</v>
          </cell>
          <cell r="BD306">
            <v>297</v>
          </cell>
          <cell r="BE306" t="str">
            <v>TOLLAND</v>
          </cell>
          <cell r="BF306">
            <v>0</v>
          </cell>
          <cell r="BG306">
            <v>0</v>
          </cell>
          <cell r="BI306">
            <v>0</v>
          </cell>
          <cell r="BJ306">
            <v>0</v>
          </cell>
          <cell r="BK306">
            <v>0</v>
          </cell>
          <cell r="BL306">
            <v>0</v>
          </cell>
          <cell r="BM306">
            <v>0</v>
          </cell>
          <cell r="BN306">
            <v>0</v>
          </cell>
          <cell r="BP306">
            <v>0</v>
          </cell>
          <cell r="BR306">
            <v>0</v>
          </cell>
          <cell r="BS306">
            <v>0</v>
          </cell>
          <cell r="BT306">
            <v>0</v>
          </cell>
          <cell r="BU306">
            <v>0</v>
          </cell>
          <cell r="BV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M307">
            <v>298</v>
          </cell>
          <cell r="AN307">
            <v>298</v>
          </cell>
          <cell r="AO307" t="str">
            <v>TOPSFIELD</v>
          </cell>
          <cell r="AP307">
            <v>0</v>
          </cell>
          <cell r="AQ307">
            <v>0</v>
          </cell>
          <cell r="AR307">
            <v>0</v>
          </cell>
          <cell r="AS307">
            <v>0</v>
          </cell>
          <cell r="AT307">
            <v>0</v>
          </cell>
          <cell r="AU307">
            <v>3470.25</v>
          </cell>
          <cell r="AV307">
            <v>0</v>
          </cell>
          <cell r="AW307">
            <v>0</v>
          </cell>
          <cell r="AX307">
            <v>0</v>
          </cell>
          <cell r="AY307">
            <v>3470.25</v>
          </cell>
          <cell r="BA307">
            <v>0</v>
          </cell>
          <cell r="BB307">
            <v>0</v>
          </cell>
          <cell r="BD307">
            <v>298</v>
          </cell>
          <cell r="BE307" t="str">
            <v>TOPSFIELD</v>
          </cell>
          <cell r="BF307">
            <v>0</v>
          </cell>
          <cell r="BG307">
            <v>0</v>
          </cell>
          <cell r="BI307">
            <v>0</v>
          </cell>
          <cell r="BJ307">
            <v>0</v>
          </cell>
          <cell r="BK307">
            <v>0</v>
          </cell>
          <cell r="BL307">
            <v>0</v>
          </cell>
          <cell r="BM307">
            <v>0</v>
          </cell>
          <cell r="BN307">
            <v>0</v>
          </cell>
          <cell r="BP307">
            <v>0</v>
          </cell>
          <cell r="BR307">
            <v>0</v>
          </cell>
          <cell r="BS307">
            <v>0</v>
          </cell>
          <cell r="BT307">
            <v>0</v>
          </cell>
          <cell r="BU307">
            <v>0</v>
          </cell>
          <cell r="BV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M308">
            <v>299</v>
          </cell>
          <cell r="AN308">
            <v>299</v>
          </cell>
          <cell r="AO308" t="str">
            <v>TOWNSEND</v>
          </cell>
          <cell r="AP308">
            <v>0</v>
          </cell>
          <cell r="AQ308">
            <v>0</v>
          </cell>
          <cell r="AR308">
            <v>0</v>
          </cell>
          <cell r="AS308">
            <v>0</v>
          </cell>
          <cell r="AT308">
            <v>0</v>
          </cell>
          <cell r="AU308">
            <v>0</v>
          </cell>
          <cell r="AV308">
            <v>0</v>
          </cell>
          <cell r="AW308">
            <v>0</v>
          </cell>
          <cell r="AX308">
            <v>0</v>
          </cell>
          <cell r="AY308">
            <v>0</v>
          </cell>
          <cell r="BA308">
            <v>0</v>
          </cell>
          <cell r="BB308">
            <v>0</v>
          </cell>
          <cell r="BD308">
            <v>299</v>
          </cell>
          <cell r="BE308" t="str">
            <v>TOWNSEND</v>
          </cell>
          <cell r="BF308">
            <v>0</v>
          </cell>
          <cell r="BG308">
            <v>0</v>
          </cell>
          <cell r="BI308">
            <v>0</v>
          </cell>
          <cell r="BJ308">
            <v>0</v>
          </cell>
          <cell r="BK308">
            <v>0</v>
          </cell>
          <cell r="BL308">
            <v>0</v>
          </cell>
          <cell r="BM308">
            <v>0</v>
          </cell>
          <cell r="BN308">
            <v>0</v>
          </cell>
          <cell r="BP308">
            <v>0</v>
          </cell>
          <cell r="BR308">
            <v>0</v>
          </cell>
          <cell r="BS308">
            <v>0</v>
          </cell>
          <cell r="BT308">
            <v>0</v>
          </cell>
          <cell r="BU308">
            <v>0</v>
          </cell>
          <cell r="BV308">
            <v>0</v>
          </cell>
        </row>
        <row r="309">
          <cell r="A309">
            <v>300</v>
          </cell>
          <cell r="B309">
            <v>300</v>
          </cell>
          <cell r="C309" t="str">
            <v>TRURO</v>
          </cell>
          <cell r="D309">
            <v>4.5</v>
          </cell>
          <cell r="E309">
            <v>129862</v>
          </cell>
          <cell r="F309">
            <v>0</v>
          </cell>
          <cell r="G309">
            <v>4019</v>
          </cell>
          <cell r="H309">
            <v>133881</v>
          </cell>
          <cell r="J309">
            <v>-528.66051984316096</v>
          </cell>
          <cell r="K309">
            <v>-1.6979192741469543E-2</v>
          </cell>
          <cell r="L309">
            <v>4019</v>
          </cell>
          <cell r="M309">
            <v>3490.3394801568393</v>
          </cell>
          <cell r="O309">
            <v>130390.66051984316</v>
          </cell>
          <cell r="Q309">
            <v>0</v>
          </cell>
          <cell r="R309">
            <v>-528.66051984316096</v>
          </cell>
          <cell r="S309">
            <v>4019</v>
          </cell>
          <cell r="T309">
            <v>3490.3394801568393</v>
          </cell>
          <cell r="V309">
            <v>35154.786482473581</v>
          </cell>
          <cell r="W309">
            <v>0</v>
          </cell>
          <cell r="X309">
            <v>300</v>
          </cell>
          <cell r="Y309">
            <v>4.5</v>
          </cell>
          <cell r="Z309">
            <v>0</v>
          </cell>
          <cell r="AA309">
            <v>129862</v>
          </cell>
          <cell r="AB309">
            <v>0</v>
          </cell>
          <cell r="AC309">
            <v>129862</v>
          </cell>
          <cell r="AD309">
            <v>0</v>
          </cell>
          <cell r="AE309">
            <v>4019</v>
          </cell>
          <cell r="AF309">
            <v>133881</v>
          </cell>
          <cell r="AG309">
            <v>0</v>
          </cell>
          <cell r="AH309">
            <v>0</v>
          </cell>
          <cell r="AI309">
            <v>0</v>
          </cell>
          <cell r="AJ309">
            <v>0</v>
          </cell>
          <cell r="AK309">
            <v>133881</v>
          </cell>
          <cell r="AM309">
            <v>300</v>
          </cell>
          <cell r="AN309">
            <v>300</v>
          </cell>
          <cell r="AO309" t="str">
            <v>TRURO</v>
          </cell>
          <cell r="AP309">
            <v>129862</v>
          </cell>
          <cell r="AQ309">
            <v>167659</v>
          </cell>
          <cell r="AR309">
            <v>0</v>
          </cell>
          <cell r="AS309">
            <v>13151</v>
          </cell>
          <cell r="AT309">
            <v>817.25</v>
          </cell>
          <cell r="AU309">
            <v>17969.75</v>
          </cell>
          <cell r="AV309">
            <v>0</v>
          </cell>
          <cell r="AW309">
            <v>0</v>
          </cell>
          <cell r="AX309">
            <v>-802.21351752641931</v>
          </cell>
          <cell r="AY309">
            <v>31135.786482473581</v>
          </cell>
          <cell r="BA309">
            <v>-528.66051984316096</v>
          </cell>
          <cell r="BB309">
            <v>-802.21351752641931</v>
          </cell>
          <cell r="BD309">
            <v>300</v>
          </cell>
          <cell r="BE309" t="str">
            <v>TRURO</v>
          </cell>
          <cell r="BF309">
            <v>0</v>
          </cell>
          <cell r="BG309">
            <v>0</v>
          </cell>
          <cell r="BI309">
            <v>0</v>
          </cell>
          <cell r="BJ309">
            <v>0</v>
          </cell>
          <cell r="BK309">
            <v>0</v>
          </cell>
          <cell r="BL309">
            <v>0</v>
          </cell>
          <cell r="BM309">
            <v>0</v>
          </cell>
          <cell r="BN309">
            <v>0</v>
          </cell>
          <cell r="BP309">
            <v>0</v>
          </cell>
          <cell r="BR309">
            <v>0</v>
          </cell>
          <cell r="BS309">
            <v>0</v>
          </cell>
          <cell r="BT309">
            <v>0</v>
          </cell>
          <cell r="BU309">
            <v>-802.21351752641931</v>
          </cell>
          <cell r="BV309">
            <v>-802.21351752641931</v>
          </cell>
        </row>
        <row r="310">
          <cell r="A310">
            <v>301</v>
          </cell>
          <cell r="B310">
            <v>301</v>
          </cell>
          <cell r="C310" t="str">
            <v>TYNGSBOROUGH</v>
          </cell>
          <cell r="D310">
            <v>79.180000000000007</v>
          </cell>
          <cell r="E310">
            <v>1038364</v>
          </cell>
          <cell r="F310">
            <v>0</v>
          </cell>
          <cell r="G310">
            <v>69726</v>
          </cell>
          <cell r="H310">
            <v>1108090</v>
          </cell>
          <cell r="J310">
            <v>-1075.7326525668248</v>
          </cell>
          <cell r="K310">
            <v>-1.1889914038552867E-2</v>
          </cell>
          <cell r="L310">
            <v>69726</v>
          </cell>
          <cell r="M310">
            <v>68650.267347433182</v>
          </cell>
          <cell r="O310">
            <v>1039439.7326525669</v>
          </cell>
          <cell r="Q310">
            <v>14065</v>
          </cell>
          <cell r="R310">
            <v>-1075.7326525668248</v>
          </cell>
          <cell r="S310">
            <v>70618</v>
          </cell>
          <cell r="T310">
            <v>82715.267347433168</v>
          </cell>
          <cell r="V310">
            <v>174265.38434615909</v>
          </cell>
          <cell r="W310">
            <v>0</v>
          </cell>
          <cell r="X310">
            <v>301</v>
          </cell>
          <cell r="Y310">
            <v>79.180000000000007</v>
          </cell>
          <cell r="Z310">
            <v>9.4029136015056497E-2</v>
          </cell>
          <cell r="AA310">
            <v>1038364</v>
          </cell>
          <cell r="AB310">
            <v>0</v>
          </cell>
          <cell r="AC310">
            <v>1038364</v>
          </cell>
          <cell r="AD310">
            <v>0</v>
          </cell>
          <cell r="AE310">
            <v>69726</v>
          </cell>
          <cell r="AF310">
            <v>1108090</v>
          </cell>
          <cell r="AG310">
            <v>13173</v>
          </cell>
          <cell r="AH310">
            <v>0</v>
          </cell>
          <cell r="AI310">
            <v>892</v>
          </cell>
          <cell r="AJ310">
            <v>14065</v>
          </cell>
          <cell r="AK310">
            <v>1122155</v>
          </cell>
          <cell r="AM310">
            <v>301</v>
          </cell>
          <cell r="AN310">
            <v>301</v>
          </cell>
          <cell r="AO310" t="str">
            <v>TYNGSBOROUGH</v>
          </cell>
          <cell r="AP310">
            <v>1038364</v>
          </cell>
          <cell r="AQ310">
            <v>1156912</v>
          </cell>
          <cell r="AR310">
            <v>0</v>
          </cell>
          <cell r="AS310">
            <v>26760</v>
          </cell>
          <cell r="AT310">
            <v>0</v>
          </cell>
          <cell r="AU310">
            <v>27882</v>
          </cell>
          <cell r="AV310">
            <v>4213.5</v>
          </cell>
          <cell r="AW310">
            <v>33251.25</v>
          </cell>
          <cell r="AX310">
            <v>-1632.3656538409123</v>
          </cell>
          <cell r="AY310">
            <v>90474.384346159088</v>
          </cell>
          <cell r="BA310">
            <v>-1075.7326525668248</v>
          </cell>
          <cell r="BB310">
            <v>-1632.3656538409123</v>
          </cell>
          <cell r="BD310">
            <v>301</v>
          </cell>
          <cell r="BE310" t="str">
            <v>TYNGSBOROUGH</v>
          </cell>
          <cell r="BF310">
            <v>0</v>
          </cell>
          <cell r="BG310">
            <v>0</v>
          </cell>
          <cell r="BI310">
            <v>0</v>
          </cell>
          <cell r="BJ310">
            <v>0</v>
          </cell>
          <cell r="BK310">
            <v>0</v>
          </cell>
          <cell r="BL310">
            <v>0</v>
          </cell>
          <cell r="BM310">
            <v>0</v>
          </cell>
          <cell r="BN310">
            <v>0</v>
          </cell>
          <cell r="BP310">
            <v>0</v>
          </cell>
          <cell r="BR310">
            <v>0</v>
          </cell>
          <cell r="BS310">
            <v>0</v>
          </cell>
          <cell r="BT310">
            <v>0</v>
          </cell>
          <cell r="BU310">
            <v>-1632.3656538409123</v>
          </cell>
          <cell r="BV310">
            <v>-1632.3656538409123</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M311">
            <v>302</v>
          </cell>
          <cell r="AN311">
            <v>302</v>
          </cell>
          <cell r="AO311" t="str">
            <v>TYRINGHAM</v>
          </cell>
          <cell r="AP311">
            <v>0</v>
          </cell>
          <cell r="AQ311">
            <v>0</v>
          </cell>
          <cell r="AR311">
            <v>0</v>
          </cell>
          <cell r="AS311">
            <v>0</v>
          </cell>
          <cell r="AT311">
            <v>0</v>
          </cell>
          <cell r="AU311">
            <v>0</v>
          </cell>
          <cell r="AV311">
            <v>0</v>
          </cell>
          <cell r="AW311">
            <v>0</v>
          </cell>
          <cell r="AX311">
            <v>0</v>
          </cell>
          <cell r="AY311">
            <v>0</v>
          </cell>
          <cell r="BA311">
            <v>0</v>
          </cell>
          <cell r="BB311">
            <v>0</v>
          </cell>
          <cell r="BD311">
            <v>302</v>
          </cell>
          <cell r="BE311" t="str">
            <v>TYRINGHAM</v>
          </cell>
          <cell r="BF311">
            <v>0</v>
          </cell>
          <cell r="BG311">
            <v>0</v>
          </cell>
          <cell r="BI311">
            <v>0</v>
          </cell>
          <cell r="BJ311">
            <v>0</v>
          </cell>
          <cell r="BK311">
            <v>0</v>
          </cell>
          <cell r="BL311">
            <v>0</v>
          </cell>
          <cell r="BM311">
            <v>0</v>
          </cell>
          <cell r="BN311">
            <v>0</v>
          </cell>
          <cell r="BP311">
            <v>0</v>
          </cell>
          <cell r="BR311">
            <v>0</v>
          </cell>
          <cell r="BS311">
            <v>0</v>
          </cell>
          <cell r="BT311">
            <v>0</v>
          </cell>
          <cell r="BU311">
            <v>0</v>
          </cell>
          <cell r="BV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M312">
            <v>303</v>
          </cell>
          <cell r="AN312">
            <v>303</v>
          </cell>
          <cell r="AO312" t="str">
            <v>UPTON</v>
          </cell>
          <cell r="AP312">
            <v>0</v>
          </cell>
          <cell r="AQ312">
            <v>0</v>
          </cell>
          <cell r="AR312">
            <v>0</v>
          </cell>
          <cell r="AS312">
            <v>0</v>
          </cell>
          <cell r="AT312">
            <v>0</v>
          </cell>
          <cell r="AU312">
            <v>0</v>
          </cell>
          <cell r="AV312">
            <v>0</v>
          </cell>
          <cell r="AW312">
            <v>0</v>
          </cell>
          <cell r="AX312">
            <v>0</v>
          </cell>
          <cell r="AY312">
            <v>0</v>
          </cell>
          <cell r="BA312">
            <v>0</v>
          </cell>
          <cell r="BB312">
            <v>0</v>
          </cell>
          <cell r="BD312">
            <v>303</v>
          </cell>
          <cell r="BE312" t="str">
            <v>UPTON</v>
          </cell>
          <cell r="BF312">
            <v>0</v>
          </cell>
          <cell r="BG312">
            <v>0</v>
          </cell>
          <cell r="BI312">
            <v>0</v>
          </cell>
          <cell r="BJ312">
            <v>0</v>
          </cell>
          <cell r="BK312">
            <v>0</v>
          </cell>
          <cell r="BL312">
            <v>0</v>
          </cell>
          <cell r="BM312">
            <v>0</v>
          </cell>
          <cell r="BN312">
            <v>0</v>
          </cell>
          <cell r="BP312">
            <v>0</v>
          </cell>
          <cell r="BR312">
            <v>0</v>
          </cell>
          <cell r="BS312">
            <v>0</v>
          </cell>
          <cell r="BT312">
            <v>0</v>
          </cell>
          <cell r="BU312">
            <v>0</v>
          </cell>
          <cell r="BV312">
            <v>0</v>
          </cell>
        </row>
        <row r="313">
          <cell r="A313">
            <v>304</v>
          </cell>
          <cell r="B313">
            <v>304</v>
          </cell>
          <cell r="C313" t="str">
            <v>UXBRIDGE</v>
          </cell>
          <cell r="D313">
            <v>1</v>
          </cell>
          <cell r="E313">
            <v>13267</v>
          </cell>
          <cell r="F313">
            <v>0</v>
          </cell>
          <cell r="G313">
            <v>871</v>
          </cell>
          <cell r="H313">
            <v>14138</v>
          </cell>
          <cell r="J313">
            <v>-67.616447303476946</v>
          </cell>
          <cell r="K313">
            <v>-1.4011170386061863E-2</v>
          </cell>
          <cell r="L313">
            <v>871</v>
          </cell>
          <cell r="M313">
            <v>803.38355269652311</v>
          </cell>
          <cell r="O313">
            <v>13334.616447303477</v>
          </cell>
          <cell r="Q313">
            <v>0</v>
          </cell>
          <cell r="R313">
            <v>-67.616447303476946</v>
          </cell>
          <cell r="S313">
            <v>871</v>
          </cell>
          <cell r="T313">
            <v>803.38355269652311</v>
          </cell>
          <cell r="V313">
            <v>5696.8957275075991</v>
          </cell>
          <cell r="W313">
            <v>0</v>
          </cell>
          <cell r="X313">
            <v>304</v>
          </cell>
          <cell r="Y313">
            <v>1</v>
          </cell>
          <cell r="Z313">
            <v>2.4390243902439226E-2</v>
          </cell>
          <cell r="AA313">
            <v>13267</v>
          </cell>
          <cell r="AB313">
            <v>0</v>
          </cell>
          <cell r="AC313">
            <v>13267</v>
          </cell>
          <cell r="AD313">
            <v>0</v>
          </cell>
          <cell r="AE313">
            <v>871</v>
          </cell>
          <cell r="AF313">
            <v>14138</v>
          </cell>
          <cell r="AG313">
            <v>0</v>
          </cell>
          <cell r="AH313">
            <v>0</v>
          </cell>
          <cell r="AI313">
            <v>0</v>
          </cell>
          <cell r="AJ313">
            <v>0</v>
          </cell>
          <cell r="AK313">
            <v>14138</v>
          </cell>
          <cell r="AM313">
            <v>304</v>
          </cell>
          <cell r="AN313">
            <v>304</v>
          </cell>
          <cell r="AO313" t="str">
            <v>UXBRIDGE</v>
          </cell>
          <cell r="AP313">
            <v>13267</v>
          </cell>
          <cell r="AQ313">
            <v>29958</v>
          </cell>
          <cell r="AR313">
            <v>0</v>
          </cell>
          <cell r="AS313">
            <v>1682</v>
          </cell>
          <cell r="AT313">
            <v>3246.5</v>
          </cell>
          <cell r="AU313">
            <v>0</v>
          </cell>
          <cell r="AV313">
            <v>0</v>
          </cell>
          <cell r="AW313">
            <v>0</v>
          </cell>
          <cell r="AX313">
            <v>-102.60427249240092</v>
          </cell>
          <cell r="AY313">
            <v>4825.8957275075991</v>
          </cell>
          <cell r="BA313">
            <v>-67.616447303476946</v>
          </cell>
          <cell r="BB313">
            <v>-102.60427249240092</v>
          </cell>
          <cell r="BD313">
            <v>304</v>
          </cell>
          <cell r="BE313" t="str">
            <v>UXBRIDGE</v>
          </cell>
          <cell r="BF313">
            <v>0</v>
          </cell>
          <cell r="BG313">
            <v>0</v>
          </cell>
          <cell r="BI313">
            <v>0</v>
          </cell>
          <cell r="BJ313">
            <v>0</v>
          </cell>
          <cell r="BK313">
            <v>0</v>
          </cell>
          <cell r="BL313">
            <v>0</v>
          </cell>
          <cell r="BM313">
            <v>0</v>
          </cell>
          <cell r="BN313">
            <v>0</v>
          </cell>
          <cell r="BP313">
            <v>0</v>
          </cell>
          <cell r="BR313">
            <v>0</v>
          </cell>
          <cell r="BS313">
            <v>0</v>
          </cell>
          <cell r="BT313">
            <v>0</v>
          </cell>
          <cell r="BU313">
            <v>-102.60427249240092</v>
          </cell>
          <cell r="BV313">
            <v>-102.60427249240092</v>
          </cell>
        </row>
        <row r="314">
          <cell r="A314">
            <v>305</v>
          </cell>
          <cell r="B314">
            <v>305</v>
          </cell>
          <cell r="C314" t="str">
            <v>WAKEFIELD</v>
          </cell>
          <cell r="D314">
            <v>52.540000000000006</v>
          </cell>
          <cell r="E314">
            <v>666960</v>
          </cell>
          <cell r="F314">
            <v>0</v>
          </cell>
          <cell r="G314">
            <v>46920</v>
          </cell>
          <cell r="H314">
            <v>713880</v>
          </cell>
          <cell r="J314">
            <v>4267.0396237392433</v>
          </cell>
          <cell r="K314">
            <v>0.12090499748499663</v>
          </cell>
          <cell r="L314">
            <v>46920</v>
          </cell>
          <cell r="M314">
            <v>51187.039623739242</v>
          </cell>
          <cell r="O314">
            <v>662692.9603762608</v>
          </cell>
          <cell r="Q314">
            <v>0</v>
          </cell>
          <cell r="R314">
            <v>4267.0396237392433</v>
          </cell>
          <cell r="S314">
            <v>46920</v>
          </cell>
          <cell r="T314">
            <v>51187.039623739242</v>
          </cell>
          <cell r="V314">
            <v>82212.5</v>
          </cell>
          <cell r="W314">
            <v>0</v>
          </cell>
          <cell r="X314">
            <v>305</v>
          </cell>
          <cell r="Y314">
            <v>52.540000000000006</v>
          </cell>
          <cell r="Z314">
            <v>0</v>
          </cell>
          <cell r="AA314">
            <v>666960</v>
          </cell>
          <cell r="AB314">
            <v>0</v>
          </cell>
          <cell r="AC314">
            <v>666960</v>
          </cell>
          <cell r="AD314">
            <v>0</v>
          </cell>
          <cell r="AE314">
            <v>46920</v>
          </cell>
          <cell r="AF314">
            <v>713880</v>
          </cell>
          <cell r="AG314">
            <v>0</v>
          </cell>
          <cell r="AH314">
            <v>0</v>
          </cell>
          <cell r="AI314">
            <v>0</v>
          </cell>
          <cell r="AJ314">
            <v>0</v>
          </cell>
          <cell r="AK314">
            <v>713880</v>
          </cell>
          <cell r="AM314">
            <v>305</v>
          </cell>
          <cell r="AN314">
            <v>305</v>
          </cell>
          <cell r="AO314" t="str">
            <v>WAKEFIELD</v>
          </cell>
          <cell r="AP314">
            <v>666960</v>
          </cell>
          <cell r="AQ314">
            <v>660485</v>
          </cell>
          <cell r="AR314">
            <v>6475</v>
          </cell>
          <cell r="AS314">
            <v>0</v>
          </cell>
          <cell r="AT314">
            <v>0</v>
          </cell>
          <cell r="AU314">
            <v>22878.25</v>
          </cell>
          <cell r="AV314">
            <v>5939.25</v>
          </cell>
          <cell r="AW314">
            <v>0</v>
          </cell>
          <cell r="AX314">
            <v>0</v>
          </cell>
          <cell r="AY314">
            <v>35292.5</v>
          </cell>
          <cell r="BA314">
            <v>4267.0396237392433</v>
          </cell>
          <cell r="BB314">
            <v>4259.6415645038915</v>
          </cell>
          <cell r="BD314">
            <v>305</v>
          </cell>
          <cell r="BE314" t="str">
            <v>WAKEFIELD</v>
          </cell>
          <cell r="BF314">
            <v>0</v>
          </cell>
          <cell r="BG314">
            <v>0</v>
          </cell>
          <cell r="BI314">
            <v>0</v>
          </cell>
          <cell r="BJ314">
            <v>0</v>
          </cell>
          <cell r="BK314">
            <v>0</v>
          </cell>
          <cell r="BL314">
            <v>0</v>
          </cell>
          <cell r="BM314">
            <v>0</v>
          </cell>
          <cell r="BN314">
            <v>0</v>
          </cell>
          <cell r="BP314">
            <v>0</v>
          </cell>
          <cell r="BR314">
            <v>6475</v>
          </cell>
          <cell r="BS314">
            <v>6475</v>
          </cell>
          <cell r="BT314">
            <v>0</v>
          </cell>
          <cell r="BU314">
            <v>0</v>
          </cell>
          <cell r="BV314">
            <v>0</v>
          </cell>
        </row>
        <row r="315">
          <cell r="A315">
            <v>306</v>
          </cell>
          <cell r="B315">
            <v>306</v>
          </cell>
          <cell r="C315" t="str">
            <v>WALES</v>
          </cell>
          <cell r="D315">
            <v>2</v>
          </cell>
          <cell r="E315">
            <v>26638</v>
          </cell>
          <cell r="F315">
            <v>0</v>
          </cell>
          <cell r="G315">
            <v>1786</v>
          </cell>
          <cell r="H315">
            <v>28424</v>
          </cell>
          <cell r="J315">
            <v>17554.502161724475</v>
          </cell>
          <cell r="K315">
            <v>0.65900225849254734</v>
          </cell>
          <cell r="L315">
            <v>1786</v>
          </cell>
          <cell r="M315">
            <v>19340.502161724475</v>
          </cell>
          <cell r="O315">
            <v>9083.4978382755253</v>
          </cell>
          <cell r="Q315">
            <v>0</v>
          </cell>
          <cell r="R315">
            <v>17554.502161724475</v>
          </cell>
          <cell r="S315">
            <v>1786</v>
          </cell>
          <cell r="T315">
            <v>19340.502161724475</v>
          </cell>
          <cell r="V315">
            <v>28424</v>
          </cell>
          <cell r="W315">
            <v>0</v>
          </cell>
          <cell r="X315">
            <v>306</v>
          </cell>
          <cell r="Y315">
            <v>2</v>
          </cell>
          <cell r="Z315">
            <v>0</v>
          </cell>
          <cell r="AA315">
            <v>26638</v>
          </cell>
          <cell r="AB315">
            <v>0</v>
          </cell>
          <cell r="AC315">
            <v>26638</v>
          </cell>
          <cell r="AD315">
            <v>0</v>
          </cell>
          <cell r="AE315">
            <v>1786</v>
          </cell>
          <cell r="AF315">
            <v>28424</v>
          </cell>
          <cell r="AG315">
            <v>0</v>
          </cell>
          <cell r="AH315">
            <v>0</v>
          </cell>
          <cell r="AI315">
            <v>0</v>
          </cell>
          <cell r="AJ315">
            <v>0</v>
          </cell>
          <cell r="AK315">
            <v>28424</v>
          </cell>
          <cell r="AM315">
            <v>306</v>
          </cell>
          <cell r="AN315">
            <v>306</v>
          </cell>
          <cell r="AO315" t="str">
            <v>WALES</v>
          </cell>
          <cell r="AP315">
            <v>26638</v>
          </cell>
          <cell r="AQ315">
            <v>0</v>
          </cell>
          <cell r="AR315">
            <v>26638</v>
          </cell>
          <cell r="AS315">
            <v>0</v>
          </cell>
          <cell r="AT315">
            <v>0</v>
          </cell>
          <cell r="AU315">
            <v>0</v>
          </cell>
          <cell r="AV315">
            <v>0</v>
          </cell>
          <cell r="AW315">
            <v>0</v>
          </cell>
          <cell r="AX315">
            <v>0</v>
          </cell>
          <cell r="AY315">
            <v>26638</v>
          </cell>
          <cell r="BA315">
            <v>17554.502161724475</v>
          </cell>
          <cell r="BB315">
            <v>17524.066717413847</v>
          </cell>
          <cell r="BD315">
            <v>306</v>
          </cell>
          <cell r="BE315" t="str">
            <v>WALES</v>
          </cell>
          <cell r="BF315">
            <v>0</v>
          </cell>
          <cell r="BG315">
            <v>0</v>
          </cell>
          <cell r="BI315">
            <v>0</v>
          </cell>
          <cell r="BJ315">
            <v>0</v>
          </cell>
          <cell r="BK315">
            <v>0</v>
          </cell>
          <cell r="BL315">
            <v>0</v>
          </cell>
          <cell r="BM315">
            <v>0</v>
          </cell>
          <cell r="BN315">
            <v>0</v>
          </cell>
          <cell r="BP315">
            <v>0</v>
          </cell>
          <cell r="BR315">
            <v>26638</v>
          </cell>
          <cell r="BS315">
            <v>26638</v>
          </cell>
          <cell r="BT315">
            <v>0</v>
          </cell>
          <cell r="BU315">
            <v>0</v>
          </cell>
          <cell r="BV315">
            <v>0</v>
          </cell>
        </row>
        <row r="316">
          <cell r="A316">
            <v>307</v>
          </cell>
          <cell r="B316">
            <v>307</v>
          </cell>
          <cell r="C316" t="str">
            <v>WALPOLE</v>
          </cell>
          <cell r="D316">
            <v>34.31</v>
          </cell>
          <cell r="E316">
            <v>455702</v>
          </cell>
          <cell r="F316">
            <v>0</v>
          </cell>
          <cell r="G316">
            <v>29746</v>
          </cell>
          <cell r="H316">
            <v>485448</v>
          </cell>
          <cell r="J316">
            <v>107086.20749379927</v>
          </cell>
          <cell r="K316">
            <v>0.54139660057696948</v>
          </cell>
          <cell r="L316">
            <v>29746</v>
          </cell>
          <cell r="M316">
            <v>136832.20749379927</v>
          </cell>
          <cell r="O316">
            <v>348615.79250620073</v>
          </cell>
          <cell r="Q316">
            <v>15154</v>
          </cell>
          <cell r="R316">
            <v>107086.20749379927</v>
          </cell>
          <cell r="S316">
            <v>30639</v>
          </cell>
          <cell r="T316">
            <v>151986.20749379927</v>
          </cell>
          <cell r="V316">
            <v>242696.23178216649</v>
          </cell>
          <cell r="W316">
            <v>0</v>
          </cell>
          <cell r="X316">
            <v>307</v>
          </cell>
          <cell r="Y316">
            <v>34.31</v>
          </cell>
          <cell r="Z316">
            <v>0</v>
          </cell>
          <cell r="AA316">
            <v>455702</v>
          </cell>
          <cell r="AB316">
            <v>0</v>
          </cell>
          <cell r="AC316">
            <v>455702</v>
          </cell>
          <cell r="AD316">
            <v>0</v>
          </cell>
          <cell r="AE316">
            <v>29746</v>
          </cell>
          <cell r="AF316">
            <v>485448</v>
          </cell>
          <cell r="AG316">
            <v>14261</v>
          </cell>
          <cell r="AH316">
            <v>0</v>
          </cell>
          <cell r="AI316">
            <v>893</v>
          </cell>
          <cell r="AJ316">
            <v>15154</v>
          </cell>
          <cell r="AK316">
            <v>500602</v>
          </cell>
          <cell r="AM316">
            <v>307</v>
          </cell>
          <cell r="AN316">
            <v>307</v>
          </cell>
          <cell r="AO316" t="str">
            <v>WALPOLE</v>
          </cell>
          <cell r="AP316">
            <v>455702</v>
          </cell>
          <cell r="AQ316">
            <v>292540</v>
          </cell>
          <cell r="AR316">
            <v>163162</v>
          </cell>
          <cell r="AS316">
            <v>10894</v>
          </cell>
          <cell r="AT316">
            <v>22836.75</v>
          </cell>
          <cell r="AU316">
            <v>0</v>
          </cell>
          <cell r="AV316">
            <v>0</v>
          </cell>
          <cell r="AW316">
            <v>1568</v>
          </cell>
          <cell r="AX316">
            <v>-664.51821783350897</v>
          </cell>
          <cell r="AY316">
            <v>197796.23178216649</v>
          </cell>
          <cell r="BA316">
            <v>107086.20749379927</v>
          </cell>
          <cell r="BB316">
            <v>106673.18633005589</v>
          </cell>
          <cell r="BD316">
            <v>307</v>
          </cell>
          <cell r="BE316" t="str">
            <v>WALPOLE</v>
          </cell>
          <cell r="BF316">
            <v>0</v>
          </cell>
          <cell r="BG316">
            <v>0</v>
          </cell>
          <cell r="BI316">
            <v>0</v>
          </cell>
          <cell r="BJ316">
            <v>0</v>
          </cell>
          <cell r="BK316">
            <v>0</v>
          </cell>
          <cell r="BL316">
            <v>0</v>
          </cell>
          <cell r="BM316">
            <v>0</v>
          </cell>
          <cell r="BN316">
            <v>0</v>
          </cell>
          <cell r="BP316">
            <v>0</v>
          </cell>
          <cell r="BR316">
            <v>163162</v>
          </cell>
          <cell r="BS316">
            <v>163162</v>
          </cell>
          <cell r="BT316">
            <v>0</v>
          </cell>
          <cell r="BU316">
            <v>-664.51821783350897</v>
          </cell>
          <cell r="BV316">
            <v>-664.51821783350897</v>
          </cell>
        </row>
        <row r="317">
          <cell r="A317">
            <v>308</v>
          </cell>
          <cell r="B317">
            <v>308</v>
          </cell>
          <cell r="C317" t="str">
            <v>WALTHAM</v>
          </cell>
          <cell r="D317">
            <v>12.15</v>
          </cell>
          <cell r="E317">
            <v>221795</v>
          </cell>
          <cell r="F317">
            <v>0</v>
          </cell>
          <cell r="G317">
            <v>10843</v>
          </cell>
          <cell r="H317">
            <v>232638</v>
          </cell>
          <cell r="J317">
            <v>-73.63870413595933</v>
          </cell>
          <cell r="K317">
            <v>-1.3967223475045199E-3</v>
          </cell>
          <cell r="L317">
            <v>10843</v>
          </cell>
          <cell r="M317">
            <v>10769.361295864041</v>
          </cell>
          <cell r="O317">
            <v>221868.63870413596</v>
          </cell>
          <cell r="Q317">
            <v>0</v>
          </cell>
          <cell r="R317">
            <v>-73.63870413595933</v>
          </cell>
          <cell r="S317">
            <v>10843</v>
          </cell>
          <cell r="T317">
            <v>10769.361295864041</v>
          </cell>
          <cell r="V317">
            <v>63565.507281083672</v>
          </cell>
          <cell r="W317">
            <v>0</v>
          </cell>
          <cell r="X317">
            <v>308</v>
          </cell>
          <cell r="Y317">
            <v>12.15</v>
          </cell>
          <cell r="Z317">
            <v>6.0397101770098324E-3</v>
          </cell>
          <cell r="AA317">
            <v>221799</v>
          </cell>
          <cell r="AB317">
            <v>0</v>
          </cell>
          <cell r="AC317">
            <v>221799</v>
          </cell>
          <cell r="AD317">
            <v>0</v>
          </cell>
          <cell r="AE317">
            <v>10843</v>
          </cell>
          <cell r="AF317">
            <v>232642</v>
          </cell>
          <cell r="AG317">
            <v>0</v>
          </cell>
          <cell r="AH317">
            <v>0</v>
          </cell>
          <cell r="AI317">
            <v>0</v>
          </cell>
          <cell r="AJ317">
            <v>0</v>
          </cell>
          <cell r="AK317">
            <v>232642</v>
          </cell>
          <cell r="AM317">
            <v>308</v>
          </cell>
          <cell r="AN317">
            <v>308</v>
          </cell>
          <cell r="AO317" t="str">
            <v>WALTHAM</v>
          </cell>
          <cell r="AP317">
            <v>221795</v>
          </cell>
          <cell r="AQ317">
            <v>296837</v>
          </cell>
          <cell r="AR317">
            <v>0</v>
          </cell>
          <cell r="AS317">
            <v>1775</v>
          </cell>
          <cell r="AT317">
            <v>17442.5</v>
          </cell>
          <cell r="AU317">
            <v>0</v>
          </cell>
          <cell r="AV317">
            <v>33616.75</v>
          </cell>
          <cell r="AW317">
            <v>0</v>
          </cell>
          <cell r="AX317">
            <v>-111.74271891632998</v>
          </cell>
          <cell r="AY317">
            <v>52722.507281083672</v>
          </cell>
          <cell r="BA317">
            <v>-73.63870413595933</v>
          </cell>
          <cell r="BB317">
            <v>-111.74271891632998</v>
          </cell>
          <cell r="BD317">
            <v>308</v>
          </cell>
          <cell r="BE317" t="str">
            <v>WALTHAM</v>
          </cell>
          <cell r="BF317">
            <v>0</v>
          </cell>
          <cell r="BG317">
            <v>-4</v>
          </cell>
          <cell r="BI317">
            <v>0</v>
          </cell>
          <cell r="BJ317">
            <v>-4</v>
          </cell>
          <cell r="BK317">
            <v>0</v>
          </cell>
          <cell r="BL317">
            <v>0</v>
          </cell>
          <cell r="BM317">
            <v>0</v>
          </cell>
          <cell r="BN317">
            <v>-4</v>
          </cell>
          <cell r="BP317">
            <v>0</v>
          </cell>
          <cell r="BR317">
            <v>0</v>
          </cell>
          <cell r="BS317">
            <v>0</v>
          </cell>
          <cell r="BT317">
            <v>0</v>
          </cell>
          <cell r="BU317">
            <v>-111.74271891632998</v>
          </cell>
          <cell r="BV317">
            <v>-111.74271891632998</v>
          </cell>
        </row>
        <row r="318">
          <cell r="A318">
            <v>309</v>
          </cell>
          <cell r="B318">
            <v>309</v>
          </cell>
          <cell r="C318" t="str">
            <v>WARE</v>
          </cell>
          <cell r="D318">
            <v>2.19</v>
          </cell>
          <cell r="E318">
            <v>25960</v>
          </cell>
          <cell r="F318">
            <v>0</v>
          </cell>
          <cell r="G318">
            <v>1949</v>
          </cell>
          <cell r="H318">
            <v>27909</v>
          </cell>
          <cell r="J318">
            <v>-137.16249595687461</v>
          </cell>
          <cell r="K318">
            <v>-8.4113353178397327E-3</v>
          </cell>
          <cell r="L318">
            <v>1949</v>
          </cell>
          <cell r="M318">
            <v>1811.8375040431254</v>
          </cell>
          <cell r="O318">
            <v>26097.162495956876</v>
          </cell>
          <cell r="Q318">
            <v>0</v>
          </cell>
          <cell r="R318">
            <v>-137.16249595687461</v>
          </cell>
          <cell r="S318">
            <v>1949</v>
          </cell>
          <cell r="T318">
            <v>1811.8375040431254</v>
          </cell>
          <cell r="V318">
            <v>18255.86339016405</v>
          </cell>
          <cell r="W318">
            <v>0</v>
          </cell>
          <cell r="X318">
            <v>309</v>
          </cell>
          <cell r="Y318">
            <v>2.19</v>
          </cell>
          <cell r="Z318">
            <v>7.3663884390181289E-3</v>
          </cell>
          <cell r="AA318">
            <v>25960</v>
          </cell>
          <cell r="AB318">
            <v>0</v>
          </cell>
          <cell r="AC318">
            <v>25960</v>
          </cell>
          <cell r="AD318">
            <v>0</v>
          </cell>
          <cell r="AE318">
            <v>1949</v>
          </cell>
          <cell r="AF318">
            <v>27909</v>
          </cell>
          <cell r="AG318">
            <v>0</v>
          </cell>
          <cell r="AH318">
            <v>0</v>
          </cell>
          <cell r="AI318">
            <v>0</v>
          </cell>
          <cell r="AJ318">
            <v>0</v>
          </cell>
          <cell r="AK318">
            <v>27909</v>
          </cell>
          <cell r="AM318">
            <v>309</v>
          </cell>
          <cell r="AN318">
            <v>309</v>
          </cell>
          <cell r="AO318" t="str">
            <v>WARE</v>
          </cell>
          <cell r="AP318">
            <v>25960</v>
          </cell>
          <cell r="AQ318">
            <v>67012</v>
          </cell>
          <cell r="AR318">
            <v>0</v>
          </cell>
          <cell r="AS318">
            <v>3412</v>
          </cell>
          <cell r="AT318">
            <v>9377</v>
          </cell>
          <cell r="AU318">
            <v>1148.25</v>
          </cell>
          <cell r="AV318">
            <v>0</v>
          </cell>
          <cell r="AW318">
            <v>2577.75</v>
          </cell>
          <cell r="AX318">
            <v>-208.13660983595219</v>
          </cell>
          <cell r="AY318">
            <v>16306.863390164048</v>
          </cell>
          <cell r="BA318">
            <v>-137.16249595687461</v>
          </cell>
          <cell r="BB318">
            <v>-208.13660983595219</v>
          </cell>
          <cell r="BD318">
            <v>309</v>
          </cell>
          <cell r="BE318" t="str">
            <v>WARE</v>
          </cell>
          <cell r="BF318">
            <v>0</v>
          </cell>
          <cell r="BG318">
            <v>0</v>
          </cell>
          <cell r="BI318">
            <v>0</v>
          </cell>
          <cell r="BJ318">
            <v>0</v>
          </cell>
          <cell r="BK318">
            <v>0</v>
          </cell>
          <cell r="BL318">
            <v>0</v>
          </cell>
          <cell r="BM318">
            <v>0</v>
          </cell>
          <cell r="BN318">
            <v>0</v>
          </cell>
          <cell r="BP318">
            <v>0</v>
          </cell>
          <cell r="BR318">
            <v>0</v>
          </cell>
          <cell r="BS318">
            <v>0</v>
          </cell>
          <cell r="BT318">
            <v>0</v>
          </cell>
          <cell r="BU318">
            <v>-208.13660983595219</v>
          </cell>
          <cell r="BV318">
            <v>-208.13660983595219</v>
          </cell>
        </row>
        <row r="319">
          <cell r="A319">
            <v>310</v>
          </cell>
          <cell r="B319">
            <v>310</v>
          </cell>
          <cell r="C319" t="str">
            <v>WAREHAM</v>
          </cell>
          <cell r="D319">
            <v>68.61</v>
          </cell>
          <cell r="E319">
            <v>794851</v>
          </cell>
          <cell r="F319">
            <v>0</v>
          </cell>
          <cell r="G319">
            <v>55491</v>
          </cell>
          <cell r="H319">
            <v>850342</v>
          </cell>
          <cell r="J319">
            <v>39058.425209379078</v>
          </cell>
          <cell r="K319">
            <v>0.1850057763176281</v>
          </cell>
          <cell r="L319">
            <v>55491</v>
          </cell>
          <cell r="M319">
            <v>94549.425209379086</v>
          </cell>
          <cell r="O319">
            <v>755792.57479062094</v>
          </cell>
          <cell r="Q319">
            <v>88573</v>
          </cell>
          <cell r="R319">
            <v>39058.425209379078</v>
          </cell>
          <cell r="S319">
            <v>61260</v>
          </cell>
          <cell r="T319">
            <v>183122.42520937909</v>
          </cell>
          <cell r="V319">
            <v>355184.03088120569</v>
          </cell>
          <cell r="W319">
            <v>0</v>
          </cell>
          <cell r="X319">
            <v>310</v>
          </cell>
          <cell r="Y319">
            <v>68.61</v>
          </cell>
          <cell r="Z319">
            <v>1.0782471065387145E-2</v>
          </cell>
          <cell r="AA319">
            <v>794851</v>
          </cell>
          <cell r="AB319">
            <v>0</v>
          </cell>
          <cell r="AC319">
            <v>794851</v>
          </cell>
          <cell r="AD319">
            <v>0</v>
          </cell>
          <cell r="AE319">
            <v>55491</v>
          </cell>
          <cell r="AF319">
            <v>850342</v>
          </cell>
          <cell r="AG319">
            <v>82804</v>
          </cell>
          <cell r="AH319">
            <v>0</v>
          </cell>
          <cell r="AI319">
            <v>5769</v>
          </cell>
          <cell r="AJ319">
            <v>88573</v>
          </cell>
          <cell r="AK319">
            <v>938915</v>
          </cell>
          <cell r="AM319">
            <v>310</v>
          </cell>
          <cell r="AN319">
            <v>310</v>
          </cell>
          <cell r="AO319" t="str">
            <v>WAREHAM</v>
          </cell>
          <cell r="AP319">
            <v>794851</v>
          </cell>
          <cell r="AQ319">
            <v>732021</v>
          </cell>
          <cell r="AR319">
            <v>62830</v>
          </cell>
          <cell r="AS319">
            <v>58375</v>
          </cell>
          <cell r="AT319">
            <v>0</v>
          </cell>
          <cell r="AU319">
            <v>27484</v>
          </cell>
          <cell r="AV319">
            <v>56952.25</v>
          </cell>
          <cell r="AW319">
            <v>9039.75</v>
          </cell>
          <cell r="AX319">
            <v>-3560.9691187943099</v>
          </cell>
          <cell r="AY319">
            <v>211120.03088120569</v>
          </cell>
          <cell r="BA319">
            <v>39058.425209379078</v>
          </cell>
          <cell r="BB319">
            <v>37772.355900167771</v>
          </cell>
          <cell r="BD319">
            <v>310</v>
          </cell>
          <cell r="BE319" t="str">
            <v>WAREHAM</v>
          </cell>
          <cell r="BF319">
            <v>0</v>
          </cell>
          <cell r="BG319">
            <v>0</v>
          </cell>
          <cell r="BI319">
            <v>0</v>
          </cell>
          <cell r="BJ319">
            <v>0</v>
          </cell>
          <cell r="BK319">
            <v>0</v>
          </cell>
          <cell r="BL319">
            <v>0</v>
          </cell>
          <cell r="BM319">
            <v>0</v>
          </cell>
          <cell r="BN319">
            <v>0</v>
          </cell>
          <cell r="BP319">
            <v>0</v>
          </cell>
          <cell r="BR319">
            <v>62830</v>
          </cell>
          <cell r="BS319">
            <v>62830</v>
          </cell>
          <cell r="BT319">
            <v>0</v>
          </cell>
          <cell r="BU319">
            <v>-3560.9691187943099</v>
          </cell>
          <cell r="BV319">
            <v>-3560.9691187943099</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M320">
            <v>311</v>
          </cell>
          <cell r="AN320">
            <v>311</v>
          </cell>
          <cell r="AO320" t="str">
            <v>WARREN</v>
          </cell>
          <cell r="AP320">
            <v>0</v>
          </cell>
          <cell r="AQ320">
            <v>0</v>
          </cell>
          <cell r="AR320">
            <v>0</v>
          </cell>
          <cell r="AS320">
            <v>0</v>
          </cell>
          <cell r="AT320">
            <v>0</v>
          </cell>
          <cell r="AU320">
            <v>0</v>
          </cell>
          <cell r="AV320">
            <v>0</v>
          </cell>
          <cell r="AW320">
            <v>0</v>
          </cell>
          <cell r="AX320">
            <v>0</v>
          </cell>
          <cell r="AY320">
            <v>0</v>
          </cell>
          <cell r="BA320">
            <v>0</v>
          </cell>
          <cell r="BB320">
            <v>0</v>
          </cell>
          <cell r="BD320">
            <v>311</v>
          </cell>
          <cell r="BE320" t="str">
            <v>WARREN</v>
          </cell>
          <cell r="BF320">
            <v>0</v>
          </cell>
          <cell r="BG320">
            <v>0</v>
          </cell>
          <cell r="BI320">
            <v>0</v>
          </cell>
          <cell r="BJ320">
            <v>0</v>
          </cell>
          <cell r="BK320">
            <v>0</v>
          </cell>
          <cell r="BL320">
            <v>0</v>
          </cell>
          <cell r="BM320">
            <v>0</v>
          </cell>
          <cell r="BN320">
            <v>0</v>
          </cell>
          <cell r="BP320">
            <v>0</v>
          </cell>
          <cell r="BR320">
            <v>0</v>
          </cell>
          <cell r="BS320">
            <v>0</v>
          </cell>
          <cell r="BT320">
            <v>0</v>
          </cell>
          <cell r="BU320">
            <v>0</v>
          </cell>
          <cell r="BV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M321">
            <v>312</v>
          </cell>
          <cell r="AN321">
            <v>312</v>
          </cell>
          <cell r="AO321" t="str">
            <v>WARWICK</v>
          </cell>
          <cell r="AP321">
            <v>0</v>
          </cell>
          <cell r="AQ321">
            <v>0</v>
          </cell>
          <cell r="AR321">
            <v>0</v>
          </cell>
          <cell r="AS321">
            <v>0</v>
          </cell>
          <cell r="AT321">
            <v>0</v>
          </cell>
          <cell r="AU321">
            <v>0</v>
          </cell>
          <cell r="AV321">
            <v>0</v>
          </cell>
          <cell r="AW321">
            <v>0</v>
          </cell>
          <cell r="AX321">
            <v>0</v>
          </cell>
          <cell r="AY321">
            <v>0</v>
          </cell>
          <cell r="BA321">
            <v>0</v>
          </cell>
          <cell r="BB321">
            <v>0</v>
          </cell>
          <cell r="BD321">
            <v>312</v>
          </cell>
          <cell r="BE321" t="str">
            <v>WARWICK</v>
          </cell>
          <cell r="BF321">
            <v>0</v>
          </cell>
          <cell r="BG321">
            <v>0</v>
          </cell>
          <cell r="BI321">
            <v>0</v>
          </cell>
          <cell r="BJ321">
            <v>0</v>
          </cell>
          <cell r="BK321">
            <v>0</v>
          </cell>
          <cell r="BL321">
            <v>0</v>
          </cell>
          <cell r="BM321">
            <v>0</v>
          </cell>
          <cell r="BN321">
            <v>0</v>
          </cell>
          <cell r="BP321">
            <v>0</v>
          </cell>
          <cell r="BR321">
            <v>0</v>
          </cell>
          <cell r="BS321">
            <v>0</v>
          </cell>
          <cell r="BT321">
            <v>0</v>
          </cell>
          <cell r="BU321">
            <v>0</v>
          </cell>
          <cell r="BV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M322">
            <v>313</v>
          </cell>
          <cell r="AN322">
            <v>313</v>
          </cell>
          <cell r="AO322" t="str">
            <v>WASHINGTON</v>
          </cell>
          <cell r="AP322">
            <v>0</v>
          </cell>
          <cell r="AQ322">
            <v>0</v>
          </cell>
          <cell r="AR322">
            <v>0</v>
          </cell>
          <cell r="AS322">
            <v>0</v>
          </cell>
          <cell r="AT322">
            <v>0</v>
          </cell>
          <cell r="AU322">
            <v>0</v>
          </cell>
          <cell r="AV322">
            <v>0</v>
          </cell>
          <cell r="AW322">
            <v>0</v>
          </cell>
          <cell r="AX322">
            <v>0</v>
          </cell>
          <cell r="AY322">
            <v>0</v>
          </cell>
          <cell r="BA322">
            <v>0</v>
          </cell>
          <cell r="BB322">
            <v>0</v>
          </cell>
          <cell r="BD322">
            <v>313</v>
          </cell>
          <cell r="BE322" t="str">
            <v>WASHINGTON</v>
          </cell>
          <cell r="BF322">
            <v>0</v>
          </cell>
          <cell r="BG322">
            <v>0</v>
          </cell>
          <cell r="BI322">
            <v>0</v>
          </cell>
          <cell r="BJ322">
            <v>0</v>
          </cell>
          <cell r="BK322">
            <v>0</v>
          </cell>
          <cell r="BL322">
            <v>0</v>
          </cell>
          <cell r="BM322">
            <v>0</v>
          </cell>
          <cell r="BN322">
            <v>0</v>
          </cell>
          <cell r="BP322">
            <v>0</v>
          </cell>
          <cell r="BR322">
            <v>0</v>
          </cell>
          <cell r="BS322">
            <v>0</v>
          </cell>
          <cell r="BT322">
            <v>0</v>
          </cell>
          <cell r="BU322">
            <v>0</v>
          </cell>
          <cell r="BV322">
            <v>0</v>
          </cell>
        </row>
        <row r="323">
          <cell r="A323">
            <v>314</v>
          </cell>
          <cell r="B323">
            <v>314</v>
          </cell>
          <cell r="C323" t="str">
            <v>WATERTOWN</v>
          </cell>
          <cell r="D323">
            <v>11.96</v>
          </cell>
          <cell r="E323">
            <v>247945</v>
          </cell>
          <cell r="F323">
            <v>0</v>
          </cell>
          <cell r="G323">
            <v>10656</v>
          </cell>
          <cell r="H323">
            <v>258601</v>
          </cell>
          <cell r="J323">
            <v>2554.5527598444469</v>
          </cell>
          <cell r="K323">
            <v>5.867187907826818E-2</v>
          </cell>
          <cell r="L323">
            <v>10656</v>
          </cell>
          <cell r="M323">
            <v>13210.552759844446</v>
          </cell>
          <cell r="O323">
            <v>245390.44724015554</v>
          </cell>
          <cell r="Q323">
            <v>0</v>
          </cell>
          <cell r="R323">
            <v>2554.5527598444469</v>
          </cell>
          <cell r="S323">
            <v>10656</v>
          </cell>
          <cell r="T323">
            <v>13210.552759844446</v>
          </cell>
          <cell r="V323">
            <v>54195.644544819814</v>
          </cell>
          <cell r="W323">
            <v>0</v>
          </cell>
          <cell r="X323">
            <v>314</v>
          </cell>
          <cell r="Y323">
            <v>11.96</v>
          </cell>
          <cell r="Z323">
            <v>2.6888817775799038E-2</v>
          </cell>
          <cell r="AA323">
            <v>247945</v>
          </cell>
          <cell r="AB323">
            <v>0</v>
          </cell>
          <cell r="AC323">
            <v>247945</v>
          </cell>
          <cell r="AD323">
            <v>0</v>
          </cell>
          <cell r="AE323">
            <v>10656</v>
          </cell>
          <cell r="AF323">
            <v>258601</v>
          </cell>
          <cell r="AG323">
            <v>0</v>
          </cell>
          <cell r="AH323">
            <v>0</v>
          </cell>
          <cell r="AI323">
            <v>0</v>
          </cell>
          <cell r="AJ323">
            <v>0</v>
          </cell>
          <cell r="AK323">
            <v>258601</v>
          </cell>
          <cell r="AM323">
            <v>314</v>
          </cell>
          <cell r="AN323">
            <v>314</v>
          </cell>
          <cell r="AO323" t="str">
            <v>WATERTOWN</v>
          </cell>
          <cell r="AP323">
            <v>247945</v>
          </cell>
          <cell r="AQ323">
            <v>243732</v>
          </cell>
          <cell r="AR323">
            <v>4213</v>
          </cell>
          <cell r="AS323">
            <v>5518</v>
          </cell>
          <cell r="AT323">
            <v>9344.25</v>
          </cell>
          <cell r="AU323">
            <v>4727.75</v>
          </cell>
          <cell r="AV323">
            <v>0</v>
          </cell>
          <cell r="AW323">
            <v>20073.25</v>
          </cell>
          <cell r="AX323">
            <v>-336.60545518018625</v>
          </cell>
          <cell r="AY323">
            <v>43539.644544819814</v>
          </cell>
          <cell r="BA323">
            <v>2554.5527598444469</v>
          </cell>
          <cell r="BB323">
            <v>2434.9574654769399</v>
          </cell>
          <cell r="BD323">
            <v>314</v>
          </cell>
          <cell r="BE323" t="str">
            <v>WATERTOWN</v>
          </cell>
          <cell r="BF323">
            <v>0</v>
          </cell>
          <cell r="BG323">
            <v>0</v>
          </cell>
          <cell r="BI323">
            <v>0</v>
          </cell>
          <cell r="BJ323">
            <v>0</v>
          </cell>
          <cell r="BK323">
            <v>0</v>
          </cell>
          <cell r="BL323">
            <v>0</v>
          </cell>
          <cell r="BM323">
            <v>0</v>
          </cell>
          <cell r="BN323">
            <v>0</v>
          </cell>
          <cell r="BP323">
            <v>0</v>
          </cell>
          <cell r="BR323">
            <v>4213</v>
          </cell>
          <cell r="BS323">
            <v>4213</v>
          </cell>
          <cell r="BT323">
            <v>0</v>
          </cell>
          <cell r="BU323">
            <v>-336.60545518018625</v>
          </cell>
          <cell r="BV323">
            <v>-336.60545518018625</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AM324">
            <v>315</v>
          </cell>
          <cell r="AN324">
            <v>315</v>
          </cell>
          <cell r="AO324" t="str">
            <v>WAYLAND</v>
          </cell>
          <cell r="AP324">
            <v>0</v>
          </cell>
          <cell r="AQ324">
            <v>0</v>
          </cell>
          <cell r="AR324">
            <v>0</v>
          </cell>
          <cell r="AS324">
            <v>0</v>
          </cell>
          <cell r="AT324">
            <v>3902.75</v>
          </cell>
          <cell r="AU324">
            <v>0</v>
          </cell>
          <cell r="AV324">
            <v>0</v>
          </cell>
          <cell r="AW324">
            <v>0</v>
          </cell>
          <cell r="AX324">
            <v>0</v>
          </cell>
          <cell r="AY324">
            <v>3902.75</v>
          </cell>
          <cell r="BA324">
            <v>0</v>
          </cell>
          <cell r="BB324">
            <v>0</v>
          </cell>
          <cell r="BD324">
            <v>315</v>
          </cell>
          <cell r="BE324" t="str">
            <v>WAYLAND</v>
          </cell>
          <cell r="BF324">
            <v>0</v>
          </cell>
          <cell r="BG324">
            <v>0</v>
          </cell>
          <cell r="BI324">
            <v>0</v>
          </cell>
          <cell r="BJ324">
            <v>0</v>
          </cell>
          <cell r="BK324">
            <v>0</v>
          </cell>
          <cell r="BL324">
            <v>0</v>
          </cell>
          <cell r="BM324">
            <v>0</v>
          </cell>
          <cell r="BN324">
            <v>0</v>
          </cell>
          <cell r="BP324">
            <v>0</v>
          </cell>
          <cell r="BR324">
            <v>0</v>
          </cell>
          <cell r="BS324">
            <v>0</v>
          </cell>
          <cell r="BT324">
            <v>0</v>
          </cell>
          <cell r="BU324">
            <v>0</v>
          </cell>
          <cell r="BV324">
            <v>0</v>
          </cell>
        </row>
        <row r="325">
          <cell r="A325">
            <v>316</v>
          </cell>
          <cell r="B325">
            <v>316</v>
          </cell>
          <cell r="C325" t="str">
            <v>WEBSTER</v>
          </cell>
          <cell r="D325">
            <v>16</v>
          </cell>
          <cell r="E325">
            <v>181513</v>
          </cell>
          <cell r="F325">
            <v>0</v>
          </cell>
          <cell r="G325">
            <v>13395</v>
          </cell>
          <cell r="H325">
            <v>194908</v>
          </cell>
          <cell r="J325">
            <v>34858.583465221782</v>
          </cell>
          <cell r="K325">
            <v>0.56262769537171953</v>
          </cell>
          <cell r="L325">
            <v>13395</v>
          </cell>
          <cell r="M325">
            <v>48253.583465221782</v>
          </cell>
          <cell r="O325">
            <v>146654.41653477823</v>
          </cell>
          <cell r="Q325">
            <v>13712</v>
          </cell>
          <cell r="R325">
            <v>34858.583465221782</v>
          </cell>
          <cell r="S325">
            <v>14288</v>
          </cell>
          <cell r="T325">
            <v>61965.583465221782</v>
          </cell>
          <cell r="V325">
            <v>89063.75</v>
          </cell>
          <cell r="W325">
            <v>0</v>
          </cell>
          <cell r="X325">
            <v>316</v>
          </cell>
          <cell r="Y325">
            <v>16</v>
          </cell>
          <cell r="Z325">
            <v>0</v>
          </cell>
          <cell r="AA325">
            <v>181513</v>
          </cell>
          <cell r="AB325">
            <v>0</v>
          </cell>
          <cell r="AC325">
            <v>181513</v>
          </cell>
          <cell r="AD325">
            <v>0</v>
          </cell>
          <cell r="AE325">
            <v>13395</v>
          </cell>
          <cell r="AF325">
            <v>194908</v>
          </cell>
          <cell r="AG325">
            <v>12819</v>
          </cell>
          <cell r="AH325">
            <v>0</v>
          </cell>
          <cell r="AI325">
            <v>893</v>
          </cell>
          <cell r="AJ325">
            <v>13712</v>
          </cell>
          <cell r="AK325">
            <v>208620</v>
          </cell>
          <cell r="AM325">
            <v>316</v>
          </cell>
          <cell r="AN325">
            <v>316</v>
          </cell>
          <cell r="AO325" t="str">
            <v>WEBSTER</v>
          </cell>
          <cell r="AP325">
            <v>181513</v>
          </cell>
          <cell r="AQ325">
            <v>128617</v>
          </cell>
          <cell r="AR325">
            <v>52896</v>
          </cell>
          <cell r="AS325">
            <v>0</v>
          </cell>
          <cell r="AT325">
            <v>7285.75</v>
          </cell>
          <cell r="AU325">
            <v>1775</v>
          </cell>
          <cell r="AV325">
            <v>0</v>
          </cell>
          <cell r="AW325">
            <v>0</v>
          </cell>
          <cell r="AX325">
            <v>0</v>
          </cell>
          <cell r="AY325">
            <v>61956.75</v>
          </cell>
          <cell r="BA325">
            <v>34858.583465221782</v>
          </cell>
          <cell r="BB325">
            <v>34798.14674841665</v>
          </cell>
          <cell r="BD325">
            <v>316</v>
          </cell>
          <cell r="BE325" t="str">
            <v>WEBSTER</v>
          </cell>
          <cell r="BF325">
            <v>0</v>
          </cell>
          <cell r="BG325">
            <v>0</v>
          </cell>
          <cell r="BI325">
            <v>0</v>
          </cell>
          <cell r="BJ325">
            <v>0</v>
          </cell>
          <cell r="BK325">
            <v>0</v>
          </cell>
          <cell r="BL325">
            <v>0</v>
          </cell>
          <cell r="BM325">
            <v>0</v>
          </cell>
          <cell r="BN325">
            <v>0</v>
          </cell>
          <cell r="BP325">
            <v>0</v>
          </cell>
          <cell r="BR325">
            <v>52896</v>
          </cell>
          <cell r="BS325">
            <v>52896</v>
          </cell>
          <cell r="BT325">
            <v>0</v>
          </cell>
          <cell r="BU325">
            <v>0</v>
          </cell>
          <cell r="BV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770.5</v>
          </cell>
          <cell r="W326">
            <v>0</v>
          </cell>
          <cell r="X326">
            <v>317</v>
          </cell>
          <cell r="AM326">
            <v>317</v>
          </cell>
          <cell r="AN326">
            <v>317</v>
          </cell>
          <cell r="AO326" t="str">
            <v>WELLESLEY</v>
          </cell>
          <cell r="AP326">
            <v>0</v>
          </cell>
          <cell r="AQ326">
            <v>0</v>
          </cell>
          <cell r="AR326">
            <v>0</v>
          </cell>
          <cell r="AS326">
            <v>0</v>
          </cell>
          <cell r="AT326">
            <v>107.25</v>
          </cell>
          <cell r="AU326">
            <v>453.25</v>
          </cell>
          <cell r="AV326">
            <v>0</v>
          </cell>
          <cell r="AW326">
            <v>210</v>
          </cell>
          <cell r="AX326">
            <v>0</v>
          </cell>
          <cell r="AY326">
            <v>770.5</v>
          </cell>
          <cell r="BA326">
            <v>0</v>
          </cell>
          <cell r="BB326">
            <v>0</v>
          </cell>
          <cell r="BD326">
            <v>317</v>
          </cell>
          <cell r="BE326" t="str">
            <v>WELLESLEY</v>
          </cell>
          <cell r="BF326">
            <v>0</v>
          </cell>
          <cell r="BG326">
            <v>0</v>
          </cell>
          <cell r="BI326">
            <v>0</v>
          </cell>
          <cell r="BJ326">
            <v>0</v>
          </cell>
          <cell r="BK326">
            <v>0</v>
          </cell>
          <cell r="BL326">
            <v>0</v>
          </cell>
          <cell r="BM326">
            <v>0</v>
          </cell>
          <cell r="BN326">
            <v>0</v>
          </cell>
          <cell r="BP326">
            <v>0</v>
          </cell>
          <cell r="BR326">
            <v>0</v>
          </cell>
          <cell r="BS326">
            <v>0</v>
          </cell>
          <cell r="BT326">
            <v>0</v>
          </cell>
          <cell r="BU326">
            <v>0</v>
          </cell>
          <cell r="BV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M327">
            <v>318</v>
          </cell>
          <cell r="AN327">
            <v>318</v>
          </cell>
          <cell r="AO327" t="str">
            <v>WELLFLEET</v>
          </cell>
          <cell r="AP327">
            <v>0</v>
          </cell>
          <cell r="AQ327">
            <v>0</v>
          </cell>
          <cell r="AR327">
            <v>0</v>
          </cell>
          <cell r="AS327">
            <v>0</v>
          </cell>
          <cell r="AT327">
            <v>0</v>
          </cell>
          <cell r="AU327">
            <v>0</v>
          </cell>
          <cell r="AV327">
            <v>0</v>
          </cell>
          <cell r="AW327">
            <v>0</v>
          </cell>
          <cell r="AX327">
            <v>0</v>
          </cell>
          <cell r="AY327">
            <v>0</v>
          </cell>
          <cell r="BA327">
            <v>0</v>
          </cell>
          <cell r="BB327">
            <v>0</v>
          </cell>
          <cell r="BD327">
            <v>318</v>
          </cell>
          <cell r="BE327" t="str">
            <v>WELLFLEET</v>
          </cell>
          <cell r="BF327">
            <v>0</v>
          </cell>
          <cell r="BG327">
            <v>0</v>
          </cell>
          <cell r="BI327">
            <v>0</v>
          </cell>
          <cell r="BJ327">
            <v>0</v>
          </cell>
          <cell r="BK327">
            <v>0</v>
          </cell>
          <cell r="BL327">
            <v>0</v>
          </cell>
          <cell r="BM327">
            <v>0</v>
          </cell>
          <cell r="BN327">
            <v>0</v>
          </cell>
          <cell r="BP327">
            <v>0</v>
          </cell>
          <cell r="BR327">
            <v>0</v>
          </cell>
          <cell r="BS327">
            <v>0</v>
          </cell>
          <cell r="BT327">
            <v>0</v>
          </cell>
          <cell r="BU327">
            <v>0</v>
          </cell>
          <cell r="BV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M328">
            <v>319</v>
          </cell>
          <cell r="AN328">
            <v>319</v>
          </cell>
          <cell r="AO328" t="str">
            <v>WENDELL</v>
          </cell>
          <cell r="AP328">
            <v>0</v>
          </cell>
          <cell r="AQ328">
            <v>0</v>
          </cell>
          <cell r="AR328">
            <v>0</v>
          </cell>
          <cell r="AS328">
            <v>0</v>
          </cell>
          <cell r="AT328">
            <v>0</v>
          </cell>
          <cell r="AU328">
            <v>0</v>
          </cell>
          <cell r="AV328">
            <v>0</v>
          </cell>
          <cell r="AW328">
            <v>0</v>
          </cell>
          <cell r="AX328">
            <v>0</v>
          </cell>
          <cell r="AY328">
            <v>0</v>
          </cell>
          <cell r="BA328">
            <v>0</v>
          </cell>
          <cell r="BB328">
            <v>0</v>
          </cell>
          <cell r="BD328">
            <v>319</v>
          </cell>
          <cell r="BE328" t="str">
            <v>WENDELL</v>
          </cell>
          <cell r="BF328">
            <v>0</v>
          </cell>
          <cell r="BG328">
            <v>0</v>
          </cell>
          <cell r="BI328">
            <v>0</v>
          </cell>
          <cell r="BJ328">
            <v>0</v>
          </cell>
          <cell r="BK328">
            <v>0</v>
          </cell>
          <cell r="BL328">
            <v>0</v>
          </cell>
          <cell r="BM328">
            <v>0</v>
          </cell>
          <cell r="BN328">
            <v>0</v>
          </cell>
          <cell r="BP328">
            <v>0</v>
          </cell>
          <cell r="BR328">
            <v>0</v>
          </cell>
          <cell r="BS328">
            <v>0</v>
          </cell>
          <cell r="BT328">
            <v>0</v>
          </cell>
          <cell r="BU328">
            <v>0</v>
          </cell>
          <cell r="BV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M329">
            <v>320</v>
          </cell>
          <cell r="AN329">
            <v>320</v>
          </cell>
          <cell r="AO329" t="str">
            <v>WENHAM</v>
          </cell>
          <cell r="AP329">
            <v>0</v>
          </cell>
          <cell r="AQ329">
            <v>0</v>
          </cell>
          <cell r="AR329">
            <v>0</v>
          </cell>
          <cell r="AS329">
            <v>0</v>
          </cell>
          <cell r="AT329">
            <v>0</v>
          </cell>
          <cell r="AU329">
            <v>0</v>
          </cell>
          <cell r="AV329">
            <v>0</v>
          </cell>
          <cell r="AW329">
            <v>0</v>
          </cell>
          <cell r="AX329">
            <v>0</v>
          </cell>
          <cell r="AY329">
            <v>0</v>
          </cell>
          <cell r="BA329">
            <v>0</v>
          </cell>
          <cell r="BB329">
            <v>0</v>
          </cell>
          <cell r="BD329">
            <v>320</v>
          </cell>
          <cell r="BE329" t="str">
            <v>WENHAM</v>
          </cell>
          <cell r="BF329">
            <v>0</v>
          </cell>
          <cell r="BG329">
            <v>0</v>
          </cell>
          <cell r="BI329">
            <v>0</v>
          </cell>
          <cell r="BJ329">
            <v>0</v>
          </cell>
          <cell r="BK329">
            <v>0</v>
          </cell>
          <cell r="BL329">
            <v>0</v>
          </cell>
          <cell r="BM329">
            <v>0</v>
          </cell>
          <cell r="BN329">
            <v>0</v>
          </cell>
          <cell r="BP329">
            <v>0</v>
          </cell>
          <cell r="BR329">
            <v>0</v>
          </cell>
          <cell r="BS329">
            <v>0</v>
          </cell>
          <cell r="BT329">
            <v>0</v>
          </cell>
          <cell r="BU329">
            <v>0</v>
          </cell>
          <cell r="BV329">
            <v>0</v>
          </cell>
        </row>
        <row r="330">
          <cell r="A330">
            <v>321</v>
          </cell>
          <cell r="B330">
            <v>328</v>
          </cell>
          <cell r="C330" t="str">
            <v>WESTBOROUGH</v>
          </cell>
          <cell r="D330">
            <v>10</v>
          </cell>
          <cell r="E330">
            <v>135840</v>
          </cell>
          <cell r="F330">
            <v>0</v>
          </cell>
          <cell r="G330">
            <v>8710</v>
          </cell>
          <cell r="H330">
            <v>144550</v>
          </cell>
          <cell r="J330">
            <v>26104.369316019071</v>
          </cell>
          <cell r="K330">
            <v>0.58176861685159531</v>
          </cell>
          <cell r="L330">
            <v>8710</v>
          </cell>
          <cell r="M330">
            <v>34814.369316019074</v>
          </cell>
          <cell r="O330">
            <v>109735.63068398093</v>
          </cell>
          <cell r="Q330">
            <v>0</v>
          </cell>
          <cell r="R330">
            <v>26104.369316019071</v>
          </cell>
          <cell r="S330">
            <v>8710</v>
          </cell>
          <cell r="T330">
            <v>34814.369316019074</v>
          </cell>
          <cell r="V330">
            <v>53580.70728787368</v>
          </cell>
          <cell r="W330">
            <v>0</v>
          </cell>
          <cell r="X330">
            <v>321</v>
          </cell>
          <cell r="Y330">
            <v>10</v>
          </cell>
          <cell r="Z330">
            <v>0.24390243902439224</v>
          </cell>
          <cell r="AA330">
            <v>135840</v>
          </cell>
          <cell r="AB330">
            <v>0</v>
          </cell>
          <cell r="AC330">
            <v>135840</v>
          </cell>
          <cell r="AD330">
            <v>0</v>
          </cell>
          <cell r="AE330">
            <v>8710</v>
          </cell>
          <cell r="AF330">
            <v>144550</v>
          </cell>
          <cell r="AG330">
            <v>0</v>
          </cell>
          <cell r="AH330">
            <v>0</v>
          </cell>
          <cell r="AI330">
            <v>0</v>
          </cell>
          <cell r="AJ330">
            <v>0</v>
          </cell>
          <cell r="AK330">
            <v>144550</v>
          </cell>
          <cell r="AM330">
            <v>321</v>
          </cell>
          <cell r="AN330">
            <v>328</v>
          </cell>
          <cell r="AO330" t="str">
            <v>WESTBOROUGH</v>
          </cell>
          <cell r="AP330">
            <v>135840</v>
          </cell>
          <cell r="AQ330">
            <v>96004</v>
          </cell>
          <cell r="AR330">
            <v>39836</v>
          </cell>
          <cell r="AS330">
            <v>3673</v>
          </cell>
          <cell r="AT330">
            <v>948.25</v>
          </cell>
          <cell r="AU330">
            <v>54.75</v>
          </cell>
          <cell r="AV330">
            <v>0</v>
          </cell>
          <cell r="AW330">
            <v>582.75</v>
          </cell>
          <cell r="AX330">
            <v>-224.04271212631829</v>
          </cell>
          <cell r="AY330">
            <v>44870.70728787368</v>
          </cell>
          <cell r="BA330">
            <v>26104.369316019071</v>
          </cell>
          <cell r="BB330">
            <v>25982.456340163568</v>
          </cell>
          <cell r="BD330">
            <v>321</v>
          </cell>
          <cell r="BE330" t="str">
            <v>WESTBOROUGH</v>
          </cell>
          <cell r="BF330">
            <v>0</v>
          </cell>
          <cell r="BG330">
            <v>0</v>
          </cell>
          <cell r="BI330">
            <v>0</v>
          </cell>
          <cell r="BJ330">
            <v>0</v>
          </cell>
          <cell r="BK330">
            <v>0</v>
          </cell>
          <cell r="BL330">
            <v>0</v>
          </cell>
          <cell r="BM330">
            <v>0</v>
          </cell>
          <cell r="BN330">
            <v>0</v>
          </cell>
          <cell r="BP330">
            <v>0</v>
          </cell>
          <cell r="BR330">
            <v>39836</v>
          </cell>
          <cell r="BS330">
            <v>39836</v>
          </cell>
          <cell r="BT330">
            <v>0</v>
          </cell>
          <cell r="BU330">
            <v>-224.04271212631829</v>
          </cell>
          <cell r="BV330">
            <v>-224.04271212631829</v>
          </cell>
        </row>
        <row r="331">
          <cell r="A331">
            <v>322</v>
          </cell>
          <cell r="B331">
            <v>321</v>
          </cell>
          <cell r="C331" t="str">
            <v>WEST BOYLSTON</v>
          </cell>
          <cell r="D331">
            <v>8.44</v>
          </cell>
          <cell r="E331">
            <v>121029</v>
          </cell>
          <cell r="F331">
            <v>0</v>
          </cell>
          <cell r="G331">
            <v>7374</v>
          </cell>
          <cell r="H331">
            <v>128403</v>
          </cell>
          <cell r="J331">
            <v>0</v>
          </cell>
          <cell r="K331">
            <v>0</v>
          </cell>
          <cell r="L331">
            <v>7374</v>
          </cell>
          <cell r="M331">
            <v>7374</v>
          </cell>
          <cell r="O331">
            <v>121029</v>
          </cell>
          <cell r="Q331">
            <v>0</v>
          </cell>
          <cell r="R331">
            <v>0</v>
          </cell>
          <cell r="S331">
            <v>7374</v>
          </cell>
          <cell r="T331">
            <v>7374</v>
          </cell>
          <cell r="V331">
            <v>40139.25</v>
          </cell>
          <cell r="W331">
            <v>0</v>
          </cell>
          <cell r="X331">
            <v>322</v>
          </cell>
          <cell r="Y331">
            <v>8.44</v>
          </cell>
          <cell r="Z331">
            <v>0.18146341463414783</v>
          </cell>
          <cell r="AA331">
            <v>121029</v>
          </cell>
          <cell r="AB331">
            <v>0</v>
          </cell>
          <cell r="AC331">
            <v>121029</v>
          </cell>
          <cell r="AD331">
            <v>0</v>
          </cell>
          <cell r="AE331">
            <v>7374</v>
          </cell>
          <cell r="AF331">
            <v>128403</v>
          </cell>
          <cell r="AG331">
            <v>0</v>
          </cell>
          <cell r="AH331">
            <v>0</v>
          </cell>
          <cell r="AI331">
            <v>0</v>
          </cell>
          <cell r="AJ331">
            <v>0</v>
          </cell>
          <cell r="AK331">
            <v>128403</v>
          </cell>
          <cell r="AM331">
            <v>322</v>
          </cell>
          <cell r="AN331">
            <v>321</v>
          </cell>
          <cell r="AO331" t="str">
            <v>WEST BOYLSTON</v>
          </cell>
          <cell r="AP331">
            <v>121029</v>
          </cell>
          <cell r="AQ331">
            <v>263437</v>
          </cell>
          <cell r="AR331">
            <v>0</v>
          </cell>
          <cell r="AS331">
            <v>0</v>
          </cell>
          <cell r="AT331">
            <v>6508.25</v>
          </cell>
          <cell r="AU331">
            <v>15541</v>
          </cell>
          <cell r="AV331">
            <v>10716</v>
          </cell>
          <cell r="AW331">
            <v>0</v>
          </cell>
          <cell r="AX331">
            <v>0</v>
          </cell>
          <cell r="AY331">
            <v>32765.25</v>
          </cell>
          <cell r="BA331">
            <v>0</v>
          </cell>
          <cell r="BB331">
            <v>0</v>
          </cell>
          <cell r="BD331">
            <v>322</v>
          </cell>
          <cell r="BE331" t="str">
            <v>WEST BOYLSTON</v>
          </cell>
          <cell r="BF331">
            <v>0</v>
          </cell>
          <cell r="BG331">
            <v>0</v>
          </cell>
          <cell r="BI331">
            <v>0</v>
          </cell>
          <cell r="BJ331">
            <v>0</v>
          </cell>
          <cell r="BK331">
            <v>0</v>
          </cell>
          <cell r="BL331">
            <v>0</v>
          </cell>
          <cell r="BM331">
            <v>0</v>
          </cell>
          <cell r="BN331">
            <v>0</v>
          </cell>
          <cell r="BP331">
            <v>0</v>
          </cell>
          <cell r="BR331">
            <v>0</v>
          </cell>
          <cell r="BS331">
            <v>0</v>
          </cell>
          <cell r="BT331">
            <v>0</v>
          </cell>
          <cell r="BU331">
            <v>0</v>
          </cell>
          <cell r="BV331">
            <v>0</v>
          </cell>
        </row>
        <row r="332">
          <cell r="A332">
            <v>323</v>
          </cell>
          <cell r="B332">
            <v>322</v>
          </cell>
          <cell r="C332" t="str">
            <v>WEST BRIDGEWATER</v>
          </cell>
          <cell r="D332">
            <v>3</v>
          </cell>
          <cell r="E332">
            <v>50073</v>
          </cell>
          <cell r="F332">
            <v>0</v>
          </cell>
          <cell r="G332">
            <v>2679</v>
          </cell>
          <cell r="H332">
            <v>52752</v>
          </cell>
          <cell r="J332">
            <v>11959.88311792065</v>
          </cell>
          <cell r="K332">
            <v>0.50778122099278256</v>
          </cell>
          <cell r="L332">
            <v>2679</v>
          </cell>
          <cell r="M332">
            <v>14638.88311792065</v>
          </cell>
          <cell r="O332">
            <v>38113.116882079354</v>
          </cell>
          <cell r="Q332">
            <v>0</v>
          </cell>
          <cell r="R332">
            <v>11959.88311792065</v>
          </cell>
          <cell r="S332">
            <v>2679</v>
          </cell>
          <cell r="T332">
            <v>14638.88311792065</v>
          </cell>
          <cell r="V332">
            <v>26232.220606578212</v>
          </cell>
          <cell r="W332">
            <v>0</v>
          </cell>
          <cell r="X332">
            <v>323</v>
          </cell>
          <cell r="Y332">
            <v>3</v>
          </cell>
          <cell r="Z332">
            <v>0</v>
          </cell>
          <cell r="AA332">
            <v>50073</v>
          </cell>
          <cell r="AB332">
            <v>0</v>
          </cell>
          <cell r="AC332">
            <v>50073</v>
          </cell>
          <cell r="AD332">
            <v>0</v>
          </cell>
          <cell r="AE332">
            <v>2679</v>
          </cell>
          <cell r="AF332">
            <v>52752</v>
          </cell>
          <cell r="AG332">
            <v>0</v>
          </cell>
          <cell r="AH332">
            <v>0</v>
          </cell>
          <cell r="AI332">
            <v>0</v>
          </cell>
          <cell r="AJ332">
            <v>0</v>
          </cell>
          <cell r="AK332">
            <v>52752</v>
          </cell>
          <cell r="AM332">
            <v>323</v>
          </cell>
          <cell r="AN332">
            <v>322</v>
          </cell>
          <cell r="AO332" t="str">
            <v>WEST BRIDGEWATER</v>
          </cell>
          <cell r="AP332">
            <v>50073</v>
          </cell>
          <cell r="AQ332">
            <v>31602</v>
          </cell>
          <cell r="AR332">
            <v>18471</v>
          </cell>
          <cell r="AS332">
            <v>5287</v>
          </cell>
          <cell r="AT332">
            <v>42.25</v>
          </cell>
          <cell r="AU332">
            <v>75.5</v>
          </cell>
          <cell r="AV332">
            <v>0</v>
          </cell>
          <cell r="AW332">
            <v>0</v>
          </cell>
          <cell r="AX332">
            <v>-322.52939342178797</v>
          </cell>
          <cell r="AY332">
            <v>23553.220606578212</v>
          </cell>
          <cell r="BA332">
            <v>11959.88311792065</v>
          </cell>
          <cell r="BB332">
            <v>11828.79714525796</v>
          </cell>
          <cell r="BD332">
            <v>323</v>
          </cell>
          <cell r="BE332" t="str">
            <v>WEST BRIDGEWATER</v>
          </cell>
          <cell r="BF332">
            <v>0</v>
          </cell>
          <cell r="BG332">
            <v>0</v>
          </cell>
          <cell r="BI332">
            <v>0</v>
          </cell>
          <cell r="BJ332">
            <v>0</v>
          </cell>
          <cell r="BK332">
            <v>0</v>
          </cell>
          <cell r="BL332">
            <v>0</v>
          </cell>
          <cell r="BM332">
            <v>0</v>
          </cell>
          <cell r="BN332">
            <v>0</v>
          </cell>
          <cell r="BP332">
            <v>0</v>
          </cell>
          <cell r="BR332">
            <v>18471</v>
          </cell>
          <cell r="BS332">
            <v>18471</v>
          </cell>
          <cell r="BT332">
            <v>0</v>
          </cell>
          <cell r="BU332">
            <v>-322.52939342178797</v>
          </cell>
          <cell r="BV332">
            <v>-322.52939342178797</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M333">
            <v>324</v>
          </cell>
          <cell r="AN333">
            <v>323</v>
          </cell>
          <cell r="AO333" t="str">
            <v>WEST BROOKFIELD</v>
          </cell>
          <cell r="AP333">
            <v>0</v>
          </cell>
          <cell r="AQ333">
            <v>0</v>
          </cell>
          <cell r="AR333">
            <v>0</v>
          </cell>
          <cell r="AS333">
            <v>0</v>
          </cell>
          <cell r="AT333">
            <v>0</v>
          </cell>
          <cell r="AU333">
            <v>0</v>
          </cell>
          <cell r="AV333">
            <v>0</v>
          </cell>
          <cell r="AW333">
            <v>0</v>
          </cell>
          <cell r="AX333">
            <v>0</v>
          </cell>
          <cell r="AY333">
            <v>0</v>
          </cell>
          <cell r="BA333">
            <v>0</v>
          </cell>
          <cell r="BB333">
            <v>0</v>
          </cell>
          <cell r="BD333">
            <v>324</v>
          </cell>
          <cell r="BE333" t="str">
            <v>WEST BROOKFIELD</v>
          </cell>
          <cell r="BF333">
            <v>0</v>
          </cell>
          <cell r="BG333">
            <v>0</v>
          </cell>
          <cell r="BI333">
            <v>0</v>
          </cell>
          <cell r="BJ333">
            <v>0</v>
          </cell>
          <cell r="BK333">
            <v>0</v>
          </cell>
          <cell r="BL333">
            <v>0</v>
          </cell>
          <cell r="BM333">
            <v>0</v>
          </cell>
          <cell r="BN333">
            <v>0</v>
          </cell>
          <cell r="BP333">
            <v>0</v>
          </cell>
          <cell r="BR333">
            <v>0</v>
          </cell>
          <cell r="BS333">
            <v>0</v>
          </cell>
          <cell r="BT333">
            <v>0</v>
          </cell>
          <cell r="BU333">
            <v>0</v>
          </cell>
          <cell r="BV333">
            <v>0</v>
          </cell>
        </row>
        <row r="334">
          <cell r="A334">
            <v>325</v>
          </cell>
          <cell r="B334">
            <v>329</v>
          </cell>
          <cell r="C334" t="str">
            <v>WESTFIELD</v>
          </cell>
          <cell r="D334">
            <v>13.07</v>
          </cell>
          <cell r="E334">
            <v>133355</v>
          </cell>
          <cell r="F334">
            <v>0</v>
          </cell>
          <cell r="G334">
            <v>11590</v>
          </cell>
          <cell r="H334">
            <v>144945</v>
          </cell>
          <cell r="J334">
            <v>0</v>
          </cell>
          <cell r="K334">
            <v>0</v>
          </cell>
          <cell r="L334">
            <v>11590</v>
          </cell>
          <cell r="M334">
            <v>11590</v>
          </cell>
          <cell r="O334">
            <v>133355</v>
          </cell>
          <cell r="Q334">
            <v>808</v>
          </cell>
          <cell r="R334">
            <v>0</v>
          </cell>
          <cell r="S334">
            <v>11652</v>
          </cell>
          <cell r="T334">
            <v>12398</v>
          </cell>
          <cell r="V334">
            <v>28078.25</v>
          </cell>
          <cell r="W334">
            <v>0</v>
          </cell>
          <cell r="X334">
            <v>325</v>
          </cell>
          <cell r="Y334">
            <v>13.07</v>
          </cell>
          <cell r="Z334">
            <v>2.1100634947076879E-2</v>
          </cell>
          <cell r="AA334">
            <v>133355</v>
          </cell>
          <cell r="AB334">
            <v>0</v>
          </cell>
          <cell r="AC334">
            <v>133355</v>
          </cell>
          <cell r="AD334">
            <v>0</v>
          </cell>
          <cell r="AE334">
            <v>11590</v>
          </cell>
          <cell r="AF334">
            <v>144945</v>
          </cell>
          <cell r="AG334">
            <v>746</v>
          </cell>
          <cell r="AH334">
            <v>0</v>
          </cell>
          <cell r="AI334">
            <v>62</v>
          </cell>
          <cell r="AJ334">
            <v>808</v>
          </cell>
          <cell r="AK334">
            <v>145753</v>
          </cell>
          <cell r="AM334">
            <v>325</v>
          </cell>
          <cell r="AN334">
            <v>329</v>
          </cell>
          <cell r="AO334" t="str">
            <v>WESTFIELD</v>
          </cell>
          <cell r="AP334">
            <v>133355</v>
          </cell>
          <cell r="AQ334">
            <v>170685</v>
          </cell>
          <cell r="AR334">
            <v>0</v>
          </cell>
          <cell r="AS334">
            <v>0</v>
          </cell>
          <cell r="AT334">
            <v>1675.75</v>
          </cell>
          <cell r="AU334">
            <v>12762</v>
          </cell>
          <cell r="AV334">
            <v>1242.5</v>
          </cell>
          <cell r="AW334">
            <v>0</v>
          </cell>
          <cell r="AX334">
            <v>0</v>
          </cell>
          <cell r="AY334">
            <v>15680.25</v>
          </cell>
          <cell r="BA334">
            <v>0</v>
          </cell>
          <cell r="BB334">
            <v>0</v>
          </cell>
          <cell r="BD334">
            <v>325</v>
          </cell>
          <cell r="BE334" t="str">
            <v>WESTFIELD</v>
          </cell>
          <cell r="BF334">
            <v>0</v>
          </cell>
          <cell r="BG334">
            <v>0</v>
          </cell>
          <cell r="BI334">
            <v>0</v>
          </cell>
          <cell r="BJ334">
            <v>0</v>
          </cell>
          <cell r="BK334">
            <v>0</v>
          </cell>
          <cell r="BL334">
            <v>0</v>
          </cell>
          <cell r="BM334">
            <v>0</v>
          </cell>
          <cell r="BN334">
            <v>0</v>
          </cell>
          <cell r="BP334">
            <v>0</v>
          </cell>
          <cell r="BR334">
            <v>0</v>
          </cell>
          <cell r="BS334">
            <v>0</v>
          </cell>
          <cell r="BT334">
            <v>0</v>
          </cell>
          <cell r="BU334">
            <v>0</v>
          </cell>
          <cell r="BV334">
            <v>0</v>
          </cell>
        </row>
        <row r="335">
          <cell r="A335">
            <v>326</v>
          </cell>
          <cell r="B335">
            <v>330</v>
          </cell>
          <cell r="C335" t="str">
            <v>WESTFORD</v>
          </cell>
          <cell r="D335">
            <v>14</v>
          </cell>
          <cell r="E335">
            <v>173074</v>
          </cell>
          <cell r="F335">
            <v>0</v>
          </cell>
          <cell r="G335">
            <v>11600</v>
          </cell>
          <cell r="H335">
            <v>184674</v>
          </cell>
          <cell r="J335">
            <v>25413.610941184277</v>
          </cell>
          <cell r="K335">
            <v>0.4939187511149194</v>
          </cell>
          <cell r="L335">
            <v>11600</v>
          </cell>
          <cell r="M335">
            <v>37013.610941184277</v>
          </cell>
          <cell r="O335">
            <v>147660.38905881572</v>
          </cell>
          <cell r="Q335">
            <v>12855</v>
          </cell>
          <cell r="R335">
            <v>25413.610941184277</v>
          </cell>
          <cell r="S335">
            <v>12493</v>
          </cell>
          <cell r="T335">
            <v>49868.610941184277</v>
          </cell>
          <cell r="V335">
            <v>75908.019112593538</v>
          </cell>
          <cell r="W335">
            <v>0</v>
          </cell>
          <cell r="X335">
            <v>326</v>
          </cell>
          <cell r="Y335">
            <v>14</v>
          </cell>
          <cell r="Z335">
            <v>9.3278223842767731E-3</v>
          </cell>
          <cell r="AA335">
            <v>173074</v>
          </cell>
          <cell r="AB335">
            <v>0</v>
          </cell>
          <cell r="AC335">
            <v>173074</v>
          </cell>
          <cell r="AD335">
            <v>0</v>
          </cell>
          <cell r="AE335">
            <v>11600</v>
          </cell>
          <cell r="AF335">
            <v>184674</v>
          </cell>
          <cell r="AG335">
            <v>11962</v>
          </cell>
          <cell r="AH335">
            <v>0</v>
          </cell>
          <cell r="AI335">
            <v>893</v>
          </cell>
          <cell r="AJ335">
            <v>12855</v>
          </cell>
          <cell r="AK335">
            <v>197529</v>
          </cell>
          <cell r="AM335">
            <v>326</v>
          </cell>
          <cell r="AN335">
            <v>330</v>
          </cell>
          <cell r="AO335" t="str">
            <v>WESTFORD</v>
          </cell>
          <cell r="AP335">
            <v>173074</v>
          </cell>
          <cell r="AQ335">
            <v>134346</v>
          </cell>
          <cell r="AR335">
            <v>38728</v>
          </cell>
          <cell r="AS335">
            <v>2692</v>
          </cell>
          <cell r="AT335">
            <v>0</v>
          </cell>
          <cell r="AU335">
            <v>3358.75</v>
          </cell>
          <cell r="AV335">
            <v>5129</v>
          </cell>
          <cell r="AW335">
            <v>1709.5</v>
          </cell>
          <cell r="AX335">
            <v>-164.23088740646017</v>
          </cell>
          <cell r="AY335">
            <v>51453.019112593538</v>
          </cell>
          <cell r="BA335">
            <v>25413.610941184277</v>
          </cell>
          <cell r="BB335">
            <v>25313.359616084919</v>
          </cell>
          <cell r="BD335">
            <v>326</v>
          </cell>
          <cell r="BE335" t="str">
            <v>WESTFORD</v>
          </cell>
          <cell r="BF335">
            <v>0</v>
          </cell>
          <cell r="BG335">
            <v>0</v>
          </cell>
          <cell r="BI335">
            <v>0</v>
          </cell>
          <cell r="BJ335">
            <v>0</v>
          </cell>
          <cell r="BK335">
            <v>0</v>
          </cell>
          <cell r="BL335">
            <v>0</v>
          </cell>
          <cell r="BM335">
            <v>0</v>
          </cell>
          <cell r="BN335">
            <v>0</v>
          </cell>
          <cell r="BP335">
            <v>0</v>
          </cell>
          <cell r="BR335">
            <v>38728</v>
          </cell>
          <cell r="BS335">
            <v>38728</v>
          </cell>
          <cell r="BT335">
            <v>0</v>
          </cell>
          <cell r="BU335">
            <v>-164.23088740646017</v>
          </cell>
          <cell r="BV335">
            <v>-164.23088740646017</v>
          </cell>
        </row>
        <row r="336">
          <cell r="A336">
            <v>327</v>
          </cell>
          <cell r="B336">
            <v>331</v>
          </cell>
          <cell r="C336" t="str">
            <v>WESTHAMPTON</v>
          </cell>
          <cell r="D336">
            <v>6.5</v>
          </cell>
          <cell r="E336">
            <v>100069</v>
          </cell>
          <cell r="F336">
            <v>0</v>
          </cell>
          <cell r="G336">
            <v>5806</v>
          </cell>
          <cell r="H336">
            <v>105875</v>
          </cell>
          <cell r="J336">
            <v>7536.3498281207703</v>
          </cell>
          <cell r="K336">
            <v>0.29730949871277473</v>
          </cell>
          <cell r="L336">
            <v>5806</v>
          </cell>
          <cell r="M336">
            <v>13342.34982812077</v>
          </cell>
          <cell r="O336">
            <v>92532.650171879228</v>
          </cell>
          <cell r="Q336">
            <v>0</v>
          </cell>
          <cell r="R336">
            <v>7536.3498281207703</v>
          </cell>
          <cell r="S336">
            <v>5806</v>
          </cell>
          <cell r="T336">
            <v>13342.34982812077</v>
          </cell>
          <cell r="V336">
            <v>31154.5</v>
          </cell>
          <cell r="W336">
            <v>0</v>
          </cell>
          <cell r="X336">
            <v>327</v>
          </cell>
          <cell r="Y336">
            <v>6.5</v>
          </cell>
          <cell r="Z336">
            <v>0</v>
          </cell>
          <cell r="AA336">
            <v>100069</v>
          </cell>
          <cell r="AB336">
            <v>0</v>
          </cell>
          <cell r="AC336">
            <v>100069</v>
          </cell>
          <cell r="AD336">
            <v>0</v>
          </cell>
          <cell r="AE336">
            <v>5806</v>
          </cell>
          <cell r="AF336">
            <v>105875</v>
          </cell>
          <cell r="AG336">
            <v>0</v>
          </cell>
          <cell r="AH336">
            <v>0</v>
          </cell>
          <cell r="AI336">
            <v>0</v>
          </cell>
          <cell r="AJ336">
            <v>0</v>
          </cell>
          <cell r="AK336">
            <v>105875</v>
          </cell>
          <cell r="AM336">
            <v>327</v>
          </cell>
          <cell r="AN336">
            <v>331</v>
          </cell>
          <cell r="AO336" t="str">
            <v>WESTHAMPTON</v>
          </cell>
          <cell r="AP336">
            <v>100069</v>
          </cell>
          <cell r="AQ336">
            <v>88633</v>
          </cell>
          <cell r="AR336">
            <v>11436</v>
          </cell>
          <cell r="AS336">
            <v>0</v>
          </cell>
          <cell r="AT336">
            <v>5860.75</v>
          </cell>
          <cell r="AU336">
            <v>4641.75</v>
          </cell>
          <cell r="AV336">
            <v>995.75</v>
          </cell>
          <cell r="AW336">
            <v>2414.25</v>
          </cell>
          <cell r="AX336">
            <v>0</v>
          </cell>
          <cell r="AY336">
            <v>25348.5</v>
          </cell>
          <cell r="BA336">
            <v>7536.3498281207703</v>
          </cell>
          <cell r="BB336">
            <v>7523.2835415701156</v>
          </cell>
          <cell r="BD336">
            <v>327</v>
          </cell>
          <cell r="BE336" t="str">
            <v>WESTHAMPTON</v>
          </cell>
          <cell r="BF336">
            <v>0</v>
          </cell>
          <cell r="BG336">
            <v>0</v>
          </cell>
          <cell r="BI336">
            <v>0</v>
          </cell>
          <cell r="BJ336">
            <v>0</v>
          </cell>
          <cell r="BK336">
            <v>0</v>
          </cell>
          <cell r="BL336">
            <v>0</v>
          </cell>
          <cell r="BM336">
            <v>0</v>
          </cell>
          <cell r="BN336">
            <v>0</v>
          </cell>
          <cell r="BP336">
            <v>0</v>
          </cell>
          <cell r="BR336">
            <v>11436</v>
          </cell>
          <cell r="BS336">
            <v>11436</v>
          </cell>
          <cell r="BT336">
            <v>0</v>
          </cell>
          <cell r="BU336">
            <v>0</v>
          </cell>
          <cell r="BV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M337">
            <v>328</v>
          </cell>
          <cell r="AN337">
            <v>332</v>
          </cell>
          <cell r="AO337" t="str">
            <v>WESTMINSTER</v>
          </cell>
          <cell r="AP337">
            <v>0</v>
          </cell>
          <cell r="AQ337">
            <v>0</v>
          </cell>
          <cell r="AR337">
            <v>0</v>
          </cell>
          <cell r="AS337">
            <v>0</v>
          </cell>
          <cell r="AT337">
            <v>0</v>
          </cell>
          <cell r="AU337">
            <v>0</v>
          </cell>
          <cell r="AV337">
            <v>0</v>
          </cell>
          <cell r="AW337">
            <v>0</v>
          </cell>
          <cell r="AX337">
            <v>0</v>
          </cell>
          <cell r="AY337">
            <v>0</v>
          </cell>
          <cell r="BA337">
            <v>0</v>
          </cell>
          <cell r="BB337">
            <v>0</v>
          </cell>
          <cell r="BD337">
            <v>328</v>
          </cell>
          <cell r="BE337" t="str">
            <v>WESTMINSTER</v>
          </cell>
          <cell r="BF337">
            <v>0</v>
          </cell>
          <cell r="BG337">
            <v>0</v>
          </cell>
          <cell r="BI337">
            <v>0</v>
          </cell>
          <cell r="BJ337">
            <v>0</v>
          </cell>
          <cell r="BK337">
            <v>0</v>
          </cell>
          <cell r="BL337">
            <v>0</v>
          </cell>
          <cell r="BM337">
            <v>0</v>
          </cell>
          <cell r="BN337">
            <v>0</v>
          </cell>
          <cell r="BP337">
            <v>0</v>
          </cell>
          <cell r="BR337">
            <v>0</v>
          </cell>
          <cell r="BS337">
            <v>0</v>
          </cell>
          <cell r="BT337">
            <v>0</v>
          </cell>
          <cell r="BU337">
            <v>0</v>
          </cell>
          <cell r="BV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M338">
            <v>329</v>
          </cell>
          <cell r="AN338">
            <v>324</v>
          </cell>
          <cell r="AO338" t="str">
            <v>WEST NEWBURY</v>
          </cell>
          <cell r="AP338">
            <v>0</v>
          </cell>
          <cell r="AQ338">
            <v>0</v>
          </cell>
          <cell r="AR338">
            <v>0</v>
          </cell>
          <cell r="AS338">
            <v>0</v>
          </cell>
          <cell r="AT338">
            <v>0</v>
          </cell>
          <cell r="AU338">
            <v>0</v>
          </cell>
          <cell r="AV338">
            <v>0</v>
          </cell>
          <cell r="AW338">
            <v>0</v>
          </cell>
          <cell r="AX338">
            <v>0</v>
          </cell>
          <cell r="AY338">
            <v>0</v>
          </cell>
          <cell r="BA338">
            <v>0</v>
          </cell>
          <cell r="BB338">
            <v>0</v>
          </cell>
          <cell r="BD338">
            <v>329</v>
          </cell>
          <cell r="BE338" t="str">
            <v>WEST NEWBURY</v>
          </cell>
          <cell r="BF338">
            <v>0</v>
          </cell>
          <cell r="BG338">
            <v>0</v>
          </cell>
          <cell r="BI338">
            <v>0</v>
          </cell>
          <cell r="BJ338">
            <v>0</v>
          </cell>
          <cell r="BK338">
            <v>0</v>
          </cell>
          <cell r="BL338">
            <v>0</v>
          </cell>
          <cell r="BM338">
            <v>0</v>
          </cell>
          <cell r="BN338">
            <v>0</v>
          </cell>
          <cell r="BP338">
            <v>0</v>
          </cell>
          <cell r="BR338">
            <v>0</v>
          </cell>
          <cell r="BS338">
            <v>0</v>
          </cell>
          <cell r="BT338">
            <v>0</v>
          </cell>
          <cell r="BU338">
            <v>0</v>
          </cell>
          <cell r="BV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M339">
            <v>330</v>
          </cell>
          <cell r="AN339">
            <v>333</v>
          </cell>
          <cell r="AO339" t="str">
            <v>WESTON</v>
          </cell>
          <cell r="AP339">
            <v>0</v>
          </cell>
          <cell r="AQ339">
            <v>0</v>
          </cell>
          <cell r="AR339">
            <v>0</v>
          </cell>
          <cell r="AS339">
            <v>0</v>
          </cell>
          <cell r="AT339">
            <v>0</v>
          </cell>
          <cell r="AU339">
            <v>0</v>
          </cell>
          <cell r="AV339">
            <v>0</v>
          </cell>
          <cell r="AW339">
            <v>0</v>
          </cell>
          <cell r="AX339">
            <v>0</v>
          </cell>
          <cell r="AY339">
            <v>0</v>
          </cell>
          <cell r="BA339">
            <v>0</v>
          </cell>
          <cell r="BB339">
            <v>0</v>
          </cell>
          <cell r="BD339">
            <v>330</v>
          </cell>
          <cell r="BE339" t="str">
            <v>WESTON</v>
          </cell>
          <cell r="BF339">
            <v>0</v>
          </cell>
          <cell r="BG339">
            <v>0</v>
          </cell>
          <cell r="BI339">
            <v>0</v>
          </cell>
          <cell r="BJ339">
            <v>0</v>
          </cell>
          <cell r="BK339">
            <v>0</v>
          </cell>
          <cell r="BL339">
            <v>0</v>
          </cell>
          <cell r="BM339">
            <v>0</v>
          </cell>
          <cell r="BN339">
            <v>0</v>
          </cell>
          <cell r="BP339">
            <v>0</v>
          </cell>
          <cell r="BR339">
            <v>0</v>
          </cell>
          <cell r="BS339">
            <v>0</v>
          </cell>
          <cell r="BT339">
            <v>0</v>
          </cell>
          <cell r="BU339">
            <v>0</v>
          </cell>
          <cell r="BV339">
            <v>0</v>
          </cell>
        </row>
        <row r="340">
          <cell r="A340">
            <v>331</v>
          </cell>
          <cell r="B340">
            <v>334</v>
          </cell>
          <cell r="C340" t="str">
            <v>WESTPORT</v>
          </cell>
          <cell r="D340">
            <v>25.91</v>
          </cell>
          <cell r="E340">
            <v>342892</v>
          </cell>
          <cell r="F340">
            <v>0</v>
          </cell>
          <cell r="G340">
            <v>22234</v>
          </cell>
          <cell r="H340">
            <v>365126</v>
          </cell>
          <cell r="J340">
            <v>94156.7257229026</v>
          </cell>
          <cell r="K340">
            <v>0.52510597839736672</v>
          </cell>
          <cell r="L340">
            <v>22234</v>
          </cell>
          <cell r="M340">
            <v>116390.7257229026</v>
          </cell>
          <cell r="O340">
            <v>248735.2742770974</v>
          </cell>
          <cell r="Q340">
            <v>15120</v>
          </cell>
          <cell r="R340">
            <v>94156.7257229026</v>
          </cell>
          <cell r="S340">
            <v>23127</v>
          </cell>
          <cell r="T340">
            <v>131510.7257229026</v>
          </cell>
          <cell r="V340">
            <v>216663.9480799489</v>
          </cell>
          <cell r="W340">
            <v>0</v>
          </cell>
          <cell r="X340">
            <v>331</v>
          </cell>
          <cell r="Y340">
            <v>25.91</v>
          </cell>
          <cell r="Z340">
            <v>1.0782471065387145E-2</v>
          </cell>
          <cell r="AA340">
            <v>342892</v>
          </cell>
          <cell r="AB340">
            <v>0</v>
          </cell>
          <cell r="AC340">
            <v>342892</v>
          </cell>
          <cell r="AD340">
            <v>0</v>
          </cell>
          <cell r="AE340">
            <v>22234</v>
          </cell>
          <cell r="AF340">
            <v>365126</v>
          </cell>
          <cell r="AG340">
            <v>14227</v>
          </cell>
          <cell r="AH340">
            <v>0</v>
          </cell>
          <cell r="AI340">
            <v>893</v>
          </cell>
          <cell r="AJ340">
            <v>15120</v>
          </cell>
          <cell r="AK340">
            <v>380246</v>
          </cell>
          <cell r="AM340">
            <v>331</v>
          </cell>
          <cell r="AN340">
            <v>334</v>
          </cell>
          <cell r="AO340" t="str">
            <v>WESTPORT</v>
          </cell>
          <cell r="AP340">
            <v>342892</v>
          </cell>
          <cell r="AQ340">
            <v>198020</v>
          </cell>
          <cell r="AR340">
            <v>144872</v>
          </cell>
          <cell r="AS340">
            <v>32693</v>
          </cell>
          <cell r="AT340">
            <v>0</v>
          </cell>
          <cell r="AU340">
            <v>3739.25</v>
          </cell>
          <cell r="AV340">
            <v>0</v>
          </cell>
          <cell r="AW340">
            <v>0</v>
          </cell>
          <cell r="AX340">
            <v>-1994.3019200511044</v>
          </cell>
          <cell r="AY340">
            <v>179309.9480799489</v>
          </cell>
          <cell r="BA340">
            <v>94156.7257229026</v>
          </cell>
          <cell r="BB340">
            <v>93311.148695054333</v>
          </cell>
          <cell r="BD340">
            <v>331</v>
          </cell>
          <cell r="BE340" t="str">
            <v>WESTPORT</v>
          </cell>
          <cell r="BF340">
            <v>0</v>
          </cell>
          <cell r="BG340">
            <v>0</v>
          </cell>
          <cell r="BI340">
            <v>0</v>
          </cell>
          <cell r="BJ340">
            <v>0</v>
          </cell>
          <cell r="BK340">
            <v>0</v>
          </cell>
          <cell r="BL340">
            <v>0</v>
          </cell>
          <cell r="BM340">
            <v>0</v>
          </cell>
          <cell r="BN340">
            <v>0</v>
          </cell>
          <cell r="BP340">
            <v>0</v>
          </cell>
          <cell r="BR340">
            <v>144872</v>
          </cell>
          <cell r="BS340">
            <v>144872</v>
          </cell>
          <cell r="BT340">
            <v>0</v>
          </cell>
          <cell r="BU340">
            <v>-1994.3019200511044</v>
          </cell>
          <cell r="BV340">
            <v>-1994.3019200511044</v>
          </cell>
        </row>
        <row r="341">
          <cell r="A341">
            <v>332</v>
          </cell>
          <cell r="B341">
            <v>325</v>
          </cell>
          <cell r="C341" t="str">
            <v>WEST SPRINGFIELD</v>
          </cell>
          <cell r="D341">
            <v>53.210000000000008</v>
          </cell>
          <cell r="E341">
            <v>621395</v>
          </cell>
          <cell r="F341">
            <v>0</v>
          </cell>
          <cell r="G341">
            <v>46150</v>
          </cell>
          <cell r="H341">
            <v>667545</v>
          </cell>
          <cell r="J341">
            <v>0</v>
          </cell>
          <cell r="K341">
            <v>0</v>
          </cell>
          <cell r="L341">
            <v>46150</v>
          </cell>
          <cell r="M341">
            <v>46150</v>
          </cell>
          <cell r="O341">
            <v>621395</v>
          </cell>
          <cell r="Q341">
            <v>19400</v>
          </cell>
          <cell r="R341">
            <v>0</v>
          </cell>
          <cell r="S341">
            <v>47490</v>
          </cell>
          <cell r="T341">
            <v>65550</v>
          </cell>
          <cell r="V341">
            <v>147511.25</v>
          </cell>
          <cell r="W341">
            <v>0</v>
          </cell>
          <cell r="X341">
            <v>332</v>
          </cell>
          <cell r="Y341">
            <v>53.210000000000008</v>
          </cell>
          <cell r="Z341">
            <v>3.069895380848264E-2</v>
          </cell>
          <cell r="AA341">
            <v>621395</v>
          </cell>
          <cell r="AB341">
            <v>0</v>
          </cell>
          <cell r="AC341">
            <v>621395</v>
          </cell>
          <cell r="AD341">
            <v>0</v>
          </cell>
          <cell r="AE341">
            <v>46150</v>
          </cell>
          <cell r="AF341">
            <v>667545</v>
          </cell>
          <cell r="AG341">
            <v>18060</v>
          </cell>
          <cell r="AH341">
            <v>0</v>
          </cell>
          <cell r="AI341">
            <v>1340</v>
          </cell>
          <cell r="AJ341">
            <v>19400</v>
          </cell>
          <cell r="AK341">
            <v>686945</v>
          </cell>
          <cell r="AM341">
            <v>332</v>
          </cell>
          <cell r="AN341">
            <v>325</v>
          </cell>
          <cell r="AO341" t="str">
            <v>WEST SPRINGFIELD</v>
          </cell>
          <cell r="AP341">
            <v>621395</v>
          </cell>
          <cell r="AQ341">
            <v>671489</v>
          </cell>
          <cell r="AR341">
            <v>0</v>
          </cell>
          <cell r="AS341">
            <v>0</v>
          </cell>
          <cell r="AT341">
            <v>67198</v>
          </cell>
          <cell r="AU341">
            <v>0</v>
          </cell>
          <cell r="AV341">
            <v>0</v>
          </cell>
          <cell r="AW341">
            <v>14763.25</v>
          </cell>
          <cell r="AX341">
            <v>0</v>
          </cell>
          <cell r="AY341">
            <v>81961.25</v>
          </cell>
          <cell r="BA341">
            <v>0</v>
          </cell>
          <cell r="BB341">
            <v>0</v>
          </cell>
          <cell r="BD341">
            <v>332</v>
          </cell>
          <cell r="BE341" t="str">
            <v>WEST SPRINGFIELD</v>
          </cell>
          <cell r="BF341">
            <v>0</v>
          </cell>
          <cell r="BG341">
            <v>0</v>
          </cell>
          <cell r="BI341">
            <v>0</v>
          </cell>
          <cell r="BJ341">
            <v>0</v>
          </cell>
          <cell r="BK341">
            <v>0</v>
          </cell>
          <cell r="BL341">
            <v>0</v>
          </cell>
          <cell r="BM341">
            <v>0</v>
          </cell>
          <cell r="BN341">
            <v>0</v>
          </cell>
          <cell r="BP341">
            <v>0</v>
          </cell>
          <cell r="BR341">
            <v>0</v>
          </cell>
          <cell r="BS341">
            <v>0</v>
          </cell>
          <cell r="BT341">
            <v>0</v>
          </cell>
          <cell r="BU341">
            <v>0</v>
          </cell>
          <cell r="BV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M342">
            <v>333</v>
          </cell>
          <cell r="AN342">
            <v>326</v>
          </cell>
          <cell r="AO342" t="str">
            <v>WEST STOCKBRIDGE</v>
          </cell>
          <cell r="AP342">
            <v>0</v>
          </cell>
          <cell r="AQ342">
            <v>0</v>
          </cell>
          <cell r="AR342">
            <v>0</v>
          </cell>
          <cell r="AS342">
            <v>0</v>
          </cell>
          <cell r="AT342">
            <v>0</v>
          </cell>
          <cell r="AU342">
            <v>0</v>
          </cell>
          <cell r="AV342">
            <v>0</v>
          </cell>
          <cell r="AW342">
            <v>0</v>
          </cell>
          <cell r="AX342">
            <v>0</v>
          </cell>
          <cell r="AY342">
            <v>0</v>
          </cell>
          <cell r="BA342">
            <v>0</v>
          </cell>
          <cell r="BB342">
            <v>0</v>
          </cell>
          <cell r="BD342">
            <v>333</v>
          </cell>
          <cell r="BE342" t="str">
            <v>WEST STOCKBRIDGE</v>
          </cell>
          <cell r="BF342">
            <v>0</v>
          </cell>
          <cell r="BG342">
            <v>0</v>
          </cell>
          <cell r="BI342">
            <v>0</v>
          </cell>
          <cell r="BJ342">
            <v>0</v>
          </cell>
          <cell r="BK342">
            <v>0</v>
          </cell>
          <cell r="BL342">
            <v>0</v>
          </cell>
          <cell r="BM342">
            <v>0</v>
          </cell>
          <cell r="BN342">
            <v>0</v>
          </cell>
          <cell r="BP342">
            <v>0</v>
          </cell>
          <cell r="BR342">
            <v>0</v>
          </cell>
          <cell r="BS342">
            <v>0</v>
          </cell>
          <cell r="BT342">
            <v>0</v>
          </cell>
          <cell r="BU342">
            <v>0</v>
          </cell>
          <cell r="BV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M343">
            <v>334</v>
          </cell>
          <cell r="AN343">
            <v>327</v>
          </cell>
          <cell r="AO343" t="str">
            <v>WEST TISBURY</v>
          </cell>
          <cell r="AP343">
            <v>0</v>
          </cell>
          <cell r="AQ343">
            <v>0</v>
          </cell>
          <cell r="AR343">
            <v>0</v>
          </cell>
          <cell r="AS343">
            <v>0</v>
          </cell>
          <cell r="AT343">
            <v>0</v>
          </cell>
          <cell r="AU343">
            <v>0</v>
          </cell>
          <cell r="AV343">
            <v>0</v>
          </cell>
          <cell r="AW343">
            <v>0</v>
          </cell>
          <cell r="AX343">
            <v>0</v>
          </cell>
          <cell r="AY343">
            <v>0</v>
          </cell>
          <cell r="BA343">
            <v>0</v>
          </cell>
          <cell r="BB343">
            <v>0</v>
          </cell>
          <cell r="BD343">
            <v>334</v>
          </cell>
          <cell r="BE343" t="str">
            <v>WEST TISBURY</v>
          </cell>
          <cell r="BF343">
            <v>0</v>
          </cell>
          <cell r="BG343">
            <v>0</v>
          </cell>
          <cell r="BI343">
            <v>0</v>
          </cell>
          <cell r="BJ343">
            <v>0</v>
          </cell>
          <cell r="BK343">
            <v>0</v>
          </cell>
          <cell r="BL343">
            <v>0</v>
          </cell>
          <cell r="BM343">
            <v>0</v>
          </cell>
          <cell r="BN343">
            <v>0</v>
          </cell>
          <cell r="BP343">
            <v>0</v>
          </cell>
          <cell r="BR343">
            <v>0</v>
          </cell>
          <cell r="BS343">
            <v>0</v>
          </cell>
          <cell r="BT343">
            <v>0</v>
          </cell>
          <cell r="BU343">
            <v>0</v>
          </cell>
          <cell r="BV343">
            <v>0</v>
          </cell>
        </row>
        <row r="344">
          <cell r="A344">
            <v>335</v>
          </cell>
          <cell r="B344">
            <v>335</v>
          </cell>
          <cell r="C344" t="str">
            <v>WESTWOOD</v>
          </cell>
          <cell r="D344">
            <v>1</v>
          </cell>
          <cell r="E344">
            <v>16432</v>
          </cell>
          <cell r="F344">
            <v>0</v>
          </cell>
          <cell r="G344">
            <v>893</v>
          </cell>
          <cell r="H344">
            <v>17325</v>
          </cell>
          <cell r="J344">
            <v>-314.76622020583966</v>
          </cell>
          <cell r="K344">
            <v>-2.9044549319954382E-2</v>
          </cell>
          <cell r="L344">
            <v>893</v>
          </cell>
          <cell r="M344">
            <v>578.23377979416034</v>
          </cell>
          <cell r="O344">
            <v>16746.766220205838</v>
          </cell>
          <cell r="Q344">
            <v>0</v>
          </cell>
          <cell r="R344">
            <v>-314.76622020583966</v>
          </cell>
          <cell r="S344">
            <v>893</v>
          </cell>
          <cell r="T344">
            <v>578.23377979416034</v>
          </cell>
          <cell r="V344">
            <v>11730.359421156067</v>
          </cell>
          <cell r="W344">
            <v>0</v>
          </cell>
          <cell r="X344">
            <v>335</v>
          </cell>
          <cell r="Y344">
            <v>1</v>
          </cell>
          <cell r="Z344">
            <v>0</v>
          </cell>
          <cell r="AA344">
            <v>16432</v>
          </cell>
          <cell r="AB344">
            <v>0</v>
          </cell>
          <cell r="AC344">
            <v>16432</v>
          </cell>
          <cell r="AD344">
            <v>0</v>
          </cell>
          <cell r="AE344">
            <v>893</v>
          </cell>
          <cell r="AF344">
            <v>17325</v>
          </cell>
          <cell r="AG344">
            <v>0</v>
          </cell>
          <cell r="AH344">
            <v>0</v>
          </cell>
          <cell r="AI344">
            <v>0</v>
          </cell>
          <cell r="AJ344">
            <v>0</v>
          </cell>
          <cell r="AK344">
            <v>17325</v>
          </cell>
          <cell r="AM344">
            <v>335</v>
          </cell>
          <cell r="AN344">
            <v>335</v>
          </cell>
          <cell r="AO344" t="str">
            <v>WESTWOOD</v>
          </cell>
          <cell r="AP344">
            <v>16432</v>
          </cell>
          <cell r="AQ344">
            <v>31320</v>
          </cell>
          <cell r="AR344">
            <v>0</v>
          </cell>
          <cell r="AS344">
            <v>7830</v>
          </cell>
          <cell r="AT344">
            <v>0</v>
          </cell>
          <cell r="AU344">
            <v>237.75</v>
          </cell>
          <cell r="AV344">
            <v>119</v>
          </cell>
          <cell r="AW344">
            <v>3128.25</v>
          </cell>
          <cell r="AX344">
            <v>-477.64057884393333</v>
          </cell>
          <cell r="AY344">
            <v>10837.359421156067</v>
          </cell>
          <cell r="BA344">
            <v>-314.76622020583966</v>
          </cell>
          <cell r="BB344">
            <v>-477.64057884393333</v>
          </cell>
          <cell r="BD344">
            <v>335</v>
          </cell>
          <cell r="BE344" t="str">
            <v>WESTWOOD</v>
          </cell>
          <cell r="BF344">
            <v>0</v>
          </cell>
          <cell r="BG344">
            <v>0</v>
          </cell>
          <cell r="BI344">
            <v>0</v>
          </cell>
          <cell r="BJ344">
            <v>0</v>
          </cell>
          <cell r="BK344">
            <v>0</v>
          </cell>
          <cell r="BL344">
            <v>0</v>
          </cell>
          <cell r="BM344">
            <v>0</v>
          </cell>
          <cell r="BN344">
            <v>0</v>
          </cell>
          <cell r="BP344">
            <v>0</v>
          </cell>
          <cell r="BR344">
            <v>0</v>
          </cell>
          <cell r="BS344">
            <v>0</v>
          </cell>
          <cell r="BT344">
            <v>0</v>
          </cell>
          <cell r="BU344">
            <v>-477.64057884393333</v>
          </cell>
          <cell r="BV344">
            <v>-477.64057884393333</v>
          </cell>
        </row>
        <row r="345">
          <cell r="A345">
            <v>336</v>
          </cell>
          <cell r="B345">
            <v>336</v>
          </cell>
          <cell r="C345" t="str">
            <v>WEYMOUTH</v>
          </cell>
          <cell r="D345">
            <v>233.96</v>
          </cell>
          <cell r="E345">
            <v>2645142</v>
          </cell>
          <cell r="F345">
            <v>0</v>
          </cell>
          <cell r="G345">
            <v>201086</v>
          </cell>
          <cell r="H345">
            <v>2846228</v>
          </cell>
          <cell r="J345">
            <v>499726.44588671078</v>
          </cell>
          <cell r="K345">
            <v>0.47127848026072655</v>
          </cell>
          <cell r="L345">
            <v>201086</v>
          </cell>
          <cell r="M345">
            <v>700812.44588671078</v>
          </cell>
          <cell r="O345">
            <v>2145415.5541132893</v>
          </cell>
          <cell r="Q345">
            <v>110523</v>
          </cell>
          <cell r="R345">
            <v>499726.44588671078</v>
          </cell>
          <cell r="S345">
            <v>208927</v>
          </cell>
          <cell r="T345">
            <v>811335.44588671078</v>
          </cell>
          <cell r="V345">
            <v>1371972.387715573</v>
          </cell>
          <cell r="W345">
            <v>0</v>
          </cell>
          <cell r="X345">
            <v>336</v>
          </cell>
          <cell r="Y345">
            <v>233.96</v>
          </cell>
          <cell r="Z345">
            <v>0</v>
          </cell>
          <cell r="AA345">
            <v>2645151</v>
          </cell>
          <cell r="AB345">
            <v>0</v>
          </cell>
          <cell r="AC345">
            <v>2645151</v>
          </cell>
          <cell r="AD345">
            <v>0</v>
          </cell>
          <cell r="AE345">
            <v>201087</v>
          </cell>
          <cell r="AF345">
            <v>2846238</v>
          </cell>
          <cell r="AG345">
            <v>102682</v>
          </cell>
          <cell r="AH345">
            <v>0</v>
          </cell>
          <cell r="AI345">
            <v>7841</v>
          </cell>
          <cell r="AJ345">
            <v>110523</v>
          </cell>
          <cell r="AK345">
            <v>2956761</v>
          </cell>
          <cell r="AM345">
            <v>336</v>
          </cell>
          <cell r="AN345">
            <v>336</v>
          </cell>
          <cell r="AO345" t="str">
            <v>WEYMOUTH</v>
          </cell>
          <cell r="AP345">
            <v>2645142</v>
          </cell>
          <cell r="AQ345">
            <v>1876434</v>
          </cell>
          <cell r="AR345">
            <v>768708</v>
          </cell>
          <cell r="AS345">
            <v>170514</v>
          </cell>
          <cell r="AT345">
            <v>36039.5</v>
          </cell>
          <cell r="AU345">
            <v>43041.25</v>
          </cell>
          <cell r="AV345">
            <v>36781.5</v>
          </cell>
          <cell r="AW345">
            <v>15679.5</v>
          </cell>
          <cell r="AX345">
            <v>-10400.362284427159</v>
          </cell>
          <cell r="AY345">
            <v>1060363.387715573</v>
          </cell>
          <cell r="BA345">
            <v>499726.44588671078</v>
          </cell>
          <cell r="BB345">
            <v>495301.65281467047</v>
          </cell>
          <cell r="BD345">
            <v>336</v>
          </cell>
          <cell r="BE345" t="str">
            <v>WEYMOUTH</v>
          </cell>
          <cell r="BF345">
            <v>0</v>
          </cell>
          <cell r="BG345">
            <v>-9</v>
          </cell>
          <cell r="BI345">
            <v>-1</v>
          </cell>
          <cell r="BJ345">
            <v>-10</v>
          </cell>
          <cell r="BK345">
            <v>0</v>
          </cell>
          <cell r="BL345">
            <v>0</v>
          </cell>
          <cell r="BM345">
            <v>0</v>
          </cell>
          <cell r="BN345">
            <v>-10</v>
          </cell>
          <cell r="BP345">
            <v>-1</v>
          </cell>
          <cell r="BR345">
            <v>768708</v>
          </cell>
          <cell r="BS345">
            <v>768717</v>
          </cell>
          <cell r="BT345">
            <v>-9</v>
          </cell>
          <cell r="BU345">
            <v>-10409.362284427159</v>
          </cell>
          <cell r="BV345">
            <v>-10400.362284427159</v>
          </cell>
        </row>
        <row r="346">
          <cell r="A346">
            <v>337</v>
          </cell>
          <cell r="B346">
            <v>337</v>
          </cell>
          <cell r="C346" t="str">
            <v>WHATELY</v>
          </cell>
          <cell r="D346">
            <v>1</v>
          </cell>
          <cell r="E346">
            <v>18931</v>
          </cell>
          <cell r="F346">
            <v>0</v>
          </cell>
          <cell r="G346">
            <v>893</v>
          </cell>
          <cell r="H346">
            <v>19824</v>
          </cell>
          <cell r="J346">
            <v>-58.400590856198683</v>
          </cell>
          <cell r="K346">
            <v>-1.738951097292327E-2</v>
          </cell>
          <cell r="L346">
            <v>893</v>
          </cell>
          <cell r="M346">
            <v>834.59940914380127</v>
          </cell>
          <cell r="O346">
            <v>18989.400590856199</v>
          </cell>
          <cell r="Q346">
            <v>0</v>
          </cell>
          <cell r="R346">
            <v>-58.400590856198683</v>
          </cell>
          <cell r="S346">
            <v>893</v>
          </cell>
          <cell r="T346">
            <v>834.59940914380127</v>
          </cell>
          <cell r="V346">
            <v>4251.3802872393962</v>
          </cell>
          <cell r="W346">
            <v>0</v>
          </cell>
          <cell r="X346">
            <v>337</v>
          </cell>
          <cell r="Y346">
            <v>1</v>
          </cell>
          <cell r="Z346">
            <v>0</v>
          </cell>
          <cell r="AA346">
            <v>18931</v>
          </cell>
          <cell r="AB346">
            <v>0</v>
          </cell>
          <cell r="AC346">
            <v>18931</v>
          </cell>
          <cell r="AD346">
            <v>0</v>
          </cell>
          <cell r="AE346">
            <v>893</v>
          </cell>
          <cell r="AF346">
            <v>19824</v>
          </cell>
          <cell r="AG346">
            <v>0</v>
          </cell>
          <cell r="AH346">
            <v>0</v>
          </cell>
          <cell r="AI346">
            <v>0</v>
          </cell>
          <cell r="AJ346">
            <v>0</v>
          </cell>
          <cell r="AK346">
            <v>19824</v>
          </cell>
          <cell r="AM346">
            <v>337</v>
          </cell>
          <cell r="AN346">
            <v>337</v>
          </cell>
          <cell r="AO346" t="str">
            <v>WHATELY</v>
          </cell>
          <cell r="AP346">
            <v>18931</v>
          </cell>
          <cell r="AQ346">
            <v>24134</v>
          </cell>
          <cell r="AR346">
            <v>0</v>
          </cell>
          <cell r="AS346">
            <v>1453</v>
          </cell>
          <cell r="AT346">
            <v>401</v>
          </cell>
          <cell r="AU346">
            <v>0</v>
          </cell>
          <cell r="AV346">
            <v>1593</v>
          </cell>
          <cell r="AW346">
            <v>0</v>
          </cell>
          <cell r="AX346">
            <v>-88.619712760603761</v>
          </cell>
          <cell r="AY346">
            <v>3358.3802872393962</v>
          </cell>
          <cell r="BA346">
            <v>-58.400590856198683</v>
          </cell>
          <cell r="BB346">
            <v>-88.619712760603761</v>
          </cell>
          <cell r="BD346">
            <v>337</v>
          </cell>
          <cell r="BE346" t="str">
            <v>WHATELY</v>
          </cell>
          <cell r="BF346">
            <v>0</v>
          </cell>
          <cell r="BG346">
            <v>0</v>
          </cell>
          <cell r="BI346">
            <v>0</v>
          </cell>
          <cell r="BJ346">
            <v>0</v>
          </cell>
          <cell r="BK346">
            <v>0</v>
          </cell>
          <cell r="BL346">
            <v>0</v>
          </cell>
          <cell r="BM346">
            <v>0</v>
          </cell>
          <cell r="BN346">
            <v>0</v>
          </cell>
          <cell r="BP346">
            <v>0</v>
          </cell>
          <cell r="BR346">
            <v>0</v>
          </cell>
          <cell r="BS346">
            <v>0</v>
          </cell>
          <cell r="BT346">
            <v>0</v>
          </cell>
          <cell r="BU346">
            <v>-88.619712760603761</v>
          </cell>
          <cell r="BV346">
            <v>-88.619712760603761</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M347">
            <v>338</v>
          </cell>
          <cell r="AN347">
            <v>338</v>
          </cell>
          <cell r="AO347" t="str">
            <v>WHITMAN</v>
          </cell>
          <cell r="AP347">
            <v>0</v>
          </cell>
          <cell r="AQ347">
            <v>0</v>
          </cell>
          <cell r="AR347">
            <v>0</v>
          </cell>
          <cell r="AS347">
            <v>0</v>
          </cell>
          <cell r="AT347">
            <v>0</v>
          </cell>
          <cell r="AU347">
            <v>0</v>
          </cell>
          <cell r="AV347">
            <v>0</v>
          </cell>
          <cell r="AW347">
            <v>0</v>
          </cell>
          <cell r="AX347">
            <v>0</v>
          </cell>
          <cell r="AY347">
            <v>0</v>
          </cell>
          <cell r="BA347">
            <v>0</v>
          </cell>
          <cell r="BB347">
            <v>0</v>
          </cell>
          <cell r="BD347">
            <v>338</v>
          </cell>
          <cell r="BE347" t="str">
            <v>WHITMAN</v>
          </cell>
          <cell r="BF347">
            <v>0</v>
          </cell>
          <cell r="BG347">
            <v>0</v>
          </cell>
          <cell r="BI347">
            <v>0</v>
          </cell>
          <cell r="BJ347">
            <v>0</v>
          </cell>
          <cell r="BK347">
            <v>0</v>
          </cell>
          <cell r="BL347">
            <v>0</v>
          </cell>
          <cell r="BM347">
            <v>0</v>
          </cell>
          <cell r="BN347">
            <v>0</v>
          </cell>
          <cell r="BP347">
            <v>0</v>
          </cell>
          <cell r="BR347">
            <v>0</v>
          </cell>
          <cell r="BS347">
            <v>0</v>
          </cell>
          <cell r="BT347">
            <v>0</v>
          </cell>
          <cell r="BU347">
            <v>0</v>
          </cell>
          <cell r="BV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M348">
            <v>339</v>
          </cell>
          <cell r="AN348">
            <v>339</v>
          </cell>
          <cell r="AO348" t="str">
            <v>WILBRAHAM</v>
          </cell>
          <cell r="AP348">
            <v>0</v>
          </cell>
          <cell r="AQ348">
            <v>0</v>
          </cell>
          <cell r="AR348">
            <v>0</v>
          </cell>
          <cell r="AS348">
            <v>0</v>
          </cell>
          <cell r="AT348">
            <v>0</v>
          </cell>
          <cell r="AU348">
            <v>0</v>
          </cell>
          <cell r="AV348">
            <v>0</v>
          </cell>
          <cell r="AW348">
            <v>0</v>
          </cell>
          <cell r="AX348">
            <v>0</v>
          </cell>
          <cell r="AY348">
            <v>0</v>
          </cell>
          <cell r="BA348">
            <v>0</v>
          </cell>
          <cell r="BB348">
            <v>0</v>
          </cell>
          <cell r="BD348">
            <v>339</v>
          </cell>
          <cell r="BE348" t="str">
            <v>WILBRAHAM</v>
          </cell>
          <cell r="BF348">
            <v>0</v>
          </cell>
          <cell r="BG348">
            <v>0</v>
          </cell>
          <cell r="BI348">
            <v>0</v>
          </cell>
          <cell r="BJ348">
            <v>0</v>
          </cell>
          <cell r="BK348">
            <v>0</v>
          </cell>
          <cell r="BL348">
            <v>0</v>
          </cell>
          <cell r="BM348">
            <v>0</v>
          </cell>
          <cell r="BN348">
            <v>0</v>
          </cell>
          <cell r="BP348">
            <v>0</v>
          </cell>
          <cell r="BR348">
            <v>0</v>
          </cell>
          <cell r="BS348">
            <v>0</v>
          </cell>
          <cell r="BT348">
            <v>0</v>
          </cell>
          <cell r="BU348">
            <v>0</v>
          </cell>
          <cell r="BV348">
            <v>0</v>
          </cell>
        </row>
        <row r="349">
          <cell r="A349">
            <v>340</v>
          </cell>
          <cell r="B349">
            <v>340</v>
          </cell>
          <cell r="C349" t="str">
            <v>WILLIAMSBURG</v>
          </cell>
          <cell r="D349">
            <v>15</v>
          </cell>
          <cell r="E349">
            <v>227306</v>
          </cell>
          <cell r="F349">
            <v>0</v>
          </cell>
          <cell r="G349">
            <v>13398</v>
          </cell>
          <cell r="H349">
            <v>240704</v>
          </cell>
          <cell r="J349">
            <v>-166.96076680330859</v>
          </cell>
          <cell r="K349">
            <v>-5.9968532458510755E-3</v>
          </cell>
          <cell r="L349">
            <v>13398</v>
          </cell>
          <cell r="M349">
            <v>13231.039233196692</v>
          </cell>
          <cell r="O349">
            <v>227472.9607668033</v>
          </cell>
          <cell r="Q349">
            <v>0</v>
          </cell>
          <cell r="R349">
            <v>-166.96076680330859</v>
          </cell>
          <cell r="S349">
            <v>13398</v>
          </cell>
          <cell r="T349">
            <v>13231.039233196692</v>
          </cell>
          <cell r="V349">
            <v>41239.396138686643</v>
          </cell>
          <cell r="W349">
            <v>0</v>
          </cell>
          <cell r="X349">
            <v>340</v>
          </cell>
          <cell r="Y349">
            <v>15</v>
          </cell>
          <cell r="Z349">
            <v>0</v>
          </cell>
          <cell r="AA349">
            <v>227306</v>
          </cell>
          <cell r="AB349">
            <v>0</v>
          </cell>
          <cell r="AC349">
            <v>227306</v>
          </cell>
          <cell r="AD349">
            <v>0</v>
          </cell>
          <cell r="AE349">
            <v>13398</v>
          </cell>
          <cell r="AF349">
            <v>240704</v>
          </cell>
          <cell r="AG349">
            <v>0</v>
          </cell>
          <cell r="AH349">
            <v>0</v>
          </cell>
          <cell r="AI349">
            <v>0</v>
          </cell>
          <cell r="AJ349">
            <v>0</v>
          </cell>
          <cell r="AK349">
            <v>240704</v>
          </cell>
          <cell r="AM349">
            <v>340</v>
          </cell>
          <cell r="AN349">
            <v>340</v>
          </cell>
          <cell r="AO349" t="str">
            <v>WILLIAMSBURG</v>
          </cell>
          <cell r="AP349">
            <v>227306</v>
          </cell>
          <cell r="AQ349">
            <v>235071</v>
          </cell>
          <cell r="AR349">
            <v>0</v>
          </cell>
          <cell r="AS349">
            <v>4153</v>
          </cell>
          <cell r="AT349">
            <v>724.5</v>
          </cell>
          <cell r="AU349">
            <v>13058.75</v>
          </cell>
          <cell r="AV349">
            <v>1749.25</v>
          </cell>
          <cell r="AW349">
            <v>8409.25</v>
          </cell>
          <cell r="AX349">
            <v>-253.35386131335508</v>
          </cell>
          <cell r="AY349">
            <v>27841.396138686643</v>
          </cell>
          <cell r="BA349">
            <v>-166.96076680330859</v>
          </cell>
          <cell r="BB349">
            <v>-253.35386131335508</v>
          </cell>
          <cell r="BD349">
            <v>340</v>
          </cell>
          <cell r="BE349" t="str">
            <v>WILLIAMSBURG</v>
          </cell>
          <cell r="BF349">
            <v>0</v>
          </cell>
          <cell r="BG349">
            <v>0</v>
          </cell>
          <cell r="BI349">
            <v>0</v>
          </cell>
          <cell r="BJ349">
            <v>0</v>
          </cell>
          <cell r="BK349">
            <v>0</v>
          </cell>
          <cell r="BL349">
            <v>0</v>
          </cell>
          <cell r="BM349">
            <v>0</v>
          </cell>
          <cell r="BN349">
            <v>0</v>
          </cell>
          <cell r="BP349">
            <v>0</v>
          </cell>
          <cell r="BR349">
            <v>0</v>
          </cell>
          <cell r="BS349">
            <v>0</v>
          </cell>
          <cell r="BT349">
            <v>0</v>
          </cell>
          <cell r="BU349">
            <v>-253.35386131335508</v>
          </cell>
          <cell r="BV349">
            <v>-253.35386131335508</v>
          </cell>
        </row>
        <row r="350">
          <cell r="A350">
            <v>341</v>
          </cell>
          <cell r="B350">
            <v>341</v>
          </cell>
          <cell r="C350" t="str">
            <v>WILLIAMSTOWN</v>
          </cell>
          <cell r="D350">
            <v>1.52</v>
          </cell>
          <cell r="E350">
            <v>19015</v>
          </cell>
          <cell r="F350">
            <v>0</v>
          </cell>
          <cell r="G350">
            <v>1357</v>
          </cell>
          <cell r="H350">
            <v>20372</v>
          </cell>
          <cell r="J350">
            <v>2853.0869244400214</v>
          </cell>
          <cell r="K350">
            <v>0.13264061719900924</v>
          </cell>
          <cell r="L350">
            <v>1357</v>
          </cell>
          <cell r="M350">
            <v>4210.0869244400219</v>
          </cell>
          <cell r="O350">
            <v>16161.913075559978</v>
          </cell>
          <cell r="Q350">
            <v>0</v>
          </cell>
          <cell r="R350">
            <v>2853.0869244400214</v>
          </cell>
          <cell r="S350">
            <v>1357</v>
          </cell>
          <cell r="T350">
            <v>4210.0869244400219</v>
          </cell>
          <cell r="V350">
            <v>22866.903864208893</v>
          </cell>
          <cell r="W350">
            <v>0</v>
          </cell>
          <cell r="X350">
            <v>341</v>
          </cell>
          <cell r="Y350">
            <v>1.52</v>
          </cell>
          <cell r="Z350">
            <v>0</v>
          </cell>
          <cell r="AA350">
            <v>19015</v>
          </cell>
          <cell r="AB350">
            <v>0</v>
          </cell>
          <cell r="AC350">
            <v>19015</v>
          </cell>
          <cell r="AD350">
            <v>0</v>
          </cell>
          <cell r="AE350">
            <v>1357</v>
          </cell>
          <cell r="AF350">
            <v>20372</v>
          </cell>
          <cell r="AG350">
            <v>0</v>
          </cell>
          <cell r="AH350">
            <v>0</v>
          </cell>
          <cell r="AI350">
            <v>0</v>
          </cell>
          <cell r="AJ350">
            <v>0</v>
          </cell>
          <cell r="AK350">
            <v>20372</v>
          </cell>
          <cell r="AM350">
            <v>341</v>
          </cell>
          <cell r="AN350">
            <v>341</v>
          </cell>
          <cell r="AO350" t="str">
            <v>WILLIAMSTOWN</v>
          </cell>
          <cell r="AP350">
            <v>19015</v>
          </cell>
          <cell r="AQ350">
            <v>14465</v>
          </cell>
          <cell r="AR350">
            <v>4550</v>
          </cell>
          <cell r="AS350">
            <v>3616</v>
          </cell>
          <cell r="AT350">
            <v>0</v>
          </cell>
          <cell r="AU350">
            <v>10546.25</v>
          </cell>
          <cell r="AV350">
            <v>0</v>
          </cell>
          <cell r="AW350">
            <v>3018.25</v>
          </cell>
          <cell r="AX350">
            <v>-220.59613579110737</v>
          </cell>
          <cell r="AY350">
            <v>21509.903864208893</v>
          </cell>
          <cell r="BA350">
            <v>2853.0869244400214</v>
          </cell>
          <cell r="BB350">
            <v>2772.6655041305457</v>
          </cell>
          <cell r="BD350">
            <v>341</v>
          </cell>
          <cell r="BE350" t="str">
            <v>WILLIAMSTOWN</v>
          </cell>
          <cell r="BF350">
            <v>0</v>
          </cell>
          <cell r="BG350">
            <v>0</v>
          </cell>
          <cell r="BI350">
            <v>0</v>
          </cell>
          <cell r="BJ350">
            <v>0</v>
          </cell>
          <cell r="BK350">
            <v>0</v>
          </cell>
          <cell r="BL350">
            <v>0</v>
          </cell>
          <cell r="BM350">
            <v>0</v>
          </cell>
          <cell r="BN350">
            <v>0</v>
          </cell>
          <cell r="BP350">
            <v>0</v>
          </cell>
          <cell r="BR350">
            <v>4550</v>
          </cell>
          <cell r="BS350">
            <v>4550</v>
          </cell>
          <cell r="BT350">
            <v>0</v>
          </cell>
          <cell r="BU350">
            <v>-220.59613579110737</v>
          </cell>
          <cell r="BV350">
            <v>-220.59613579110737</v>
          </cell>
        </row>
        <row r="351">
          <cell r="A351">
            <v>342</v>
          </cell>
          <cell r="B351">
            <v>342</v>
          </cell>
          <cell r="C351" t="str">
            <v>WILMINGTON</v>
          </cell>
          <cell r="D351">
            <v>3.33</v>
          </cell>
          <cell r="E351">
            <v>49516</v>
          </cell>
          <cell r="F351">
            <v>0</v>
          </cell>
          <cell r="G351">
            <v>2974</v>
          </cell>
          <cell r="H351">
            <v>52490</v>
          </cell>
          <cell r="J351">
            <v>0</v>
          </cell>
          <cell r="K351">
            <v>0</v>
          </cell>
          <cell r="L351">
            <v>2974</v>
          </cell>
          <cell r="M351">
            <v>2974</v>
          </cell>
          <cell r="O351">
            <v>49516</v>
          </cell>
          <cell r="Q351">
            <v>0</v>
          </cell>
          <cell r="R351">
            <v>0</v>
          </cell>
          <cell r="S351">
            <v>2974</v>
          </cell>
          <cell r="T351">
            <v>2974</v>
          </cell>
          <cell r="V351">
            <v>18927</v>
          </cell>
          <cell r="W351">
            <v>0</v>
          </cell>
          <cell r="X351">
            <v>342</v>
          </cell>
          <cell r="Y351">
            <v>3.33</v>
          </cell>
          <cell r="Z351">
            <v>0</v>
          </cell>
          <cell r="AA351">
            <v>49516</v>
          </cell>
          <cell r="AB351">
            <v>0</v>
          </cell>
          <cell r="AC351">
            <v>49516</v>
          </cell>
          <cell r="AD351">
            <v>0</v>
          </cell>
          <cell r="AE351">
            <v>2974</v>
          </cell>
          <cell r="AF351">
            <v>52490</v>
          </cell>
          <cell r="AG351">
            <v>0</v>
          </cell>
          <cell r="AH351">
            <v>0</v>
          </cell>
          <cell r="AI351">
            <v>0</v>
          </cell>
          <cell r="AJ351">
            <v>0</v>
          </cell>
          <cell r="AK351">
            <v>52490</v>
          </cell>
          <cell r="AM351">
            <v>342</v>
          </cell>
          <cell r="AN351">
            <v>342</v>
          </cell>
          <cell r="AO351" t="str">
            <v>WILMINGTON</v>
          </cell>
          <cell r="AP351">
            <v>49516</v>
          </cell>
          <cell r="AQ351">
            <v>71418</v>
          </cell>
          <cell r="AR351">
            <v>0</v>
          </cell>
          <cell r="AS351">
            <v>0</v>
          </cell>
          <cell r="AT351">
            <v>0</v>
          </cell>
          <cell r="AU351">
            <v>4358.25</v>
          </cell>
          <cell r="AV351">
            <v>0</v>
          </cell>
          <cell r="AW351">
            <v>11594.75</v>
          </cell>
          <cell r="AX351">
            <v>0</v>
          </cell>
          <cell r="AY351">
            <v>15953</v>
          </cell>
          <cell r="BA351">
            <v>0</v>
          </cell>
          <cell r="BB351">
            <v>0</v>
          </cell>
          <cell r="BD351">
            <v>342</v>
          </cell>
          <cell r="BE351" t="str">
            <v>WILMINGTON</v>
          </cell>
          <cell r="BF351">
            <v>0</v>
          </cell>
          <cell r="BG351">
            <v>0</v>
          </cell>
          <cell r="BI351">
            <v>0</v>
          </cell>
          <cell r="BJ351">
            <v>0</v>
          </cell>
          <cell r="BK351">
            <v>0</v>
          </cell>
          <cell r="BL351">
            <v>0</v>
          </cell>
          <cell r="BM351">
            <v>0</v>
          </cell>
          <cell r="BN351">
            <v>0</v>
          </cell>
          <cell r="BP351">
            <v>0</v>
          </cell>
          <cell r="BR351">
            <v>0</v>
          </cell>
          <cell r="BS351">
            <v>0</v>
          </cell>
          <cell r="BT351">
            <v>0</v>
          </cell>
          <cell r="BU351">
            <v>0</v>
          </cell>
          <cell r="BV351">
            <v>0</v>
          </cell>
        </row>
        <row r="352">
          <cell r="A352">
            <v>343</v>
          </cell>
          <cell r="B352">
            <v>343</v>
          </cell>
          <cell r="C352" t="str">
            <v>WINCHENDON</v>
          </cell>
          <cell r="D352">
            <v>27.02</v>
          </cell>
          <cell r="E352">
            <v>297513</v>
          </cell>
          <cell r="F352">
            <v>0</v>
          </cell>
          <cell r="G352">
            <v>23237</v>
          </cell>
          <cell r="H352">
            <v>320750</v>
          </cell>
          <cell r="J352">
            <v>0</v>
          </cell>
          <cell r="K352">
            <v>0</v>
          </cell>
          <cell r="L352">
            <v>23237</v>
          </cell>
          <cell r="M352">
            <v>23237</v>
          </cell>
          <cell r="O352">
            <v>297513</v>
          </cell>
          <cell r="Q352">
            <v>12327</v>
          </cell>
          <cell r="R352">
            <v>0</v>
          </cell>
          <cell r="S352">
            <v>24130</v>
          </cell>
          <cell r="T352">
            <v>35564</v>
          </cell>
          <cell r="V352">
            <v>121555.5</v>
          </cell>
          <cell r="W352">
            <v>0</v>
          </cell>
          <cell r="X352">
            <v>343</v>
          </cell>
          <cell r="Y352">
            <v>27.02</v>
          </cell>
          <cell r="Z352">
            <v>0</v>
          </cell>
          <cell r="AA352">
            <v>297513</v>
          </cell>
          <cell r="AB352">
            <v>0</v>
          </cell>
          <cell r="AC352">
            <v>297513</v>
          </cell>
          <cell r="AD352">
            <v>0</v>
          </cell>
          <cell r="AE352">
            <v>23237</v>
          </cell>
          <cell r="AF352">
            <v>320750</v>
          </cell>
          <cell r="AG352">
            <v>11434</v>
          </cell>
          <cell r="AH352">
            <v>0</v>
          </cell>
          <cell r="AI352">
            <v>893</v>
          </cell>
          <cell r="AJ352">
            <v>12327</v>
          </cell>
          <cell r="AK352">
            <v>333077</v>
          </cell>
          <cell r="AM352">
            <v>343</v>
          </cell>
          <cell r="AN352">
            <v>343</v>
          </cell>
          <cell r="AO352" t="str">
            <v>WINCHENDON</v>
          </cell>
          <cell r="AP352">
            <v>297513</v>
          </cell>
          <cell r="AQ352">
            <v>466821</v>
          </cell>
          <cell r="AR352">
            <v>0</v>
          </cell>
          <cell r="AS352">
            <v>0</v>
          </cell>
          <cell r="AT352">
            <v>34382.5</v>
          </cell>
          <cell r="AU352">
            <v>24472.5</v>
          </cell>
          <cell r="AV352">
            <v>18845</v>
          </cell>
          <cell r="AW352">
            <v>8291.5</v>
          </cell>
          <cell r="AX352">
            <v>0</v>
          </cell>
          <cell r="AY352">
            <v>85991.5</v>
          </cell>
          <cell r="BA352">
            <v>0</v>
          </cell>
          <cell r="BB352">
            <v>0</v>
          </cell>
          <cell r="BD352">
            <v>343</v>
          </cell>
          <cell r="BE352" t="str">
            <v>WINCHENDON</v>
          </cell>
          <cell r="BF352">
            <v>0</v>
          </cell>
          <cell r="BG352">
            <v>0</v>
          </cell>
          <cell r="BI352">
            <v>0</v>
          </cell>
          <cell r="BJ352">
            <v>0</v>
          </cell>
          <cell r="BK352">
            <v>0</v>
          </cell>
          <cell r="BL352">
            <v>0</v>
          </cell>
          <cell r="BM352">
            <v>0</v>
          </cell>
          <cell r="BN352">
            <v>0</v>
          </cell>
          <cell r="BP352">
            <v>0</v>
          </cell>
          <cell r="BR352">
            <v>0</v>
          </cell>
          <cell r="BS352">
            <v>0</v>
          </cell>
          <cell r="BT352">
            <v>0</v>
          </cell>
          <cell r="BU352">
            <v>0</v>
          </cell>
          <cell r="BV352">
            <v>0</v>
          </cell>
        </row>
        <row r="353">
          <cell r="A353">
            <v>344</v>
          </cell>
          <cell r="B353">
            <v>344</v>
          </cell>
          <cell r="C353" t="str">
            <v>WINCHESTER</v>
          </cell>
          <cell r="D353">
            <v>2.5</v>
          </cell>
          <cell r="E353">
            <v>30280</v>
          </cell>
          <cell r="F353">
            <v>0</v>
          </cell>
          <cell r="G353">
            <v>2234</v>
          </cell>
          <cell r="H353">
            <v>32514</v>
          </cell>
          <cell r="J353">
            <v>8865.5573835002378</v>
          </cell>
          <cell r="K353">
            <v>0.32716950239411902</v>
          </cell>
          <cell r="L353">
            <v>2234</v>
          </cell>
          <cell r="M353">
            <v>11099.557383500238</v>
          </cell>
          <cell r="O353">
            <v>21414.442616499764</v>
          </cell>
          <cell r="Q353">
            <v>0</v>
          </cell>
          <cell r="R353">
            <v>8865.5573835002378</v>
          </cell>
          <cell r="S353">
            <v>2234</v>
          </cell>
          <cell r="T353">
            <v>11099.557383500238</v>
          </cell>
          <cell r="V353">
            <v>29331.75</v>
          </cell>
          <cell r="W353">
            <v>0</v>
          </cell>
          <cell r="X353">
            <v>344</v>
          </cell>
          <cell r="Y353">
            <v>2.5</v>
          </cell>
          <cell r="Z353">
            <v>0</v>
          </cell>
          <cell r="AA353">
            <v>30280</v>
          </cell>
          <cell r="AB353">
            <v>0</v>
          </cell>
          <cell r="AC353">
            <v>30280</v>
          </cell>
          <cell r="AD353">
            <v>0</v>
          </cell>
          <cell r="AE353">
            <v>2234</v>
          </cell>
          <cell r="AF353">
            <v>32514</v>
          </cell>
          <cell r="AG353">
            <v>0</v>
          </cell>
          <cell r="AH353">
            <v>0</v>
          </cell>
          <cell r="AI353">
            <v>0</v>
          </cell>
          <cell r="AJ353">
            <v>0</v>
          </cell>
          <cell r="AK353">
            <v>32514</v>
          </cell>
          <cell r="AM353">
            <v>344</v>
          </cell>
          <cell r="AN353">
            <v>344</v>
          </cell>
          <cell r="AO353" t="str">
            <v>WINCHESTER</v>
          </cell>
          <cell r="AP353">
            <v>30280</v>
          </cell>
          <cell r="AQ353">
            <v>16827</v>
          </cell>
          <cell r="AR353">
            <v>13453</v>
          </cell>
          <cell r="AS353">
            <v>0</v>
          </cell>
          <cell r="AT353">
            <v>1729.5</v>
          </cell>
          <cell r="AU353">
            <v>11915.25</v>
          </cell>
          <cell r="AV353">
            <v>0</v>
          </cell>
          <cell r="AW353">
            <v>0</v>
          </cell>
          <cell r="AX353">
            <v>0</v>
          </cell>
          <cell r="AY353">
            <v>27097.75</v>
          </cell>
          <cell r="BA353">
            <v>8865.5573835002378</v>
          </cell>
          <cell r="BB353">
            <v>8850.1865586518688</v>
          </cell>
          <cell r="BD353">
            <v>344</v>
          </cell>
          <cell r="BE353" t="str">
            <v>WINCHESTER</v>
          </cell>
          <cell r="BF353">
            <v>0</v>
          </cell>
          <cell r="BG353">
            <v>0</v>
          </cell>
          <cell r="BI353">
            <v>0</v>
          </cell>
          <cell r="BJ353">
            <v>0</v>
          </cell>
          <cell r="BK353">
            <v>0</v>
          </cell>
          <cell r="BL353">
            <v>0</v>
          </cell>
          <cell r="BM353">
            <v>0</v>
          </cell>
          <cell r="BN353">
            <v>0</v>
          </cell>
          <cell r="BP353">
            <v>0</v>
          </cell>
          <cell r="BR353">
            <v>13453</v>
          </cell>
          <cell r="BS353">
            <v>13453</v>
          </cell>
          <cell r="BT353">
            <v>0</v>
          </cell>
          <cell r="BU353">
            <v>0</v>
          </cell>
          <cell r="BV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M354">
            <v>345</v>
          </cell>
          <cell r="AN354">
            <v>345</v>
          </cell>
          <cell r="AO354" t="str">
            <v>WINDSOR</v>
          </cell>
          <cell r="AP354">
            <v>0</v>
          </cell>
          <cell r="AQ354">
            <v>0</v>
          </cell>
          <cell r="AR354">
            <v>0</v>
          </cell>
          <cell r="AS354">
            <v>0</v>
          </cell>
          <cell r="AT354">
            <v>0</v>
          </cell>
          <cell r="AU354">
            <v>0</v>
          </cell>
          <cell r="AV354">
            <v>0</v>
          </cell>
          <cell r="AW354">
            <v>0</v>
          </cell>
          <cell r="AX354">
            <v>0</v>
          </cell>
          <cell r="AY354">
            <v>0</v>
          </cell>
          <cell r="BA354">
            <v>0</v>
          </cell>
          <cell r="BB354">
            <v>0</v>
          </cell>
          <cell r="BD354">
            <v>345</v>
          </cell>
          <cell r="BE354" t="str">
            <v>WINDSOR</v>
          </cell>
          <cell r="BF354">
            <v>0</v>
          </cell>
          <cell r="BG354">
            <v>0</v>
          </cell>
          <cell r="BI354">
            <v>0</v>
          </cell>
          <cell r="BJ354">
            <v>0</v>
          </cell>
          <cell r="BK354">
            <v>0</v>
          </cell>
          <cell r="BL354">
            <v>0</v>
          </cell>
          <cell r="BM354">
            <v>0</v>
          </cell>
          <cell r="BN354">
            <v>0</v>
          </cell>
          <cell r="BP354">
            <v>0</v>
          </cell>
          <cell r="BR354">
            <v>0</v>
          </cell>
          <cell r="BS354">
            <v>0</v>
          </cell>
          <cell r="BT354">
            <v>0</v>
          </cell>
          <cell r="BU354">
            <v>0</v>
          </cell>
          <cell r="BV354">
            <v>0</v>
          </cell>
        </row>
        <row r="355">
          <cell r="A355">
            <v>346</v>
          </cell>
          <cell r="B355">
            <v>346</v>
          </cell>
          <cell r="C355" t="str">
            <v>WINTHROP</v>
          </cell>
          <cell r="D355">
            <v>17.25</v>
          </cell>
          <cell r="E355">
            <v>218324</v>
          </cell>
          <cell r="F355">
            <v>0</v>
          </cell>
          <cell r="G355">
            <v>15092</v>
          </cell>
          <cell r="H355">
            <v>233416</v>
          </cell>
          <cell r="J355">
            <v>14686.545371513368</v>
          </cell>
          <cell r="K355">
            <v>0.41211182722516188</v>
          </cell>
          <cell r="L355">
            <v>15092</v>
          </cell>
          <cell r="M355">
            <v>29778.54537151337</v>
          </cell>
          <cell r="O355">
            <v>203637.45462848662</v>
          </cell>
          <cell r="Q355">
            <v>5182</v>
          </cell>
          <cell r="R355">
            <v>14686.545371513368</v>
          </cell>
          <cell r="S355">
            <v>15405</v>
          </cell>
          <cell r="T355">
            <v>34960.54537151337</v>
          </cell>
          <cell r="V355">
            <v>55911.281925153802</v>
          </cell>
          <cell r="W355">
            <v>0</v>
          </cell>
          <cell r="X355">
            <v>346</v>
          </cell>
          <cell r="Y355">
            <v>17.25</v>
          </cell>
          <cell r="Z355">
            <v>0</v>
          </cell>
          <cell r="AA355">
            <v>218324</v>
          </cell>
          <cell r="AB355">
            <v>0</v>
          </cell>
          <cell r="AC355">
            <v>218324</v>
          </cell>
          <cell r="AD355">
            <v>0</v>
          </cell>
          <cell r="AE355">
            <v>15092</v>
          </cell>
          <cell r="AF355">
            <v>233416</v>
          </cell>
          <cell r="AG355">
            <v>4869</v>
          </cell>
          <cell r="AH355">
            <v>0</v>
          </cell>
          <cell r="AI355">
            <v>313</v>
          </cell>
          <cell r="AJ355">
            <v>5182</v>
          </cell>
          <cell r="AK355">
            <v>238598</v>
          </cell>
          <cell r="AM355">
            <v>346</v>
          </cell>
          <cell r="AN355">
            <v>346</v>
          </cell>
          <cell r="AO355" t="str">
            <v>WINTHROP</v>
          </cell>
          <cell r="AP355">
            <v>218324</v>
          </cell>
          <cell r="AQ355">
            <v>195933</v>
          </cell>
          <cell r="AR355">
            <v>22391</v>
          </cell>
          <cell r="AS355">
            <v>1721</v>
          </cell>
          <cell r="AT355">
            <v>4730.25</v>
          </cell>
          <cell r="AU355">
            <v>2588</v>
          </cell>
          <cell r="AV355">
            <v>3514.75</v>
          </cell>
          <cell r="AW355">
            <v>797.25</v>
          </cell>
          <cell r="AX355">
            <v>-104.96807484619421</v>
          </cell>
          <cell r="AY355">
            <v>35637.281925153802</v>
          </cell>
          <cell r="BA355">
            <v>14686.545371513368</v>
          </cell>
          <cell r="BB355">
            <v>14625.168492073748</v>
          </cell>
          <cell r="BD355">
            <v>346</v>
          </cell>
          <cell r="BE355" t="str">
            <v>WINTHROP</v>
          </cell>
          <cell r="BF355">
            <v>0</v>
          </cell>
          <cell r="BG355">
            <v>0</v>
          </cell>
          <cell r="BI355">
            <v>0</v>
          </cell>
          <cell r="BJ355">
            <v>0</v>
          </cell>
          <cell r="BK355">
            <v>0</v>
          </cell>
          <cell r="BL355">
            <v>0</v>
          </cell>
          <cell r="BM355">
            <v>0</v>
          </cell>
          <cell r="BN355">
            <v>0</v>
          </cell>
          <cell r="BP355">
            <v>0</v>
          </cell>
          <cell r="BR355">
            <v>22391</v>
          </cell>
          <cell r="BS355">
            <v>22391</v>
          </cell>
          <cell r="BT355">
            <v>0</v>
          </cell>
          <cell r="BU355">
            <v>-104.96807484619421</v>
          </cell>
          <cell r="BV355">
            <v>-104.96807484619421</v>
          </cell>
        </row>
        <row r="356">
          <cell r="A356">
            <v>347</v>
          </cell>
          <cell r="B356">
            <v>347</v>
          </cell>
          <cell r="C356" t="str">
            <v>WOBURN</v>
          </cell>
          <cell r="D356">
            <v>20.61</v>
          </cell>
          <cell r="E356">
            <v>324771</v>
          </cell>
          <cell r="F356">
            <v>0</v>
          </cell>
          <cell r="G356">
            <v>18394</v>
          </cell>
          <cell r="H356">
            <v>343165</v>
          </cell>
          <cell r="J356">
            <v>30029.725947680588</v>
          </cell>
          <cell r="K356">
            <v>0.31394533608234371</v>
          </cell>
          <cell r="L356">
            <v>18394</v>
          </cell>
          <cell r="M356">
            <v>48423.725947680592</v>
          </cell>
          <cell r="O356">
            <v>294741.27405231941</v>
          </cell>
          <cell r="Q356">
            <v>0</v>
          </cell>
          <cell r="R356">
            <v>30029.725947680588</v>
          </cell>
          <cell r="S356">
            <v>18394</v>
          </cell>
          <cell r="T356">
            <v>48423.725947680592</v>
          </cell>
          <cell r="V356">
            <v>114046.72197515363</v>
          </cell>
          <cell r="W356">
            <v>0</v>
          </cell>
          <cell r="X356">
            <v>347</v>
          </cell>
          <cell r="Y356">
            <v>20.61</v>
          </cell>
          <cell r="Z356">
            <v>9.6006845407866775E-3</v>
          </cell>
          <cell r="AA356">
            <v>324771</v>
          </cell>
          <cell r="AB356">
            <v>0</v>
          </cell>
          <cell r="AC356">
            <v>324771</v>
          </cell>
          <cell r="AD356">
            <v>0</v>
          </cell>
          <cell r="AE356">
            <v>18394</v>
          </cell>
          <cell r="AF356">
            <v>343165</v>
          </cell>
          <cell r="AG356">
            <v>0</v>
          </cell>
          <cell r="AH356">
            <v>0</v>
          </cell>
          <cell r="AI356">
            <v>0</v>
          </cell>
          <cell r="AJ356">
            <v>0</v>
          </cell>
          <cell r="AK356">
            <v>343165</v>
          </cell>
          <cell r="AM356">
            <v>347</v>
          </cell>
          <cell r="AN356">
            <v>347</v>
          </cell>
          <cell r="AO356" t="str">
            <v>WOBURN</v>
          </cell>
          <cell r="AP356">
            <v>324771</v>
          </cell>
          <cell r="AQ356">
            <v>277655</v>
          </cell>
          <cell r="AR356">
            <v>47116</v>
          </cell>
          <cell r="AS356">
            <v>25369</v>
          </cell>
          <cell r="AT356">
            <v>0</v>
          </cell>
          <cell r="AU356">
            <v>15889.75</v>
          </cell>
          <cell r="AV356">
            <v>0</v>
          </cell>
          <cell r="AW356">
            <v>8825.5</v>
          </cell>
          <cell r="AX356">
            <v>-1547.5280248463678</v>
          </cell>
          <cell r="AY356">
            <v>95652.721975153632</v>
          </cell>
          <cell r="BA356">
            <v>30029.725947680588</v>
          </cell>
          <cell r="BB356">
            <v>29448.189651318164</v>
          </cell>
          <cell r="BD356">
            <v>347</v>
          </cell>
          <cell r="BE356" t="str">
            <v>WOBURN</v>
          </cell>
          <cell r="BF356">
            <v>0</v>
          </cell>
          <cell r="BG356">
            <v>0</v>
          </cell>
          <cell r="BI356">
            <v>0</v>
          </cell>
          <cell r="BJ356">
            <v>0</v>
          </cell>
          <cell r="BK356">
            <v>0</v>
          </cell>
          <cell r="BL356">
            <v>0</v>
          </cell>
          <cell r="BM356">
            <v>0</v>
          </cell>
          <cell r="BN356">
            <v>0</v>
          </cell>
          <cell r="BP356">
            <v>0</v>
          </cell>
          <cell r="BR356">
            <v>47116</v>
          </cell>
          <cell r="BS356">
            <v>47116</v>
          </cell>
          <cell r="BT356">
            <v>0</v>
          </cell>
          <cell r="BU356">
            <v>-1547.5280248463678</v>
          </cell>
          <cell r="BV356">
            <v>-1547.5280248463678</v>
          </cell>
        </row>
        <row r="357">
          <cell r="A357">
            <v>348</v>
          </cell>
          <cell r="B357">
            <v>348</v>
          </cell>
          <cell r="C357" t="str">
            <v>WORCESTER</v>
          </cell>
          <cell r="D357">
            <v>2011.91</v>
          </cell>
          <cell r="E357">
            <v>22285609</v>
          </cell>
          <cell r="F357">
            <v>922554</v>
          </cell>
          <cell r="G357">
            <v>1794838</v>
          </cell>
          <cell r="H357">
            <v>25003001</v>
          </cell>
          <cell r="J357">
            <v>0</v>
          </cell>
          <cell r="K357">
            <v>0</v>
          </cell>
          <cell r="L357">
            <v>1794838</v>
          </cell>
          <cell r="M357">
            <v>1794838</v>
          </cell>
          <cell r="O357">
            <v>23208163</v>
          </cell>
          <cell r="Q357">
            <v>18335</v>
          </cell>
          <cell r="R357">
            <v>0</v>
          </cell>
          <cell r="S357">
            <v>1796204</v>
          </cell>
          <cell r="T357">
            <v>1813173</v>
          </cell>
          <cell r="V357">
            <v>2269420.25</v>
          </cell>
          <cell r="W357">
            <v>0</v>
          </cell>
          <cell r="X357">
            <v>348</v>
          </cell>
          <cell r="Y357">
            <v>2011.91</v>
          </cell>
          <cell r="Z357">
            <v>0.51650811037737854</v>
          </cell>
          <cell r="AA357">
            <v>22285609</v>
          </cell>
          <cell r="AB357">
            <v>0</v>
          </cell>
          <cell r="AC357">
            <v>22285609</v>
          </cell>
          <cell r="AD357">
            <v>922554</v>
          </cell>
          <cell r="AE357">
            <v>1794838</v>
          </cell>
          <cell r="AF357">
            <v>25003001</v>
          </cell>
          <cell r="AG357">
            <v>16092</v>
          </cell>
          <cell r="AH357">
            <v>877</v>
          </cell>
          <cell r="AI357">
            <v>1366</v>
          </cell>
          <cell r="AJ357">
            <v>18335</v>
          </cell>
          <cell r="AK357">
            <v>25021336</v>
          </cell>
          <cell r="AM357">
            <v>348</v>
          </cell>
          <cell r="AN357">
            <v>348</v>
          </cell>
          <cell r="AO357" t="str">
            <v>WORCESTER</v>
          </cell>
          <cell r="AP357">
            <v>22285609</v>
          </cell>
          <cell r="AQ357">
            <v>22740474</v>
          </cell>
          <cell r="AR357">
            <v>0</v>
          </cell>
          <cell r="AS357">
            <v>0</v>
          </cell>
          <cell r="AT357">
            <v>83985.75</v>
          </cell>
          <cell r="AU357">
            <v>14112.5</v>
          </cell>
          <cell r="AV357">
            <v>0</v>
          </cell>
          <cell r="AW357">
            <v>358149</v>
          </cell>
          <cell r="AX357">
            <v>0</v>
          </cell>
          <cell r="AY357">
            <v>456247.25</v>
          </cell>
          <cell r="BA357">
            <v>0</v>
          </cell>
          <cell r="BB357">
            <v>0</v>
          </cell>
          <cell r="BD357">
            <v>348</v>
          </cell>
          <cell r="BE357" t="str">
            <v>WORCESTER</v>
          </cell>
          <cell r="BF357">
            <v>0</v>
          </cell>
          <cell r="BG357">
            <v>0</v>
          </cell>
          <cell r="BI357">
            <v>0</v>
          </cell>
          <cell r="BJ357">
            <v>0</v>
          </cell>
          <cell r="BK357">
            <v>0</v>
          </cell>
          <cell r="BL357">
            <v>0</v>
          </cell>
          <cell r="BM357">
            <v>0</v>
          </cell>
          <cell r="BN357">
            <v>0</v>
          </cell>
          <cell r="BP357">
            <v>0</v>
          </cell>
          <cell r="BR357">
            <v>0</v>
          </cell>
          <cell r="BS357">
            <v>467689</v>
          </cell>
          <cell r="BT357">
            <v>-467689</v>
          </cell>
          <cell r="BU357">
            <v>0</v>
          </cell>
          <cell r="BV357">
            <v>0</v>
          </cell>
        </row>
        <row r="358">
          <cell r="A358">
            <v>349</v>
          </cell>
          <cell r="B358">
            <v>349</v>
          </cell>
          <cell r="C358" t="str">
            <v>WORTHINGTON</v>
          </cell>
          <cell r="D358">
            <v>0</v>
          </cell>
          <cell r="E358">
            <v>0</v>
          </cell>
          <cell r="F358">
            <v>0</v>
          </cell>
          <cell r="G358">
            <v>0</v>
          </cell>
          <cell r="H358">
            <v>0</v>
          </cell>
          <cell r="J358">
            <v>-3.9496527631192868</v>
          </cell>
          <cell r="K358">
            <v>-1.3341138101483766E-3</v>
          </cell>
          <cell r="L358">
            <v>0</v>
          </cell>
          <cell r="M358">
            <v>-3.9496527631192868</v>
          </cell>
          <cell r="O358">
            <v>3.9496527631192868</v>
          </cell>
          <cell r="Q358">
            <v>0</v>
          </cell>
          <cell r="R358">
            <v>-3.9496527631192868</v>
          </cell>
          <cell r="S358">
            <v>0</v>
          </cell>
          <cell r="T358">
            <v>-3.9496527631192868</v>
          </cell>
          <cell r="V358">
            <v>2960.5066172578013</v>
          </cell>
          <cell r="W358">
            <v>0</v>
          </cell>
          <cell r="X358">
            <v>349</v>
          </cell>
          <cell r="AM358">
            <v>349</v>
          </cell>
          <cell r="AN358">
            <v>349</v>
          </cell>
          <cell r="AO358" t="str">
            <v>WORTHINGTON</v>
          </cell>
          <cell r="AP358">
            <v>0</v>
          </cell>
          <cell r="AQ358">
            <v>11867</v>
          </cell>
          <cell r="AR358">
            <v>0</v>
          </cell>
          <cell r="AS358">
            <v>98</v>
          </cell>
          <cell r="AT358">
            <v>2868.5</v>
          </cell>
          <cell r="AU358">
            <v>0</v>
          </cell>
          <cell r="AV358">
            <v>0</v>
          </cell>
          <cell r="AW358">
            <v>0</v>
          </cell>
          <cell r="AX358">
            <v>-5.9933827421988326</v>
          </cell>
          <cell r="AY358">
            <v>2960.5066172578013</v>
          </cell>
          <cell r="BA358">
            <v>-3.9496527631192868</v>
          </cell>
          <cell r="BB358">
            <v>-5.9933827421988326</v>
          </cell>
          <cell r="BD358">
            <v>349</v>
          </cell>
          <cell r="BE358" t="str">
            <v>WORTHINGTON</v>
          </cell>
          <cell r="BF358">
            <v>0</v>
          </cell>
          <cell r="BG358">
            <v>0</v>
          </cell>
          <cell r="BI358">
            <v>0</v>
          </cell>
          <cell r="BJ358">
            <v>0</v>
          </cell>
          <cell r="BK358">
            <v>0</v>
          </cell>
          <cell r="BL358">
            <v>0</v>
          </cell>
          <cell r="BM358">
            <v>0</v>
          </cell>
          <cell r="BN358">
            <v>0</v>
          </cell>
          <cell r="BP358">
            <v>0</v>
          </cell>
          <cell r="BR358">
            <v>0</v>
          </cell>
          <cell r="BS358">
            <v>0</v>
          </cell>
          <cell r="BT358">
            <v>0</v>
          </cell>
          <cell r="BU358">
            <v>-5.9933827421988326</v>
          </cell>
          <cell r="BV358">
            <v>-5.9933827421988326</v>
          </cell>
        </row>
        <row r="359">
          <cell r="A359">
            <v>350</v>
          </cell>
          <cell r="B359">
            <v>350</v>
          </cell>
          <cell r="C359" t="str">
            <v>WRENTHAM</v>
          </cell>
          <cell r="D359">
            <v>21</v>
          </cell>
          <cell r="E359">
            <v>327188</v>
          </cell>
          <cell r="F359">
            <v>0</v>
          </cell>
          <cell r="G359">
            <v>18753</v>
          </cell>
          <cell r="H359">
            <v>345941</v>
          </cell>
          <cell r="J359">
            <v>109491.90724401973</v>
          </cell>
          <cell r="K359">
            <v>0.56481488561792337</v>
          </cell>
          <cell r="L359">
            <v>18753</v>
          </cell>
          <cell r="M359">
            <v>128244.90724401973</v>
          </cell>
          <cell r="O359">
            <v>217696.09275598027</v>
          </cell>
          <cell r="Q359">
            <v>0</v>
          </cell>
          <cell r="R359">
            <v>109491.90724401973</v>
          </cell>
          <cell r="S359">
            <v>18753</v>
          </cell>
          <cell r="T359">
            <v>128244.90724401973</v>
          </cell>
          <cell r="V359">
            <v>212607.5</v>
          </cell>
          <cell r="W359">
            <v>0</v>
          </cell>
          <cell r="X359">
            <v>350</v>
          </cell>
          <cell r="Y359">
            <v>21</v>
          </cell>
          <cell r="Z359">
            <v>0</v>
          </cell>
          <cell r="AA359">
            <v>327188</v>
          </cell>
          <cell r="AB359">
            <v>0</v>
          </cell>
          <cell r="AC359">
            <v>327188</v>
          </cell>
          <cell r="AD359">
            <v>0</v>
          </cell>
          <cell r="AE359">
            <v>18753</v>
          </cell>
          <cell r="AF359">
            <v>345941</v>
          </cell>
          <cell r="AG359">
            <v>0</v>
          </cell>
          <cell r="AH359">
            <v>0</v>
          </cell>
          <cell r="AI359">
            <v>0</v>
          </cell>
          <cell r="AJ359">
            <v>0</v>
          </cell>
          <cell r="AK359">
            <v>345941</v>
          </cell>
          <cell r="AM359">
            <v>350</v>
          </cell>
          <cell r="AN359">
            <v>350</v>
          </cell>
          <cell r="AO359" t="str">
            <v>WRENTHAM</v>
          </cell>
          <cell r="AP359">
            <v>327188</v>
          </cell>
          <cell r="AQ359">
            <v>161040</v>
          </cell>
          <cell r="AR359">
            <v>166148</v>
          </cell>
          <cell r="AS359">
            <v>0</v>
          </cell>
          <cell r="AT359">
            <v>19903</v>
          </cell>
          <cell r="AU359">
            <v>682.25</v>
          </cell>
          <cell r="AV359">
            <v>5639.75</v>
          </cell>
          <cell r="AW359">
            <v>1481.5</v>
          </cell>
          <cell r="AX359">
            <v>0</v>
          </cell>
          <cell r="AY359">
            <v>193854.5</v>
          </cell>
          <cell r="BA359">
            <v>109491.90724401973</v>
          </cell>
          <cell r="BB359">
            <v>109302.0736153193</v>
          </cell>
          <cell r="BD359">
            <v>350</v>
          </cell>
          <cell r="BE359" t="str">
            <v>WRENTHAM</v>
          </cell>
          <cell r="BF359">
            <v>0</v>
          </cell>
          <cell r="BG359">
            <v>0</v>
          </cell>
          <cell r="BI359">
            <v>0</v>
          </cell>
          <cell r="BJ359">
            <v>0</v>
          </cell>
          <cell r="BK359">
            <v>0</v>
          </cell>
          <cell r="BL359">
            <v>0</v>
          </cell>
          <cell r="BM359">
            <v>0</v>
          </cell>
          <cell r="BN359">
            <v>0</v>
          </cell>
          <cell r="BP359">
            <v>0</v>
          </cell>
          <cell r="BR359">
            <v>166148</v>
          </cell>
          <cell r="BS359">
            <v>166148</v>
          </cell>
          <cell r="BT359">
            <v>0</v>
          </cell>
          <cell r="BU359">
            <v>0</v>
          </cell>
          <cell r="BV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M360">
            <v>351</v>
          </cell>
          <cell r="AN360">
            <v>351</v>
          </cell>
          <cell r="AO360" t="str">
            <v>YARMOUTH</v>
          </cell>
          <cell r="AP360">
            <v>0</v>
          </cell>
          <cell r="AQ360">
            <v>0</v>
          </cell>
          <cell r="AR360">
            <v>0</v>
          </cell>
          <cell r="AS360">
            <v>0</v>
          </cell>
          <cell r="AT360">
            <v>0</v>
          </cell>
          <cell r="AU360">
            <v>0</v>
          </cell>
          <cell r="AV360">
            <v>0</v>
          </cell>
          <cell r="AW360">
            <v>0</v>
          </cell>
          <cell r="AX360">
            <v>0</v>
          </cell>
          <cell r="AY360">
            <v>0</v>
          </cell>
          <cell r="BA360">
            <v>0</v>
          </cell>
          <cell r="BB360">
            <v>0</v>
          </cell>
          <cell r="BD360">
            <v>351</v>
          </cell>
          <cell r="BE360" t="str">
            <v>YARMOUTH</v>
          </cell>
          <cell r="BF360">
            <v>0</v>
          </cell>
          <cell r="BG360">
            <v>0</v>
          </cell>
          <cell r="BI360">
            <v>0</v>
          </cell>
          <cell r="BJ360">
            <v>0</v>
          </cell>
          <cell r="BK360">
            <v>0</v>
          </cell>
          <cell r="BL360">
            <v>0</v>
          </cell>
          <cell r="BM360">
            <v>0</v>
          </cell>
          <cell r="BN360">
            <v>0</v>
          </cell>
          <cell r="BP360">
            <v>0</v>
          </cell>
          <cell r="BR360">
            <v>0</v>
          </cell>
          <cell r="BS360">
            <v>0</v>
          </cell>
          <cell r="BT360">
            <v>0</v>
          </cell>
          <cell r="BU360">
            <v>0</v>
          </cell>
          <cell r="BV360">
            <v>0</v>
          </cell>
        </row>
        <row r="361">
          <cell r="A361">
            <v>352</v>
          </cell>
          <cell r="B361">
            <v>352</v>
          </cell>
          <cell r="C361" t="str">
            <v>DEVENS</v>
          </cell>
          <cell r="D361">
            <v>5.04</v>
          </cell>
          <cell r="E361">
            <v>59154</v>
          </cell>
          <cell r="F361">
            <v>0</v>
          </cell>
          <cell r="G361">
            <v>3608</v>
          </cell>
          <cell r="H361">
            <v>62762</v>
          </cell>
          <cell r="J361">
            <v>19905.822220025882</v>
          </cell>
          <cell r="K361">
            <v>0.52952635139427884</v>
          </cell>
          <cell r="L361">
            <v>3608</v>
          </cell>
          <cell r="M361">
            <v>23513.822220025882</v>
          </cell>
          <cell r="O361">
            <v>39248.177779974118</v>
          </cell>
          <cell r="Q361">
            <v>15535</v>
          </cell>
          <cell r="R361">
            <v>19905.822220025882</v>
          </cell>
          <cell r="S361">
            <v>4501</v>
          </cell>
          <cell r="T361">
            <v>39048.822220025882</v>
          </cell>
          <cell r="V361">
            <v>56734.75</v>
          </cell>
          <cell r="W361">
            <v>0</v>
          </cell>
          <cell r="X361">
            <v>352</v>
          </cell>
          <cell r="Y361">
            <v>5.04</v>
          </cell>
          <cell r="Z361">
            <v>0</v>
          </cell>
          <cell r="AA361">
            <v>59154</v>
          </cell>
          <cell r="AB361">
            <v>0</v>
          </cell>
          <cell r="AC361">
            <v>59154</v>
          </cell>
          <cell r="AD361">
            <v>0</v>
          </cell>
          <cell r="AE361">
            <v>3608</v>
          </cell>
          <cell r="AF361">
            <v>62762</v>
          </cell>
          <cell r="AG361">
            <v>14642</v>
          </cell>
          <cell r="AH361">
            <v>0</v>
          </cell>
          <cell r="AI361">
            <v>893</v>
          </cell>
          <cell r="AJ361">
            <v>15535</v>
          </cell>
          <cell r="AK361">
            <v>78297</v>
          </cell>
          <cell r="AM361">
            <v>352</v>
          </cell>
          <cell r="AN361">
            <v>352</v>
          </cell>
          <cell r="AO361" t="str">
            <v>DEVENS</v>
          </cell>
          <cell r="AP361">
            <v>59154</v>
          </cell>
          <cell r="AQ361">
            <v>28948</v>
          </cell>
          <cell r="AR361">
            <v>30206</v>
          </cell>
          <cell r="AS361">
            <v>0</v>
          </cell>
          <cell r="AT361">
            <v>7160</v>
          </cell>
          <cell r="AU361">
            <v>176</v>
          </cell>
          <cell r="AV361">
            <v>49.75</v>
          </cell>
          <cell r="AW361">
            <v>0</v>
          </cell>
          <cell r="AX361">
            <v>0</v>
          </cell>
          <cell r="AY361">
            <v>37591.75</v>
          </cell>
          <cell r="BA361">
            <v>19905.822220025882</v>
          </cell>
          <cell r="BB361">
            <v>19871.310130873288</v>
          </cell>
          <cell r="BD361">
            <v>352</v>
          </cell>
          <cell r="BE361" t="str">
            <v>DEVENS</v>
          </cell>
          <cell r="BF361">
            <v>0</v>
          </cell>
          <cell r="BG361">
            <v>0</v>
          </cell>
          <cell r="BI361">
            <v>0</v>
          </cell>
          <cell r="BJ361">
            <v>0</v>
          </cell>
          <cell r="BK361">
            <v>0</v>
          </cell>
          <cell r="BL361">
            <v>0</v>
          </cell>
          <cell r="BM361">
            <v>0</v>
          </cell>
          <cell r="BN361">
            <v>0</v>
          </cell>
          <cell r="BP361">
            <v>0</v>
          </cell>
          <cell r="BR361">
            <v>30206</v>
          </cell>
          <cell r="BS361">
            <v>30206</v>
          </cell>
          <cell r="BT361">
            <v>0</v>
          </cell>
          <cell r="BU361">
            <v>0</v>
          </cell>
          <cell r="BV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M362">
            <v>353</v>
          </cell>
          <cell r="AO362" t="str">
            <v>SOUTHFIELD</v>
          </cell>
          <cell r="AP362">
            <v>0</v>
          </cell>
          <cell r="AQ362">
            <v>0</v>
          </cell>
          <cell r="AR362">
            <v>0</v>
          </cell>
          <cell r="AS362">
            <v>0</v>
          </cell>
          <cell r="AT362">
            <v>0</v>
          </cell>
          <cell r="AU362">
            <v>0</v>
          </cell>
          <cell r="AV362">
            <v>0</v>
          </cell>
          <cell r="AW362">
            <v>0</v>
          </cell>
          <cell r="AX362">
            <v>0</v>
          </cell>
          <cell r="AY362">
            <v>0</v>
          </cell>
          <cell r="BA362">
            <v>0</v>
          </cell>
          <cell r="BB362">
            <v>0</v>
          </cell>
          <cell r="BD362">
            <v>353</v>
          </cell>
          <cell r="BE362" t="str">
            <v>SOUTHFIELD</v>
          </cell>
          <cell r="BF362">
            <v>0</v>
          </cell>
          <cell r="BG362">
            <v>0</v>
          </cell>
          <cell r="BI362">
            <v>0</v>
          </cell>
          <cell r="BJ362">
            <v>0</v>
          </cell>
          <cell r="BK362">
            <v>0</v>
          </cell>
          <cell r="BL362">
            <v>0</v>
          </cell>
          <cell r="BM362">
            <v>0</v>
          </cell>
          <cell r="BN362">
            <v>0</v>
          </cell>
          <cell r="BP362">
            <v>0</v>
          </cell>
          <cell r="BR362">
            <v>0</v>
          </cell>
          <cell r="BS362">
            <v>0</v>
          </cell>
          <cell r="BT362">
            <v>0</v>
          </cell>
          <cell r="BU362">
            <v>0</v>
          </cell>
          <cell r="BV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M363">
            <v>406</v>
          </cell>
          <cell r="AN363">
            <v>406</v>
          </cell>
          <cell r="AO363" t="str">
            <v>NORTHAMPTON SMITH</v>
          </cell>
          <cell r="AP363">
            <v>0</v>
          </cell>
          <cell r="AQ363">
            <v>0</v>
          </cell>
          <cell r="AR363">
            <v>0</v>
          </cell>
          <cell r="AS363">
            <v>0</v>
          </cell>
          <cell r="AT363">
            <v>0</v>
          </cell>
          <cell r="AU363">
            <v>0</v>
          </cell>
          <cell r="AV363">
            <v>0</v>
          </cell>
          <cell r="AW363">
            <v>0</v>
          </cell>
          <cell r="AX363">
            <v>0</v>
          </cell>
          <cell r="AY363">
            <v>0</v>
          </cell>
          <cell r="BA363">
            <v>0</v>
          </cell>
          <cell r="BB363">
            <v>0</v>
          </cell>
          <cell r="BD363">
            <v>406</v>
          </cell>
          <cell r="BE363" t="str">
            <v>NORTHAMPTON SMITH</v>
          </cell>
          <cell r="BF363">
            <v>0</v>
          </cell>
          <cell r="BG363">
            <v>0</v>
          </cell>
          <cell r="BI363">
            <v>0</v>
          </cell>
          <cell r="BJ363">
            <v>0</v>
          </cell>
          <cell r="BK363">
            <v>0</v>
          </cell>
          <cell r="BL363">
            <v>0</v>
          </cell>
          <cell r="BM363">
            <v>0</v>
          </cell>
          <cell r="BN363">
            <v>0</v>
          </cell>
          <cell r="BP363">
            <v>0</v>
          </cell>
          <cell r="BR363">
            <v>0</v>
          </cell>
          <cell r="BS363">
            <v>0</v>
          </cell>
          <cell r="BT363">
            <v>0</v>
          </cell>
          <cell r="BU363">
            <v>0</v>
          </cell>
          <cell r="BV363">
            <v>0</v>
          </cell>
        </row>
        <row r="364">
          <cell r="A364">
            <v>600</v>
          </cell>
          <cell r="B364">
            <v>701</v>
          </cell>
          <cell r="C364" t="str">
            <v>ACTON BOXBOROUGH</v>
          </cell>
          <cell r="D364">
            <v>23</v>
          </cell>
          <cell r="E364">
            <v>306348</v>
          </cell>
          <cell r="F364">
            <v>0</v>
          </cell>
          <cell r="G364">
            <v>20538</v>
          </cell>
          <cell r="H364">
            <v>326886</v>
          </cell>
          <cell r="J364">
            <v>0</v>
          </cell>
          <cell r="K364">
            <v>0</v>
          </cell>
          <cell r="L364">
            <v>20538</v>
          </cell>
          <cell r="M364">
            <v>20538</v>
          </cell>
          <cell r="O364">
            <v>306348</v>
          </cell>
          <cell r="Q364">
            <v>0</v>
          </cell>
          <cell r="R364">
            <v>0</v>
          </cell>
          <cell r="S364">
            <v>20538</v>
          </cell>
          <cell r="T364">
            <v>20538</v>
          </cell>
          <cell r="V364">
            <v>50662.25</v>
          </cell>
          <cell r="W364">
            <v>0</v>
          </cell>
          <cell r="X364">
            <v>600</v>
          </cell>
          <cell r="Y364">
            <v>23</v>
          </cell>
          <cell r="Z364">
            <v>1.0364247093640859E-3</v>
          </cell>
          <cell r="AA364">
            <v>306348</v>
          </cell>
          <cell r="AB364">
            <v>0</v>
          </cell>
          <cell r="AC364">
            <v>306348</v>
          </cell>
          <cell r="AD364">
            <v>0</v>
          </cell>
          <cell r="AE364">
            <v>20538</v>
          </cell>
          <cell r="AF364">
            <v>326886</v>
          </cell>
          <cell r="AG364">
            <v>0</v>
          </cell>
          <cell r="AH364">
            <v>0</v>
          </cell>
          <cell r="AI364">
            <v>0</v>
          </cell>
          <cell r="AJ364">
            <v>0</v>
          </cell>
          <cell r="AK364">
            <v>326886</v>
          </cell>
          <cell r="AM364">
            <v>600</v>
          </cell>
          <cell r="AN364">
            <v>701</v>
          </cell>
          <cell r="AO364" t="str">
            <v>ACTON BOXBOROUGH</v>
          </cell>
          <cell r="AP364">
            <v>306348</v>
          </cell>
          <cell r="AQ364">
            <v>311657</v>
          </cell>
          <cell r="AR364">
            <v>0</v>
          </cell>
          <cell r="AS364">
            <v>0</v>
          </cell>
          <cell r="AT364">
            <v>5059.5</v>
          </cell>
          <cell r="AU364">
            <v>0</v>
          </cell>
          <cell r="AV364">
            <v>6499.75</v>
          </cell>
          <cell r="AW364">
            <v>18565</v>
          </cell>
          <cell r="AX364">
            <v>0</v>
          </cell>
          <cell r="AY364">
            <v>30124.25</v>
          </cell>
          <cell r="BA364">
            <v>0</v>
          </cell>
          <cell r="BB364">
            <v>0</v>
          </cell>
          <cell r="BD364">
            <v>600</v>
          </cell>
          <cell r="BE364" t="str">
            <v>ACTON BOXBOROUGH</v>
          </cell>
          <cell r="BF364">
            <v>0</v>
          </cell>
          <cell r="BG364">
            <v>0</v>
          </cell>
          <cell r="BI364">
            <v>0</v>
          </cell>
          <cell r="BJ364">
            <v>0</v>
          </cell>
          <cell r="BK364">
            <v>0</v>
          </cell>
          <cell r="BL364">
            <v>0</v>
          </cell>
          <cell r="BM364">
            <v>0</v>
          </cell>
          <cell r="BN364">
            <v>0</v>
          </cell>
          <cell r="BP364">
            <v>0</v>
          </cell>
          <cell r="BR364">
            <v>0</v>
          </cell>
          <cell r="BS364">
            <v>0</v>
          </cell>
          <cell r="BT364">
            <v>0</v>
          </cell>
          <cell r="BU364">
            <v>0</v>
          </cell>
          <cell r="BV364">
            <v>0</v>
          </cell>
        </row>
        <row r="365">
          <cell r="A365">
            <v>603</v>
          </cell>
          <cell r="B365">
            <v>702</v>
          </cell>
          <cell r="C365" t="str">
            <v>ADAMS CHESHIRE</v>
          </cell>
          <cell r="D365">
            <v>87.950000000000017</v>
          </cell>
          <cell r="E365">
            <v>1076095</v>
          </cell>
          <cell r="F365">
            <v>0</v>
          </cell>
          <cell r="G365">
            <v>76754</v>
          </cell>
          <cell r="H365">
            <v>1152849</v>
          </cell>
          <cell r="J365">
            <v>135924.48783215581</v>
          </cell>
          <cell r="K365">
            <v>0.47246571315359515</v>
          </cell>
          <cell r="L365">
            <v>76754</v>
          </cell>
          <cell r="M365">
            <v>212678.48783215581</v>
          </cell>
          <cell r="O365">
            <v>940170.51216784422</v>
          </cell>
          <cell r="Q365">
            <v>26826</v>
          </cell>
          <cell r="R365">
            <v>135924.48783215581</v>
          </cell>
          <cell r="S365">
            <v>78540</v>
          </cell>
          <cell r="T365">
            <v>239504.48783215581</v>
          </cell>
          <cell r="V365">
            <v>391271.75</v>
          </cell>
          <cell r="W365">
            <v>0</v>
          </cell>
          <cell r="X365">
            <v>603</v>
          </cell>
          <cell r="Y365">
            <v>87.950000000000017</v>
          </cell>
          <cell r="Z365">
            <v>0</v>
          </cell>
          <cell r="AA365">
            <v>1076095</v>
          </cell>
          <cell r="AB365">
            <v>0</v>
          </cell>
          <cell r="AC365">
            <v>1076095</v>
          </cell>
          <cell r="AD365">
            <v>0</v>
          </cell>
          <cell r="AE365">
            <v>76754</v>
          </cell>
          <cell r="AF365">
            <v>1152849</v>
          </cell>
          <cell r="AG365">
            <v>25040</v>
          </cell>
          <cell r="AH365">
            <v>0</v>
          </cell>
          <cell r="AI365">
            <v>1786</v>
          </cell>
          <cell r="AJ365">
            <v>26826</v>
          </cell>
          <cell r="AK365">
            <v>1179675</v>
          </cell>
          <cell r="AM365">
            <v>603</v>
          </cell>
          <cell r="AN365">
            <v>702</v>
          </cell>
          <cell r="AO365" t="str">
            <v>ADAMS CHESHIRE</v>
          </cell>
          <cell r="AP365">
            <v>1076095</v>
          </cell>
          <cell r="AQ365">
            <v>869837</v>
          </cell>
          <cell r="AR365">
            <v>206258</v>
          </cell>
          <cell r="AS365">
            <v>0</v>
          </cell>
          <cell r="AT365">
            <v>38898.25</v>
          </cell>
          <cell r="AU365">
            <v>8013.5</v>
          </cell>
          <cell r="AV365">
            <v>0</v>
          </cell>
          <cell r="AW365">
            <v>34522</v>
          </cell>
          <cell r="AX365">
            <v>0</v>
          </cell>
          <cell r="AY365">
            <v>287691.75</v>
          </cell>
          <cell r="BA365">
            <v>135924.48783215581</v>
          </cell>
          <cell r="BB365">
            <v>135688.82622570556</v>
          </cell>
          <cell r="BD365">
            <v>603</v>
          </cell>
          <cell r="BE365" t="str">
            <v>ADAMS CHESHIRE</v>
          </cell>
          <cell r="BF365">
            <v>0</v>
          </cell>
          <cell r="BG365">
            <v>0</v>
          </cell>
          <cell r="BI365">
            <v>0</v>
          </cell>
          <cell r="BJ365">
            <v>0</v>
          </cell>
          <cell r="BK365">
            <v>0</v>
          </cell>
          <cell r="BL365">
            <v>0</v>
          </cell>
          <cell r="BM365">
            <v>0</v>
          </cell>
          <cell r="BN365">
            <v>0</v>
          </cell>
          <cell r="BP365">
            <v>0</v>
          </cell>
          <cell r="BR365">
            <v>206258</v>
          </cell>
          <cell r="BS365">
            <v>206258</v>
          </cell>
          <cell r="BT365">
            <v>0</v>
          </cell>
          <cell r="BU365">
            <v>0</v>
          </cell>
          <cell r="BV365">
            <v>0</v>
          </cell>
        </row>
        <row r="366">
          <cell r="A366">
            <v>605</v>
          </cell>
          <cell r="B366">
            <v>703</v>
          </cell>
          <cell r="C366" t="str">
            <v>AMHERST PELHAM</v>
          </cell>
          <cell r="D366">
            <v>93.03</v>
          </cell>
          <cell r="E366">
            <v>1483398</v>
          </cell>
          <cell r="F366">
            <v>0</v>
          </cell>
          <cell r="G366">
            <v>82032</v>
          </cell>
          <cell r="H366">
            <v>1565430</v>
          </cell>
          <cell r="J366">
            <v>-2512.3610576110136</v>
          </cell>
          <cell r="K366">
            <v>-1.4666021606338484E-2</v>
          </cell>
          <cell r="L366">
            <v>82032</v>
          </cell>
          <cell r="M366">
            <v>79519.638942388992</v>
          </cell>
          <cell r="O366">
            <v>1485910.3610576109</v>
          </cell>
          <cell r="Q366">
            <v>17740</v>
          </cell>
          <cell r="R366">
            <v>-2512.3610576110136</v>
          </cell>
          <cell r="S366">
            <v>82922</v>
          </cell>
          <cell r="T366">
            <v>97259.638942388992</v>
          </cell>
          <cell r="V366">
            <v>271076.87906312646</v>
          </cell>
          <cell r="W366">
            <v>0</v>
          </cell>
          <cell r="X366">
            <v>605</v>
          </cell>
          <cell r="Y366">
            <v>93.03</v>
          </cell>
          <cell r="Z366">
            <v>0.1733287654167141</v>
          </cell>
          <cell r="AA366">
            <v>1483398</v>
          </cell>
          <cell r="AB366">
            <v>0</v>
          </cell>
          <cell r="AC366">
            <v>1483398</v>
          </cell>
          <cell r="AD366">
            <v>0</v>
          </cell>
          <cell r="AE366">
            <v>82032</v>
          </cell>
          <cell r="AF366">
            <v>1565430</v>
          </cell>
          <cell r="AG366">
            <v>16850</v>
          </cell>
          <cell r="AH366">
            <v>0</v>
          </cell>
          <cell r="AI366">
            <v>890</v>
          </cell>
          <cell r="AJ366">
            <v>17740</v>
          </cell>
          <cell r="AK366">
            <v>1583170</v>
          </cell>
          <cell r="AM366">
            <v>605</v>
          </cell>
          <cell r="AN366">
            <v>703</v>
          </cell>
          <cell r="AO366" t="str">
            <v>AMHERST PELHAM</v>
          </cell>
          <cell r="AP366">
            <v>1483398</v>
          </cell>
          <cell r="AQ366">
            <v>1575615</v>
          </cell>
          <cell r="AR366">
            <v>0</v>
          </cell>
          <cell r="AS366">
            <v>62497</v>
          </cell>
          <cell r="AT366">
            <v>63394.75</v>
          </cell>
          <cell r="AU366">
            <v>15767.5</v>
          </cell>
          <cell r="AV366">
            <v>23242.25</v>
          </cell>
          <cell r="AW366">
            <v>10215.75</v>
          </cell>
          <cell r="AX366">
            <v>-3812.3709368735435</v>
          </cell>
          <cell r="AY366">
            <v>171304.87906312646</v>
          </cell>
          <cell r="BA366">
            <v>-2512.3610576110136</v>
          </cell>
          <cell r="BB366">
            <v>-3812.3709368735435</v>
          </cell>
          <cell r="BD366">
            <v>605</v>
          </cell>
          <cell r="BE366" t="str">
            <v>AMHERST PELHAM</v>
          </cell>
          <cell r="BF366">
            <v>0</v>
          </cell>
          <cell r="BG366">
            <v>0</v>
          </cell>
          <cell r="BI366">
            <v>0</v>
          </cell>
          <cell r="BJ366">
            <v>0</v>
          </cell>
          <cell r="BK366">
            <v>0</v>
          </cell>
          <cell r="BL366">
            <v>0</v>
          </cell>
          <cell r="BM366">
            <v>0</v>
          </cell>
          <cell r="BN366">
            <v>0</v>
          </cell>
          <cell r="BP366">
            <v>0</v>
          </cell>
          <cell r="BR366">
            <v>0</v>
          </cell>
          <cell r="BS366">
            <v>0</v>
          </cell>
          <cell r="BT366">
            <v>0</v>
          </cell>
          <cell r="BU366">
            <v>-3812.3709368735435</v>
          </cell>
          <cell r="BV366">
            <v>-3812.3709368735435</v>
          </cell>
        </row>
        <row r="367">
          <cell r="A367">
            <v>610</v>
          </cell>
          <cell r="B367">
            <v>704</v>
          </cell>
          <cell r="C367" t="str">
            <v>ASHBURNHAM WESTMINSTER</v>
          </cell>
          <cell r="D367">
            <v>9</v>
          </cell>
          <cell r="E367">
            <v>106470</v>
          </cell>
          <cell r="F367">
            <v>0</v>
          </cell>
          <cell r="G367">
            <v>8037</v>
          </cell>
          <cell r="H367">
            <v>114507</v>
          </cell>
          <cell r="J367">
            <v>-344.42379095384399</v>
          </cell>
          <cell r="K367">
            <v>-2.9895677950289093E-2</v>
          </cell>
          <cell r="L367">
            <v>8037</v>
          </cell>
          <cell r="M367">
            <v>7692.5762090461558</v>
          </cell>
          <cell r="O367">
            <v>106814.42379095385</v>
          </cell>
          <cell r="Q367">
            <v>0</v>
          </cell>
          <cell r="R367">
            <v>-344.42379095384399</v>
          </cell>
          <cell r="S367">
            <v>8037</v>
          </cell>
          <cell r="T367">
            <v>7692.5762090461558</v>
          </cell>
          <cell r="V367">
            <v>19557.85567440739</v>
          </cell>
          <cell r="W367">
            <v>0</v>
          </cell>
          <cell r="X367">
            <v>610</v>
          </cell>
          <cell r="Y367">
            <v>9</v>
          </cell>
          <cell r="Z367">
            <v>0</v>
          </cell>
          <cell r="AA367">
            <v>106470</v>
          </cell>
          <cell r="AB367">
            <v>0</v>
          </cell>
          <cell r="AC367">
            <v>106470</v>
          </cell>
          <cell r="AD367">
            <v>0</v>
          </cell>
          <cell r="AE367">
            <v>8037</v>
          </cell>
          <cell r="AF367">
            <v>114507</v>
          </cell>
          <cell r="AG367">
            <v>0</v>
          </cell>
          <cell r="AH367">
            <v>0</v>
          </cell>
          <cell r="AI367">
            <v>0</v>
          </cell>
          <cell r="AJ367">
            <v>0</v>
          </cell>
          <cell r="AK367">
            <v>114507</v>
          </cell>
          <cell r="AM367">
            <v>610</v>
          </cell>
          <cell r="AN367">
            <v>704</v>
          </cell>
          <cell r="AO367" t="str">
            <v>ASHBURNHAM WESTMINSTER</v>
          </cell>
          <cell r="AP367">
            <v>106470</v>
          </cell>
          <cell r="AQ367">
            <v>144479</v>
          </cell>
          <cell r="AR367">
            <v>0</v>
          </cell>
          <cell r="AS367">
            <v>8568</v>
          </cell>
          <cell r="AT367">
            <v>0</v>
          </cell>
          <cell r="AU367">
            <v>0</v>
          </cell>
          <cell r="AV367">
            <v>0</v>
          </cell>
          <cell r="AW367">
            <v>3475.5</v>
          </cell>
          <cell r="AX367">
            <v>-522.64432559260968</v>
          </cell>
          <cell r="AY367">
            <v>11520.85567440739</v>
          </cell>
          <cell r="BA367">
            <v>-344.42379095384399</v>
          </cell>
          <cell r="BB367">
            <v>-522.64432559260968</v>
          </cell>
          <cell r="BD367">
            <v>610</v>
          </cell>
          <cell r="BE367" t="str">
            <v>ASHBURNHAM WESTMINSTER</v>
          </cell>
          <cell r="BF367">
            <v>0</v>
          </cell>
          <cell r="BG367">
            <v>0</v>
          </cell>
          <cell r="BI367">
            <v>0</v>
          </cell>
          <cell r="BJ367">
            <v>0</v>
          </cell>
          <cell r="BK367">
            <v>0</v>
          </cell>
          <cell r="BL367">
            <v>0</v>
          </cell>
          <cell r="BM367">
            <v>0</v>
          </cell>
          <cell r="BN367">
            <v>0</v>
          </cell>
          <cell r="BP367">
            <v>0</v>
          </cell>
          <cell r="BR367">
            <v>0</v>
          </cell>
          <cell r="BS367">
            <v>0</v>
          </cell>
          <cell r="BT367">
            <v>0</v>
          </cell>
          <cell r="BU367">
            <v>-522.64432559260968</v>
          </cell>
          <cell r="BV367">
            <v>-522.64432559260968</v>
          </cell>
        </row>
        <row r="368">
          <cell r="A368">
            <v>615</v>
          </cell>
          <cell r="B368">
            <v>705</v>
          </cell>
          <cell r="C368" t="str">
            <v>ATHOL ROYALSTON</v>
          </cell>
          <cell r="D368">
            <v>1</v>
          </cell>
          <cell r="E368">
            <v>10650</v>
          </cell>
          <cell r="F368">
            <v>0</v>
          </cell>
          <cell r="G368">
            <v>890</v>
          </cell>
          <cell r="H368">
            <v>11540</v>
          </cell>
          <cell r="J368">
            <v>0</v>
          </cell>
          <cell r="K368">
            <v>0</v>
          </cell>
          <cell r="L368">
            <v>890</v>
          </cell>
          <cell r="M368">
            <v>890</v>
          </cell>
          <cell r="O368">
            <v>10650</v>
          </cell>
          <cell r="Q368">
            <v>0</v>
          </cell>
          <cell r="R368">
            <v>0</v>
          </cell>
          <cell r="S368">
            <v>890</v>
          </cell>
          <cell r="T368">
            <v>890</v>
          </cell>
          <cell r="V368">
            <v>10976.5</v>
          </cell>
          <cell r="W368">
            <v>0</v>
          </cell>
          <cell r="X368">
            <v>615</v>
          </cell>
          <cell r="Y368">
            <v>1</v>
          </cell>
          <cell r="Z368">
            <v>3.3636476890493735E-3</v>
          </cell>
          <cell r="AA368">
            <v>10650</v>
          </cell>
          <cell r="AB368">
            <v>0</v>
          </cell>
          <cell r="AC368">
            <v>10650</v>
          </cell>
          <cell r="AD368">
            <v>0</v>
          </cell>
          <cell r="AE368">
            <v>890</v>
          </cell>
          <cell r="AF368">
            <v>11540</v>
          </cell>
          <cell r="AG368">
            <v>0</v>
          </cell>
          <cell r="AH368">
            <v>0</v>
          </cell>
          <cell r="AI368">
            <v>0</v>
          </cell>
          <cell r="AJ368">
            <v>0</v>
          </cell>
          <cell r="AK368">
            <v>11540</v>
          </cell>
          <cell r="AM368">
            <v>615</v>
          </cell>
          <cell r="AN368">
            <v>705</v>
          </cell>
          <cell r="AO368" t="str">
            <v>ATHOL ROYALSTON</v>
          </cell>
          <cell r="AP368">
            <v>10650</v>
          </cell>
          <cell r="AQ368">
            <v>30673</v>
          </cell>
          <cell r="AR368">
            <v>0</v>
          </cell>
          <cell r="AS368">
            <v>0</v>
          </cell>
          <cell r="AT368">
            <v>10086.5</v>
          </cell>
          <cell r="AU368">
            <v>0</v>
          </cell>
          <cell r="AV368">
            <v>0</v>
          </cell>
          <cell r="AW368">
            <v>0</v>
          </cell>
          <cell r="AX368">
            <v>0</v>
          </cell>
          <cell r="AY368">
            <v>10086.5</v>
          </cell>
          <cell r="BA368">
            <v>0</v>
          </cell>
          <cell r="BB368">
            <v>0</v>
          </cell>
          <cell r="BD368">
            <v>615</v>
          </cell>
          <cell r="BE368" t="str">
            <v>ATHOL ROYALSTON</v>
          </cell>
          <cell r="BF368">
            <v>0</v>
          </cell>
          <cell r="BG368">
            <v>0</v>
          </cell>
          <cell r="BI368">
            <v>0</v>
          </cell>
          <cell r="BJ368">
            <v>0</v>
          </cell>
          <cell r="BK368">
            <v>0</v>
          </cell>
          <cell r="BL368">
            <v>0</v>
          </cell>
          <cell r="BM368">
            <v>0</v>
          </cell>
          <cell r="BN368">
            <v>0</v>
          </cell>
          <cell r="BP368">
            <v>0</v>
          </cell>
          <cell r="BR368">
            <v>0</v>
          </cell>
          <cell r="BS368">
            <v>0</v>
          </cell>
          <cell r="BT368">
            <v>0</v>
          </cell>
          <cell r="BU368">
            <v>0</v>
          </cell>
          <cell r="BV368">
            <v>0</v>
          </cell>
        </row>
        <row r="369">
          <cell r="A369">
            <v>616</v>
          </cell>
          <cell r="B369">
            <v>616</v>
          </cell>
          <cell r="C369" t="str">
            <v>AYER SHIRLEY</v>
          </cell>
          <cell r="D369">
            <v>73.209999999999994</v>
          </cell>
          <cell r="E369">
            <v>908104</v>
          </cell>
          <cell r="F369">
            <v>0</v>
          </cell>
          <cell r="G369">
            <v>63562</v>
          </cell>
          <cell r="H369">
            <v>971666</v>
          </cell>
          <cell r="J369">
            <v>31531.940064351398</v>
          </cell>
          <cell r="K369">
            <v>0.49322602947522914</v>
          </cell>
          <cell r="L369">
            <v>63562</v>
          </cell>
          <cell r="M369">
            <v>95093.940064351395</v>
          </cell>
          <cell r="O369">
            <v>876572.05993564858</v>
          </cell>
          <cell r="Q369">
            <v>27204</v>
          </cell>
          <cell r="R369">
            <v>31531.940064351398</v>
          </cell>
          <cell r="S369">
            <v>65348</v>
          </cell>
          <cell r="T369">
            <v>122297.94006435139</v>
          </cell>
          <cell r="V369">
            <v>154696</v>
          </cell>
          <cell r="W369">
            <v>0</v>
          </cell>
          <cell r="X369">
            <v>616</v>
          </cell>
          <cell r="Y369">
            <v>73.209999999999994</v>
          </cell>
          <cell r="Z369">
            <v>3.1045652663738817E-2</v>
          </cell>
          <cell r="AA369">
            <v>908104</v>
          </cell>
          <cell r="AB369">
            <v>0</v>
          </cell>
          <cell r="AC369">
            <v>908104</v>
          </cell>
          <cell r="AD369">
            <v>0</v>
          </cell>
          <cell r="AE369">
            <v>63562</v>
          </cell>
          <cell r="AF369">
            <v>971666</v>
          </cell>
          <cell r="AG369">
            <v>25418</v>
          </cell>
          <cell r="AH369">
            <v>0</v>
          </cell>
          <cell r="AI369">
            <v>1786</v>
          </cell>
          <cell r="AJ369">
            <v>27204</v>
          </cell>
          <cell r="AK369">
            <v>998870</v>
          </cell>
          <cell r="AM369">
            <v>616</v>
          </cell>
          <cell r="AN369">
            <v>616</v>
          </cell>
          <cell r="AO369" t="str">
            <v>AYER SHIRLEY</v>
          </cell>
          <cell r="AP369">
            <v>908104</v>
          </cell>
          <cell r="AQ369">
            <v>860256</v>
          </cell>
          <cell r="AR369">
            <v>47848</v>
          </cell>
          <cell r="AS369">
            <v>0</v>
          </cell>
          <cell r="AT369">
            <v>666.75</v>
          </cell>
          <cell r="AU369">
            <v>0</v>
          </cell>
          <cell r="AV369">
            <v>15415.25</v>
          </cell>
          <cell r="AW369">
            <v>0</v>
          </cell>
          <cell r="AX369">
            <v>0</v>
          </cell>
          <cell r="AY369">
            <v>63930</v>
          </cell>
          <cell r="BA369">
            <v>31531.940064351398</v>
          </cell>
          <cell r="BB369">
            <v>31477.270977356322</v>
          </cell>
          <cell r="BD369">
            <v>616</v>
          </cell>
          <cell r="BE369" t="str">
            <v>AYER SHIRLEY</v>
          </cell>
          <cell r="BF369">
            <v>0</v>
          </cell>
          <cell r="BG369">
            <v>0</v>
          </cell>
          <cell r="BI369">
            <v>0</v>
          </cell>
          <cell r="BJ369">
            <v>0</v>
          </cell>
          <cell r="BK369">
            <v>0</v>
          </cell>
          <cell r="BL369">
            <v>0</v>
          </cell>
          <cell r="BM369">
            <v>0</v>
          </cell>
          <cell r="BN369">
            <v>0</v>
          </cell>
          <cell r="BP369">
            <v>0</v>
          </cell>
          <cell r="BR369">
            <v>47848</v>
          </cell>
          <cell r="BS369">
            <v>47848</v>
          </cell>
          <cell r="BT369">
            <v>0</v>
          </cell>
          <cell r="BU369">
            <v>0</v>
          </cell>
          <cell r="BV369">
            <v>0</v>
          </cell>
        </row>
        <row r="370">
          <cell r="A370">
            <v>618</v>
          </cell>
          <cell r="B370">
            <v>706</v>
          </cell>
          <cell r="C370" t="str">
            <v>BERKSHIRE HILLS</v>
          </cell>
          <cell r="D370">
            <v>0.42</v>
          </cell>
          <cell r="E370">
            <v>8098</v>
          </cell>
          <cell r="F370">
            <v>0</v>
          </cell>
          <cell r="G370">
            <v>375</v>
          </cell>
          <cell r="H370">
            <v>8473</v>
          </cell>
          <cell r="J370">
            <v>5336.6002892726474</v>
          </cell>
          <cell r="K370">
            <v>0.57258123862263854</v>
          </cell>
          <cell r="L370">
            <v>375</v>
          </cell>
          <cell r="M370">
            <v>5711.6002892726474</v>
          </cell>
          <cell r="O370">
            <v>2761.3997107273526</v>
          </cell>
          <cell r="Q370">
            <v>0</v>
          </cell>
          <cell r="R370">
            <v>5336.6002892726474</v>
          </cell>
          <cell r="S370">
            <v>375</v>
          </cell>
          <cell r="T370">
            <v>5711.6002892726474</v>
          </cell>
          <cell r="V370">
            <v>9695.25</v>
          </cell>
          <cell r="W370">
            <v>0</v>
          </cell>
          <cell r="X370">
            <v>618</v>
          </cell>
          <cell r="Y370">
            <v>0.42</v>
          </cell>
          <cell r="Z370">
            <v>0</v>
          </cell>
          <cell r="AA370">
            <v>8098</v>
          </cell>
          <cell r="AB370">
            <v>0</v>
          </cell>
          <cell r="AC370">
            <v>8098</v>
          </cell>
          <cell r="AD370">
            <v>0</v>
          </cell>
          <cell r="AE370">
            <v>375</v>
          </cell>
          <cell r="AF370">
            <v>8473</v>
          </cell>
          <cell r="AG370">
            <v>0</v>
          </cell>
          <cell r="AH370">
            <v>0</v>
          </cell>
          <cell r="AI370">
            <v>0</v>
          </cell>
          <cell r="AJ370">
            <v>0</v>
          </cell>
          <cell r="AK370">
            <v>8473</v>
          </cell>
          <cell r="AM370">
            <v>618</v>
          </cell>
          <cell r="AN370">
            <v>706</v>
          </cell>
          <cell r="AO370" t="str">
            <v>BERKSHIRE HILLS</v>
          </cell>
          <cell r="AP370">
            <v>8098</v>
          </cell>
          <cell r="AQ370">
            <v>0</v>
          </cell>
          <cell r="AR370">
            <v>8098</v>
          </cell>
          <cell r="AS370">
            <v>0</v>
          </cell>
          <cell r="AT370">
            <v>1222.25</v>
          </cell>
          <cell r="AU370">
            <v>0</v>
          </cell>
          <cell r="AV370">
            <v>0</v>
          </cell>
          <cell r="AW370">
            <v>0</v>
          </cell>
          <cell r="AX370">
            <v>0</v>
          </cell>
          <cell r="AY370">
            <v>9320.25</v>
          </cell>
          <cell r="BA370">
            <v>5336.6002892726474</v>
          </cell>
          <cell r="BB370">
            <v>5327.3478593594609</v>
          </cell>
          <cell r="BD370">
            <v>618</v>
          </cell>
          <cell r="BE370" t="str">
            <v>BERKSHIRE HILLS</v>
          </cell>
          <cell r="BF370">
            <v>0</v>
          </cell>
          <cell r="BG370">
            <v>0</v>
          </cell>
          <cell r="BI370">
            <v>0</v>
          </cell>
          <cell r="BJ370">
            <v>0</v>
          </cell>
          <cell r="BK370">
            <v>0</v>
          </cell>
          <cell r="BL370">
            <v>0</v>
          </cell>
          <cell r="BM370">
            <v>0</v>
          </cell>
          <cell r="BN370">
            <v>0</v>
          </cell>
          <cell r="BP370">
            <v>0</v>
          </cell>
          <cell r="BR370">
            <v>8098</v>
          </cell>
          <cell r="BS370">
            <v>8098</v>
          </cell>
          <cell r="BT370">
            <v>0</v>
          </cell>
          <cell r="BU370">
            <v>0</v>
          </cell>
          <cell r="BV370">
            <v>0</v>
          </cell>
        </row>
        <row r="371">
          <cell r="A371">
            <v>620</v>
          </cell>
          <cell r="B371">
            <v>707</v>
          </cell>
          <cell r="C371" t="str">
            <v>BERLIN BOYLSTON</v>
          </cell>
          <cell r="D371">
            <v>15.399999999999999</v>
          </cell>
          <cell r="E371">
            <v>224526</v>
          </cell>
          <cell r="F371">
            <v>0</v>
          </cell>
          <cell r="G371">
            <v>13481</v>
          </cell>
          <cell r="H371">
            <v>238007</v>
          </cell>
          <cell r="J371">
            <v>15821.985224147567</v>
          </cell>
          <cell r="K371">
            <v>0.62386456598738493</v>
          </cell>
          <cell r="L371">
            <v>13481</v>
          </cell>
          <cell r="M371">
            <v>29302.985224147567</v>
          </cell>
          <cell r="O371">
            <v>208704.01477585244</v>
          </cell>
          <cell r="Q371">
            <v>0</v>
          </cell>
          <cell r="R371">
            <v>15821.985224147567</v>
          </cell>
          <cell r="S371">
            <v>13481</v>
          </cell>
          <cell r="T371">
            <v>29302.985224147567</v>
          </cell>
          <cell r="V371">
            <v>38842.25</v>
          </cell>
          <cell r="W371">
            <v>0</v>
          </cell>
          <cell r="X371">
            <v>620</v>
          </cell>
          <cell r="Y371">
            <v>15.399999999999999</v>
          </cell>
          <cell r="Z371">
            <v>0.30243902439024639</v>
          </cell>
          <cell r="AA371">
            <v>224526</v>
          </cell>
          <cell r="AB371">
            <v>0</v>
          </cell>
          <cell r="AC371">
            <v>224526</v>
          </cell>
          <cell r="AD371">
            <v>0</v>
          </cell>
          <cell r="AE371">
            <v>13481</v>
          </cell>
          <cell r="AF371">
            <v>238007</v>
          </cell>
          <cell r="AG371">
            <v>0</v>
          </cell>
          <cell r="AH371">
            <v>0</v>
          </cell>
          <cell r="AI371">
            <v>0</v>
          </cell>
          <cell r="AJ371">
            <v>0</v>
          </cell>
          <cell r="AK371">
            <v>238007</v>
          </cell>
          <cell r="AM371">
            <v>620</v>
          </cell>
          <cell r="AN371">
            <v>707</v>
          </cell>
          <cell r="AO371" t="str">
            <v>BERLIN BOYLSTON</v>
          </cell>
          <cell r="AP371">
            <v>224526</v>
          </cell>
          <cell r="AQ371">
            <v>200517</v>
          </cell>
          <cell r="AR371">
            <v>24009</v>
          </cell>
          <cell r="AS371">
            <v>0</v>
          </cell>
          <cell r="AT371">
            <v>0</v>
          </cell>
          <cell r="AU371">
            <v>0</v>
          </cell>
          <cell r="AV371">
            <v>0</v>
          </cell>
          <cell r="AW371">
            <v>1352.25</v>
          </cell>
          <cell r="AX371">
            <v>0</v>
          </cell>
          <cell r="AY371">
            <v>25361.25</v>
          </cell>
          <cell r="BA371">
            <v>15821.985224147567</v>
          </cell>
          <cell r="BB371">
            <v>15794.553563270103</v>
          </cell>
          <cell r="BD371">
            <v>620</v>
          </cell>
          <cell r="BE371" t="str">
            <v>BERLIN BOYLSTON</v>
          </cell>
          <cell r="BF371">
            <v>0</v>
          </cell>
          <cell r="BG371">
            <v>0</v>
          </cell>
          <cell r="BI371">
            <v>0</v>
          </cell>
          <cell r="BJ371">
            <v>0</v>
          </cell>
          <cell r="BK371">
            <v>0</v>
          </cell>
          <cell r="BL371">
            <v>0</v>
          </cell>
          <cell r="BM371">
            <v>0</v>
          </cell>
          <cell r="BN371">
            <v>0</v>
          </cell>
          <cell r="BP371">
            <v>0</v>
          </cell>
          <cell r="BR371">
            <v>24009</v>
          </cell>
          <cell r="BS371">
            <v>24009</v>
          </cell>
          <cell r="BT371">
            <v>0</v>
          </cell>
          <cell r="BU371">
            <v>0</v>
          </cell>
          <cell r="BV371">
            <v>0</v>
          </cell>
        </row>
        <row r="372">
          <cell r="A372">
            <v>622</v>
          </cell>
          <cell r="B372">
            <v>765</v>
          </cell>
          <cell r="C372" t="str">
            <v>BLACKSTONE MILLVILLE</v>
          </cell>
          <cell r="D372">
            <v>2</v>
          </cell>
          <cell r="E372">
            <v>20846</v>
          </cell>
          <cell r="F372">
            <v>0</v>
          </cell>
          <cell r="G372">
            <v>1786</v>
          </cell>
          <cell r="H372">
            <v>22632</v>
          </cell>
          <cell r="J372">
            <v>-209.57279661405965</v>
          </cell>
          <cell r="K372">
            <v>-4.222078918464657E-2</v>
          </cell>
          <cell r="L372">
            <v>1786</v>
          </cell>
          <cell r="M372">
            <v>1576.4272033859404</v>
          </cell>
          <cell r="O372">
            <v>21055.572796614058</v>
          </cell>
          <cell r="Q372">
            <v>0</v>
          </cell>
          <cell r="R372">
            <v>-209.57279661405965</v>
          </cell>
          <cell r="S372">
            <v>1786</v>
          </cell>
          <cell r="T372">
            <v>1576.4272033859404</v>
          </cell>
          <cell r="V372">
            <v>6749.7347065570721</v>
          </cell>
          <cell r="W372">
            <v>0</v>
          </cell>
          <cell r="X372">
            <v>622</v>
          </cell>
          <cell r="Y372">
            <v>2</v>
          </cell>
          <cell r="Z372">
            <v>0</v>
          </cell>
          <cell r="AA372">
            <v>20846</v>
          </cell>
          <cell r="AB372">
            <v>0</v>
          </cell>
          <cell r="AC372">
            <v>20846</v>
          </cell>
          <cell r="AD372">
            <v>0</v>
          </cell>
          <cell r="AE372">
            <v>1786</v>
          </cell>
          <cell r="AF372">
            <v>22632</v>
          </cell>
          <cell r="AG372">
            <v>0</v>
          </cell>
          <cell r="AH372">
            <v>0</v>
          </cell>
          <cell r="AI372">
            <v>0</v>
          </cell>
          <cell r="AJ372">
            <v>0</v>
          </cell>
          <cell r="AK372">
            <v>22632</v>
          </cell>
          <cell r="AM372">
            <v>622</v>
          </cell>
          <cell r="AN372">
            <v>765</v>
          </cell>
          <cell r="AO372" t="str">
            <v>BLACKSTONE MILLVILLE</v>
          </cell>
          <cell r="AP372">
            <v>20846</v>
          </cell>
          <cell r="AQ372">
            <v>20853</v>
          </cell>
          <cell r="AR372">
            <v>0</v>
          </cell>
          <cell r="AS372">
            <v>5213</v>
          </cell>
          <cell r="AT372">
            <v>0</v>
          </cell>
          <cell r="AU372">
            <v>68.75</v>
          </cell>
          <cell r="AV372">
            <v>0</v>
          </cell>
          <cell r="AW372">
            <v>0</v>
          </cell>
          <cell r="AX372">
            <v>-318.01529344292794</v>
          </cell>
          <cell r="AY372">
            <v>4963.7347065570721</v>
          </cell>
          <cell r="BA372">
            <v>-209.57279661405965</v>
          </cell>
          <cell r="BB372">
            <v>-318.01529344292794</v>
          </cell>
          <cell r="BD372">
            <v>622</v>
          </cell>
          <cell r="BE372" t="str">
            <v>BLACKSTONE MILLVILLE</v>
          </cell>
          <cell r="BF372">
            <v>0</v>
          </cell>
          <cell r="BG372">
            <v>0</v>
          </cell>
          <cell r="BI372">
            <v>0</v>
          </cell>
          <cell r="BJ372">
            <v>0</v>
          </cell>
          <cell r="BK372">
            <v>0</v>
          </cell>
          <cell r="BL372">
            <v>0</v>
          </cell>
          <cell r="BM372">
            <v>0</v>
          </cell>
          <cell r="BN372">
            <v>0</v>
          </cell>
          <cell r="BP372">
            <v>0</v>
          </cell>
          <cell r="BR372">
            <v>0</v>
          </cell>
          <cell r="BS372">
            <v>0</v>
          </cell>
          <cell r="BT372">
            <v>0</v>
          </cell>
          <cell r="BU372">
            <v>-318.01529344292794</v>
          </cell>
          <cell r="BV372">
            <v>-318.01529344292794</v>
          </cell>
        </row>
        <row r="373">
          <cell r="A373">
            <v>625</v>
          </cell>
          <cell r="B373">
            <v>710</v>
          </cell>
          <cell r="C373" t="str">
            <v>BRIDGEWATER RAYNHAM</v>
          </cell>
          <cell r="D373">
            <v>12.7</v>
          </cell>
          <cell r="E373">
            <v>164234</v>
          </cell>
          <cell r="F373">
            <v>0</v>
          </cell>
          <cell r="G373">
            <v>11341</v>
          </cell>
          <cell r="H373">
            <v>175575</v>
          </cell>
          <cell r="J373">
            <v>45098.160557678981</v>
          </cell>
          <cell r="K373">
            <v>0.61980588094265165</v>
          </cell>
          <cell r="L373">
            <v>11341</v>
          </cell>
          <cell r="M373">
            <v>56439.160557678981</v>
          </cell>
          <cell r="O373">
            <v>119135.83944232101</v>
          </cell>
          <cell r="Q373">
            <v>0</v>
          </cell>
          <cell r="R373">
            <v>45098.160557678981</v>
          </cell>
          <cell r="S373">
            <v>11341</v>
          </cell>
          <cell r="T373">
            <v>56439.160557678981</v>
          </cell>
          <cell r="V373">
            <v>84102.75</v>
          </cell>
          <cell r="W373">
            <v>0</v>
          </cell>
          <cell r="X373">
            <v>625</v>
          </cell>
          <cell r="Y373">
            <v>12.7</v>
          </cell>
          <cell r="Z373">
            <v>1.0781517398744398E-3</v>
          </cell>
          <cell r="AA373">
            <v>164234</v>
          </cell>
          <cell r="AB373">
            <v>0</v>
          </cell>
          <cell r="AC373">
            <v>164234</v>
          </cell>
          <cell r="AD373">
            <v>0</v>
          </cell>
          <cell r="AE373">
            <v>11341</v>
          </cell>
          <cell r="AF373">
            <v>175575</v>
          </cell>
          <cell r="AG373">
            <v>0</v>
          </cell>
          <cell r="AH373">
            <v>0</v>
          </cell>
          <cell r="AI373">
            <v>0</v>
          </cell>
          <cell r="AJ373">
            <v>0</v>
          </cell>
          <cell r="AK373">
            <v>175575</v>
          </cell>
          <cell r="AM373">
            <v>625</v>
          </cell>
          <cell r="AN373">
            <v>710</v>
          </cell>
          <cell r="AO373" t="str">
            <v>BRIDGEWATER RAYNHAM</v>
          </cell>
          <cell r="AP373">
            <v>164234</v>
          </cell>
          <cell r="AQ373">
            <v>95800</v>
          </cell>
          <cell r="AR373">
            <v>68434</v>
          </cell>
          <cell r="AS373">
            <v>0</v>
          </cell>
          <cell r="AT373">
            <v>4327.75</v>
          </cell>
          <cell r="AU373">
            <v>0</v>
          </cell>
          <cell r="AV373">
            <v>0</v>
          </cell>
          <cell r="AW373">
            <v>0</v>
          </cell>
          <cell r="AX373">
            <v>0</v>
          </cell>
          <cell r="AY373">
            <v>72761.75</v>
          </cell>
          <cell r="BA373">
            <v>45098.160557678981</v>
          </cell>
          <cell r="BB373">
            <v>45019.970783823825</v>
          </cell>
          <cell r="BD373">
            <v>625</v>
          </cell>
          <cell r="BE373" t="str">
            <v>BRIDGEWATER RAYNHAM</v>
          </cell>
          <cell r="BF373">
            <v>0</v>
          </cell>
          <cell r="BG373">
            <v>0</v>
          </cell>
          <cell r="BI373">
            <v>0</v>
          </cell>
          <cell r="BJ373">
            <v>0</v>
          </cell>
          <cell r="BK373">
            <v>0</v>
          </cell>
          <cell r="BL373">
            <v>0</v>
          </cell>
          <cell r="BM373">
            <v>0</v>
          </cell>
          <cell r="BN373">
            <v>0</v>
          </cell>
          <cell r="BP373">
            <v>0</v>
          </cell>
          <cell r="BR373">
            <v>68434</v>
          </cell>
          <cell r="BS373">
            <v>68434</v>
          </cell>
          <cell r="BT373">
            <v>0</v>
          </cell>
          <cell r="BU373">
            <v>0</v>
          </cell>
          <cell r="BV373">
            <v>0</v>
          </cell>
        </row>
        <row r="374">
          <cell r="A374">
            <v>632</v>
          </cell>
          <cell r="B374">
            <v>632</v>
          </cell>
          <cell r="C374" t="str">
            <v>CHESTERFIELD GOSHEN</v>
          </cell>
          <cell r="D374">
            <v>2</v>
          </cell>
          <cell r="E374">
            <v>32680</v>
          </cell>
          <cell r="F374">
            <v>0</v>
          </cell>
          <cell r="G374">
            <v>1786</v>
          </cell>
          <cell r="H374">
            <v>34466</v>
          </cell>
          <cell r="J374">
            <v>-193.06063506239403</v>
          </cell>
          <cell r="K374">
            <v>-4.2806846893366071E-2</v>
          </cell>
          <cell r="L374">
            <v>1786</v>
          </cell>
          <cell r="M374">
            <v>1592.9393649376059</v>
          </cell>
          <cell r="O374">
            <v>32873.060635062393</v>
          </cell>
          <cell r="Q374">
            <v>0</v>
          </cell>
          <cell r="R374">
            <v>-193.06063506239403</v>
          </cell>
          <cell r="S374">
            <v>1786</v>
          </cell>
          <cell r="T374">
            <v>1592.9393649376059</v>
          </cell>
          <cell r="V374">
            <v>6296.0410115072809</v>
          </cell>
          <cell r="W374">
            <v>0</v>
          </cell>
          <cell r="X374">
            <v>632</v>
          </cell>
          <cell r="Y374">
            <v>2</v>
          </cell>
          <cell r="Z374">
            <v>0</v>
          </cell>
          <cell r="AA374">
            <v>32680</v>
          </cell>
          <cell r="AB374">
            <v>0</v>
          </cell>
          <cell r="AC374">
            <v>32680</v>
          </cell>
          <cell r="AD374">
            <v>0</v>
          </cell>
          <cell r="AE374">
            <v>1786</v>
          </cell>
          <cell r="AF374">
            <v>34466</v>
          </cell>
          <cell r="AG374">
            <v>0</v>
          </cell>
          <cell r="AH374">
            <v>0</v>
          </cell>
          <cell r="AI374">
            <v>0</v>
          </cell>
          <cell r="AJ374">
            <v>0</v>
          </cell>
          <cell r="AK374">
            <v>34466</v>
          </cell>
          <cell r="AM374">
            <v>632</v>
          </cell>
          <cell r="AN374">
            <v>632</v>
          </cell>
          <cell r="AO374" t="str">
            <v>CHESTERFIELD GOSHEN</v>
          </cell>
          <cell r="AP374">
            <v>32680</v>
          </cell>
          <cell r="AQ374">
            <v>45948</v>
          </cell>
          <cell r="AR374">
            <v>0</v>
          </cell>
          <cell r="AS374">
            <v>4803</v>
          </cell>
          <cell r="AT374">
            <v>0</v>
          </cell>
          <cell r="AU374">
            <v>0</v>
          </cell>
          <cell r="AV374">
            <v>0</v>
          </cell>
          <cell r="AW374">
            <v>0</v>
          </cell>
          <cell r="AX374">
            <v>-292.95898849271907</v>
          </cell>
          <cell r="AY374">
            <v>4510.0410115072809</v>
          </cell>
          <cell r="BA374">
            <v>-193.06063506239403</v>
          </cell>
          <cell r="BB374">
            <v>-292.95898849271907</v>
          </cell>
          <cell r="BD374">
            <v>632</v>
          </cell>
          <cell r="BE374" t="str">
            <v>CHESTERFIELD GOSHEN</v>
          </cell>
          <cell r="BF374">
            <v>0</v>
          </cell>
          <cell r="BG374">
            <v>0</v>
          </cell>
          <cell r="BI374">
            <v>0</v>
          </cell>
          <cell r="BJ374">
            <v>0</v>
          </cell>
          <cell r="BK374">
            <v>0</v>
          </cell>
          <cell r="BL374">
            <v>0</v>
          </cell>
          <cell r="BM374">
            <v>0</v>
          </cell>
          <cell r="BN374">
            <v>0</v>
          </cell>
          <cell r="BP374">
            <v>0</v>
          </cell>
          <cell r="BR374">
            <v>0</v>
          </cell>
          <cell r="BS374">
            <v>0</v>
          </cell>
          <cell r="BT374">
            <v>0</v>
          </cell>
          <cell r="BU374">
            <v>-292.95898849271907</v>
          </cell>
          <cell r="BV374">
            <v>-292.95898849271907</v>
          </cell>
        </row>
        <row r="375">
          <cell r="A375">
            <v>635</v>
          </cell>
          <cell r="B375">
            <v>712</v>
          </cell>
          <cell r="C375" t="str">
            <v>CENTRAL BERKSHIRE</v>
          </cell>
          <cell r="D375">
            <v>22.64</v>
          </cell>
          <cell r="E375">
            <v>314512</v>
          </cell>
          <cell r="F375">
            <v>0</v>
          </cell>
          <cell r="G375">
            <v>18432</v>
          </cell>
          <cell r="H375">
            <v>332944</v>
          </cell>
          <cell r="J375">
            <v>12956.001953411995</v>
          </cell>
          <cell r="K375">
            <v>0.22360477374704069</v>
          </cell>
          <cell r="L375">
            <v>18432</v>
          </cell>
          <cell r="M375">
            <v>31388.001953411993</v>
          </cell>
          <cell r="O375">
            <v>301555.99804658804</v>
          </cell>
          <cell r="Q375">
            <v>32990</v>
          </cell>
          <cell r="R375">
            <v>12956.001953411995</v>
          </cell>
          <cell r="S375">
            <v>20212</v>
          </cell>
          <cell r="T375">
            <v>64378.001953411993</v>
          </cell>
          <cell r="V375">
            <v>109363.52663336626</v>
          </cell>
          <cell r="W375">
            <v>0</v>
          </cell>
          <cell r="X375">
            <v>635</v>
          </cell>
          <cell r="Y375">
            <v>22.64</v>
          </cell>
          <cell r="Z375">
            <v>6.7272953780987471E-3</v>
          </cell>
          <cell r="AA375">
            <v>314512</v>
          </cell>
          <cell r="AB375">
            <v>0</v>
          </cell>
          <cell r="AC375">
            <v>314512</v>
          </cell>
          <cell r="AD375">
            <v>0</v>
          </cell>
          <cell r="AE375">
            <v>18432</v>
          </cell>
          <cell r="AF375">
            <v>332944</v>
          </cell>
          <cell r="AG375">
            <v>31210</v>
          </cell>
          <cell r="AH375">
            <v>0</v>
          </cell>
          <cell r="AI375">
            <v>1780</v>
          </cell>
          <cell r="AJ375">
            <v>32990</v>
          </cell>
          <cell r="AK375">
            <v>365934</v>
          </cell>
          <cell r="AM375">
            <v>635</v>
          </cell>
          <cell r="AN375">
            <v>712</v>
          </cell>
          <cell r="AO375" t="str">
            <v>CENTRAL BERKSHIRE</v>
          </cell>
          <cell r="AP375">
            <v>314512</v>
          </cell>
          <cell r="AQ375">
            <v>293210</v>
          </cell>
          <cell r="AR375">
            <v>21302</v>
          </cell>
          <cell r="AS375">
            <v>26917</v>
          </cell>
          <cell r="AT375">
            <v>5830.25</v>
          </cell>
          <cell r="AU375">
            <v>0</v>
          </cell>
          <cell r="AV375">
            <v>0</v>
          </cell>
          <cell r="AW375">
            <v>5534.25</v>
          </cell>
          <cell r="AX375">
            <v>-1641.9733666337415</v>
          </cell>
          <cell r="AY375">
            <v>57941.526633366258</v>
          </cell>
          <cell r="BA375">
            <v>12956.001953411995</v>
          </cell>
          <cell r="BB375">
            <v>12371.753985808249</v>
          </cell>
          <cell r="BD375">
            <v>635</v>
          </cell>
          <cell r="BE375" t="str">
            <v>CENTRAL BERKSHIRE</v>
          </cell>
          <cell r="BF375">
            <v>0</v>
          </cell>
          <cell r="BG375">
            <v>0</v>
          </cell>
          <cell r="BI375">
            <v>0</v>
          </cell>
          <cell r="BJ375">
            <v>0</v>
          </cell>
          <cell r="BK375">
            <v>0</v>
          </cell>
          <cell r="BL375">
            <v>0</v>
          </cell>
          <cell r="BM375">
            <v>0</v>
          </cell>
          <cell r="BN375">
            <v>0</v>
          </cell>
          <cell r="BP375">
            <v>0</v>
          </cell>
          <cell r="BR375">
            <v>21302</v>
          </cell>
          <cell r="BS375">
            <v>21302</v>
          </cell>
          <cell r="BT375">
            <v>0</v>
          </cell>
          <cell r="BU375">
            <v>-1641.9733666337415</v>
          </cell>
          <cell r="BV375">
            <v>-1641.9733666337415</v>
          </cell>
        </row>
        <row r="376">
          <cell r="A376">
            <v>640</v>
          </cell>
          <cell r="B376">
            <v>713</v>
          </cell>
          <cell r="C376" t="str">
            <v>CONCORD CARLISLE</v>
          </cell>
          <cell r="D376">
            <v>4</v>
          </cell>
          <cell r="E376">
            <v>66932</v>
          </cell>
          <cell r="F376">
            <v>0</v>
          </cell>
          <cell r="G376">
            <v>3572</v>
          </cell>
          <cell r="H376">
            <v>70504</v>
          </cell>
          <cell r="J376">
            <v>-76.741853687477729</v>
          </cell>
          <cell r="K376">
            <v>-3.4913927107924044E-3</v>
          </cell>
          <cell r="L376">
            <v>3572</v>
          </cell>
          <cell r="M376">
            <v>3495.2581463125221</v>
          </cell>
          <cell r="O376">
            <v>67008.741853687476</v>
          </cell>
          <cell r="Q376">
            <v>0</v>
          </cell>
          <cell r="R376">
            <v>-76.741853687477729</v>
          </cell>
          <cell r="S376">
            <v>3572</v>
          </cell>
          <cell r="T376">
            <v>3495.2581463125221</v>
          </cell>
          <cell r="V376">
            <v>25552.2984208157</v>
          </cell>
          <cell r="W376">
            <v>0</v>
          </cell>
          <cell r="X376">
            <v>640</v>
          </cell>
          <cell r="Y376">
            <v>4</v>
          </cell>
          <cell r="Z376">
            <v>0</v>
          </cell>
          <cell r="AA376">
            <v>66932</v>
          </cell>
          <cell r="AB376">
            <v>0</v>
          </cell>
          <cell r="AC376">
            <v>66932</v>
          </cell>
          <cell r="AD376">
            <v>0</v>
          </cell>
          <cell r="AE376">
            <v>3572</v>
          </cell>
          <cell r="AF376">
            <v>70504</v>
          </cell>
          <cell r="AG376">
            <v>0</v>
          </cell>
          <cell r="AH376">
            <v>0</v>
          </cell>
          <cell r="AI376">
            <v>0</v>
          </cell>
          <cell r="AJ376">
            <v>0</v>
          </cell>
          <cell r="AK376">
            <v>70504</v>
          </cell>
          <cell r="AM376">
            <v>640</v>
          </cell>
          <cell r="AN376">
            <v>713</v>
          </cell>
          <cell r="AO376" t="str">
            <v>CONCORD CARLISLE</v>
          </cell>
          <cell r="AP376">
            <v>66932</v>
          </cell>
          <cell r="AQ376">
            <v>95602</v>
          </cell>
          <cell r="AR376">
            <v>0</v>
          </cell>
          <cell r="AS376">
            <v>1909</v>
          </cell>
          <cell r="AT376">
            <v>496.5</v>
          </cell>
          <cell r="AU376">
            <v>0</v>
          </cell>
          <cell r="AV376">
            <v>7738.5</v>
          </cell>
          <cell r="AW376">
            <v>11952.75</v>
          </cell>
          <cell r="AX376">
            <v>-116.4515791843005</v>
          </cell>
          <cell r="AY376">
            <v>21980.2984208157</v>
          </cell>
          <cell r="BA376">
            <v>-76.741853687477729</v>
          </cell>
          <cell r="BB376">
            <v>-116.4515791843005</v>
          </cell>
          <cell r="BD376">
            <v>640</v>
          </cell>
          <cell r="BE376" t="str">
            <v>CONCORD CARLISLE</v>
          </cell>
          <cell r="BF376">
            <v>0</v>
          </cell>
          <cell r="BG376">
            <v>0</v>
          </cell>
          <cell r="BI376">
            <v>0</v>
          </cell>
          <cell r="BJ376">
            <v>0</v>
          </cell>
          <cell r="BK376">
            <v>0</v>
          </cell>
          <cell r="BL376">
            <v>0</v>
          </cell>
          <cell r="BM376">
            <v>0</v>
          </cell>
          <cell r="BN376">
            <v>0</v>
          </cell>
          <cell r="BP376">
            <v>0</v>
          </cell>
          <cell r="BR376">
            <v>0</v>
          </cell>
          <cell r="BS376">
            <v>0</v>
          </cell>
          <cell r="BT376">
            <v>0</v>
          </cell>
          <cell r="BU376">
            <v>-116.4515791843005</v>
          </cell>
          <cell r="BV376">
            <v>-116.4515791843005</v>
          </cell>
        </row>
        <row r="377">
          <cell r="A377">
            <v>645</v>
          </cell>
          <cell r="B377">
            <v>714</v>
          </cell>
          <cell r="C377" t="str">
            <v>DENNIS YARMOUTH</v>
          </cell>
          <cell r="D377">
            <v>132.21</v>
          </cell>
          <cell r="E377">
            <v>1810003</v>
          </cell>
          <cell r="F377">
            <v>0</v>
          </cell>
          <cell r="G377">
            <v>114492</v>
          </cell>
          <cell r="H377">
            <v>1924495</v>
          </cell>
          <cell r="J377">
            <v>75324.005474338221</v>
          </cell>
          <cell r="K377">
            <v>0.36316289585642125</v>
          </cell>
          <cell r="L377">
            <v>114492</v>
          </cell>
          <cell r="M377">
            <v>189816.00547433822</v>
          </cell>
          <cell r="O377">
            <v>1734678.9945256617</v>
          </cell>
          <cell r="Q377">
            <v>63524</v>
          </cell>
          <cell r="R377">
            <v>75324.005474338221</v>
          </cell>
          <cell r="S377">
            <v>118064</v>
          </cell>
          <cell r="T377">
            <v>253340.00547433822</v>
          </cell>
          <cell r="V377">
            <v>385427.07181863103</v>
          </cell>
          <cell r="W377">
            <v>0</v>
          </cell>
          <cell r="X377">
            <v>645</v>
          </cell>
          <cell r="Y377">
            <v>132.21</v>
          </cell>
          <cell r="Z377">
            <v>0</v>
          </cell>
          <cell r="AA377">
            <v>1810003</v>
          </cell>
          <cell r="AB377">
            <v>0</v>
          </cell>
          <cell r="AC377">
            <v>1810003</v>
          </cell>
          <cell r="AD377">
            <v>0</v>
          </cell>
          <cell r="AE377">
            <v>114492</v>
          </cell>
          <cell r="AF377">
            <v>1924495</v>
          </cell>
          <cell r="AG377">
            <v>59952</v>
          </cell>
          <cell r="AH377">
            <v>0</v>
          </cell>
          <cell r="AI377">
            <v>3572</v>
          </cell>
          <cell r="AJ377">
            <v>63524</v>
          </cell>
          <cell r="AK377">
            <v>1988019</v>
          </cell>
          <cell r="AM377">
            <v>645</v>
          </cell>
          <cell r="AN377">
            <v>714</v>
          </cell>
          <cell r="AO377" t="str">
            <v>DENNIS YARMOUTH</v>
          </cell>
          <cell r="AP377">
            <v>1810003</v>
          </cell>
          <cell r="AQ377">
            <v>1695548</v>
          </cell>
          <cell r="AR377">
            <v>114455</v>
          </cell>
          <cell r="AS377">
            <v>2540</v>
          </cell>
          <cell r="AT377">
            <v>0</v>
          </cell>
          <cell r="AU377">
            <v>0</v>
          </cell>
          <cell r="AV377">
            <v>0</v>
          </cell>
          <cell r="AW377">
            <v>90571</v>
          </cell>
          <cell r="AX377">
            <v>-154.92818136895039</v>
          </cell>
          <cell r="AY377">
            <v>207411.07181863106</v>
          </cell>
          <cell r="BA377">
            <v>75324.005474338221</v>
          </cell>
          <cell r="BB377">
            <v>75140.403905934974</v>
          </cell>
          <cell r="BD377">
            <v>645</v>
          </cell>
          <cell r="BE377" t="str">
            <v>DENNIS YARMOUTH</v>
          </cell>
          <cell r="BF377">
            <v>0</v>
          </cell>
          <cell r="BG377">
            <v>0</v>
          </cell>
          <cell r="BI377">
            <v>0</v>
          </cell>
          <cell r="BJ377">
            <v>0</v>
          </cell>
          <cell r="BK377">
            <v>0</v>
          </cell>
          <cell r="BL377">
            <v>0</v>
          </cell>
          <cell r="BM377">
            <v>0</v>
          </cell>
          <cell r="BN377">
            <v>0</v>
          </cell>
          <cell r="BP377">
            <v>0</v>
          </cell>
          <cell r="BR377">
            <v>114455</v>
          </cell>
          <cell r="BS377">
            <v>114455</v>
          </cell>
          <cell r="BT377">
            <v>0</v>
          </cell>
          <cell r="BU377">
            <v>-154.92818136895039</v>
          </cell>
          <cell r="BV377">
            <v>-154.92818136895039</v>
          </cell>
        </row>
        <row r="378">
          <cell r="A378">
            <v>650</v>
          </cell>
          <cell r="B378">
            <v>715</v>
          </cell>
          <cell r="C378" t="str">
            <v>DIGHTON REHOBOTH</v>
          </cell>
          <cell r="D378">
            <v>2</v>
          </cell>
          <cell r="E378">
            <v>29027</v>
          </cell>
          <cell r="F378">
            <v>0</v>
          </cell>
          <cell r="G378">
            <v>1786</v>
          </cell>
          <cell r="H378">
            <v>30813</v>
          </cell>
          <cell r="J378">
            <v>5776.8137979456687</v>
          </cell>
          <cell r="K378">
            <v>0.38848128296065426</v>
          </cell>
          <cell r="L378">
            <v>1786</v>
          </cell>
          <cell r="M378">
            <v>7562.8137979456687</v>
          </cell>
          <cell r="O378">
            <v>23250.18620205433</v>
          </cell>
          <cell r="Q378">
            <v>0</v>
          </cell>
          <cell r="R378">
            <v>5776.8137979456687</v>
          </cell>
          <cell r="S378">
            <v>1786</v>
          </cell>
          <cell r="T378">
            <v>7562.8137979456687</v>
          </cell>
          <cell r="V378">
            <v>16656.25</v>
          </cell>
          <cell r="W378">
            <v>0</v>
          </cell>
          <cell r="X378">
            <v>650</v>
          </cell>
          <cell r="Y378">
            <v>2</v>
          </cell>
          <cell r="Z378">
            <v>0</v>
          </cell>
          <cell r="AA378">
            <v>29027</v>
          </cell>
          <cell r="AB378">
            <v>0</v>
          </cell>
          <cell r="AC378">
            <v>29027</v>
          </cell>
          <cell r="AD378">
            <v>0</v>
          </cell>
          <cell r="AE378">
            <v>1786</v>
          </cell>
          <cell r="AF378">
            <v>30813</v>
          </cell>
          <cell r="AG378">
            <v>0</v>
          </cell>
          <cell r="AH378">
            <v>0</v>
          </cell>
          <cell r="AI378">
            <v>0</v>
          </cell>
          <cell r="AJ378">
            <v>0</v>
          </cell>
          <cell r="AK378">
            <v>30813</v>
          </cell>
          <cell r="AM378">
            <v>650</v>
          </cell>
          <cell r="AN378">
            <v>715</v>
          </cell>
          <cell r="AO378" t="str">
            <v>DIGHTON REHOBOTH</v>
          </cell>
          <cell r="AP378">
            <v>29027</v>
          </cell>
          <cell r="AQ378">
            <v>20261</v>
          </cell>
          <cell r="AR378">
            <v>8766</v>
          </cell>
          <cell r="AS378">
            <v>0</v>
          </cell>
          <cell r="AT378">
            <v>0</v>
          </cell>
          <cell r="AU378">
            <v>5428.75</v>
          </cell>
          <cell r="AV378">
            <v>0</v>
          </cell>
          <cell r="AW378">
            <v>675.5</v>
          </cell>
          <cell r="AX378">
            <v>0</v>
          </cell>
          <cell r="AY378">
            <v>14870.25</v>
          </cell>
          <cell r="BA378">
            <v>5776.8137979456687</v>
          </cell>
          <cell r="BB378">
            <v>5766.7981396820242</v>
          </cell>
          <cell r="BD378">
            <v>650</v>
          </cell>
          <cell r="BE378" t="str">
            <v>DIGHTON REHOBOTH</v>
          </cell>
          <cell r="BF378">
            <v>0</v>
          </cell>
          <cell r="BG378">
            <v>0</v>
          </cell>
          <cell r="BI378">
            <v>0</v>
          </cell>
          <cell r="BJ378">
            <v>0</v>
          </cell>
          <cell r="BK378">
            <v>0</v>
          </cell>
          <cell r="BL378">
            <v>0</v>
          </cell>
          <cell r="BM378">
            <v>0</v>
          </cell>
          <cell r="BN378">
            <v>0</v>
          </cell>
          <cell r="BP378">
            <v>0</v>
          </cell>
          <cell r="BR378">
            <v>8766</v>
          </cell>
          <cell r="BS378">
            <v>8766</v>
          </cell>
          <cell r="BT378">
            <v>0</v>
          </cell>
          <cell r="BU378">
            <v>0</v>
          </cell>
          <cell r="BV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7891.5</v>
          </cell>
          <cell r="W379">
            <v>0</v>
          </cell>
          <cell r="X379">
            <v>655</v>
          </cell>
          <cell r="AM379">
            <v>655</v>
          </cell>
          <cell r="AN379">
            <v>716</v>
          </cell>
          <cell r="AO379" t="str">
            <v>DOVER SHERBORN</v>
          </cell>
          <cell r="AP379">
            <v>0</v>
          </cell>
          <cell r="AQ379">
            <v>0</v>
          </cell>
          <cell r="AR379">
            <v>0</v>
          </cell>
          <cell r="AS379">
            <v>0</v>
          </cell>
          <cell r="AT379">
            <v>4220</v>
          </cell>
          <cell r="AU379">
            <v>0</v>
          </cell>
          <cell r="AV379">
            <v>0</v>
          </cell>
          <cell r="AW379">
            <v>3671.5</v>
          </cell>
          <cell r="AX379">
            <v>0</v>
          </cell>
          <cell r="AY379">
            <v>7891.5</v>
          </cell>
          <cell r="BA379">
            <v>0</v>
          </cell>
          <cell r="BB379">
            <v>0</v>
          </cell>
          <cell r="BD379">
            <v>655</v>
          </cell>
          <cell r="BE379" t="str">
            <v>DOVER SHERBORN</v>
          </cell>
          <cell r="BF379">
            <v>0</v>
          </cell>
          <cell r="BG379">
            <v>0</v>
          </cell>
          <cell r="BI379">
            <v>0</v>
          </cell>
          <cell r="BJ379">
            <v>0</v>
          </cell>
          <cell r="BK379">
            <v>0</v>
          </cell>
          <cell r="BL379">
            <v>0</v>
          </cell>
          <cell r="BM379">
            <v>0</v>
          </cell>
          <cell r="BN379">
            <v>0</v>
          </cell>
          <cell r="BP379">
            <v>0</v>
          </cell>
          <cell r="BR379">
            <v>0</v>
          </cell>
          <cell r="BS379">
            <v>0</v>
          </cell>
          <cell r="BT379">
            <v>0</v>
          </cell>
          <cell r="BU379">
            <v>0</v>
          </cell>
          <cell r="BV379">
            <v>0</v>
          </cell>
        </row>
        <row r="380">
          <cell r="A380">
            <v>658</v>
          </cell>
          <cell r="B380">
            <v>780</v>
          </cell>
          <cell r="C380" t="str">
            <v>DUDLEY CHARLTON</v>
          </cell>
          <cell r="D380">
            <v>6.77</v>
          </cell>
          <cell r="E380">
            <v>75634</v>
          </cell>
          <cell r="F380">
            <v>0</v>
          </cell>
          <cell r="G380">
            <v>6046</v>
          </cell>
          <cell r="H380">
            <v>81680</v>
          </cell>
          <cell r="J380">
            <v>49842.976818825315</v>
          </cell>
          <cell r="K380">
            <v>0.65788670239895619</v>
          </cell>
          <cell r="L380">
            <v>6046</v>
          </cell>
          <cell r="M380">
            <v>55888.976818825315</v>
          </cell>
          <cell r="O380">
            <v>25791.023181174685</v>
          </cell>
          <cell r="Q380">
            <v>0</v>
          </cell>
          <cell r="R380">
            <v>49842.976818825315</v>
          </cell>
          <cell r="S380">
            <v>6046</v>
          </cell>
          <cell r="T380">
            <v>55888.976818825315</v>
          </cell>
          <cell r="V380">
            <v>81808.25</v>
          </cell>
          <cell r="W380">
            <v>0</v>
          </cell>
          <cell r="X380">
            <v>658</v>
          </cell>
          <cell r="Y380">
            <v>6.77</v>
          </cell>
          <cell r="Z380">
            <v>0</v>
          </cell>
          <cell r="AA380">
            <v>75634</v>
          </cell>
          <cell r="AB380">
            <v>0</v>
          </cell>
          <cell r="AC380">
            <v>75634</v>
          </cell>
          <cell r="AD380">
            <v>0</v>
          </cell>
          <cell r="AE380">
            <v>6046</v>
          </cell>
          <cell r="AF380">
            <v>81680</v>
          </cell>
          <cell r="AG380">
            <v>0</v>
          </cell>
          <cell r="AH380">
            <v>0</v>
          </cell>
          <cell r="AI380">
            <v>0</v>
          </cell>
          <cell r="AJ380">
            <v>0</v>
          </cell>
          <cell r="AK380">
            <v>81680</v>
          </cell>
          <cell r="AM380">
            <v>658</v>
          </cell>
          <cell r="AN380">
            <v>780</v>
          </cell>
          <cell r="AO380" t="str">
            <v>DUDLEY CHARLTON</v>
          </cell>
          <cell r="AP380">
            <v>75634</v>
          </cell>
          <cell r="AQ380">
            <v>0</v>
          </cell>
          <cell r="AR380">
            <v>75634</v>
          </cell>
          <cell r="AS380">
            <v>0</v>
          </cell>
          <cell r="AT380">
            <v>0</v>
          </cell>
          <cell r="AU380">
            <v>128.25</v>
          </cell>
          <cell r="AV380">
            <v>0</v>
          </cell>
          <cell r="AW380">
            <v>0</v>
          </cell>
          <cell r="AX380">
            <v>0</v>
          </cell>
          <cell r="AY380">
            <v>75762.25</v>
          </cell>
          <cell r="BA380">
            <v>49842.976818825315</v>
          </cell>
          <cell r="BB380">
            <v>49756.560631611937</v>
          </cell>
          <cell r="BD380">
            <v>658</v>
          </cell>
          <cell r="BE380" t="str">
            <v>DUDLEY CHARLTON</v>
          </cell>
          <cell r="BF380">
            <v>0</v>
          </cell>
          <cell r="BG380">
            <v>0</v>
          </cell>
          <cell r="BI380">
            <v>0</v>
          </cell>
          <cell r="BJ380">
            <v>0</v>
          </cell>
          <cell r="BK380">
            <v>0</v>
          </cell>
          <cell r="BL380">
            <v>0</v>
          </cell>
          <cell r="BM380">
            <v>0</v>
          </cell>
          <cell r="BN380">
            <v>0</v>
          </cell>
          <cell r="BP380">
            <v>0</v>
          </cell>
          <cell r="BR380">
            <v>75634</v>
          </cell>
          <cell r="BS380">
            <v>75634</v>
          </cell>
          <cell r="BT380">
            <v>0</v>
          </cell>
          <cell r="BU380">
            <v>0</v>
          </cell>
          <cell r="BV380">
            <v>0</v>
          </cell>
        </row>
        <row r="381">
          <cell r="A381">
            <v>660</v>
          </cell>
          <cell r="B381">
            <v>776</v>
          </cell>
          <cell r="C381" t="str">
            <v>NAUSET</v>
          </cell>
          <cell r="D381">
            <v>84.200000000000017</v>
          </cell>
          <cell r="E381">
            <v>1411303</v>
          </cell>
          <cell r="F381">
            <v>0</v>
          </cell>
          <cell r="G381">
            <v>74299</v>
          </cell>
          <cell r="H381">
            <v>1485602</v>
          </cell>
          <cell r="J381">
            <v>46563.008091315583</v>
          </cell>
          <cell r="K381">
            <v>0.42359629725063064</v>
          </cell>
          <cell r="L381">
            <v>74299</v>
          </cell>
          <cell r="M381">
            <v>120862.00809131558</v>
          </cell>
          <cell r="O381">
            <v>1364739.9919086844</v>
          </cell>
          <cell r="Q381">
            <v>16863</v>
          </cell>
          <cell r="R381">
            <v>46563.008091315583</v>
          </cell>
          <cell r="S381">
            <v>75192</v>
          </cell>
          <cell r="T381">
            <v>137725.00809131557</v>
          </cell>
          <cell r="V381">
            <v>201085.07627223071</v>
          </cell>
          <cell r="W381">
            <v>0</v>
          </cell>
          <cell r="X381">
            <v>660</v>
          </cell>
          <cell r="Y381">
            <v>84.200000000000017</v>
          </cell>
          <cell r="Z381">
            <v>0</v>
          </cell>
          <cell r="AA381">
            <v>1411303</v>
          </cell>
          <cell r="AB381">
            <v>0</v>
          </cell>
          <cell r="AC381">
            <v>1411303</v>
          </cell>
          <cell r="AD381">
            <v>0</v>
          </cell>
          <cell r="AE381">
            <v>74299</v>
          </cell>
          <cell r="AF381">
            <v>1485602</v>
          </cell>
          <cell r="AG381">
            <v>15970</v>
          </cell>
          <cell r="AH381">
            <v>0</v>
          </cell>
          <cell r="AI381">
            <v>893</v>
          </cell>
          <cell r="AJ381">
            <v>16863</v>
          </cell>
          <cell r="AK381">
            <v>1502465</v>
          </cell>
          <cell r="AM381">
            <v>660</v>
          </cell>
          <cell r="AN381">
            <v>776</v>
          </cell>
          <cell r="AO381" t="str">
            <v>NAUSET</v>
          </cell>
          <cell r="AP381">
            <v>1411303</v>
          </cell>
          <cell r="AQ381">
            <v>1340444</v>
          </cell>
          <cell r="AR381">
            <v>70859</v>
          </cell>
          <cell r="AS381">
            <v>3314</v>
          </cell>
          <cell r="AT381">
            <v>0</v>
          </cell>
          <cell r="AU381">
            <v>0</v>
          </cell>
          <cell r="AV381">
            <v>0</v>
          </cell>
          <cell r="AW381">
            <v>35952.25</v>
          </cell>
          <cell r="AX381">
            <v>-202.17372776928642</v>
          </cell>
          <cell r="AY381">
            <v>109923.07627223071</v>
          </cell>
          <cell r="BA381">
            <v>46563.008091315583</v>
          </cell>
          <cell r="BB381">
            <v>46413.106831177618</v>
          </cell>
          <cell r="BD381">
            <v>660</v>
          </cell>
          <cell r="BE381" t="str">
            <v>NAUSET</v>
          </cell>
          <cell r="BF381">
            <v>0</v>
          </cell>
          <cell r="BG381">
            <v>0</v>
          </cell>
          <cell r="BI381">
            <v>0</v>
          </cell>
          <cell r="BJ381">
            <v>0</v>
          </cell>
          <cell r="BK381">
            <v>0</v>
          </cell>
          <cell r="BL381">
            <v>0</v>
          </cell>
          <cell r="BM381">
            <v>0</v>
          </cell>
          <cell r="BN381">
            <v>0</v>
          </cell>
          <cell r="BP381">
            <v>0</v>
          </cell>
          <cell r="BR381">
            <v>70859</v>
          </cell>
          <cell r="BS381">
            <v>70859</v>
          </cell>
          <cell r="BT381">
            <v>0</v>
          </cell>
          <cell r="BU381">
            <v>-202.17372776928642</v>
          </cell>
          <cell r="BV381">
            <v>-202.17372776928642</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M382">
            <v>662</v>
          </cell>
          <cell r="AN382">
            <v>788</v>
          </cell>
          <cell r="AO382" t="str">
            <v>FARMINGTON RIVER</v>
          </cell>
          <cell r="AP382">
            <v>0</v>
          </cell>
          <cell r="AQ382">
            <v>0</v>
          </cell>
          <cell r="AR382">
            <v>0</v>
          </cell>
          <cell r="AS382">
            <v>0</v>
          </cell>
          <cell r="AT382">
            <v>0</v>
          </cell>
          <cell r="AU382">
            <v>0</v>
          </cell>
          <cell r="AV382">
            <v>0</v>
          </cell>
          <cell r="AW382">
            <v>0</v>
          </cell>
          <cell r="AX382">
            <v>0</v>
          </cell>
          <cell r="AY382">
            <v>0</v>
          </cell>
          <cell r="BA382">
            <v>0</v>
          </cell>
          <cell r="BB382">
            <v>0</v>
          </cell>
          <cell r="BD382">
            <v>662</v>
          </cell>
          <cell r="BE382" t="str">
            <v>FARMINGTON RIVER</v>
          </cell>
          <cell r="BF382">
            <v>0</v>
          </cell>
          <cell r="BG382">
            <v>0</v>
          </cell>
          <cell r="BI382">
            <v>0</v>
          </cell>
          <cell r="BJ382">
            <v>0</v>
          </cell>
          <cell r="BK382">
            <v>0</v>
          </cell>
          <cell r="BL382">
            <v>0</v>
          </cell>
          <cell r="BM382">
            <v>0</v>
          </cell>
          <cell r="BN382">
            <v>0</v>
          </cell>
          <cell r="BP382">
            <v>0</v>
          </cell>
          <cell r="BR382">
            <v>0</v>
          </cell>
          <cell r="BS382">
            <v>0</v>
          </cell>
          <cell r="BT382">
            <v>0</v>
          </cell>
          <cell r="BU382">
            <v>0</v>
          </cell>
          <cell r="BV382">
            <v>0</v>
          </cell>
        </row>
        <row r="383">
          <cell r="A383">
            <v>665</v>
          </cell>
          <cell r="B383">
            <v>718</v>
          </cell>
          <cell r="C383" t="str">
            <v>FREETOWN LAKEVILLE</v>
          </cell>
          <cell r="D383">
            <v>17.59</v>
          </cell>
          <cell r="E383">
            <v>189757</v>
          </cell>
          <cell r="F383">
            <v>0</v>
          </cell>
          <cell r="G383">
            <v>13912</v>
          </cell>
          <cell r="H383">
            <v>203669</v>
          </cell>
          <cell r="J383">
            <v>-437.45942548331834</v>
          </cell>
          <cell r="K383">
            <v>-9.8675401507985587E-3</v>
          </cell>
          <cell r="L383">
            <v>13912</v>
          </cell>
          <cell r="M383">
            <v>13474.540574516681</v>
          </cell>
          <cell r="O383">
            <v>190194.45942548331</v>
          </cell>
          <cell r="Q383">
            <v>25616</v>
          </cell>
          <cell r="R383">
            <v>-437.45942548331834</v>
          </cell>
          <cell r="S383">
            <v>15698</v>
          </cell>
          <cell r="T383">
            <v>39090.540574516679</v>
          </cell>
          <cell r="V383">
            <v>83861.179171094205</v>
          </cell>
          <cell r="W383">
            <v>0</v>
          </cell>
          <cell r="X383">
            <v>665</v>
          </cell>
          <cell r="Y383">
            <v>17.59</v>
          </cell>
          <cell r="Z383">
            <v>1.0782471065387145E-2</v>
          </cell>
          <cell r="AA383">
            <v>189757</v>
          </cell>
          <cell r="AB383">
            <v>0</v>
          </cell>
          <cell r="AC383">
            <v>189757</v>
          </cell>
          <cell r="AD383">
            <v>0</v>
          </cell>
          <cell r="AE383">
            <v>13912</v>
          </cell>
          <cell r="AF383">
            <v>203669</v>
          </cell>
          <cell r="AG383">
            <v>23830</v>
          </cell>
          <cell r="AH383">
            <v>0</v>
          </cell>
          <cell r="AI383">
            <v>1786</v>
          </cell>
          <cell r="AJ383">
            <v>25616</v>
          </cell>
          <cell r="AK383">
            <v>229285</v>
          </cell>
          <cell r="AM383">
            <v>665</v>
          </cell>
          <cell r="AN383">
            <v>718</v>
          </cell>
          <cell r="AO383" t="str">
            <v>FREETOWN LAKEVILLE</v>
          </cell>
          <cell r="AP383">
            <v>189757</v>
          </cell>
          <cell r="AQ383">
            <v>189740</v>
          </cell>
          <cell r="AR383">
            <v>17</v>
          </cell>
          <cell r="AS383">
            <v>11161</v>
          </cell>
          <cell r="AT383">
            <v>12999</v>
          </cell>
          <cell r="AU383">
            <v>11990.25</v>
          </cell>
          <cell r="AV383">
            <v>8846.75</v>
          </cell>
          <cell r="AW383">
            <v>0</v>
          </cell>
          <cell r="AX383">
            <v>-680.82082890580205</v>
          </cell>
          <cell r="AY383">
            <v>44333.179171094198</v>
          </cell>
          <cell r="BA383">
            <v>-437.45942548331834</v>
          </cell>
          <cell r="BB383">
            <v>-669.63721398741347</v>
          </cell>
          <cell r="BD383">
            <v>665</v>
          </cell>
          <cell r="BE383" t="str">
            <v>FREETOWN LAKEVILLE</v>
          </cell>
          <cell r="BF383">
            <v>0</v>
          </cell>
          <cell r="BG383">
            <v>0</v>
          </cell>
          <cell r="BI383">
            <v>0</v>
          </cell>
          <cell r="BJ383">
            <v>0</v>
          </cell>
          <cell r="BK383">
            <v>0</v>
          </cell>
          <cell r="BL383">
            <v>0</v>
          </cell>
          <cell r="BM383">
            <v>0</v>
          </cell>
          <cell r="BN383">
            <v>0</v>
          </cell>
          <cell r="BP383">
            <v>0</v>
          </cell>
          <cell r="BR383">
            <v>17</v>
          </cell>
          <cell r="BS383">
            <v>17</v>
          </cell>
          <cell r="BT383">
            <v>0</v>
          </cell>
          <cell r="BU383">
            <v>-680.82082890580205</v>
          </cell>
          <cell r="BV383">
            <v>-680.82082890580205</v>
          </cell>
        </row>
        <row r="384">
          <cell r="A384">
            <v>670</v>
          </cell>
          <cell r="B384">
            <v>720</v>
          </cell>
          <cell r="C384" t="str">
            <v>FRONTIER</v>
          </cell>
          <cell r="D384">
            <v>51.620000000000005</v>
          </cell>
          <cell r="E384">
            <v>901611</v>
          </cell>
          <cell r="F384">
            <v>0</v>
          </cell>
          <cell r="G384">
            <v>44152</v>
          </cell>
          <cell r="H384">
            <v>945763</v>
          </cell>
          <cell r="J384">
            <v>132100.59854103453</v>
          </cell>
          <cell r="K384">
            <v>0.48410316594632424</v>
          </cell>
          <cell r="L384">
            <v>44152</v>
          </cell>
          <cell r="M384">
            <v>176252.59854103453</v>
          </cell>
          <cell r="O384">
            <v>769510.4014589655</v>
          </cell>
          <cell r="Q384">
            <v>37344</v>
          </cell>
          <cell r="R384">
            <v>132100.59854103453</v>
          </cell>
          <cell r="S384">
            <v>45931</v>
          </cell>
          <cell r="T384">
            <v>213596.59854103453</v>
          </cell>
          <cell r="V384">
            <v>354372.95647022768</v>
          </cell>
          <cell r="W384">
            <v>0</v>
          </cell>
          <cell r="X384">
            <v>670</v>
          </cell>
          <cell r="Y384">
            <v>51.620000000000005</v>
          </cell>
          <cell r="Z384">
            <v>0.18837857257767243</v>
          </cell>
          <cell r="AA384">
            <v>901611</v>
          </cell>
          <cell r="AB384">
            <v>0</v>
          </cell>
          <cell r="AC384">
            <v>901611</v>
          </cell>
          <cell r="AD384">
            <v>0</v>
          </cell>
          <cell r="AE384">
            <v>44152</v>
          </cell>
          <cell r="AF384">
            <v>945763</v>
          </cell>
          <cell r="AG384">
            <v>35565</v>
          </cell>
          <cell r="AH384">
            <v>0</v>
          </cell>
          <cell r="AI384">
            <v>1779</v>
          </cell>
          <cell r="AJ384">
            <v>37344</v>
          </cell>
          <cell r="AK384">
            <v>983107</v>
          </cell>
          <cell r="AM384">
            <v>670</v>
          </cell>
          <cell r="AN384">
            <v>720</v>
          </cell>
          <cell r="AO384" t="str">
            <v>FRONTIER</v>
          </cell>
          <cell r="AP384">
            <v>901611</v>
          </cell>
          <cell r="AQ384">
            <v>699145</v>
          </cell>
          <cell r="AR384">
            <v>202466</v>
          </cell>
          <cell r="AS384">
            <v>32959</v>
          </cell>
          <cell r="AT384">
            <v>16642.5</v>
          </cell>
          <cell r="AU384">
            <v>10307.75</v>
          </cell>
          <cell r="AV384">
            <v>12512.25</v>
          </cell>
          <cell r="AW384">
            <v>0</v>
          </cell>
          <cell r="AX384">
            <v>-2010.5435297723161</v>
          </cell>
          <cell r="AY384">
            <v>272876.95647022768</v>
          </cell>
          <cell r="BA384">
            <v>132100.59854103453</v>
          </cell>
          <cell r="BB384">
            <v>131183.67870943152</v>
          </cell>
          <cell r="BD384">
            <v>670</v>
          </cell>
          <cell r="BE384" t="str">
            <v>FRONTIER</v>
          </cell>
          <cell r="BF384">
            <v>0</v>
          </cell>
          <cell r="BG384">
            <v>0</v>
          </cell>
          <cell r="BI384">
            <v>0</v>
          </cell>
          <cell r="BJ384">
            <v>0</v>
          </cell>
          <cell r="BK384">
            <v>0</v>
          </cell>
          <cell r="BL384">
            <v>0</v>
          </cell>
          <cell r="BM384">
            <v>0</v>
          </cell>
          <cell r="BN384">
            <v>0</v>
          </cell>
          <cell r="BP384">
            <v>0</v>
          </cell>
          <cell r="BR384">
            <v>202466</v>
          </cell>
          <cell r="BS384">
            <v>202466</v>
          </cell>
          <cell r="BT384">
            <v>0</v>
          </cell>
          <cell r="BU384">
            <v>-2010.5435297723161</v>
          </cell>
          <cell r="BV384">
            <v>-2010.5435297723161</v>
          </cell>
        </row>
        <row r="385">
          <cell r="A385">
            <v>672</v>
          </cell>
          <cell r="B385">
            <v>721</v>
          </cell>
          <cell r="C385" t="str">
            <v>GATEWAY</v>
          </cell>
          <cell r="D385">
            <v>4</v>
          </cell>
          <cell r="E385">
            <v>55176</v>
          </cell>
          <cell r="F385">
            <v>0</v>
          </cell>
          <cell r="G385">
            <v>3560</v>
          </cell>
          <cell r="H385">
            <v>58736</v>
          </cell>
          <cell r="J385">
            <v>-541.0320784981235</v>
          </cell>
          <cell r="K385">
            <v>-2.4050398774283315E-2</v>
          </cell>
          <cell r="L385">
            <v>3560</v>
          </cell>
          <cell r="M385">
            <v>3018.9679215018764</v>
          </cell>
          <cell r="O385">
            <v>55717.032078498123</v>
          </cell>
          <cell r="Q385">
            <v>0</v>
          </cell>
          <cell r="R385">
            <v>-541.0320784981235</v>
          </cell>
          <cell r="S385">
            <v>3560</v>
          </cell>
          <cell r="T385">
            <v>3018.9679215018764</v>
          </cell>
          <cell r="V385">
            <v>26055.763316683129</v>
          </cell>
          <cell r="W385">
            <v>0</v>
          </cell>
          <cell r="X385">
            <v>672</v>
          </cell>
          <cell r="Y385">
            <v>4</v>
          </cell>
          <cell r="Z385">
            <v>1.3454590756197494E-2</v>
          </cell>
          <cell r="AA385">
            <v>55176</v>
          </cell>
          <cell r="AB385">
            <v>0</v>
          </cell>
          <cell r="AC385">
            <v>55176</v>
          </cell>
          <cell r="AD385">
            <v>0</v>
          </cell>
          <cell r="AE385">
            <v>3560</v>
          </cell>
          <cell r="AF385">
            <v>58736</v>
          </cell>
          <cell r="AG385">
            <v>0</v>
          </cell>
          <cell r="AH385">
            <v>0</v>
          </cell>
          <cell r="AI385">
            <v>0</v>
          </cell>
          <cell r="AJ385">
            <v>0</v>
          </cell>
          <cell r="AK385">
            <v>58736</v>
          </cell>
          <cell r="AM385">
            <v>672</v>
          </cell>
          <cell r="AN385">
            <v>721</v>
          </cell>
          <cell r="AO385" t="str">
            <v>GATEWAY</v>
          </cell>
          <cell r="AP385">
            <v>55176</v>
          </cell>
          <cell r="AQ385">
            <v>66824</v>
          </cell>
          <cell r="AR385">
            <v>0</v>
          </cell>
          <cell r="AS385">
            <v>13459</v>
          </cell>
          <cell r="AT385">
            <v>0</v>
          </cell>
          <cell r="AU385">
            <v>0</v>
          </cell>
          <cell r="AV385">
            <v>0</v>
          </cell>
          <cell r="AW385">
            <v>9857.75</v>
          </cell>
          <cell r="AX385">
            <v>-820.98668331687077</v>
          </cell>
          <cell r="AY385">
            <v>22495.763316683129</v>
          </cell>
          <cell r="BA385">
            <v>-541.0320784981235</v>
          </cell>
          <cell r="BB385">
            <v>-820.98668331687077</v>
          </cell>
          <cell r="BD385">
            <v>672</v>
          </cell>
          <cell r="BE385" t="str">
            <v>GATEWAY</v>
          </cell>
          <cell r="BF385">
            <v>0</v>
          </cell>
          <cell r="BG385">
            <v>0</v>
          </cell>
          <cell r="BI385">
            <v>0</v>
          </cell>
          <cell r="BJ385">
            <v>0</v>
          </cell>
          <cell r="BK385">
            <v>0</v>
          </cell>
          <cell r="BL385">
            <v>0</v>
          </cell>
          <cell r="BM385">
            <v>0</v>
          </cell>
          <cell r="BN385">
            <v>0</v>
          </cell>
          <cell r="BP385">
            <v>0</v>
          </cell>
          <cell r="BR385">
            <v>0</v>
          </cell>
          <cell r="BS385">
            <v>0</v>
          </cell>
          <cell r="BT385">
            <v>0</v>
          </cell>
          <cell r="BU385">
            <v>-820.98668331687077</v>
          </cell>
          <cell r="BV385">
            <v>-820.98668331687077</v>
          </cell>
        </row>
        <row r="386">
          <cell r="A386">
            <v>673</v>
          </cell>
          <cell r="B386">
            <v>772</v>
          </cell>
          <cell r="C386" t="str">
            <v>GROTON DUNSTABLE</v>
          </cell>
          <cell r="D386">
            <v>45.089999999999996</v>
          </cell>
          <cell r="E386">
            <v>606936</v>
          </cell>
          <cell r="F386">
            <v>0</v>
          </cell>
          <cell r="G386">
            <v>39351</v>
          </cell>
          <cell r="H386">
            <v>646287</v>
          </cell>
          <cell r="J386">
            <v>14638.181036891969</v>
          </cell>
          <cell r="K386">
            <v>0.30752874183871071</v>
          </cell>
          <cell r="L386">
            <v>39351</v>
          </cell>
          <cell r="M386">
            <v>53989.181036891969</v>
          </cell>
          <cell r="O386">
            <v>592297.818963108</v>
          </cell>
          <cell r="Q386">
            <v>15037</v>
          </cell>
          <cell r="R386">
            <v>14638.181036891969</v>
          </cell>
          <cell r="S386">
            <v>40244</v>
          </cell>
          <cell r="T386">
            <v>69026.181036891969</v>
          </cell>
          <cell r="V386">
            <v>101987.39168407628</v>
          </cell>
          <cell r="W386">
            <v>0</v>
          </cell>
          <cell r="X386">
            <v>673</v>
          </cell>
          <cell r="Y386">
            <v>45.089999999999996</v>
          </cell>
          <cell r="Z386">
            <v>2.297849590863834E-2</v>
          </cell>
          <cell r="AA386">
            <v>606936</v>
          </cell>
          <cell r="AB386">
            <v>0</v>
          </cell>
          <cell r="AC386">
            <v>606936</v>
          </cell>
          <cell r="AD386">
            <v>0</v>
          </cell>
          <cell r="AE386">
            <v>39351</v>
          </cell>
          <cell r="AF386">
            <v>646287</v>
          </cell>
          <cell r="AG386">
            <v>14144</v>
          </cell>
          <cell r="AH386">
            <v>0</v>
          </cell>
          <cell r="AI386">
            <v>893</v>
          </cell>
          <cell r="AJ386">
            <v>15037</v>
          </cell>
          <cell r="AK386">
            <v>661324</v>
          </cell>
          <cell r="AM386">
            <v>673</v>
          </cell>
          <cell r="AN386">
            <v>772</v>
          </cell>
          <cell r="AO386" t="str">
            <v>GROTON DUNSTABLE</v>
          </cell>
          <cell r="AP386">
            <v>606936</v>
          </cell>
          <cell r="AQ386">
            <v>584156</v>
          </cell>
          <cell r="AR386">
            <v>22780</v>
          </cell>
          <cell r="AS386">
            <v>9301</v>
          </cell>
          <cell r="AT386">
            <v>16085.75</v>
          </cell>
          <cell r="AU386">
            <v>0</v>
          </cell>
          <cell r="AV386">
            <v>0</v>
          </cell>
          <cell r="AW386">
            <v>0</v>
          </cell>
          <cell r="AX386">
            <v>-567.35831592371687</v>
          </cell>
          <cell r="AY386">
            <v>47599.391684076283</v>
          </cell>
          <cell r="BA386">
            <v>14638.181036891969</v>
          </cell>
          <cell r="BB386">
            <v>14418.685674716999</v>
          </cell>
          <cell r="BD386">
            <v>673</v>
          </cell>
          <cell r="BE386" t="str">
            <v>GROTON DUNSTABLE</v>
          </cell>
          <cell r="BF386">
            <v>0</v>
          </cell>
          <cell r="BG386">
            <v>0</v>
          </cell>
          <cell r="BI386">
            <v>0</v>
          </cell>
          <cell r="BJ386">
            <v>0</v>
          </cell>
          <cell r="BK386">
            <v>0</v>
          </cell>
          <cell r="BL386">
            <v>0</v>
          </cell>
          <cell r="BM386">
            <v>0</v>
          </cell>
          <cell r="BN386">
            <v>0</v>
          </cell>
          <cell r="BP386">
            <v>0</v>
          </cell>
          <cell r="BR386">
            <v>22780</v>
          </cell>
          <cell r="BS386">
            <v>22780</v>
          </cell>
          <cell r="BT386">
            <v>0</v>
          </cell>
          <cell r="BU386">
            <v>-567.35831592371687</v>
          </cell>
          <cell r="BV386">
            <v>-567.35831592371687</v>
          </cell>
        </row>
        <row r="387">
          <cell r="A387">
            <v>674</v>
          </cell>
          <cell r="B387">
            <v>764</v>
          </cell>
          <cell r="C387" t="str">
            <v>GILL MONTAGUE</v>
          </cell>
          <cell r="D387">
            <v>56.44</v>
          </cell>
          <cell r="E387">
            <v>828743</v>
          </cell>
          <cell r="F387">
            <v>0</v>
          </cell>
          <cell r="G387">
            <v>48712</v>
          </cell>
          <cell r="H387">
            <v>877455</v>
          </cell>
          <cell r="J387">
            <v>-2012.0182158896762</v>
          </cell>
          <cell r="K387">
            <v>-1.5319143796406972E-2</v>
          </cell>
          <cell r="L387">
            <v>48712</v>
          </cell>
          <cell r="M387">
            <v>46699.981784110321</v>
          </cell>
          <cell r="O387">
            <v>830755.01821588969</v>
          </cell>
          <cell r="Q387">
            <v>24946</v>
          </cell>
          <cell r="R387">
            <v>-2012.0182158896762</v>
          </cell>
          <cell r="S387">
            <v>50045</v>
          </cell>
          <cell r="T387">
            <v>71645.981784110321</v>
          </cell>
          <cell r="V387">
            <v>204998.12204791661</v>
          </cell>
          <cell r="W387">
            <v>0</v>
          </cell>
          <cell r="X387">
            <v>674</v>
          </cell>
          <cell r="Y387">
            <v>56.44</v>
          </cell>
          <cell r="Z387">
            <v>0.19820956229297229</v>
          </cell>
          <cell r="AA387">
            <v>831199</v>
          </cell>
          <cell r="AB387">
            <v>0</v>
          </cell>
          <cell r="AC387">
            <v>831199</v>
          </cell>
          <cell r="AD387">
            <v>0</v>
          </cell>
          <cell r="AE387">
            <v>48900</v>
          </cell>
          <cell r="AF387">
            <v>880099</v>
          </cell>
          <cell r="AG387">
            <v>23613</v>
          </cell>
          <cell r="AH387">
            <v>0</v>
          </cell>
          <cell r="AI387">
            <v>1333</v>
          </cell>
          <cell r="AJ387">
            <v>24946</v>
          </cell>
          <cell r="AK387">
            <v>905045</v>
          </cell>
          <cell r="AM387">
            <v>674</v>
          </cell>
          <cell r="AN387">
            <v>764</v>
          </cell>
          <cell r="AO387" t="str">
            <v>GILL MONTAGUE</v>
          </cell>
          <cell r="AP387">
            <v>828743</v>
          </cell>
          <cell r="AQ387">
            <v>949575</v>
          </cell>
          <cell r="AR387">
            <v>0</v>
          </cell>
          <cell r="AS387">
            <v>15324</v>
          </cell>
          <cell r="AT387">
            <v>8391.5</v>
          </cell>
          <cell r="AU387">
            <v>32827.5</v>
          </cell>
          <cell r="AV387">
            <v>40971</v>
          </cell>
          <cell r="AW387">
            <v>36879.25</v>
          </cell>
          <cell r="AX387">
            <v>-3053.127952083385</v>
          </cell>
          <cell r="AY387">
            <v>131340.12204791661</v>
          </cell>
          <cell r="BA387">
            <v>-2012.0182158896762</v>
          </cell>
          <cell r="BB387">
            <v>-3053.127952083385</v>
          </cell>
          <cell r="BD387">
            <v>674</v>
          </cell>
          <cell r="BE387" t="str">
            <v>GILL MONTAGUE</v>
          </cell>
          <cell r="BF387">
            <v>-0.20833333333334281</v>
          </cell>
          <cell r="BG387">
            <v>-2456</v>
          </cell>
          <cell r="BI387">
            <v>-188</v>
          </cell>
          <cell r="BJ387">
            <v>-2644</v>
          </cell>
          <cell r="BK387">
            <v>0</v>
          </cell>
          <cell r="BL387">
            <v>0</v>
          </cell>
          <cell r="BM387">
            <v>0</v>
          </cell>
          <cell r="BN387">
            <v>-2644</v>
          </cell>
          <cell r="BP387">
            <v>-188</v>
          </cell>
          <cell r="BR387">
            <v>0</v>
          </cell>
          <cell r="BS387">
            <v>0</v>
          </cell>
          <cell r="BT387">
            <v>0</v>
          </cell>
          <cell r="BU387">
            <v>-3053.127952083385</v>
          </cell>
          <cell r="BV387">
            <v>-3053.127952083385</v>
          </cell>
        </row>
        <row r="388">
          <cell r="A388">
            <v>675</v>
          </cell>
          <cell r="B388">
            <v>724</v>
          </cell>
          <cell r="C388" t="str">
            <v>HAMILTON WENHAM</v>
          </cell>
          <cell r="D388">
            <v>0.46</v>
          </cell>
          <cell r="E388">
            <v>7532</v>
          </cell>
          <cell r="F388">
            <v>0</v>
          </cell>
          <cell r="G388">
            <v>411</v>
          </cell>
          <cell r="H388">
            <v>7943</v>
          </cell>
          <cell r="J388">
            <v>-155.28265863347517</v>
          </cell>
          <cell r="K388">
            <v>-4.280864254956223E-2</v>
          </cell>
          <cell r="L388">
            <v>411</v>
          </cell>
          <cell r="M388">
            <v>255.71734136652483</v>
          </cell>
          <cell r="O388">
            <v>7687.282658633475</v>
          </cell>
          <cell r="Q388">
            <v>0</v>
          </cell>
          <cell r="R388">
            <v>-155.28265863347517</v>
          </cell>
          <cell r="S388">
            <v>411</v>
          </cell>
          <cell r="T388">
            <v>255.71734136652483</v>
          </cell>
          <cell r="V388">
            <v>4038.3670311712121</v>
          </cell>
          <cell r="W388">
            <v>0</v>
          </cell>
          <cell r="X388">
            <v>675</v>
          </cell>
          <cell r="Y388">
            <v>0.46</v>
          </cell>
          <cell r="Z388">
            <v>0</v>
          </cell>
          <cell r="AA388">
            <v>7532</v>
          </cell>
          <cell r="AB388">
            <v>0</v>
          </cell>
          <cell r="AC388">
            <v>7532</v>
          </cell>
          <cell r="AD388">
            <v>0</v>
          </cell>
          <cell r="AE388">
            <v>411</v>
          </cell>
          <cell r="AF388">
            <v>7943</v>
          </cell>
          <cell r="AG388">
            <v>0</v>
          </cell>
          <cell r="AH388">
            <v>0</v>
          </cell>
          <cell r="AI388">
            <v>0</v>
          </cell>
          <cell r="AJ388">
            <v>0</v>
          </cell>
          <cell r="AK388">
            <v>7943</v>
          </cell>
          <cell r="AM388">
            <v>675</v>
          </cell>
          <cell r="AN388">
            <v>724</v>
          </cell>
          <cell r="AO388" t="str">
            <v>HAMILTON WENHAM</v>
          </cell>
          <cell r="AP388">
            <v>7532</v>
          </cell>
          <cell r="AQ388">
            <v>15451</v>
          </cell>
          <cell r="AR388">
            <v>0</v>
          </cell>
          <cell r="AS388">
            <v>3863</v>
          </cell>
          <cell r="AT388">
            <v>0</v>
          </cell>
          <cell r="AU388">
            <v>0</v>
          </cell>
          <cell r="AV388">
            <v>0</v>
          </cell>
          <cell r="AW388">
            <v>0</v>
          </cell>
          <cell r="AX388">
            <v>-235.63296882878785</v>
          </cell>
          <cell r="AY388">
            <v>3627.3670311712121</v>
          </cell>
          <cell r="BA388">
            <v>-155.28265863347517</v>
          </cell>
          <cell r="BB388">
            <v>-235.63296882878785</v>
          </cell>
          <cell r="BD388">
            <v>675</v>
          </cell>
          <cell r="BE388" t="str">
            <v>HAMILTON WENHAM</v>
          </cell>
          <cell r="BF388">
            <v>0</v>
          </cell>
          <cell r="BG388">
            <v>0</v>
          </cell>
          <cell r="BI388">
            <v>0</v>
          </cell>
          <cell r="BJ388">
            <v>0</v>
          </cell>
          <cell r="BK388">
            <v>0</v>
          </cell>
          <cell r="BL388">
            <v>0</v>
          </cell>
          <cell r="BM388">
            <v>0</v>
          </cell>
          <cell r="BN388">
            <v>0</v>
          </cell>
          <cell r="BP388">
            <v>0</v>
          </cell>
          <cell r="BR388">
            <v>0</v>
          </cell>
          <cell r="BS388">
            <v>0</v>
          </cell>
          <cell r="BT388">
            <v>0</v>
          </cell>
          <cell r="BU388">
            <v>-235.63296882878785</v>
          </cell>
          <cell r="BV388">
            <v>-235.63296882878785</v>
          </cell>
        </row>
        <row r="389">
          <cell r="A389">
            <v>680</v>
          </cell>
          <cell r="B389">
            <v>725</v>
          </cell>
          <cell r="C389" t="str">
            <v>HAMPDEN WILBRAHAM</v>
          </cell>
          <cell r="D389">
            <v>5</v>
          </cell>
          <cell r="E389">
            <v>69789</v>
          </cell>
          <cell r="F389">
            <v>0</v>
          </cell>
          <cell r="G389">
            <v>4457</v>
          </cell>
          <cell r="H389">
            <v>74246</v>
          </cell>
          <cell r="J389">
            <v>16532.389658802531</v>
          </cell>
          <cell r="K389">
            <v>0.37929199102500788</v>
          </cell>
          <cell r="L389">
            <v>4457</v>
          </cell>
          <cell r="M389">
            <v>20989.389658802531</v>
          </cell>
          <cell r="O389">
            <v>53256.610341197469</v>
          </cell>
          <cell r="Q389">
            <v>0</v>
          </cell>
          <cell r="R389">
            <v>16532.389658802531</v>
          </cell>
          <cell r="S389">
            <v>4457</v>
          </cell>
          <cell r="T389">
            <v>20989.389658802531</v>
          </cell>
          <cell r="V389">
            <v>48044.5</v>
          </cell>
          <cell r="W389">
            <v>0</v>
          </cell>
          <cell r="X389">
            <v>680</v>
          </cell>
          <cell r="Y389">
            <v>5</v>
          </cell>
          <cell r="Z389">
            <v>1.009094306714812E-2</v>
          </cell>
          <cell r="AA389">
            <v>69789</v>
          </cell>
          <cell r="AB389">
            <v>0</v>
          </cell>
          <cell r="AC389">
            <v>69789</v>
          </cell>
          <cell r="AD389">
            <v>0</v>
          </cell>
          <cell r="AE389">
            <v>4457</v>
          </cell>
          <cell r="AF389">
            <v>74246</v>
          </cell>
          <cell r="AG389">
            <v>0</v>
          </cell>
          <cell r="AH389">
            <v>0</v>
          </cell>
          <cell r="AI389">
            <v>0</v>
          </cell>
          <cell r="AJ389">
            <v>0</v>
          </cell>
          <cell r="AK389">
            <v>74246</v>
          </cell>
          <cell r="AM389">
            <v>680</v>
          </cell>
          <cell r="AN389">
            <v>725</v>
          </cell>
          <cell r="AO389" t="str">
            <v>HAMPDEN WILBRAHAM</v>
          </cell>
          <cell r="AP389">
            <v>69789</v>
          </cell>
          <cell r="AQ389">
            <v>44702</v>
          </cell>
          <cell r="AR389">
            <v>25087</v>
          </cell>
          <cell r="AS389">
            <v>0</v>
          </cell>
          <cell r="AT389">
            <v>1905.75</v>
          </cell>
          <cell r="AU389">
            <v>0</v>
          </cell>
          <cell r="AV389">
            <v>8975.25</v>
          </cell>
          <cell r="AW389">
            <v>7619.5</v>
          </cell>
          <cell r="AX389">
            <v>0</v>
          </cell>
          <cell r="AY389">
            <v>43587.5</v>
          </cell>
          <cell r="BA389">
            <v>16532.389658802531</v>
          </cell>
          <cell r="BB389">
            <v>16503.726321036156</v>
          </cell>
          <cell r="BD389">
            <v>680</v>
          </cell>
          <cell r="BE389" t="str">
            <v>HAMPDEN WILBRAHAM</v>
          </cell>
          <cell r="BF389">
            <v>0</v>
          </cell>
          <cell r="BG389">
            <v>0</v>
          </cell>
          <cell r="BI389">
            <v>0</v>
          </cell>
          <cell r="BJ389">
            <v>0</v>
          </cell>
          <cell r="BK389">
            <v>0</v>
          </cell>
          <cell r="BL389">
            <v>0</v>
          </cell>
          <cell r="BM389">
            <v>0</v>
          </cell>
          <cell r="BN389">
            <v>0</v>
          </cell>
          <cell r="BP389">
            <v>0</v>
          </cell>
          <cell r="BR389">
            <v>25087</v>
          </cell>
          <cell r="BS389">
            <v>25087</v>
          </cell>
          <cell r="BT389">
            <v>0</v>
          </cell>
          <cell r="BU389">
            <v>0</v>
          </cell>
          <cell r="BV389">
            <v>0</v>
          </cell>
        </row>
        <row r="390">
          <cell r="A390">
            <v>683</v>
          </cell>
          <cell r="B390">
            <v>726</v>
          </cell>
          <cell r="C390" t="str">
            <v>HAMPSHIRE</v>
          </cell>
          <cell r="D390">
            <v>25.27</v>
          </cell>
          <cell r="E390">
            <v>371607</v>
          </cell>
          <cell r="F390">
            <v>0</v>
          </cell>
          <cell r="G390">
            <v>21637</v>
          </cell>
          <cell r="H390">
            <v>393244</v>
          </cell>
          <cell r="J390">
            <v>60037.598872995819</v>
          </cell>
          <cell r="K390">
            <v>0.49374636082084383</v>
          </cell>
          <cell r="L390">
            <v>21637</v>
          </cell>
          <cell r="M390">
            <v>81674.598872995819</v>
          </cell>
          <cell r="O390">
            <v>311569.40112700418</v>
          </cell>
          <cell r="Q390">
            <v>14637</v>
          </cell>
          <cell r="R390">
            <v>60037.598872995819</v>
          </cell>
          <cell r="S390">
            <v>22530</v>
          </cell>
          <cell r="T390">
            <v>96311.598872995819</v>
          </cell>
          <cell r="V390">
            <v>157870.03318024351</v>
          </cell>
          <cell r="W390">
            <v>0</v>
          </cell>
          <cell r="X390">
            <v>683</v>
          </cell>
          <cell r="Y390">
            <v>25.27</v>
          </cell>
          <cell r="Z390">
            <v>4.513576873708279E-2</v>
          </cell>
          <cell r="AA390">
            <v>371607</v>
          </cell>
          <cell r="AB390">
            <v>0</v>
          </cell>
          <cell r="AC390">
            <v>371607</v>
          </cell>
          <cell r="AD390">
            <v>0</v>
          </cell>
          <cell r="AE390">
            <v>21637</v>
          </cell>
          <cell r="AF390">
            <v>393244</v>
          </cell>
          <cell r="AG390">
            <v>13744</v>
          </cell>
          <cell r="AH390">
            <v>0</v>
          </cell>
          <cell r="AI390">
            <v>893</v>
          </cell>
          <cell r="AJ390">
            <v>14637</v>
          </cell>
          <cell r="AK390">
            <v>407881</v>
          </cell>
          <cell r="AM390">
            <v>683</v>
          </cell>
          <cell r="AN390">
            <v>726</v>
          </cell>
          <cell r="AO390" t="str">
            <v>HAMPSHIRE</v>
          </cell>
          <cell r="AP390">
            <v>371607</v>
          </cell>
          <cell r="AQ390">
            <v>280105</v>
          </cell>
          <cell r="AR390">
            <v>91502</v>
          </cell>
          <cell r="AS390">
            <v>6528</v>
          </cell>
          <cell r="AT390">
            <v>0</v>
          </cell>
          <cell r="AU390">
            <v>0</v>
          </cell>
          <cell r="AV390">
            <v>14857.25</v>
          </cell>
          <cell r="AW390">
            <v>9107</v>
          </cell>
          <cell r="AX390">
            <v>-398.2168197564788</v>
          </cell>
          <cell r="AY390">
            <v>121596.03318024352</v>
          </cell>
          <cell r="BA390">
            <v>60037.598872995819</v>
          </cell>
          <cell r="BB390">
            <v>59797.261548619586</v>
          </cell>
          <cell r="BD390">
            <v>683</v>
          </cell>
          <cell r="BE390" t="str">
            <v>HAMPSHIRE</v>
          </cell>
          <cell r="BF390">
            <v>0</v>
          </cell>
          <cell r="BG390">
            <v>0</v>
          </cell>
          <cell r="BI390">
            <v>0</v>
          </cell>
          <cell r="BJ390">
            <v>0</v>
          </cell>
          <cell r="BK390">
            <v>0</v>
          </cell>
          <cell r="BL390">
            <v>0</v>
          </cell>
          <cell r="BM390">
            <v>0</v>
          </cell>
          <cell r="BN390">
            <v>0</v>
          </cell>
          <cell r="BP390">
            <v>0</v>
          </cell>
          <cell r="BR390">
            <v>91502</v>
          </cell>
          <cell r="BS390">
            <v>91502</v>
          </cell>
          <cell r="BT390">
            <v>0</v>
          </cell>
          <cell r="BU390">
            <v>-398.2168197564788</v>
          </cell>
          <cell r="BV390">
            <v>-398.2168197564788</v>
          </cell>
        </row>
        <row r="391">
          <cell r="A391">
            <v>685</v>
          </cell>
          <cell r="B391">
            <v>727</v>
          </cell>
          <cell r="C391" t="str">
            <v>HAWLEMONT</v>
          </cell>
          <cell r="D391">
            <v>0</v>
          </cell>
          <cell r="E391">
            <v>0</v>
          </cell>
          <cell r="F391">
            <v>0</v>
          </cell>
          <cell r="G391">
            <v>0</v>
          </cell>
          <cell r="H391">
            <v>0</v>
          </cell>
          <cell r="J391">
            <v>0</v>
          </cell>
          <cell r="K391">
            <v>0</v>
          </cell>
          <cell r="L391">
            <v>0</v>
          </cell>
          <cell r="M391">
            <v>0</v>
          </cell>
          <cell r="O391">
            <v>0</v>
          </cell>
          <cell r="Q391">
            <v>0</v>
          </cell>
          <cell r="R391">
            <v>0</v>
          </cell>
          <cell r="S391">
            <v>0</v>
          </cell>
          <cell r="T391">
            <v>0</v>
          </cell>
          <cell r="V391">
            <v>41</v>
          </cell>
          <cell r="W391">
            <v>0</v>
          </cell>
          <cell r="X391">
            <v>685</v>
          </cell>
          <cell r="AM391">
            <v>685</v>
          </cell>
          <cell r="AN391">
            <v>727</v>
          </cell>
          <cell r="AO391" t="str">
            <v>HAWLEMONT</v>
          </cell>
          <cell r="AP391">
            <v>0</v>
          </cell>
          <cell r="AQ391">
            <v>0</v>
          </cell>
          <cell r="AR391">
            <v>0</v>
          </cell>
          <cell r="AS391">
            <v>0</v>
          </cell>
          <cell r="AT391">
            <v>0</v>
          </cell>
          <cell r="AU391">
            <v>0</v>
          </cell>
          <cell r="AV391">
            <v>0</v>
          </cell>
          <cell r="AW391">
            <v>41</v>
          </cell>
          <cell r="AX391">
            <v>0</v>
          </cell>
          <cell r="AY391">
            <v>41</v>
          </cell>
          <cell r="BA391">
            <v>0</v>
          </cell>
          <cell r="BB391">
            <v>0</v>
          </cell>
          <cell r="BD391">
            <v>685</v>
          </cell>
          <cell r="BE391" t="str">
            <v>HAWLEMONT</v>
          </cell>
          <cell r="BF391">
            <v>0</v>
          </cell>
          <cell r="BG391">
            <v>0</v>
          </cell>
          <cell r="BI391">
            <v>0</v>
          </cell>
          <cell r="BJ391">
            <v>0</v>
          </cell>
          <cell r="BK391">
            <v>0</v>
          </cell>
          <cell r="BL391">
            <v>0</v>
          </cell>
          <cell r="BM391">
            <v>0</v>
          </cell>
          <cell r="BN391">
            <v>0</v>
          </cell>
          <cell r="BP391">
            <v>0</v>
          </cell>
          <cell r="BR391">
            <v>0</v>
          </cell>
          <cell r="BS391">
            <v>0</v>
          </cell>
          <cell r="BT391">
            <v>0</v>
          </cell>
          <cell r="BU391">
            <v>0</v>
          </cell>
          <cell r="BV391">
            <v>0</v>
          </cell>
        </row>
        <row r="392">
          <cell r="A392">
            <v>690</v>
          </cell>
          <cell r="B392">
            <v>728</v>
          </cell>
          <cell r="C392" t="str">
            <v>KING PHILIP</v>
          </cell>
          <cell r="D392">
            <v>16.329999999999998</v>
          </cell>
          <cell r="E392">
            <v>212936</v>
          </cell>
          <cell r="F392">
            <v>0</v>
          </cell>
          <cell r="G392">
            <v>14583</v>
          </cell>
          <cell r="H392">
            <v>227519</v>
          </cell>
          <cell r="J392">
            <v>35506.930608436356</v>
          </cell>
          <cell r="K392">
            <v>0.57700993913728238</v>
          </cell>
          <cell r="L392">
            <v>14583</v>
          </cell>
          <cell r="M392">
            <v>50089.930608436356</v>
          </cell>
          <cell r="O392">
            <v>177429.06939156365</v>
          </cell>
          <cell r="Q392">
            <v>0</v>
          </cell>
          <cell r="R392">
            <v>35506.930608436356</v>
          </cell>
          <cell r="S392">
            <v>14583</v>
          </cell>
          <cell r="T392">
            <v>50089.930608436356</v>
          </cell>
          <cell r="V392">
            <v>76119.08144345766</v>
          </cell>
          <cell r="W392">
            <v>0</v>
          </cell>
          <cell r="X392">
            <v>690</v>
          </cell>
          <cell r="Y392">
            <v>16.329999999999998</v>
          </cell>
          <cell r="Z392">
            <v>0</v>
          </cell>
          <cell r="AA392">
            <v>212936</v>
          </cell>
          <cell r="AB392">
            <v>0</v>
          </cell>
          <cell r="AC392">
            <v>212936</v>
          </cell>
          <cell r="AD392">
            <v>0</v>
          </cell>
          <cell r="AE392">
            <v>14583</v>
          </cell>
          <cell r="AF392">
            <v>227519</v>
          </cell>
          <cell r="AG392">
            <v>0</v>
          </cell>
          <cell r="AH392">
            <v>0</v>
          </cell>
          <cell r="AI392">
            <v>0</v>
          </cell>
          <cell r="AJ392">
            <v>0</v>
          </cell>
          <cell r="AK392">
            <v>227519</v>
          </cell>
          <cell r="AM392">
            <v>690</v>
          </cell>
          <cell r="AN392">
            <v>728</v>
          </cell>
          <cell r="AO392" t="str">
            <v>KING PHILIP</v>
          </cell>
          <cell r="AP392">
            <v>212936</v>
          </cell>
          <cell r="AQ392">
            <v>158794</v>
          </cell>
          <cell r="AR392">
            <v>54142</v>
          </cell>
          <cell r="AS392">
            <v>4298</v>
          </cell>
          <cell r="AT392">
            <v>3358.25</v>
          </cell>
          <cell r="AU392">
            <v>0</v>
          </cell>
          <cell r="AV392">
            <v>0</v>
          </cell>
          <cell r="AW392">
            <v>0</v>
          </cell>
          <cell r="AX392">
            <v>-262.1685565423395</v>
          </cell>
          <cell r="AY392">
            <v>61536.08144345766</v>
          </cell>
          <cell r="BA392">
            <v>35506.930608436356</v>
          </cell>
          <cell r="BB392">
            <v>35355.671379422085</v>
          </cell>
          <cell r="BD392">
            <v>690</v>
          </cell>
          <cell r="BE392" t="str">
            <v>KING PHILIP</v>
          </cell>
          <cell r="BF392">
            <v>0</v>
          </cell>
          <cell r="BG392">
            <v>0</v>
          </cell>
          <cell r="BI392">
            <v>0</v>
          </cell>
          <cell r="BJ392">
            <v>0</v>
          </cell>
          <cell r="BK392">
            <v>0</v>
          </cell>
          <cell r="BL392">
            <v>0</v>
          </cell>
          <cell r="BM392">
            <v>0</v>
          </cell>
          <cell r="BN392">
            <v>0</v>
          </cell>
          <cell r="BP392">
            <v>0</v>
          </cell>
          <cell r="BR392">
            <v>54142</v>
          </cell>
          <cell r="BS392">
            <v>54142</v>
          </cell>
          <cell r="BT392">
            <v>0</v>
          </cell>
          <cell r="BU392">
            <v>-262.1685565423395</v>
          </cell>
          <cell r="BV392">
            <v>-262.1685565423395</v>
          </cell>
        </row>
        <row r="393">
          <cell r="A393">
            <v>695</v>
          </cell>
          <cell r="B393">
            <v>729</v>
          </cell>
          <cell r="C393" t="str">
            <v>LINCOLN SUDBURY</v>
          </cell>
          <cell r="D393">
            <v>1</v>
          </cell>
          <cell r="E393">
            <v>15607</v>
          </cell>
          <cell r="F393">
            <v>0</v>
          </cell>
          <cell r="G393">
            <v>871</v>
          </cell>
          <cell r="H393">
            <v>16478</v>
          </cell>
          <cell r="J393">
            <v>358.02494087178957</v>
          </cell>
          <cell r="K393">
            <v>7.9384100902867044E-2</v>
          </cell>
          <cell r="L393">
            <v>871</v>
          </cell>
          <cell r="M393">
            <v>1229.0249408717896</v>
          </cell>
          <cell r="O393">
            <v>15248.97505912821</v>
          </cell>
          <cell r="Q393">
            <v>0</v>
          </cell>
          <cell r="R393">
            <v>358.02494087178957</v>
          </cell>
          <cell r="S393">
            <v>871</v>
          </cell>
          <cell r="T393">
            <v>1229.0249408717896</v>
          </cell>
          <cell r="V393">
            <v>5381.0333290901972</v>
          </cell>
          <cell r="W393">
            <v>0</v>
          </cell>
          <cell r="X393">
            <v>695</v>
          </cell>
          <cell r="Y393">
            <v>1</v>
          </cell>
          <cell r="Z393">
            <v>2.4390243902439226E-2</v>
          </cell>
          <cell r="AA393">
            <v>15607</v>
          </cell>
          <cell r="AB393">
            <v>0</v>
          </cell>
          <cell r="AC393">
            <v>15607</v>
          </cell>
          <cell r="AD393">
            <v>0</v>
          </cell>
          <cell r="AE393">
            <v>871</v>
          </cell>
          <cell r="AF393">
            <v>16478</v>
          </cell>
          <cell r="AG393">
            <v>0</v>
          </cell>
          <cell r="AH393">
            <v>0</v>
          </cell>
          <cell r="AI393">
            <v>0</v>
          </cell>
          <cell r="AJ393">
            <v>0</v>
          </cell>
          <cell r="AK393">
            <v>16478</v>
          </cell>
          <cell r="AM393">
            <v>695</v>
          </cell>
          <cell r="AN393">
            <v>729</v>
          </cell>
          <cell r="AO393" t="str">
            <v>LINCOLN SUDBURY</v>
          </cell>
          <cell r="AP393">
            <v>15607</v>
          </cell>
          <cell r="AQ393">
            <v>15056</v>
          </cell>
          <cell r="AR393">
            <v>551</v>
          </cell>
          <cell r="AS393">
            <v>127</v>
          </cell>
          <cell r="AT393">
            <v>225.75</v>
          </cell>
          <cell r="AU393">
            <v>0</v>
          </cell>
          <cell r="AV393">
            <v>3614</v>
          </cell>
          <cell r="AW393">
            <v>0</v>
          </cell>
          <cell r="AX393">
            <v>-7.7166709098030424</v>
          </cell>
          <cell r="AY393">
            <v>4510.0333290901972</v>
          </cell>
          <cell r="BA393">
            <v>358.02494087178957</v>
          </cell>
          <cell r="BB393">
            <v>354.76402438620374</v>
          </cell>
          <cell r="BD393">
            <v>695</v>
          </cell>
          <cell r="BE393" t="str">
            <v>LINCOLN SUDBURY</v>
          </cell>
          <cell r="BF393">
            <v>0</v>
          </cell>
          <cell r="BG393">
            <v>0</v>
          </cell>
          <cell r="BI393">
            <v>0</v>
          </cell>
          <cell r="BJ393">
            <v>0</v>
          </cell>
          <cell r="BK393">
            <v>0</v>
          </cell>
          <cell r="BL393">
            <v>0</v>
          </cell>
          <cell r="BM393">
            <v>0</v>
          </cell>
          <cell r="BN393">
            <v>0</v>
          </cell>
          <cell r="BP393">
            <v>0</v>
          </cell>
          <cell r="BR393">
            <v>551</v>
          </cell>
          <cell r="BS393">
            <v>551</v>
          </cell>
          <cell r="BT393">
            <v>0</v>
          </cell>
          <cell r="BU393">
            <v>-7.7166709098030424</v>
          </cell>
          <cell r="BV393">
            <v>-7.7166709098030424</v>
          </cell>
        </row>
        <row r="394">
          <cell r="A394">
            <v>698</v>
          </cell>
          <cell r="B394">
            <v>698</v>
          </cell>
          <cell r="C394" t="str">
            <v>MANCHESTER ESSEX</v>
          </cell>
          <cell r="D394">
            <v>0</v>
          </cell>
          <cell r="E394">
            <v>0</v>
          </cell>
          <cell r="F394">
            <v>0</v>
          </cell>
          <cell r="G394">
            <v>0</v>
          </cell>
          <cell r="H394">
            <v>0</v>
          </cell>
          <cell r="J394">
            <v>0</v>
          </cell>
          <cell r="K394"/>
          <cell r="L394">
            <v>0</v>
          </cell>
          <cell r="M394">
            <v>0</v>
          </cell>
          <cell r="O394">
            <v>0</v>
          </cell>
          <cell r="Q394">
            <v>0</v>
          </cell>
          <cell r="R394">
            <v>0</v>
          </cell>
          <cell r="S394">
            <v>0</v>
          </cell>
          <cell r="T394">
            <v>0</v>
          </cell>
          <cell r="V394">
            <v>0</v>
          </cell>
          <cell r="W394">
            <v>0</v>
          </cell>
          <cell r="X394">
            <v>698</v>
          </cell>
          <cell r="AM394">
            <v>698</v>
          </cell>
          <cell r="AN394">
            <v>698</v>
          </cell>
          <cell r="AO394" t="str">
            <v>MANCHESTER ESSEX</v>
          </cell>
          <cell r="AP394">
            <v>0</v>
          </cell>
          <cell r="AQ394">
            <v>0</v>
          </cell>
          <cell r="AR394">
            <v>0</v>
          </cell>
          <cell r="AS394">
            <v>0</v>
          </cell>
          <cell r="AT394">
            <v>0</v>
          </cell>
          <cell r="AU394">
            <v>0</v>
          </cell>
          <cell r="AV394">
            <v>0</v>
          </cell>
          <cell r="AW394">
            <v>0</v>
          </cell>
          <cell r="AX394">
            <v>0</v>
          </cell>
          <cell r="AY394">
            <v>0</v>
          </cell>
          <cell r="BA394">
            <v>0</v>
          </cell>
          <cell r="BB394">
            <v>0</v>
          </cell>
          <cell r="BD394">
            <v>698</v>
          </cell>
          <cell r="BE394" t="str">
            <v>MANCHESTER ESSEX</v>
          </cell>
          <cell r="BF394">
            <v>0</v>
          </cell>
          <cell r="BG394">
            <v>0</v>
          </cell>
          <cell r="BI394">
            <v>0</v>
          </cell>
          <cell r="BJ394">
            <v>0</v>
          </cell>
          <cell r="BK394">
            <v>0</v>
          </cell>
          <cell r="BL394">
            <v>0</v>
          </cell>
          <cell r="BM394">
            <v>0</v>
          </cell>
          <cell r="BN394">
            <v>0</v>
          </cell>
          <cell r="BP394">
            <v>0</v>
          </cell>
          <cell r="BR394">
            <v>0</v>
          </cell>
          <cell r="BS394">
            <v>0</v>
          </cell>
          <cell r="BT394">
            <v>0</v>
          </cell>
          <cell r="BU394">
            <v>0</v>
          </cell>
          <cell r="BV394">
            <v>0</v>
          </cell>
        </row>
        <row r="395">
          <cell r="A395">
            <v>700</v>
          </cell>
          <cell r="B395">
            <v>731</v>
          </cell>
          <cell r="C395" t="str">
            <v>MARTHAS VINEYARD</v>
          </cell>
          <cell r="D395">
            <v>29.25</v>
          </cell>
          <cell r="E395">
            <v>623491</v>
          </cell>
          <cell r="F395">
            <v>0</v>
          </cell>
          <cell r="G395">
            <v>24577</v>
          </cell>
          <cell r="H395">
            <v>648068</v>
          </cell>
          <cell r="J395">
            <v>0</v>
          </cell>
          <cell r="K395">
            <v>0</v>
          </cell>
          <cell r="L395">
            <v>24577</v>
          </cell>
          <cell r="M395">
            <v>24577</v>
          </cell>
          <cell r="O395">
            <v>623491</v>
          </cell>
          <cell r="Q395">
            <v>23989</v>
          </cell>
          <cell r="R395">
            <v>0</v>
          </cell>
          <cell r="S395">
            <v>25447</v>
          </cell>
          <cell r="T395">
            <v>48566</v>
          </cell>
          <cell r="V395">
            <v>115949.25</v>
          </cell>
          <cell r="W395">
            <v>0</v>
          </cell>
          <cell r="X395">
            <v>700</v>
          </cell>
          <cell r="Y395">
            <v>29.25</v>
          </cell>
          <cell r="Z395">
            <v>0.75357220177527473</v>
          </cell>
          <cell r="AA395">
            <v>653112</v>
          </cell>
          <cell r="AB395">
            <v>0</v>
          </cell>
          <cell r="AC395">
            <v>653112</v>
          </cell>
          <cell r="AD395">
            <v>0</v>
          </cell>
          <cell r="AE395">
            <v>24577</v>
          </cell>
          <cell r="AF395">
            <v>677689</v>
          </cell>
          <cell r="AG395">
            <v>23119</v>
          </cell>
          <cell r="AH395">
            <v>0</v>
          </cell>
          <cell r="AI395">
            <v>870</v>
          </cell>
          <cell r="AJ395">
            <v>23989</v>
          </cell>
          <cell r="AK395">
            <v>701678</v>
          </cell>
          <cell r="AM395">
            <v>700</v>
          </cell>
          <cell r="AN395">
            <v>731</v>
          </cell>
          <cell r="AO395" t="str">
            <v>MARTHAS VINEYARD</v>
          </cell>
          <cell r="AP395">
            <v>623491</v>
          </cell>
          <cell r="AQ395">
            <v>778206</v>
          </cell>
          <cell r="AR395">
            <v>0</v>
          </cell>
          <cell r="AS395">
            <v>0</v>
          </cell>
          <cell r="AT395">
            <v>20390.5</v>
          </cell>
          <cell r="AU395">
            <v>17590</v>
          </cell>
          <cell r="AV395">
            <v>27836.75</v>
          </cell>
          <cell r="AW395">
            <v>1566</v>
          </cell>
          <cell r="AX395">
            <v>0</v>
          </cell>
          <cell r="AY395">
            <v>67383.25</v>
          </cell>
          <cell r="BA395">
            <v>0</v>
          </cell>
          <cell r="BB395">
            <v>0</v>
          </cell>
          <cell r="BD395">
            <v>700</v>
          </cell>
          <cell r="BE395" t="str">
            <v>MARTHAS VINEYARD</v>
          </cell>
          <cell r="BF395">
            <v>0</v>
          </cell>
          <cell r="BG395">
            <v>-29621</v>
          </cell>
          <cell r="BI395">
            <v>0</v>
          </cell>
          <cell r="BJ395">
            <v>-29621</v>
          </cell>
          <cell r="BK395">
            <v>0</v>
          </cell>
          <cell r="BL395">
            <v>0</v>
          </cell>
          <cell r="BM395">
            <v>0</v>
          </cell>
          <cell r="BN395">
            <v>-29621</v>
          </cell>
          <cell r="BP395">
            <v>0</v>
          </cell>
          <cell r="BR395">
            <v>0</v>
          </cell>
          <cell r="BS395">
            <v>0</v>
          </cell>
          <cell r="BT395">
            <v>0</v>
          </cell>
          <cell r="BU395">
            <v>0</v>
          </cell>
          <cell r="BV395">
            <v>0</v>
          </cell>
        </row>
        <row r="396">
          <cell r="A396">
            <v>705</v>
          </cell>
          <cell r="B396">
            <v>732</v>
          </cell>
          <cell r="C396" t="str">
            <v>MASCONOMET</v>
          </cell>
          <cell r="D396">
            <v>3</v>
          </cell>
          <cell r="E396">
            <v>48666</v>
          </cell>
          <cell r="F396">
            <v>0</v>
          </cell>
          <cell r="G396">
            <v>2679</v>
          </cell>
          <cell r="H396">
            <v>51345</v>
          </cell>
          <cell r="J396">
            <v>23747.453810335035</v>
          </cell>
          <cell r="K396">
            <v>0.56407298588888277</v>
          </cell>
          <cell r="L396">
            <v>2679</v>
          </cell>
          <cell r="M396">
            <v>26426.453810335035</v>
          </cell>
          <cell r="O396">
            <v>24918.546189664965</v>
          </cell>
          <cell r="Q396">
            <v>0</v>
          </cell>
          <cell r="R396">
            <v>23747.453810335035</v>
          </cell>
          <cell r="S396">
            <v>2679</v>
          </cell>
          <cell r="T396">
            <v>26426.453810335035</v>
          </cell>
          <cell r="V396">
            <v>44778.966501521252</v>
          </cell>
          <cell r="W396">
            <v>0</v>
          </cell>
          <cell r="X396">
            <v>705</v>
          </cell>
          <cell r="Y396">
            <v>3</v>
          </cell>
          <cell r="Z396">
            <v>0</v>
          </cell>
          <cell r="AA396">
            <v>48666</v>
          </cell>
          <cell r="AB396">
            <v>0</v>
          </cell>
          <cell r="AC396">
            <v>48666</v>
          </cell>
          <cell r="AD396">
            <v>0</v>
          </cell>
          <cell r="AE396">
            <v>2679</v>
          </cell>
          <cell r="AF396">
            <v>51345</v>
          </cell>
          <cell r="AG396">
            <v>0</v>
          </cell>
          <cell r="AH396">
            <v>0</v>
          </cell>
          <cell r="AI396">
            <v>0</v>
          </cell>
          <cell r="AJ396">
            <v>0</v>
          </cell>
          <cell r="AK396">
            <v>51345</v>
          </cell>
          <cell r="AM396">
            <v>705</v>
          </cell>
          <cell r="AN396">
            <v>732</v>
          </cell>
          <cell r="AO396" t="str">
            <v>MASCONOMET</v>
          </cell>
          <cell r="AP396">
            <v>48666</v>
          </cell>
          <cell r="AQ396">
            <v>12450</v>
          </cell>
          <cell r="AR396">
            <v>36216</v>
          </cell>
          <cell r="AS396">
            <v>2960</v>
          </cell>
          <cell r="AT396">
            <v>0</v>
          </cell>
          <cell r="AU396">
            <v>3104.5</v>
          </cell>
          <cell r="AV396">
            <v>0</v>
          </cell>
          <cell r="AW396">
            <v>0</v>
          </cell>
          <cell r="AX396">
            <v>-180.53349847875143</v>
          </cell>
          <cell r="AY396">
            <v>42099.966501521252</v>
          </cell>
          <cell r="BA396">
            <v>23747.453810335035</v>
          </cell>
          <cell r="BB396">
            <v>23644.513435895446</v>
          </cell>
          <cell r="BD396">
            <v>705</v>
          </cell>
          <cell r="BE396" t="str">
            <v>MASCONOMET</v>
          </cell>
          <cell r="BF396">
            <v>0</v>
          </cell>
          <cell r="BG396">
            <v>0</v>
          </cell>
          <cell r="BI396">
            <v>0</v>
          </cell>
          <cell r="BJ396">
            <v>0</v>
          </cell>
          <cell r="BK396">
            <v>0</v>
          </cell>
          <cell r="BL396">
            <v>0</v>
          </cell>
          <cell r="BM396">
            <v>0</v>
          </cell>
          <cell r="BN396">
            <v>0</v>
          </cell>
          <cell r="BP396">
            <v>0</v>
          </cell>
          <cell r="BR396">
            <v>36216</v>
          </cell>
          <cell r="BS396">
            <v>36216</v>
          </cell>
          <cell r="BT396">
            <v>0</v>
          </cell>
          <cell r="BU396">
            <v>-180.53349847875143</v>
          </cell>
          <cell r="BV396">
            <v>-180.53349847875143</v>
          </cell>
        </row>
        <row r="397">
          <cell r="A397">
            <v>710</v>
          </cell>
          <cell r="B397">
            <v>733</v>
          </cell>
          <cell r="C397" t="str">
            <v>MENDON UPTON</v>
          </cell>
          <cell r="D397">
            <v>8</v>
          </cell>
          <cell r="E397">
            <v>107566</v>
          </cell>
          <cell r="F397">
            <v>0</v>
          </cell>
          <cell r="G397">
            <v>7010</v>
          </cell>
          <cell r="H397">
            <v>114576</v>
          </cell>
          <cell r="J397">
            <v>0</v>
          </cell>
          <cell r="K397">
            <v>0</v>
          </cell>
          <cell r="L397">
            <v>7010</v>
          </cell>
          <cell r="M397">
            <v>7010</v>
          </cell>
          <cell r="O397">
            <v>107566</v>
          </cell>
          <cell r="Q397">
            <v>0</v>
          </cell>
          <cell r="R397">
            <v>0</v>
          </cell>
          <cell r="S397">
            <v>7010</v>
          </cell>
          <cell r="T397">
            <v>7010</v>
          </cell>
          <cell r="V397">
            <v>14341.75</v>
          </cell>
          <cell r="W397">
            <v>0</v>
          </cell>
          <cell r="X397">
            <v>710</v>
          </cell>
          <cell r="Y397">
            <v>8</v>
          </cell>
          <cell r="Z397">
            <v>0.14921611353945566</v>
          </cell>
          <cell r="AA397">
            <v>107566</v>
          </cell>
          <cell r="AB397">
            <v>0</v>
          </cell>
          <cell r="AC397">
            <v>107566</v>
          </cell>
          <cell r="AD397">
            <v>0</v>
          </cell>
          <cell r="AE397">
            <v>7010</v>
          </cell>
          <cell r="AF397">
            <v>114576</v>
          </cell>
          <cell r="AG397">
            <v>0</v>
          </cell>
          <cell r="AH397">
            <v>0</v>
          </cell>
          <cell r="AI397">
            <v>0</v>
          </cell>
          <cell r="AJ397">
            <v>0</v>
          </cell>
          <cell r="AK397">
            <v>114576</v>
          </cell>
          <cell r="AM397">
            <v>710</v>
          </cell>
          <cell r="AN397">
            <v>733</v>
          </cell>
          <cell r="AO397" t="str">
            <v>MENDON UPTON</v>
          </cell>
          <cell r="AP397">
            <v>107566</v>
          </cell>
          <cell r="AQ397">
            <v>110413</v>
          </cell>
          <cell r="AR397">
            <v>0</v>
          </cell>
          <cell r="AS397">
            <v>0</v>
          </cell>
          <cell r="AT397">
            <v>0</v>
          </cell>
          <cell r="AU397">
            <v>7331.75</v>
          </cell>
          <cell r="AV397">
            <v>0</v>
          </cell>
          <cell r="AW397">
            <v>0</v>
          </cell>
          <cell r="AX397">
            <v>0</v>
          </cell>
          <cell r="AY397">
            <v>7331.75</v>
          </cell>
          <cell r="BA397">
            <v>0</v>
          </cell>
          <cell r="BB397">
            <v>0</v>
          </cell>
          <cell r="BD397">
            <v>710</v>
          </cell>
          <cell r="BE397" t="str">
            <v>MENDON UPTON</v>
          </cell>
          <cell r="BF397">
            <v>0</v>
          </cell>
          <cell r="BG397">
            <v>0</v>
          </cell>
          <cell r="BI397">
            <v>0</v>
          </cell>
          <cell r="BJ397">
            <v>0</v>
          </cell>
          <cell r="BK397">
            <v>0</v>
          </cell>
          <cell r="BL397">
            <v>0</v>
          </cell>
          <cell r="BM397">
            <v>0</v>
          </cell>
          <cell r="BN397">
            <v>0</v>
          </cell>
          <cell r="BP397">
            <v>0</v>
          </cell>
          <cell r="BR397">
            <v>0</v>
          </cell>
          <cell r="BS397">
            <v>0</v>
          </cell>
          <cell r="BT397">
            <v>0</v>
          </cell>
          <cell r="BU397">
            <v>0</v>
          </cell>
          <cell r="BV397">
            <v>0</v>
          </cell>
        </row>
        <row r="398">
          <cell r="A398">
            <v>712</v>
          </cell>
          <cell r="B398">
            <v>811</v>
          </cell>
          <cell r="C398" t="str">
            <v>MONOMOY</v>
          </cell>
          <cell r="D398">
            <v>67.63</v>
          </cell>
          <cell r="E398">
            <v>1077882</v>
          </cell>
          <cell r="F398">
            <v>0</v>
          </cell>
          <cell r="G398">
            <v>56823</v>
          </cell>
          <cell r="H398">
            <v>1134705</v>
          </cell>
          <cell r="J398">
            <v>-1575.7305523580426</v>
          </cell>
          <cell r="K398">
            <v>-1.2334928458484537E-2</v>
          </cell>
          <cell r="L398">
            <v>56823</v>
          </cell>
          <cell r="M398">
            <v>55247.269447641957</v>
          </cell>
          <cell r="O398">
            <v>1079457.7305523581</v>
          </cell>
          <cell r="Q398">
            <v>74232</v>
          </cell>
          <cell r="R398">
            <v>-1575.7305523580426</v>
          </cell>
          <cell r="S398">
            <v>60395</v>
          </cell>
          <cell r="T398">
            <v>129479.26944764197</v>
          </cell>
          <cell r="V398">
            <v>258800.41479194246</v>
          </cell>
          <cell r="W398">
            <v>0</v>
          </cell>
          <cell r="X398">
            <v>712</v>
          </cell>
          <cell r="Y398">
            <v>67.63</v>
          </cell>
          <cell r="Z398">
            <v>0</v>
          </cell>
          <cell r="AA398">
            <v>1077882</v>
          </cell>
          <cell r="AB398">
            <v>0</v>
          </cell>
          <cell r="AC398">
            <v>1077882</v>
          </cell>
          <cell r="AD398">
            <v>0</v>
          </cell>
          <cell r="AE398">
            <v>56823</v>
          </cell>
          <cell r="AF398">
            <v>1134705</v>
          </cell>
          <cell r="AG398">
            <v>70660</v>
          </cell>
          <cell r="AH398">
            <v>0</v>
          </cell>
          <cell r="AI398">
            <v>3572</v>
          </cell>
          <cell r="AJ398">
            <v>74232</v>
          </cell>
          <cell r="AK398">
            <v>1208937</v>
          </cell>
          <cell r="AM398">
            <v>712</v>
          </cell>
          <cell r="AN398">
            <v>811</v>
          </cell>
          <cell r="AO398" t="str">
            <v>MONOMOY</v>
          </cell>
          <cell r="AP398">
            <v>1077882</v>
          </cell>
          <cell r="AQ398">
            <v>1153656</v>
          </cell>
          <cell r="AR398">
            <v>0</v>
          </cell>
          <cell r="AS398">
            <v>39197</v>
          </cell>
          <cell r="AT398">
            <v>1603.25</v>
          </cell>
          <cell r="AU398">
            <v>13156.25</v>
          </cell>
          <cell r="AV398">
            <v>69549.5</v>
          </cell>
          <cell r="AW398">
            <v>6630.5</v>
          </cell>
          <cell r="AX398">
            <v>-2391.0852080575423</v>
          </cell>
          <cell r="AY398">
            <v>127745.41479194246</v>
          </cell>
          <cell r="BA398">
            <v>-1575.7305523580426</v>
          </cell>
          <cell r="BB398">
            <v>-2391.0852080575423</v>
          </cell>
          <cell r="BD398">
            <v>712</v>
          </cell>
          <cell r="BE398" t="str">
            <v>MONOMOY</v>
          </cell>
          <cell r="BF398">
            <v>0</v>
          </cell>
          <cell r="BG398">
            <v>0</v>
          </cell>
          <cell r="BI398">
            <v>0</v>
          </cell>
          <cell r="BJ398">
            <v>0</v>
          </cell>
          <cell r="BK398">
            <v>0</v>
          </cell>
          <cell r="BL398">
            <v>0</v>
          </cell>
          <cell r="BM398">
            <v>0</v>
          </cell>
          <cell r="BN398">
            <v>0</v>
          </cell>
          <cell r="BP398">
            <v>0</v>
          </cell>
          <cell r="BR398">
            <v>0</v>
          </cell>
          <cell r="BS398">
            <v>0</v>
          </cell>
          <cell r="BT398">
            <v>0</v>
          </cell>
          <cell r="BU398">
            <v>-2391.0852080575423</v>
          </cell>
          <cell r="BV398">
            <v>-2391.0852080575423</v>
          </cell>
        </row>
        <row r="399">
          <cell r="A399">
            <v>715</v>
          </cell>
          <cell r="B399">
            <v>736</v>
          </cell>
          <cell r="C399" t="str">
            <v>MOUNT GREYLOCK</v>
          </cell>
          <cell r="D399">
            <v>15.85</v>
          </cell>
          <cell r="E399">
            <v>290848</v>
          </cell>
          <cell r="F399">
            <v>0</v>
          </cell>
          <cell r="G399">
            <v>14155</v>
          </cell>
          <cell r="H399">
            <v>305003</v>
          </cell>
          <cell r="J399">
            <v>0</v>
          </cell>
          <cell r="K399">
            <v>0</v>
          </cell>
          <cell r="L399">
            <v>14155</v>
          </cell>
          <cell r="M399">
            <v>14155</v>
          </cell>
          <cell r="O399">
            <v>290848</v>
          </cell>
          <cell r="Q399">
            <v>0</v>
          </cell>
          <cell r="R399">
            <v>0</v>
          </cell>
          <cell r="S399">
            <v>14155</v>
          </cell>
          <cell r="T399">
            <v>14155</v>
          </cell>
          <cell r="V399">
            <v>52450.5</v>
          </cell>
          <cell r="W399">
            <v>0</v>
          </cell>
          <cell r="X399">
            <v>715</v>
          </cell>
          <cell r="Y399">
            <v>15.85</v>
          </cell>
          <cell r="Z399">
            <v>0</v>
          </cell>
          <cell r="AA399">
            <v>290848</v>
          </cell>
          <cell r="AB399">
            <v>0</v>
          </cell>
          <cell r="AC399">
            <v>290848</v>
          </cell>
          <cell r="AD399">
            <v>0</v>
          </cell>
          <cell r="AE399">
            <v>14155</v>
          </cell>
          <cell r="AF399">
            <v>305003</v>
          </cell>
          <cell r="AG399">
            <v>0</v>
          </cell>
          <cell r="AH399">
            <v>0</v>
          </cell>
          <cell r="AI399">
            <v>0</v>
          </cell>
          <cell r="AJ399">
            <v>0</v>
          </cell>
          <cell r="AK399">
            <v>305003</v>
          </cell>
          <cell r="AM399">
            <v>715</v>
          </cell>
          <cell r="AN399">
            <v>736</v>
          </cell>
          <cell r="AO399" t="str">
            <v>MOUNT GREYLOCK</v>
          </cell>
          <cell r="AP399">
            <v>290848</v>
          </cell>
          <cell r="AQ399">
            <v>291434</v>
          </cell>
          <cell r="AR399">
            <v>0</v>
          </cell>
          <cell r="AS399">
            <v>0</v>
          </cell>
          <cell r="AT399">
            <v>11909.75</v>
          </cell>
          <cell r="AU399">
            <v>0</v>
          </cell>
          <cell r="AV399">
            <v>26385.75</v>
          </cell>
          <cell r="AW399">
            <v>0</v>
          </cell>
          <cell r="AX399">
            <v>0</v>
          </cell>
          <cell r="AY399">
            <v>38295.5</v>
          </cell>
          <cell r="BA399">
            <v>0</v>
          </cell>
          <cell r="BB399">
            <v>0</v>
          </cell>
          <cell r="BD399">
            <v>715</v>
          </cell>
          <cell r="BE399" t="str">
            <v>MOUNT GREYLOCK</v>
          </cell>
          <cell r="BF399">
            <v>0</v>
          </cell>
          <cell r="BG399">
            <v>0</v>
          </cell>
          <cell r="BI399">
            <v>0</v>
          </cell>
          <cell r="BJ399">
            <v>0</v>
          </cell>
          <cell r="BK399">
            <v>0</v>
          </cell>
          <cell r="BL399">
            <v>0</v>
          </cell>
          <cell r="BM399">
            <v>0</v>
          </cell>
          <cell r="BN399">
            <v>0</v>
          </cell>
          <cell r="BP399">
            <v>0</v>
          </cell>
          <cell r="BR399">
            <v>0</v>
          </cell>
          <cell r="BS399">
            <v>0</v>
          </cell>
          <cell r="BT399">
            <v>0</v>
          </cell>
          <cell r="BU399">
            <v>0</v>
          </cell>
          <cell r="BV399">
            <v>0</v>
          </cell>
        </row>
        <row r="400">
          <cell r="A400">
            <v>717</v>
          </cell>
          <cell r="B400">
            <v>734</v>
          </cell>
          <cell r="C400" t="str">
            <v>MOHAWK TRAIL</v>
          </cell>
          <cell r="D400">
            <v>50.440000000000005</v>
          </cell>
          <cell r="E400">
            <v>757572</v>
          </cell>
          <cell r="F400">
            <v>0</v>
          </cell>
          <cell r="G400">
            <v>43957</v>
          </cell>
          <cell r="H400">
            <v>801529</v>
          </cell>
          <cell r="J400">
            <v>-985.49363943692822</v>
          </cell>
          <cell r="K400">
            <v>-1.7453388078458029E-2</v>
          </cell>
          <cell r="L400">
            <v>43957</v>
          </cell>
          <cell r="M400">
            <v>42971.506360563071</v>
          </cell>
          <cell r="O400">
            <v>758557.4936394369</v>
          </cell>
          <cell r="Q400">
            <v>16222</v>
          </cell>
          <cell r="R400">
            <v>-985.49363943692822</v>
          </cell>
          <cell r="S400">
            <v>44846</v>
          </cell>
          <cell r="T400">
            <v>59193.506360563071</v>
          </cell>
          <cell r="V400">
            <v>116643.31712896368</v>
          </cell>
          <cell r="W400">
            <v>0</v>
          </cell>
          <cell r="X400">
            <v>717</v>
          </cell>
          <cell r="Y400">
            <v>50.440000000000005</v>
          </cell>
          <cell r="Z400">
            <v>0.23206997802908524</v>
          </cell>
          <cell r="AA400">
            <v>757572</v>
          </cell>
          <cell r="AB400">
            <v>0</v>
          </cell>
          <cell r="AC400">
            <v>757572</v>
          </cell>
          <cell r="AD400">
            <v>0</v>
          </cell>
          <cell r="AE400">
            <v>43957</v>
          </cell>
          <cell r="AF400">
            <v>801529</v>
          </cell>
          <cell r="AG400">
            <v>15333</v>
          </cell>
          <cell r="AH400">
            <v>0</v>
          </cell>
          <cell r="AI400">
            <v>889</v>
          </cell>
          <cell r="AJ400">
            <v>16222</v>
          </cell>
          <cell r="AK400">
            <v>817751</v>
          </cell>
          <cell r="AM400">
            <v>717</v>
          </cell>
          <cell r="AN400">
            <v>734</v>
          </cell>
          <cell r="AO400" t="str">
            <v>MOHAWK TRAIL</v>
          </cell>
          <cell r="AP400">
            <v>757572</v>
          </cell>
          <cell r="AQ400">
            <v>782810</v>
          </cell>
          <cell r="AR400">
            <v>0</v>
          </cell>
          <cell r="AS400">
            <v>24515</v>
          </cell>
          <cell r="AT400">
            <v>12313.25</v>
          </cell>
          <cell r="AU400">
            <v>3287</v>
          </cell>
          <cell r="AV400">
            <v>17844.5</v>
          </cell>
          <cell r="AW400">
            <v>0</v>
          </cell>
          <cell r="AX400">
            <v>-1495.4328710363188</v>
          </cell>
          <cell r="AY400">
            <v>56464.317128963681</v>
          </cell>
          <cell r="BA400">
            <v>-985.49363943692822</v>
          </cell>
          <cell r="BB400">
            <v>-1495.4328710363188</v>
          </cell>
          <cell r="BD400">
            <v>717</v>
          </cell>
          <cell r="BE400" t="str">
            <v>MOHAWK TRAIL</v>
          </cell>
          <cell r="BF400">
            <v>0</v>
          </cell>
          <cell r="BG400">
            <v>0</v>
          </cell>
          <cell r="BI400">
            <v>0</v>
          </cell>
          <cell r="BJ400">
            <v>0</v>
          </cell>
          <cell r="BK400">
            <v>0</v>
          </cell>
          <cell r="BL400">
            <v>0</v>
          </cell>
          <cell r="BM400">
            <v>0</v>
          </cell>
          <cell r="BN400">
            <v>0</v>
          </cell>
          <cell r="BP400">
            <v>0</v>
          </cell>
          <cell r="BR400">
            <v>0</v>
          </cell>
          <cell r="BS400">
            <v>0</v>
          </cell>
          <cell r="BT400">
            <v>0</v>
          </cell>
          <cell r="BU400">
            <v>-1495.4328710363188</v>
          </cell>
          <cell r="BV400">
            <v>-1495.4328710363188</v>
          </cell>
        </row>
        <row r="401">
          <cell r="A401">
            <v>720</v>
          </cell>
          <cell r="B401">
            <v>737</v>
          </cell>
          <cell r="C401" t="str">
            <v>NARRAGANSETT</v>
          </cell>
          <cell r="D401">
            <v>12.93</v>
          </cell>
          <cell r="E401">
            <v>136616</v>
          </cell>
          <cell r="F401">
            <v>0</v>
          </cell>
          <cell r="G401">
            <v>9756</v>
          </cell>
          <cell r="H401">
            <v>146372</v>
          </cell>
          <cell r="J401">
            <v>0</v>
          </cell>
          <cell r="K401">
            <v>0</v>
          </cell>
          <cell r="L401">
            <v>9756</v>
          </cell>
          <cell r="M401">
            <v>9756</v>
          </cell>
          <cell r="O401">
            <v>136616</v>
          </cell>
          <cell r="Q401">
            <v>26320</v>
          </cell>
          <cell r="R401">
            <v>0</v>
          </cell>
          <cell r="S401">
            <v>11542</v>
          </cell>
          <cell r="T401">
            <v>36076</v>
          </cell>
          <cell r="V401">
            <v>55067.75</v>
          </cell>
          <cell r="W401">
            <v>0</v>
          </cell>
          <cell r="X401">
            <v>720</v>
          </cell>
          <cell r="Y401">
            <v>12.93</v>
          </cell>
          <cell r="Z401">
            <v>4.7500565482922925E-3</v>
          </cell>
          <cell r="AA401">
            <v>136616</v>
          </cell>
          <cell r="AB401">
            <v>0</v>
          </cell>
          <cell r="AC401">
            <v>136616</v>
          </cell>
          <cell r="AD401">
            <v>0</v>
          </cell>
          <cell r="AE401">
            <v>9756</v>
          </cell>
          <cell r="AF401">
            <v>146372</v>
          </cell>
          <cell r="AG401">
            <v>24534</v>
          </cell>
          <cell r="AH401">
            <v>0</v>
          </cell>
          <cell r="AI401">
            <v>1786</v>
          </cell>
          <cell r="AJ401">
            <v>26320</v>
          </cell>
          <cell r="AK401">
            <v>172692</v>
          </cell>
          <cell r="AM401">
            <v>720</v>
          </cell>
          <cell r="AN401">
            <v>737</v>
          </cell>
          <cell r="AO401" t="str">
            <v>NARRAGANSETT</v>
          </cell>
          <cell r="AP401">
            <v>136616</v>
          </cell>
          <cell r="AQ401">
            <v>159841</v>
          </cell>
          <cell r="AR401">
            <v>0</v>
          </cell>
          <cell r="AS401">
            <v>0</v>
          </cell>
          <cell r="AT401">
            <v>9469.25</v>
          </cell>
          <cell r="AU401">
            <v>0</v>
          </cell>
          <cell r="AV401">
            <v>5240.25</v>
          </cell>
          <cell r="AW401">
            <v>4282.25</v>
          </cell>
          <cell r="AX401">
            <v>0</v>
          </cell>
          <cell r="AY401">
            <v>18991.75</v>
          </cell>
          <cell r="BA401">
            <v>0</v>
          </cell>
          <cell r="BB401">
            <v>0</v>
          </cell>
          <cell r="BD401">
            <v>720</v>
          </cell>
          <cell r="BE401" t="str">
            <v>NARRAGANSETT</v>
          </cell>
          <cell r="BF401">
            <v>0</v>
          </cell>
          <cell r="BG401">
            <v>0</v>
          </cell>
          <cell r="BI401">
            <v>0</v>
          </cell>
          <cell r="BJ401">
            <v>0</v>
          </cell>
          <cell r="BK401">
            <v>0</v>
          </cell>
          <cell r="BL401">
            <v>0</v>
          </cell>
          <cell r="BM401">
            <v>0</v>
          </cell>
          <cell r="BN401">
            <v>0</v>
          </cell>
          <cell r="BP401">
            <v>0</v>
          </cell>
          <cell r="BR401">
            <v>0</v>
          </cell>
          <cell r="BS401">
            <v>0</v>
          </cell>
          <cell r="BT401">
            <v>0</v>
          </cell>
          <cell r="BU401">
            <v>0</v>
          </cell>
          <cell r="BV401">
            <v>0</v>
          </cell>
        </row>
        <row r="402">
          <cell r="A402">
            <v>725</v>
          </cell>
          <cell r="B402">
            <v>738</v>
          </cell>
          <cell r="C402" t="str">
            <v>NASHOBA</v>
          </cell>
          <cell r="D402">
            <v>36.08</v>
          </cell>
          <cell r="E402">
            <v>403683</v>
          </cell>
          <cell r="F402">
            <v>0</v>
          </cell>
          <cell r="G402">
            <v>29292</v>
          </cell>
          <cell r="H402">
            <v>432975</v>
          </cell>
          <cell r="J402">
            <v>110508.08872661524</v>
          </cell>
          <cell r="K402">
            <v>0.58288930384963744</v>
          </cell>
          <cell r="L402">
            <v>29292</v>
          </cell>
          <cell r="M402">
            <v>139800.08872661524</v>
          </cell>
          <cell r="O402">
            <v>293174.91127338476</v>
          </cell>
          <cell r="Q402">
            <v>39110</v>
          </cell>
          <cell r="R402">
            <v>110508.08872661524</v>
          </cell>
          <cell r="S402">
            <v>31949</v>
          </cell>
          <cell r="T402">
            <v>178910.08872661524</v>
          </cell>
          <cell r="V402">
            <v>257988.75</v>
          </cell>
          <cell r="W402">
            <v>0</v>
          </cell>
          <cell r="X402">
            <v>725</v>
          </cell>
          <cell r="Y402">
            <v>36.08</v>
          </cell>
          <cell r="Z402">
            <v>0.3005486198313177</v>
          </cell>
          <cell r="AA402">
            <v>403683</v>
          </cell>
          <cell r="AB402">
            <v>0</v>
          </cell>
          <cell r="AC402">
            <v>403683</v>
          </cell>
          <cell r="AD402">
            <v>0</v>
          </cell>
          <cell r="AE402">
            <v>29292</v>
          </cell>
          <cell r="AF402">
            <v>432975</v>
          </cell>
          <cell r="AG402">
            <v>36453</v>
          </cell>
          <cell r="AH402">
            <v>0</v>
          </cell>
          <cell r="AI402">
            <v>2657</v>
          </cell>
          <cell r="AJ402">
            <v>39110</v>
          </cell>
          <cell r="AK402">
            <v>472085</v>
          </cell>
          <cell r="AM402">
            <v>725</v>
          </cell>
          <cell r="AN402">
            <v>738</v>
          </cell>
          <cell r="AO402" t="str">
            <v>NASHOBA</v>
          </cell>
          <cell r="AP402">
            <v>403683</v>
          </cell>
          <cell r="AQ402">
            <v>235993</v>
          </cell>
          <cell r="AR402">
            <v>167690</v>
          </cell>
          <cell r="AS402">
            <v>0</v>
          </cell>
          <cell r="AT402">
            <v>0</v>
          </cell>
          <cell r="AU402">
            <v>0</v>
          </cell>
          <cell r="AV402">
            <v>0</v>
          </cell>
          <cell r="AW402">
            <v>21896.75</v>
          </cell>
          <cell r="AX402">
            <v>0</v>
          </cell>
          <cell r="AY402">
            <v>189586.75</v>
          </cell>
          <cell r="BA402">
            <v>110508.08872661524</v>
          </cell>
          <cell r="BB402">
            <v>110316.49327438726</v>
          </cell>
          <cell r="BD402">
            <v>725</v>
          </cell>
          <cell r="BE402" t="str">
            <v>NASHOBA</v>
          </cell>
          <cell r="BF402">
            <v>0</v>
          </cell>
          <cell r="BG402">
            <v>0</v>
          </cell>
          <cell r="BI402">
            <v>0</v>
          </cell>
          <cell r="BJ402">
            <v>0</v>
          </cell>
          <cell r="BK402">
            <v>0</v>
          </cell>
          <cell r="BL402">
            <v>0</v>
          </cell>
          <cell r="BM402">
            <v>0</v>
          </cell>
          <cell r="BN402">
            <v>0</v>
          </cell>
          <cell r="BP402">
            <v>0</v>
          </cell>
          <cell r="BR402">
            <v>167690</v>
          </cell>
          <cell r="BS402">
            <v>167690</v>
          </cell>
          <cell r="BT402">
            <v>0</v>
          </cell>
          <cell r="BU402">
            <v>0</v>
          </cell>
          <cell r="BV402">
            <v>0</v>
          </cell>
        </row>
        <row r="403">
          <cell r="A403">
            <v>728</v>
          </cell>
          <cell r="B403">
            <v>787</v>
          </cell>
          <cell r="C403" t="str">
            <v>NEW SALEM WENDELL</v>
          </cell>
          <cell r="D403">
            <v>1</v>
          </cell>
          <cell r="E403">
            <v>11732</v>
          </cell>
          <cell r="F403">
            <v>0</v>
          </cell>
          <cell r="G403">
            <v>893</v>
          </cell>
          <cell r="H403">
            <v>12625</v>
          </cell>
          <cell r="J403">
            <v>7731.4144966345639</v>
          </cell>
          <cell r="K403">
            <v>0.65900225849254723</v>
          </cell>
          <cell r="L403">
            <v>893</v>
          </cell>
          <cell r="M403">
            <v>8624.414496634563</v>
          </cell>
          <cell r="O403">
            <v>4000.585503365437</v>
          </cell>
          <cell r="Q403">
            <v>0</v>
          </cell>
          <cell r="R403">
            <v>7731.4144966345639</v>
          </cell>
          <cell r="S403">
            <v>893</v>
          </cell>
          <cell r="T403">
            <v>8624.414496634563</v>
          </cell>
          <cell r="V403">
            <v>12625</v>
          </cell>
          <cell r="W403">
            <v>0</v>
          </cell>
          <cell r="X403">
            <v>728</v>
          </cell>
          <cell r="Y403">
            <v>1</v>
          </cell>
          <cell r="Z403">
            <v>0</v>
          </cell>
          <cell r="AA403">
            <v>11732</v>
          </cell>
          <cell r="AB403">
            <v>0</v>
          </cell>
          <cell r="AC403">
            <v>11732</v>
          </cell>
          <cell r="AD403">
            <v>0</v>
          </cell>
          <cell r="AE403">
            <v>893</v>
          </cell>
          <cell r="AF403">
            <v>12625</v>
          </cell>
          <cell r="AG403">
            <v>0</v>
          </cell>
          <cell r="AH403">
            <v>0</v>
          </cell>
          <cell r="AI403">
            <v>0</v>
          </cell>
          <cell r="AJ403">
            <v>0</v>
          </cell>
          <cell r="AK403">
            <v>12625</v>
          </cell>
          <cell r="AM403">
            <v>728</v>
          </cell>
          <cell r="AN403">
            <v>787</v>
          </cell>
          <cell r="AO403" t="str">
            <v>NEW SALEM WENDELL</v>
          </cell>
          <cell r="AP403">
            <v>11732</v>
          </cell>
          <cell r="AQ403">
            <v>0</v>
          </cell>
          <cell r="AR403">
            <v>11732</v>
          </cell>
          <cell r="AS403">
            <v>0</v>
          </cell>
          <cell r="AT403">
            <v>0</v>
          </cell>
          <cell r="AU403">
            <v>0</v>
          </cell>
          <cell r="AV403">
            <v>0</v>
          </cell>
          <cell r="AW403">
            <v>0</v>
          </cell>
          <cell r="AX403">
            <v>0</v>
          </cell>
          <cell r="AY403">
            <v>11732</v>
          </cell>
          <cell r="BA403">
            <v>7731.4144966345639</v>
          </cell>
          <cell r="BB403">
            <v>7718.0100130902938</v>
          </cell>
          <cell r="BD403">
            <v>728</v>
          </cell>
          <cell r="BE403" t="str">
            <v>NEW SALEM WENDELL</v>
          </cell>
          <cell r="BF403">
            <v>0</v>
          </cell>
          <cell r="BG403">
            <v>0</v>
          </cell>
          <cell r="BI403">
            <v>0</v>
          </cell>
          <cell r="BJ403">
            <v>0</v>
          </cell>
          <cell r="BK403">
            <v>0</v>
          </cell>
          <cell r="BL403">
            <v>0</v>
          </cell>
          <cell r="BM403">
            <v>0</v>
          </cell>
          <cell r="BN403">
            <v>0</v>
          </cell>
          <cell r="BP403">
            <v>0</v>
          </cell>
          <cell r="BR403">
            <v>11732</v>
          </cell>
          <cell r="BS403">
            <v>11732</v>
          </cell>
          <cell r="BT403">
            <v>0</v>
          </cell>
          <cell r="BU403">
            <v>0</v>
          </cell>
          <cell r="BV403">
            <v>0</v>
          </cell>
        </row>
        <row r="404">
          <cell r="A404">
            <v>730</v>
          </cell>
          <cell r="B404">
            <v>741</v>
          </cell>
          <cell r="C404" t="str">
            <v>NORTHBORO SOUTHBORO</v>
          </cell>
          <cell r="D404">
            <v>19.670000000000002</v>
          </cell>
          <cell r="E404">
            <v>265227</v>
          </cell>
          <cell r="F404">
            <v>0</v>
          </cell>
          <cell r="G404">
            <v>17199</v>
          </cell>
          <cell r="H404">
            <v>282426</v>
          </cell>
          <cell r="J404">
            <v>567.40094456208317</v>
          </cell>
          <cell r="K404">
            <v>1.1635711867157124E-2</v>
          </cell>
          <cell r="L404">
            <v>17199</v>
          </cell>
          <cell r="M404">
            <v>17766.400944562083</v>
          </cell>
          <cell r="O404">
            <v>264659.5990554379</v>
          </cell>
          <cell r="Q404">
            <v>0</v>
          </cell>
          <cell r="R404">
            <v>567.40094456208317</v>
          </cell>
          <cell r="S404">
            <v>17199</v>
          </cell>
          <cell r="T404">
            <v>17766.400944562083</v>
          </cell>
          <cell r="V404">
            <v>65962.75</v>
          </cell>
          <cell r="W404">
            <v>0</v>
          </cell>
          <cell r="X404">
            <v>730</v>
          </cell>
          <cell r="Y404">
            <v>19.670000000000002</v>
          </cell>
          <cell r="Z404">
            <v>0.40658536585366178</v>
          </cell>
          <cell r="AA404">
            <v>265227</v>
          </cell>
          <cell r="AB404">
            <v>0</v>
          </cell>
          <cell r="AC404">
            <v>265227</v>
          </cell>
          <cell r="AD404">
            <v>0</v>
          </cell>
          <cell r="AE404">
            <v>17199</v>
          </cell>
          <cell r="AF404">
            <v>282426</v>
          </cell>
          <cell r="AG404">
            <v>0</v>
          </cell>
          <cell r="AH404">
            <v>0</v>
          </cell>
          <cell r="AI404">
            <v>0</v>
          </cell>
          <cell r="AJ404">
            <v>0</v>
          </cell>
          <cell r="AK404">
            <v>282426</v>
          </cell>
          <cell r="AM404">
            <v>730</v>
          </cell>
          <cell r="AN404">
            <v>741</v>
          </cell>
          <cell r="AO404" t="str">
            <v>NORTHBORO SOUTHBORO</v>
          </cell>
          <cell r="AP404">
            <v>265227</v>
          </cell>
          <cell r="AQ404">
            <v>264366</v>
          </cell>
          <cell r="AR404">
            <v>861</v>
          </cell>
          <cell r="AS404">
            <v>0</v>
          </cell>
          <cell r="AT404">
            <v>904</v>
          </cell>
          <cell r="AU404">
            <v>11482</v>
          </cell>
          <cell r="AV404">
            <v>0</v>
          </cell>
          <cell r="AW404">
            <v>35516.75</v>
          </cell>
          <cell r="AX404">
            <v>0</v>
          </cell>
          <cell r="AY404">
            <v>48763.75</v>
          </cell>
          <cell r="BA404">
            <v>567.40094456208317</v>
          </cell>
          <cell r="BB404">
            <v>566.41720263132822</v>
          </cell>
          <cell r="BD404">
            <v>730</v>
          </cell>
          <cell r="BE404" t="str">
            <v>NORTHBORO SOUTHBORO</v>
          </cell>
          <cell r="BF404">
            <v>0</v>
          </cell>
          <cell r="BG404">
            <v>0</v>
          </cell>
          <cell r="BI404">
            <v>0</v>
          </cell>
          <cell r="BJ404">
            <v>0</v>
          </cell>
          <cell r="BK404">
            <v>0</v>
          </cell>
          <cell r="BL404">
            <v>0</v>
          </cell>
          <cell r="BM404">
            <v>0</v>
          </cell>
          <cell r="BN404">
            <v>0</v>
          </cell>
          <cell r="BP404">
            <v>0</v>
          </cell>
          <cell r="BR404">
            <v>861</v>
          </cell>
          <cell r="BS404">
            <v>861</v>
          </cell>
          <cell r="BT404">
            <v>0</v>
          </cell>
          <cell r="BU404">
            <v>0</v>
          </cell>
          <cell r="BV404">
            <v>0</v>
          </cell>
        </row>
        <row r="405">
          <cell r="A405">
            <v>735</v>
          </cell>
          <cell r="B405">
            <v>740</v>
          </cell>
          <cell r="C405" t="str">
            <v>NORTH MIDDLESEX</v>
          </cell>
          <cell r="D405">
            <v>68.19</v>
          </cell>
          <cell r="E405">
            <v>929722</v>
          </cell>
          <cell r="F405">
            <v>0</v>
          </cell>
          <cell r="G405">
            <v>59790</v>
          </cell>
          <cell r="H405">
            <v>989512</v>
          </cell>
          <cell r="J405">
            <v>-2549.505883596993</v>
          </cell>
          <cell r="K405">
            <v>-2.8471620464109393E-2</v>
          </cell>
          <cell r="L405">
            <v>59790</v>
          </cell>
          <cell r="M405">
            <v>57240.49411640301</v>
          </cell>
          <cell r="O405">
            <v>932271.50588359695</v>
          </cell>
          <cell r="Q405">
            <v>17970</v>
          </cell>
          <cell r="R405">
            <v>-2549.505883596993</v>
          </cell>
          <cell r="S405">
            <v>60826</v>
          </cell>
          <cell r="T405">
            <v>75210.494116403002</v>
          </cell>
          <cell r="V405">
            <v>167305.5138147418</v>
          </cell>
          <cell r="W405">
            <v>0</v>
          </cell>
          <cell r="X405">
            <v>735</v>
          </cell>
          <cell r="Y405">
            <v>68.19</v>
          </cell>
          <cell r="Z405">
            <v>7.6280005835409948E-2</v>
          </cell>
          <cell r="AA405">
            <v>929722</v>
          </cell>
          <cell r="AB405">
            <v>0</v>
          </cell>
          <cell r="AC405">
            <v>929722</v>
          </cell>
          <cell r="AD405">
            <v>0</v>
          </cell>
          <cell r="AE405">
            <v>59790</v>
          </cell>
          <cell r="AF405">
            <v>989512</v>
          </cell>
          <cell r="AG405">
            <v>16934</v>
          </cell>
          <cell r="AH405">
            <v>0</v>
          </cell>
          <cell r="AI405">
            <v>1036</v>
          </cell>
          <cell r="AJ405">
            <v>17970</v>
          </cell>
          <cell r="AK405">
            <v>1007482</v>
          </cell>
          <cell r="AM405">
            <v>735</v>
          </cell>
          <cell r="AN405">
            <v>740</v>
          </cell>
          <cell r="AO405" t="str">
            <v>NORTH MIDDLESEX</v>
          </cell>
          <cell r="AP405">
            <v>929722</v>
          </cell>
          <cell r="AQ405">
            <v>984391</v>
          </cell>
          <cell r="AR405">
            <v>0</v>
          </cell>
          <cell r="AS405">
            <v>63421</v>
          </cell>
          <cell r="AT405">
            <v>0</v>
          </cell>
          <cell r="AU405">
            <v>29993.25</v>
          </cell>
          <cell r="AV405">
            <v>0</v>
          </cell>
          <cell r="AW405">
            <v>0</v>
          </cell>
          <cell r="AX405">
            <v>-3868.7361852581962</v>
          </cell>
          <cell r="AY405">
            <v>89545.513814741804</v>
          </cell>
          <cell r="BA405">
            <v>-2549.505883596993</v>
          </cell>
          <cell r="BB405">
            <v>-3868.7361852581962</v>
          </cell>
          <cell r="BD405">
            <v>735</v>
          </cell>
          <cell r="BE405" t="str">
            <v>NORTH MIDDLESEX</v>
          </cell>
          <cell r="BF405">
            <v>0</v>
          </cell>
          <cell r="BG405">
            <v>0</v>
          </cell>
          <cell r="BI405">
            <v>0</v>
          </cell>
          <cell r="BJ405">
            <v>0</v>
          </cell>
          <cell r="BK405">
            <v>0</v>
          </cell>
          <cell r="BL405">
            <v>0</v>
          </cell>
          <cell r="BM405">
            <v>0</v>
          </cell>
          <cell r="BN405">
            <v>0</v>
          </cell>
          <cell r="BP405">
            <v>0</v>
          </cell>
          <cell r="BR405">
            <v>0</v>
          </cell>
          <cell r="BS405">
            <v>0</v>
          </cell>
          <cell r="BT405">
            <v>0</v>
          </cell>
          <cell r="BU405">
            <v>-3868.7361852581962</v>
          </cell>
          <cell r="BV405">
            <v>-3868.7361852581962</v>
          </cell>
        </row>
        <row r="406">
          <cell r="A406">
            <v>740</v>
          </cell>
          <cell r="B406">
            <v>745</v>
          </cell>
          <cell r="C406" t="str">
            <v>OLD ROCHESTER</v>
          </cell>
          <cell r="D406">
            <v>2.4</v>
          </cell>
          <cell r="E406">
            <v>26133</v>
          </cell>
          <cell r="F406">
            <v>0</v>
          </cell>
          <cell r="G406">
            <v>1688</v>
          </cell>
          <cell r="H406">
            <v>27821</v>
          </cell>
          <cell r="J406">
            <v>0</v>
          </cell>
          <cell r="K406">
            <v>0</v>
          </cell>
          <cell r="L406">
            <v>1688</v>
          </cell>
          <cell r="M406">
            <v>1688</v>
          </cell>
          <cell r="O406">
            <v>26133</v>
          </cell>
          <cell r="Q406">
            <v>7537</v>
          </cell>
          <cell r="R406">
            <v>0</v>
          </cell>
          <cell r="S406">
            <v>2135</v>
          </cell>
          <cell r="T406">
            <v>9225</v>
          </cell>
          <cell r="V406">
            <v>18971</v>
          </cell>
          <cell r="W406">
            <v>0</v>
          </cell>
          <cell r="X406">
            <v>740</v>
          </cell>
          <cell r="Y406">
            <v>2.4</v>
          </cell>
          <cell r="Z406">
            <v>9.7042239588484309E-3</v>
          </cell>
          <cell r="AA406">
            <v>26133</v>
          </cell>
          <cell r="AB406">
            <v>0</v>
          </cell>
          <cell r="AC406">
            <v>26133</v>
          </cell>
          <cell r="AD406">
            <v>0</v>
          </cell>
          <cell r="AE406">
            <v>1688</v>
          </cell>
          <cell r="AF406">
            <v>27821</v>
          </cell>
          <cell r="AG406">
            <v>7090</v>
          </cell>
          <cell r="AH406">
            <v>0</v>
          </cell>
          <cell r="AI406">
            <v>447</v>
          </cell>
          <cell r="AJ406">
            <v>7537</v>
          </cell>
          <cell r="AK406">
            <v>35358</v>
          </cell>
          <cell r="AM406">
            <v>740</v>
          </cell>
          <cell r="AN406">
            <v>745</v>
          </cell>
          <cell r="AO406" t="str">
            <v>OLD ROCHESTER</v>
          </cell>
          <cell r="AP406">
            <v>26133</v>
          </cell>
          <cell r="AQ406">
            <v>27169</v>
          </cell>
          <cell r="AR406">
            <v>0</v>
          </cell>
          <cell r="AS406">
            <v>0</v>
          </cell>
          <cell r="AT406">
            <v>3240.75</v>
          </cell>
          <cell r="AU406">
            <v>3719</v>
          </cell>
          <cell r="AV406">
            <v>2786.25</v>
          </cell>
          <cell r="AW406">
            <v>0</v>
          </cell>
          <cell r="AX406">
            <v>0</v>
          </cell>
          <cell r="AY406">
            <v>9746</v>
          </cell>
          <cell r="BA406">
            <v>0</v>
          </cell>
          <cell r="BB406">
            <v>0</v>
          </cell>
          <cell r="BD406">
            <v>740</v>
          </cell>
          <cell r="BE406" t="str">
            <v>OLD ROCHESTER</v>
          </cell>
          <cell r="BF406">
            <v>0</v>
          </cell>
          <cell r="BG406">
            <v>0</v>
          </cell>
          <cell r="BI406">
            <v>0</v>
          </cell>
          <cell r="BJ406">
            <v>0</v>
          </cell>
          <cell r="BK406">
            <v>0</v>
          </cell>
          <cell r="BL406">
            <v>0</v>
          </cell>
          <cell r="BM406">
            <v>0</v>
          </cell>
          <cell r="BN406">
            <v>0</v>
          </cell>
          <cell r="BP406">
            <v>0</v>
          </cell>
          <cell r="BR406">
            <v>0</v>
          </cell>
          <cell r="BS406">
            <v>0</v>
          </cell>
          <cell r="BT406">
            <v>0</v>
          </cell>
          <cell r="BU406">
            <v>0</v>
          </cell>
          <cell r="BV406">
            <v>0</v>
          </cell>
        </row>
        <row r="407">
          <cell r="A407">
            <v>745</v>
          </cell>
          <cell r="B407">
            <v>746</v>
          </cell>
          <cell r="C407" t="str">
            <v>PENTUCKET</v>
          </cell>
          <cell r="D407">
            <v>26.5</v>
          </cell>
          <cell r="E407">
            <v>331135</v>
          </cell>
          <cell r="F407">
            <v>0</v>
          </cell>
          <cell r="G407">
            <v>22762</v>
          </cell>
          <cell r="H407">
            <v>353897</v>
          </cell>
          <cell r="J407">
            <v>-754.36357774171904</v>
          </cell>
          <cell r="K407">
            <v>-1.8476829524890791E-2</v>
          </cell>
          <cell r="L407">
            <v>22762</v>
          </cell>
          <cell r="M407">
            <v>22007.636422258282</v>
          </cell>
          <cell r="O407">
            <v>331889.36357774172</v>
          </cell>
          <cell r="Q407">
            <v>13596</v>
          </cell>
          <cell r="R407">
            <v>-754.36357774171904</v>
          </cell>
          <cell r="S407">
            <v>23655</v>
          </cell>
          <cell r="T407">
            <v>35603.636422258278</v>
          </cell>
          <cell r="V407">
            <v>77185.54439691556</v>
          </cell>
          <cell r="W407">
            <v>0</v>
          </cell>
          <cell r="X407">
            <v>745</v>
          </cell>
          <cell r="Y407">
            <v>26.5</v>
          </cell>
          <cell r="Z407">
            <v>9.9831131419493881E-3</v>
          </cell>
          <cell r="AA407">
            <v>331135</v>
          </cell>
          <cell r="AB407">
            <v>0</v>
          </cell>
          <cell r="AC407">
            <v>331135</v>
          </cell>
          <cell r="AD407">
            <v>0</v>
          </cell>
          <cell r="AE407">
            <v>22762</v>
          </cell>
          <cell r="AF407">
            <v>353897</v>
          </cell>
          <cell r="AG407">
            <v>12703</v>
          </cell>
          <cell r="AH407">
            <v>0</v>
          </cell>
          <cell r="AI407">
            <v>893</v>
          </cell>
          <cell r="AJ407">
            <v>13596</v>
          </cell>
          <cell r="AK407">
            <v>367493</v>
          </cell>
          <cell r="AM407">
            <v>745</v>
          </cell>
          <cell r="AN407">
            <v>746</v>
          </cell>
          <cell r="AO407" t="str">
            <v>PENTUCKET</v>
          </cell>
          <cell r="AP407">
            <v>331135</v>
          </cell>
          <cell r="AQ407">
            <v>366997</v>
          </cell>
          <cell r="AR407">
            <v>0</v>
          </cell>
          <cell r="AS407">
            <v>18765</v>
          </cell>
          <cell r="AT407">
            <v>14248.75</v>
          </cell>
          <cell r="AU407">
            <v>0</v>
          </cell>
          <cell r="AV407">
            <v>0</v>
          </cell>
          <cell r="AW407">
            <v>8958.5</v>
          </cell>
          <cell r="AX407">
            <v>-1144.7056030844396</v>
          </cell>
          <cell r="AY407">
            <v>40827.54439691556</v>
          </cell>
          <cell r="BA407">
            <v>-754.36357774171904</v>
          </cell>
          <cell r="BB407">
            <v>-1144.7056030844396</v>
          </cell>
          <cell r="BD407">
            <v>745</v>
          </cell>
          <cell r="BE407" t="str">
            <v>PENTUCKET</v>
          </cell>
          <cell r="BF407">
            <v>0</v>
          </cell>
          <cell r="BG407">
            <v>0</v>
          </cell>
          <cell r="BI407">
            <v>0</v>
          </cell>
          <cell r="BJ407">
            <v>0</v>
          </cell>
          <cell r="BK407">
            <v>0</v>
          </cell>
          <cell r="BL407">
            <v>0</v>
          </cell>
          <cell r="BM407">
            <v>0</v>
          </cell>
          <cell r="BN407">
            <v>0</v>
          </cell>
          <cell r="BP407">
            <v>0</v>
          </cell>
          <cell r="BR407">
            <v>0</v>
          </cell>
          <cell r="BS407">
            <v>0</v>
          </cell>
          <cell r="BT407">
            <v>0</v>
          </cell>
          <cell r="BU407">
            <v>-1144.7056030844396</v>
          </cell>
          <cell r="BV407">
            <v>-1144.7056030844396</v>
          </cell>
        </row>
        <row r="408">
          <cell r="A408">
            <v>750</v>
          </cell>
          <cell r="B408">
            <v>747</v>
          </cell>
          <cell r="C408" t="str">
            <v>PIONEER</v>
          </cell>
          <cell r="D408">
            <v>21.759999999999998</v>
          </cell>
          <cell r="E408">
            <v>403312</v>
          </cell>
          <cell r="F408">
            <v>0</v>
          </cell>
          <cell r="G408">
            <v>19007</v>
          </cell>
          <cell r="H408">
            <v>422319</v>
          </cell>
          <cell r="J408">
            <v>83987.040338889739</v>
          </cell>
          <cell r="K408">
            <v>0.51313139599675794</v>
          </cell>
          <cell r="L408">
            <v>19007</v>
          </cell>
          <cell r="M408">
            <v>102994.04033888974</v>
          </cell>
          <cell r="O408">
            <v>319324.95966111025</v>
          </cell>
          <cell r="Q408">
            <v>7506</v>
          </cell>
          <cell r="R408">
            <v>83987.040338889739</v>
          </cell>
          <cell r="S408">
            <v>19345</v>
          </cell>
          <cell r="T408">
            <v>110500.04033888974</v>
          </cell>
          <cell r="V408">
            <v>190188.50493718064</v>
          </cell>
          <cell r="W408">
            <v>0</v>
          </cell>
          <cell r="X408">
            <v>750</v>
          </cell>
          <cell r="Y408">
            <v>21.759999999999998</v>
          </cell>
          <cell r="Z408">
            <v>0.10336123049084024</v>
          </cell>
          <cell r="AA408">
            <v>403312</v>
          </cell>
          <cell r="AB408">
            <v>0</v>
          </cell>
          <cell r="AC408">
            <v>403312</v>
          </cell>
          <cell r="AD408">
            <v>0</v>
          </cell>
          <cell r="AE408">
            <v>19007</v>
          </cell>
          <cell r="AF408">
            <v>422319</v>
          </cell>
          <cell r="AG408">
            <v>7168</v>
          </cell>
          <cell r="AH408">
            <v>0</v>
          </cell>
          <cell r="AI408">
            <v>338</v>
          </cell>
          <cell r="AJ408">
            <v>7506</v>
          </cell>
          <cell r="AK408">
            <v>429825</v>
          </cell>
          <cell r="AM408">
            <v>750</v>
          </cell>
          <cell r="AN408">
            <v>747</v>
          </cell>
          <cell r="AO408" t="str">
            <v>PIONEER</v>
          </cell>
          <cell r="AP408">
            <v>403312</v>
          </cell>
          <cell r="AQ408">
            <v>275141</v>
          </cell>
          <cell r="AR408">
            <v>128171</v>
          </cell>
          <cell r="AS408">
            <v>11889</v>
          </cell>
          <cell r="AT408">
            <v>3848.25</v>
          </cell>
          <cell r="AU408">
            <v>18378.25</v>
          </cell>
          <cell r="AV408">
            <v>0</v>
          </cell>
          <cell r="AW408">
            <v>2114.25</v>
          </cell>
          <cell r="AX408">
            <v>-725.24506281935464</v>
          </cell>
          <cell r="AY408">
            <v>163675.50493718064</v>
          </cell>
          <cell r="BA408">
            <v>83987.040338889739</v>
          </cell>
          <cell r="BB408">
            <v>83593.290684520907</v>
          </cell>
          <cell r="BD408">
            <v>750</v>
          </cell>
          <cell r="BE408" t="str">
            <v>PIONEER</v>
          </cell>
          <cell r="BF408">
            <v>0</v>
          </cell>
          <cell r="BG408">
            <v>0</v>
          </cell>
          <cell r="BI408">
            <v>0</v>
          </cell>
          <cell r="BJ408">
            <v>0</v>
          </cell>
          <cell r="BK408">
            <v>0</v>
          </cell>
          <cell r="BL408">
            <v>0</v>
          </cell>
          <cell r="BM408">
            <v>0</v>
          </cell>
          <cell r="BN408">
            <v>0</v>
          </cell>
          <cell r="BP408">
            <v>0</v>
          </cell>
          <cell r="BR408">
            <v>128171</v>
          </cell>
          <cell r="BS408">
            <v>128171</v>
          </cell>
          <cell r="BT408">
            <v>0</v>
          </cell>
          <cell r="BU408">
            <v>-725.24506281935464</v>
          </cell>
          <cell r="BV408">
            <v>-725.24506281935464</v>
          </cell>
        </row>
        <row r="409">
          <cell r="A409">
            <v>753</v>
          </cell>
          <cell r="B409">
            <v>749</v>
          </cell>
          <cell r="C409" t="str">
            <v>QUABBIN</v>
          </cell>
          <cell r="D409">
            <v>23.11</v>
          </cell>
          <cell r="E409">
            <v>291727</v>
          </cell>
          <cell r="F409">
            <v>0</v>
          </cell>
          <cell r="G409">
            <v>20638</v>
          </cell>
          <cell r="H409">
            <v>312365</v>
          </cell>
          <cell r="J409">
            <v>0</v>
          </cell>
          <cell r="K409">
            <v>0</v>
          </cell>
          <cell r="L409">
            <v>20638</v>
          </cell>
          <cell r="M409">
            <v>20638</v>
          </cell>
          <cell r="O409">
            <v>291727</v>
          </cell>
          <cell r="Q409">
            <v>0</v>
          </cell>
          <cell r="R409">
            <v>0</v>
          </cell>
          <cell r="S409">
            <v>20638</v>
          </cell>
          <cell r="T409">
            <v>20638</v>
          </cell>
          <cell r="V409">
            <v>90235.5</v>
          </cell>
          <cell r="W409">
            <v>0</v>
          </cell>
          <cell r="X409">
            <v>753</v>
          </cell>
          <cell r="Y409">
            <v>23.11</v>
          </cell>
          <cell r="Z409">
            <v>0</v>
          </cell>
          <cell r="AA409">
            <v>291727</v>
          </cell>
          <cell r="AB409">
            <v>0</v>
          </cell>
          <cell r="AC409">
            <v>291727</v>
          </cell>
          <cell r="AD409">
            <v>0</v>
          </cell>
          <cell r="AE409">
            <v>20638</v>
          </cell>
          <cell r="AF409">
            <v>312365</v>
          </cell>
          <cell r="AG409">
            <v>0</v>
          </cell>
          <cell r="AH409">
            <v>0</v>
          </cell>
          <cell r="AI409">
            <v>0</v>
          </cell>
          <cell r="AJ409">
            <v>0</v>
          </cell>
          <cell r="AK409">
            <v>312365</v>
          </cell>
          <cell r="AM409">
            <v>753</v>
          </cell>
          <cell r="AN409">
            <v>749</v>
          </cell>
          <cell r="AO409" t="str">
            <v>QUABBIN</v>
          </cell>
          <cell r="AP409">
            <v>291727</v>
          </cell>
          <cell r="AQ409">
            <v>344022</v>
          </cell>
          <cell r="AR409">
            <v>0</v>
          </cell>
          <cell r="AS409">
            <v>0</v>
          </cell>
          <cell r="AT409">
            <v>23103.5</v>
          </cell>
          <cell r="AU409">
            <v>43707.25</v>
          </cell>
          <cell r="AV409">
            <v>2786.75</v>
          </cell>
          <cell r="AW409">
            <v>0</v>
          </cell>
          <cell r="AX409">
            <v>0</v>
          </cell>
          <cell r="AY409">
            <v>69597.5</v>
          </cell>
          <cell r="BA409">
            <v>0</v>
          </cell>
          <cell r="BB409">
            <v>0</v>
          </cell>
          <cell r="BD409">
            <v>753</v>
          </cell>
          <cell r="BE409" t="str">
            <v>QUABBIN</v>
          </cell>
          <cell r="BF409">
            <v>0</v>
          </cell>
          <cell r="BG409">
            <v>0</v>
          </cell>
          <cell r="BI409">
            <v>0</v>
          </cell>
          <cell r="BJ409">
            <v>0</v>
          </cell>
          <cell r="BK409">
            <v>0</v>
          </cell>
          <cell r="BL409">
            <v>0</v>
          </cell>
          <cell r="BM409">
            <v>0</v>
          </cell>
          <cell r="BN409">
            <v>0</v>
          </cell>
          <cell r="BP409">
            <v>0</v>
          </cell>
          <cell r="BR409">
            <v>0</v>
          </cell>
          <cell r="BS409">
            <v>0</v>
          </cell>
          <cell r="BT409">
            <v>0</v>
          </cell>
          <cell r="BU409">
            <v>0</v>
          </cell>
          <cell r="BV409">
            <v>0</v>
          </cell>
        </row>
        <row r="410">
          <cell r="A410">
            <v>755</v>
          </cell>
          <cell r="B410">
            <v>730</v>
          </cell>
          <cell r="C410" t="str">
            <v>RALPH C MAHAR</v>
          </cell>
          <cell r="D410">
            <v>10.559999999999999</v>
          </cell>
          <cell r="E410">
            <v>150527</v>
          </cell>
          <cell r="F410">
            <v>0</v>
          </cell>
          <cell r="G410">
            <v>9394</v>
          </cell>
          <cell r="H410">
            <v>159921</v>
          </cell>
          <cell r="J410">
            <v>0</v>
          </cell>
          <cell r="K410">
            <v>0</v>
          </cell>
          <cell r="L410">
            <v>9394</v>
          </cell>
          <cell r="M410">
            <v>9394</v>
          </cell>
          <cell r="O410">
            <v>150527</v>
          </cell>
          <cell r="Q410">
            <v>0</v>
          </cell>
          <cell r="R410">
            <v>0</v>
          </cell>
          <cell r="S410">
            <v>9394</v>
          </cell>
          <cell r="T410">
            <v>9394</v>
          </cell>
          <cell r="V410">
            <v>36156</v>
          </cell>
          <cell r="W410">
            <v>0</v>
          </cell>
          <cell r="X410">
            <v>755</v>
          </cell>
          <cell r="Y410">
            <v>10.559999999999999</v>
          </cell>
          <cell r="Z410">
            <v>4.1861333922012439E-2</v>
          </cell>
          <cell r="AA410">
            <v>150527</v>
          </cell>
          <cell r="AB410">
            <v>0</v>
          </cell>
          <cell r="AC410">
            <v>150527</v>
          </cell>
          <cell r="AD410">
            <v>0</v>
          </cell>
          <cell r="AE410">
            <v>9394</v>
          </cell>
          <cell r="AF410">
            <v>159921</v>
          </cell>
          <cell r="AG410">
            <v>0</v>
          </cell>
          <cell r="AH410">
            <v>0</v>
          </cell>
          <cell r="AI410">
            <v>0</v>
          </cell>
          <cell r="AJ410">
            <v>0</v>
          </cell>
          <cell r="AK410">
            <v>159921</v>
          </cell>
          <cell r="AM410">
            <v>755</v>
          </cell>
          <cell r="AN410">
            <v>730</v>
          </cell>
          <cell r="AO410" t="str">
            <v>RALPH C MAHAR</v>
          </cell>
          <cell r="AP410">
            <v>150527</v>
          </cell>
          <cell r="AQ410">
            <v>192325</v>
          </cell>
          <cell r="AR410">
            <v>0</v>
          </cell>
          <cell r="AS410">
            <v>0</v>
          </cell>
          <cell r="AT410">
            <v>8705.25</v>
          </cell>
          <cell r="AU410">
            <v>15159.5</v>
          </cell>
          <cell r="AV410">
            <v>2897.25</v>
          </cell>
          <cell r="AW410">
            <v>0</v>
          </cell>
          <cell r="AX410">
            <v>0</v>
          </cell>
          <cell r="AY410">
            <v>26762</v>
          </cell>
          <cell r="BA410">
            <v>0</v>
          </cell>
          <cell r="BB410">
            <v>0</v>
          </cell>
          <cell r="BD410">
            <v>755</v>
          </cell>
          <cell r="BE410" t="str">
            <v>RALPH C MAHAR</v>
          </cell>
          <cell r="BF410">
            <v>0</v>
          </cell>
          <cell r="BG410">
            <v>0</v>
          </cell>
          <cell r="BI410">
            <v>0</v>
          </cell>
          <cell r="BJ410">
            <v>0</v>
          </cell>
          <cell r="BK410">
            <v>0</v>
          </cell>
          <cell r="BL410">
            <v>0</v>
          </cell>
          <cell r="BM410">
            <v>0</v>
          </cell>
          <cell r="BN410">
            <v>0</v>
          </cell>
          <cell r="BP410">
            <v>0</v>
          </cell>
          <cell r="BR410">
            <v>0</v>
          </cell>
          <cell r="BS410">
            <v>0</v>
          </cell>
          <cell r="BT410">
            <v>0</v>
          </cell>
          <cell r="BU410">
            <v>0</v>
          </cell>
          <cell r="BV410">
            <v>0</v>
          </cell>
        </row>
        <row r="411">
          <cell r="A411">
            <v>760</v>
          </cell>
          <cell r="B411">
            <v>752</v>
          </cell>
          <cell r="C411" t="str">
            <v>SILVER LAKE</v>
          </cell>
          <cell r="D411">
            <v>57.99</v>
          </cell>
          <cell r="E411">
            <v>650428</v>
          </cell>
          <cell r="F411">
            <v>0</v>
          </cell>
          <cell r="G411">
            <v>49106</v>
          </cell>
          <cell r="H411">
            <v>699534</v>
          </cell>
          <cell r="J411">
            <v>58620.71868915762</v>
          </cell>
          <cell r="K411">
            <v>0.32256952126281874</v>
          </cell>
          <cell r="L411">
            <v>49106</v>
          </cell>
          <cell r="M411">
            <v>107726.71868915763</v>
          </cell>
          <cell r="O411">
            <v>591807.28131084237</v>
          </cell>
          <cell r="Q411">
            <v>38073</v>
          </cell>
          <cell r="R411">
            <v>58620.71868915762</v>
          </cell>
          <cell r="S411">
            <v>51785</v>
          </cell>
          <cell r="T411">
            <v>145799.71868915763</v>
          </cell>
          <cell r="V411">
            <v>268909.49474626413</v>
          </cell>
          <cell r="W411">
            <v>0</v>
          </cell>
          <cell r="X411">
            <v>760</v>
          </cell>
          <cell r="Y411">
            <v>57.99</v>
          </cell>
          <cell r="Z411">
            <v>0</v>
          </cell>
          <cell r="AA411">
            <v>650428</v>
          </cell>
          <cell r="AB411">
            <v>0</v>
          </cell>
          <cell r="AC411">
            <v>650428</v>
          </cell>
          <cell r="AD411">
            <v>0</v>
          </cell>
          <cell r="AE411">
            <v>49106</v>
          </cell>
          <cell r="AF411">
            <v>699534</v>
          </cell>
          <cell r="AG411">
            <v>35394</v>
          </cell>
          <cell r="AH411">
            <v>0</v>
          </cell>
          <cell r="AI411">
            <v>2679</v>
          </cell>
          <cell r="AJ411">
            <v>38073</v>
          </cell>
          <cell r="AK411">
            <v>737607</v>
          </cell>
          <cell r="AM411">
            <v>760</v>
          </cell>
          <cell r="AN411">
            <v>752</v>
          </cell>
          <cell r="AO411" t="str">
            <v>SILVER LAKE</v>
          </cell>
          <cell r="AP411">
            <v>650428</v>
          </cell>
          <cell r="AQ411">
            <v>558449</v>
          </cell>
          <cell r="AR411">
            <v>91979</v>
          </cell>
          <cell r="AS411">
            <v>49593</v>
          </cell>
          <cell r="AT411">
            <v>10695.75</v>
          </cell>
          <cell r="AU411">
            <v>18901.25</v>
          </cell>
          <cell r="AV411">
            <v>10025.75</v>
          </cell>
          <cell r="AW411">
            <v>3561</v>
          </cell>
          <cell r="AX411">
            <v>-3025.2552537358715</v>
          </cell>
          <cell r="AY411">
            <v>181730.49474626413</v>
          </cell>
          <cell r="BA411">
            <v>58620.71868915762</v>
          </cell>
          <cell r="BB411">
            <v>57484.02219205616</v>
          </cell>
          <cell r="BD411">
            <v>760</v>
          </cell>
          <cell r="BE411" t="str">
            <v>SILVER LAKE</v>
          </cell>
          <cell r="BF411">
            <v>0</v>
          </cell>
          <cell r="BG411">
            <v>0</v>
          </cell>
          <cell r="BI411">
            <v>0</v>
          </cell>
          <cell r="BJ411">
            <v>0</v>
          </cell>
          <cell r="BK411">
            <v>0</v>
          </cell>
          <cell r="BL411">
            <v>0</v>
          </cell>
          <cell r="BM411">
            <v>0</v>
          </cell>
          <cell r="BN411">
            <v>0</v>
          </cell>
          <cell r="BP411">
            <v>0</v>
          </cell>
          <cell r="BR411">
            <v>91979</v>
          </cell>
          <cell r="BS411">
            <v>91979</v>
          </cell>
          <cell r="BT411">
            <v>0</v>
          </cell>
          <cell r="BU411">
            <v>-3025.2552537358715</v>
          </cell>
          <cell r="BV411">
            <v>-3025.2552537358715</v>
          </cell>
        </row>
        <row r="412">
          <cell r="A412">
            <v>763</v>
          </cell>
          <cell r="B412">
            <v>790</v>
          </cell>
          <cell r="C412" t="str">
            <v>SOMERSET BERKLEY</v>
          </cell>
          <cell r="D412">
            <v>3.85</v>
          </cell>
          <cell r="E412">
            <v>48865</v>
          </cell>
          <cell r="F412">
            <v>0</v>
          </cell>
          <cell r="G412">
            <v>3438</v>
          </cell>
          <cell r="H412">
            <v>52303</v>
          </cell>
          <cell r="J412">
            <v>15624.116652051263</v>
          </cell>
          <cell r="K412">
            <v>0.52158199782766879</v>
          </cell>
          <cell r="L412">
            <v>3438</v>
          </cell>
          <cell r="M412">
            <v>19062.116652051263</v>
          </cell>
          <cell r="O412">
            <v>33240.883347948737</v>
          </cell>
          <cell r="Q412">
            <v>0</v>
          </cell>
          <cell r="R412">
            <v>15624.116652051263</v>
          </cell>
          <cell r="S412">
            <v>3438</v>
          </cell>
          <cell r="T412">
            <v>19062.116652051263</v>
          </cell>
          <cell r="V412">
            <v>33393.245229175809</v>
          </cell>
          <cell r="W412">
            <v>0</v>
          </cell>
          <cell r="X412">
            <v>763</v>
          </cell>
          <cell r="Y412">
            <v>3.85</v>
          </cell>
          <cell r="Z412">
            <v>0</v>
          </cell>
          <cell r="AA412">
            <v>48865</v>
          </cell>
          <cell r="AB412">
            <v>0</v>
          </cell>
          <cell r="AC412">
            <v>48865</v>
          </cell>
          <cell r="AD412">
            <v>0</v>
          </cell>
          <cell r="AE412">
            <v>3438</v>
          </cell>
          <cell r="AF412">
            <v>52303</v>
          </cell>
          <cell r="AG412">
            <v>0</v>
          </cell>
          <cell r="AH412">
            <v>0</v>
          </cell>
          <cell r="AI412">
            <v>0</v>
          </cell>
          <cell r="AJ412">
            <v>0</v>
          </cell>
          <cell r="AK412">
            <v>52303</v>
          </cell>
          <cell r="AM412">
            <v>763</v>
          </cell>
          <cell r="AN412">
            <v>790</v>
          </cell>
          <cell r="AO412" t="str">
            <v>SOMERSET BERKLEY</v>
          </cell>
          <cell r="AP412">
            <v>48865</v>
          </cell>
          <cell r="AQ412">
            <v>24986</v>
          </cell>
          <cell r="AR412">
            <v>23879</v>
          </cell>
          <cell r="AS412">
            <v>2791</v>
          </cell>
          <cell r="AT412">
            <v>3455.5</v>
          </cell>
          <cell r="AU412">
            <v>0</v>
          </cell>
          <cell r="AV412">
            <v>0</v>
          </cell>
          <cell r="AW412">
            <v>0</v>
          </cell>
          <cell r="AX412">
            <v>-170.25477082419275</v>
          </cell>
          <cell r="AY412">
            <v>29955.245229175809</v>
          </cell>
          <cell r="BA412">
            <v>15624.116652051263</v>
          </cell>
          <cell r="BB412">
            <v>15538.777031305292</v>
          </cell>
          <cell r="BD412">
            <v>763</v>
          </cell>
          <cell r="BE412" t="str">
            <v>SOMERSET BERKLEY</v>
          </cell>
          <cell r="BF412">
            <v>0</v>
          </cell>
          <cell r="BG412">
            <v>0</v>
          </cell>
          <cell r="BI412">
            <v>0</v>
          </cell>
          <cell r="BJ412">
            <v>0</v>
          </cell>
          <cell r="BK412">
            <v>0</v>
          </cell>
          <cell r="BL412">
            <v>0</v>
          </cell>
          <cell r="BM412">
            <v>0</v>
          </cell>
          <cell r="BN412">
            <v>0</v>
          </cell>
          <cell r="BP412">
            <v>0</v>
          </cell>
          <cell r="BR412">
            <v>23879</v>
          </cell>
          <cell r="BS412">
            <v>23879</v>
          </cell>
          <cell r="BT412">
            <v>0</v>
          </cell>
          <cell r="BU412">
            <v>-170.25477082419275</v>
          </cell>
          <cell r="BV412">
            <v>-170.25477082419275</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M413">
            <v>765</v>
          </cell>
          <cell r="AN413">
            <v>755</v>
          </cell>
          <cell r="AO413" t="str">
            <v>SOUTHERN BERKSHIRE</v>
          </cell>
          <cell r="AP413">
            <v>0</v>
          </cell>
          <cell r="AQ413">
            <v>0</v>
          </cell>
          <cell r="AR413">
            <v>0</v>
          </cell>
          <cell r="AS413">
            <v>0</v>
          </cell>
          <cell r="AT413">
            <v>0</v>
          </cell>
          <cell r="AU413">
            <v>0</v>
          </cell>
          <cell r="AV413">
            <v>4109.75</v>
          </cell>
          <cell r="AW413">
            <v>0</v>
          </cell>
          <cell r="AX413">
            <v>0</v>
          </cell>
          <cell r="AY413">
            <v>4109.75</v>
          </cell>
          <cell r="BA413">
            <v>0</v>
          </cell>
          <cell r="BB413">
            <v>0</v>
          </cell>
          <cell r="BD413">
            <v>765</v>
          </cell>
          <cell r="BE413" t="str">
            <v>SOUTHERN BERKSHIRE</v>
          </cell>
          <cell r="BF413">
            <v>0</v>
          </cell>
          <cell r="BG413">
            <v>0</v>
          </cell>
          <cell r="BI413">
            <v>0</v>
          </cell>
          <cell r="BJ413">
            <v>0</v>
          </cell>
          <cell r="BK413">
            <v>0</v>
          </cell>
          <cell r="BL413">
            <v>0</v>
          </cell>
          <cell r="BM413">
            <v>0</v>
          </cell>
          <cell r="BN413">
            <v>0</v>
          </cell>
          <cell r="BP413">
            <v>0</v>
          </cell>
          <cell r="BR413">
            <v>0</v>
          </cell>
          <cell r="BS413">
            <v>0</v>
          </cell>
          <cell r="BT413">
            <v>0</v>
          </cell>
          <cell r="BU413">
            <v>0</v>
          </cell>
          <cell r="BV413">
            <v>0</v>
          </cell>
        </row>
        <row r="414">
          <cell r="A414">
            <v>766</v>
          </cell>
          <cell r="B414">
            <v>766</v>
          </cell>
          <cell r="C414" t="str">
            <v>SOUTHWICK TOLLAND GRANVILLE</v>
          </cell>
          <cell r="D414">
            <v>4.0600000000000005</v>
          </cell>
          <cell r="E414">
            <v>63118</v>
          </cell>
          <cell r="F414">
            <v>0</v>
          </cell>
          <cell r="G414">
            <v>3617</v>
          </cell>
          <cell r="H414">
            <v>66735</v>
          </cell>
          <cell r="J414">
            <v>-38.391026857800625</v>
          </cell>
          <cell r="K414">
            <v>-2.2114973296683887E-3</v>
          </cell>
          <cell r="L414">
            <v>3617</v>
          </cell>
          <cell r="M414">
            <v>3578.6089731421994</v>
          </cell>
          <cell r="O414">
            <v>63156.391026857804</v>
          </cell>
          <cell r="Q414">
            <v>0</v>
          </cell>
          <cell r="R414">
            <v>-38.391026857800625</v>
          </cell>
          <cell r="S414">
            <v>3617</v>
          </cell>
          <cell r="T414">
            <v>3578.6089731421994</v>
          </cell>
          <cell r="V414">
            <v>20976.743709732316</v>
          </cell>
          <cell r="W414">
            <v>0</v>
          </cell>
          <cell r="X414">
            <v>766</v>
          </cell>
          <cell r="Y414">
            <v>4.0600000000000005</v>
          </cell>
          <cell r="Z414">
            <v>1.0292761928491084E-2</v>
          </cell>
          <cell r="AA414">
            <v>63118</v>
          </cell>
          <cell r="AB414">
            <v>0</v>
          </cell>
          <cell r="AC414">
            <v>63118</v>
          </cell>
          <cell r="AD414">
            <v>0</v>
          </cell>
          <cell r="AE414">
            <v>3617</v>
          </cell>
          <cell r="AF414">
            <v>66735</v>
          </cell>
          <cell r="AG414">
            <v>0</v>
          </cell>
          <cell r="AH414">
            <v>0</v>
          </cell>
          <cell r="AI414">
            <v>0</v>
          </cell>
          <cell r="AJ414">
            <v>0</v>
          </cell>
          <cell r="AK414">
            <v>66735</v>
          </cell>
          <cell r="AM414">
            <v>766</v>
          </cell>
          <cell r="AN414">
            <v>766</v>
          </cell>
          <cell r="AO414" t="str">
            <v>SOUTHWICK TOLLAND GRANVILLE</v>
          </cell>
          <cell r="AP414">
            <v>63118</v>
          </cell>
          <cell r="AQ414">
            <v>69672</v>
          </cell>
          <cell r="AR414">
            <v>0</v>
          </cell>
          <cell r="AS414">
            <v>955</v>
          </cell>
          <cell r="AT414">
            <v>6205</v>
          </cell>
          <cell r="AU414">
            <v>2037.25</v>
          </cell>
          <cell r="AV414">
            <v>2923.25</v>
          </cell>
          <cell r="AW414">
            <v>5297.5</v>
          </cell>
          <cell r="AX414">
            <v>-58.256290267683198</v>
          </cell>
          <cell r="AY414">
            <v>17359.743709732316</v>
          </cell>
          <cell r="BA414">
            <v>-38.391026857800625</v>
          </cell>
          <cell r="BB414">
            <v>-58.256290267683198</v>
          </cell>
          <cell r="BD414">
            <v>766</v>
          </cell>
          <cell r="BE414" t="str">
            <v>SOUTHWICK TOLLAND</v>
          </cell>
          <cell r="BF414">
            <v>0</v>
          </cell>
          <cell r="BG414">
            <v>0</v>
          </cell>
          <cell r="BI414">
            <v>0</v>
          </cell>
          <cell r="BJ414">
            <v>0</v>
          </cell>
          <cell r="BK414">
            <v>0</v>
          </cell>
          <cell r="BL414">
            <v>0</v>
          </cell>
          <cell r="BM414">
            <v>0</v>
          </cell>
          <cell r="BN414">
            <v>0</v>
          </cell>
          <cell r="BP414">
            <v>0</v>
          </cell>
          <cell r="BR414">
            <v>0</v>
          </cell>
          <cell r="BS414">
            <v>0</v>
          </cell>
          <cell r="BT414">
            <v>0</v>
          </cell>
          <cell r="BU414">
            <v>-58.256290267683198</v>
          </cell>
          <cell r="BV414">
            <v>-58.256290267683198</v>
          </cell>
        </row>
        <row r="415">
          <cell r="A415">
            <v>767</v>
          </cell>
          <cell r="B415">
            <v>756</v>
          </cell>
          <cell r="C415" t="str">
            <v>SPENCER EAST BROOKFIELD</v>
          </cell>
          <cell r="D415">
            <v>38.700000000000003</v>
          </cell>
          <cell r="E415">
            <v>514243</v>
          </cell>
          <cell r="F415">
            <v>0</v>
          </cell>
          <cell r="G415">
            <v>33666</v>
          </cell>
          <cell r="H415">
            <v>547909</v>
          </cell>
          <cell r="J415">
            <v>280639.34742903593</v>
          </cell>
          <cell r="K415">
            <v>0.64363957439176644</v>
          </cell>
          <cell r="L415">
            <v>33666</v>
          </cell>
          <cell r="M415">
            <v>314305.34742903593</v>
          </cell>
          <cell r="O415">
            <v>233603.65257096407</v>
          </cell>
          <cell r="Q415">
            <v>14695</v>
          </cell>
          <cell r="R415">
            <v>280639.34742903593</v>
          </cell>
          <cell r="S415">
            <v>34559</v>
          </cell>
          <cell r="T415">
            <v>329000.34742903593</v>
          </cell>
          <cell r="V415">
            <v>484380.40992245165</v>
          </cell>
          <cell r="W415">
            <v>0</v>
          </cell>
          <cell r="X415">
            <v>767</v>
          </cell>
          <cell r="Y415">
            <v>38.700000000000003</v>
          </cell>
          <cell r="Z415">
            <v>0</v>
          </cell>
          <cell r="AA415">
            <v>514243</v>
          </cell>
          <cell r="AB415">
            <v>0</v>
          </cell>
          <cell r="AC415">
            <v>514243</v>
          </cell>
          <cell r="AD415">
            <v>0</v>
          </cell>
          <cell r="AE415">
            <v>33666</v>
          </cell>
          <cell r="AF415">
            <v>547909</v>
          </cell>
          <cell r="AG415">
            <v>13802</v>
          </cell>
          <cell r="AH415">
            <v>0</v>
          </cell>
          <cell r="AI415">
            <v>893</v>
          </cell>
          <cell r="AJ415">
            <v>14695</v>
          </cell>
          <cell r="AK415">
            <v>562604</v>
          </cell>
          <cell r="AM415">
            <v>767</v>
          </cell>
          <cell r="AN415">
            <v>756</v>
          </cell>
          <cell r="AO415" t="str">
            <v>SPENCER EAST BROOKFIELD</v>
          </cell>
          <cell r="AP415">
            <v>514243</v>
          </cell>
          <cell r="AQ415">
            <v>88283</v>
          </cell>
          <cell r="AR415">
            <v>425960</v>
          </cell>
          <cell r="AS415">
            <v>1723</v>
          </cell>
          <cell r="AT415">
            <v>8441.5</v>
          </cell>
          <cell r="AU415">
            <v>0</v>
          </cell>
          <cell r="AV415">
            <v>0</v>
          </cell>
          <cell r="AW415">
            <v>0</v>
          </cell>
          <cell r="AX415">
            <v>-105.09007754832601</v>
          </cell>
          <cell r="AY415">
            <v>436019.40992245165</v>
          </cell>
          <cell r="BA415">
            <v>280639.34742903593</v>
          </cell>
          <cell r="BB415">
            <v>280116.8281952049</v>
          </cell>
          <cell r="BD415">
            <v>767</v>
          </cell>
          <cell r="BE415" t="str">
            <v>SPENCER EAST BROOKFIELD</v>
          </cell>
          <cell r="BF415">
            <v>0</v>
          </cell>
          <cell r="BG415">
            <v>0</v>
          </cell>
          <cell r="BI415">
            <v>0</v>
          </cell>
          <cell r="BJ415">
            <v>0</v>
          </cell>
          <cell r="BK415">
            <v>0</v>
          </cell>
          <cell r="BL415">
            <v>0</v>
          </cell>
          <cell r="BM415">
            <v>0</v>
          </cell>
          <cell r="BN415">
            <v>0</v>
          </cell>
          <cell r="BP415">
            <v>0</v>
          </cell>
          <cell r="BR415">
            <v>425960</v>
          </cell>
          <cell r="BS415">
            <v>425960</v>
          </cell>
          <cell r="BT415">
            <v>0</v>
          </cell>
          <cell r="BU415">
            <v>-105.09007754832601</v>
          </cell>
          <cell r="BV415">
            <v>-105.09007754832601</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M416">
            <v>770</v>
          </cell>
          <cell r="AN416">
            <v>757</v>
          </cell>
          <cell r="AO416" t="str">
            <v>TANTASQUA</v>
          </cell>
          <cell r="AP416">
            <v>0</v>
          </cell>
          <cell r="AQ416">
            <v>0</v>
          </cell>
          <cell r="AR416">
            <v>0</v>
          </cell>
          <cell r="AS416">
            <v>0</v>
          </cell>
          <cell r="AT416">
            <v>0</v>
          </cell>
          <cell r="AU416">
            <v>0</v>
          </cell>
          <cell r="AV416">
            <v>0</v>
          </cell>
          <cell r="AW416">
            <v>0</v>
          </cell>
          <cell r="AX416">
            <v>0</v>
          </cell>
          <cell r="AY416">
            <v>0</v>
          </cell>
          <cell r="BA416">
            <v>0</v>
          </cell>
          <cell r="BB416">
            <v>0</v>
          </cell>
          <cell r="BD416">
            <v>770</v>
          </cell>
          <cell r="BE416" t="str">
            <v>TANTASQUA</v>
          </cell>
          <cell r="BF416">
            <v>0</v>
          </cell>
          <cell r="BG416">
            <v>0</v>
          </cell>
          <cell r="BI416">
            <v>0</v>
          </cell>
          <cell r="BJ416">
            <v>0</v>
          </cell>
          <cell r="BK416">
            <v>0</v>
          </cell>
          <cell r="BL416">
            <v>0</v>
          </cell>
          <cell r="BM416">
            <v>0</v>
          </cell>
          <cell r="BN416">
            <v>0</v>
          </cell>
          <cell r="BP416">
            <v>0</v>
          </cell>
          <cell r="BR416">
            <v>0</v>
          </cell>
          <cell r="BS416">
            <v>0</v>
          </cell>
          <cell r="BT416">
            <v>0</v>
          </cell>
          <cell r="BU416">
            <v>0</v>
          </cell>
          <cell r="BV416">
            <v>0</v>
          </cell>
        </row>
        <row r="417">
          <cell r="A417">
            <v>773</v>
          </cell>
          <cell r="B417">
            <v>763</v>
          </cell>
          <cell r="C417" t="str">
            <v>TRITON</v>
          </cell>
          <cell r="D417">
            <v>52.86</v>
          </cell>
          <cell r="E417">
            <v>694094</v>
          </cell>
          <cell r="F417">
            <v>0</v>
          </cell>
          <cell r="G417">
            <v>46311</v>
          </cell>
          <cell r="H417">
            <v>740405</v>
          </cell>
          <cell r="J417">
            <v>41818.889863364981</v>
          </cell>
          <cell r="K417">
            <v>0.36466791758578443</v>
          </cell>
          <cell r="L417">
            <v>46311</v>
          </cell>
          <cell r="M417">
            <v>88129.889863364981</v>
          </cell>
          <cell r="O417">
            <v>652275.11013663502</v>
          </cell>
          <cell r="Q417">
            <v>14277</v>
          </cell>
          <cell r="R417">
            <v>41818.889863364981</v>
          </cell>
          <cell r="S417">
            <v>47204</v>
          </cell>
          <cell r="T417">
            <v>102406.88986336498</v>
          </cell>
          <cell r="V417">
            <v>175264.63549955009</v>
          </cell>
          <cell r="W417">
            <v>0</v>
          </cell>
          <cell r="X417">
            <v>773</v>
          </cell>
          <cell r="Y417">
            <v>52.86</v>
          </cell>
          <cell r="Z417">
            <v>0</v>
          </cell>
          <cell r="AA417">
            <v>694094</v>
          </cell>
          <cell r="AB417">
            <v>0</v>
          </cell>
          <cell r="AC417">
            <v>694094</v>
          </cell>
          <cell r="AD417">
            <v>0</v>
          </cell>
          <cell r="AE417">
            <v>46311</v>
          </cell>
          <cell r="AF417">
            <v>740405</v>
          </cell>
          <cell r="AG417">
            <v>13384</v>
          </cell>
          <cell r="AH417">
            <v>0</v>
          </cell>
          <cell r="AI417">
            <v>893</v>
          </cell>
          <cell r="AJ417">
            <v>14277</v>
          </cell>
          <cell r="AK417">
            <v>754682</v>
          </cell>
          <cell r="AM417">
            <v>773</v>
          </cell>
          <cell r="AN417">
            <v>763</v>
          </cell>
          <cell r="AO417" t="str">
            <v>TRITON</v>
          </cell>
          <cell r="AP417">
            <v>694094</v>
          </cell>
          <cell r="AQ417">
            <v>630083</v>
          </cell>
          <cell r="AR417">
            <v>64011</v>
          </cell>
          <cell r="AS417">
            <v>9067</v>
          </cell>
          <cell r="AT417">
            <v>7195</v>
          </cell>
          <cell r="AU417">
            <v>33794.5</v>
          </cell>
          <cell r="AV417">
            <v>0</v>
          </cell>
          <cell r="AW417">
            <v>1162.25</v>
          </cell>
          <cell r="AX417">
            <v>-553.11450044989397</v>
          </cell>
          <cell r="AY417">
            <v>114676.6354995501</v>
          </cell>
          <cell r="BA417">
            <v>41818.889863364981</v>
          </cell>
          <cell r="BB417">
            <v>41557.14282548966</v>
          </cell>
          <cell r="BD417">
            <v>773</v>
          </cell>
          <cell r="BE417" t="str">
            <v>TRITON</v>
          </cell>
          <cell r="BF417">
            <v>0</v>
          </cell>
          <cell r="BG417">
            <v>0</v>
          </cell>
          <cell r="BI417">
            <v>0</v>
          </cell>
          <cell r="BJ417">
            <v>0</v>
          </cell>
          <cell r="BK417">
            <v>0</v>
          </cell>
          <cell r="BL417">
            <v>0</v>
          </cell>
          <cell r="BM417">
            <v>0</v>
          </cell>
          <cell r="BN417">
            <v>0</v>
          </cell>
          <cell r="BP417">
            <v>0</v>
          </cell>
          <cell r="BR417">
            <v>64011</v>
          </cell>
          <cell r="BS417">
            <v>64011</v>
          </cell>
          <cell r="BT417">
            <v>0</v>
          </cell>
          <cell r="BU417">
            <v>-553.11450044989397</v>
          </cell>
          <cell r="BV417">
            <v>-553.11450044989397</v>
          </cell>
        </row>
        <row r="418">
          <cell r="A418">
            <v>774</v>
          </cell>
          <cell r="B418">
            <v>789</v>
          </cell>
          <cell r="C418" t="str">
            <v>UPISLAND</v>
          </cell>
          <cell r="D418">
            <v>42.43</v>
          </cell>
          <cell r="E418">
            <v>1044266.2680880354</v>
          </cell>
          <cell r="F418">
            <v>0</v>
          </cell>
          <cell r="G418">
            <v>34304</v>
          </cell>
          <cell r="H418">
            <v>1078570.2680880353</v>
          </cell>
          <cell r="J418">
            <v>21922.657745621014</v>
          </cell>
          <cell r="K418">
            <v>0.22368896805301847</v>
          </cell>
          <cell r="L418">
            <v>34304</v>
          </cell>
          <cell r="M418">
            <v>56226.657745621014</v>
          </cell>
          <cell r="O418">
            <v>1022343.6103424142</v>
          </cell>
          <cell r="Q418">
            <v>89268</v>
          </cell>
          <cell r="R418">
            <v>21922.657745621014</v>
          </cell>
          <cell r="S418">
            <v>36914</v>
          </cell>
          <cell r="T418">
            <v>145494.65774562102</v>
          </cell>
          <cell r="V418">
            <v>221577.09133926057</v>
          </cell>
          <cell r="W418">
            <v>0</v>
          </cell>
          <cell r="X418">
            <v>774</v>
          </cell>
          <cell r="Y418">
            <v>42.43</v>
          </cell>
          <cell r="Z418">
            <v>1.0931305477376037</v>
          </cell>
          <cell r="AA418">
            <v>1138975</v>
          </cell>
          <cell r="AB418">
            <v>94710</v>
          </cell>
          <cell r="AC418">
            <v>1044265</v>
          </cell>
          <cell r="AD418">
            <v>0</v>
          </cell>
          <cell r="AE418">
            <v>34304</v>
          </cell>
          <cell r="AF418">
            <v>1078569</v>
          </cell>
          <cell r="AG418">
            <v>86658</v>
          </cell>
          <cell r="AH418">
            <v>0</v>
          </cell>
          <cell r="AI418">
            <v>2610</v>
          </cell>
          <cell r="AJ418">
            <v>89268</v>
          </cell>
          <cell r="AK418">
            <v>1167837</v>
          </cell>
          <cell r="AM418">
            <v>774</v>
          </cell>
          <cell r="AN418">
            <v>789</v>
          </cell>
          <cell r="AO418" t="str">
            <v>UPISLAND</v>
          </cell>
          <cell r="AP418">
            <v>1044266.2680880354</v>
          </cell>
          <cell r="AQ418">
            <v>1009939</v>
          </cell>
          <cell r="AR418">
            <v>34327.268088035402</v>
          </cell>
          <cell r="AS418">
            <v>17408</v>
          </cell>
          <cell r="AT418">
            <v>10938.062201731052</v>
          </cell>
          <cell r="AU418">
            <v>17674.316383633239</v>
          </cell>
          <cell r="AV418">
            <v>6359.1018941672228</v>
          </cell>
          <cell r="AW418">
            <v>12359.172902796097</v>
          </cell>
          <cell r="AX418">
            <v>-1060.8301311024479</v>
          </cell>
          <cell r="AY418">
            <v>98005.091339260573</v>
          </cell>
          <cell r="BA418">
            <v>21922.657745621014</v>
          </cell>
          <cell r="BB418">
            <v>21521.696192243282</v>
          </cell>
          <cell r="BD418">
            <v>774</v>
          </cell>
          <cell r="BE418" t="str">
            <v>UPISLAND</v>
          </cell>
          <cell r="BF418">
            <v>0</v>
          </cell>
          <cell r="BG418">
            <v>1.2680880354018882</v>
          </cell>
          <cell r="BI418">
            <v>0</v>
          </cell>
          <cell r="BJ418">
            <v>1.2680880354018882</v>
          </cell>
          <cell r="BK418">
            <v>0</v>
          </cell>
          <cell r="BL418">
            <v>0</v>
          </cell>
          <cell r="BM418">
            <v>0</v>
          </cell>
          <cell r="BN418">
            <v>1.2680880354018882</v>
          </cell>
          <cell r="BP418">
            <v>0</v>
          </cell>
          <cell r="BR418">
            <v>34327.268088035402</v>
          </cell>
          <cell r="BS418">
            <v>34326</v>
          </cell>
          <cell r="BT418">
            <v>1.2680880354018882</v>
          </cell>
          <cell r="BU418">
            <v>-1060.8301311024479</v>
          </cell>
          <cell r="BV418">
            <v>-1060.8301311024479</v>
          </cell>
        </row>
        <row r="419">
          <cell r="A419">
            <v>775</v>
          </cell>
          <cell r="B419">
            <v>759</v>
          </cell>
          <cell r="C419" t="str">
            <v>WACHUSETT</v>
          </cell>
          <cell r="D419">
            <v>44.039999999999992</v>
          </cell>
          <cell r="E419">
            <v>480845</v>
          </cell>
          <cell r="F419">
            <v>0</v>
          </cell>
          <cell r="G419">
            <v>37488</v>
          </cell>
          <cell r="H419">
            <v>518333</v>
          </cell>
          <cell r="J419">
            <v>44700.782195807973</v>
          </cell>
          <cell r="K419">
            <v>0.65900225849254723</v>
          </cell>
          <cell r="L419">
            <v>37488</v>
          </cell>
          <cell r="M419">
            <v>82188.782195807973</v>
          </cell>
          <cell r="O419">
            <v>436144.21780419204</v>
          </cell>
          <cell r="Q419">
            <v>23930</v>
          </cell>
          <cell r="R419">
            <v>44700.782195807973</v>
          </cell>
          <cell r="S419">
            <v>39274</v>
          </cell>
          <cell r="T419">
            <v>106118.78219580797</v>
          </cell>
          <cell r="V419">
            <v>129249</v>
          </cell>
          <cell r="W419">
            <v>0</v>
          </cell>
          <cell r="X419">
            <v>775</v>
          </cell>
          <cell r="Y419">
            <v>44.039999999999992</v>
          </cell>
          <cell r="Z419">
            <v>6.1951219512195635E-2</v>
          </cell>
          <cell r="AA419">
            <v>480845</v>
          </cell>
          <cell r="AB419">
            <v>0</v>
          </cell>
          <cell r="AC419">
            <v>480845</v>
          </cell>
          <cell r="AD419">
            <v>0</v>
          </cell>
          <cell r="AE419">
            <v>37488</v>
          </cell>
          <cell r="AF419">
            <v>518333</v>
          </cell>
          <cell r="AG419">
            <v>22144</v>
          </cell>
          <cell r="AH419">
            <v>0</v>
          </cell>
          <cell r="AI419">
            <v>1786</v>
          </cell>
          <cell r="AJ419">
            <v>23930</v>
          </cell>
          <cell r="AK419">
            <v>542263</v>
          </cell>
          <cell r="AM419">
            <v>775</v>
          </cell>
          <cell r="AN419">
            <v>759</v>
          </cell>
          <cell r="AO419" t="str">
            <v>WACHUSETT</v>
          </cell>
          <cell r="AP419">
            <v>480845</v>
          </cell>
          <cell r="AQ419">
            <v>413014</v>
          </cell>
          <cell r="AR419">
            <v>67831</v>
          </cell>
          <cell r="AS419">
            <v>0</v>
          </cell>
          <cell r="AT419">
            <v>0</v>
          </cell>
          <cell r="AU419">
            <v>0</v>
          </cell>
          <cell r="AV419">
            <v>0</v>
          </cell>
          <cell r="AW419">
            <v>0</v>
          </cell>
          <cell r="AX419">
            <v>0</v>
          </cell>
          <cell r="AY419">
            <v>67831</v>
          </cell>
          <cell r="BA419">
            <v>44700.782195807973</v>
          </cell>
          <cell r="BB419">
            <v>44623.281384071575</v>
          </cell>
          <cell r="BD419">
            <v>775</v>
          </cell>
          <cell r="BE419" t="str">
            <v>WACHUSETT</v>
          </cell>
          <cell r="BF419">
            <v>0</v>
          </cell>
          <cell r="BG419">
            <v>0</v>
          </cell>
          <cell r="BI419">
            <v>0</v>
          </cell>
          <cell r="BJ419">
            <v>0</v>
          </cell>
          <cell r="BK419">
            <v>0</v>
          </cell>
          <cell r="BL419">
            <v>0</v>
          </cell>
          <cell r="BM419">
            <v>0</v>
          </cell>
          <cell r="BN419">
            <v>0</v>
          </cell>
          <cell r="BP419">
            <v>0</v>
          </cell>
          <cell r="BR419">
            <v>67831</v>
          </cell>
          <cell r="BS419">
            <v>67831</v>
          </cell>
          <cell r="BT419">
            <v>0</v>
          </cell>
          <cell r="BU419">
            <v>0</v>
          </cell>
          <cell r="BV419">
            <v>0</v>
          </cell>
        </row>
        <row r="420">
          <cell r="A420">
            <v>778</v>
          </cell>
          <cell r="B420">
            <v>750</v>
          </cell>
          <cell r="C420" t="str">
            <v>QUABOAG</v>
          </cell>
          <cell r="D420">
            <v>2</v>
          </cell>
          <cell r="E420">
            <v>23302</v>
          </cell>
          <cell r="F420">
            <v>0</v>
          </cell>
          <cell r="G420">
            <v>1786</v>
          </cell>
          <cell r="H420">
            <v>25088</v>
          </cell>
          <cell r="J420">
            <v>15356.070627393336</v>
          </cell>
          <cell r="K420">
            <v>0.65900225849254723</v>
          </cell>
          <cell r="L420">
            <v>1786</v>
          </cell>
          <cell r="M420">
            <v>17142.070627393336</v>
          </cell>
          <cell r="O420">
            <v>7945.9293726066644</v>
          </cell>
          <cell r="Q420">
            <v>0</v>
          </cell>
          <cell r="R420">
            <v>15356.070627393336</v>
          </cell>
          <cell r="S420">
            <v>1786</v>
          </cell>
          <cell r="T420">
            <v>17142.070627393336</v>
          </cell>
          <cell r="V420">
            <v>25088</v>
          </cell>
          <cell r="W420">
            <v>0</v>
          </cell>
          <cell r="X420">
            <v>778</v>
          </cell>
          <cell r="Y420">
            <v>2</v>
          </cell>
          <cell r="Z420">
            <v>0</v>
          </cell>
          <cell r="AA420">
            <v>23302</v>
          </cell>
          <cell r="AB420">
            <v>0</v>
          </cell>
          <cell r="AC420">
            <v>23302</v>
          </cell>
          <cell r="AD420">
            <v>0</v>
          </cell>
          <cell r="AE420">
            <v>1786</v>
          </cell>
          <cell r="AF420">
            <v>25088</v>
          </cell>
          <cell r="AG420">
            <v>0</v>
          </cell>
          <cell r="AH420">
            <v>0</v>
          </cell>
          <cell r="AI420">
            <v>0</v>
          </cell>
          <cell r="AJ420">
            <v>0</v>
          </cell>
          <cell r="AK420">
            <v>25088</v>
          </cell>
          <cell r="AM420">
            <v>778</v>
          </cell>
          <cell r="AN420">
            <v>750</v>
          </cell>
          <cell r="AO420" t="str">
            <v>QUABOAG</v>
          </cell>
          <cell r="AP420">
            <v>23302</v>
          </cell>
          <cell r="AQ420">
            <v>0</v>
          </cell>
          <cell r="AR420">
            <v>23302</v>
          </cell>
          <cell r="AS420">
            <v>0</v>
          </cell>
          <cell r="AT420">
            <v>0</v>
          </cell>
          <cell r="AU420">
            <v>0</v>
          </cell>
          <cell r="AV420">
            <v>0</v>
          </cell>
          <cell r="AW420">
            <v>0</v>
          </cell>
          <cell r="AX420">
            <v>0</v>
          </cell>
          <cell r="AY420">
            <v>23302</v>
          </cell>
          <cell r="BA420">
            <v>15356.070627393336</v>
          </cell>
          <cell r="BB420">
            <v>15329.446754605355</v>
          </cell>
          <cell r="BD420">
            <v>778</v>
          </cell>
          <cell r="BE420" t="str">
            <v>QUABOAG</v>
          </cell>
          <cell r="BF420">
            <v>0</v>
          </cell>
          <cell r="BG420">
            <v>0</v>
          </cell>
          <cell r="BI420">
            <v>0</v>
          </cell>
          <cell r="BJ420">
            <v>0</v>
          </cell>
          <cell r="BK420">
            <v>0</v>
          </cell>
          <cell r="BL420">
            <v>0</v>
          </cell>
          <cell r="BM420">
            <v>0</v>
          </cell>
          <cell r="BN420">
            <v>0</v>
          </cell>
          <cell r="BP420">
            <v>0</v>
          </cell>
          <cell r="BR420">
            <v>23302</v>
          </cell>
          <cell r="BS420">
            <v>23302</v>
          </cell>
          <cell r="BT420">
            <v>0</v>
          </cell>
          <cell r="BU420">
            <v>0</v>
          </cell>
          <cell r="BV420">
            <v>0</v>
          </cell>
        </row>
        <row r="421">
          <cell r="A421">
            <v>780</v>
          </cell>
          <cell r="B421">
            <v>761</v>
          </cell>
          <cell r="C421" t="str">
            <v>WHITMAN HANSON</v>
          </cell>
          <cell r="D421">
            <v>47</v>
          </cell>
          <cell r="E421">
            <v>592434</v>
          </cell>
          <cell r="F421">
            <v>0</v>
          </cell>
          <cell r="G421">
            <v>41971</v>
          </cell>
          <cell r="H421">
            <v>634405</v>
          </cell>
          <cell r="J421">
            <v>168152.9453607825</v>
          </cell>
          <cell r="K421">
            <v>0.55151565049077156</v>
          </cell>
          <cell r="L421">
            <v>41971</v>
          </cell>
          <cell r="M421">
            <v>210123.9453607825</v>
          </cell>
          <cell r="O421">
            <v>424281.0546392175</v>
          </cell>
          <cell r="Q421">
            <v>0</v>
          </cell>
          <cell r="R421">
            <v>168152.9453607825</v>
          </cell>
          <cell r="S421">
            <v>41971</v>
          </cell>
          <cell r="T421">
            <v>210123.9453607825</v>
          </cell>
          <cell r="V421">
            <v>346863.42727953405</v>
          </cell>
          <cell r="W421">
            <v>0</v>
          </cell>
          <cell r="X421">
            <v>780</v>
          </cell>
          <cell r="Y421">
            <v>47</v>
          </cell>
          <cell r="Z421">
            <v>0</v>
          </cell>
          <cell r="AA421">
            <v>592434</v>
          </cell>
          <cell r="AB421">
            <v>0</v>
          </cell>
          <cell r="AC421">
            <v>592434</v>
          </cell>
          <cell r="AD421">
            <v>0</v>
          </cell>
          <cell r="AE421">
            <v>41971</v>
          </cell>
          <cell r="AF421">
            <v>634405</v>
          </cell>
          <cell r="AG421">
            <v>0</v>
          </cell>
          <cell r="AH421">
            <v>0</v>
          </cell>
          <cell r="AI421">
            <v>0</v>
          </cell>
          <cell r="AJ421">
            <v>0</v>
          </cell>
          <cell r="AK421">
            <v>634405</v>
          </cell>
          <cell r="AM421">
            <v>780</v>
          </cell>
          <cell r="AN421">
            <v>761</v>
          </cell>
          <cell r="AO421" t="str">
            <v>WHITMAN HANSON</v>
          </cell>
          <cell r="AP421">
            <v>592434</v>
          </cell>
          <cell r="AQ421">
            <v>335726</v>
          </cell>
          <cell r="AR421">
            <v>256708</v>
          </cell>
          <cell r="AS421">
            <v>25329</v>
          </cell>
          <cell r="AT421">
            <v>0</v>
          </cell>
          <cell r="AU421">
            <v>12419.5</v>
          </cell>
          <cell r="AV421">
            <v>3261.75</v>
          </cell>
          <cell r="AW421">
            <v>8719.25</v>
          </cell>
          <cell r="AX421">
            <v>-1545.0727204659779</v>
          </cell>
          <cell r="AY421">
            <v>304892.42727953405</v>
          </cell>
          <cell r="BA421">
            <v>168152.9453607825</v>
          </cell>
          <cell r="BB421">
            <v>167332.77542481045</v>
          </cell>
          <cell r="BD421">
            <v>780</v>
          </cell>
          <cell r="BE421" t="str">
            <v>WHITMAN HANSON</v>
          </cell>
          <cell r="BF421">
            <v>0</v>
          </cell>
          <cell r="BG421">
            <v>0</v>
          </cell>
          <cell r="BI421">
            <v>0</v>
          </cell>
          <cell r="BJ421">
            <v>0</v>
          </cell>
          <cell r="BK421">
            <v>0</v>
          </cell>
          <cell r="BL421">
            <v>0</v>
          </cell>
          <cell r="BM421">
            <v>0</v>
          </cell>
          <cell r="BN421">
            <v>0</v>
          </cell>
          <cell r="BP421">
            <v>0</v>
          </cell>
          <cell r="BR421">
            <v>256708</v>
          </cell>
          <cell r="BS421">
            <v>256708</v>
          </cell>
          <cell r="BT421">
            <v>0</v>
          </cell>
          <cell r="BU421">
            <v>-1545.0727204659779</v>
          </cell>
          <cell r="BV421">
            <v>-1545.0727204659779</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M422">
            <v>801</v>
          </cell>
          <cell r="AN422">
            <v>770</v>
          </cell>
          <cell r="AO422" t="str">
            <v>ASSABET VALLEY</v>
          </cell>
          <cell r="AP422">
            <v>0</v>
          </cell>
          <cell r="AQ422">
            <v>0</v>
          </cell>
          <cell r="AR422">
            <v>0</v>
          </cell>
          <cell r="AS422">
            <v>0</v>
          </cell>
          <cell r="AT422">
            <v>0</v>
          </cell>
          <cell r="AU422">
            <v>0</v>
          </cell>
          <cell r="AV422">
            <v>0</v>
          </cell>
          <cell r="AW422">
            <v>0</v>
          </cell>
          <cell r="AX422">
            <v>0</v>
          </cell>
          <cell r="AY422">
            <v>0</v>
          </cell>
          <cell r="BA422">
            <v>0</v>
          </cell>
          <cell r="BB422">
            <v>0</v>
          </cell>
          <cell r="BD422">
            <v>801</v>
          </cell>
          <cell r="BE422" t="str">
            <v>ASSABET VALLEY</v>
          </cell>
          <cell r="BF422">
            <v>0</v>
          </cell>
          <cell r="BG422">
            <v>0</v>
          </cell>
          <cell r="BI422">
            <v>0</v>
          </cell>
          <cell r="BJ422">
            <v>0</v>
          </cell>
          <cell r="BK422">
            <v>0</v>
          </cell>
          <cell r="BL422">
            <v>0</v>
          </cell>
          <cell r="BM422">
            <v>0</v>
          </cell>
          <cell r="BN422">
            <v>0</v>
          </cell>
          <cell r="BP422">
            <v>0</v>
          </cell>
          <cell r="BR422">
            <v>0</v>
          </cell>
          <cell r="BS422">
            <v>0</v>
          </cell>
          <cell r="BT422">
            <v>0</v>
          </cell>
          <cell r="BU422">
            <v>0</v>
          </cell>
          <cell r="BV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M423">
            <v>805</v>
          </cell>
          <cell r="AN423">
            <v>708</v>
          </cell>
          <cell r="AO423" t="str">
            <v>BLACKSTONE VALLEY</v>
          </cell>
          <cell r="AP423">
            <v>0</v>
          </cell>
          <cell r="AQ423">
            <v>0</v>
          </cell>
          <cell r="AR423">
            <v>0</v>
          </cell>
          <cell r="AS423">
            <v>0</v>
          </cell>
          <cell r="AT423">
            <v>0</v>
          </cell>
          <cell r="AU423">
            <v>0</v>
          </cell>
          <cell r="AV423">
            <v>0</v>
          </cell>
          <cell r="AW423">
            <v>0</v>
          </cell>
          <cell r="AX423">
            <v>0</v>
          </cell>
          <cell r="AY423">
            <v>0</v>
          </cell>
          <cell r="BA423">
            <v>0</v>
          </cell>
          <cell r="BB423">
            <v>0</v>
          </cell>
          <cell r="BD423">
            <v>805</v>
          </cell>
          <cell r="BE423" t="str">
            <v>BLACKSTONE VALLEY</v>
          </cell>
          <cell r="BF423">
            <v>0</v>
          </cell>
          <cell r="BG423">
            <v>0</v>
          </cell>
          <cell r="BI423">
            <v>0</v>
          </cell>
          <cell r="BJ423">
            <v>0</v>
          </cell>
          <cell r="BK423">
            <v>0</v>
          </cell>
          <cell r="BL423">
            <v>0</v>
          </cell>
          <cell r="BM423">
            <v>0</v>
          </cell>
          <cell r="BN423">
            <v>0</v>
          </cell>
          <cell r="BP423">
            <v>0</v>
          </cell>
          <cell r="BR423">
            <v>0</v>
          </cell>
          <cell r="BS423">
            <v>0</v>
          </cell>
          <cell r="BT423">
            <v>0</v>
          </cell>
          <cell r="BU423">
            <v>0</v>
          </cell>
          <cell r="BV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M424">
            <v>806</v>
          </cell>
          <cell r="AN424">
            <v>709</v>
          </cell>
          <cell r="AO424" t="str">
            <v>BLUE HILLS</v>
          </cell>
          <cell r="AP424">
            <v>0</v>
          </cell>
          <cell r="AQ424">
            <v>0</v>
          </cell>
          <cell r="AR424">
            <v>0</v>
          </cell>
          <cell r="AS424">
            <v>0</v>
          </cell>
          <cell r="AT424">
            <v>0</v>
          </cell>
          <cell r="AU424">
            <v>0</v>
          </cell>
          <cell r="AV424">
            <v>0</v>
          </cell>
          <cell r="AW424">
            <v>0</v>
          </cell>
          <cell r="AX424">
            <v>0</v>
          </cell>
          <cell r="AY424">
            <v>0</v>
          </cell>
          <cell r="BA424">
            <v>0</v>
          </cell>
          <cell r="BB424">
            <v>0</v>
          </cell>
          <cell r="BD424">
            <v>806</v>
          </cell>
          <cell r="BE424" t="str">
            <v>BLUE HILLS</v>
          </cell>
          <cell r="BF424">
            <v>0</v>
          </cell>
          <cell r="BG424">
            <v>0</v>
          </cell>
          <cell r="BI424">
            <v>0</v>
          </cell>
          <cell r="BJ424">
            <v>0</v>
          </cell>
          <cell r="BK424">
            <v>0</v>
          </cell>
          <cell r="BL424">
            <v>0</v>
          </cell>
          <cell r="BM424">
            <v>0</v>
          </cell>
          <cell r="BN424">
            <v>0</v>
          </cell>
          <cell r="BP424">
            <v>0</v>
          </cell>
          <cell r="BR424">
            <v>0</v>
          </cell>
          <cell r="BS424">
            <v>0</v>
          </cell>
          <cell r="BT424">
            <v>0</v>
          </cell>
          <cell r="BU424">
            <v>0</v>
          </cell>
          <cell r="BV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M425">
            <v>810</v>
          </cell>
          <cell r="AN425">
            <v>771</v>
          </cell>
          <cell r="AO425" t="str">
            <v>BRISTOL PLYMOUTH</v>
          </cell>
          <cell r="AP425">
            <v>0</v>
          </cell>
          <cell r="AQ425">
            <v>0</v>
          </cell>
          <cell r="AR425">
            <v>0</v>
          </cell>
          <cell r="AS425">
            <v>0</v>
          </cell>
          <cell r="AT425">
            <v>0</v>
          </cell>
          <cell r="AU425">
            <v>0</v>
          </cell>
          <cell r="AV425">
            <v>0</v>
          </cell>
          <cell r="AW425">
            <v>0</v>
          </cell>
          <cell r="AX425">
            <v>0</v>
          </cell>
          <cell r="AY425">
            <v>0</v>
          </cell>
          <cell r="BA425">
            <v>0</v>
          </cell>
          <cell r="BB425">
            <v>0</v>
          </cell>
          <cell r="BD425">
            <v>810</v>
          </cell>
          <cell r="BE425" t="str">
            <v>BRISTOL PLYMOUTH</v>
          </cell>
          <cell r="BF425">
            <v>0</v>
          </cell>
          <cell r="BG425">
            <v>0</v>
          </cell>
          <cell r="BI425">
            <v>0</v>
          </cell>
          <cell r="BJ425">
            <v>0</v>
          </cell>
          <cell r="BK425">
            <v>0</v>
          </cell>
          <cell r="BL425">
            <v>0</v>
          </cell>
          <cell r="BM425">
            <v>0</v>
          </cell>
          <cell r="BN425">
            <v>0</v>
          </cell>
          <cell r="BP425">
            <v>0</v>
          </cell>
          <cell r="BR425">
            <v>0</v>
          </cell>
          <cell r="BS425">
            <v>0</v>
          </cell>
          <cell r="BT425">
            <v>0</v>
          </cell>
          <cell r="BU425">
            <v>0</v>
          </cell>
          <cell r="BV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M426">
            <v>815</v>
          </cell>
          <cell r="AN426">
            <v>779</v>
          </cell>
          <cell r="AO426" t="str">
            <v>CAPE COD</v>
          </cell>
          <cell r="AP426">
            <v>0</v>
          </cell>
          <cell r="AQ426">
            <v>0</v>
          </cell>
          <cell r="AR426">
            <v>0</v>
          </cell>
          <cell r="AS426">
            <v>0</v>
          </cell>
          <cell r="AT426">
            <v>0</v>
          </cell>
          <cell r="AU426">
            <v>0</v>
          </cell>
          <cell r="AV426">
            <v>0</v>
          </cell>
          <cell r="AW426">
            <v>0</v>
          </cell>
          <cell r="AX426">
            <v>0</v>
          </cell>
          <cell r="AY426">
            <v>0</v>
          </cell>
          <cell r="BA426">
            <v>0</v>
          </cell>
          <cell r="BB426">
            <v>0</v>
          </cell>
          <cell r="BD426">
            <v>815</v>
          </cell>
          <cell r="BE426" t="str">
            <v>CAPE COD</v>
          </cell>
          <cell r="BF426">
            <v>0</v>
          </cell>
          <cell r="BG426">
            <v>0</v>
          </cell>
          <cell r="BI426">
            <v>0</v>
          </cell>
          <cell r="BJ426">
            <v>0</v>
          </cell>
          <cell r="BK426">
            <v>0</v>
          </cell>
          <cell r="BL426">
            <v>0</v>
          </cell>
          <cell r="BM426">
            <v>0</v>
          </cell>
          <cell r="BN426">
            <v>0</v>
          </cell>
          <cell r="BP426">
            <v>0</v>
          </cell>
          <cell r="BR426">
            <v>0</v>
          </cell>
          <cell r="BS426">
            <v>0</v>
          </cell>
          <cell r="BT426">
            <v>0</v>
          </cell>
          <cell r="BU426">
            <v>0</v>
          </cell>
          <cell r="BV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M427">
            <v>817</v>
          </cell>
          <cell r="AN427">
            <v>783</v>
          </cell>
          <cell r="AO427" t="str">
            <v>ESSEX NORTH SHORE</v>
          </cell>
          <cell r="AP427">
            <v>0</v>
          </cell>
          <cell r="AQ427">
            <v>0</v>
          </cell>
          <cell r="AR427">
            <v>0</v>
          </cell>
          <cell r="AS427">
            <v>0</v>
          </cell>
          <cell r="AT427">
            <v>0</v>
          </cell>
          <cell r="AU427">
            <v>0</v>
          </cell>
          <cell r="AV427">
            <v>0</v>
          </cell>
          <cell r="AW427">
            <v>0</v>
          </cell>
          <cell r="AX427">
            <v>0</v>
          </cell>
          <cell r="AY427">
            <v>0</v>
          </cell>
          <cell r="BA427">
            <v>0</v>
          </cell>
          <cell r="BB427">
            <v>0</v>
          </cell>
          <cell r="BD427">
            <v>818</v>
          </cell>
          <cell r="BE427" t="str">
            <v>FRANKLIN COUNTY</v>
          </cell>
          <cell r="BF427">
            <v>0</v>
          </cell>
          <cell r="BG427">
            <v>0</v>
          </cell>
          <cell r="BI427">
            <v>0</v>
          </cell>
          <cell r="BJ427">
            <v>0</v>
          </cell>
          <cell r="BK427">
            <v>0</v>
          </cell>
          <cell r="BL427">
            <v>0</v>
          </cell>
          <cell r="BM427">
            <v>0</v>
          </cell>
          <cell r="BN427">
            <v>0</v>
          </cell>
          <cell r="BP427">
            <v>0</v>
          </cell>
          <cell r="BR427">
            <v>0</v>
          </cell>
          <cell r="BS427">
            <v>0</v>
          </cell>
          <cell r="BT427">
            <v>0</v>
          </cell>
          <cell r="BU427">
            <v>0</v>
          </cell>
          <cell r="BV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M428">
            <v>818</v>
          </cell>
          <cell r="AN428">
            <v>782</v>
          </cell>
          <cell r="AO428" t="str">
            <v>FRANKLIN COUNTY</v>
          </cell>
          <cell r="AP428">
            <v>0</v>
          </cell>
          <cell r="AQ428">
            <v>0</v>
          </cell>
          <cell r="AR428">
            <v>0</v>
          </cell>
          <cell r="AS428">
            <v>0</v>
          </cell>
          <cell r="AT428">
            <v>0</v>
          </cell>
          <cell r="AU428">
            <v>0</v>
          </cell>
          <cell r="AV428">
            <v>0</v>
          </cell>
          <cell r="AW428">
            <v>0</v>
          </cell>
          <cell r="AX428">
            <v>0</v>
          </cell>
          <cell r="AY428">
            <v>0</v>
          </cell>
          <cell r="BA428">
            <v>0</v>
          </cell>
          <cell r="BB428">
            <v>0</v>
          </cell>
          <cell r="BD428">
            <v>821</v>
          </cell>
          <cell r="BE428" t="str">
            <v>GREATER FALL RIVER</v>
          </cell>
          <cell r="BF428">
            <v>0</v>
          </cell>
          <cell r="BG428">
            <v>0</v>
          </cell>
          <cell r="BI428">
            <v>0</v>
          </cell>
          <cell r="BJ428">
            <v>0</v>
          </cell>
          <cell r="BK428">
            <v>0</v>
          </cell>
          <cell r="BL428">
            <v>0</v>
          </cell>
          <cell r="BM428">
            <v>0</v>
          </cell>
          <cell r="BN428">
            <v>0</v>
          </cell>
          <cell r="BP428">
            <v>0</v>
          </cell>
          <cell r="BR428">
            <v>0</v>
          </cell>
          <cell r="BS428">
            <v>0</v>
          </cell>
          <cell r="BT428">
            <v>0</v>
          </cell>
          <cell r="BU428">
            <v>0</v>
          </cell>
          <cell r="BV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M429">
            <v>821</v>
          </cell>
          <cell r="AN429">
            <v>722</v>
          </cell>
          <cell r="AO429" t="str">
            <v>GREATER FALL RIVER</v>
          </cell>
          <cell r="AP429">
            <v>0</v>
          </cell>
          <cell r="AQ429">
            <v>0</v>
          </cell>
          <cell r="AR429">
            <v>0</v>
          </cell>
          <cell r="AS429">
            <v>0</v>
          </cell>
          <cell r="AT429">
            <v>0</v>
          </cell>
          <cell r="AU429">
            <v>0</v>
          </cell>
          <cell r="AV429">
            <v>0</v>
          </cell>
          <cell r="AW429">
            <v>0</v>
          </cell>
          <cell r="AX429">
            <v>0</v>
          </cell>
          <cell r="AY429">
            <v>0</v>
          </cell>
          <cell r="BA429">
            <v>0</v>
          </cell>
          <cell r="BB429">
            <v>0</v>
          </cell>
          <cell r="BD429">
            <v>823</v>
          </cell>
          <cell r="BE429" t="str">
            <v>GREATER LAWRENCE</v>
          </cell>
          <cell r="BF429">
            <v>0</v>
          </cell>
          <cell r="BG429">
            <v>0</v>
          </cell>
          <cell r="BI429">
            <v>0</v>
          </cell>
          <cell r="BJ429">
            <v>0</v>
          </cell>
          <cell r="BK429">
            <v>0</v>
          </cell>
          <cell r="BL429">
            <v>0</v>
          </cell>
          <cell r="BM429">
            <v>0</v>
          </cell>
          <cell r="BN429">
            <v>0</v>
          </cell>
          <cell r="BP429">
            <v>0</v>
          </cell>
          <cell r="BR429">
            <v>0</v>
          </cell>
          <cell r="BS429">
            <v>0</v>
          </cell>
          <cell r="BT429">
            <v>0</v>
          </cell>
          <cell r="BU429">
            <v>0</v>
          </cell>
          <cell r="BV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M430">
            <v>823</v>
          </cell>
          <cell r="AN430">
            <v>723</v>
          </cell>
          <cell r="AO430" t="str">
            <v>GREATER LAWRENCE</v>
          </cell>
          <cell r="AP430">
            <v>0</v>
          </cell>
          <cell r="AQ430">
            <v>0</v>
          </cell>
          <cell r="AR430">
            <v>0</v>
          </cell>
          <cell r="AS430">
            <v>0</v>
          </cell>
          <cell r="AT430">
            <v>0</v>
          </cell>
          <cell r="AU430">
            <v>0</v>
          </cell>
          <cell r="AV430">
            <v>0</v>
          </cell>
          <cell r="AW430">
            <v>0</v>
          </cell>
          <cell r="AX430">
            <v>0</v>
          </cell>
          <cell r="AY430">
            <v>0</v>
          </cell>
          <cell r="BA430">
            <v>0</v>
          </cell>
          <cell r="BB430">
            <v>0</v>
          </cell>
          <cell r="BD430">
            <v>825</v>
          </cell>
          <cell r="BE430" t="str">
            <v>GREATER NEW BEDFORD</v>
          </cell>
          <cell r="BF430">
            <v>0</v>
          </cell>
          <cell r="BG430">
            <v>0</v>
          </cell>
          <cell r="BI430">
            <v>0</v>
          </cell>
          <cell r="BJ430">
            <v>0</v>
          </cell>
          <cell r="BK430">
            <v>0</v>
          </cell>
          <cell r="BL430">
            <v>0</v>
          </cell>
          <cell r="BM430">
            <v>0</v>
          </cell>
          <cell r="BN430">
            <v>0</v>
          </cell>
          <cell r="BP430">
            <v>0</v>
          </cell>
          <cell r="BR430">
            <v>0</v>
          </cell>
          <cell r="BS430">
            <v>0</v>
          </cell>
          <cell r="BT430">
            <v>0</v>
          </cell>
          <cell r="BU430">
            <v>0</v>
          </cell>
          <cell r="BV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M431">
            <v>825</v>
          </cell>
          <cell r="AN431">
            <v>786</v>
          </cell>
          <cell r="AO431" t="str">
            <v>GREATER NEW BEDFORD</v>
          </cell>
          <cell r="AP431">
            <v>0</v>
          </cell>
          <cell r="AQ431">
            <v>0</v>
          </cell>
          <cell r="AR431">
            <v>0</v>
          </cell>
          <cell r="AS431">
            <v>0</v>
          </cell>
          <cell r="AT431">
            <v>0</v>
          </cell>
          <cell r="AU431">
            <v>0</v>
          </cell>
          <cell r="AV431">
            <v>0</v>
          </cell>
          <cell r="AW431">
            <v>0</v>
          </cell>
          <cell r="AX431">
            <v>0</v>
          </cell>
          <cell r="AY431">
            <v>0</v>
          </cell>
          <cell r="BA431">
            <v>0</v>
          </cell>
          <cell r="BB431">
            <v>0</v>
          </cell>
          <cell r="BD431">
            <v>828</v>
          </cell>
          <cell r="BE431" t="str">
            <v>GREATER LOWELL</v>
          </cell>
          <cell r="BF431">
            <v>0</v>
          </cell>
          <cell r="BG431">
            <v>0</v>
          </cell>
          <cell r="BI431">
            <v>0</v>
          </cell>
          <cell r="BJ431">
            <v>0</v>
          </cell>
          <cell r="BK431">
            <v>0</v>
          </cell>
          <cell r="BL431">
            <v>0</v>
          </cell>
          <cell r="BM431">
            <v>0</v>
          </cell>
          <cell r="BN431">
            <v>0</v>
          </cell>
          <cell r="BP431">
            <v>0</v>
          </cell>
          <cell r="BR431">
            <v>0</v>
          </cell>
          <cell r="BS431">
            <v>0</v>
          </cell>
          <cell r="BT431">
            <v>0</v>
          </cell>
          <cell r="BU431">
            <v>0</v>
          </cell>
          <cell r="BV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M432">
            <v>828</v>
          </cell>
          <cell r="AN432">
            <v>767</v>
          </cell>
          <cell r="AO432" t="str">
            <v>GREATER LOWELL</v>
          </cell>
          <cell r="AP432">
            <v>0</v>
          </cell>
          <cell r="AQ432">
            <v>0</v>
          </cell>
          <cell r="AR432">
            <v>0</v>
          </cell>
          <cell r="AS432">
            <v>0</v>
          </cell>
          <cell r="AT432">
            <v>0</v>
          </cell>
          <cell r="AU432">
            <v>0</v>
          </cell>
          <cell r="AV432">
            <v>0</v>
          </cell>
          <cell r="AW432">
            <v>0</v>
          </cell>
          <cell r="AX432">
            <v>0</v>
          </cell>
          <cell r="AY432">
            <v>0</v>
          </cell>
          <cell r="BA432">
            <v>0</v>
          </cell>
          <cell r="BB432">
            <v>0</v>
          </cell>
          <cell r="BD432">
            <v>829</v>
          </cell>
          <cell r="BE432" t="str">
            <v>SOUTH MIDDLESEX</v>
          </cell>
          <cell r="BF432">
            <v>0</v>
          </cell>
          <cell r="BG432">
            <v>0</v>
          </cell>
          <cell r="BI432">
            <v>0</v>
          </cell>
          <cell r="BJ432">
            <v>0</v>
          </cell>
          <cell r="BK432">
            <v>0</v>
          </cell>
          <cell r="BL432">
            <v>0</v>
          </cell>
          <cell r="BM432">
            <v>0</v>
          </cell>
          <cell r="BN432">
            <v>0</v>
          </cell>
          <cell r="BP432">
            <v>0</v>
          </cell>
          <cell r="BR432">
            <v>0</v>
          </cell>
          <cell r="BS432">
            <v>0</v>
          </cell>
          <cell r="BT432">
            <v>0</v>
          </cell>
          <cell r="BU432">
            <v>0</v>
          </cell>
          <cell r="BV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M433">
            <v>829</v>
          </cell>
          <cell r="AN433">
            <v>778</v>
          </cell>
          <cell r="AO433" t="str">
            <v>SOUTH MIDDLESEX</v>
          </cell>
          <cell r="AP433">
            <v>0</v>
          </cell>
          <cell r="AQ433">
            <v>0</v>
          </cell>
          <cell r="AR433">
            <v>0</v>
          </cell>
          <cell r="AS433">
            <v>0</v>
          </cell>
          <cell r="AT433">
            <v>0</v>
          </cell>
          <cell r="AU433">
            <v>0</v>
          </cell>
          <cell r="AV433">
            <v>0</v>
          </cell>
          <cell r="AW433">
            <v>0</v>
          </cell>
          <cell r="AX433">
            <v>0</v>
          </cell>
          <cell r="AY433">
            <v>0</v>
          </cell>
          <cell r="BA433">
            <v>0</v>
          </cell>
          <cell r="BB433">
            <v>0</v>
          </cell>
          <cell r="BD433">
            <v>830</v>
          </cell>
          <cell r="BE433" t="str">
            <v>MINUTEMAN</v>
          </cell>
          <cell r="BF433">
            <v>0</v>
          </cell>
          <cell r="BG433">
            <v>0</v>
          </cell>
          <cell r="BI433">
            <v>0</v>
          </cell>
          <cell r="BJ433">
            <v>0</v>
          </cell>
          <cell r="BK433">
            <v>0</v>
          </cell>
          <cell r="BL433">
            <v>0</v>
          </cell>
          <cell r="BM433">
            <v>0</v>
          </cell>
          <cell r="BN433">
            <v>0</v>
          </cell>
          <cell r="BP433">
            <v>0</v>
          </cell>
          <cell r="BR433">
            <v>0</v>
          </cell>
          <cell r="BS433">
            <v>0</v>
          </cell>
          <cell r="BT433">
            <v>0</v>
          </cell>
          <cell r="BU433">
            <v>0</v>
          </cell>
          <cell r="BV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M434">
            <v>830</v>
          </cell>
          <cell r="AN434">
            <v>781</v>
          </cell>
          <cell r="AO434" t="str">
            <v>MINUTEMAN</v>
          </cell>
          <cell r="AP434">
            <v>0</v>
          </cell>
          <cell r="AQ434">
            <v>0</v>
          </cell>
          <cell r="AR434">
            <v>0</v>
          </cell>
          <cell r="AS434">
            <v>0</v>
          </cell>
          <cell r="AT434">
            <v>0</v>
          </cell>
          <cell r="AU434">
            <v>0</v>
          </cell>
          <cell r="AV434">
            <v>0</v>
          </cell>
          <cell r="AW434">
            <v>0</v>
          </cell>
          <cell r="AX434">
            <v>0</v>
          </cell>
          <cell r="AY434">
            <v>0</v>
          </cell>
          <cell r="BA434">
            <v>0</v>
          </cell>
          <cell r="BB434">
            <v>0</v>
          </cell>
          <cell r="BD434">
            <v>832</v>
          </cell>
          <cell r="BE434" t="str">
            <v>MONTACHUSETT</v>
          </cell>
          <cell r="BF434">
            <v>0</v>
          </cell>
          <cell r="BG434">
            <v>0</v>
          </cell>
          <cell r="BI434">
            <v>0</v>
          </cell>
          <cell r="BJ434">
            <v>0</v>
          </cell>
          <cell r="BK434">
            <v>0</v>
          </cell>
          <cell r="BL434">
            <v>0</v>
          </cell>
          <cell r="BM434">
            <v>0</v>
          </cell>
          <cell r="BN434">
            <v>0</v>
          </cell>
          <cell r="BP434">
            <v>0</v>
          </cell>
          <cell r="BR434">
            <v>0</v>
          </cell>
          <cell r="BS434">
            <v>0</v>
          </cell>
          <cell r="BT434">
            <v>0</v>
          </cell>
          <cell r="BU434">
            <v>0</v>
          </cell>
          <cell r="BV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M435">
            <v>832</v>
          </cell>
          <cell r="AN435">
            <v>735</v>
          </cell>
          <cell r="AO435" t="str">
            <v>MONTACHUSETT</v>
          </cell>
          <cell r="AP435">
            <v>0</v>
          </cell>
          <cell r="AQ435">
            <v>0</v>
          </cell>
          <cell r="AR435">
            <v>0</v>
          </cell>
          <cell r="AS435">
            <v>0</v>
          </cell>
          <cell r="AT435">
            <v>0</v>
          </cell>
          <cell r="AU435">
            <v>0</v>
          </cell>
          <cell r="AV435">
            <v>0</v>
          </cell>
          <cell r="AW435">
            <v>0</v>
          </cell>
          <cell r="AX435">
            <v>0</v>
          </cell>
          <cell r="AY435">
            <v>0</v>
          </cell>
          <cell r="BA435">
            <v>0</v>
          </cell>
          <cell r="BB435">
            <v>0</v>
          </cell>
          <cell r="BD435">
            <v>851</v>
          </cell>
          <cell r="BE435" t="str">
            <v>NORTHERN BERKSHIRE</v>
          </cell>
          <cell r="BF435">
            <v>0</v>
          </cell>
          <cell r="BG435">
            <v>0</v>
          </cell>
          <cell r="BI435">
            <v>0</v>
          </cell>
          <cell r="BJ435">
            <v>0</v>
          </cell>
          <cell r="BK435">
            <v>0</v>
          </cell>
          <cell r="BL435">
            <v>0</v>
          </cell>
          <cell r="BM435">
            <v>0</v>
          </cell>
          <cell r="BN435">
            <v>0</v>
          </cell>
          <cell r="BP435">
            <v>0</v>
          </cell>
          <cell r="BR435">
            <v>0</v>
          </cell>
          <cell r="BS435">
            <v>0</v>
          </cell>
          <cell r="BT435">
            <v>0</v>
          </cell>
          <cell r="BU435">
            <v>0</v>
          </cell>
          <cell r="BV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M436">
            <v>851</v>
          </cell>
          <cell r="AN436">
            <v>743</v>
          </cell>
          <cell r="AO436" t="str">
            <v>NORTHERN BERKSHIRE</v>
          </cell>
          <cell r="AP436">
            <v>0</v>
          </cell>
          <cell r="AQ436">
            <v>0</v>
          </cell>
          <cell r="AR436">
            <v>0</v>
          </cell>
          <cell r="AS436">
            <v>0</v>
          </cell>
          <cell r="AT436">
            <v>0</v>
          </cell>
          <cell r="AU436">
            <v>0</v>
          </cell>
          <cell r="AV436">
            <v>0</v>
          </cell>
          <cell r="AW436">
            <v>0</v>
          </cell>
          <cell r="AX436">
            <v>0</v>
          </cell>
          <cell r="AY436">
            <v>0</v>
          </cell>
          <cell r="BA436">
            <v>0</v>
          </cell>
          <cell r="BB436">
            <v>0</v>
          </cell>
          <cell r="BD436">
            <v>852</v>
          </cell>
          <cell r="BE436" t="str">
            <v>NASHOBA VALLEY</v>
          </cell>
          <cell r="BF436">
            <v>0</v>
          </cell>
          <cell r="BG436">
            <v>0</v>
          </cell>
          <cell r="BI436">
            <v>0</v>
          </cell>
          <cell r="BJ436">
            <v>0</v>
          </cell>
          <cell r="BK436">
            <v>0</v>
          </cell>
          <cell r="BL436">
            <v>0</v>
          </cell>
          <cell r="BM436">
            <v>0</v>
          </cell>
          <cell r="BN436">
            <v>0</v>
          </cell>
          <cell r="BP436">
            <v>0</v>
          </cell>
          <cell r="BR436">
            <v>0</v>
          </cell>
          <cell r="BS436">
            <v>0</v>
          </cell>
          <cell r="BT436">
            <v>0</v>
          </cell>
          <cell r="BU436">
            <v>0</v>
          </cell>
          <cell r="BV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M437">
            <v>852</v>
          </cell>
          <cell r="AN437">
            <v>739</v>
          </cell>
          <cell r="AO437" t="str">
            <v>NASHOBA VALLEY</v>
          </cell>
          <cell r="AP437">
            <v>0</v>
          </cell>
          <cell r="AQ437">
            <v>0</v>
          </cell>
          <cell r="AR437">
            <v>0</v>
          </cell>
          <cell r="AS437">
            <v>0</v>
          </cell>
          <cell r="AT437">
            <v>0</v>
          </cell>
          <cell r="AU437">
            <v>0</v>
          </cell>
          <cell r="AV437">
            <v>0</v>
          </cell>
          <cell r="AW437">
            <v>0</v>
          </cell>
          <cell r="AX437">
            <v>0</v>
          </cell>
          <cell r="AY437">
            <v>0</v>
          </cell>
          <cell r="BA437">
            <v>0</v>
          </cell>
          <cell r="BB437">
            <v>0</v>
          </cell>
          <cell r="BD437">
            <v>853</v>
          </cell>
          <cell r="BE437" t="str">
            <v>NORTHEAST METROPOLITAN</v>
          </cell>
          <cell r="BF437">
            <v>0</v>
          </cell>
          <cell r="BG437">
            <v>0</v>
          </cell>
          <cell r="BI437">
            <v>0</v>
          </cell>
          <cell r="BJ437">
            <v>0</v>
          </cell>
          <cell r="BK437">
            <v>0</v>
          </cell>
          <cell r="BL437">
            <v>0</v>
          </cell>
          <cell r="BM437">
            <v>0</v>
          </cell>
          <cell r="BN437">
            <v>0</v>
          </cell>
          <cell r="BP437">
            <v>0</v>
          </cell>
          <cell r="BR437">
            <v>0</v>
          </cell>
          <cell r="BS437">
            <v>0</v>
          </cell>
          <cell r="BT437">
            <v>0</v>
          </cell>
          <cell r="BU437">
            <v>0</v>
          </cell>
          <cell r="BV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M438">
            <v>853</v>
          </cell>
          <cell r="AN438">
            <v>742</v>
          </cell>
          <cell r="AO438" t="str">
            <v>NORTHEAST METROPOLITAN</v>
          </cell>
          <cell r="AP438">
            <v>0</v>
          </cell>
          <cell r="AQ438">
            <v>0</v>
          </cell>
          <cell r="AR438">
            <v>0</v>
          </cell>
          <cell r="AS438">
            <v>0</v>
          </cell>
          <cell r="AT438">
            <v>0</v>
          </cell>
          <cell r="AU438">
            <v>0</v>
          </cell>
          <cell r="AV438">
            <v>0</v>
          </cell>
          <cell r="AW438">
            <v>0</v>
          </cell>
          <cell r="AX438">
            <v>0</v>
          </cell>
          <cell r="AY438">
            <v>0</v>
          </cell>
          <cell r="BA438">
            <v>0</v>
          </cell>
          <cell r="BB438">
            <v>0</v>
          </cell>
          <cell r="BD438">
            <v>854</v>
          </cell>
          <cell r="BE438" t="str">
            <v>NORTH SHORE</v>
          </cell>
          <cell r="BF438">
            <v>0</v>
          </cell>
          <cell r="BG438">
            <v>0</v>
          </cell>
          <cell r="BI438">
            <v>0</v>
          </cell>
          <cell r="BJ438">
            <v>0</v>
          </cell>
          <cell r="BK438">
            <v>0</v>
          </cell>
          <cell r="BL438">
            <v>0</v>
          </cell>
          <cell r="BM438">
            <v>0</v>
          </cell>
          <cell r="BN438">
            <v>0</v>
          </cell>
          <cell r="BP438">
            <v>0</v>
          </cell>
          <cell r="BR438">
            <v>0</v>
          </cell>
          <cell r="BS438">
            <v>0</v>
          </cell>
          <cell r="BT438">
            <v>0</v>
          </cell>
          <cell r="BU438">
            <v>0</v>
          </cell>
          <cell r="BV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M439">
            <v>855</v>
          </cell>
          <cell r="AN439">
            <v>784</v>
          </cell>
          <cell r="AO439" t="str">
            <v>OLD COLONY</v>
          </cell>
          <cell r="AP439">
            <v>0</v>
          </cell>
          <cell r="AQ439">
            <v>0</v>
          </cell>
          <cell r="AR439">
            <v>0</v>
          </cell>
          <cell r="AS439">
            <v>0</v>
          </cell>
          <cell r="AT439">
            <v>0</v>
          </cell>
          <cell r="AU439">
            <v>0</v>
          </cell>
          <cell r="AV439">
            <v>0</v>
          </cell>
          <cell r="AW439">
            <v>0</v>
          </cell>
          <cell r="AX439">
            <v>0</v>
          </cell>
          <cell r="AY439">
            <v>0</v>
          </cell>
          <cell r="BA439">
            <v>0</v>
          </cell>
          <cell r="BB439">
            <v>0</v>
          </cell>
          <cell r="BD439">
            <v>855</v>
          </cell>
          <cell r="BE439" t="str">
            <v>OLD COLONY</v>
          </cell>
          <cell r="BF439">
            <v>0</v>
          </cell>
          <cell r="BG439">
            <v>0</v>
          </cell>
          <cell r="BI439">
            <v>0</v>
          </cell>
          <cell r="BJ439">
            <v>0</v>
          </cell>
          <cell r="BK439">
            <v>0</v>
          </cell>
          <cell r="BL439">
            <v>0</v>
          </cell>
          <cell r="BM439">
            <v>0</v>
          </cell>
          <cell r="BN439">
            <v>0</v>
          </cell>
          <cell r="BP439">
            <v>0</v>
          </cell>
          <cell r="BR439">
            <v>0</v>
          </cell>
          <cell r="BS439">
            <v>0</v>
          </cell>
          <cell r="BT439">
            <v>0</v>
          </cell>
          <cell r="BU439">
            <v>0</v>
          </cell>
          <cell r="BV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M440">
            <v>860</v>
          </cell>
          <cell r="AN440">
            <v>773</v>
          </cell>
          <cell r="AO440" t="str">
            <v>PATHFINDER</v>
          </cell>
          <cell r="AP440">
            <v>0</v>
          </cell>
          <cell r="AQ440">
            <v>0</v>
          </cell>
          <cell r="AR440">
            <v>0</v>
          </cell>
          <cell r="AS440">
            <v>0</v>
          </cell>
          <cell r="AT440">
            <v>0</v>
          </cell>
          <cell r="AU440">
            <v>0</v>
          </cell>
          <cell r="AV440">
            <v>0</v>
          </cell>
          <cell r="AW440">
            <v>0</v>
          </cell>
          <cell r="AX440">
            <v>0</v>
          </cell>
          <cell r="AY440">
            <v>0</v>
          </cell>
          <cell r="BA440">
            <v>0</v>
          </cell>
          <cell r="BB440">
            <v>0</v>
          </cell>
          <cell r="BD440">
            <v>860</v>
          </cell>
          <cell r="BE440" t="str">
            <v>PATHFINDER</v>
          </cell>
          <cell r="BF440">
            <v>0</v>
          </cell>
          <cell r="BG440">
            <v>0</v>
          </cell>
          <cell r="BI440">
            <v>0</v>
          </cell>
          <cell r="BJ440">
            <v>0</v>
          </cell>
          <cell r="BK440">
            <v>0</v>
          </cell>
          <cell r="BL440">
            <v>0</v>
          </cell>
          <cell r="BM440">
            <v>0</v>
          </cell>
          <cell r="BN440">
            <v>0</v>
          </cell>
          <cell r="BP440">
            <v>0</v>
          </cell>
          <cell r="BR440">
            <v>0</v>
          </cell>
          <cell r="BS440">
            <v>0</v>
          </cell>
          <cell r="BT440">
            <v>0</v>
          </cell>
          <cell r="BU440">
            <v>0</v>
          </cell>
          <cell r="BV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M441">
            <v>871</v>
          </cell>
          <cell r="AN441">
            <v>751</v>
          </cell>
          <cell r="AO441" t="str">
            <v>SHAWSHEEN VALLEY</v>
          </cell>
          <cell r="AP441">
            <v>0</v>
          </cell>
          <cell r="AQ441">
            <v>0</v>
          </cell>
          <cell r="AR441">
            <v>0</v>
          </cell>
          <cell r="AS441">
            <v>0</v>
          </cell>
          <cell r="AT441">
            <v>0</v>
          </cell>
          <cell r="AU441">
            <v>0</v>
          </cell>
          <cell r="AV441">
            <v>0</v>
          </cell>
          <cell r="AW441">
            <v>0</v>
          </cell>
          <cell r="AX441">
            <v>0</v>
          </cell>
          <cell r="AY441">
            <v>0</v>
          </cell>
          <cell r="BA441">
            <v>0</v>
          </cell>
          <cell r="BB441">
            <v>0</v>
          </cell>
          <cell r="BD441">
            <v>871</v>
          </cell>
          <cell r="BE441" t="str">
            <v>SHAWSHEEN VALLEY</v>
          </cell>
          <cell r="BF441">
            <v>0</v>
          </cell>
          <cell r="BG441">
            <v>0</v>
          </cell>
          <cell r="BI441">
            <v>0</v>
          </cell>
          <cell r="BJ441">
            <v>0</v>
          </cell>
          <cell r="BK441">
            <v>0</v>
          </cell>
          <cell r="BL441">
            <v>0</v>
          </cell>
          <cell r="BM441">
            <v>0</v>
          </cell>
          <cell r="BN441">
            <v>0</v>
          </cell>
          <cell r="BP441">
            <v>0</v>
          </cell>
          <cell r="BR441">
            <v>0</v>
          </cell>
          <cell r="BS441">
            <v>0</v>
          </cell>
          <cell r="BT441">
            <v>0</v>
          </cell>
          <cell r="BU441">
            <v>0</v>
          </cell>
          <cell r="BV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M442">
            <v>872</v>
          </cell>
          <cell r="AN442">
            <v>754</v>
          </cell>
          <cell r="AO442" t="str">
            <v>SOUTHEASTERN</v>
          </cell>
          <cell r="AP442">
            <v>0</v>
          </cell>
          <cell r="AQ442">
            <v>0</v>
          </cell>
          <cell r="AR442">
            <v>0</v>
          </cell>
          <cell r="AS442">
            <v>0</v>
          </cell>
          <cell r="AT442">
            <v>0</v>
          </cell>
          <cell r="AU442">
            <v>0</v>
          </cell>
          <cell r="AV442">
            <v>0</v>
          </cell>
          <cell r="AW442">
            <v>0</v>
          </cell>
          <cell r="AX442">
            <v>0</v>
          </cell>
          <cell r="AY442">
            <v>0</v>
          </cell>
          <cell r="BA442">
            <v>0</v>
          </cell>
          <cell r="BB442">
            <v>0</v>
          </cell>
          <cell r="BD442">
            <v>872</v>
          </cell>
          <cell r="BE442" t="str">
            <v>SOUTHEASTERN</v>
          </cell>
          <cell r="BF442">
            <v>0</v>
          </cell>
          <cell r="BG442">
            <v>0</v>
          </cell>
          <cell r="BI442">
            <v>0</v>
          </cell>
          <cell r="BJ442">
            <v>0</v>
          </cell>
          <cell r="BK442">
            <v>0</v>
          </cell>
          <cell r="BL442">
            <v>0</v>
          </cell>
          <cell r="BM442">
            <v>0</v>
          </cell>
          <cell r="BN442">
            <v>0</v>
          </cell>
          <cell r="BP442">
            <v>0</v>
          </cell>
          <cell r="BR442">
            <v>0</v>
          </cell>
          <cell r="BS442">
            <v>0</v>
          </cell>
          <cell r="BT442">
            <v>0</v>
          </cell>
          <cell r="BU442">
            <v>0</v>
          </cell>
          <cell r="BV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M443">
            <v>873</v>
          </cell>
          <cell r="AN443">
            <v>753</v>
          </cell>
          <cell r="AO443" t="str">
            <v>SOUTH SHORE</v>
          </cell>
          <cell r="AP443">
            <v>0</v>
          </cell>
          <cell r="AQ443">
            <v>0</v>
          </cell>
          <cell r="AR443">
            <v>0</v>
          </cell>
          <cell r="AS443">
            <v>0</v>
          </cell>
          <cell r="AT443">
            <v>0</v>
          </cell>
          <cell r="AU443">
            <v>0</v>
          </cell>
          <cell r="AV443">
            <v>0</v>
          </cell>
          <cell r="AW443">
            <v>0</v>
          </cell>
          <cell r="AX443">
            <v>0</v>
          </cell>
          <cell r="AY443">
            <v>0</v>
          </cell>
          <cell r="BA443">
            <v>0</v>
          </cell>
          <cell r="BB443">
            <v>0</v>
          </cell>
          <cell r="BD443">
            <v>873</v>
          </cell>
          <cell r="BE443" t="str">
            <v>SOUTH SHORE</v>
          </cell>
          <cell r="BF443">
            <v>0</v>
          </cell>
          <cell r="BG443">
            <v>0</v>
          </cell>
          <cell r="BI443">
            <v>0</v>
          </cell>
          <cell r="BJ443">
            <v>0</v>
          </cell>
          <cell r="BK443">
            <v>0</v>
          </cell>
          <cell r="BL443">
            <v>0</v>
          </cell>
          <cell r="BM443">
            <v>0</v>
          </cell>
          <cell r="BN443">
            <v>0</v>
          </cell>
          <cell r="BP443">
            <v>0</v>
          </cell>
          <cell r="BR443">
            <v>0</v>
          </cell>
          <cell r="BS443">
            <v>0</v>
          </cell>
          <cell r="BT443">
            <v>0</v>
          </cell>
          <cell r="BU443">
            <v>0</v>
          </cell>
          <cell r="BV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M444">
            <v>876</v>
          </cell>
          <cell r="AN444">
            <v>762</v>
          </cell>
          <cell r="AO444" t="str">
            <v>SOUTHERN WORCESTER</v>
          </cell>
          <cell r="AP444">
            <v>0</v>
          </cell>
          <cell r="AQ444">
            <v>0</v>
          </cell>
          <cell r="AR444">
            <v>0</v>
          </cell>
          <cell r="AS444">
            <v>0</v>
          </cell>
          <cell r="AT444">
            <v>0</v>
          </cell>
          <cell r="AU444">
            <v>0</v>
          </cell>
          <cell r="AV444">
            <v>0</v>
          </cell>
          <cell r="AW444">
            <v>0</v>
          </cell>
          <cell r="AX444">
            <v>0</v>
          </cell>
          <cell r="AY444">
            <v>0</v>
          </cell>
          <cell r="BA444">
            <v>0</v>
          </cell>
          <cell r="BB444">
            <v>0</v>
          </cell>
          <cell r="BD444">
            <v>876</v>
          </cell>
          <cell r="BE444" t="str">
            <v>SOUTHERN WORCESTER</v>
          </cell>
          <cell r="BF444">
            <v>0</v>
          </cell>
          <cell r="BG444">
            <v>0</v>
          </cell>
          <cell r="BI444">
            <v>0</v>
          </cell>
          <cell r="BJ444">
            <v>0</v>
          </cell>
          <cell r="BK444">
            <v>0</v>
          </cell>
          <cell r="BL444">
            <v>0</v>
          </cell>
          <cell r="BM444">
            <v>0</v>
          </cell>
          <cell r="BN444">
            <v>0</v>
          </cell>
          <cell r="BP444">
            <v>0</v>
          </cell>
          <cell r="BR444">
            <v>0</v>
          </cell>
          <cell r="BS444">
            <v>0</v>
          </cell>
          <cell r="BT444">
            <v>0</v>
          </cell>
          <cell r="BU444">
            <v>0</v>
          </cell>
          <cell r="BV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M445">
            <v>878</v>
          </cell>
          <cell r="AN445">
            <v>785</v>
          </cell>
          <cell r="AO445" t="str">
            <v>TRI COUNTY</v>
          </cell>
          <cell r="AP445">
            <v>0</v>
          </cell>
          <cell r="AQ445">
            <v>0</v>
          </cell>
          <cell r="AR445">
            <v>0</v>
          </cell>
          <cell r="AS445">
            <v>0</v>
          </cell>
          <cell r="AT445">
            <v>0</v>
          </cell>
          <cell r="AU445">
            <v>0</v>
          </cell>
          <cell r="AV445">
            <v>0</v>
          </cell>
          <cell r="AW445">
            <v>0</v>
          </cell>
          <cell r="AX445">
            <v>0</v>
          </cell>
          <cell r="AY445">
            <v>0</v>
          </cell>
          <cell r="BA445">
            <v>0</v>
          </cell>
          <cell r="BB445">
            <v>0</v>
          </cell>
          <cell r="BD445">
            <v>878</v>
          </cell>
          <cell r="BE445" t="str">
            <v>TRI COUNTY</v>
          </cell>
          <cell r="BF445">
            <v>0</v>
          </cell>
          <cell r="BG445">
            <v>0</v>
          </cell>
          <cell r="BI445">
            <v>0</v>
          </cell>
          <cell r="BJ445">
            <v>0</v>
          </cell>
          <cell r="BK445">
            <v>0</v>
          </cell>
          <cell r="BL445">
            <v>0</v>
          </cell>
          <cell r="BM445">
            <v>0</v>
          </cell>
          <cell r="BN445">
            <v>0</v>
          </cell>
          <cell r="BP445">
            <v>0</v>
          </cell>
          <cell r="BR445">
            <v>0</v>
          </cell>
          <cell r="BS445">
            <v>0</v>
          </cell>
          <cell r="BT445">
            <v>0</v>
          </cell>
          <cell r="BU445">
            <v>0</v>
          </cell>
          <cell r="BV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M446">
            <v>879</v>
          </cell>
          <cell r="AN446">
            <v>758</v>
          </cell>
          <cell r="AO446" t="str">
            <v>UPPER CAPE COD</v>
          </cell>
          <cell r="AP446">
            <v>0</v>
          </cell>
          <cell r="AQ446">
            <v>0</v>
          </cell>
          <cell r="AR446">
            <v>0</v>
          </cell>
          <cell r="AS446">
            <v>0</v>
          </cell>
          <cell r="AT446">
            <v>0</v>
          </cell>
          <cell r="AU446">
            <v>0</v>
          </cell>
          <cell r="AV446">
            <v>0</v>
          </cell>
          <cell r="AW446">
            <v>0</v>
          </cell>
          <cell r="AX446">
            <v>0</v>
          </cell>
          <cell r="AY446">
            <v>0</v>
          </cell>
          <cell r="BA446">
            <v>0</v>
          </cell>
          <cell r="BB446">
            <v>0</v>
          </cell>
          <cell r="BD446">
            <v>879</v>
          </cell>
          <cell r="BE446" t="str">
            <v>UPPER CAPE COD</v>
          </cell>
          <cell r="BF446">
            <v>0</v>
          </cell>
          <cell r="BG446">
            <v>0</v>
          </cell>
          <cell r="BI446">
            <v>0</v>
          </cell>
          <cell r="BJ446">
            <v>0</v>
          </cell>
          <cell r="BK446">
            <v>0</v>
          </cell>
          <cell r="BL446">
            <v>0</v>
          </cell>
          <cell r="BM446">
            <v>0</v>
          </cell>
          <cell r="BN446">
            <v>0</v>
          </cell>
          <cell r="BP446">
            <v>0</v>
          </cell>
          <cell r="BR446">
            <v>0</v>
          </cell>
          <cell r="BS446">
            <v>0</v>
          </cell>
          <cell r="BT446">
            <v>0</v>
          </cell>
          <cell r="BU446">
            <v>0</v>
          </cell>
          <cell r="BV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M447">
            <v>885</v>
          </cell>
          <cell r="AN447">
            <v>774</v>
          </cell>
          <cell r="AO447" t="str">
            <v>WHITTIER</v>
          </cell>
          <cell r="AP447">
            <v>0</v>
          </cell>
          <cell r="AQ447">
            <v>0</v>
          </cell>
          <cell r="AR447">
            <v>0</v>
          </cell>
          <cell r="AS447">
            <v>0</v>
          </cell>
          <cell r="AT447">
            <v>0</v>
          </cell>
          <cell r="AU447">
            <v>0</v>
          </cell>
          <cell r="AV447">
            <v>0</v>
          </cell>
          <cell r="AW447">
            <v>0</v>
          </cell>
          <cell r="AX447">
            <v>0</v>
          </cell>
          <cell r="AY447">
            <v>0</v>
          </cell>
          <cell r="BA447">
            <v>0</v>
          </cell>
          <cell r="BB447">
            <v>0</v>
          </cell>
          <cell r="BD447">
            <v>885</v>
          </cell>
          <cell r="BE447" t="str">
            <v>WHITTIER</v>
          </cell>
          <cell r="BF447">
            <v>0</v>
          </cell>
          <cell r="BG447">
            <v>0</v>
          </cell>
          <cell r="BI447">
            <v>0</v>
          </cell>
          <cell r="BJ447">
            <v>0</v>
          </cell>
          <cell r="BK447">
            <v>0</v>
          </cell>
          <cell r="BL447">
            <v>0</v>
          </cell>
          <cell r="BM447">
            <v>0</v>
          </cell>
          <cell r="BN447">
            <v>0</v>
          </cell>
          <cell r="BP447">
            <v>0</v>
          </cell>
          <cell r="BR447">
            <v>0</v>
          </cell>
          <cell r="BS447">
            <v>0</v>
          </cell>
          <cell r="BT447">
            <v>0</v>
          </cell>
          <cell r="BU447">
            <v>0</v>
          </cell>
          <cell r="BV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M448">
            <v>910</v>
          </cell>
          <cell r="AN448">
            <v>810</v>
          </cell>
          <cell r="AO448" t="str">
            <v>BRISTOL COUNTY</v>
          </cell>
          <cell r="AP448">
            <v>0</v>
          </cell>
          <cell r="AQ448">
            <v>0</v>
          </cell>
          <cell r="AR448">
            <v>0</v>
          </cell>
          <cell r="AS448">
            <v>0</v>
          </cell>
          <cell r="AT448">
            <v>0</v>
          </cell>
          <cell r="AU448">
            <v>0</v>
          </cell>
          <cell r="AV448">
            <v>0</v>
          </cell>
          <cell r="AW448">
            <v>0</v>
          </cell>
          <cell r="AX448">
            <v>0</v>
          </cell>
          <cell r="AY448">
            <v>0</v>
          </cell>
          <cell r="BA448">
            <v>0</v>
          </cell>
          <cell r="BB448">
            <v>0</v>
          </cell>
          <cell r="BD448">
            <v>910</v>
          </cell>
          <cell r="BE448" t="str">
            <v>BRISTOL COUNTY</v>
          </cell>
          <cell r="BF448">
            <v>0</v>
          </cell>
          <cell r="BG448">
            <v>0</v>
          </cell>
          <cell r="BI448">
            <v>0</v>
          </cell>
          <cell r="BJ448">
            <v>0</v>
          </cell>
          <cell r="BK448">
            <v>0</v>
          </cell>
          <cell r="BL448">
            <v>0</v>
          </cell>
          <cell r="BM448">
            <v>0</v>
          </cell>
          <cell r="BN448">
            <v>0</v>
          </cell>
          <cell r="BP448">
            <v>0</v>
          </cell>
          <cell r="BR448">
            <v>0</v>
          </cell>
          <cell r="BS448">
            <v>0</v>
          </cell>
          <cell r="BT448">
            <v>0</v>
          </cell>
          <cell r="BU448">
            <v>0</v>
          </cell>
          <cell r="BV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M449">
            <v>915</v>
          </cell>
          <cell r="AN449">
            <v>830</v>
          </cell>
          <cell r="AO449" t="str">
            <v>NORFOLK COUNTY</v>
          </cell>
          <cell r="AP449">
            <v>0</v>
          </cell>
          <cell r="AQ449">
            <v>0</v>
          </cell>
          <cell r="AR449">
            <v>0</v>
          </cell>
          <cell r="AS449">
            <v>0</v>
          </cell>
          <cell r="AT449">
            <v>0</v>
          </cell>
          <cell r="AU449">
            <v>0</v>
          </cell>
          <cell r="AV449">
            <v>0</v>
          </cell>
          <cell r="AW449">
            <v>0</v>
          </cell>
          <cell r="AX449">
            <v>0</v>
          </cell>
          <cell r="AY449">
            <v>0</v>
          </cell>
          <cell r="BA449">
            <v>0</v>
          </cell>
          <cell r="BB449">
            <v>0</v>
          </cell>
          <cell r="BD449">
            <v>915</v>
          </cell>
          <cell r="BE449" t="str">
            <v>NORFOLK COUNTY</v>
          </cell>
          <cell r="BF449">
            <v>0</v>
          </cell>
          <cell r="BG449">
            <v>0</v>
          </cell>
          <cell r="BI449">
            <v>0</v>
          </cell>
          <cell r="BJ449">
            <v>0</v>
          </cell>
          <cell r="BK449">
            <v>0</v>
          </cell>
          <cell r="BL449">
            <v>0</v>
          </cell>
          <cell r="BM449">
            <v>0</v>
          </cell>
          <cell r="BN449">
            <v>0</v>
          </cell>
          <cell r="BP449">
            <v>0</v>
          </cell>
          <cell r="BR449">
            <v>0</v>
          </cell>
          <cell r="BS449">
            <v>0</v>
          </cell>
          <cell r="BT449">
            <v>0</v>
          </cell>
          <cell r="BU449">
            <v>0</v>
          </cell>
          <cell r="BV449">
            <v>0</v>
          </cell>
        </row>
        <row r="450">
          <cell r="A450">
            <v>999</v>
          </cell>
          <cell r="C450" t="str">
            <v>STATE TOTALS</v>
          </cell>
          <cell r="D450">
            <v>41251.939999999981</v>
          </cell>
          <cell r="E450">
            <v>543000086.26808798</v>
          </cell>
          <cell r="F450">
            <v>4689433</v>
          </cell>
          <cell r="G450">
            <v>36097931</v>
          </cell>
          <cell r="H450">
            <v>583787450.26808798</v>
          </cell>
          <cell r="J450">
            <v>36275569.999999978</v>
          </cell>
          <cell r="K450" t="str">
            <v>--</v>
          </cell>
          <cell r="L450">
            <v>36097931</v>
          </cell>
          <cell r="M450">
            <v>72373501.000000015</v>
          </cell>
          <cell r="O450">
            <v>511413949.26808792</v>
          </cell>
          <cell r="Q450">
            <v>10626499</v>
          </cell>
          <cell r="R450">
            <v>36275569.999999978</v>
          </cell>
          <cell r="S450">
            <v>36786460</v>
          </cell>
          <cell r="T450">
            <v>83000000</v>
          </cell>
          <cell r="V450">
            <v>157838628.46911523</v>
          </cell>
          <cell r="X450">
            <v>440</v>
          </cell>
          <cell r="Y450">
            <v>41251.939999999981</v>
          </cell>
          <cell r="Z450">
            <v>56.96000000000025</v>
          </cell>
          <cell r="AA450">
            <v>542550459</v>
          </cell>
          <cell r="AB450">
            <v>94710</v>
          </cell>
          <cell r="AC450">
            <v>542455749</v>
          </cell>
          <cell r="AD450">
            <v>4689433</v>
          </cell>
          <cell r="AE450">
            <v>36098268</v>
          </cell>
          <cell r="AF450">
            <v>583243450</v>
          </cell>
          <cell r="AG450">
            <v>9890073</v>
          </cell>
          <cell r="AH450">
            <v>43683</v>
          </cell>
          <cell r="AI450">
            <v>688518</v>
          </cell>
          <cell r="AJ450">
            <v>10622274</v>
          </cell>
          <cell r="AK450">
            <v>593865724</v>
          </cell>
          <cell r="AM450">
            <v>999</v>
          </cell>
          <cell r="AN450" t="str">
            <v>S T A T E    T O T A L S</v>
          </cell>
          <cell r="AP450">
            <v>543000086.26808798</v>
          </cell>
          <cell r="AQ450">
            <v>494428423</v>
          </cell>
          <cell r="AR450">
            <v>54862376.268088035</v>
          </cell>
          <cell r="AS450">
            <v>11285715</v>
          </cell>
          <cell r="AT450">
            <v>11715297.062201731</v>
          </cell>
          <cell r="AU450">
            <v>10730484.316383634</v>
          </cell>
          <cell r="AV450">
            <v>12503656.351894166</v>
          </cell>
          <cell r="AW450">
            <v>9832845.9229027964</v>
          </cell>
          <cell r="AX450">
            <v>183823.54764484157</v>
          </cell>
          <cell r="AY450">
            <v>111114198.46911517</v>
          </cell>
          <cell r="BA450">
            <v>36275569.999999978</v>
          </cell>
          <cell r="BB450">
            <v>36275569.99999997</v>
          </cell>
          <cell r="BD450">
            <v>999</v>
          </cell>
          <cell r="BE450" t="str">
            <v>--</v>
          </cell>
          <cell r="BF450">
            <v>-0.23676995395672407</v>
          </cell>
          <cell r="BG450">
            <v>544337.2680880354</v>
          </cell>
          <cell r="BH450" t="str">
            <v>--</v>
          </cell>
          <cell r="BI450">
            <v>-337</v>
          </cell>
          <cell r="BJ450">
            <v>544000.2680880354</v>
          </cell>
          <cell r="BK450">
            <v>4214</v>
          </cell>
          <cell r="BL450">
            <v>11</v>
          </cell>
          <cell r="BM450">
            <v>4225</v>
          </cell>
          <cell r="BN450">
            <v>548225.2680880354</v>
          </cell>
          <cell r="BO450" t="str">
            <v xml:space="preserve"> </v>
          </cell>
          <cell r="BP450">
            <v>-326</v>
          </cell>
          <cell r="BQ450" t="str">
            <v xml:space="preserve"> </v>
          </cell>
          <cell r="BR450">
            <v>54862376.268088035</v>
          </cell>
          <cell r="BS450">
            <v>58025616</v>
          </cell>
          <cell r="BT450">
            <v>-3163239.7319119647</v>
          </cell>
          <cell r="BU450">
            <v>-3888.000000000005</v>
          </cell>
          <cell r="BV450">
            <v>183823.54764484157</v>
          </cell>
        </row>
      </sheetData>
      <sheetData sheetId="11">
        <row r="10">
          <cell r="A10">
            <v>1</v>
          </cell>
          <cell r="B10">
            <v>1</v>
          </cell>
          <cell r="C10" t="str">
            <v>ABINGTON</v>
          </cell>
          <cell r="D10">
            <v>34.769596793536152</v>
          </cell>
          <cell r="E10">
            <v>434526</v>
          </cell>
          <cell r="F10">
            <v>0</v>
          </cell>
          <cell r="G10">
            <v>31047</v>
          </cell>
          <cell r="H10">
            <v>465573</v>
          </cell>
          <cell r="J10">
            <v>51224.807763879791</v>
          </cell>
          <cell r="K10">
            <v>0.36246425504474505</v>
          </cell>
          <cell r="L10">
            <v>31047</v>
          </cell>
          <cell r="M10">
            <v>82271.807763879799</v>
          </cell>
          <cell r="O10">
            <v>383301.19223612023</v>
          </cell>
          <cell r="Q10">
            <v>0</v>
          </cell>
          <cell r="R10">
            <v>51224.807763879791</v>
          </cell>
          <cell r="S10">
            <v>31047</v>
          </cell>
          <cell r="T10">
            <v>82271.807763879799</v>
          </cell>
          <cell r="V10">
            <v>172370.75</v>
          </cell>
          <cell r="W10">
            <v>0</v>
          </cell>
          <cell r="X10">
            <v>1</v>
          </cell>
          <cell r="Y10">
            <v>34.769596793536152</v>
          </cell>
          <cell r="Z10">
            <v>0</v>
          </cell>
          <cell r="AA10">
            <v>434526</v>
          </cell>
          <cell r="AB10">
            <v>0</v>
          </cell>
          <cell r="AC10">
            <v>434526</v>
          </cell>
          <cell r="AD10">
            <v>0</v>
          </cell>
          <cell r="AE10">
            <v>31047</v>
          </cell>
          <cell r="AF10">
            <v>465573</v>
          </cell>
          <cell r="AG10">
            <v>0</v>
          </cell>
          <cell r="AH10">
            <v>0</v>
          </cell>
          <cell r="AI10">
            <v>0</v>
          </cell>
          <cell r="AJ10">
            <v>0</v>
          </cell>
          <cell r="AK10">
            <v>465573</v>
          </cell>
          <cell r="AM10">
            <v>1</v>
          </cell>
          <cell r="AN10">
            <v>1</v>
          </cell>
          <cell r="AO10" t="str">
            <v>ABINGTON</v>
          </cell>
          <cell r="AP10">
            <v>434526</v>
          </cell>
          <cell r="AQ10">
            <v>347381</v>
          </cell>
          <cell r="AR10">
            <v>87145</v>
          </cell>
          <cell r="AS10">
            <v>0</v>
          </cell>
          <cell r="AT10">
            <v>0</v>
          </cell>
          <cell r="AU10">
            <v>8388.5</v>
          </cell>
          <cell r="AV10">
            <v>31270.75</v>
          </cell>
          <cell r="AW10">
            <v>14519.5</v>
          </cell>
          <cell r="AX10">
            <v>0</v>
          </cell>
          <cell r="AY10">
            <v>141323.75</v>
          </cell>
          <cell r="AZ10">
            <v>51224.807763879791</v>
          </cell>
          <cell r="BB10">
            <v>1</v>
          </cell>
          <cell r="BC10" t="str">
            <v>ABINGTON</v>
          </cell>
          <cell r="BH10">
            <v>0</v>
          </cell>
          <cell r="BK10">
            <v>0</v>
          </cell>
          <cell r="BL10">
            <v>0</v>
          </cell>
          <cell r="BN10">
            <v>0</v>
          </cell>
          <cell r="BP10">
            <v>87145</v>
          </cell>
          <cell r="BQ10">
            <v>87145</v>
          </cell>
          <cell r="BR10">
            <v>0</v>
          </cell>
          <cell r="BT10">
            <v>0</v>
          </cell>
          <cell r="BV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Y11">
            <v>0</v>
          </cell>
          <cell r="Z11">
            <v>0</v>
          </cell>
          <cell r="AA11">
            <v>0</v>
          </cell>
          <cell r="AB11">
            <v>0</v>
          </cell>
          <cell r="AC11">
            <v>0</v>
          </cell>
          <cell r="AD11">
            <v>0</v>
          </cell>
          <cell r="AE11">
            <v>0</v>
          </cell>
          <cell r="AF11">
            <v>0</v>
          </cell>
          <cell r="AG11">
            <v>0</v>
          </cell>
          <cell r="AH11">
            <v>0</v>
          </cell>
          <cell r="AI11">
            <v>0</v>
          </cell>
          <cell r="AJ11">
            <v>0</v>
          </cell>
          <cell r="AK11">
            <v>0</v>
          </cell>
          <cell r="AM11">
            <v>2</v>
          </cell>
          <cell r="AN11">
            <v>2</v>
          </cell>
          <cell r="AO11" t="str">
            <v>ACTON</v>
          </cell>
          <cell r="AP11">
            <v>0</v>
          </cell>
          <cell r="AQ11">
            <v>0</v>
          </cell>
          <cell r="AR11">
            <v>0</v>
          </cell>
          <cell r="AS11">
            <v>0</v>
          </cell>
          <cell r="AT11">
            <v>0</v>
          </cell>
          <cell r="AU11">
            <v>0</v>
          </cell>
          <cell r="AV11">
            <v>0</v>
          </cell>
          <cell r="AW11">
            <v>0</v>
          </cell>
          <cell r="AX11">
            <v>0</v>
          </cell>
          <cell r="AY11">
            <v>0</v>
          </cell>
          <cell r="AZ11">
            <v>0</v>
          </cell>
          <cell r="BB11">
            <v>2</v>
          </cell>
          <cell r="BC11" t="str">
            <v>ACTON</v>
          </cell>
          <cell r="BH11">
            <v>0</v>
          </cell>
          <cell r="BK11">
            <v>0</v>
          </cell>
          <cell r="BL11">
            <v>0</v>
          </cell>
          <cell r="BN11">
            <v>0</v>
          </cell>
          <cell r="BP11">
            <v>0</v>
          </cell>
          <cell r="BQ11">
            <v>0</v>
          </cell>
          <cell r="BR11">
            <v>0</v>
          </cell>
          <cell r="BT11">
            <v>0</v>
          </cell>
          <cell r="BV11">
            <v>0</v>
          </cell>
        </row>
        <row r="12">
          <cell r="A12">
            <v>3</v>
          </cell>
          <cell r="B12">
            <v>3</v>
          </cell>
          <cell r="C12" t="str">
            <v>ACUSHNET</v>
          </cell>
          <cell r="D12">
            <v>0</v>
          </cell>
          <cell r="E12">
            <v>0</v>
          </cell>
          <cell r="F12">
            <v>0</v>
          </cell>
          <cell r="G12">
            <v>0</v>
          </cell>
          <cell r="H12">
            <v>0</v>
          </cell>
          <cell r="J12">
            <v>0</v>
          </cell>
          <cell r="K12">
            <v>0</v>
          </cell>
          <cell r="L12">
            <v>0</v>
          </cell>
          <cell r="M12">
            <v>0</v>
          </cell>
          <cell r="O12">
            <v>0</v>
          </cell>
          <cell r="Q12">
            <v>0</v>
          </cell>
          <cell r="R12">
            <v>0</v>
          </cell>
          <cell r="S12">
            <v>0</v>
          </cell>
          <cell r="T12">
            <v>0</v>
          </cell>
          <cell r="V12">
            <v>1544.75</v>
          </cell>
          <cell r="W12">
            <v>0</v>
          </cell>
          <cell r="X12">
            <v>3</v>
          </cell>
          <cell r="Y12">
            <v>0</v>
          </cell>
          <cell r="Z12">
            <v>0</v>
          </cell>
          <cell r="AA12">
            <v>0</v>
          </cell>
          <cell r="AB12">
            <v>0</v>
          </cell>
          <cell r="AC12">
            <v>0</v>
          </cell>
          <cell r="AD12">
            <v>0</v>
          </cell>
          <cell r="AE12">
            <v>0</v>
          </cell>
          <cell r="AF12">
            <v>0</v>
          </cell>
          <cell r="AG12">
            <v>0</v>
          </cell>
          <cell r="AH12">
            <v>0</v>
          </cell>
          <cell r="AI12">
            <v>0</v>
          </cell>
          <cell r="AJ12">
            <v>0</v>
          </cell>
          <cell r="AK12">
            <v>0</v>
          </cell>
          <cell r="AM12">
            <v>3</v>
          </cell>
          <cell r="AN12">
            <v>3</v>
          </cell>
          <cell r="AO12" t="str">
            <v>ACUSHNET</v>
          </cell>
          <cell r="AP12">
            <v>0</v>
          </cell>
          <cell r="AQ12">
            <v>0</v>
          </cell>
          <cell r="AR12">
            <v>0</v>
          </cell>
          <cell r="AS12">
            <v>0</v>
          </cell>
          <cell r="AT12">
            <v>1060</v>
          </cell>
          <cell r="AU12">
            <v>0</v>
          </cell>
          <cell r="AV12">
            <v>484.75</v>
          </cell>
          <cell r="AW12">
            <v>0</v>
          </cell>
          <cell r="AX12">
            <v>0</v>
          </cell>
          <cell r="AY12">
            <v>1544.75</v>
          </cell>
          <cell r="AZ12">
            <v>0</v>
          </cell>
          <cell r="BB12">
            <v>3</v>
          </cell>
          <cell r="BC12" t="str">
            <v>ACUSHNET</v>
          </cell>
          <cell r="BH12">
            <v>0</v>
          </cell>
          <cell r="BK12">
            <v>0</v>
          </cell>
          <cell r="BL12">
            <v>0</v>
          </cell>
          <cell r="BN12">
            <v>0</v>
          </cell>
          <cell r="BP12">
            <v>0</v>
          </cell>
          <cell r="BQ12">
            <v>0</v>
          </cell>
          <cell r="BR12">
            <v>0</v>
          </cell>
          <cell r="BT12">
            <v>0</v>
          </cell>
          <cell r="BV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Y13">
            <v>0</v>
          </cell>
          <cell r="Z13">
            <v>0</v>
          </cell>
          <cell r="AA13">
            <v>0</v>
          </cell>
          <cell r="AB13">
            <v>0</v>
          </cell>
          <cell r="AC13">
            <v>0</v>
          </cell>
          <cell r="AD13">
            <v>0</v>
          </cell>
          <cell r="AE13">
            <v>0</v>
          </cell>
          <cell r="AF13">
            <v>0</v>
          </cell>
          <cell r="AG13">
            <v>0</v>
          </cell>
          <cell r="AH13">
            <v>0</v>
          </cell>
          <cell r="AI13">
            <v>0</v>
          </cell>
          <cell r="AJ13">
            <v>0</v>
          </cell>
          <cell r="AK13">
            <v>0</v>
          </cell>
          <cell r="AM13">
            <v>4</v>
          </cell>
          <cell r="AN13">
            <v>4</v>
          </cell>
          <cell r="AO13" t="str">
            <v>ADAMS</v>
          </cell>
          <cell r="AP13">
            <v>0</v>
          </cell>
          <cell r="AQ13">
            <v>0</v>
          </cell>
          <cell r="AR13">
            <v>0</v>
          </cell>
          <cell r="AS13">
            <v>0</v>
          </cell>
          <cell r="AT13">
            <v>0</v>
          </cell>
          <cell r="AU13">
            <v>0</v>
          </cell>
          <cell r="AV13">
            <v>0</v>
          </cell>
          <cell r="AW13">
            <v>0</v>
          </cell>
          <cell r="AX13">
            <v>0</v>
          </cell>
          <cell r="AY13">
            <v>0</v>
          </cell>
          <cell r="AZ13">
            <v>0</v>
          </cell>
          <cell r="BB13">
            <v>4</v>
          </cell>
          <cell r="BC13" t="str">
            <v>ADAMS</v>
          </cell>
          <cell r="BH13">
            <v>0</v>
          </cell>
          <cell r="BK13">
            <v>0</v>
          </cell>
          <cell r="BL13">
            <v>0</v>
          </cell>
          <cell r="BN13">
            <v>0</v>
          </cell>
          <cell r="BP13">
            <v>0</v>
          </cell>
          <cell r="BQ13">
            <v>0</v>
          </cell>
          <cell r="BR13">
            <v>0</v>
          </cell>
          <cell r="BT13">
            <v>0</v>
          </cell>
          <cell r="BV13">
            <v>0</v>
          </cell>
        </row>
        <row r="14">
          <cell r="A14">
            <v>5</v>
          </cell>
          <cell r="B14">
            <v>5</v>
          </cell>
          <cell r="C14" t="str">
            <v>AGAWAM</v>
          </cell>
          <cell r="D14">
            <v>79.401120441318355</v>
          </cell>
          <cell r="E14">
            <v>1205264</v>
          </cell>
          <cell r="F14">
            <v>0</v>
          </cell>
          <cell r="G14">
            <v>70912</v>
          </cell>
          <cell r="H14">
            <v>1276176</v>
          </cell>
          <cell r="J14">
            <v>580743.95433053724</v>
          </cell>
          <cell r="K14">
            <v>0.56924422481194259</v>
          </cell>
          <cell r="L14">
            <v>70912</v>
          </cell>
          <cell r="M14">
            <v>651655.95433053724</v>
          </cell>
          <cell r="O14">
            <v>624520.04566946276</v>
          </cell>
          <cell r="Q14">
            <v>0</v>
          </cell>
          <cell r="R14">
            <v>580743.95433053724</v>
          </cell>
          <cell r="S14">
            <v>70912</v>
          </cell>
          <cell r="T14">
            <v>651655.95433053724</v>
          </cell>
          <cell r="V14">
            <v>1091113.75</v>
          </cell>
          <cell r="W14">
            <v>0</v>
          </cell>
          <cell r="X14">
            <v>5</v>
          </cell>
          <cell r="Y14">
            <v>79.401120441318355</v>
          </cell>
          <cell r="Z14">
            <v>0</v>
          </cell>
          <cell r="AA14">
            <v>1205264</v>
          </cell>
          <cell r="AB14">
            <v>0</v>
          </cell>
          <cell r="AC14">
            <v>1205264</v>
          </cell>
          <cell r="AD14">
            <v>0</v>
          </cell>
          <cell r="AE14">
            <v>70912</v>
          </cell>
          <cell r="AF14">
            <v>1276176</v>
          </cell>
          <cell r="AG14">
            <v>0</v>
          </cell>
          <cell r="AH14">
            <v>0</v>
          </cell>
          <cell r="AI14">
            <v>0</v>
          </cell>
          <cell r="AJ14">
            <v>0</v>
          </cell>
          <cell r="AK14">
            <v>1276176</v>
          </cell>
          <cell r="AM14">
            <v>5</v>
          </cell>
          <cell r="AN14">
            <v>5</v>
          </cell>
          <cell r="AO14" t="str">
            <v>AGAWAM</v>
          </cell>
          <cell r="AP14">
            <v>1205264</v>
          </cell>
          <cell r="AQ14">
            <v>217287</v>
          </cell>
          <cell r="AR14">
            <v>987977</v>
          </cell>
          <cell r="AS14">
            <v>8847.5</v>
          </cell>
          <cell r="AT14">
            <v>0</v>
          </cell>
          <cell r="AU14">
            <v>0</v>
          </cell>
          <cell r="AV14">
            <v>17352.25</v>
          </cell>
          <cell r="AW14">
            <v>6025</v>
          </cell>
          <cell r="AX14">
            <v>0</v>
          </cell>
          <cell r="AY14">
            <v>1020201.75</v>
          </cell>
          <cell r="AZ14">
            <v>580743.95433053724</v>
          </cell>
          <cell r="BB14">
            <v>5</v>
          </cell>
          <cell r="BC14" t="str">
            <v>AGAWAM</v>
          </cell>
          <cell r="BH14">
            <v>0</v>
          </cell>
          <cell r="BK14">
            <v>0</v>
          </cell>
          <cell r="BL14">
            <v>0</v>
          </cell>
          <cell r="BN14">
            <v>0</v>
          </cell>
          <cell r="BP14">
            <v>987977</v>
          </cell>
          <cell r="BQ14">
            <v>987977</v>
          </cell>
          <cell r="BR14">
            <v>0</v>
          </cell>
          <cell r="BT14">
            <v>0</v>
          </cell>
          <cell r="BV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Y15">
            <v>0</v>
          </cell>
          <cell r="Z15">
            <v>0</v>
          </cell>
          <cell r="AA15">
            <v>0</v>
          </cell>
          <cell r="AB15">
            <v>0</v>
          </cell>
          <cell r="AC15">
            <v>0</v>
          </cell>
          <cell r="AD15">
            <v>0</v>
          </cell>
          <cell r="AE15">
            <v>0</v>
          </cell>
          <cell r="AF15">
            <v>0</v>
          </cell>
          <cell r="AG15">
            <v>0</v>
          </cell>
          <cell r="AH15">
            <v>0</v>
          </cell>
          <cell r="AI15">
            <v>0</v>
          </cell>
          <cell r="AJ15">
            <v>0</v>
          </cell>
          <cell r="AK15">
            <v>0</v>
          </cell>
          <cell r="AM15">
            <v>6</v>
          </cell>
          <cell r="AN15">
            <v>6</v>
          </cell>
          <cell r="AO15" t="str">
            <v>ALFORD</v>
          </cell>
          <cell r="AP15">
            <v>0</v>
          </cell>
          <cell r="AQ15">
            <v>0</v>
          </cell>
          <cell r="AR15">
            <v>0</v>
          </cell>
          <cell r="AS15">
            <v>0</v>
          </cell>
          <cell r="AT15">
            <v>0</v>
          </cell>
          <cell r="AU15">
            <v>0</v>
          </cell>
          <cell r="AV15">
            <v>0</v>
          </cell>
          <cell r="AW15">
            <v>0</v>
          </cell>
          <cell r="AX15">
            <v>0</v>
          </cell>
          <cell r="AY15">
            <v>0</v>
          </cell>
          <cell r="AZ15">
            <v>0</v>
          </cell>
          <cell r="BB15">
            <v>6</v>
          </cell>
          <cell r="BC15" t="str">
            <v>ALFORD</v>
          </cell>
          <cell r="BH15">
            <v>0</v>
          </cell>
          <cell r="BK15">
            <v>0</v>
          </cell>
          <cell r="BL15">
            <v>0</v>
          </cell>
          <cell r="BN15">
            <v>0</v>
          </cell>
          <cell r="BP15">
            <v>0</v>
          </cell>
          <cell r="BQ15">
            <v>0</v>
          </cell>
          <cell r="BR15">
            <v>0</v>
          </cell>
          <cell r="BT15">
            <v>0</v>
          </cell>
          <cell r="BV15">
            <v>0</v>
          </cell>
        </row>
        <row r="16">
          <cell r="A16">
            <v>7</v>
          </cell>
          <cell r="B16">
            <v>7</v>
          </cell>
          <cell r="C16" t="str">
            <v>AMESBURY</v>
          </cell>
          <cell r="D16">
            <v>43.019801980198025</v>
          </cell>
          <cell r="E16">
            <v>533592</v>
          </cell>
          <cell r="F16">
            <v>0</v>
          </cell>
          <cell r="G16">
            <v>38412</v>
          </cell>
          <cell r="H16">
            <v>572004</v>
          </cell>
          <cell r="J16">
            <v>18480.784394932361</v>
          </cell>
          <cell r="K16">
            <v>0.31720133869301365</v>
          </cell>
          <cell r="L16">
            <v>38412</v>
          </cell>
          <cell r="M16">
            <v>56892.784394932358</v>
          </cell>
          <cell r="O16">
            <v>515111.21560506767</v>
          </cell>
          <cell r="Q16">
            <v>0</v>
          </cell>
          <cell r="R16">
            <v>18480.784394932361</v>
          </cell>
          <cell r="S16">
            <v>38412</v>
          </cell>
          <cell r="T16">
            <v>56892.784394932358</v>
          </cell>
          <cell r="V16">
            <v>96674</v>
          </cell>
          <cell r="W16">
            <v>0</v>
          </cell>
          <cell r="X16">
            <v>7</v>
          </cell>
          <cell r="Y16">
            <v>43.019801980198025</v>
          </cell>
          <cell r="Z16">
            <v>0</v>
          </cell>
          <cell r="AA16">
            <v>533592</v>
          </cell>
          <cell r="AB16">
            <v>0</v>
          </cell>
          <cell r="AC16">
            <v>533592</v>
          </cell>
          <cell r="AD16">
            <v>0</v>
          </cell>
          <cell r="AE16">
            <v>38412</v>
          </cell>
          <cell r="AF16">
            <v>572004</v>
          </cell>
          <cell r="AG16">
            <v>0</v>
          </cell>
          <cell r="AH16">
            <v>0</v>
          </cell>
          <cell r="AI16">
            <v>0</v>
          </cell>
          <cell r="AJ16">
            <v>0</v>
          </cell>
          <cell r="AK16">
            <v>572004</v>
          </cell>
          <cell r="AM16">
            <v>7</v>
          </cell>
          <cell r="AN16">
            <v>7</v>
          </cell>
          <cell r="AO16" t="str">
            <v>AMESBURY</v>
          </cell>
          <cell r="AP16">
            <v>533592</v>
          </cell>
          <cell r="AQ16">
            <v>502152</v>
          </cell>
          <cell r="AR16">
            <v>31440</v>
          </cell>
          <cell r="AS16">
            <v>0</v>
          </cell>
          <cell r="AT16">
            <v>0</v>
          </cell>
          <cell r="AU16">
            <v>26822</v>
          </cell>
          <cell r="AV16">
            <v>0</v>
          </cell>
          <cell r="AW16">
            <v>0</v>
          </cell>
          <cell r="AX16">
            <v>0</v>
          </cell>
          <cell r="AY16">
            <v>58262</v>
          </cell>
          <cell r="AZ16">
            <v>18480.784394932361</v>
          </cell>
          <cell r="BB16">
            <v>7</v>
          </cell>
          <cell r="BC16" t="str">
            <v>AMESBURY</v>
          </cell>
          <cell r="BH16">
            <v>0</v>
          </cell>
          <cell r="BK16">
            <v>0</v>
          </cell>
          <cell r="BL16">
            <v>0</v>
          </cell>
          <cell r="BN16">
            <v>0</v>
          </cell>
          <cell r="BP16">
            <v>31440</v>
          </cell>
          <cell r="BQ16">
            <v>31440</v>
          </cell>
          <cell r="BR16">
            <v>0</v>
          </cell>
          <cell r="BT16">
            <v>0</v>
          </cell>
          <cell r="BV16">
            <v>0</v>
          </cell>
        </row>
        <row r="17">
          <cell r="A17">
            <v>8</v>
          </cell>
          <cell r="B17">
            <v>8</v>
          </cell>
          <cell r="C17" t="str">
            <v>AMHERST</v>
          </cell>
          <cell r="D17">
            <v>98.414749513126793</v>
          </cell>
          <cell r="E17">
            <v>1866305</v>
          </cell>
          <cell r="F17">
            <v>0</v>
          </cell>
          <cell r="G17">
            <v>87885</v>
          </cell>
          <cell r="H17">
            <v>1954190</v>
          </cell>
          <cell r="J17">
            <v>142686.46837133178</v>
          </cell>
          <cell r="K17">
            <v>0.32358656902511557</v>
          </cell>
          <cell r="L17">
            <v>87885</v>
          </cell>
          <cell r="M17">
            <v>230571.46837133178</v>
          </cell>
          <cell r="O17">
            <v>1723618.5316286683</v>
          </cell>
          <cell r="Q17">
            <v>0</v>
          </cell>
          <cell r="R17">
            <v>142686.46837133178</v>
          </cell>
          <cell r="S17">
            <v>87885</v>
          </cell>
          <cell r="T17">
            <v>230571.46837133178</v>
          </cell>
          <cell r="V17">
            <v>528838</v>
          </cell>
          <cell r="W17">
            <v>0</v>
          </cell>
          <cell r="X17">
            <v>8</v>
          </cell>
          <cell r="Y17">
            <v>98.414749513126793</v>
          </cell>
          <cell r="Z17">
            <v>0</v>
          </cell>
          <cell r="AA17">
            <v>1866305</v>
          </cell>
          <cell r="AB17">
            <v>0</v>
          </cell>
          <cell r="AC17">
            <v>1866305</v>
          </cell>
          <cell r="AD17">
            <v>0</v>
          </cell>
          <cell r="AE17">
            <v>87885</v>
          </cell>
          <cell r="AF17">
            <v>1954190</v>
          </cell>
          <cell r="AG17">
            <v>0</v>
          </cell>
          <cell r="AH17">
            <v>0</v>
          </cell>
          <cell r="AI17">
            <v>0</v>
          </cell>
          <cell r="AJ17">
            <v>0</v>
          </cell>
          <cell r="AK17">
            <v>1954190</v>
          </cell>
          <cell r="AM17">
            <v>8</v>
          </cell>
          <cell r="AN17">
            <v>8</v>
          </cell>
          <cell r="AO17" t="str">
            <v>AMHERST</v>
          </cell>
          <cell r="AP17">
            <v>1866305</v>
          </cell>
          <cell r="AQ17">
            <v>1623563</v>
          </cell>
          <cell r="AR17">
            <v>242742</v>
          </cell>
          <cell r="AS17">
            <v>18075.5</v>
          </cell>
          <cell r="AT17">
            <v>55423</v>
          </cell>
          <cell r="AU17">
            <v>15820.25</v>
          </cell>
          <cell r="AV17">
            <v>69685.5</v>
          </cell>
          <cell r="AW17">
            <v>39206.75</v>
          </cell>
          <cell r="AX17">
            <v>0</v>
          </cell>
          <cell r="AY17">
            <v>440953</v>
          </cell>
          <cell r="AZ17">
            <v>142686.46837133178</v>
          </cell>
          <cell r="BB17">
            <v>8</v>
          </cell>
          <cell r="BC17" t="str">
            <v>AMHERST</v>
          </cell>
          <cell r="BH17">
            <v>0</v>
          </cell>
          <cell r="BK17">
            <v>0</v>
          </cell>
          <cell r="BL17">
            <v>0</v>
          </cell>
          <cell r="BN17">
            <v>0</v>
          </cell>
          <cell r="BP17">
            <v>242742</v>
          </cell>
          <cell r="BQ17">
            <v>242742</v>
          </cell>
          <cell r="BR17">
            <v>0</v>
          </cell>
          <cell r="BT17">
            <v>0</v>
          </cell>
          <cell r="BV17">
            <v>0</v>
          </cell>
        </row>
        <row r="18">
          <cell r="A18">
            <v>9</v>
          </cell>
          <cell r="B18">
            <v>9</v>
          </cell>
          <cell r="C18" t="str">
            <v>ANDOVER</v>
          </cell>
          <cell r="D18">
            <v>9.2054410439618035</v>
          </cell>
          <cell r="E18">
            <v>158067</v>
          </cell>
          <cell r="F18">
            <v>0</v>
          </cell>
          <cell r="G18">
            <v>8226</v>
          </cell>
          <cell r="H18">
            <v>166293</v>
          </cell>
          <cell r="J18">
            <v>5718.8152474013023</v>
          </cell>
          <cell r="K18">
            <v>9.1846386371176453E-2</v>
          </cell>
          <cell r="L18">
            <v>8226</v>
          </cell>
          <cell r="M18">
            <v>13944.815247401302</v>
          </cell>
          <cell r="O18">
            <v>152348.1847525987</v>
          </cell>
          <cell r="Q18">
            <v>0</v>
          </cell>
          <cell r="R18">
            <v>5718.8152474013023</v>
          </cell>
          <cell r="S18">
            <v>8226</v>
          </cell>
          <cell r="T18">
            <v>13944.815247401302</v>
          </cell>
          <cell r="V18">
            <v>70491</v>
          </cell>
          <cell r="W18">
            <v>0</v>
          </cell>
          <cell r="X18">
            <v>9</v>
          </cell>
          <cell r="Y18">
            <v>9.2054410439618035</v>
          </cell>
          <cell r="Z18">
            <v>0</v>
          </cell>
          <cell r="AA18">
            <v>158067</v>
          </cell>
          <cell r="AB18">
            <v>0</v>
          </cell>
          <cell r="AC18">
            <v>158067</v>
          </cell>
          <cell r="AD18">
            <v>0</v>
          </cell>
          <cell r="AE18">
            <v>8226</v>
          </cell>
          <cell r="AF18">
            <v>166293</v>
          </cell>
          <cell r="AG18">
            <v>0</v>
          </cell>
          <cell r="AH18">
            <v>0</v>
          </cell>
          <cell r="AI18">
            <v>0</v>
          </cell>
          <cell r="AJ18">
            <v>0</v>
          </cell>
          <cell r="AK18">
            <v>166293</v>
          </cell>
          <cell r="AM18">
            <v>9</v>
          </cell>
          <cell r="AN18">
            <v>9</v>
          </cell>
          <cell r="AO18" t="str">
            <v>ANDOVER</v>
          </cell>
          <cell r="AP18">
            <v>158067</v>
          </cell>
          <cell r="AQ18">
            <v>148338</v>
          </cell>
          <cell r="AR18">
            <v>9729</v>
          </cell>
          <cell r="AS18">
            <v>8793</v>
          </cell>
          <cell r="AT18">
            <v>0</v>
          </cell>
          <cell r="AU18">
            <v>27911</v>
          </cell>
          <cell r="AV18">
            <v>9204.5</v>
          </cell>
          <cell r="AW18">
            <v>6627.5</v>
          </cell>
          <cell r="AX18">
            <v>0</v>
          </cell>
          <cell r="AY18">
            <v>62265</v>
          </cell>
          <cell r="AZ18">
            <v>5718.8152474013023</v>
          </cell>
          <cell r="BB18">
            <v>9</v>
          </cell>
          <cell r="BC18" t="str">
            <v>ANDOVER</v>
          </cell>
          <cell r="BH18">
            <v>0</v>
          </cell>
          <cell r="BK18">
            <v>0</v>
          </cell>
          <cell r="BL18">
            <v>0</v>
          </cell>
          <cell r="BN18">
            <v>0</v>
          </cell>
          <cell r="BP18">
            <v>9729</v>
          </cell>
          <cell r="BQ18">
            <v>9729</v>
          </cell>
          <cell r="BR18">
            <v>0</v>
          </cell>
          <cell r="BT18">
            <v>0</v>
          </cell>
          <cell r="BV18">
            <v>0</v>
          </cell>
        </row>
        <row r="19">
          <cell r="A19">
            <v>10</v>
          </cell>
          <cell r="B19">
            <v>10</v>
          </cell>
          <cell r="C19" t="str">
            <v>ARLINGTON</v>
          </cell>
          <cell r="D19">
            <v>12.3809634957528</v>
          </cell>
          <cell r="E19">
            <v>178247</v>
          </cell>
          <cell r="F19">
            <v>0</v>
          </cell>
          <cell r="G19">
            <v>11065</v>
          </cell>
          <cell r="H19">
            <v>189312</v>
          </cell>
          <cell r="J19">
            <v>15721.598582279292</v>
          </cell>
          <cell r="K19">
            <v>0.46203644433509788</v>
          </cell>
          <cell r="L19">
            <v>11065</v>
          </cell>
          <cell r="M19">
            <v>26786.598582279294</v>
          </cell>
          <cell r="O19">
            <v>162525.40141772071</v>
          </cell>
          <cell r="Q19">
            <v>0</v>
          </cell>
          <cell r="R19">
            <v>15721.598582279292</v>
          </cell>
          <cell r="S19">
            <v>11065</v>
          </cell>
          <cell r="T19">
            <v>26786.598582279294</v>
          </cell>
          <cell r="V19">
            <v>45091.75</v>
          </cell>
          <cell r="W19">
            <v>0</v>
          </cell>
          <cell r="X19">
            <v>10</v>
          </cell>
          <cell r="Y19">
            <v>12.3809634957528</v>
          </cell>
          <cell r="Z19">
            <v>0</v>
          </cell>
          <cell r="AA19">
            <v>178247</v>
          </cell>
          <cell r="AB19">
            <v>0</v>
          </cell>
          <cell r="AC19">
            <v>178247</v>
          </cell>
          <cell r="AD19">
            <v>0</v>
          </cell>
          <cell r="AE19">
            <v>11065</v>
          </cell>
          <cell r="AF19">
            <v>189312</v>
          </cell>
          <cell r="AG19">
            <v>0</v>
          </cell>
          <cell r="AH19">
            <v>0</v>
          </cell>
          <cell r="AI19">
            <v>0</v>
          </cell>
          <cell r="AJ19">
            <v>0</v>
          </cell>
          <cell r="AK19">
            <v>189312</v>
          </cell>
          <cell r="AM19">
            <v>10</v>
          </cell>
          <cell r="AN19">
            <v>10</v>
          </cell>
          <cell r="AO19" t="str">
            <v>ARLINGTON</v>
          </cell>
          <cell r="AP19">
            <v>178247</v>
          </cell>
          <cell r="AQ19">
            <v>151501</v>
          </cell>
          <cell r="AR19">
            <v>26746</v>
          </cell>
          <cell r="AS19">
            <v>2012.75</v>
          </cell>
          <cell r="AT19">
            <v>5268</v>
          </cell>
          <cell r="AU19">
            <v>0</v>
          </cell>
          <cell r="AV19">
            <v>0</v>
          </cell>
          <cell r="AW19">
            <v>0</v>
          </cell>
          <cell r="AX19">
            <v>0</v>
          </cell>
          <cell r="AY19">
            <v>34026.75</v>
          </cell>
          <cell r="AZ19">
            <v>15721.598582279292</v>
          </cell>
          <cell r="BB19">
            <v>10</v>
          </cell>
          <cell r="BC19" t="str">
            <v>ARLINGTON</v>
          </cell>
          <cell r="BH19">
            <v>0</v>
          </cell>
          <cell r="BK19">
            <v>0</v>
          </cell>
          <cell r="BL19">
            <v>0</v>
          </cell>
          <cell r="BN19">
            <v>0</v>
          </cell>
          <cell r="BP19">
            <v>26746</v>
          </cell>
          <cell r="BQ19">
            <v>26746</v>
          </cell>
          <cell r="BR19">
            <v>0</v>
          </cell>
          <cell r="BT19">
            <v>0</v>
          </cell>
          <cell r="BV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Y20">
            <v>0</v>
          </cell>
          <cell r="Z20">
            <v>0</v>
          </cell>
          <cell r="AA20">
            <v>0</v>
          </cell>
          <cell r="AB20">
            <v>0</v>
          </cell>
          <cell r="AC20">
            <v>0</v>
          </cell>
          <cell r="AD20">
            <v>0</v>
          </cell>
          <cell r="AE20">
            <v>0</v>
          </cell>
          <cell r="AF20">
            <v>0</v>
          </cell>
          <cell r="AG20">
            <v>0</v>
          </cell>
          <cell r="AH20">
            <v>0</v>
          </cell>
          <cell r="AI20">
            <v>0</v>
          </cell>
          <cell r="AJ20">
            <v>0</v>
          </cell>
          <cell r="AK20">
            <v>0</v>
          </cell>
          <cell r="AM20">
            <v>11</v>
          </cell>
          <cell r="AN20">
            <v>11</v>
          </cell>
          <cell r="AO20" t="str">
            <v>ASHBURNHAM</v>
          </cell>
          <cell r="AP20">
            <v>0</v>
          </cell>
          <cell r="AQ20">
            <v>0</v>
          </cell>
          <cell r="AR20">
            <v>0</v>
          </cell>
          <cell r="AS20">
            <v>0</v>
          </cell>
          <cell r="AT20">
            <v>0</v>
          </cell>
          <cell r="AU20">
            <v>0</v>
          </cell>
          <cell r="AV20">
            <v>0</v>
          </cell>
          <cell r="AW20">
            <v>0</v>
          </cell>
          <cell r="AX20">
            <v>0</v>
          </cell>
          <cell r="AY20">
            <v>0</v>
          </cell>
          <cell r="AZ20">
            <v>0</v>
          </cell>
          <cell r="BB20">
            <v>11</v>
          </cell>
          <cell r="BC20" t="str">
            <v>ASHBURNHAM</v>
          </cell>
          <cell r="BH20">
            <v>0</v>
          </cell>
          <cell r="BK20">
            <v>0</v>
          </cell>
          <cell r="BL20">
            <v>0</v>
          </cell>
          <cell r="BN20">
            <v>0</v>
          </cell>
          <cell r="BP20">
            <v>0</v>
          </cell>
          <cell r="BQ20">
            <v>0</v>
          </cell>
          <cell r="BR20">
            <v>0</v>
          </cell>
          <cell r="BT20">
            <v>0</v>
          </cell>
          <cell r="BV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Y21">
            <v>0</v>
          </cell>
          <cell r="Z21">
            <v>0</v>
          </cell>
          <cell r="AA21">
            <v>0</v>
          </cell>
          <cell r="AB21">
            <v>0</v>
          </cell>
          <cell r="AC21">
            <v>0</v>
          </cell>
          <cell r="AD21">
            <v>0</v>
          </cell>
          <cell r="AE21">
            <v>0</v>
          </cell>
          <cell r="AF21">
            <v>0</v>
          </cell>
          <cell r="AG21">
            <v>0</v>
          </cell>
          <cell r="AH21">
            <v>0</v>
          </cell>
          <cell r="AI21">
            <v>0</v>
          </cell>
          <cell r="AJ21">
            <v>0</v>
          </cell>
          <cell r="AK21">
            <v>0</v>
          </cell>
          <cell r="AM21">
            <v>12</v>
          </cell>
          <cell r="AN21">
            <v>12</v>
          </cell>
          <cell r="AO21" t="str">
            <v>ASHBY</v>
          </cell>
          <cell r="AP21">
            <v>0</v>
          </cell>
          <cell r="AQ21">
            <v>0</v>
          </cell>
          <cell r="AR21">
            <v>0</v>
          </cell>
          <cell r="AS21">
            <v>0</v>
          </cell>
          <cell r="AT21">
            <v>0</v>
          </cell>
          <cell r="AU21">
            <v>0</v>
          </cell>
          <cell r="AV21">
            <v>0</v>
          </cell>
          <cell r="AW21">
            <v>0</v>
          </cell>
          <cell r="AX21">
            <v>0</v>
          </cell>
          <cell r="AY21">
            <v>0</v>
          </cell>
          <cell r="AZ21">
            <v>0</v>
          </cell>
          <cell r="BB21">
            <v>12</v>
          </cell>
          <cell r="BC21" t="str">
            <v>ASHBY</v>
          </cell>
          <cell r="BH21">
            <v>0</v>
          </cell>
          <cell r="BK21">
            <v>0</v>
          </cell>
          <cell r="BL21">
            <v>0</v>
          </cell>
          <cell r="BN21">
            <v>0</v>
          </cell>
          <cell r="BP21">
            <v>0</v>
          </cell>
          <cell r="BQ21">
            <v>0</v>
          </cell>
          <cell r="BR21">
            <v>0</v>
          </cell>
          <cell r="BT21">
            <v>0</v>
          </cell>
          <cell r="BV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Y22">
            <v>0</v>
          </cell>
          <cell r="Z22">
            <v>0</v>
          </cell>
          <cell r="AA22">
            <v>0</v>
          </cell>
          <cell r="AB22">
            <v>0</v>
          </cell>
          <cell r="AC22">
            <v>0</v>
          </cell>
          <cell r="AD22">
            <v>0</v>
          </cell>
          <cell r="AE22">
            <v>0</v>
          </cell>
          <cell r="AF22">
            <v>0</v>
          </cell>
          <cell r="AG22">
            <v>0</v>
          </cell>
          <cell r="AH22">
            <v>0</v>
          </cell>
          <cell r="AI22">
            <v>0</v>
          </cell>
          <cell r="AJ22">
            <v>0</v>
          </cell>
          <cell r="AK22">
            <v>0</v>
          </cell>
          <cell r="AM22">
            <v>13</v>
          </cell>
          <cell r="AN22">
            <v>13</v>
          </cell>
          <cell r="AO22" t="str">
            <v>ASHFIELD</v>
          </cell>
          <cell r="AP22">
            <v>0</v>
          </cell>
          <cell r="AQ22">
            <v>0</v>
          </cell>
          <cell r="AR22">
            <v>0</v>
          </cell>
          <cell r="AS22">
            <v>0</v>
          </cell>
          <cell r="AT22">
            <v>0</v>
          </cell>
          <cell r="AU22">
            <v>0</v>
          </cell>
          <cell r="AV22">
            <v>0</v>
          </cell>
          <cell r="AW22">
            <v>0</v>
          </cell>
          <cell r="AX22">
            <v>0</v>
          </cell>
          <cell r="AY22">
            <v>0</v>
          </cell>
          <cell r="AZ22">
            <v>0</v>
          </cell>
          <cell r="BB22">
            <v>13</v>
          </cell>
          <cell r="BC22" t="str">
            <v>ASHFIELD</v>
          </cell>
          <cell r="BH22">
            <v>0</v>
          </cell>
          <cell r="BK22">
            <v>0</v>
          </cell>
          <cell r="BL22">
            <v>0</v>
          </cell>
          <cell r="BN22">
            <v>0</v>
          </cell>
          <cell r="BP22">
            <v>0</v>
          </cell>
          <cell r="BQ22">
            <v>0</v>
          </cell>
          <cell r="BR22">
            <v>0</v>
          </cell>
          <cell r="BT22">
            <v>0</v>
          </cell>
          <cell r="BV22">
            <v>0</v>
          </cell>
        </row>
        <row r="23">
          <cell r="A23">
            <v>14</v>
          </cell>
          <cell r="B23">
            <v>14</v>
          </cell>
          <cell r="C23" t="str">
            <v>ASHLAND</v>
          </cell>
          <cell r="D23">
            <v>25.679437072163378</v>
          </cell>
          <cell r="E23">
            <v>342443</v>
          </cell>
          <cell r="F23">
            <v>0</v>
          </cell>
          <cell r="G23">
            <v>22928</v>
          </cell>
          <cell r="H23">
            <v>365371</v>
          </cell>
          <cell r="J23">
            <v>13516.130928024006</v>
          </cell>
          <cell r="K23">
            <v>0.24341437632917182</v>
          </cell>
          <cell r="L23">
            <v>22928</v>
          </cell>
          <cell r="M23">
            <v>36444.130928024009</v>
          </cell>
          <cell r="O23">
            <v>328926.86907197599</v>
          </cell>
          <cell r="Q23">
            <v>0</v>
          </cell>
          <cell r="R23">
            <v>13516.130928024006</v>
          </cell>
          <cell r="S23">
            <v>22928</v>
          </cell>
          <cell r="T23">
            <v>36444.130928024009</v>
          </cell>
          <cell r="V23">
            <v>78455.25</v>
          </cell>
          <cell r="W23">
            <v>0</v>
          </cell>
          <cell r="X23">
            <v>14</v>
          </cell>
          <cell r="Y23">
            <v>25.679437072163378</v>
          </cell>
          <cell r="Z23">
            <v>0</v>
          </cell>
          <cell r="AA23">
            <v>342443</v>
          </cell>
          <cell r="AB23">
            <v>0</v>
          </cell>
          <cell r="AC23">
            <v>342443</v>
          </cell>
          <cell r="AD23">
            <v>0</v>
          </cell>
          <cell r="AE23">
            <v>22928</v>
          </cell>
          <cell r="AF23">
            <v>365371</v>
          </cell>
          <cell r="AG23">
            <v>0</v>
          </cell>
          <cell r="AH23">
            <v>0</v>
          </cell>
          <cell r="AI23">
            <v>0</v>
          </cell>
          <cell r="AJ23">
            <v>0</v>
          </cell>
          <cell r="AK23">
            <v>365371</v>
          </cell>
          <cell r="AM23">
            <v>14</v>
          </cell>
          <cell r="AN23">
            <v>14</v>
          </cell>
          <cell r="AO23" t="str">
            <v>ASHLAND</v>
          </cell>
          <cell r="AP23">
            <v>342443</v>
          </cell>
          <cell r="AQ23">
            <v>319449</v>
          </cell>
          <cell r="AR23">
            <v>22994</v>
          </cell>
          <cell r="AS23">
            <v>0</v>
          </cell>
          <cell r="AT23">
            <v>0</v>
          </cell>
          <cell r="AU23">
            <v>0</v>
          </cell>
          <cell r="AV23">
            <v>1351.75</v>
          </cell>
          <cell r="AW23">
            <v>31181.5</v>
          </cell>
          <cell r="AX23">
            <v>0</v>
          </cell>
          <cell r="AY23">
            <v>55527.25</v>
          </cell>
          <cell r="AZ23">
            <v>13516.130928024006</v>
          </cell>
          <cell r="BB23">
            <v>14</v>
          </cell>
          <cell r="BC23" t="str">
            <v>ASHLAND</v>
          </cell>
          <cell r="BH23">
            <v>0</v>
          </cell>
          <cell r="BK23">
            <v>0</v>
          </cell>
          <cell r="BL23">
            <v>0</v>
          </cell>
          <cell r="BN23">
            <v>0</v>
          </cell>
          <cell r="BP23">
            <v>22994</v>
          </cell>
          <cell r="BQ23">
            <v>22994</v>
          </cell>
          <cell r="BR23">
            <v>0</v>
          </cell>
          <cell r="BT23">
            <v>0</v>
          </cell>
          <cell r="BV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Y24">
            <v>0</v>
          </cell>
          <cell r="Z24">
            <v>0</v>
          </cell>
          <cell r="AA24">
            <v>0</v>
          </cell>
          <cell r="AB24">
            <v>0</v>
          </cell>
          <cell r="AC24">
            <v>0</v>
          </cell>
          <cell r="AD24">
            <v>0</v>
          </cell>
          <cell r="AE24">
            <v>0</v>
          </cell>
          <cell r="AF24">
            <v>0</v>
          </cell>
          <cell r="AG24">
            <v>0</v>
          </cell>
          <cell r="AH24">
            <v>0</v>
          </cell>
          <cell r="AI24">
            <v>0</v>
          </cell>
          <cell r="AJ24">
            <v>0</v>
          </cell>
          <cell r="AK24">
            <v>0</v>
          </cell>
          <cell r="AM24">
            <v>15</v>
          </cell>
          <cell r="AN24">
            <v>15</v>
          </cell>
          <cell r="AO24" t="str">
            <v>ATHOL</v>
          </cell>
          <cell r="AP24">
            <v>0</v>
          </cell>
          <cell r="AQ24">
            <v>0</v>
          </cell>
          <cell r="AR24">
            <v>0</v>
          </cell>
          <cell r="AS24">
            <v>0</v>
          </cell>
          <cell r="AT24">
            <v>0</v>
          </cell>
          <cell r="AU24">
            <v>0</v>
          </cell>
          <cell r="AV24">
            <v>0</v>
          </cell>
          <cell r="AW24">
            <v>0</v>
          </cell>
          <cell r="AX24">
            <v>0</v>
          </cell>
          <cell r="AY24">
            <v>0</v>
          </cell>
          <cell r="AZ24">
            <v>0</v>
          </cell>
          <cell r="BB24">
            <v>15</v>
          </cell>
          <cell r="BC24" t="str">
            <v>ATHOL</v>
          </cell>
          <cell r="BH24">
            <v>0</v>
          </cell>
          <cell r="BK24">
            <v>0</v>
          </cell>
          <cell r="BL24">
            <v>0</v>
          </cell>
          <cell r="BN24">
            <v>0</v>
          </cell>
          <cell r="BP24">
            <v>0</v>
          </cell>
          <cell r="BQ24">
            <v>0</v>
          </cell>
          <cell r="BR24">
            <v>0</v>
          </cell>
          <cell r="BT24">
            <v>0</v>
          </cell>
          <cell r="BV24">
            <v>0</v>
          </cell>
        </row>
        <row r="25">
          <cell r="A25">
            <v>16</v>
          </cell>
          <cell r="B25">
            <v>16</v>
          </cell>
          <cell r="C25" t="str">
            <v>ATTLEBORO</v>
          </cell>
          <cell r="D25">
            <v>351.27602198636401</v>
          </cell>
          <cell r="E25">
            <v>3679727</v>
          </cell>
          <cell r="F25">
            <v>0</v>
          </cell>
          <cell r="G25">
            <v>313697</v>
          </cell>
          <cell r="H25">
            <v>3993424</v>
          </cell>
          <cell r="J25">
            <v>202737.26143069216</v>
          </cell>
          <cell r="K25">
            <v>0.38978433897255266</v>
          </cell>
          <cell r="L25">
            <v>313697</v>
          </cell>
          <cell r="M25">
            <v>516434.26143069216</v>
          </cell>
          <cell r="O25">
            <v>3476989.7385693081</v>
          </cell>
          <cell r="Q25">
            <v>0</v>
          </cell>
          <cell r="R25">
            <v>202737.26143069216</v>
          </cell>
          <cell r="S25">
            <v>313697</v>
          </cell>
          <cell r="T25">
            <v>516434.26143069216</v>
          </cell>
          <cell r="V25">
            <v>833823.75</v>
          </cell>
          <cell r="W25">
            <v>0</v>
          </cell>
          <cell r="X25">
            <v>16</v>
          </cell>
          <cell r="Y25">
            <v>351.27602198636401</v>
          </cell>
          <cell r="Z25">
            <v>0</v>
          </cell>
          <cell r="AA25">
            <v>3679727</v>
          </cell>
          <cell r="AB25">
            <v>0</v>
          </cell>
          <cell r="AC25">
            <v>3679727</v>
          </cell>
          <cell r="AD25">
            <v>0</v>
          </cell>
          <cell r="AE25">
            <v>313697</v>
          </cell>
          <cell r="AF25">
            <v>3993424</v>
          </cell>
          <cell r="AG25">
            <v>0</v>
          </cell>
          <cell r="AH25">
            <v>0</v>
          </cell>
          <cell r="AI25">
            <v>0</v>
          </cell>
          <cell r="AJ25">
            <v>0</v>
          </cell>
          <cell r="AK25">
            <v>3993424</v>
          </cell>
          <cell r="AM25">
            <v>16</v>
          </cell>
          <cell r="AN25">
            <v>16</v>
          </cell>
          <cell r="AO25" t="str">
            <v>ATTLEBORO</v>
          </cell>
          <cell r="AP25">
            <v>3679727</v>
          </cell>
          <cell r="AQ25">
            <v>3334825</v>
          </cell>
          <cell r="AR25">
            <v>344902</v>
          </cell>
          <cell r="AS25">
            <v>101393.25</v>
          </cell>
          <cell r="AT25">
            <v>28249</v>
          </cell>
          <cell r="AU25">
            <v>0</v>
          </cell>
          <cell r="AV25">
            <v>0</v>
          </cell>
          <cell r="AW25">
            <v>45582.5</v>
          </cell>
          <cell r="AX25">
            <v>0</v>
          </cell>
          <cell r="AY25">
            <v>520126.75</v>
          </cell>
          <cell r="AZ25">
            <v>202737.26143069216</v>
          </cell>
          <cell r="BB25">
            <v>16</v>
          </cell>
          <cell r="BC25" t="str">
            <v>ATTLEBORO</v>
          </cell>
          <cell r="BH25">
            <v>0</v>
          </cell>
          <cell r="BK25">
            <v>0</v>
          </cell>
          <cell r="BL25">
            <v>0</v>
          </cell>
          <cell r="BN25">
            <v>0</v>
          </cell>
          <cell r="BP25">
            <v>344902</v>
          </cell>
          <cell r="BQ25">
            <v>344902</v>
          </cell>
          <cell r="BR25">
            <v>0</v>
          </cell>
          <cell r="BT25">
            <v>0</v>
          </cell>
          <cell r="BV25">
            <v>0</v>
          </cell>
        </row>
        <row r="26">
          <cell r="A26">
            <v>17</v>
          </cell>
          <cell r="B26">
            <v>17</v>
          </cell>
          <cell r="C26" t="str">
            <v>AUBURN</v>
          </cell>
          <cell r="D26">
            <v>13.122627180765289</v>
          </cell>
          <cell r="E26">
            <v>186979</v>
          </cell>
          <cell r="F26">
            <v>0</v>
          </cell>
          <cell r="G26">
            <v>11721</v>
          </cell>
          <cell r="H26">
            <v>198700</v>
          </cell>
          <cell r="J26">
            <v>1606.4880328037577</v>
          </cell>
          <cell r="K26">
            <v>8.7047752417537427E-2</v>
          </cell>
          <cell r="L26">
            <v>11721</v>
          </cell>
          <cell r="M26">
            <v>13327.488032803758</v>
          </cell>
          <cell r="O26">
            <v>185372.51196719625</v>
          </cell>
          <cell r="Q26">
            <v>0</v>
          </cell>
          <cell r="R26">
            <v>1606.4880328037577</v>
          </cell>
          <cell r="S26">
            <v>11721</v>
          </cell>
          <cell r="T26">
            <v>13327.488032803758</v>
          </cell>
          <cell r="V26">
            <v>30176.25</v>
          </cell>
          <cell r="W26">
            <v>0</v>
          </cell>
          <cell r="X26">
            <v>17</v>
          </cell>
          <cell r="Y26">
            <v>13.122627180765289</v>
          </cell>
          <cell r="Z26">
            <v>0</v>
          </cell>
          <cell r="AA26">
            <v>186979</v>
          </cell>
          <cell r="AB26">
            <v>0</v>
          </cell>
          <cell r="AC26">
            <v>186979</v>
          </cell>
          <cell r="AD26">
            <v>0</v>
          </cell>
          <cell r="AE26">
            <v>11721</v>
          </cell>
          <cell r="AF26">
            <v>198700</v>
          </cell>
          <cell r="AG26">
            <v>0</v>
          </cell>
          <cell r="AH26">
            <v>0</v>
          </cell>
          <cell r="AI26">
            <v>0</v>
          </cell>
          <cell r="AJ26">
            <v>0</v>
          </cell>
          <cell r="AK26">
            <v>198700</v>
          </cell>
          <cell r="AM26">
            <v>17</v>
          </cell>
          <cell r="AN26">
            <v>17</v>
          </cell>
          <cell r="AO26" t="str">
            <v>AUBURN</v>
          </cell>
          <cell r="AP26">
            <v>186979</v>
          </cell>
          <cell r="AQ26">
            <v>184246</v>
          </cell>
          <cell r="AR26">
            <v>2733</v>
          </cell>
          <cell r="AS26">
            <v>0</v>
          </cell>
          <cell r="AT26">
            <v>0</v>
          </cell>
          <cell r="AU26">
            <v>0</v>
          </cell>
          <cell r="AV26">
            <v>0</v>
          </cell>
          <cell r="AW26">
            <v>15722.25</v>
          </cell>
          <cell r="AX26">
            <v>0</v>
          </cell>
          <cell r="AY26">
            <v>18455.25</v>
          </cell>
          <cell r="AZ26">
            <v>1606.4880328037577</v>
          </cell>
          <cell r="BB26">
            <v>17</v>
          </cell>
          <cell r="BC26" t="str">
            <v>AUBURN</v>
          </cell>
          <cell r="BH26">
            <v>0</v>
          </cell>
          <cell r="BK26">
            <v>0</v>
          </cell>
          <cell r="BL26">
            <v>0</v>
          </cell>
          <cell r="BN26">
            <v>0</v>
          </cell>
          <cell r="BP26">
            <v>2733</v>
          </cell>
          <cell r="BQ26">
            <v>2733</v>
          </cell>
          <cell r="BR26">
            <v>0</v>
          </cell>
          <cell r="BT26">
            <v>0</v>
          </cell>
          <cell r="BV26">
            <v>0</v>
          </cell>
        </row>
        <row r="27">
          <cell r="A27">
            <v>18</v>
          </cell>
          <cell r="B27">
            <v>18</v>
          </cell>
          <cell r="C27" t="str">
            <v>AVON</v>
          </cell>
          <cell r="D27">
            <v>9.4962559564329485</v>
          </cell>
          <cell r="E27">
            <v>208338</v>
          </cell>
          <cell r="F27">
            <v>0</v>
          </cell>
          <cell r="G27">
            <v>8476</v>
          </cell>
          <cell r="H27">
            <v>216814</v>
          </cell>
          <cell r="J27">
            <v>8557.9433844090418</v>
          </cell>
          <cell r="K27">
            <v>0.13516454843890138</v>
          </cell>
          <cell r="L27">
            <v>8476</v>
          </cell>
          <cell r="M27">
            <v>17033.943384409042</v>
          </cell>
          <cell r="O27">
            <v>199780.05661559096</v>
          </cell>
          <cell r="Q27">
            <v>0</v>
          </cell>
          <cell r="R27">
            <v>8557.9433844090418</v>
          </cell>
          <cell r="S27">
            <v>8476</v>
          </cell>
          <cell r="T27">
            <v>17033.943384409042</v>
          </cell>
          <cell r="V27">
            <v>71791</v>
          </cell>
          <cell r="W27">
            <v>0</v>
          </cell>
          <cell r="X27">
            <v>18</v>
          </cell>
          <cell r="Y27">
            <v>9.4962559564329485</v>
          </cell>
          <cell r="Z27">
            <v>0</v>
          </cell>
          <cell r="AA27">
            <v>208338</v>
          </cell>
          <cell r="AB27">
            <v>0</v>
          </cell>
          <cell r="AC27">
            <v>208338</v>
          </cell>
          <cell r="AD27">
            <v>0</v>
          </cell>
          <cell r="AE27">
            <v>8476</v>
          </cell>
          <cell r="AF27">
            <v>216814</v>
          </cell>
          <cell r="AG27">
            <v>0</v>
          </cell>
          <cell r="AH27">
            <v>0</v>
          </cell>
          <cell r="AI27">
            <v>0</v>
          </cell>
          <cell r="AJ27">
            <v>0</v>
          </cell>
          <cell r="AK27">
            <v>216814</v>
          </cell>
          <cell r="AM27">
            <v>18</v>
          </cell>
          <cell r="AN27">
            <v>18</v>
          </cell>
          <cell r="AO27" t="str">
            <v>AVON</v>
          </cell>
          <cell r="AP27">
            <v>208338</v>
          </cell>
          <cell r="AQ27">
            <v>193779</v>
          </cell>
          <cell r="AR27">
            <v>14559</v>
          </cell>
          <cell r="AS27">
            <v>3706</v>
          </cell>
          <cell r="AT27">
            <v>15774</v>
          </cell>
          <cell r="AU27">
            <v>22411.5</v>
          </cell>
          <cell r="AV27">
            <v>0</v>
          </cell>
          <cell r="AW27">
            <v>6864.5</v>
          </cell>
          <cell r="AX27">
            <v>0</v>
          </cell>
          <cell r="AY27">
            <v>63315</v>
          </cell>
          <cell r="AZ27">
            <v>8557.9433844090418</v>
          </cell>
          <cell r="BB27">
            <v>18</v>
          </cell>
          <cell r="BC27" t="str">
            <v>AVON</v>
          </cell>
          <cell r="BH27">
            <v>0</v>
          </cell>
          <cell r="BK27">
            <v>0</v>
          </cell>
          <cell r="BL27">
            <v>0</v>
          </cell>
          <cell r="BN27">
            <v>0</v>
          </cell>
          <cell r="BP27">
            <v>14559</v>
          </cell>
          <cell r="BQ27">
            <v>14559</v>
          </cell>
          <cell r="BR27">
            <v>0</v>
          </cell>
          <cell r="BT27">
            <v>0</v>
          </cell>
          <cell r="BV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Y28">
            <v>0</v>
          </cell>
          <cell r="Z28">
            <v>0</v>
          </cell>
          <cell r="AA28">
            <v>0</v>
          </cell>
          <cell r="AB28">
            <v>0</v>
          </cell>
          <cell r="AC28">
            <v>0</v>
          </cell>
          <cell r="AD28">
            <v>0</v>
          </cell>
          <cell r="AE28">
            <v>0</v>
          </cell>
          <cell r="AF28">
            <v>0</v>
          </cell>
          <cell r="AG28">
            <v>0</v>
          </cell>
          <cell r="AH28">
            <v>0</v>
          </cell>
          <cell r="AI28">
            <v>0</v>
          </cell>
          <cell r="AJ28">
            <v>0</v>
          </cell>
          <cell r="AK28">
            <v>0</v>
          </cell>
          <cell r="AM28">
            <v>19</v>
          </cell>
          <cell r="AN28">
            <v>19</v>
          </cell>
          <cell r="AO28" t="str">
            <v>AYER</v>
          </cell>
          <cell r="AP28">
            <v>0</v>
          </cell>
          <cell r="AQ28">
            <v>0</v>
          </cell>
          <cell r="AR28">
            <v>0</v>
          </cell>
          <cell r="AS28">
            <v>0</v>
          </cell>
          <cell r="AT28">
            <v>0</v>
          </cell>
          <cell r="AU28">
            <v>0</v>
          </cell>
          <cell r="AV28">
            <v>0</v>
          </cell>
          <cell r="AW28">
            <v>0</v>
          </cell>
          <cell r="AX28">
            <v>0</v>
          </cell>
          <cell r="AY28">
            <v>0</v>
          </cell>
          <cell r="AZ28">
            <v>0</v>
          </cell>
          <cell r="BB28">
            <v>19</v>
          </cell>
          <cell r="BC28" t="str">
            <v>AYER</v>
          </cell>
          <cell r="BH28">
            <v>0</v>
          </cell>
          <cell r="BK28">
            <v>0</v>
          </cell>
          <cell r="BL28">
            <v>0</v>
          </cell>
          <cell r="BN28">
            <v>0</v>
          </cell>
          <cell r="BP28">
            <v>0</v>
          </cell>
          <cell r="BQ28">
            <v>0</v>
          </cell>
          <cell r="BR28">
            <v>0</v>
          </cell>
          <cell r="BT28">
            <v>0</v>
          </cell>
          <cell r="BV28">
            <v>0</v>
          </cell>
        </row>
        <row r="29">
          <cell r="A29">
            <v>20</v>
          </cell>
          <cell r="B29">
            <v>20</v>
          </cell>
          <cell r="C29" t="str">
            <v>BARNSTABLE</v>
          </cell>
          <cell r="D29">
            <v>228.75962161724192</v>
          </cell>
          <cell r="E29">
            <v>3042183</v>
          </cell>
          <cell r="F29">
            <v>0</v>
          </cell>
          <cell r="G29">
            <v>204285</v>
          </cell>
          <cell r="H29">
            <v>3246468</v>
          </cell>
          <cell r="J29">
            <v>96171.791821084087</v>
          </cell>
          <cell r="K29">
            <v>0.22060039905766388</v>
          </cell>
          <cell r="L29">
            <v>204285</v>
          </cell>
          <cell r="M29">
            <v>300456.7918210841</v>
          </cell>
          <cell r="O29">
            <v>2946011.208178916</v>
          </cell>
          <cell r="Q29">
            <v>0</v>
          </cell>
          <cell r="R29">
            <v>96171.791821084087</v>
          </cell>
          <cell r="S29">
            <v>204285</v>
          </cell>
          <cell r="T29">
            <v>300456.7918210841</v>
          </cell>
          <cell r="V29">
            <v>640239.75</v>
          </cell>
          <cell r="W29">
            <v>0</v>
          </cell>
          <cell r="X29">
            <v>20</v>
          </cell>
          <cell r="Y29">
            <v>228.75962161724192</v>
          </cell>
          <cell r="Z29">
            <v>0</v>
          </cell>
          <cell r="AA29">
            <v>3042183</v>
          </cell>
          <cell r="AB29">
            <v>0</v>
          </cell>
          <cell r="AC29">
            <v>3042183</v>
          </cell>
          <cell r="AD29">
            <v>0</v>
          </cell>
          <cell r="AE29">
            <v>204285</v>
          </cell>
          <cell r="AF29">
            <v>3246468</v>
          </cell>
          <cell r="AG29">
            <v>0</v>
          </cell>
          <cell r="AH29">
            <v>0</v>
          </cell>
          <cell r="AI29">
            <v>0</v>
          </cell>
          <cell r="AJ29">
            <v>0</v>
          </cell>
          <cell r="AK29">
            <v>3246468</v>
          </cell>
          <cell r="AM29">
            <v>20</v>
          </cell>
          <cell r="AN29">
            <v>20</v>
          </cell>
          <cell r="AO29" t="str">
            <v>BARNSTABLE</v>
          </cell>
          <cell r="AP29">
            <v>3042183</v>
          </cell>
          <cell r="AQ29">
            <v>2878573</v>
          </cell>
          <cell r="AR29">
            <v>163610</v>
          </cell>
          <cell r="AS29">
            <v>47151.75</v>
          </cell>
          <cell r="AT29">
            <v>23559</v>
          </cell>
          <cell r="AU29">
            <v>43938.25</v>
          </cell>
          <cell r="AV29">
            <v>79475.5</v>
          </cell>
          <cell r="AW29">
            <v>78220.25</v>
          </cell>
          <cell r="AX29">
            <v>0</v>
          </cell>
          <cell r="AY29">
            <v>435954.75</v>
          </cell>
          <cell r="AZ29">
            <v>96171.791821084087</v>
          </cell>
          <cell r="BB29">
            <v>20</v>
          </cell>
          <cell r="BC29" t="str">
            <v>BARNSTABLE</v>
          </cell>
          <cell r="BH29">
            <v>0</v>
          </cell>
          <cell r="BK29">
            <v>0</v>
          </cell>
          <cell r="BL29">
            <v>0</v>
          </cell>
          <cell r="BN29">
            <v>0</v>
          </cell>
          <cell r="BP29">
            <v>163610</v>
          </cell>
          <cell r="BQ29">
            <v>163610</v>
          </cell>
          <cell r="BR29">
            <v>0</v>
          </cell>
          <cell r="BT29">
            <v>0</v>
          </cell>
          <cell r="BV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Y30">
            <v>0</v>
          </cell>
          <cell r="Z30">
            <v>0</v>
          </cell>
          <cell r="AA30">
            <v>0</v>
          </cell>
          <cell r="AB30">
            <v>0</v>
          </cell>
          <cell r="AC30">
            <v>0</v>
          </cell>
          <cell r="AD30">
            <v>0</v>
          </cell>
          <cell r="AE30">
            <v>0</v>
          </cell>
          <cell r="AF30">
            <v>0</v>
          </cell>
          <cell r="AG30">
            <v>0</v>
          </cell>
          <cell r="AH30">
            <v>0</v>
          </cell>
          <cell r="AI30">
            <v>0</v>
          </cell>
          <cell r="AJ30">
            <v>0</v>
          </cell>
          <cell r="AK30">
            <v>0</v>
          </cell>
          <cell r="AM30">
            <v>21</v>
          </cell>
          <cell r="AN30">
            <v>21</v>
          </cell>
          <cell r="AO30" t="str">
            <v>BARRE</v>
          </cell>
          <cell r="AP30">
            <v>0</v>
          </cell>
          <cell r="AQ30">
            <v>0</v>
          </cell>
          <cell r="AR30">
            <v>0</v>
          </cell>
          <cell r="AS30">
            <v>0</v>
          </cell>
          <cell r="AT30">
            <v>0</v>
          </cell>
          <cell r="AU30">
            <v>0</v>
          </cell>
          <cell r="AV30">
            <v>0</v>
          </cell>
          <cell r="AW30">
            <v>0</v>
          </cell>
          <cell r="AX30">
            <v>0</v>
          </cell>
          <cell r="AY30">
            <v>0</v>
          </cell>
          <cell r="AZ30">
            <v>0</v>
          </cell>
          <cell r="BB30">
            <v>21</v>
          </cell>
          <cell r="BC30" t="str">
            <v>BARRE</v>
          </cell>
          <cell r="BH30">
            <v>0</v>
          </cell>
          <cell r="BK30">
            <v>0</v>
          </cell>
          <cell r="BL30">
            <v>0</v>
          </cell>
          <cell r="BN30">
            <v>0</v>
          </cell>
          <cell r="BP30">
            <v>0</v>
          </cell>
          <cell r="BQ30">
            <v>0</v>
          </cell>
          <cell r="BR30">
            <v>0</v>
          </cell>
          <cell r="BT30">
            <v>0</v>
          </cell>
          <cell r="BV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Y31">
            <v>0</v>
          </cell>
          <cell r="Z31">
            <v>0</v>
          </cell>
          <cell r="AA31">
            <v>0</v>
          </cell>
          <cell r="AB31">
            <v>0</v>
          </cell>
          <cell r="AC31">
            <v>0</v>
          </cell>
          <cell r="AD31">
            <v>0</v>
          </cell>
          <cell r="AE31">
            <v>0</v>
          </cell>
          <cell r="AF31">
            <v>0</v>
          </cell>
          <cell r="AG31">
            <v>0</v>
          </cell>
          <cell r="AH31">
            <v>0</v>
          </cell>
          <cell r="AI31">
            <v>0</v>
          </cell>
          <cell r="AJ31">
            <v>0</v>
          </cell>
          <cell r="AK31">
            <v>0</v>
          </cell>
          <cell r="AM31">
            <v>22</v>
          </cell>
          <cell r="AN31">
            <v>22</v>
          </cell>
          <cell r="AO31" t="str">
            <v>BECKET</v>
          </cell>
          <cell r="AP31">
            <v>0</v>
          </cell>
          <cell r="AQ31">
            <v>0</v>
          </cell>
          <cell r="AR31">
            <v>0</v>
          </cell>
          <cell r="AS31">
            <v>0</v>
          </cell>
          <cell r="AT31">
            <v>0</v>
          </cell>
          <cell r="AU31">
            <v>0</v>
          </cell>
          <cell r="AV31">
            <v>0</v>
          </cell>
          <cell r="AW31">
            <v>0</v>
          </cell>
          <cell r="AX31">
            <v>0</v>
          </cell>
          <cell r="AY31">
            <v>0</v>
          </cell>
          <cell r="AZ31">
            <v>0</v>
          </cell>
          <cell r="BB31">
            <v>22</v>
          </cell>
          <cell r="BC31" t="str">
            <v>BECKET</v>
          </cell>
          <cell r="BH31">
            <v>0</v>
          </cell>
          <cell r="BK31">
            <v>0</v>
          </cell>
          <cell r="BL31">
            <v>0</v>
          </cell>
          <cell r="BN31">
            <v>0</v>
          </cell>
          <cell r="BP31">
            <v>0</v>
          </cell>
          <cell r="BQ31">
            <v>0</v>
          </cell>
          <cell r="BR31">
            <v>0</v>
          </cell>
          <cell r="BT31">
            <v>0</v>
          </cell>
          <cell r="BV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W32">
            <v>0</v>
          </cell>
          <cell r="X32">
            <v>23</v>
          </cell>
          <cell r="Y32">
            <v>0</v>
          </cell>
          <cell r="Z32">
            <v>0</v>
          </cell>
          <cell r="AA32">
            <v>0</v>
          </cell>
          <cell r="AB32">
            <v>0</v>
          </cell>
          <cell r="AC32">
            <v>0</v>
          </cell>
          <cell r="AD32">
            <v>0</v>
          </cell>
          <cell r="AE32">
            <v>0</v>
          </cell>
          <cell r="AF32">
            <v>0</v>
          </cell>
          <cell r="AG32">
            <v>0</v>
          </cell>
          <cell r="AH32">
            <v>0</v>
          </cell>
          <cell r="AI32">
            <v>0</v>
          </cell>
          <cell r="AJ32">
            <v>0</v>
          </cell>
          <cell r="AK32">
            <v>0</v>
          </cell>
          <cell r="AM32">
            <v>23</v>
          </cell>
          <cell r="AN32">
            <v>23</v>
          </cell>
          <cell r="AO32" t="str">
            <v>BEDFORD</v>
          </cell>
          <cell r="AP32">
            <v>0</v>
          </cell>
          <cell r="AQ32">
            <v>0</v>
          </cell>
          <cell r="AR32">
            <v>0</v>
          </cell>
          <cell r="AS32">
            <v>0</v>
          </cell>
          <cell r="AT32">
            <v>0</v>
          </cell>
          <cell r="AU32">
            <v>0</v>
          </cell>
          <cell r="AV32">
            <v>0</v>
          </cell>
          <cell r="AW32">
            <v>0</v>
          </cell>
          <cell r="AX32">
            <v>0</v>
          </cell>
          <cell r="AY32">
            <v>0</v>
          </cell>
          <cell r="AZ32">
            <v>0</v>
          </cell>
          <cell r="BB32">
            <v>23</v>
          </cell>
          <cell r="BC32" t="str">
            <v>BEDFORD</v>
          </cell>
          <cell r="BH32">
            <v>0</v>
          </cell>
          <cell r="BK32">
            <v>0</v>
          </cell>
          <cell r="BL32">
            <v>0</v>
          </cell>
          <cell r="BN32">
            <v>0</v>
          </cell>
          <cell r="BP32">
            <v>0</v>
          </cell>
          <cell r="BQ32">
            <v>0</v>
          </cell>
          <cell r="BR32">
            <v>0</v>
          </cell>
          <cell r="BT32">
            <v>0</v>
          </cell>
          <cell r="BV32">
            <v>0</v>
          </cell>
        </row>
        <row r="33">
          <cell r="A33">
            <v>24</v>
          </cell>
          <cell r="B33">
            <v>24</v>
          </cell>
          <cell r="C33" t="str">
            <v>BELCHERTOWN</v>
          </cell>
          <cell r="D33">
            <v>52.849038660954122</v>
          </cell>
          <cell r="E33">
            <v>634513</v>
          </cell>
          <cell r="F33">
            <v>0</v>
          </cell>
          <cell r="G33">
            <v>47198</v>
          </cell>
          <cell r="H33">
            <v>681711</v>
          </cell>
          <cell r="J33">
            <v>39791.879758745112</v>
          </cell>
          <cell r="K33">
            <v>0.2827498397393986</v>
          </cell>
          <cell r="L33">
            <v>47198</v>
          </cell>
          <cell r="M33">
            <v>86989.879758745112</v>
          </cell>
          <cell r="O33">
            <v>594721.12024125492</v>
          </cell>
          <cell r="Q33">
            <v>0</v>
          </cell>
          <cell r="R33">
            <v>39791.879758745112</v>
          </cell>
          <cell r="S33">
            <v>47198</v>
          </cell>
          <cell r="T33">
            <v>86989.879758745112</v>
          </cell>
          <cell r="V33">
            <v>187929.75</v>
          </cell>
          <cell r="W33">
            <v>0</v>
          </cell>
          <cell r="X33">
            <v>24</v>
          </cell>
          <cell r="Y33">
            <v>52.849038660954122</v>
          </cell>
          <cell r="Z33">
            <v>0</v>
          </cell>
          <cell r="AA33">
            <v>634513</v>
          </cell>
          <cell r="AB33">
            <v>0</v>
          </cell>
          <cell r="AC33">
            <v>634513</v>
          </cell>
          <cell r="AD33">
            <v>0</v>
          </cell>
          <cell r="AE33">
            <v>47198</v>
          </cell>
          <cell r="AF33">
            <v>681711</v>
          </cell>
          <cell r="AG33">
            <v>0</v>
          </cell>
          <cell r="AH33">
            <v>0</v>
          </cell>
          <cell r="AI33">
            <v>0</v>
          </cell>
          <cell r="AJ33">
            <v>0</v>
          </cell>
          <cell r="AK33">
            <v>681711</v>
          </cell>
          <cell r="AM33">
            <v>24</v>
          </cell>
          <cell r="AN33">
            <v>24</v>
          </cell>
          <cell r="AO33" t="str">
            <v>BELCHERTOWN</v>
          </cell>
          <cell r="AP33">
            <v>634513</v>
          </cell>
          <cell r="AQ33">
            <v>566818</v>
          </cell>
          <cell r="AR33">
            <v>67695</v>
          </cell>
          <cell r="AS33">
            <v>4687</v>
          </cell>
          <cell r="AT33">
            <v>6074</v>
          </cell>
          <cell r="AU33">
            <v>11040.25</v>
          </cell>
          <cell r="AV33">
            <v>18376.75</v>
          </cell>
          <cell r="AW33">
            <v>32858.75</v>
          </cell>
          <cell r="AX33">
            <v>0</v>
          </cell>
          <cell r="AY33">
            <v>140731.75</v>
          </cell>
          <cell r="AZ33">
            <v>39791.879758745112</v>
          </cell>
          <cell r="BB33">
            <v>24</v>
          </cell>
          <cell r="BC33" t="str">
            <v>BELCHERTOWN</v>
          </cell>
          <cell r="BH33">
            <v>0</v>
          </cell>
          <cell r="BK33">
            <v>0</v>
          </cell>
          <cell r="BL33">
            <v>0</v>
          </cell>
          <cell r="BN33">
            <v>0</v>
          </cell>
          <cell r="BP33">
            <v>67695</v>
          </cell>
          <cell r="BQ33">
            <v>67695</v>
          </cell>
          <cell r="BR33">
            <v>0</v>
          </cell>
          <cell r="BT33">
            <v>0</v>
          </cell>
          <cell r="BV33">
            <v>0</v>
          </cell>
        </row>
        <row r="34">
          <cell r="A34">
            <v>25</v>
          </cell>
          <cell r="B34">
            <v>25</v>
          </cell>
          <cell r="C34" t="str">
            <v>BELLINGHAM</v>
          </cell>
          <cell r="D34">
            <v>42.990868358418645</v>
          </cell>
          <cell r="E34">
            <v>576889</v>
          </cell>
          <cell r="F34">
            <v>0</v>
          </cell>
          <cell r="G34">
            <v>38389</v>
          </cell>
          <cell r="H34">
            <v>615278</v>
          </cell>
          <cell r="J34">
            <v>19027.448818828263</v>
          </cell>
          <cell r="K34">
            <v>0.12099126189140652</v>
          </cell>
          <cell r="L34">
            <v>38389</v>
          </cell>
          <cell r="M34">
            <v>57416.448818828263</v>
          </cell>
          <cell r="O34">
            <v>557861.55118117179</v>
          </cell>
          <cell r="Q34">
            <v>0</v>
          </cell>
          <cell r="R34">
            <v>19027.448818828263</v>
          </cell>
          <cell r="S34">
            <v>38389</v>
          </cell>
          <cell r="T34">
            <v>57416.448818828263</v>
          </cell>
          <cell r="V34">
            <v>195652</v>
          </cell>
          <cell r="W34">
            <v>0</v>
          </cell>
          <cell r="X34">
            <v>25</v>
          </cell>
          <cell r="Y34">
            <v>42.990868358418645</v>
          </cell>
          <cell r="Z34">
            <v>0</v>
          </cell>
          <cell r="AA34">
            <v>576889</v>
          </cell>
          <cell r="AB34">
            <v>0</v>
          </cell>
          <cell r="AC34">
            <v>576889</v>
          </cell>
          <cell r="AD34">
            <v>0</v>
          </cell>
          <cell r="AE34">
            <v>38389</v>
          </cell>
          <cell r="AF34">
            <v>615278</v>
          </cell>
          <cell r="AG34">
            <v>0</v>
          </cell>
          <cell r="AH34">
            <v>0</v>
          </cell>
          <cell r="AI34">
            <v>0</v>
          </cell>
          <cell r="AJ34">
            <v>0</v>
          </cell>
          <cell r="AK34">
            <v>615278</v>
          </cell>
          <cell r="AM34">
            <v>25</v>
          </cell>
          <cell r="AN34">
            <v>25</v>
          </cell>
          <cell r="AO34" t="str">
            <v>BELLINGHAM</v>
          </cell>
          <cell r="AP34">
            <v>576889</v>
          </cell>
          <cell r="AQ34">
            <v>544519</v>
          </cell>
          <cell r="AR34">
            <v>32370</v>
          </cell>
          <cell r="AS34">
            <v>37257</v>
          </cell>
          <cell r="AT34">
            <v>57762</v>
          </cell>
          <cell r="AU34">
            <v>24605.75</v>
          </cell>
          <cell r="AV34">
            <v>0</v>
          </cell>
          <cell r="AW34">
            <v>5268.25</v>
          </cell>
          <cell r="AX34">
            <v>0</v>
          </cell>
          <cell r="AY34">
            <v>157263</v>
          </cell>
          <cell r="AZ34">
            <v>19027.448818828263</v>
          </cell>
          <cell r="BB34">
            <v>25</v>
          </cell>
          <cell r="BC34" t="str">
            <v>BELLINGHAM</v>
          </cell>
          <cell r="BH34">
            <v>0</v>
          </cell>
          <cell r="BK34">
            <v>0</v>
          </cell>
          <cell r="BL34">
            <v>0</v>
          </cell>
          <cell r="BN34">
            <v>0</v>
          </cell>
          <cell r="BP34">
            <v>32370</v>
          </cell>
          <cell r="BQ34">
            <v>32370</v>
          </cell>
          <cell r="BR34">
            <v>0</v>
          </cell>
          <cell r="BT34">
            <v>0</v>
          </cell>
          <cell r="BV34">
            <v>0</v>
          </cell>
        </row>
        <row r="35">
          <cell r="A35">
            <v>26</v>
          </cell>
          <cell r="B35">
            <v>26</v>
          </cell>
          <cell r="C35" t="str">
            <v>BELMONT</v>
          </cell>
          <cell r="D35">
            <v>1.977401129943503</v>
          </cell>
          <cell r="E35">
            <v>28752</v>
          </cell>
          <cell r="F35">
            <v>0</v>
          </cell>
          <cell r="G35">
            <v>1768</v>
          </cell>
          <cell r="H35">
            <v>30520</v>
          </cell>
          <cell r="J35">
            <v>0</v>
          </cell>
          <cell r="K35">
            <v>0</v>
          </cell>
          <cell r="L35">
            <v>1768</v>
          </cell>
          <cell r="M35">
            <v>1768</v>
          </cell>
          <cell r="O35">
            <v>28752</v>
          </cell>
          <cell r="Q35">
            <v>0</v>
          </cell>
          <cell r="R35">
            <v>0</v>
          </cell>
          <cell r="S35">
            <v>1768</v>
          </cell>
          <cell r="T35">
            <v>1768</v>
          </cell>
          <cell r="V35">
            <v>10701.75</v>
          </cell>
          <cell r="W35">
            <v>0</v>
          </cell>
          <cell r="X35">
            <v>26</v>
          </cell>
          <cell r="Y35">
            <v>1.977401129943503</v>
          </cell>
          <cell r="Z35">
            <v>0</v>
          </cell>
          <cell r="AA35">
            <v>28752</v>
          </cell>
          <cell r="AB35">
            <v>0</v>
          </cell>
          <cell r="AC35">
            <v>28752</v>
          </cell>
          <cell r="AD35">
            <v>0</v>
          </cell>
          <cell r="AE35">
            <v>1768</v>
          </cell>
          <cell r="AF35">
            <v>30520</v>
          </cell>
          <cell r="AG35">
            <v>0</v>
          </cell>
          <cell r="AH35">
            <v>0</v>
          </cell>
          <cell r="AI35">
            <v>0</v>
          </cell>
          <cell r="AJ35">
            <v>0</v>
          </cell>
          <cell r="AK35">
            <v>30520</v>
          </cell>
          <cell r="AM35">
            <v>26</v>
          </cell>
          <cell r="AN35">
            <v>26</v>
          </cell>
          <cell r="AO35" t="str">
            <v>BELMONT</v>
          </cell>
          <cell r="AP35">
            <v>28752</v>
          </cell>
          <cell r="AQ35">
            <v>34432</v>
          </cell>
          <cell r="AR35">
            <v>0</v>
          </cell>
          <cell r="AS35">
            <v>0</v>
          </cell>
          <cell r="AT35">
            <v>3712</v>
          </cell>
          <cell r="AU35">
            <v>678.5</v>
          </cell>
          <cell r="AV35">
            <v>0</v>
          </cell>
          <cell r="AW35">
            <v>4543.25</v>
          </cell>
          <cell r="AX35">
            <v>0</v>
          </cell>
          <cell r="AY35">
            <v>8933.75</v>
          </cell>
          <cell r="AZ35">
            <v>0</v>
          </cell>
          <cell r="BB35">
            <v>26</v>
          </cell>
          <cell r="BC35" t="str">
            <v>BELMONT</v>
          </cell>
          <cell r="BH35">
            <v>0</v>
          </cell>
          <cell r="BK35">
            <v>0</v>
          </cell>
          <cell r="BL35">
            <v>0</v>
          </cell>
          <cell r="BN35">
            <v>0</v>
          </cell>
          <cell r="BP35">
            <v>0</v>
          </cell>
          <cell r="BQ35">
            <v>0</v>
          </cell>
          <cell r="BR35">
            <v>0</v>
          </cell>
          <cell r="BT35">
            <v>0</v>
          </cell>
          <cell r="BV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Y36">
            <v>0</v>
          </cell>
          <cell r="Z36">
            <v>0</v>
          </cell>
          <cell r="AA36">
            <v>0</v>
          </cell>
          <cell r="AB36">
            <v>0</v>
          </cell>
          <cell r="AC36">
            <v>0</v>
          </cell>
          <cell r="AD36">
            <v>0</v>
          </cell>
          <cell r="AE36">
            <v>0</v>
          </cell>
          <cell r="AF36">
            <v>0</v>
          </cell>
          <cell r="AG36">
            <v>0</v>
          </cell>
          <cell r="AH36">
            <v>0</v>
          </cell>
          <cell r="AI36">
            <v>0</v>
          </cell>
          <cell r="AJ36">
            <v>0</v>
          </cell>
          <cell r="AK36">
            <v>0</v>
          </cell>
          <cell r="AM36">
            <v>27</v>
          </cell>
          <cell r="AN36">
            <v>27</v>
          </cell>
          <cell r="AO36" t="str">
            <v>BERKLEY</v>
          </cell>
          <cell r="AP36">
            <v>0</v>
          </cell>
          <cell r="AQ36">
            <v>0</v>
          </cell>
          <cell r="AR36">
            <v>0</v>
          </cell>
          <cell r="AS36">
            <v>0</v>
          </cell>
          <cell r="AT36">
            <v>0</v>
          </cell>
          <cell r="AU36">
            <v>0</v>
          </cell>
          <cell r="AV36">
            <v>0</v>
          </cell>
          <cell r="AW36">
            <v>5373.75</v>
          </cell>
          <cell r="AX36">
            <v>0</v>
          </cell>
          <cell r="AY36">
            <v>5373.75</v>
          </cell>
          <cell r="AZ36">
            <v>0</v>
          </cell>
          <cell r="BB36">
            <v>27</v>
          </cell>
          <cell r="BC36" t="str">
            <v>BERKLEY</v>
          </cell>
          <cell r="BH36">
            <v>0</v>
          </cell>
          <cell r="BK36">
            <v>0</v>
          </cell>
          <cell r="BL36">
            <v>0</v>
          </cell>
          <cell r="BN36">
            <v>0</v>
          </cell>
          <cell r="BP36">
            <v>0</v>
          </cell>
          <cell r="BQ36">
            <v>0</v>
          </cell>
          <cell r="BR36">
            <v>0</v>
          </cell>
          <cell r="BT36">
            <v>0</v>
          </cell>
          <cell r="BV36">
            <v>0</v>
          </cell>
        </row>
        <row r="37">
          <cell r="A37">
            <v>28</v>
          </cell>
          <cell r="B37">
            <v>28</v>
          </cell>
          <cell r="C37" t="str">
            <v>BERLIN</v>
          </cell>
          <cell r="D37">
            <v>0</v>
          </cell>
          <cell r="E37">
            <v>0</v>
          </cell>
          <cell r="F37">
            <v>0</v>
          </cell>
          <cell r="G37">
            <v>0</v>
          </cell>
          <cell r="H37">
            <v>0</v>
          </cell>
          <cell r="J37">
            <v>0</v>
          </cell>
          <cell r="K37"/>
          <cell r="L37">
            <v>0</v>
          </cell>
          <cell r="M37">
            <v>0</v>
          </cell>
          <cell r="O37">
            <v>0</v>
          </cell>
          <cell r="Q37">
            <v>0</v>
          </cell>
          <cell r="R37">
            <v>0</v>
          </cell>
          <cell r="S37">
            <v>0</v>
          </cell>
          <cell r="T37">
            <v>0</v>
          </cell>
          <cell r="V37">
            <v>0</v>
          </cell>
          <cell r="W37">
            <v>0</v>
          </cell>
          <cell r="X37">
            <v>28</v>
          </cell>
          <cell r="Y37">
            <v>0</v>
          </cell>
          <cell r="Z37">
            <v>0</v>
          </cell>
          <cell r="AA37">
            <v>0</v>
          </cell>
          <cell r="AB37">
            <v>0</v>
          </cell>
          <cell r="AC37">
            <v>0</v>
          </cell>
          <cell r="AD37">
            <v>0</v>
          </cell>
          <cell r="AE37">
            <v>0</v>
          </cell>
          <cell r="AF37">
            <v>0</v>
          </cell>
          <cell r="AG37">
            <v>0</v>
          </cell>
          <cell r="AH37">
            <v>0</v>
          </cell>
          <cell r="AI37">
            <v>0</v>
          </cell>
          <cell r="AJ37">
            <v>0</v>
          </cell>
          <cell r="AK37">
            <v>0</v>
          </cell>
          <cell r="AM37">
            <v>28</v>
          </cell>
          <cell r="AN37">
            <v>28</v>
          </cell>
          <cell r="AO37" t="str">
            <v>BERLIN</v>
          </cell>
          <cell r="AP37">
            <v>0</v>
          </cell>
          <cell r="AQ37">
            <v>0</v>
          </cell>
          <cell r="AR37">
            <v>0</v>
          </cell>
          <cell r="AS37">
            <v>0</v>
          </cell>
          <cell r="AT37">
            <v>0</v>
          </cell>
          <cell r="AU37">
            <v>0</v>
          </cell>
          <cell r="AV37">
            <v>0</v>
          </cell>
          <cell r="AW37">
            <v>0</v>
          </cell>
          <cell r="AX37">
            <v>0</v>
          </cell>
          <cell r="AY37">
            <v>0</v>
          </cell>
          <cell r="AZ37">
            <v>0</v>
          </cell>
          <cell r="BB37">
            <v>28</v>
          </cell>
          <cell r="BC37" t="str">
            <v>BERLIN</v>
          </cell>
          <cell r="BH37">
            <v>0</v>
          </cell>
          <cell r="BK37">
            <v>0</v>
          </cell>
          <cell r="BL37">
            <v>0</v>
          </cell>
          <cell r="BN37">
            <v>0</v>
          </cell>
          <cell r="BP37">
            <v>0</v>
          </cell>
          <cell r="BQ37">
            <v>0</v>
          </cell>
          <cell r="BR37">
            <v>0</v>
          </cell>
          <cell r="BT37">
            <v>0</v>
          </cell>
          <cell r="BV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Y38">
            <v>0</v>
          </cell>
          <cell r="Z38">
            <v>0</v>
          </cell>
          <cell r="AA38">
            <v>0</v>
          </cell>
          <cell r="AB38">
            <v>0</v>
          </cell>
          <cell r="AC38">
            <v>0</v>
          </cell>
          <cell r="AD38">
            <v>0</v>
          </cell>
          <cell r="AE38">
            <v>0</v>
          </cell>
          <cell r="AF38">
            <v>0</v>
          </cell>
          <cell r="AG38">
            <v>0</v>
          </cell>
          <cell r="AH38">
            <v>0</v>
          </cell>
          <cell r="AI38">
            <v>0</v>
          </cell>
          <cell r="AJ38">
            <v>0</v>
          </cell>
          <cell r="AK38">
            <v>0</v>
          </cell>
          <cell r="AM38">
            <v>29</v>
          </cell>
          <cell r="AN38">
            <v>29</v>
          </cell>
          <cell r="AO38" t="str">
            <v>BERNARDSTON</v>
          </cell>
          <cell r="AP38">
            <v>0</v>
          </cell>
          <cell r="AQ38">
            <v>0</v>
          </cell>
          <cell r="AR38">
            <v>0</v>
          </cell>
          <cell r="AS38">
            <v>0</v>
          </cell>
          <cell r="AT38">
            <v>0</v>
          </cell>
          <cell r="AU38">
            <v>0</v>
          </cell>
          <cell r="AV38">
            <v>0</v>
          </cell>
          <cell r="AW38">
            <v>0</v>
          </cell>
          <cell r="AX38">
            <v>0</v>
          </cell>
          <cell r="AY38">
            <v>0</v>
          </cell>
          <cell r="AZ38">
            <v>0</v>
          </cell>
          <cell r="BB38">
            <v>29</v>
          </cell>
          <cell r="BC38" t="str">
            <v>BERNARDSTON</v>
          </cell>
          <cell r="BH38">
            <v>0</v>
          </cell>
          <cell r="BK38">
            <v>0</v>
          </cell>
          <cell r="BL38">
            <v>0</v>
          </cell>
          <cell r="BN38">
            <v>0</v>
          </cell>
          <cell r="BP38">
            <v>0</v>
          </cell>
          <cell r="BQ38">
            <v>0</v>
          </cell>
          <cell r="BR38">
            <v>0</v>
          </cell>
          <cell r="BT38">
            <v>0</v>
          </cell>
          <cell r="BV38">
            <v>0</v>
          </cell>
        </row>
        <row r="39">
          <cell r="A39">
            <v>30</v>
          </cell>
          <cell r="B39">
            <v>30</v>
          </cell>
          <cell r="C39" t="str">
            <v>BEVERLY</v>
          </cell>
          <cell r="D39">
            <v>10.121352032776551</v>
          </cell>
          <cell r="E39">
            <v>156094</v>
          </cell>
          <cell r="F39">
            <v>0</v>
          </cell>
          <cell r="G39">
            <v>9034</v>
          </cell>
          <cell r="H39">
            <v>165128</v>
          </cell>
          <cell r="J39">
            <v>9268.0193242652203</v>
          </cell>
          <cell r="K39">
            <v>0.29699954572960602</v>
          </cell>
          <cell r="L39">
            <v>9034</v>
          </cell>
          <cell r="M39">
            <v>18302.01932426522</v>
          </cell>
          <cell r="O39">
            <v>146825.98067573478</v>
          </cell>
          <cell r="Q39">
            <v>0</v>
          </cell>
          <cell r="R39">
            <v>9268.0193242652203</v>
          </cell>
          <cell r="S39">
            <v>9034</v>
          </cell>
          <cell r="T39">
            <v>18302.01932426522</v>
          </cell>
          <cell r="V39">
            <v>40239.5</v>
          </cell>
          <cell r="W39">
            <v>0</v>
          </cell>
          <cell r="X39">
            <v>30</v>
          </cell>
          <cell r="Y39">
            <v>10.121352032776551</v>
          </cell>
          <cell r="Z39">
            <v>0</v>
          </cell>
          <cell r="AA39">
            <v>156094</v>
          </cell>
          <cell r="AB39">
            <v>0</v>
          </cell>
          <cell r="AC39">
            <v>156094</v>
          </cell>
          <cell r="AD39">
            <v>0</v>
          </cell>
          <cell r="AE39">
            <v>9034</v>
          </cell>
          <cell r="AF39">
            <v>165128</v>
          </cell>
          <cell r="AG39">
            <v>0</v>
          </cell>
          <cell r="AH39">
            <v>0</v>
          </cell>
          <cell r="AI39">
            <v>0</v>
          </cell>
          <cell r="AJ39">
            <v>0</v>
          </cell>
          <cell r="AK39">
            <v>165128</v>
          </cell>
          <cell r="AM39">
            <v>30</v>
          </cell>
          <cell r="AN39">
            <v>30</v>
          </cell>
          <cell r="AO39" t="str">
            <v>BEVERLY</v>
          </cell>
          <cell r="AP39">
            <v>156094</v>
          </cell>
          <cell r="AQ39">
            <v>140327</v>
          </cell>
          <cell r="AR39">
            <v>15767</v>
          </cell>
          <cell r="AS39">
            <v>2123.25</v>
          </cell>
          <cell r="AT39">
            <v>0</v>
          </cell>
          <cell r="AU39">
            <v>12466</v>
          </cell>
          <cell r="AV39">
            <v>849.25</v>
          </cell>
          <cell r="AW39">
            <v>0</v>
          </cell>
          <cell r="AX39">
            <v>0</v>
          </cell>
          <cell r="AY39">
            <v>31205.5</v>
          </cell>
          <cell r="AZ39">
            <v>9268.0193242652203</v>
          </cell>
          <cell r="BB39">
            <v>30</v>
          </cell>
          <cell r="BC39" t="str">
            <v>BEVERLY</v>
          </cell>
          <cell r="BH39">
            <v>0</v>
          </cell>
          <cell r="BK39">
            <v>0</v>
          </cell>
          <cell r="BL39">
            <v>0</v>
          </cell>
          <cell r="BN39">
            <v>0</v>
          </cell>
          <cell r="BP39">
            <v>15767</v>
          </cell>
          <cell r="BQ39">
            <v>15767</v>
          </cell>
          <cell r="BR39">
            <v>0</v>
          </cell>
          <cell r="BT39">
            <v>0</v>
          </cell>
          <cell r="BV39">
            <v>0</v>
          </cell>
        </row>
        <row r="40">
          <cell r="A40">
            <v>31</v>
          </cell>
          <cell r="B40">
            <v>31</v>
          </cell>
          <cell r="C40" t="str">
            <v>BILLERICA</v>
          </cell>
          <cell r="D40">
            <v>164.35879317686422</v>
          </cell>
          <cell r="E40">
            <v>2357379</v>
          </cell>
          <cell r="F40">
            <v>0</v>
          </cell>
          <cell r="G40">
            <v>146776</v>
          </cell>
          <cell r="H40">
            <v>2504155</v>
          </cell>
          <cell r="J40">
            <v>47343.490354218899</v>
          </cell>
          <cell r="K40">
            <v>0.20575046383538959</v>
          </cell>
          <cell r="L40">
            <v>146776</v>
          </cell>
          <cell r="M40">
            <v>194119.4903542189</v>
          </cell>
          <cell r="O40">
            <v>2310035.509645781</v>
          </cell>
          <cell r="Q40">
            <v>0</v>
          </cell>
          <cell r="R40">
            <v>47343.490354218899</v>
          </cell>
          <cell r="S40">
            <v>146776</v>
          </cell>
          <cell r="T40">
            <v>194119.4903542189</v>
          </cell>
          <cell r="V40">
            <v>376877.5</v>
          </cell>
          <cell r="W40">
            <v>0</v>
          </cell>
          <cell r="X40">
            <v>31</v>
          </cell>
          <cell r="Y40">
            <v>164.35879317686422</v>
          </cell>
          <cell r="Z40">
            <v>0</v>
          </cell>
          <cell r="AA40">
            <v>2357379</v>
          </cell>
          <cell r="AB40">
            <v>0</v>
          </cell>
          <cell r="AC40">
            <v>2357379</v>
          </cell>
          <cell r="AD40">
            <v>0</v>
          </cell>
          <cell r="AE40">
            <v>146776</v>
          </cell>
          <cell r="AF40">
            <v>2504155</v>
          </cell>
          <cell r="AG40">
            <v>0</v>
          </cell>
          <cell r="AH40">
            <v>0</v>
          </cell>
          <cell r="AI40">
            <v>0</v>
          </cell>
          <cell r="AJ40">
            <v>0</v>
          </cell>
          <cell r="AK40">
            <v>2504155</v>
          </cell>
          <cell r="AM40">
            <v>31</v>
          </cell>
          <cell r="AN40">
            <v>31</v>
          </cell>
          <cell r="AO40" t="str">
            <v>BILLERICA</v>
          </cell>
          <cell r="AP40">
            <v>2357379</v>
          </cell>
          <cell r="AQ40">
            <v>2276837</v>
          </cell>
          <cell r="AR40">
            <v>80542</v>
          </cell>
          <cell r="AS40">
            <v>26287.75</v>
          </cell>
          <cell r="AT40">
            <v>0</v>
          </cell>
          <cell r="AU40">
            <v>4168.75</v>
          </cell>
          <cell r="AV40">
            <v>49890.75</v>
          </cell>
          <cell r="AW40">
            <v>69212.25</v>
          </cell>
          <cell r="AX40">
            <v>0</v>
          </cell>
          <cell r="AY40">
            <v>230101.5</v>
          </cell>
          <cell r="AZ40">
            <v>47343.490354218899</v>
          </cell>
          <cell r="BB40">
            <v>31</v>
          </cell>
          <cell r="BC40" t="str">
            <v>BILLERICA</v>
          </cell>
          <cell r="BH40">
            <v>0</v>
          </cell>
          <cell r="BK40">
            <v>0</v>
          </cell>
          <cell r="BL40">
            <v>0</v>
          </cell>
          <cell r="BN40">
            <v>0</v>
          </cell>
          <cell r="BP40">
            <v>80542</v>
          </cell>
          <cell r="BQ40">
            <v>80542</v>
          </cell>
          <cell r="BR40">
            <v>0</v>
          </cell>
          <cell r="BT40">
            <v>0</v>
          </cell>
          <cell r="BV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Y41">
            <v>0</v>
          </cell>
          <cell r="Z41">
            <v>0</v>
          </cell>
          <cell r="AA41">
            <v>0</v>
          </cell>
          <cell r="AB41">
            <v>0</v>
          </cell>
          <cell r="AC41">
            <v>0</v>
          </cell>
          <cell r="AD41">
            <v>0</v>
          </cell>
          <cell r="AE41">
            <v>0</v>
          </cell>
          <cell r="AF41">
            <v>0</v>
          </cell>
          <cell r="AG41">
            <v>0</v>
          </cell>
          <cell r="AH41">
            <v>0</v>
          </cell>
          <cell r="AI41">
            <v>0</v>
          </cell>
          <cell r="AJ41">
            <v>0</v>
          </cell>
          <cell r="AK41">
            <v>0</v>
          </cell>
          <cell r="AM41">
            <v>32</v>
          </cell>
          <cell r="AN41">
            <v>32</v>
          </cell>
          <cell r="AO41" t="str">
            <v>BLACKSTONE</v>
          </cell>
          <cell r="AP41">
            <v>0</v>
          </cell>
          <cell r="AQ41">
            <v>0</v>
          </cell>
          <cell r="AR41">
            <v>0</v>
          </cell>
          <cell r="AS41">
            <v>0</v>
          </cell>
          <cell r="AT41">
            <v>0</v>
          </cell>
          <cell r="AU41">
            <v>0</v>
          </cell>
          <cell r="AV41">
            <v>0</v>
          </cell>
          <cell r="AW41">
            <v>0</v>
          </cell>
          <cell r="AX41">
            <v>0</v>
          </cell>
          <cell r="AY41">
            <v>0</v>
          </cell>
          <cell r="AZ41">
            <v>0</v>
          </cell>
          <cell r="BB41">
            <v>32</v>
          </cell>
          <cell r="BC41" t="str">
            <v>BLACKSTONE</v>
          </cell>
          <cell r="BH41">
            <v>0</v>
          </cell>
          <cell r="BK41">
            <v>0</v>
          </cell>
          <cell r="BL41">
            <v>0</v>
          </cell>
          <cell r="BN41">
            <v>0</v>
          </cell>
          <cell r="BP41">
            <v>0</v>
          </cell>
          <cell r="BQ41">
            <v>0</v>
          </cell>
          <cell r="BR41">
            <v>0</v>
          </cell>
          <cell r="BT41">
            <v>0</v>
          </cell>
          <cell r="BV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Y42">
            <v>0</v>
          </cell>
          <cell r="Z42">
            <v>0</v>
          </cell>
          <cell r="AA42">
            <v>0</v>
          </cell>
          <cell r="AB42">
            <v>0</v>
          </cell>
          <cell r="AC42">
            <v>0</v>
          </cell>
          <cell r="AD42">
            <v>0</v>
          </cell>
          <cell r="AE42">
            <v>0</v>
          </cell>
          <cell r="AF42">
            <v>0</v>
          </cell>
          <cell r="AG42">
            <v>0</v>
          </cell>
          <cell r="AH42">
            <v>0</v>
          </cell>
          <cell r="AI42">
            <v>0</v>
          </cell>
          <cell r="AJ42">
            <v>0</v>
          </cell>
          <cell r="AK42">
            <v>0</v>
          </cell>
          <cell r="AM42">
            <v>33</v>
          </cell>
          <cell r="AN42">
            <v>33</v>
          </cell>
          <cell r="AO42" t="str">
            <v>BLANDFORD</v>
          </cell>
          <cell r="AP42">
            <v>0</v>
          </cell>
          <cell r="AQ42">
            <v>0</v>
          </cell>
          <cell r="AR42">
            <v>0</v>
          </cell>
          <cell r="AS42">
            <v>0</v>
          </cell>
          <cell r="AT42">
            <v>0</v>
          </cell>
          <cell r="AU42">
            <v>0</v>
          </cell>
          <cell r="AV42">
            <v>0</v>
          </cell>
          <cell r="AW42">
            <v>0</v>
          </cell>
          <cell r="AX42">
            <v>0</v>
          </cell>
          <cell r="AY42">
            <v>0</v>
          </cell>
          <cell r="AZ42">
            <v>0</v>
          </cell>
          <cell r="BB42">
            <v>33</v>
          </cell>
          <cell r="BC42" t="str">
            <v>BLANDFORD</v>
          </cell>
          <cell r="BH42">
            <v>0</v>
          </cell>
          <cell r="BK42">
            <v>0</v>
          </cell>
          <cell r="BL42">
            <v>0</v>
          </cell>
          <cell r="BN42">
            <v>0</v>
          </cell>
          <cell r="BP42">
            <v>0</v>
          </cell>
          <cell r="BQ42">
            <v>0</v>
          </cell>
          <cell r="BR42">
            <v>0</v>
          </cell>
          <cell r="BT42">
            <v>0</v>
          </cell>
          <cell r="BV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Y43">
            <v>0</v>
          </cell>
          <cell r="Z43">
            <v>0</v>
          </cell>
          <cell r="AA43">
            <v>0</v>
          </cell>
          <cell r="AB43">
            <v>0</v>
          </cell>
          <cell r="AC43">
            <v>0</v>
          </cell>
          <cell r="AD43">
            <v>0</v>
          </cell>
          <cell r="AE43">
            <v>0</v>
          </cell>
          <cell r="AF43">
            <v>0</v>
          </cell>
          <cell r="AG43">
            <v>0</v>
          </cell>
          <cell r="AH43">
            <v>0</v>
          </cell>
          <cell r="AI43">
            <v>0</v>
          </cell>
          <cell r="AJ43">
            <v>0</v>
          </cell>
          <cell r="AK43">
            <v>0</v>
          </cell>
          <cell r="AM43">
            <v>34</v>
          </cell>
          <cell r="AN43">
            <v>34</v>
          </cell>
          <cell r="AO43" t="str">
            <v>BOLTON</v>
          </cell>
          <cell r="AP43">
            <v>0</v>
          </cell>
          <cell r="AQ43">
            <v>0</v>
          </cell>
          <cell r="AR43">
            <v>0</v>
          </cell>
          <cell r="AS43">
            <v>0</v>
          </cell>
          <cell r="AT43">
            <v>0</v>
          </cell>
          <cell r="AU43">
            <v>0</v>
          </cell>
          <cell r="AV43">
            <v>0</v>
          </cell>
          <cell r="AW43">
            <v>0</v>
          </cell>
          <cell r="AX43">
            <v>0</v>
          </cell>
          <cell r="AY43">
            <v>0</v>
          </cell>
          <cell r="AZ43">
            <v>0</v>
          </cell>
          <cell r="BB43">
            <v>34</v>
          </cell>
          <cell r="BC43" t="str">
            <v>BOLTON</v>
          </cell>
          <cell r="BH43">
            <v>0</v>
          </cell>
          <cell r="BK43">
            <v>0</v>
          </cell>
          <cell r="BL43">
            <v>0</v>
          </cell>
          <cell r="BN43">
            <v>0</v>
          </cell>
          <cell r="BP43">
            <v>0</v>
          </cell>
          <cell r="BQ43">
            <v>0</v>
          </cell>
          <cell r="BR43">
            <v>0</v>
          </cell>
          <cell r="BT43">
            <v>0</v>
          </cell>
          <cell r="BV43">
            <v>0</v>
          </cell>
        </row>
        <row r="44">
          <cell r="A44">
            <v>35</v>
          </cell>
          <cell r="B44">
            <v>35</v>
          </cell>
          <cell r="C44" t="str">
            <v>BOSTON</v>
          </cell>
          <cell r="D44">
            <v>11083.950552062037</v>
          </cell>
          <cell r="E44">
            <v>184015360</v>
          </cell>
          <cell r="F44">
            <v>356445</v>
          </cell>
          <cell r="G44">
            <v>9869218</v>
          </cell>
          <cell r="H44">
            <v>194241023</v>
          </cell>
          <cell r="J44">
            <v>11457961.708881864</v>
          </cell>
          <cell r="K44">
            <v>0.28885885312030624</v>
          </cell>
          <cell r="L44">
            <v>9869218</v>
          </cell>
          <cell r="M44">
            <v>21327179.708881862</v>
          </cell>
          <cell r="O44">
            <v>172913843.29111814</v>
          </cell>
          <cell r="Q44">
            <v>0</v>
          </cell>
          <cell r="R44">
            <v>11457961.708881864</v>
          </cell>
          <cell r="S44">
            <v>9869218</v>
          </cell>
          <cell r="T44">
            <v>21327179.708881862</v>
          </cell>
          <cell r="V44">
            <v>49535517.25</v>
          </cell>
          <cell r="W44">
            <v>0</v>
          </cell>
          <cell r="X44">
            <v>35</v>
          </cell>
          <cell r="Y44">
            <v>11083.950552062037</v>
          </cell>
          <cell r="Z44">
            <v>0</v>
          </cell>
          <cell r="AA44">
            <v>184015360</v>
          </cell>
          <cell r="AB44">
            <v>0</v>
          </cell>
          <cell r="AC44">
            <v>184015360</v>
          </cell>
          <cell r="AD44">
            <v>356445</v>
          </cell>
          <cell r="AE44">
            <v>9869218</v>
          </cell>
          <cell r="AF44">
            <v>194241023</v>
          </cell>
          <cell r="AG44">
            <v>0</v>
          </cell>
          <cell r="AH44">
            <v>0</v>
          </cell>
          <cell r="AI44">
            <v>0</v>
          </cell>
          <cell r="AJ44">
            <v>0</v>
          </cell>
          <cell r="AK44">
            <v>194241023</v>
          </cell>
          <cell r="AM44">
            <v>35</v>
          </cell>
          <cell r="AN44">
            <v>35</v>
          </cell>
          <cell r="AO44" t="str">
            <v>BOSTON</v>
          </cell>
          <cell r="AP44">
            <v>184015360</v>
          </cell>
          <cell r="AQ44">
            <v>164522772</v>
          </cell>
          <cell r="AR44">
            <v>19492588</v>
          </cell>
          <cell r="AS44">
            <v>5299736</v>
          </cell>
          <cell r="AT44">
            <v>2163422</v>
          </cell>
          <cell r="AU44">
            <v>4057026.75</v>
          </cell>
          <cell r="AV44">
            <v>3588035.5</v>
          </cell>
          <cell r="AW44">
            <v>5065491</v>
          </cell>
          <cell r="AX44">
            <v>0</v>
          </cell>
          <cell r="AY44">
            <v>39666299.25</v>
          </cell>
          <cell r="AZ44">
            <v>11457961.708881864</v>
          </cell>
          <cell r="BB44">
            <v>35</v>
          </cell>
          <cell r="BC44" t="str">
            <v>BOSTON</v>
          </cell>
          <cell r="BH44">
            <v>0</v>
          </cell>
          <cell r="BK44">
            <v>0</v>
          </cell>
          <cell r="BL44">
            <v>0</v>
          </cell>
          <cell r="BN44">
            <v>0</v>
          </cell>
          <cell r="BP44">
            <v>19492588</v>
          </cell>
          <cell r="BQ44">
            <v>19849033</v>
          </cell>
          <cell r="BR44">
            <v>-356445</v>
          </cell>
          <cell r="BT44">
            <v>0</v>
          </cell>
          <cell r="BV44">
            <v>0</v>
          </cell>
        </row>
        <row r="45">
          <cell r="A45">
            <v>36</v>
          </cell>
          <cell r="B45">
            <v>36</v>
          </cell>
          <cell r="C45" t="str">
            <v>BOURNE</v>
          </cell>
          <cell r="D45">
            <v>136.24254577864204</v>
          </cell>
          <cell r="E45">
            <v>2090728</v>
          </cell>
          <cell r="F45">
            <v>0</v>
          </cell>
          <cell r="G45">
            <v>121665</v>
          </cell>
          <cell r="H45">
            <v>2212393</v>
          </cell>
          <cell r="J45">
            <v>97279.815949088137</v>
          </cell>
          <cell r="K45">
            <v>0.22479968560587912</v>
          </cell>
          <cell r="L45">
            <v>121665</v>
          </cell>
          <cell r="M45">
            <v>218944.81594908814</v>
          </cell>
          <cell r="O45">
            <v>1993448.1840509118</v>
          </cell>
          <cell r="Q45">
            <v>0</v>
          </cell>
          <cell r="R45">
            <v>97279.815949088137</v>
          </cell>
          <cell r="S45">
            <v>121665</v>
          </cell>
          <cell r="T45">
            <v>218944.81594908814</v>
          </cell>
          <cell r="V45">
            <v>554405</v>
          </cell>
          <cell r="W45">
            <v>0</v>
          </cell>
          <cell r="X45">
            <v>36</v>
          </cell>
          <cell r="Y45">
            <v>136.24254577864204</v>
          </cell>
          <cell r="Z45">
            <v>0</v>
          </cell>
          <cell r="AA45">
            <v>2090728</v>
          </cell>
          <cell r="AB45">
            <v>0</v>
          </cell>
          <cell r="AC45">
            <v>2090728</v>
          </cell>
          <cell r="AD45">
            <v>0</v>
          </cell>
          <cell r="AE45">
            <v>121665</v>
          </cell>
          <cell r="AF45">
            <v>2212393</v>
          </cell>
          <cell r="AG45">
            <v>0</v>
          </cell>
          <cell r="AH45">
            <v>0</v>
          </cell>
          <cell r="AI45">
            <v>0</v>
          </cell>
          <cell r="AJ45">
            <v>0</v>
          </cell>
          <cell r="AK45">
            <v>2212393</v>
          </cell>
          <cell r="AM45">
            <v>36</v>
          </cell>
          <cell r="AN45">
            <v>36</v>
          </cell>
          <cell r="AO45" t="str">
            <v>BOURNE</v>
          </cell>
          <cell r="AP45">
            <v>2090728</v>
          </cell>
          <cell r="AQ45">
            <v>1925233</v>
          </cell>
          <cell r="AR45">
            <v>165495</v>
          </cell>
          <cell r="AS45">
            <v>44227.5</v>
          </cell>
          <cell r="AT45">
            <v>99425</v>
          </cell>
          <cell r="AU45">
            <v>30681.5</v>
          </cell>
          <cell r="AV45">
            <v>37208.75</v>
          </cell>
          <cell r="AW45">
            <v>55702.25</v>
          </cell>
          <cell r="AX45">
            <v>0</v>
          </cell>
          <cell r="AY45">
            <v>432740</v>
          </cell>
          <cell r="AZ45">
            <v>97279.815949088137</v>
          </cell>
          <cell r="BB45">
            <v>36</v>
          </cell>
          <cell r="BC45" t="str">
            <v>BOURNE</v>
          </cell>
          <cell r="BH45">
            <v>0</v>
          </cell>
          <cell r="BK45">
            <v>0</v>
          </cell>
          <cell r="BL45">
            <v>0</v>
          </cell>
          <cell r="BN45">
            <v>0</v>
          </cell>
          <cell r="BP45">
            <v>165495</v>
          </cell>
          <cell r="BQ45">
            <v>165495</v>
          </cell>
          <cell r="BR45">
            <v>0</v>
          </cell>
          <cell r="BT45">
            <v>0</v>
          </cell>
          <cell r="BV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Y46">
            <v>0</v>
          </cell>
          <cell r="Z46">
            <v>0</v>
          </cell>
          <cell r="AA46">
            <v>0</v>
          </cell>
          <cell r="AB46">
            <v>0</v>
          </cell>
          <cell r="AC46">
            <v>0</v>
          </cell>
          <cell r="AD46">
            <v>0</v>
          </cell>
          <cell r="AE46">
            <v>0</v>
          </cell>
          <cell r="AF46">
            <v>0</v>
          </cell>
          <cell r="AG46">
            <v>0</v>
          </cell>
          <cell r="AH46">
            <v>0</v>
          </cell>
          <cell r="AI46">
            <v>0</v>
          </cell>
          <cell r="AJ46">
            <v>0</v>
          </cell>
          <cell r="AK46">
            <v>0</v>
          </cell>
          <cell r="AM46">
            <v>37</v>
          </cell>
          <cell r="AN46">
            <v>37</v>
          </cell>
          <cell r="AO46" t="str">
            <v>BOXBOROUGH</v>
          </cell>
          <cell r="AP46">
            <v>0</v>
          </cell>
          <cell r="AQ46">
            <v>0</v>
          </cell>
          <cell r="AR46">
            <v>0</v>
          </cell>
          <cell r="AS46">
            <v>0</v>
          </cell>
          <cell r="AT46">
            <v>0</v>
          </cell>
          <cell r="AU46">
            <v>0</v>
          </cell>
          <cell r="AV46">
            <v>0</v>
          </cell>
          <cell r="AW46">
            <v>0</v>
          </cell>
          <cell r="AX46">
            <v>0</v>
          </cell>
          <cell r="AY46">
            <v>0</v>
          </cell>
          <cell r="AZ46">
            <v>0</v>
          </cell>
          <cell r="BB46">
            <v>37</v>
          </cell>
          <cell r="BC46" t="str">
            <v>BOXBOROUGH</v>
          </cell>
          <cell r="BH46">
            <v>0</v>
          </cell>
          <cell r="BK46">
            <v>0</v>
          </cell>
          <cell r="BL46">
            <v>0</v>
          </cell>
          <cell r="BN46">
            <v>0</v>
          </cell>
          <cell r="BP46">
            <v>0</v>
          </cell>
          <cell r="BQ46">
            <v>0</v>
          </cell>
          <cell r="BR46">
            <v>0</v>
          </cell>
          <cell r="BT46">
            <v>0</v>
          </cell>
          <cell r="BV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Y47">
            <v>0</v>
          </cell>
          <cell r="Z47">
            <v>0</v>
          </cell>
          <cell r="AA47">
            <v>0</v>
          </cell>
          <cell r="AB47">
            <v>0</v>
          </cell>
          <cell r="AC47">
            <v>0</v>
          </cell>
          <cell r="AD47">
            <v>0</v>
          </cell>
          <cell r="AE47">
            <v>0</v>
          </cell>
          <cell r="AF47">
            <v>0</v>
          </cell>
          <cell r="AG47">
            <v>0</v>
          </cell>
          <cell r="AH47">
            <v>0</v>
          </cell>
          <cell r="AI47">
            <v>0</v>
          </cell>
          <cell r="AJ47">
            <v>0</v>
          </cell>
          <cell r="AK47">
            <v>0</v>
          </cell>
          <cell r="AM47">
            <v>38</v>
          </cell>
          <cell r="AN47">
            <v>38</v>
          </cell>
          <cell r="AO47" t="str">
            <v>BOXFORD</v>
          </cell>
          <cell r="AP47">
            <v>0</v>
          </cell>
          <cell r="AQ47">
            <v>0</v>
          </cell>
          <cell r="AR47">
            <v>0</v>
          </cell>
          <cell r="AS47">
            <v>0</v>
          </cell>
          <cell r="AT47">
            <v>0</v>
          </cell>
          <cell r="AU47">
            <v>0</v>
          </cell>
          <cell r="AV47">
            <v>0</v>
          </cell>
          <cell r="AW47">
            <v>0</v>
          </cell>
          <cell r="AX47">
            <v>0</v>
          </cell>
          <cell r="AY47">
            <v>0</v>
          </cell>
          <cell r="AZ47">
            <v>0</v>
          </cell>
          <cell r="BB47">
            <v>38</v>
          </cell>
          <cell r="BC47" t="str">
            <v>BOXFORD</v>
          </cell>
          <cell r="BH47">
            <v>0</v>
          </cell>
          <cell r="BK47">
            <v>0</v>
          </cell>
          <cell r="BL47">
            <v>0</v>
          </cell>
          <cell r="BN47">
            <v>0</v>
          </cell>
          <cell r="BP47">
            <v>0</v>
          </cell>
          <cell r="BQ47">
            <v>0</v>
          </cell>
          <cell r="BR47">
            <v>0</v>
          </cell>
          <cell r="BT47">
            <v>0</v>
          </cell>
          <cell r="BV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Y48">
            <v>0</v>
          </cell>
          <cell r="Z48">
            <v>0</v>
          </cell>
          <cell r="AA48">
            <v>0</v>
          </cell>
          <cell r="AB48">
            <v>0</v>
          </cell>
          <cell r="AC48">
            <v>0</v>
          </cell>
          <cell r="AD48">
            <v>0</v>
          </cell>
          <cell r="AE48">
            <v>0</v>
          </cell>
          <cell r="AF48">
            <v>0</v>
          </cell>
          <cell r="AG48">
            <v>0</v>
          </cell>
          <cell r="AH48">
            <v>0</v>
          </cell>
          <cell r="AI48">
            <v>0</v>
          </cell>
          <cell r="AJ48">
            <v>0</v>
          </cell>
          <cell r="AK48">
            <v>0</v>
          </cell>
          <cell r="AM48">
            <v>39</v>
          </cell>
          <cell r="AN48">
            <v>39</v>
          </cell>
          <cell r="AO48" t="str">
            <v>BOYLSTON</v>
          </cell>
          <cell r="AP48">
            <v>0</v>
          </cell>
          <cell r="AQ48">
            <v>0</v>
          </cell>
          <cell r="AR48">
            <v>0</v>
          </cell>
          <cell r="AS48">
            <v>0</v>
          </cell>
          <cell r="AT48">
            <v>0</v>
          </cell>
          <cell r="AU48">
            <v>0</v>
          </cell>
          <cell r="AV48">
            <v>0</v>
          </cell>
          <cell r="AW48">
            <v>0</v>
          </cell>
          <cell r="AX48">
            <v>0</v>
          </cell>
          <cell r="AY48">
            <v>0</v>
          </cell>
          <cell r="AZ48">
            <v>0</v>
          </cell>
          <cell r="BB48">
            <v>39</v>
          </cell>
          <cell r="BC48" t="str">
            <v>BOYLSTON</v>
          </cell>
          <cell r="BH48">
            <v>0</v>
          </cell>
          <cell r="BK48">
            <v>0</v>
          </cell>
          <cell r="BL48">
            <v>0</v>
          </cell>
          <cell r="BN48">
            <v>0</v>
          </cell>
          <cell r="BP48">
            <v>0</v>
          </cell>
          <cell r="BQ48">
            <v>0</v>
          </cell>
          <cell r="BR48">
            <v>0</v>
          </cell>
          <cell r="BT48">
            <v>0</v>
          </cell>
          <cell r="BV48">
            <v>0</v>
          </cell>
        </row>
        <row r="49">
          <cell r="A49">
            <v>40</v>
          </cell>
          <cell r="B49">
            <v>40</v>
          </cell>
          <cell r="C49" t="str">
            <v>BRAINTREE</v>
          </cell>
          <cell r="D49">
            <v>20.830436328399369</v>
          </cell>
          <cell r="E49">
            <v>310470</v>
          </cell>
          <cell r="F49">
            <v>0</v>
          </cell>
          <cell r="G49">
            <v>18604</v>
          </cell>
          <cell r="H49">
            <v>329074</v>
          </cell>
          <cell r="J49">
            <v>38024.91926602352</v>
          </cell>
          <cell r="K49">
            <v>0.4189265900903244</v>
          </cell>
          <cell r="L49">
            <v>18604</v>
          </cell>
          <cell r="M49">
            <v>56628.91926602352</v>
          </cell>
          <cell r="O49">
            <v>272445.0807339765</v>
          </cell>
          <cell r="Q49">
            <v>0</v>
          </cell>
          <cell r="R49">
            <v>38024.91926602352</v>
          </cell>
          <cell r="S49">
            <v>18604</v>
          </cell>
          <cell r="T49">
            <v>56628.91926602352</v>
          </cell>
          <cell r="V49">
            <v>109371.5</v>
          </cell>
          <cell r="W49">
            <v>0</v>
          </cell>
          <cell r="X49">
            <v>40</v>
          </cell>
          <cell r="Y49">
            <v>20.830436328399369</v>
          </cell>
          <cell r="Z49">
            <v>0</v>
          </cell>
          <cell r="AA49">
            <v>310470</v>
          </cell>
          <cell r="AB49">
            <v>0</v>
          </cell>
          <cell r="AC49">
            <v>310470</v>
          </cell>
          <cell r="AD49">
            <v>0</v>
          </cell>
          <cell r="AE49">
            <v>18604</v>
          </cell>
          <cell r="AF49">
            <v>329074</v>
          </cell>
          <cell r="AG49">
            <v>0</v>
          </cell>
          <cell r="AH49">
            <v>0</v>
          </cell>
          <cell r="AI49">
            <v>0</v>
          </cell>
          <cell r="AJ49">
            <v>0</v>
          </cell>
          <cell r="AK49">
            <v>329074</v>
          </cell>
          <cell r="AM49">
            <v>40</v>
          </cell>
          <cell r="AN49">
            <v>40</v>
          </cell>
          <cell r="AO49" t="str">
            <v>BRAINTREE</v>
          </cell>
          <cell r="AP49">
            <v>310470</v>
          </cell>
          <cell r="AQ49">
            <v>245781</v>
          </cell>
          <cell r="AR49">
            <v>64689</v>
          </cell>
          <cell r="AS49">
            <v>0</v>
          </cell>
          <cell r="AT49">
            <v>10623</v>
          </cell>
          <cell r="AU49">
            <v>5733.5</v>
          </cell>
          <cell r="AV49">
            <v>2833.25</v>
          </cell>
          <cell r="AW49">
            <v>6888.75</v>
          </cell>
          <cell r="AX49">
            <v>0</v>
          </cell>
          <cell r="AY49">
            <v>90767.5</v>
          </cell>
          <cell r="AZ49">
            <v>38024.91926602352</v>
          </cell>
          <cell r="BB49">
            <v>40</v>
          </cell>
          <cell r="BC49" t="str">
            <v>BRAINTREE</v>
          </cell>
          <cell r="BH49">
            <v>0</v>
          </cell>
          <cell r="BK49">
            <v>0</v>
          </cell>
          <cell r="BL49">
            <v>0</v>
          </cell>
          <cell r="BN49">
            <v>0</v>
          </cell>
          <cell r="BP49">
            <v>64689</v>
          </cell>
          <cell r="BQ49">
            <v>64689</v>
          </cell>
          <cell r="BR49">
            <v>0</v>
          </cell>
          <cell r="BT49">
            <v>0</v>
          </cell>
          <cell r="BV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Y50">
            <v>0</v>
          </cell>
          <cell r="Z50">
            <v>0</v>
          </cell>
          <cell r="AA50">
            <v>0</v>
          </cell>
          <cell r="AB50">
            <v>0</v>
          </cell>
          <cell r="AC50">
            <v>0</v>
          </cell>
          <cell r="AD50">
            <v>0</v>
          </cell>
          <cell r="AE50">
            <v>0</v>
          </cell>
          <cell r="AF50">
            <v>0</v>
          </cell>
          <cell r="AG50">
            <v>0</v>
          </cell>
          <cell r="AH50">
            <v>0</v>
          </cell>
          <cell r="AI50">
            <v>0</v>
          </cell>
          <cell r="AJ50">
            <v>0</v>
          </cell>
          <cell r="AK50">
            <v>0</v>
          </cell>
          <cell r="AM50">
            <v>41</v>
          </cell>
          <cell r="AN50">
            <v>41</v>
          </cell>
          <cell r="AO50" t="str">
            <v>BREWSTER</v>
          </cell>
          <cell r="AP50">
            <v>0</v>
          </cell>
          <cell r="AQ50">
            <v>0</v>
          </cell>
          <cell r="AR50">
            <v>0</v>
          </cell>
          <cell r="AS50">
            <v>0</v>
          </cell>
          <cell r="AT50">
            <v>0</v>
          </cell>
          <cell r="AU50">
            <v>0</v>
          </cell>
          <cell r="AV50">
            <v>0</v>
          </cell>
          <cell r="AW50">
            <v>0</v>
          </cell>
          <cell r="AX50">
            <v>0</v>
          </cell>
          <cell r="AY50">
            <v>0</v>
          </cell>
          <cell r="AZ50">
            <v>0</v>
          </cell>
          <cell r="BB50">
            <v>41</v>
          </cell>
          <cell r="BC50" t="str">
            <v>BREWSTER</v>
          </cell>
          <cell r="BH50">
            <v>0</v>
          </cell>
          <cell r="BK50">
            <v>0</v>
          </cell>
          <cell r="BL50">
            <v>0</v>
          </cell>
          <cell r="BN50">
            <v>0</v>
          </cell>
          <cell r="BP50">
            <v>0</v>
          </cell>
          <cell r="BQ50">
            <v>0</v>
          </cell>
          <cell r="BR50">
            <v>0</v>
          </cell>
          <cell r="BT50">
            <v>0</v>
          </cell>
          <cell r="BV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Y51">
            <v>0</v>
          </cell>
          <cell r="Z51">
            <v>0</v>
          </cell>
          <cell r="AA51">
            <v>0</v>
          </cell>
          <cell r="AB51">
            <v>0</v>
          </cell>
          <cell r="AC51">
            <v>0</v>
          </cell>
          <cell r="AD51">
            <v>0</v>
          </cell>
          <cell r="AE51">
            <v>0</v>
          </cell>
          <cell r="AF51">
            <v>0</v>
          </cell>
          <cell r="AG51">
            <v>0</v>
          </cell>
          <cell r="AH51">
            <v>0</v>
          </cell>
          <cell r="AI51">
            <v>0</v>
          </cell>
          <cell r="AJ51">
            <v>0</v>
          </cell>
          <cell r="AK51">
            <v>0</v>
          </cell>
          <cell r="AM51">
            <v>42</v>
          </cell>
          <cell r="AN51">
            <v>42</v>
          </cell>
          <cell r="AO51" t="str">
            <v>BRIDGEWATER</v>
          </cell>
          <cell r="AP51">
            <v>0</v>
          </cell>
          <cell r="AQ51">
            <v>0</v>
          </cell>
          <cell r="AR51">
            <v>0</v>
          </cell>
          <cell r="AS51">
            <v>0</v>
          </cell>
          <cell r="AT51">
            <v>0</v>
          </cell>
          <cell r="AU51">
            <v>0</v>
          </cell>
          <cell r="AV51">
            <v>0</v>
          </cell>
          <cell r="AW51">
            <v>0</v>
          </cell>
          <cell r="AX51">
            <v>0</v>
          </cell>
          <cell r="AY51">
            <v>0</v>
          </cell>
          <cell r="AZ51">
            <v>0</v>
          </cell>
          <cell r="BB51">
            <v>42</v>
          </cell>
          <cell r="BC51" t="str">
            <v>BRIDGEWATER</v>
          </cell>
          <cell r="BH51">
            <v>0</v>
          </cell>
          <cell r="BK51">
            <v>0</v>
          </cell>
          <cell r="BL51">
            <v>0</v>
          </cell>
          <cell r="BN51">
            <v>0</v>
          </cell>
          <cell r="BP51">
            <v>0</v>
          </cell>
          <cell r="BQ51">
            <v>0</v>
          </cell>
          <cell r="BR51">
            <v>0</v>
          </cell>
          <cell r="BT51">
            <v>0</v>
          </cell>
          <cell r="BV51">
            <v>0</v>
          </cell>
        </row>
        <row r="52">
          <cell r="A52">
            <v>43</v>
          </cell>
          <cell r="B52">
            <v>43</v>
          </cell>
          <cell r="C52" t="str">
            <v>BRIMFIELD</v>
          </cell>
          <cell r="D52">
            <v>2.5</v>
          </cell>
          <cell r="E52">
            <v>33255</v>
          </cell>
          <cell r="F52">
            <v>0</v>
          </cell>
          <cell r="G52">
            <v>2235</v>
          </cell>
          <cell r="H52">
            <v>35490</v>
          </cell>
          <cell r="J52">
            <v>2633.9820252446539</v>
          </cell>
          <cell r="K52">
            <v>0.22561840123728244</v>
          </cell>
          <cell r="L52">
            <v>2235</v>
          </cell>
          <cell r="M52">
            <v>4868.9820252446534</v>
          </cell>
          <cell r="O52">
            <v>30621.017974755348</v>
          </cell>
          <cell r="Q52">
            <v>0</v>
          </cell>
          <cell r="R52">
            <v>2633.9820252446539</v>
          </cell>
          <cell r="S52">
            <v>2235</v>
          </cell>
          <cell r="T52">
            <v>4868.9820252446534</v>
          </cell>
          <cell r="V52">
            <v>13909.5</v>
          </cell>
          <cell r="W52">
            <v>0</v>
          </cell>
          <cell r="X52">
            <v>43</v>
          </cell>
          <cell r="Y52">
            <v>2.5</v>
          </cell>
          <cell r="Z52">
            <v>0</v>
          </cell>
          <cell r="AA52">
            <v>33255</v>
          </cell>
          <cell r="AB52">
            <v>0</v>
          </cell>
          <cell r="AC52">
            <v>33255</v>
          </cell>
          <cell r="AD52">
            <v>0</v>
          </cell>
          <cell r="AE52">
            <v>2235</v>
          </cell>
          <cell r="AF52">
            <v>35490</v>
          </cell>
          <cell r="AG52">
            <v>0</v>
          </cell>
          <cell r="AH52">
            <v>0</v>
          </cell>
          <cell r="AI52">
            <v>0</v>
          </cell>
          <cell r="AJ52">
            <v>0</v>
          </cell>
          <cell r="AK52">
            <v>35490</v>
          </cell>
          <cell r="AM52">
            <v>43</v>
          </cell>
          <cell r="AN52">
            <v>43</v>
          </cell>
          <cell r="AO52" t="str">
            <v>BRIMFIELD</v>
          </cell>
          <cell r="AP52">
            <v>33255</v>
          </cell>
          <cell r="AQ52">
            <v>28774</v>
          </cell>
          <cell r="AR52">
            <v>4481</v>
          </cell>
          <cell r="AS52">
            <v>7193.5</v>
          </cell>
          <cell r="AT52">
            <v>0</v>
          </cell>
          <cell r="AU52">
            <v>0</v>
          </cell>
          <cell r="AV52">
            <v>0</v>
          </cell>
          <cell r="AW52">
            <v>0</v>
          </cell>
          <cell r="AX52">
            <v>0</v>
          </cell>
          <cell r="AY52">
            <v>11674.5</v>
          </cell>
          <cell r="AZ52">
            <v>2633.9820252446539</v>
          </cell>
          <cell r="BB52">
            <v>43</v>
          </cell>
          <cell r="BC52" t="str">
            <v>BRIMFIELD</v>
          </cell>
          <cell r="BH52">
            <v>0</v>
          </cell>
          <cell r="BK52">
            <v>0</v>
          </cell>
          <cell r="BL52">
            <v>0</v>
          </cell>
          <cell r="BN52">
            <v>0</v>
          </cell>
          <cell r="BP52">
            <v>4481</v>
          </cell>
          <cell r="BQ52">
            <v>4481</v>
          </cell>
          <cell r="BR52">
            <v>0</v>
          </cell>
          <cell r="BT52">
            <v>0</v>
          </cell>
          <cell r="BV52">
            <v>0</v>
          </cell>
        </row>
        <row r="53">
          <cell r="A53">
            <v>44</v>
          </cell>
          <cell r="B53">
            <v>44</v>
          </cell>
          <cell r="C53" t="str">
            <v>BROCKTON</v>
          </cell>
          <cell r="D53">
            <v>1056.3477782975747</v>
          </cell>
          <cell r="E53">
            <v>12733617</v>
          </cell>
          <cell r="F53">
            <v>0</v>
          </cell>
          <cell r="G53">
            <v>943330</v>
          </cell>
          <cell r="H53">
            <v>13676947</v>
          </cell>
          <cell r="J53">
            <v>1201513.14946959</v>
          </cell>
          <cell r="K53">
            <v>0.29980592038963366</v>
          </cell>
          <cell r="L53">
            <v>943330</v>
          </cell>
          <cell r="M53">
            <v>2144843.1494695898</v>
          </cell>
          <cell r="O53">
            <v>11532103.85053041</v>
          </cell>
          <cell r="Q53">
            <v>0</v>
          </cell>
          <cell r="R53">
            <v>1201513.14946959</v>
          </cell>
          <cell r="S53">
            <v>943330</v>
          </cell>
          <cell r="T53">
            <v>2144843.1494695898</v>
          </cell>
          <cell r="V53">
            <v>4950966.5</v>
          </cell>
          <cell r="W53">
            <v>0</v>
          </cell>
          <cell r="X53">
            <v>44</v>
          </cell>
          <cell r="Y53">
            <v>1056.3477782975747</v>
          </cell>
          <cell r="Z53">
            <v>0</v>
          </cell>
          <cell r="AA53">
            <v>12733617</v>
          </cell>
          <cell r="AB53">
            <v>0</v>
          </cell>
          <cell r="AC53">
            <v>12733617</v>
          </cell>
          <cell r="AD53">
            <v>0</v>
          </cell>
          <cell r="AE53">
            <v>943330</v>
          </cell>
          <cell r="AF53">
            <v>13676947</v>
          </cell>
          <cell r="AG53">
            <v>0</v>
          </cell>
          <cell r="AH53">
            <v>0</v>
          </cell>
          <cell r="AI53">
            <v>0</v>
          </cell>
          <cell r="AJ53">
            <v>0</v>
          </cell>
          <cell r="AK53">
            <v>13676947</v>
          </cell>
          <cell r="AM53">
            <v>44</v>
          </cell>
          <cell r="AN53">
            <v>44</v>
          </cell>
          <cell r="AO53" t="str">
            <v>BROCKTON</v>
          </cell>
          <cell r="AP53">
            <v>12733617</v>
          </cell>
          <cell r="AQ53">
            <v>10689571</v>
          </cell>
          <cell r="AR53">
            <v>2044046</v>
          </cell>
          <cell r="AS53">
            <v>769546</v>
          </cell>
          <cell r="AT53">
            <v>867918</v>
          </cell>
          <cell r="AU53">
            <v>173005</v>
          </cell>
          <cell r="AV53">
            <v>58434.25</v>
          </cell>
          <cell r="AW53">
            <v>94687.25</v>
          </cell>
          <cell r="AX53">
            <v>0</v>
          </cell>
          <cell r="AY53">
            <v>4007636.5</v>
          </cell>
          <cell r="AZ53">
            <v>1201513.14946959</v>
          </cell>
          <cell r="BB53">
            <v>44</v>
          </cell>
          <cell r="BC53" t="str">
            <v>BROCKTON</v>
          </cell>
          <cell r="BH53">
            <v>0</v>
          </cell>
          <cell r="BK53">
            <v>0</v>
          </cell>
          <cell r="BL53">
            <v>0</v>
          </cell>
          <cell r="BN53">
            <v>0</v>
          </cell>
          <cell r="BP53">
            <v>2044046</v>
          </cell>
          <cell r="BQ53">
            <v>2044046</v>
          </cell>
          <cell r="BR53">
            <v>0</v>
          </cell>
          <cell r="BT53">
            <v>0</v>
          </cell>
          <cell r="BV53">
            <v>0</v>
          </cell>
        </row>
        <row r="54">
          <cell r="A54">
            <v>45</v>
          </cell>
          <cell r="B54">
            <v>45</v>
          </cell>
          <cell r="C54" t="str">
            <v>BROOKFIELD</v>
          </cell>
          <cell r="D54">
            <v>2.5</v>
          </cell>
          <cell r="E54">
            <v>29470</v>
          </cell>
          <cell r="F54">
            <v>0</v>
          </cell>
          <cell r="G54">
            <v>2235</v>
          </cell>
          <cell r="H54">
            <v>31705</v>
          </cell>
          <cell r="J54">
            <v>1070.9920218691718</v>
          </cell>
          <cell r="K54">
            <v>0.12262331370153101</v>
          </cell>
          <cell r="L54">
            <v>2235</v>
          </cell>
          <cell r="M54">
            <v>3305.9920218691718</v>
          </cell>
          <cell r="O54">
            <v>28399.007978130827</v>
          </cell>
          <cell r="Q54">
            <v>0</v>
          </cell>
          <cell r="R54">
            <v>1070.9920218691718</v>
          </cell>
          <cell r="S54">
            <v>2235</v>
          </cell>
          <cell r="T54">
            <v>3305.9920218691718</v>
          </cell>
          <cell r="V54">
            <v>10969</v>
          </cell>
          <cell r="W54">
            <v>0</v>
          </cell>
          <cell r="X54">
            <v>45</v>
          </cell>
          <cell r="Y54">
            <v>2.5</v>
          </cell>
          <cell r="Z54">
            <v>0</v>
          </cell>
          <cell r="AA54">
            <v>29470</v>
          </cell>
          <cell r="AB54">
            <v>0</v>
          </cell>
          <cell r="AC54">
            <v>29470</v>
          </cell>
          <cell r="AD54">
            <v>0</v>
          </cell>
          <cell r="AE54">
            <v>2235</v>
          </cell>
          <cell r="AF54">
            <v>31705</v>
          </cell>
          <cell r="AG54">
            <v>0</v>
          </cell>
          <cell r="AH54">
            <v>0</v>
          </cell>
          <cell r="AI54">
            <v>0</v>
          </cell>
          <cell r="AJ54">
            <v>0</v>
          </cell>
          <cell r="AK54">
            <v>31705</v>
          </cell>
          <cell r="AM54">
            <v>45</v>
          </cell>
          <cell r="AN54">
            <v>45</v>
          </cell>
          <cell r="AO54" t="str">
            <v>BROOKFIELD</v>
          </cell>
          <cell r="AP54">
            <v>29470</v>
          </cell>
          <cell r="AQ54">
            <v>27648</v>
          </cell>
          <cell r="AR54">
            <v>1822</v>
          </cell>
          <cell r="AS54">
            <v>6912</v>
          </cell>
          <cell r="AT54">
            <v>0</v>
          </cell>
          <cell r="AU54">
            <v>0</v>
          </cell>
          <cell r="AV54">
            <v>0</v>
          </cell>
          <cell r="AW54">
            <v>0</v>
          </cell>
          <cell r="AX54">
            <v>0</v>
          </cell>
          <cell r="AY54">
            <v>8734</v>
          </cell>
          <cell r="AZ54">
            <v>1070.9920218691718</v>
          </cell>
          <cell r="BB54">
            <v>45</v>
          </cell>
          <cell r="BC54" t="str">
            <v>BROOKFIELD</v>
          </cell>
          <cell r="BH54">
            <v>0</v>
          </cell>
          <cell r="BK54">
            <v>0</v>
          </cell>
          <cell r="BL54">
            <v>0</v>
          </cell>
          <cell r="BN54">
            <v>0</v>
          </cell>
          <cell r="BP54">
            <v>1822</v>
          </cell>
          <cell r="BQ54">
            <v>1822</v>
          </cell>
          <cell r="BR54">
            <v>0</v>
          </cell>
          <cell r="BT54">
            <v>0</v>
          </cell>
          <cell r="BV54">
            <v>0</v>
          </cell>
        </row>
        <row r="55">
          <cell r="A55">
            <v>46</v>
          </cell>
          <cell r="B55">
            <v>46</v>
          </cell>
          <cell r="C55" t="str">
            <v>BROOKLINE</v>
          </cell>
          <cell r="D55">
            <v>4.1615730201316996</v>
          </cell>
          <cell r="E55">
            <v>89147</v>
          </cell>
          <cell r="F55">
            <v>0</v>
          </cell>
          <cell r="G55">
            <v>3726</v>
          </cell>
          <cell r="H55">
            <v>92873</v>
          </cell>
          <cell r="J55">
            <v>10166.19485083827</v>
          </cell>
          <cell r="K55">
            <v>0.26210990694679187</v>
          </cell>
          <cell r="L55">
            <v>3726</v>
          </cell>
          <cell r="M55">
            <v>13892.19485083827</v>
          </cell>
          <cell r="O55">
            <v>78980.805149161723</v>
          </cell>
          <cell r="Q55">
            <v>0</v>
          </cell>
          <cell r="R55">
            <v>10166.19485083827</v>
          </cell>
          <cell r="S55">
            <v>3726</v>
          </cell>
          <cell r="T55">
            <v>13892.19485083827</v>
          </cell>
          <cell r="V55">
            <v>42512</v>
          </cell>
          <cell r="W55">
            <v>0</v>
          </cell>
          <cell r="X55">
            <v>46</v>
          </cell>
          <cell r="Y55">
            <v>4.1615730201316996</v>
          </cell>
          <cell r="Z55">
            <v>0</v>
          </cell>
          <cell r="AA55">
            <v>89147</v>
          </cell>
          <cell r="AB55">
            <v>0</v>
          </cell>
          <cell r="AC55">
            <v>89147</v>
          </cell>
          <cell r="AD55">
            <v>0</v>
          </cell>
          <cell r="AE55">
            <v>3726</v>
          </cell>
          <cell r="AF55">
            <v>92873</v>
          </cell>
          <cell r="AG55">
            <v>0</v>
          </cell>
          <cell r="AH55">
            <v>0</v>
          </cell>
          <cell r="AI55">
            <v>0</v>
          </cell>
          <cell r="AJ55">
            <v>0</v>
          </cell>
          <cell r="AK55">
            <v>92873</v>
          </cell>
          <cell r="AM55">
            <v>46</v>
          </cell>
          <cell r="AN55">
            <v>46</v>
          </cell>
          <cell r="AO55" t="str">
            <v>BROOKLINE</v>
          </cell>
          <cell r="AP55">
            <v>89147</v>
          </cell>
          <cell r="AQ55">
            <v>71852</v>
          </cell>
          <cell r="AR55">
            <v>17295</v>
          </cell>
          <cell r="AS55">
            <v>0</v>
          </cell>
          <cell r="AT55">
            <v>19237</v>
          </cell>
          <cell r="AU55">
            <v>0</v>
          </cell>
          <cell r="AV55">
            <v>1377</v>
          </cell>
          <cell r="AW55">
            <v>877</v>
          </cell>
          <cell r="AX55">
            <v>0</v>
          </cell>
          <cell r="AY55">
            <v>38786</v>
          </cell>
          <cell r="AZ55">
            <v>10166.19485083827</v>
          </cell>
          <cell r="BB55">
            <v>46</v>
          </cell>
          <cell r="BC55" t="str">
            <v>BROOKLINE</v>
          </cell>
          <cell r="BH55">
            <v>0</v>
          </cell>
          <cell r="BK55">
            <v>0</v>
          </cell>
          <cell r="BL55">
            <v>0</v>
          </cell>
          <cell r="BN55">
            <v>0</v>
          </cell>
          <cell r="BP55">
            <v>17295</v>
          </cell>
          <cell r="BQ55">
            <v>17295</v>
          </cell>
          <cell r="BR55">
            <v>0</v>
          </cell>
          <cell r="BT55">
            <v>0</v>
          </cell>
          <cell r="BV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Y56">
            <v>0</v>
          </cell>
          <cell r="Z56">
            <v>0</v>
          </cell>
          <cell r="AA56">
            <v>0</v>
          </cell>
          <cell r="AB56">
            <v>0</v>
          </cell>
          <cell r="AC56">
            <v>0</v>
          </cell>
          <cell r="AD56">
            <v>0</v>
          </cell>
          <cell r="AE56">
            <v>0</v>
          </cell>
          <cell r="AF56">
            <v>0</v>
          </cell>
          <cell r="AG56">
            <v>0</v>
          </cell>
          <cell r="AH56">
            <v>0</v>
          </cell>
          <cell r="AI56">
            <v>0</v>
          </cell>
          <cell r="AJ56">
            <v>0</v>
          </cell>
          <cell r="AK56">
            <v>0</v>
          </cell>
          <cell r="AM56">
            <v>47</v>
          </cell>
          <cell r="AN56">
            <v>47</v>
          </cell>
          <cell r="AO56" t="str">
            <v>BUCKLAND</v>
          </cell>
          <cell r="AP56">
            <v>0</v>
          </cell>
          <cell r="AQ56">
            <v>0</v>
          </cell>
          <cell r="AR56">
            <v>0</v>
          </cell>
          <cell r="AS56">
            <v>0</v>
          </cell>
          <cell r="AT56">
            <v>0</v>
          </cell>
          <cell r="AU56">
            <v>0</v>
          </cell>
          <cell r="AV56">
            <v>0</v>
          </cell>
          <cell r="AW56">
            <v>0</v>
          </cell>
          <cell r="AX56">
            <v>0</v>
          </cell>
          <cell r="AY56">
            <v>0</v>
          </cell>
          <cell r="AZ56">
            <v>0</v>
          </cell>
          <cell r="BB56">
            <v>47</v>
          </cell>
          <cell r="BC56" t="str">
            <v>BUCKLAND</v>
          </cell>
          <cell r="BH56">
            <v>0</v>
          </cell>
          <cell r="BK56">
            <v>0</v>
          </cell>
          <cell r="BL56">
            <v>0</v>
          </cell>
          <cell r="BN56">
            <v>0</v>
          </cell>
          <cell r="BP56">
            <v>0</v>
          </cell>
          <cell r="BQ56">
            <v>0</v>
          </cell>
          <cell r="BR56">
            <v>0</v>
          </cell>
          <cell r="BT56">
            <v>0</v>
          </cell>
          <cell r="BV56">
            <v>0</v>
          </cell>
        </row>
        <row r="57">
          <cell r="A57">
            <v>48</v>
          </cell>
          <cell r="B57">
            <v>48</v>
          </cell>
          <cell r="C57" t="str">
            <v>BURLINGTON</v>
          </cell>
          <cell r="D57">
            <v>4.1671433370661601</v>
          </cell>
          <cell r="E57">
            <v>67976</v>
          </cell>
          <cell r="F57">
            <v>0</v>
          </cell>
          <cell r="G57">
            <v>3724</v>
          </cell>
          <cell r="H57">
            <v>71700</v>
          </cell>
          <cell r="J57">
            <v>2420.0187453542153</v>
          </cell>
          <cell r="K57">
            <v>0.15201600209517982</v>
          </cell>
          <cell r="L57">
            <v>3724</v>
          </cell>
          <cell r="M57">
            <v>6144.0187453542148</v>
          </cell>
          <cell r="O57">
            <v>65555.981254645783</v>
          </cell>
          <cell r="Q57">
            <v>0</v>
          </cell>
          <cell r="R57">
            <v>2420.0187453542153</v>
          </cell>
          <cell r="S57">
            <v>3724</v>
          </cell>
          <cell r="T57">
            <v>6144.0187453542148</v>
          </cell>
          <cell r="V57">
            <v>19643.5</v>
          </cell>
          <cell r="W57">
            <v>0</v>
          </cell>
          <cell r="X57">
            <v>48</v>
          </cell>
          <cell r="Y57">
            <v>4.1671433370661601</v>
          </cell>
          <cell r="Z57">
            <v>0</v>
          </cell>
          <cell r="AA57">
            <v>67976</v>
          </cell>
          <cell r="AB57">
            <v>0</v>
          </cell>
          <cell r="AC57">
            <v>67976</v>
          </cell>
          <cell r="AD57">
            <v>0</v>
          </cell>
          <cell r="AE57">
            <v>3724</v>
          </cell>
          <cell r="AF57">
            <v>71700</v>
          </cell>
          <cell r="AG57">
            <v>0</v>
          </cell>
          <cell r="AH57">
            <v>0</v>
          </cell>
          <cell r="AI57">
            <v>0</v>
          </cell>
          <cell r="AJ57">
            <v>0</v>
          </cell>
          <cell r="AK57">
            <v>71700</v>
          </cell>
          <cell r="AM57">
            <v>48</v>
          </cell>
          <cell r="AN57">
            <v>48</v>
          </cell>
          <cell r="AO57" t="str">
            <v>BURLINGTON</v>
          </cell>
          <cell r="AP57">
            <v>67976</v>
          </cell>
          <cell r="AQ57">
            <v>63859</v>
          </cell>
          <cell r="AR57">
            <v>4117</v>
          </cell>
          <cell r="AS57">
            <v>0</v>
          </cell>
          <cell r="AT57">
            <v>1890</v>
          </cell>
          <cell r="AU57">
            <v>4242.25</v>
          </cell>
          <cell r="AV57">
            <v>0</v>
          </cell>
          <cell r="AW57">
            <v>5670.25</v>
          </cell>
          <cell r="AX57">
            <v>0</v>
          </cell>
          <cell r="AY57">
            <v>15919.5</v>
          </cell>
          <cell r="AZ57">
            <v>2420.0187453542153</v>
          </cell>
          <cell r="BB57">
            <v>48</v>
          </cell>
          <cell r="BC57" t="str">
            <v>BURLINGTON</v>
          </cell>
          <cell r="BH57">
            <v>0</v>
          </cell>
          <cell r="BK57">
            <v>0</v>
          </cell>
          <cell r="BL57">
            <v>0</v>
          </cell>
          <cell r="BN57">
            <v>0</v>
          </cell>
          <cell r="BP57">
            <v>4117</v>
          </cell>
          <cell r="BQ57">
            <v>4117</v>
          </cell>
          <cell r="BR57">
            <v>0</v>
          </cell>
          <cell r="BT57">
            <v>0</v>
          </cell>
          <cell r="BV57">
            <v>0</v>
          </cell>
        </row>
        <row r="58">
          <cell r="A58">
            <v>49</v>
          </cell>
          <cell r="B58">
            <v>49</v>
          </cell>
          <cell r="C58" t="str">
            <v>CAMBRIDGE</v>
          </cell>
          <cell r="D58">
            <v>523.64345774055926</v>
          </cell>
          <cell r="E58">
            <v>14621135</v>
          </cell>
          <cell r="F58">
            <v>0</v>
          </cell>
          <cell r="G58">
            <v>467611</v>
          </cell>
          <cell r="H58">
            <v>15088746</v>
          </cell>
          <cell r="J58">
            <v>359878.59523000685</v>
          </cell>
          <cell r="K58">
            <v>0.20917354981768552</v>
          </cell>
          <cell r="L58">
            <v>467611</v>
          </cell>
          <cell r="M58">
            <v>827489.59523000685</v>
          </cell>
          <cell r="O58">
            <v>14261256.404769992</v>
          </cell>
          <cell r="Q58">
            <v>0</v>
          </cell>
          <cell r="R58">
            <v>359878.59523000685</v>
          </cell>
          <cell r="S58">
            <v>467611</v>
          </cell>
          <cell r="T58">
            <v>827489.59523000685</v>
          </cell>
          <cell r="V58">
            <v>2188089.5</v>
          </cell>
          <cell r="W58">
            <v>0</v>
          </cell>
          <cell r="X58">
            <v>49</v>
          </cell>
          <cell r="Y58">
            <v>523.64345774055926</v>
          </cell>
          <cell r="Z58">
            <v>0</v>
          </cell>
          <cell r="AA58">
            <v>14621135</v>
          </cell>
          <cell r="AB58">
            <v>0</v>
          </cell>
          <cell r="AC58">
            <v>14621135</v>
          </cell>
          <cell r="AD58">
            <v>0</v>
          </cell>
          <cell r="AE58">
            <v>467611</v>
          </cell>
          <cell r="AF58">
            <v>15088746</v>
          </cell>
          <cell r="AG58">
            <v>0</v>
          </cell>
          <cell r="AH58">
            <v>0</v>
          </cell>
          <cell r="AI58">
            <v>0</v>
          </cell>
          <cell r="AJ58">
            <v>0</v>
          </cell>
          <cell r="AK58">
            <v>15088746</v>
          </cell>
          <cell r="AM58">
            <v>49</v>
          </cell>
          <cell r="AN58">
            <v>49</v>
          </cell>
          <cell r="AO58" t="str">
            <v>CAMBRIDGE</v>
          </cell>
          <cell r="AP58">
            <v>14621135</v>
          </cell>
          <cell r="AQ58">
            <v>14008900</v>
          </cell>
          <cell r="AR58">
            <v>612235</v>
          </cell>
          <cell r="AS58">
            <v>420515.5</v>
          </cell>
          <cell r="AT58">
            <v>226786</v>
          </cell>
          <cell r="AU58">
            <v>60568.25</v>
          </cell>
          <cell r="AV58">
            <v>299310.25</v>
          </cell>
          <cell r="AW58">
            <v>101063.5</v>
          </cell>
          <cell r="AX58">
            <v>0</v>
          </cell>
          <cell r="AY58">
            <v>1720478.5</v>
          </cell>
          <cell r="AZ58">
            <v>359878.59523000685</v>
          </cell>
          <cell r="BB58">
            <v>49</v>
          </cell>
          <cell r="BC58" t="str">
            <v>CAMBRIDGE</v>
          </cell>
          <cell r="BH58">
            <v>0</v>
          </cell>
          <cell r="BK58">
            <v>0</v>
          </cell>
          <cell r="BL58">
            <v>0</v>
          </cell>
          <cell r="BN58">
            <v>0</v>
          </cell>
          <cell r="BP58">
            <v>612235</v>
          </cell>
          <cell r="BQ58">
            <v>612235</v>
          </cell>
          <cell r="BR58">
            <v>0</v>
          </cell>
          <cell r="BT58">
            <v>0</v>
          </cell>
          <cell r="BV58">
            <v>0</v>
          </cell>
        </row>
        <row r="59">
          <cell r="A59">
            <v>50</v>
          </cell>
          <cell r="B59">
            <v>50</v>
          </cell>
          <cell r="C59" t="str">
            <v>CANTON</v>
          </cell>
          <cell r="D59">
            <v>9.5299429660006965</v>
          </cell>
          <cell r="E59">
            <v>152843</v>
          </cell>
          <cell r="F59">
            <v>0</v>
          </cell>
          <cell r="G59">
            <v>8518</v>
          </cell>
          <cell r="H59">
            <v>161361</v>
          </cell>
          <cell r="J59">
            <v>12111.849950940881</v>
          </cell>
          <cell r="K59">
            <v>0.29585294985657551</v>
          </cell>
          <cell r="L59">
            <v>8518</v>
          </cell>
          <cell r="M59">
            <v>20629.849950940879</v>
          </cell>
          <cell r="O59">
            <v>140731.15004905913</v>
          </cell>
          <cell r="Q59">
            <v>0</v>
          </cell>
          <cell r="R59">
            <v>12111.849950940881</v>
          </cell>
          <cell r="S59">
            <v>8518</v>
          </cell>
          <cell r="T59">
            <v>20629.849950940879</v>
          </cell>
          <cell r="V59">
            <v>49456.75</v>
          </cell>
          <cell r="W59">
            <v>0</v>
          </cell>
          <cell r="X59">
            <v>50</v>
          </cell>
          <cell r="Y59">
            <v>9.5299429660006965</v>
          </cell>
          <cell r="Z59">
            <v>0</v>
          </cell>
          <cell r="AA59">
            <v>152843</v>
          </cell>
          <cell r="AB59">
            <v>0</v>
          </cell>
          <cell r="AC59">
            <v>152843</v>
          </cell>
          <cell r="AD59">
            <v>0</v>
          </cell>
          <cell r="AE59">
            <v>8518</v>
          </cell>
          <cell r="AF59">
            <v>161361</v>
          </cell>
          <cell r="AG59">
            <v>0</v>
          </cell>
          <cell r="AH59">
            <v>0</v>
          </cell>
          <cell r="AI59">
            <v>0</v>
          </cell>
          <cell r="AJ59">
            <v>0</v>
          </cell>
          <cell r="AK59">
            <v>161361</v>
          </cell>
          <cell r="AM59">
            <v>50</v>
          </cell>
          <cell r="AN59">
            <v>50</v>
          </cell>
          <cell r="AO59" t="str">
            <v>CANTON</v>
          </cell>
          <cell r="AP59">
            <v>152843</v>
          </cell>
          <cell r="AQ59">
            <v>132238</v>
          </cell>
          <cell r="AR59">
            <v>20605</v>
          </cell>
          <cell r="AS59">
            <v>6012.75</v>
          </cell>
          <cell r="AT59">
            <v>13323</v>
          </cell>
          <cell r="AU59">
            <v>0</v>
          </cell>
          <cell r="AV59">
            <v>0</v>
          </cell>
          <cell r="AW59">
            <v>998</v>
          </cell>
          <cell r="AX59">
            <v>0</v>
          </cell>
          <cell r="AY59">
            <v>40938.75</v>
          </cell>
          <cell r="AZ59">
            <v>12111.849950940881</v>
          </cell>
          <cell r="BB59">
            <v>50</v>
          </cell>
          <cell r="BC59" t="str">
            <v>CANTON</v>
          </cell>
          <cell r="BH59">
            <v>0</v>
          </cell>
          <cell r="BK59">
            <v>0</v>
          </cell>
          <cell r="BL59">
            <v>0</v>
          </cell>
          <cell r="BN59">
            <v>0</v>
          </cell>
          <cell r="BP59">
            <v>20605</v>
          </cell>
          <cell r="BQ59">
            <v>20605</v>
          </cell>
          <cell r="BR59">
            <v>0</v>
          </cell>
          <cell r="BT59">
            <v>0</v>
          </cell>
          <cell r="BV59">
            <v>0</v>
          </cell>
        </row>
        <row r="60">
          <cell r="A60">
            <v>51</v>
          </cell>
          <cell r="B60">
            <v>51</v>
          </cell>
          <cell r="C60" t="str">
            <v>CARLISLE</v>
          </cell>
          <cell r="D60">
            <v>0</v>
          </cell>
          <cell r="E60">
            <v>0</v>
          </cell>
          <cell r="F60">
            <v>0</v>
          </cell>
          <cell r="G60">
            <v>0</v>
          </cell>
          <cell r="H60">
            <v>0</v>
          </cell>
          <cell r="J60">
            <v>0</v>
          </cell>
          <cell r="K60">
            <v>0</v>
          </cell>
          <cell r="L60">
            <v>0</v>
          </cell>
          <cell r="M60">
            <v>0</v>
          </cell>
          <cell r="O60">
            <v>0</v>
          </cell>
          <cell r="Q60">
            <v>0</v>
          </cell>
          <cell r="R60">
            <v>0</v>
          </cell>
          <cell r="S60">
            <v>0</v>
          </cell>
          <cell r="T60">
            <v>0</v>
          </cell>
          <cell r="V60">
            <v>4831.25</v>
          </cell>
          <cell r="W60">
            <v>0</v>
          </cell>
          <cell r="X60">
            <v>51</v>
          </cell>
          <cell r="Y60">
            <v>0</v>
          </cell>
          <cell r="Z60">
            <v>0</v>
          </cell>
          <cell r="AA60">
            <v>0</v>
          </cell>
          <cell r="AB60">
            <v>0</v>
          </cell>
          <cell r="AC60">
            <v>0</v>
          </cell>
          <cell r="AD60">
            <v>0</v>
          </cell>
          <cell r="AE60">
            <v>0</v>
          </cell>
          <cell r="AF60">
            <v>0</v>
          </cell>
          <cell r="AG60">
            <v>0</v>
          </cell>
          <cell r="AH60">
            <v>0</v>
          </cell>
          <cell r="AI60">
            <v>0</v>
          </cell>
          <cell r="AJ60">
            <v>0</v>
          </cell>
          <cell r="AK60">
            <v>0</v>
          </cell>
          <cell r="AM60">
            <v>51</v>
          </cell>
          <cell r="AN60">
            <v>51</v>
          </cell>
          <cell r="AO60" t="str">
            <v>CARLISLE</v>
          </cell>
          <cell r="AP60">
            <v>0</v>
          </cell>
          <cell r="AQ60">
            <v>0</v>
          </cell>
          <cell r="AR60">
            <v>0</v>
          </cell>
          <cell r="AS60">
            <v>0</v>
          </cell>
          <cell r="AT60">
            <v>4636</v>
          </cell>
          <cell r="AU60">
            <v>0</v>
          </cell>
          <cell r="AV60">
            <v>0</v>
          </cell>
          <cell r="AW60">
            <v>195.25</v>
          </cell>
          <cell r="AX60">
            <v>0</v>
          </cell>
          <cell r="AY60">
            <v>4831.25</v>
          </cell>
          <cell r="AZ60">
            <v>0</v>
          </cell>
          <cell r="BB60">
            <v>51</v>
          </cell>
          <cell r="BC60" t="str">
            <v>CARLISLE</v>
          </cell>
          <cell r="BH60">
            <v>0</v>
          </cell>
          <cell r="BK60">
            <v>0</v>
          </cell>
          <cell r="BL60">
            <v>0</v>
          </cell>
          <cell r="BN60">
            <v>0</v>
          </cell>
          <cell r="BP60">
            <v>0</v>
          </cell>
          <cell r="BQ60">
            <v>0</v>
          </cell>
          <cell r="BR60">
            <v>0</v>
          </cell>
          <cell r="BT60">
            <v>0</v>
          </cell>
          <cell r="BV60">
            <v>0</v>
          </cell>
        </row>
        <row r="61">
          <cell r="A61">
            <v>52</v>
          </cell>
          <cell r="B61">
            <v>52</v>
          </cell>
          <cell r="C61" t="str">
            <v>CARVER</v>
          </cell>
          <cell r="D61">
            <v>87.47504456327988</v>
          </cell>
          <cell r="E61">
            <v>1182892</v>
          </cell>
          <cell r="F61">
            <v>0</v>
          </cell>
          <cell r="G61">
            <v>78116</v>
          </cell>
          <cell r="H61">
            <v>1261008</v>
          </cell>
          <cell r="J61">
            <v>364228.98598404293</v>
          </cell>
          <cell r="K61">
            <v>0.48855319347996085</v>
          </cell>
          <cell r="L61">
            <v>78116</v>
          </cell>
          <cell r="M61">
            <v>442344.98598404293</v>
          </cell>
          <cell r="O61">
            <v>818663.01401595701</v>
          </cell>
          <cell r="Q61">
            <v>0</v>
          </cell>
          <cell r="R61">
            <v>364228.98598404293</v>
          </cell>
          <cell r="S61">
            <v>78116</v>
          </cell>
          <cell r="T61">
            <v>442344.98598404293</v>
          </cell>
          <cell r="V61">
            <v>823641.75</v>
          </cell>
          <cell r="W61">
            <v>0</v>
          </cell>
          <cell r="X61">
            <v>52</v>
          </cell>
          <cell r="Y61">
            <v>87.47504456327988</v>
          </cell>
          <cell r="Z61">
            <v>0</v>
          </cell>
          <cell r="AA61">
            <v>1182892</v>
          </cell>
          <cell r="AB61">
            <v>0</v>
          </cell>
          <cell r="AC61">
            <v>1182892</v>
          </cell>
          <cell r="AD61">
            <v>0</v>
          </cell>
          <cell r="AE61">
            <v>78116</v>
          </cell>
          <cell r="AF61">
            <v>1261008</v>
          </cell>
          <cell r="AG61">
            <v>0</v>
          </cell>
          <cell r="AH61">
            <v>0</v>
          </cell>
          <cell r="AI61">
            <v>0</v>
          </cell>
          <cell r="AJ61">
            <v>0</v>
          </cell>
          <cell r="AK61">
            <v>1261008</v>
          </cell>
          <cell r="AM61">
            <v>52</v>
          </cell>
          <cell r="AN61">
            <v>52</v>
          </cell>
          <cell r="AO61" t="str">
            <v>CARVER</v>
          </cell>
          <cell r="AP61">
            <v>1182892</v>
          </cell>
          <cell r="AQ61">
            <v>563256</v>
          </cell>
          <cell r="AR61">
            <v>619636</v>
          </cell>
          <cell r="AS61">
            <v>27187</v>
          </cell>
          <cell r="AT61">
            <v>22475</v>
          </cell>
          <cell r="AU61">
            <v>21906.5</v>
          </cell>
          <cell r="AV61">
            <v>36677</v>
          </cell>
          <cell r="AW61">
            <v>17644.25</v>
          </cell>
          <cell r="AX61">
            <v>0</v>
          </cell>
          <cell r="AY61">
            <v>745525.75</v>
          </cell>
          <cell r="AZ61">
            <v>364228.98598404293</v>
          </cell>
          <cell r="BB61">
            <v>52</v>
          </cell>
          <cell r="BC61" t="str">
            <v>CARVER</v>
          </cell>
          <cell r="BH61">
            <v>0</v>
          </cell>
          <cell r="BK61">
            <v>0</v>
          </cell>
          <cell r="BL61">
            <v>0</v>
          </cell>
          <cell r="BN61">
            <v>0</v>
          </cell>
          <cell r="BP61">
            <v>619636</v>
          </cell>
          <cell r="BQ61">
            <v>619636</v>
          </cell>
          <cell r="BR61">
            <v>0</v>
          </cell>
          <cell r="BT61">
            <v>0</v>
          </cell>
          <cell r="BV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Y62">
            <v>0</v>
          </cell>
          <cell r="Z62">
            <v>0</v>
          </cell>
          <cell r="AA62">
            <v>0</v>
          </cell>
          <cell r="AB62">
            <v>0</v>
          </cell>
          <cell r="AC62">
            <v>0</v>
          </cell>
          <cell r="AD62">
            <v>0</v>
          </cell>
          <cell r="AE62">
            <v>0</v>
          </cell>
          <cell r="AF62">
            <v>0</v>
          </cell>
          <cell r="AG62">
            <v>0</v>
          </cell>
          <cell r="AH62">
            <v>0</v>
          </cell>
          <cell r="AI62">
            <v>0</v>
          </cell>
          <cell r="AJ62">
            <v>0</v>
          </cell>
          <cell r="AK62">
            <v>0</v>
          </cell>
          <cell r="AM62">
            <v>53</v>
          </cell>
          <cell r="AN62">
            <v>53</v>
          </cell>
          <cell r="AO62" t="str">
            <v>CHARLEMONT</v>
          </cell>
          <cell r="AP62">
            <v>0</v>
          </cell>
          <cell r="AQ62">
            <v>0</v>
          </cell>
          <cell r="AR62">
            <v>0</v>
          </cell>
          <cell r="AS62">
            <v>0</v>
          </cell>
          <cell r="AT62">
            <v>0</v>
          </cell>
          <cell r="AU62">
            <v>0</v>
          </cell>
          <cell r="AV62">
            <v>0</v>
          </cell>
          <cell r="AW62">
            <v>0</v>
          </cell>
          <cell r="AX62">
            <v>0</v>
          </cell>
          <cell r="AY62">
            <v>0</v>
          </cell>
          <cell r="AZ62">
            <v>0</v>
          </cell>
          <cell r="BB62">
            <v>53</v>
          </cell>
          <cell r="BC62" t="str">
            <v>CHARLEMONT</v>
          </cell>
          <cell r="BH62">
            <v>0</v>
          </cell>
          <cell r="BK62">
            <v>0</v>
          </cell>
          <cell r="BL62">
            <v>0</v>
          </cell>
          <cell r="BN62">
            <v>0</v>
          </cell>
          <cell r="BP62">
            <v>0</v>
          </cell>
          <cell r="BQ62">
            <v>0</v>
          </cell>
          <cell r="BR62">
            <v>0</v>
          </cell>
          <cell r="BT62">
            <v>0</v>
          </cell>
          <cell r="BV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Y63">
            <v>0</v>
          </cell>
          <cell r="Z63">
            <v>0</v>
          </cell>
          <cell r="AA63">
            <v>0</v>
          </cell>
          <cell r="AB63">
            <v>0</v>
          </cell>
          <cell r="AC63">
            <v>0</v>
          </cell>
          <cell r="AD63">
            <v>0</v>
          </cell>
          <cell r="AE63">
            <v>0</v>
          </cell>
          <cell r="AF63">
            <v>0</v>
          </cell>
          <cell r="AG63">
            <v>0</v>
          </cell>
          <cell r="AH63">
            <v>0</v>
          </cell>
          <cell r="AI63">
            <v>0</v>
          </cell>
          <cell r="AJ63">
            <v>0</v>
          </cell>
          <cell r="AK63">
            <v>0</v>
          </cell>
          <cell r="AM63">
            <v>54</v>
          </cell>
          <cell r="AN63">
            <v>54</v>
          </cell>
          <cell r="AO63" t="str">
            <v>CHARLTON</v>
          </cell>
          <cell r="AP63">
            <v>0</v>
          </cell>
          <cell r="AQ63">
            <v>0</v>
          </cell>
          <cell r="AR63">
            <v>0</v>
          </cell>
          <cell r="AS63">
            <v>0</v>
          </cell>
          <cell r="AT63">
            <v>0</v>
          </cell>
          <cell r="AU63">
            <v>0</v>
          </cell>
          <cell r="AV63">
            <v>0</v>
          </cell>
          <cell r="AW63">
            <v>0</v>
          </cell>
          <cell r="AX63">
            <v>0</v>
          </cell>
          <cell r="AY63">
            <v>0</v>
          </cell>
          <cell r="AZ63">
            <v>0</v>
          </cell>
          <cell r="BB63">
            <v>54</v>
          </cell>
          <cell r="BC63" t="str">
            <v>CHARLTON</v>
          </cell>
          <cell r="BH63">
            <v>0</v>
          </cell>
          <cell r="BK63">
            <v>0</v>
          </cell>
          <cell r="BL63">
            <v>0</v>
          </cell>
          <cell r="BN63">
            <v>0</v>
          </cell>
          <cell r="BP63">
            <v>0</v>
          </cell>
          <cell r="BQ63">
            <v>0</v>
          </cell>
          <cell r="BR63">
            <v>0</v>
          </cell>
          <cell r="BT63">
            <v>0</v>
          </cell>
          <cell r="BV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Y64">
            <v>0</v>
          </cell>
          <cell r="Z64">
            <v>0</v>
          </cell>
          <cell r="AA64">
            <v>0</v>
          </cell>
          <cell r="AB64">
            <v>0</v>
          </cell>
          <cell r="AC64">
            <v>0</v>
          </cell>
          <cell r="AD64">
            <v>0</v>
          </cell>
          <cell r="AE64">
            <v>0</v>
          </cell>
          <cell r="AF64">
            <v>0</v>
          </cell>
          <cell r="AG64">
            <v>0</v>
          </cell>
          <cell r="AH64">
            <v>0</v>
          </cell>
          <cell r="AI64">
            <v>0</v>
          </cell>
          <cell r="AJ64">
            <v>0</v>
          </cell>
          <cell r="AK64">
            <v>0</v>
          </cell>
          <cell r="AM64">
            <v>55</v>
          </cell>
          <cell r="AN64">
            <v>55</v>
          </cell>
          <cell r="AO64" t="str">
            <v>CHATHAM</v>
          </cell>
          <cell r="AP64">
            <v>0</v>
          </cell>
          <cell r="AQ64">
            <v>0</v>
          </cell>
          <cell r="AR64">
            <v>0</v>
          </cell>
          <cell r="AS64">
            <v>0</v>
          </cell>
          <cell r="AT64">
            <v>0</v>
          </cell>
          <cell r="AU64">
            <v>0</v>
          </cell>
          <cell r="AV64">
            <v>0</v>
          </cell>
          <cell r="AW64">
            <v>0</v>
          </cell>
          <cell r="AX64">
            <v>0</v>
          </cell>
          <cell r="AY64">
            <v>0</v>
          </cell>
          <cell r="AZ64">
            <v>0</v>
          </cell>
          <cell r="BB64">
            <v>55</v>
          </cell>
          <cell r="BC64" t="str">
            <v>CHATHAM</v>
          </cell>
          <cell r="BH64">
            <v>0</v>
          </cell>
          <cell r="BK64">
            <v>0</v>
          </cell>
          <cell r="BL64">
            <v>0</v>
          </cell>
          <cell r="BN64">
            <v>0</v>
          </cell>
          <cell r="BP64">
            <v>0</v>
          </cell>
          <cell r="BQ64">
            <v>0</v>
          </cell>
          <cell r="BR64">
            <v>0</v>
          </cell>
          <cell r="BT64">
            <v>0</v>
          </cell>
          <cell r="BV64">
            <v>0</v>
          </cell>
        </row>
        <row r="65">
          <cell r="A65">
            <v>56</v>
          </cell>
          <cell r="B65">
            <v>56</v>
          </cell>
          <cell r="C65" t="str">
            <v>CHELMSFORD</v>
          </cell>
          <cell r="D65">
            <v>106.18208840548607</v>
          </cell>
          <cell r="E65">
            <v>1422127</v>
          </cell>
          <cell r="F65">
            <v>0</v>
          </cell>
          <cell r="G65">
            <v>94825</v>
          </cell>
          <cell r="H65">
            <v>1516952</v>
          </cell>
          <cell r="J65">
            <v>43241.155930165689</v>
          </cell>
          <cell r="K65">
            <v>0.24725091340111408</v>
          </cell>
          <cell r="L65">
            <v>94825</v>
          </cell>
          <cell r="M65">
            <v>138066.1559301657</v>
          </cell>
          <cell r="O65">
            <v>1378885.8440698343</v>
          </cell>
          <cell r="Q65">
            <v>0</v>
          </cell>
          <cell r="R65">
            <v>43241.155930165689</v>
          </cell>
          <cell r="S65">
            <v>94825</v>
          </cell>
          <cell r="T65">
            <v>138066.1559301657</v>
          </cell>
          <cell r="V65">
            <v>269712.75</v>
          </cell>
          <cell r="W65">
            <v>0</v>
          </cell>
          <cell r="X65">
            <v>56</v>
          </cell>
          <cell r="Y65">
            <v>106.18208840548607</v>
          </cell>
          <cell r="Z65">
            <v>0</v>
          </cell>
          <cell r="AA65">
            <v>1422127</v>
          </cell>
          <cell r="AB65">
            <v>0</v>
          </cell>
          <cell r="AC65">
            <v>1422127</v>
          </cell>
          <cell r="AD65">
            <v>0</v>
          </cell>
          <cell r="AE65">
            <v>94825</v>
          </cell>
          <cell r="AF65">
            <v>1516952</v>
          </cell>
          <cell r="AG65">
            <v>0</v>
          </cell>
          <cell r="AH65">
            <v>0</v>
          </cell>
          <cell r="AI65">
            <v>0</v>
          </cell>
          <cell r="AJ65">
            <v>0</v>
          </cell>
          <cell r="AK65">
            <v>1516952</v>
          </cell>
          <cell r="AM65">
            <v>56</v>
          </cell>
          <cell r="AN65">
            <v>56</v>
          </cell>
          <cell r="AO65" t="str">
            <v>CHELMSFORD</v>
          </cell>
          <cell r="AP65">
            <v>1422127</v>
          </cell>
          <cell r="AQ65">
            <v>1348564</v>
          </cell>
          <cell r="AR65">
            <v>73563</v>
          </cell>
          <cell r="AS65">
            <v>7155.25</v>
          </cell>
          <cell r="AT65">
            <v>0</v>
          </cell>
          <cell r="AU65">
            <v>32026.75</v>
          </cell>
          <cell r="AV65">
            <v>61798.5</v>
          </cell>
          <cell r="AW65">
            <v>344.25</v>
          </cell>
          <cell r="AX65">
            <v>0</v>
          </cell>
          <cell r="AY65">
            <v>174887.75</v>
          </cell>
          <cell r="AZ65">
            <v>43241.155930165689</v>
          </cell>
          <cell r="BB65">
            <v>56</v>
          </cell>
          <cell r="BC65" t="str">
            <v>CHELMSFORD</v>
          </cell>
          <cell r="BH65">
            <v>0</v>
          </cell>
          <cell r="BK65">
            <v>0</v>
          </cell>
          <cell r="BL65">
            <v>0</v>
          </cell>
          <cell r="BN65">
            <v>0</v>
          </cell>
          <cell r="BP65">
            <v>73563</v>
          </cell>
          <cell r="BQ65">
            <v>73563</v>
          </cell>
          <cell r="BR65">
            <v>0</v>
          </cell>
          <cell r="BT65">
            <v>0</v>
          </cell>
          <cell r="BV65">
            <v>0</v>
          </cell>
        </row>
        <row r="66">
          <cell r="A66">
            <v>57</v>
          </cell>
          <cell r="B66">
            <v>57</v>
          </cell>
          <cell r="C66" t="str">
            <v>CHELSEA</v>
          </cell>
          <cell r="D66">
            <v>954.74900882379006</v>
          </cell>
          <cell r="E66">
            <v>12717503</v>
          </cell>
          <cell r="F66">
            <v>0</v>
          </cell>
          <cell r="G66">
            <v>881341</v>
          </cell>
          <cell r="H66">
            <v>13598844</v>
          </cell>
          <cell r="J66">
            <v>1133142.4765652593</v>
          </cell>
          <cell r="K66">
            <v>0.31377699686719612</v>
          </cell>
          <cell r="L66">
            <v>881341</v>
          </cell>
          <cell r="M66">
            <v>2014483.4765652593</v>
          </cell>
          <cell r="O66">
            <v>11584360.523434741</v>
          </cell>
          <cell r="Q66">
            <v>0</v>
          </cell>
          <cell r="R66">
            <v>1133142.4765652593</v>
          </cell>
          <cell r="S66">
            <v>881341</v>
          </cell>
          <cell r="T66">
            <v>2014483.4765652593</v>
          </cell>
          <cell r="V66">
            <v>4492639.75</v>
          </cell>
          <cell r="W66">
            <v>0</v>
          </cell>
          <cell r="X66">
            <v>57</v>
          </cell>
          <cell r="Y66">
            <v>954.74900882379006</v>
          </cell>
          <cell r="Z66">
            <v>0</v>
          </cell>
          <cell r="AA66">
            <v>12717503</v>
          </cell>
          <cell r="AB66">
            <v>0</v>
          </cell>
          <cell r="AC66">
            <v>12717503</v>
          </cell>
          <cell r="AD66">
            <v>0</v>
          </cell>
          <cell r="AE66">
            <v>881341</v>
          </cell>
          <cell r="AF66">
            <v>13598844</v>
          </cell>
          <cell r="AG66">
            <v>0</v>
          </cell>
          <cell r="AH66">
            <v>0</v>
          </cell>
          <cell r="AI66">
            <v>0</v>
          </cell>
          <cell r="AJ66">
            <v>0</v>
          </cell>
          <cell r="AK66">
            <v>13598844</v>
          </cell>
          <cell r="AM66">
            <v>57</v>
          </cell>
          <cell r="AN66">
            <v>57</v>
          </cell>
          <cell r="AO66" t="str">
            <v>CHELSEA</v>
          </cell>
          <cell r="AP66">
            <v>12717503</v>
          </cell>
          <cell r="AQ66">
            <v>10789771</v>
          </cell>
          <cell r="AR66">
            <v>1927732</v>
          </cell>
          <cell r="AS66">
            <v>191725.75</v>
          </cell>
          <cell r="AT66">
            <v>448781</v>
          </cell>
          <cell r="AU66">
            <v>500226</v>
          </cell>
          <cell r="AV66">
            <v>286710.25</v>
          </cell>
          <cell r="AW66">
            <v>256123.75</v>
          </cell>
          <cell r="AX66">
            <v>0</v>
          </cell>
          <cell r="AY66">
            <v>3611298.75</v>
          </cell>
          <cell r="AZ66">
            <v>1133142.4765652593</v>
          </cell>
          <cell r="BB66">
            <v>57</v>
          </cell>
          <cell r="BC66" t="str">
            <v>CHELSEA</v>
          </cell>
          <cell r="BH66">
            <v>0</v>
          </cell>
          <cell r="BK66">
            <v>0</v>
          </cell>
          <cell r="BL66">
            <v>0</v>
          </cell>
          <cell r="BN66">
            <v>0</v>
          </cell>
          <cell r="BP66">
            <v>1927732</v>
          </cell>
          <cell r="BQ66">
            <v>1927732</v>
          </cell>
          <cell r="BR66">
            <v>0</v>
          </cell>
          <cell r="BT66">
            <v>0</v>
          </cell>
          <cell r="BV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Y67">
            <v>0</v>
          </cell>
          <cell r="Z67">
            <v>0</v>
          </cell>
          <cell r="AA67">
            <v>0</v>
          </cell>
          <cell r="AB67">
            <v>0</v>
          </cell>
          <cell r="AC67">
            <v>0</v>
          </cell>
          <cell r="AD67">
            <v>0</v>
          </cell>
          <cell r="AE67">
            <v>0</v>
          </cell>
          <cell r="AF67">
            <v>0</v>
          </cell>
          <cell r="AG67">
            <v>0</v>
          </cell>
          <cell r="AH67">
            <v>0</v>
          </cell>
          <cell r="AI67">
            <v>0</v>
          </cell>
          <cell r="AJ67">
            <v>0</v>
          </cell>
          <cell r="AK67">
            <v>0</v>
          </cell>
          <cell r="AM67">
            <v>58</v>
          </cell>
          <cell r="AN67">
            <v>58</v>
          </cell>
          <cell r="AO67" t="str">
            <v>CHESHIRE</v>
          </cell>
          <cell r="AP67">
            <v>0</v>
          </cell>
          <cell r="AQ67">
            <v>0</v>
          </cell>
          <cell r="AR67">
            <v>0</v>
          </cell>
          <cell r="AS67">
            <v>0</v>
          </cell>
          <cell r="AT67">
            <v>0</v>
          </cell>
          <cell r="AU67">
            <v>0</v>
          </cell>
          <cell r="AV67">
            <v>0</v>
          </cell>
          <cell r="AW67">
            <v>0</v>
          </cell>
          <cell r="AX67">
            <v>0</v>
          </cell>
          <cell r="AY67">
            <v>0</v>
          </cell>
          <cell r="AZ67">
            <v>0</v>
          </cell>
          <cell r="BB67">
            <v>58</v>
          </cell>
          <cell r="BC67" t="str">
            <v>CHESHIRE</v>
          </cell>
          <cell r="BH67">
            <v>0</v>
          </cell>
          <cell r="BK67">
            <v>0</v>
          </cell>
          <cell r="BL67">
            <v>0</v>
          </cell>
          <cell r="BN67">
            <v>0</v>
          </cell>
          <cell r="BP67">
            <v>0</v>
          </cell>
          <cell r="BQ67">
            <v>0</v>
          </cell>
          <cell r="BR67">
            <v>0</v>
          </cell>
          <cell r="BT67">
            <v>0</v>
          </cell>
          <cell r="BV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Y68">
            <v>0</v>
          </cell>
          <cell r="Z68">
            <v>0</v>
          </cell>
          <cell r="AA68">
            <v>0</v>
          </cell>
          <cell r="AB68">
            <v>0</v>
          </cell>
          <cell r="AC68">
            <v>0</v>
          </cell>
          <cell r="AD68">
            <v>0</v>
          </cell>
          <cell r="AE68">
            <v>0</v>
          </cell>
          <cell r="AF68">
            <v>0</v>
          </cell>
          <cell r="AG68">
            <v>0</v>
          </cell>
          <cell r="AH68">
            <v>0</v>
          </cell>
          <cell r="AI68">
            <v>0</v>
          </cell>
          <cell r="AJ68">
            <v>0</v>
          </cell>
          <cell r="AK68">
            <v>0</v>
          </cell>
          <cell r="AM68">
            <v>59</v>
          </cell>
          <cell r="AN68">
            <v>59</v>
          </cell>
          <cell r="AO68" t="str">
            <v>CHESTER</v>
          </cell>
          <cell r="AP68">
            <v>0</v>
          </cell>
          <cell r="AQ68">
            <v>0</v>
          </cell>
          <cell r="AR68">
            <v>0</v>
          </cell>
          <cell r="AS68">
            <v>0</v>
          </cell>
          <cell r="AT68">
            <v>0</v>
          </cell>
          <cell r="AU68">
            <v>0</v>
          </cell>
          <cell r="AV68">
            <v>0</v>
          </cell>
          <cell r="AW68">
            <v>0</v>
          </cell>
          <cell r="AX68">
            <v>0</v>
          </cell>
          <cell r="AY68">
            <v>0</v>
          </cell>
          <cell r="AZ68">
            <v>0</v>
          </cell>
          <cell r="BB68">
            <v>59</v>
          </cell>
          <cell r="BC68" t="str">
            <v>CHESTER</v>
          </cell>
          <cell r="BH68">
            <v>0</v>
          </cell>
          <cell r="BK68">
            <v>0</v>
          </cell>
          <cell r="BL68">
            <v>0</v>
          </cell>
          <cell r="BN68">
            <v>0</v>
          </cell>
          <cell r="BP68">
            <v>0</v>
          </cell>
          <cell r="BQ68">
            <v>0</v>
          </cell>
          <cell r="BR68">
            <v>0</v>
          </cell>
          <cell r="BT68">
            <v>0</v>
          </cell>
          <cell r="BV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Y69">
            <v>0</v>
          </cell>
          <cell r="Z69">
            <v>0</v>
          </cell>
          <cell r="AA69">
            <v>0</v>
          </cell>
          <cell r="AB69">
            <v>0</v>
          </cell>
          <cell r="AC69">
            <v>0</v>
          </cell>
          <cell r="AD69">
            <v>0</v>
          </cell>
          <cell r="AE69">
            <v>0</v>
          </cell>
          <cell r="AF69">
            <v>0</v>
          </cell>
          <cell r="AG69">
            <v>0</v>
          </cell>
          <cell r="AH69">
            <v>0</v>
          </cell>
          <cell r="AI69">
            <v>0</v>
          </cell>
          <cell r="AJ69">
            <v>0</v>
          </cell>
          <cell r="AK69">
            <v>0</v>
          </cell>
          <cell r="AM69">
            <v>60</v>
          </cell>
          <cell r="AN69">
            <v>60</v>
          </cell>
          <cell r="AO69" t="str">
            <v>CHESTERFIELD</v>
          </cell>
          <cell r="AP69">
            <v>0</v>
          </cell>
          <cell r="AQ69">
            <v>0</v>
          </cell>
          <cell r="AR69">
            <v>0</v>
          </cell>
          <cell r="AS69">
            <v>0</v>
          </cell>
          <cell r="AT69">
            <v>0</v>
          </cell>
          <cell r="AU69">
            <v>0</v>
          </cell>
          <cell r="AV69">
            <v>0</v>
          </cell>
          <cell r="AW69">
            <v>0</v>
          </cell>
          <cell r="AX69">
            <v>0</v>
          </cell>
          <cell r="AY69">
            <v>0</v>
          </cell>
          <cell r="AZ69">
            <v>0</v>
          </cell>
          <cell r="BB69">
            <v>60</v>
          </cell>
          <cell r="BC69" t="str">
            <v>CHESTERFIELD</v>
          </cell>
          <cell r="BH69">
            <v>0</v>
          </cell>
          <cell r="BK69">
            <v>0</v>
          </cell>
          <cell r="BL69">
            <v>0</v>
          </cell>
          <cell r="BN69">
            <v>0</v>
          </cell>
          <cell r="BP69">
            <v>0</v>
          </cell>
          <cell r="BQ69">
            <v>0</v>
          </cell>
          <cell r="BR69">
            <v>0</v>
          </cell>
          <cell r="BT69">
            <v>0</v>
          </cell>
          <cell r="BV69">
            <v>0</v>
          </cell>
        </row>
        <row r="70">
          <cell r="A70">
            <v>61</v>
          </cell>
          <cell r="B70">
            <v>61</v>
          </cell>
          <cell r="C70" t="str">
            <v>CHICOPEE</v>
          </cell>
          <cell r="D70">
            <v>287.8213304235386</v>
          </cell>
          <cell r="E70">
            <v>3429449</v>
          </cell>
          <cell r="F70">
            <v>0</v>
          </cell>
          <cell r="G70">
            <v>257017</v>
          </cell>
          <cell r="H70">
            <v>3686466</v>
          </cell>
          <cell r="J70">
            <v>286881.26030364947</v>
          </cell>
          <cell r="K70">
            <v>0.31302161730978534</v>
          </cell>
          <cell r="L70">
            <v>257017</v>
          </cell>
          <cell r="M70">
            <v>543898.26030364947</v>
          </cell>
          <cell r="O70">
            <v>3142567.7396963504</v>
          </cell>
          <cell r="Q70">
            <v>0</v>
          </cell>
          <cell r="R70">
            <v>286881.26030364947</v>
          </cell>
          <cell r="S70">
            <v>257017</v>
          </cell>
          <cell r="T70">
            <v>543898.26030364947</v>
          </cell>
          <cell r="V70">
            <v>1173507.25</v>
          </cell>
          <cell r="W70">
            <v>0</v>
          </cell>
          <cell r="X70">
            <v>61</v>
          </cell>
          <cell r="Y70">
            <v>287.8213304235386</v>
          </cell>
          <cell r="Z70">
            <v>0</v>
          </cell>
          <cell r="AA70">
            <v>3429449</v>
          </cell>
          <cell r="AB70">
            <v>0</v>
          </cell>
          <cell r="AC70">
            <v>3429449</v>
          </cell>
          <cell r="AD70">
            <v>0</v>
          </cell>
          <cell r="AE70">
            <v>257017</v>
          </cell>
          <cell r="AF70">
            <v>3686466</v>
          </cell>
          <cell r="AG70">
            <v>0</v>
          </cell>
          <cell r="AH70">
            <v>0</v>
          </cell>
          <cell r="AI70">
            <v>0</v>
          </cell>
          <cell r="AJ70">
            <v>0</v>
          </cell>
          <cell r="AK70">
            <v>3686466</v>
          </cell>
          <cell r="AM70">
            <v>61</v>
          </cell>
          <cell r="AN70">
            <v>61</v>
          </cell>
          <cell r="AO70" t="str">
            <v>CHICOPEE</v>
          </cell>
          <cell r="AP70">
            <v>3429449</v>
          </cell>
          <cell r="AQ70">
            <v>2941399</v>
          </cell>
          <cell r="AR70">
            <v>488050</v>
          </cell>
          <cell r="AS70">
            <v>95316.75</v>
          </cell>
          <cell r="AT70">
            <v>140662</v>
          </cell>
          <cell r="AU70">
            <v>68342.5</v>
          </cell>
          <cell r="AV70">
            <v>40780</v>
          </cell>
          <cell r="AW70">
            <v>83339</v>
          </cell>
          <cell r="AX70">
            <v>0</v>
          </cell>
          <cell r="AY70">
            <v>916490.25</v>
          </cell>
          <cell r="AZ70">
            <v>286881.26030364947</v>
          </cell>
          <cell r="BB70">
            <v>61</v>
          </cell>
          <cell r="BC70" t="str">
            <v>CHICOPEE</v>
          </cell>
          <cell r="BH70">
            <v>0</v>
          </cell>
          <cell r="BK70">
            <v>0</v>
          </cell>
          <cell r="BL70">
            <v>0</v>
          </cell>
          <cell r="BN70">
            <v>0</v>
          </cell>
          <cell r="BP70">
            <v>488050</v>
          </cell>
          <cell r="BQ70">
            <v>488050</v>
          </cell>
          <cell r="BR70">
            <v>0</v>
          </cell>
          <cell r="BT70">
            <v>0</v>
          </cell>
          <cell r="BV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Y71">
            <v>0</v>
          </cell>
          <cell r="Z71">
            <v>0</v>
          </cell>
          <cell r="AA71">
            <v>0</v>
          </cell>
          <cell r="AB71">
            <v>0</v>
          </cell>
          <cell r="AC71">
            <v>0</v>
          </cell>
          <cell r="AD71">
            <v>0</v>
          </cell>
          <cell r="AE71">
            <v>0</v>
          </cell>
          <cell r="AF71">
            <v>0</v>
          </cell>
          <cell r="AG71">
            <v>0</v>
          </cell>
          <cell r="AH71">
            <v>0</v>
          </cell>
          <cell r="AI71">
            <v>0</v>
          </cell>
          <cell r="AJ71">
            <v>0</v>
          </cell>
          <cell r="AK71">
            <v>0</v>
          </cell>
          <cell r="AM71">
            <v>62</v>
          </cell>
          <cell r="AN71">
            <v>62</v>
          </cell>
          <cell r="AO71" t="str">
            <v>CHILMARK</v>
          </cell>
          <cell r="AP71">
            <v>0</v>
          </cell>
          <cell r="AQ71">
            <v>0</v>
          </cell>
          <cell r="AR71">
            <v>0</v>
          </cell>
          <cell r="AS71">
            <v>0</v>
          </cell>
          <cell r="AT71">
            <v>0</v>
          </cell>
          <cell r="AU71">
            <v>0</v>
          </cell>
          <cell r="AV71">
            <v>0</v>
          </cell>
          <cell r="AW71">
            <v>0</v>
          </cell>
          <cell r="AX71">
            <v>0</v>
          </cell>
          <cell r="AY71">
            <v>0</v>
          </cell>
          <cell r="AZ71">
            <v>0</v>
          </cell>
          <cell r="BB71">
            <v>62</v>
          </cell>
          <cell r="BC71" t="str">
            <v>CHILMARK</v>
          </cell>
          <cell r="BH71">
            <v>0</v>
          </cell>
          <cell r="BK71">
            <v>0</v>
          </cell>
          <cell r="BL71">
            <v>0</v>
          </cell>
          <cell r="BN71">
            <v>0</v>
          </cell>
          <cell r="BP71">
            <v>0</v>
          </cell>
          <cell r="BQ71">
            <v>0</v>
          </cell>
          <cell r="BR71">
            <v>0</v>
          </cell>
          <cell r="BT71">
            <v>0</v>
          </cell>
          <cell r="BV71">
            <v>0</v>
          </cell>
        </row>
        <row r="72">
          <cell r="A72">
            <v>63</v>
          </cell>
          <cell r="B72">
            <v>63</v>
          </cell>
          <cell r="C72" t="str">
            <v>CLARKSBURG</v>
          </cell>
          <cell r="D72">
            <v>4.101694915254237</v>
          </cell>
          <cell r="E72">
            <v>50015</v>
          </cell>
          <cell r="F72">
            <v>0</v>
          </cell>
          <cell r="G72">
            <v>3661</v>
          </cell>
          <cell r="H72">
            <v>53676</v>
          </cell>
          <cell r="J72">
            <v>382.66509672712999</v>
          </cell>
          <cell r="K72">
            <v>4.0258288496055339E-2</v>
          </cell>
          <cell r="L72">
            <v>3661</v>
          </cell>
          <cell r="M72">
            <v>4043.6650967271298</v>
          </cell>
          <cell r="O72">
            <v>49632.334903272873</v>
          </cell>
          <cell r="Q72">
            <v>0</v>
          </cell>
          <cell r="R72">
            <v>382.66509672712999</v>
          </cell>
          <cell r="S72">
            <v>3661</v>
          </cell>
          <cell r="T72">
            <v>4043.6650967271298</v>
          </cell>
          <cell r="V72">
            <v>13166.25</v>
          </cell>
          <cell r="W72">
            <v>0</v>
          </cell>
          <cell r="X72">
            <v>63</v>
          </cell>
          <cell r="Y72">
            <v>4.101694915254237</v>
          </cell>
          <cell r="Z72">
            <v>0</v>
          </cell>
          <cell r="AA72">
            <v>50015</v>
          </cell>
          <cell r="AB72">
            <v>0</v>
          </cell>
          <cell r="AC72">
            <v>50015</v>
          </cell>
          <cell r="AD72">
            <v>0</v>
          </cell>
          <cell r="AE72">
            <v>3661</v>
          </cell>
          <cell r="AF72">
            <v>53676</v>
          </cell>
          <cell r="AG72">
            <v>0</v>
          </cell>
          <cell r="AH72">
            <v>0</v>
          </cell>
          <cell r="AI72">
            <v>0</v>
          </cell>
          <cell r="AJ72">
            <v>0</v>
          </cell>
          <cell r="AK72">
            <v>53676</v>
          </cell>
          <cell r="AM72">
            <v>63</v>
          </cell>
          <cell r="AN72">
            <v>63</v>
          </cell>
          <cell r="AO72" t="str">
            <v>CLARKSBURG</v>
          </cell>
          <cell r="AP72">
            <v>50015</v>
          </cell>
          <cell r="AQ72">
            <v>49364</v>
          </cell>
          <cell r="AR72">
            <v>651</v>
          </cell>
          <cell r="AS72">
            <v>5090.5</v>
          </cell>
          <cell r="AT72">
            <v>0</v>
          </cell>
          <cell r="AU72">
            <v>1715.25</v>
          </cell>
          <cell r="AV72">
            <v>0</v>
          </cell>
          <cell r="AW72">
            <v>2048.5</v>
          </cell>
          <cell r="AX72">
            <v>0</v>
          </cell>
          <cell r="AY72">
            <v>9505.25</v>
          </cell>
          <cell r="AZ72">
            <v>382.66509672712999</v>
          </cell>
          <cell r="BB72">
            <v>63</v>
          </cell>
          <cell r="BC72" t="str">
            <v>CLARKSBURG</v>
          </cell>
          <cell r="BH72">
            <v>0</v>
          </cell>
          <cell r="BK72">
            <v>0</v>
          </cell>
          <cell r="BL72">
            <v>0</v>
          </cell>
          <cell r="BN72">
            <v>0</v>
          </cell>
          <cell r="BP72">
            <v>651</v>
          </cell>
          <cell r="BQ72">
            <v>651</v>
          </cell>
          <cell r="BR72">
            <v>0</v>
          </cell>
          <cell r="BT72">
            <v>0</v>
          </cell>
          <cell r="BV72">
            <v>0</v>
          </cell>
        </row>
        <row r="73">
          <cell r="A73">
            <v>64</v>
          </cell>
          <cell r="B73">
            <v>64</v>
          </cell>
          <cell r="C73" t="str">
            <v>CLINTON</v>
          </cell>
          <cell r="D73">
            <v>64.514492727631648</v>
          </cell>
          <cell r="E73">
            <v>743289</v>
          </cell>
          <cell r="F73">
            <v>0</v>
          </cell>
          <cell r="G73">
            <v>57605</v>
          </cell>
          <cell r="H73">
            <v>800894</v>
          </cell>
          <cell r="J73">
            <v>18988.065467859418</v>
          </cell>
          <cell r="K73">
            <v>0.15123545807634559</v>
          </cell>
          <cell r="L73">
            <v>57605</v>
          </cell>
          <cell r="M73">
            <v>76593.065467859415</v>
          </cell>
          <cell r="O73">
            <v>724300.93453214061</v>
          </cell>
          <cell r="Q73">
            <v>0</v>
          </cell>
          <cell r="R73">
            <v>18988.065467859418</v>
          </cell>
          <cell r="S73">
            <v>57605</v>
          </cell>
          <cell r="T73">
            <v>76593.065467859415</v>
          </cell>
          <cell r="V73">
            <v>183158</v>
          </cell>
          <cell r="W73">
            <v>0</v>
          </cell>
          <cell r="X73">
            <v>64</v>
          </cell>
          <cell r="Y73">
            <v>64.514492727631648</v>
          </cell>
          <cell r="Z73">
            <v>0</v>
          </cell>
          <cell r="AA73">
            <v>743289</v>
          </cell>
          <cell r="AB73">
            <v>0</v>
          </cell>
          <cell r="AC73">
            <v>743289</v>
          </cell>
          <cell r="AD73">
            <v>0</v>
          </cell>
          <cell r="AE73">
            <v>57605</v>
          </cell>
          <cell r="AF73">
            <v>800894</v>
          </cell>
          <cell r="AG73">
            <v>0</v>
          </cell>
          <cell r="AH73">
            <v>0</v>
          </cell>
          <cell r="AI73">
            <v>0</v>
          </cell>
          <cell r="AJ73">
            <v>0</v>
          </cell>
          <cell r="AK73">
            <v>800894</v>
          </cell>
          <cell r="AM73">
            <v>64</v>
          </cell>
          <cell r="AN73">
            <v>64</v>
          </cell>
          <cell r="AO73" t="str">
            <v>CLINTON</v>
          </cell>
          <cell r="AP73">
            <v>743289</v>
          </cell>
          <cell r="AQ73">
            <v>710986</v>
          </cell>
          <cell r="AR73">
            <v>32303</v>
          </cell>
          <cell r="AS73">
            <v>13418.75</v>
          </cell>
          <cell r="AT73">
            <v>37864</v>
          </cell>
          <cell r="AU73">
            <v>2503.5</v>
          </cell>
          <cell r="AV73">
            <v>27846.75</v>
          </cell>
          <cell r="AW73">
            <v>11617</v>
          </cell>
          <cell r="AX73">
            <v>0</v>
          </cell>
          <cell r="AY73">
            <v>125553</v>
          </cell>
          <cell r="AZ73">
            <v>18988.065467859418</v>
          </cell>
          <cell r="BB73">
            <v>64</v>
          </cell>
          <cell r="BC73" t="str">
            <v>CLINTON</v>
          </cell>
          <cell r="BH73">
            <v>0</v>
          </cell>
          <cell r="BK73">
            <v>0</v>
          </cell>
          <cell r="BL73">
            <v>0</v>
          </cell>
          <cell r="BN73">
            <v>0</v>
          </cell>
          <cell r="BP73">
            <v>32303</v>
          </cell>
          <cell r="BQ73">
            <v>32303</v>
          </cell>
          <cell r="BR73">
            <v>0</v>
          </cell>
          <cell r="BT73">
            <v>0</v>
          </cell>
          <cell r="BV73">
            <v>0</v>
          </cell>
        </row>
        <row r="74">
          <cell r="A74">
            <v>65</v>
          </cell>
          <cell r="B74">
            <v>65</v>
          </cell>
          <cell r="C74" t="str">
            <v>COHASSET</v>
          </cell>
          <cell r="D74">
            <v>3.4789644012944985</v>
          </cell>
          <cell r="E74">
            <v>52780</v>
          </cell>
          <cell r="F74">
            <v>0</v>
          </cell>
          <cell r="G74">
            <v>3107</v>
          </cell>
          <cell r="H74">
            <v>55887</v>
          </cell>
          <cell r="J74">
            <v>2841.4793818416997</v>
          </cell>
          <cell r="K74">
            <v>0.12874412432027454</v>
          </cell>
          <cell r="L74">
            <v>3107</v>
          </cell>
          <cell r="M74">
            <v>5948.4793818417002</v>
          </cell>
          <cell r="O74">
            <v>49938.520618158298</v>
          </cell>
          <cell r="Q74">
            <v>0</v>
          </cell>
          <cell r="R74">
            <v>2841.4793818416997</v>
          </cell>
          <cell r="S74">
            <v>3107</v>
          </cell>
          <cell r="T74">
            <v>5948.4793818417002</v>
          </cell>
          <cell r="V74">
            <v>25177.75</v>
          </cell>
          <cell r="W74">
            <v>0</v>
          </cell>
          <cell r="X74">
            <v>65</v>
          </cell>
          <cell r="Y74">
            <v>3.4789644012944985</v>
          </cell>
          <cell r="Z74">
            <v>0</v>
          </cell>
          <cell r="AA74">
            <v>52780</v>
          </cell>
          <cell r="AB74">
            <v>0</v>
          </cell>
          <cell r="AC74">
            <v>52780</v>
          </cell>
          <cell r="AD74">
            <v>0</v>
          </cell>
          <cell r="AE74">
            <v>3107</v>
          </cell>
          <cell r="AF74">
            <v>55887</v>
          </cell>
          <cell r="AG74">
            <v>0</v>
          </cell>
          <cell r="AH74">
            <v>0</v>
          </cell>
          <cell r="AI74">
            <v>0</v>
          </cell>
          <cell r="AJ74">
            <v>0</v>
          </cell>
          <cell r="AK74">
            <v>55887</v>
          </cell>
          <cell r="AM74">
            <v>65</v>
          </cell>
          <cell r="AN74">
            <v>65</v>
          </cell>
          <cell r="AO74" t="str">
            <v>COHASSET</v>
          </cell>
          <cell r="AP74">
            <v>52780</v>
          </cell>
          <cell r="AQ74">
            <v>47946</v>
          </cell>
          <cell r="AR74">
            <v>4834</v>
          </cell>
          <cell r="AS74">
            <v>8310.25</v>
          </cell>
          <cell r="AT74">
            <v>0</v>
          </cell>
          <cell r="AU74">
            <v>6455.5</v>
          </cell>
          <cell r="AV74">
            <v>2471</v>
          </cell>
          <cell r="AW74">
            <v>0</v>
          </cell>
          <cell r="AX74">
            <v>0</v>
          </cell>
          <cell r="AY74">
            <v>22070.75</v>
          </cell>
          <cell r="AZ74">
            <v>2841.4793818416997</v>
          </cell>
          <cell r="BB74">
            <v>65</v>
          </cell>
          <cell r="BC74" t="str">
            <v>COHASSET</v>
          </cell>
          <cell r="BH74">
            <v>0</v>
          </cell>
          <cell r="BK74">
            <v>0</v>
          </cell>
          <cell r="BL74">
            <v>0</v>
          </cell>
          <cell r="BN74">
            <v>0</v>
          </cell>
          <cell r="BP74">
            <v>4834</v>
          </cell>
          <cell r="BQ74">
            <v>4834</v>
          </cell>
          <cell r="BR74">
            <v>0</v>
          </cell>
          <cell r="BT74">
            <v>0</v>
          </cell>
          <cell r="BV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Y75">
            <v>0</v>
          </cell>
          <cell r="Z75">
            <v>0</v>
          </cell>
          <cell r="AA75">
            <v>0</v>
          </cell>
          <cell r="AB75">
            <v>0</v>
          </cell>
          <cell r="AC75">
            <v>0</v>
          </cell>
          <cell r="AD75">
            <v>0</v>
          </cell>
          <cell r="AE75">
            <v>0</v>
          </cell>
          <cell r="AF75">
            <v>0</v>
          </cell>
          <cell r="AG75">
            <v>0</v>
          </cell>
          <cell r="AH75">
            <v>0</v>
          </cell>
          <cell r="AI75">
            <v>0</v>
          </cell>
          <cell r="AJ75">
            <v>0</v>
          </cell>
          <cell r="AK75">
            <v>0</v>
          </cell>
          <cell r="AM75">
            <v>66</v>
          </cell>
          <cell r="AN75">
            <v>66</v>
          </cell>
          <cell r="AO75" t="str">
            <v>COLRAIN</v>
          </cell>
          <cell r="AP75">
            <v>0</v>
          </cell>
          <cell r="AQ75">
            <v>0</v>
          </cell>
          <cell r="AR75">
            <v>0</v>
          </cell>
          <cell r="AS75">
            <v>0</v>
          </cell>
          <cell r="AT75">
            <v>0</v>
          </cell>
          <cell r="AU75">
            <v>0</v>
          </cell>
          <cell r="AV75">
            <v>0</v>
          </cell>
          <cell r="AW75">
            <v>0</v>
          </cell>
          <cell r="AX75">
            <v>0</v>
          </cell>
          <cell r="AY75">
            <v>0</v>
          </cell>
          <cell r="AZ75">
            <v>0</v>
          </cell>
          <cell r="BB75">
            <v>66</v>
          </cell>
          <cell r="BC75" t="str">
            <v>COLRAIN</v>
          </cell>
          <cell r="BH75">
            <v>0</v>
          </cell>
          <cell r="BK75">
            <v>0</v>
          </cell>
          <cell r="BL75">
            <v>0</v>
          </cell>
          <cell r="BN75">
            <v>0</v>
          </cell>
          <cell r="BP75">
            <v>0</v>
          </cell>
          <cell r="BQ75">
            <v>0</v>
          </cell>
          <cell r="BR75">
            <v>0</v>
          </cell>
          <cell r="BT75">
            <v>0</v>
          </cell>
          <cell r="BV75">
            <v>0</v>
          </cell>
        </row>
        <row r="76">
          <cell r="A76">
            <v>67</v>
          </cell>
          <cell r="B76">
            <v>67</v>
          </cell>
          <cell r="C76" t="str">
            <v>CONCORD</v>
          </cell>
          <cell r="D76">
            <v>0.98870056497175152</v>
          </cell>
          <cell r="E76">
            <v>18176</v>
          </cell>
          <cell r="F76">
            <v>0</v>
          </cell>
          <cell r="G76">
            <v>880</v>
          </cell>
          <cell r="H76">
            <v>19056</v>
          </cell>
          <cell r="J76">
            <v>104.04258390276807</v>
          </cell>
          <cell r="K76">
            <v>2.4500785094258348E-2</v>
          </cell>
          <cell r="L76">
            <v>880</v>
          </cell>
          <cell r="M76">
            <v>984.04258390276811</v>
          </cell>
          <cell r="O76">
            <v>18071.957416097233</v>
          </cell>
          <cell r="Q76">
            <v>0</v>
          </cell>
          <cell r="R76">
            <v>104.04258390276807</v>
          </cell>
          <cell r="S76">
            <v>880</v>
          </cell>
          <cell r="T76">
            <v>984.04258390276811</v>
          </cell>
          <cell r="V76">
            <v>5126.5</v>
          </cell>
          <cell r="W76">
            <v>0</v>
          </cell>
          <cell r="X76">
            <v>67</v>
          </cell>
          <cell r="Y76">
            <v>0.98870056497175152</v>
          </cell>
          <cell r="Z76">
            <v>0</v>
          </cell>
          <cell r="AA76">
            <v>18176</v>
          </cell>
          <cell r="AB76">
            <v>0</v>
          </cell>
          <cell r="AC76">
            <v>18176</v>
          </cell>
          <cell r="AD76">
            <v>0</v>
          </cell>
          <cell r="AE76">
            <v>880</v>
          </cell>
          <cell r="AF76">
            <v>19056</v>
          </cell>
          <cell r="AG76">
            <v>0</v>
          </cell>
          <cell r="AH76">
            <v>0</v>
          </cell>
          <cell r="AI76">
            <v>0</v>
          </cell>
          <cell r="AJ76">
            <v>0</v>
          </cell>
          <cell r="AK76">
            <v>19056</v>
          </cell>
          <cell r="AM76">
            <v>67</v>
          </cell>
          <cell r="AN76">
            <v>67</v>
          </cell>
          <cell r="AO76" t="str">
            <v>CONCORD</v>
          </cell>
          <cell r="AP76">
            <v>18176</v>
          </cell>
          <cell r="AQ76">
            <v>17999</v>
          </cell>
          <cell r="AR76">
            <v>177</v>
          </cell>
          <cell r="AS76">
            <v>0</v>
          </cell>
          <cell r="AT76">
            <v>0</v>
          </cell>
          <cell r="AU76">
            <v>771.75</v>
          </cell>
          <cell r="AV76">
            <v>3297.75</v>
          </cell>
          <cell r="AW76">
            <v>0</v>
          </cell>
          <cell r="AX76">
            <v>0</v>
          </cell>
          <cell r="AY76">
            <v>4246.5</v>
          </cell>
          <cell r="AZ76">
            <v>104.04258390276807</v>
          </cell>
          <cell r="BB76">
            <v>67</v>
          </cell>
          <cell r="BC76" t="str">
            <v>CONCORD</v>
          </cell>
          <cell r="BH76">
            <v>0</v>
          </cell>
          <cell r="BK76">
            <v>0</v>
          </cell>
          <cell r="BL76">
            <v>0</v>
          </cell>
          <cell r="BN76">
            <v>0</v>
          </cell>
          <cell r="BP76">
            <v>177</v>
          </cell>
          <cell r="BQ76">
            <v>177</v>
          </cell>
          <cell r="BR76">
            <v>0</v>
          </cell>
          <cell r="BT76">
            <v>0</v>
          </cell>
          <cell r="BV76">
            <v>0</v>
          </cell>
        </row>
        <row r="77">
          <cell r="A77">
            <v>68</v>
          </cell>
          <cell r="B77">
            <v>68</v>
          </cell>
          <cell r="C77" t="str">
            <v>CONWAY</v>
          </cell>
          <cell r="D77">
            <v>3.5598377281947258</v>
          </cell>
          <cell r="E77">
            <v>51828</v>
          </cell>
          <cell r="F77">
            <v>0</v>
          </cell>
          <cell r="G77">
            <v>3178</v>
          </cell>
          <cell r="H77">
            <v>55006</v>
          </cell>
          <cell r="J77">
            <v>4923.5066823140414</v>
          </cell>
          <cell r="K77">
            <v>0.34269553019517235</v>
          </cell>
          <cell r="L77">
            <v>3178</v>
          </cell>
          <cell r="M77">
            <v>8101.5066823140414</v>
          </cell>
          <cell r="O77">
            <v>46904.493317685956</v>
          </cell>
          <cell r="Q77">
            <v>0</v>
          </cell>
          <cell r="R77">
            <v>4923.5066823140414</v>
          </cell>
          <cell r="S77">
            <v>3178</v>
          </cell>
          <cell r="T77">
            <v>8101.5066823140414</v>
          </cell>
          <cell r="V77">
            <v>17545</v>
          </cell>
          <cell r="W77">
            <v>0</v>
          </cell>
          <cell r="X77">
            <v>68</v>
          </cell>
          <cell r="Y77">
            <v>3.5598377281947258</v>
          </cell>
          <cell r="Z77">
            <v>0</v>
          </cell>
          <cell r="AA77">
            <v>51828</v>
          </cell>
          <cell r="AB77">
            <v>0</v>
          </cell>
          <cell r="AC77">
            <v>51828</v>
          </cell>
          <cell r="AD77">
            <v>0</v>
          </cell>
          <cell r="AE77">
            <v>3178</v>
          </cell>
          <cell r="AF77">
            <v>55006</v>
          </cell>
          <cell r="AG77">
            <v>0</v>
          </cell>
          <cell r="AH77">
            <v>0</v>
          </cell>
          <cell r="AI77">
            <v>0</v>
          </cell>
          <cell r="AJ77">
            <v>0</v>
          </cell>
          <cell r="AK77">
            <v>55006</v>
          </cell>
          <cell r="AM77">
            <v>68</v>
          </cell>
          <cell r="AN77">
            <v>68</v>
          </cell>
          <cell r="AO77" t="str">
            <v>CONWAY</v>
          </cell>
          <cell r="AP77">
            <v>51828</v>
          </cell>
          <cell r="AQ77">
            <v>43452</v>
          </cell>
          <cell r="AR77">
            <v>8376</v>
          </cell>
          <cell r="AS77">
            <v>433.5</v>
          </cell>
          <cell r="AT77">
            <v>1055</v>
          </cell>
          <cell r="AU77">
            <v>4502.5</v>
          </cell>
          <cell r="AV77">
            <v>0</v>
          </cell>
          <cell r="AW77">
            <v>0</v>
          </cell>
          <cell r="AX77">
            <v>0</v>
          </cell>
          <cell r="AY77">
            <v>14367</v>
          </cell>
          <cell r="AZ77">
            <v>4923.5066823140414</v>
          </cell>
          <cell r="BB77">
            <v>68</v>
          </cell>
          <cell r="BC77" t="str">
            <v>CONWAY</v>
          </cell>
          <cell r="BH77">
            <v>0</v>
          </cell>
          <cell r="BK77">
            <v>0</v>
          </cell>
          <cell r="BL77">
            <v>0</v>
          </cell>
          <cell r="BN77">
            <v>0</v>
          </cell>
          <cell r="BP77">
            <v>8376</v>
          </cell>
          <cell r="BQ77">
            <v>8376</v>
          </cell>
          <cell r="BR77">
            <v>0</v>
          </cell>
          <cell r="BT77">
            <v>0</v>
          </cell>
          <cell r="BV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Y78">
            <v>0</v>
          </cell>
          <cell r="Z78">
            <v>0</v>
          </cell>
          <cell r="AA78">
            <v>0</v>
          </cell>
          <cell r="AB78">
            <v>0</v>
          </cell>
          <cell r="AC78">
            <v>0</v>
          </cell>
          <cell r="AD78">
            <v>0</v>
          </cell>
          <cell r="AE78">
            <v>0</v>
          </cell>
          <cell r="AF78">
            <v>0</v>
          </cell>
          <cell r="AG78">
            <v>0</v>
          </cell>
          <cell r="AH78">
            <v>0</v>
          </cell>
          <cell r="AI78">
            <v>0</v>
          </cell>
          <cell r="AJ78">
            <v>0</v>
          </cell>
          <cell r="AK78">
            <v>0</v>
          </cell>
          <cell r="AM78">
            <v>69</v>
          </cell>
          <cell r="AN78">
            <v>69</v>
          </cell>
          <cell r="AO78" t="str">
            <v>CUMMINGTON</v>
          </cell>
          <cell r="AP78">
            <v>0</v>
          </cell>
          <cell r="AQ78">
            <v>0</v>
          </cell>
          <cell r="AR78">
            <v>0</v>
          </cell>
          <cell r="AS78">
            <v>0</v>
          </cell>
          <cell r="AT78">
            <v>0</v>
          </cell>
          <cell r="AU78">
            <v>0</v>
          </cell>
          <cell r="AV78">
            <v>0</v>
          </cell>
          <cell r="AW78">
            <v>0</v>
          </cell>
          <cell r="AX78">
            <v>0</v>
          </cell>
          <cell r="AY78">
            <v>0</v>
          </cell>
          <cell r="AZ78">
            <v>0</v>
          </cell>
          <cell r="BB78">
            <v>69</v>
          </cell>
          <cell r="BC78" t="str">
            <v>CUMMINGTON</v>
          </cell>
          <cell r="BH78">
            <v>0</v>
          </cell>
          <cell r="BK78">
            <v>0</v>
          </cell>
          <cell r="BL78">
            <v>0</v>
          </cell>
          <cell r="BN78">
            <v>0</v>
          </cell>
          <cell r="BP78">
            <v>0</v>
          </cell>
          <cell r="BQ78">
            <v>0</v>
          </cell>
          <cell r="BR78">
            <v>0</v>
          </cell>
          <cell r="BT78">
            <v>0</v>
          </cell>
          <cell r="BV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Y79">
            <v>0</v>
          </cell>
          <cell r="Z79">
            <v>0</v>
          </cell>
          <cell r="AA79">
            <v>0</v>
          </cell>
          <cell r="AB79">
            <v>0</v>
          </cell>
          <cell r="AC79">
            <v>0</v>
          </cell>
          <cell r="AD79">
            <v>0</v>
          </cell>
          <cell r="AE79">
            <v>0</v>
          </cell>
          <cell r="AF79">
            <v>0</v>
          </cell>
          <cell r="AG79">
            <v>0</v>
          </cell>
          <cell r="AH79">
            <v>0</v>
          </cell>
          <cell r="AI79">
            <v>0</v>
          </cell>
          <cell r="AJ79">
            <v>0</v>
          </cell>
          <cell r="AK79">
            <v>0</v>
          </cell>
          <cell r="AM79">
            <v>70</v>
          </cell>
          <cell r="AN79">
            <v>70</v>
          </cell>
          <cell r="AO79" t="str">
            <v>DALTON</v>
          </cell>
          <cell r="AP79">
            <v>0</v>
          </cell>
          <cell r="AQ79">
            <v>0</v>
          </cell>
          <cell r="AR79">
            <v>0</v>
          </cell>
          <cell r="AS79">
            <v>0</v>
          </cell>
          <cell r="AT79">
            <v>0</v>
          </cell>
          <cell r="AU79">
            <v>0</v>
          </cell>
          <cell r="AV79">
            <v>0</v>
          </cell>
          <cell r="AW79">
            <v>0</v>
          </cell>
          <cell r="AX79">
            <v>0</v>
          </cell>
          <cell r="AY79">
            <v>0</v>
          </cell>
          <cell r="AZ79">
            <v>0</v>
          </cell>
          <cell r="BB79">
            <v>70</v>
          </cell>
          <cell r="BC79" t="str">
            <v>DALTON</v>
          </cell>
          <cell r="BH79">
            <v>0</v>
          </cell>
          <cell r="BK79">
            <v>0</v>
          </cell>
          <cell r="BL79">
            <v>0</v>
          </cell>
          <cell r="BN79">
            <v>0</v>
          </cell>
          <cell r="BP79">
            <v>0</v>
          </cell>
          <cell r="BQ79">
            <v>0</v>
          </cell>
          <cell r="BR79">
            <v>0</v>
          </cell>
          <cell r="BT79">
            <v>0</v>
          </cell>
          <cell r="BV79">
            <v>0</v>
          </cell>
        </row>
        <row r="80">
          <cell r="A80">
            <v>71</v>
          </cell>
          <cell r="B80">
            <v>71</v>
          </cell>
          <cell r="C80" t="str">
            <v>DANVERS</v>
          </cell>
          <cell r="D80">
            <v>5.1904769230346597</v>
          </cell>
          <cell r="E80">
            <v>99821</v>
          </cell>
          <cell r="F80">
            <v>0</v>
          </cell>
          <cell r="G80">
            <v>4638</v>
          </cell>
          <cell r="H80">
            <v>104459</v>
          </cell>
          <cell r="J80">
            <v>5741.7398845324205</v>
          </cell>
          <cell r="K80">
            <v>0.21143345949946774</v>
          </cell>
          <cell r="L80">
            <v>4638</v>
          </cell>
          <cell r="M80">
            <v>10379.739884532421</v>
          </cell>
          <cell r="O80">
            <v>94079.260115467579</v>
          </cell>
          <cell r="Q80">
            <v>0</v>
          </cell>
          <cell r="R80">
            <v>5741.7398845324205</v>
          </cell>
          <cell r="S80">
            <v>4638</v>
          </cell>
          <cell r="T80">
            <v>10379.739884532421</v>
          </cell>
          <cell r="V80">
            <v>31794.25</v>
          </cell>
          <cell r="W80">
            <v>0</v>
          </cell>
          <cell r="X80">
            <v>71</v>
          </cell>
          <cell r="Y80">
            <v>5.1904769230346597</v>
          </cell>
          <cell r="Z80">
            <v>0</v>
          </cell>
          <cell r="AA80">
            <v>99821</v>
          </cell>
          <cell r="AB80">
            <v>0</v>
          </cell>
          <cell r="AC80">
            <v>99821</v>
          </cell>
          <cell r="AD80">
            <v>0</v>
          </cell>
          <cell r="AE80">
            <v>4638</v>
          </cell>
          <cell r="AF80">
            <v>104459</v>
          </cell>
          <cell r="AG80">
            <v>0</v>
          </cell>
          <cell r="AH80">
            <v>0</v>
          </cell>
          <cell r="AI80">
            <v>0</v>
          </cell>
          <cell r="AJ80">
            <v>0</v>
          </cell>
          <cell r="AK80">
            <v>104459</v>
          </cell>
          <cell r="AM80">
            <v>71</v>
          </cell>
          <cell r="AN80">
            <v>71</v>
          </cell>
          <cell r="AO80" t="str">
            <v>DANVERS</v>
          </cell>
          <cell r="AP80">
            <v>99821</v>
          </cell>
          <cell r="AQ80">
            <v>90053</v>
          </cell>
          <cell r="AR80">
            <v>9768</v>
          </cell>
          <cell r="AS80">
            <v>1314.25</v>
          </cell>
          <cell r="AT80">
            <v>11161</v>
          </cell>
          <cell r="AU80">
            <v>1725</v>
          </cell>
          <cell r="AV80">
            <v>0</v>
          </cell>
          <cell r="AW80">
            <v>3188</v>
          </cell>
          <cell r="AX80">
            <v>0</v>
          </cell>
          <cell r="AY80">
            <v>27156.25</v>
          </cell>
          <cell r="AZ80">
            <v>5741.7398845324205</v>
          </cell>
          <cell r="BB80">
            <v>71</v>
          </cell>
          <cell r="BC80" t="str">
            <v>DANVERS</v>
          </cell>
          <cell r="BH80">
            <v>0</v>
          </cell>
          <cell r="BK80">
            <v>0</v>
          </cell>
          <cell r="BL80">
            <v>0</v>
          </cell>
          <cell r="BN80">
            <v>0</v>
          </cell>
          <cell r="BP80">
            <v>9768</v>
          </cell>
          <cell r="BQ80">
            <v>9768</v>
          </cell>
          <cell r="BR80">
            <v>0</v>
          </cell>
          <cell r="BT80">
            <v>0</v>
          </cell>
          <cell r="BV80">
            <v>0</v>
          </cell>
        </row>
        <row r="81">
          <cell r="A81">
            <v>72</v>
          </cell>
          <cell r="B81">
            <v>72</v>
          </cell>
          <cell r="C81" t="str">
            <v>DARTMOUTH</v>
          </cell>
          <cell r="D81">
            <v>9.2184321486373531</v>
          </cell>
          <cell r="E81">
            <v>117823</v>
          </cell>
          <cell r="F81">
            <v>0</v>
          </cell>
          <cell r="G81">
            <v>8223</v>
          </cell>
          <cell r="H81">
            <v>126046</v>
          </cell>
          <cell r="J81">
            <v>3454.5664722969941</v>
          </cell>
          <cell r="K81">
            <v>0.12367773422228964</v>
          </cell>
          <cell r="L81">
            <v>8223</v>
          </cell>
          <cell r="M81">
            <v>11677.566472296994</v>
          </cell>
          <cell r="O81">
            <v>114368.433527703</v>
          </cell>
          <cell r="Q81">
            <v>0</v>
          </cell>
          <cell r="R81">
            <v>3454.5664722969941</v>
          </cell>
          <cell r="S81">
            <v>8223</v>
          </cell>
          <cell r="T81">
            <v>11677.566472296994</v>
          </cell>
          <cell r="V81">
            <v>36155</v>
          </cell>
          <cell r="W81">
            <v>0</v>
          </cell>
          <cell r="X81">
            <v>72</v>
          </cell>
          <cell r="Y81">
            <v>9.2184321486373531</v>
          </cell>
          <cell r="Z81">
            <v>0</v>
          </cell>
          <cell r="AA81">
            <v>117823</v>
          </cell>
          <cell r="AB81">
            <v>0</v>
          </cell>
          <cell r="AC81">
            <v>117823</v>
          </cell>
          <cell r="AD81">
            <v>0</v>
          </cell>
          <cell r="AE81">
            <v>8223</v>
          </cell>
          <cell r="AF81">
            <v>126046</v>
          </cell>
          <cell r="AG81">
            <v>0</v>
          </cell>
          <cell r="AH81">
            <v>0</v>
          </cell>
          <cell r="AI81">
            <v>0</v>
          </cell>
          <cell r="AJ81">
            <v>0</v>
          </cell>
          <cell r="AK81">
            <v>126046</v>
          </cell>
          <cell r="AM81">
            <v>72</v>
          </cell>
          <cell r="AN81">
            <v>72</v>
          </cell>
          <cell r="AO81" t="str">
            <v>DARTMOUTH</v>
          </cell>
          <cell r="AP81">
            <v>117823</v>
          </cell>
          <cell r="AQ81">
            <v>111946</v>
          </cell>
          <cell r="AR81">
            <v>5877</v>
          </cell>
          <cell r="AS81">
            <v>0</v>
          </cell>
          <cell r="AT81">
            <v>1410</v>
          </cell>
          <cell r="AU81">
            <v>10520.75</v>
          </cell>
          <cell r="AV81">
            <v>6978.5</v>
          </cell>
          <cell r="AW81">
            <v>3145.75</v>
          </cell>
          <cell r="AX81">
            <v>0</v>
          </cell>
          <cell r="AY81">
            <v>27932</v>
          </cell>
          <cell r="AZ81">
            <v>3454.5664722969941</v>
          </cell>
          <cell r="BB81">
            <v>72</v>
          </cell>
          <cell r="BC81" t="str">
            <v>DARTMOUTH</v>
          </cell>
          <cell r="BH81">
            <v>0</v>
          </cell>
          <cell r="BK81">
            <v>0</v>
          </cell>
          <cell r="BL81">
            <v>0</v>
          </cell>
          <cell r="BN81">
            <v>0</v>
          </cell>
          <cell r="BP81">
            <v>5877</v>
          </cell>
          <cell r="BQ81">
            <v>5877</v>
          </cell>
          <cell r="BR81">
            <v>0</v>
          </cell>
          <cell r="BT81">
            <v>0</v>
          </cell>
          <cell r="BV81">
            <v>0</v>
          </cell>
        </row>
        <row r="82">
          <cell r="A82">
            <v>73</v>
          </cell>
          <cell r="B82">
            <v>73</v>
          </cell>
          <cell r="C82" t="str">
            <v>DEDHAM</v>
          </cell>
          <cell r="D82">
            <v>13.908965648893874</v>
          </cell>
          <cell r="E82">
            <v>270088</v>
          </cell>
          <cell r="F82">
            <v>0</v>
          </cell>
          <cell r="G82">
            <v>12426</v>
          </cell>
          <cell r="H82">
            <v>282514</v>
          </cell>
          <cell r="J82">
            <v>29577.484388810641</v>
          </cell>
          <cell r="K82">
            <v>0.39363429872185257</v>
          </cell>
          <cell r="L82">
            <v>12426</v>
          </cell>
          <cell r="M82">
            <v>42003.484388810641</v>
          </cell>
          <cell r="O82">
            <v>240510.51561118936</v>
          </cell>
          <cell r="Q82">
            <v>0</v>
          </cell>
          <cell r="R82">
            <v>29577.484388810641</v>
          </cell>
          <cell r="S82">
            <v>12426</v>
          </cell>
          <cell r="T82">
            <v>42003.484388810641</v>
          </cell>
          <cell r="V82">
            <v>87565.5</v>
          </cell>
          <cell r="W82">
            <v>0</v>
          </cell>
          <cell r="X82">
            <v>73</v>
          </cell>
          <cell r="Y82">
            <v>13.908965648893874</v>
          </cell>
          <cell r="Z82">
            <v>0</v>
          </cell>
          <cell r="AA82">
            <v>270088</v>
          </cell>
          <cell r="AB82">
            <v>0</v>
          </cell>
          <cell r="AC82">
            <v>270088</v>
          </cell>
          <cell r="AD82">
            <v>0</v>
          </cell>
          <cell r="AE82">
            <v>12426</v>
          </cell>
          <cell r="AF82">
            <v>282514</v>
          </cell>
          <cell r="AG82">
            <v>0</v>
          </cell>
          <cell r="AH82">
            <v>0</v>
          </cell>
          <cell r="AI82">
            <v>0</v>
          </cell>
          <cell r="AJ82">
            <v>0</v>
          </cell>
          <cell r="AK82">
            <v>282514</v>
          </cell>
          <cell r="AM82">
            <v>73</v>
          </cell>
          <cell r="AN82">
            <v>73</v>
          </cell>
          <cell r="AO82" t="str">
            <v>DEDHAM</v>
          </cell>
          <cell r="AP82">
            <v>270088</v>
          </cell>
          <cell r="AQ82">
            <v>219770</v>
          </cell>
          <cell r="AR82">
            <v>50318</v>
          </cell>
          <cell r="AS82">
            <v>414.75</v>
          </cell>
          <cell r="AT82">
            <v>18767</v>
          </cell>
          <cell r="AU82">
            <v>0</v>
          </cell>
          <cell r="AV82">
            <v>4617.75</v>
          </cell>
          <cell r="AW82">
            <v>1022</v>
          </cell>
          <cell r="AX82">
            <v>0</v>
          </cell>
          <cell r="AY82">
            <v>75139.5</v>
          </cell>
          <cell r="AZ82">
            <v>29577.484388810641</v>
          </cell>
          <cell r="BB82">
            <v>73</v>
          </cell>
          <cell r="BC82" t="str">
            <v>DEDHAM</v>
          </cell>
          <cell r="BH82">
            <v>0</v>
          </cell>
          <cell r="BK82">
            <v>0</v>
          </cell>
          <cell r="BL82">
            <v>0</v>
          </cell>
          <cell r="BN82">
            <v>0</v>
          </cell>
          <cell r="BP82">
            <v>50318</v>
          </cell>
          <cell r="BQ82">
            <v>50318</v>
          </cell>
          <cell r="BR82">
            <v>0</v>
          </cell>
          <cell r="BT82">
            <v>0</v>
          </cell>
          <cell r="BV82">
            <v>0</v>
          </cell>
        </row>
        <row r="83">
          <cell r="A83">
            <v>74</v>
          </cell>
          <cell r="B83">
            <v>74</v>
          </cell>
          <cell r="C83" t="str">
            <v>DEERFIELD</v>
          </cell>
          <cell r="D83">
            <v>7.1196754563894515</v>
          </cell>
          <cell r="E83">
            <v>108626</v>
          </cell>
          <cell r="F83">
            <v>0</v>
          </cell>
          <cell r="G83">
            <v>6356</v>
          </cell>
          <cell r="H83">
            <v>114982</v>
          </cell>
          <cell r="J83">
            <v>15201.973473973942</v>
          </cell>
          <cell r="K83">
            <v>0.33326333097245325</v>
          </cell>
          <cell r="L83">
            <v>6356</v>
          </cell>
          <cell r="M83">
            <v>21557.973473973943</v>
          </cell>
          <cell r="O83">
            <v>93424.026526026049</v>
          </cell>
          <cell r="Q83">
            <v>0</v>
          </cell>
          <cell r="R83">
            <v>15201.973473973942</v>
          </cell>
          <cell r="S83">
            <v>6356</v>
          </cell>
          <cell r="T83">
            <v>21557.973473973943</v>
          </cell>
          <cell r="V83">
            <v>51971.5</v>
          </cell>
          <cell r="W83">
            <v>0</v>
          </cell>
          <cell r="X83">
            <v>74</v>
          </cell>
          <cell r="Y83">
            <v>7.1196754563894515</v>
          </cell>
          <cell r="Z83">
            <v>0</v>
          </cell>
          <cell r="AA83">
            <v>108626</v>
          </cell>
          <cell r="AB83">
            <v>0</v>
          </cell>
          <cell r="AC83">
            <v>108626</v>
          </cell>
          <cell r="AD83">
            <v>0</v>
          </cell>
          <cell r="AE83">
            <v>6356</v>
          </cell>
          <cell r="AF83">
            <v>114982</v>
          </cell>
          <cell r="AG83">
            <v>0</v>
          </cell>
          <cell r="AH83">
            <v>0</v>
          </cell>
          <cell r="AI83">
            <v>0</v>
          </cell>
          <cell r="AJ83">
            <v>0</v>
          </cell>
          <cell r="AK83">
            <v>114982</v>
          </cell>
          <cell r="AM83">
            <v>74</v>
          </cell>
          <cell r="AN83">
            <v>74</v>
          </cell>
          <cell r="AO83" t="str">
            <v>DEERFIELD</v>
          </cell>
          <cell r="AP83">
            <v>108626</v>
          </cell>
          <cell r="AQ83">
            <v>82764</v>
          </cell>
          <cell r="AR83">
            <v>25862</v>
          </cell>
          <cell r="AS83">
            <v>6935</v>
          </cell>
          <cell r="AT83">
            <v>4076</v>
          </cell>
          <cell r="AU83">
            <v>0</v>
          </cell>
          <cell r="AV83">
            <v>8244</v>
          </cell>
          <cell r="AW83">
            <v>498.5</v>
          </cell>
          <cell r="AX83">
            <v>0</v>
          </cell>
          <cell r="AY83">
            <v>45615.5</v>
          </cell>
          <cell r="AZ83">
            <v>15201.973473973942</v>
          </cell>
          <cell r="BB83">
            <v>74</v>
          </cell>
          <cell r="BC83" t="str">
            <v>DEERFIELD</v>
          </cell>
          <cell r="BH83">
            <v>0</v>
          </cell>
          <cell r="BK83">
            <v>0</v>
          </cell>
          <cell r="BL83">
            <v>0</v>
          </cell>
          <cell r="BN83">
            <v>0</v>
          </cell>
          <cell r="BP83">
            <v>25862</v>
          </cell>
          <cell r="BQ83">
            <v>25862</v>
          </cell>
          <cell r="BR83">
            <v>0</v>
          </cell>
          <cell r="BT83">
            <v>0</v>
          </cell>
          <cell r="BV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Y84">
            <v>0</v>
          </cell>
          <cell r="Z84">
            <v>0</v>
          </cell>
          <cell r="AA84">
            <v>0</v>
          </cell>
          <cell r="AB84">
            <v>0</v>
          </cell>
          <cell r="AC84">
            <v>0</v>
          </cell>
          <cell r="AD84">
            <v>0</v>
          </cell>
          <cell r="AE84">
            <v>0</v>
          </cell>
          <cell r="AF84">
            <v>0</v>
          </cell>
          <cell r="AG84">
            <v>0</v>
          </cell>
          <cell r="AH84">
            <v>0</v>
          </cell>
          <cell r="AI84">
            <v>0</v>
          </cell>
          <cell r="AJ84">
            <v>0</v>
          </cell>
          <cell r="AK84">
            <v>0</v>
          </cell>
          <cell r="AM84">
            <v>75</v>
          </cell>
          <cell r="AN84">
            <v>75</v>
          </cell>
          <cell r="AO84" t="str">
            <v>DENNIS</v>
          </cell>
          <cell r="AP84">
            <v>0</v>
          </cell>
          <cell r="AQ84">
            <v>0</v>
          </cell>
          <cell r="AR84">
            <v>0</v>
          </cell>
          <cell r="AS84">
            <v>0</v>
          </cell>
          <cell r="AT84">
            <v>0</v>
          </cell>
          <cell r="AU84">
            <v>0</v>
          </cell>
          <cell r="AV84">
            <v>0</v>
          </cell>
          <cell r="AW84">
            <v>0</v>
          </cell>
          <cell r="AX84">
            <v>0</v>
          </cell>
          <cell r="AY84">
            <v>0</v>
          </cell>
          <cell r="AZ84">
            <v>0</v>
          </cell>
          <cell r="BB84">
            <v>75</v>
          </cell>
          <cell r="BC84" t="str">
            <v>DENNIS</v>
          </cell>
          <cell r="BH84">
            <v>0</v>
          </cell>
          <cell r="BK84">
            <v>0</v>
          </cell>
          <cell r="BL84">
            <v>0</v>
          </cell>
          <cell r="BN84">
            <v>0</v>
          </cell>
          <cell r="BP84">
            <v>0</v>
          </cell>
          <cell r="BQ84">
            <v>0</v>
          </cell>
          <cell r="BR84">
            <v>0</v>
          </cell>
          <cell r="BT84">
            <v>0</v>
          </cell>
          <cell r="BV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Y85">
            <v>0</v>
          </cell>
          <cell r="Z85">
            <v>0</v>
          </cell>
          <cell r="AA85">
            <v>0</v>
          </cell>
          <cell r="AB85">
            <v>0</v>
          </cell>
          <cell r="AC85">
            <v>0</v>
          </cell>
          <cell r="AD85">
            <v>0</v>
          </cell>
          <cell r="AE85">
            <v>0</v>
          </cell>
          <cell r="AF85">
            <v>0</v>
          </cell>
          <cell r="AG85">
            <v>0</v>
          </cell>
          <cell r="AH85">
            <v>0</v>
          </cell>
          <cell r="AI85">
            <v>0</v>
          </cell>
          <cell r="AJ85">
            <v>0</v>
          </cell>
          <cell r="AK85">
            <v>0</v>
          </cell>
          <cell r="AM85">
            <v>76</v>
          </cell>
          <cell r="AN85">
            <v>76</v>
          </cell>
          <cell r="AO85" t="str">
            <v>DIGHTON</v>
          </cell>
          <cell r="AP85">
            <v>0</v>
          </cell>
          <cell r="AQ85">
            <v>0</v>
          </cell>
          <cell r="AR85">
            <v>0</v>
          </cell>
          <cell r="AS85">
            <v>0</v>
          </cell>
          <cell r="AT85">
            <v>0</v>
          </cell>
          <cell r="AU85">
            <v>0</v>
          </cell>
          <cell r="AV85">
            <v>0</v>
          </cell>
          <cell r="AW85">
            <v>0</v>
          </cell>
          <cell r="AX85">
            <v>0</v>
          </cell>
          <cell r="AY85">
            <v>0</v>
          </cell>
          <cell r="AZ85">
            <v>0</v>
          </cell>
          <cell r="BB85">
            <v>76</v>
          </cell>
          <cell r="BC85" t="str">
            <v>DIGHTON</v>
          </cell>
          <cell r="BH85">
            <v>0</v>
          </cell>
          <cell r="BK85">
            <v>0</v>
          </cell>
          <cell r="BL85">
            <v>0</v>
          </cell>
          <cell r="BN85">
            <v>0</v>
          </cell>
          <cell r="BP85">
            <v>0</v>
          </cell>
          <cell r="BQ85">
            <v>0</v>
          </cell>
          <cell r="BR85">
            <v>0</v>
          </cell>
          <cell r="BT85">
            <v>0</v>
          </cell>
          <cell r="BV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Y86">
            <v>0</v>
          </cell>
          <cell r="Z86">
            <v>0</v>
          </cell>
          <cell r="AA86">
            <v>0</v>
          </cell>
          <cell r="AB86">
            <v>0</v>
          </cell>
          <cell r="AC86">
            <v>0</v>
          </cell>
          <cell r="AD86">
            <v>0</v>
          </cell>
          <cell r="AE86">
            <v>0</v>
          </cell>
          <cell r="AF86">
            <v>0</v>
          </cell>
          <cell r="AG86">
            <v>0</v>
          </cell>
          <cell r="AH86">
            <v>0</v>
          </cell>
          <cell r="AI86">
            <v>0</v>
          </cell>
          <cell r="AJ86">
            <v>0</v>
          </cell>
          <cell r="AK86">
            <v>0</v>
          </cell>
          <cell r="AM86">
            <v>77</v>
          </cell>
          <cell r="AN86">
            <v>77</v>
          </cell>
          <cell r="AO86" t="str">
            <v>DOUGLAS</v>
          </cell>
          <cell r="AP86">
            <v>0</v>
          </cell>
          <cell r="AQ86">
            <v>0</v>
          </cell>
          <cell r="AR86">
            <v>0</v>
          </cell>
          <cell r="AS86">
            <v>0</v>
          </cell>
          <cell r="AT86">
            <v>0</v>
          </cell>
          <cell r="AU86">
            <v>0</v>
          </cell>
          <cell r="AV86">
            <v>0</v>
          </cell>
          <cell r="AW86">
            <v>0</v>
          </cell>
          <cell r="AX86">
            <v>0</v>
          </cell>
          <cell r="AY86">
            <v>0</v>
          </cell>
          <cell r="AZ86">
            <v>0</v>
          </cell>
          <cell r="BB86">
            <v>77</v>
          </cell>
          <cell r="BC86" t="str">
            <v>DOUGLAS</v>
          </cell>
          <cell r="BH86">
            <v>0</v>
          </cell>
          <cell r="BK86">
            <v>0</v>
          </cell>
          <cell r="BL86">
            <v>0</v>
          </cell>
          <cell r="BN86">
            <v>0</v>
          </cell>
          <cell r="BP86">
            <v>0</v>
          </cell>
          <cell r="BQ86">
            <v>0</v>
          </cell>
          <cell r="BR86">
            <v>0</v>
          </cell>
          <cell r="BT86">
            <v>0</v>
          </cell>
          <cell r="BV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Y87">
            <v>0</v>
          </cell>
          <cell r="Z87">
            <v>0</v>
          </cell>
          <cell r="AA87">
            <v>0</v>
          </cell>
          <cell r="AB87">
            <v>0</v>
          </cell>
          <cell r="AC87">
            <v>0</v>
          </cell>
          <cell r="AD87">
            <v>0</v>
          </cell>
          <cell r="AE87">
            <v>0</v>
          </cell>
          <cell r="AF87">
            <v>0</v>
          </cell>
          <cell r="AG87">
            <v>0</v>
          </cell>
          <cell r="AH87">
            <v>0</v>
          </cell>
          <cell r="AI87">
            <v>0</v>
          </cell>
          <cell r="AJ87">
            <v>0</v>
          </cell>
          <cell r="AK87">
            <v>0</v>
          </cell>
          <cell r="AM87">
            <v>78</v>
          </cell>
          <cell r="AN87">
            <v>78</v>
          </cell>
          <cell r="AO87" t="str">
            <v>DOVER</v>
          </cell>
          <cell r="AP87">
            <v>0</v>
          </cell>
          <cell r="AQ87">
            <v>0</v>
          </cell>
          <cell r="AR87">
            <v>0</v>
          </cell>
          <cell r="AS87">
            <v>0</v>
          </cell>
          <cell r="AT87">
            <v>0</v>
          </cell>
          <cell r="AU87">
            <v>0</v>
          </cell>
          <cell r="AV87">
            <v>0</v>
          </cell>
          <cell r="AW87">
            <v>0</v>
          </cell>
          <cell r="AX87">
            <v>0</v>
          </cell>
          <cell r="AY87">
            <v>0</v>
          </cell>
          <cell r="AZ87">
            <v>0</v>
          </cell>
          <cell r="BB87">
            <v>78</v>
          </cell>
          <cell r="BC87" t="str">
            <v>DOVER</v>
          </cell>
          <cell r="BH87">
            <v>0</v>
          </cell>
          <cell r="BK87">
            <v>0</v>
          </cell>
          <cell r="BL87">
            <v>0</v>
          </cell>
          <cell r="BN87">
            <v>0</v>
          </cell>
          <cell r="BP87">
            <v>0</v>
          </cell>
          <cell r="BQ87">
            <v>0</v>
          </cell>
          <cell r="BR87">
            <v>0</v>
          </cell>
          <cell r="BT87">
            <v>0</v>
          </cell>
          <cell r="BV87">
            <v>0</v>
          </cell>
        </row>
        <row r="88">
          <cell r="A88">
            <v>79</v>
          </cell>
          <cell r="B88">
            <v>79</v>
          </cell>
          <cell r="C88" t="str">
            <v>DRACUT</v>
          </cell>
          <cell r="D88">
            <v>249.35690739183366</v>
          </cell>
          <cell r="E88">
            <v>2709530</v>
          </cell>
          <cell r="F88">
            <v>0</v>
          </cell>
          <cell r="G88">
            <v>222678</v>
          </cell>
          <cell r="H88">
            <v>2932208</v>
          </cell>
          <cell r="J88">
            <v>136438.03522508079</v>
          </cell>
          <cell r="K88">
            <v>0.20111471873910988</v>
          </cell>
          <cell r="L88">
            <v>222678</v>
          </cell>
          <cell r="M88">
            <v>359116.03522508079</v>
          </cell>
          <cell r="O88">
            <v>2573091.9647749192</v>
          </cell>
          <cell r="Q88">
            <v>0</v>
          </cell>
          <cell r="R88">
            <v>136438.03522508079</v>
          </cell>
          <cell r="S88">
            <v>222678</v>
          </cell>
          <cell r="T88">
            <v>359116.03522508079</v>
          </cell>
          <cell r="V88">
            <v>901087</v>
          </cell>
          <cell r="W88">
            <v>0</v>
          </cell>
          <cell r="X88">
            <v>79</v>
          </cell>
          <cell r="Y88">
            <v>249.35690739183366</v>
          </cell>
          <cell r="Z88">
            <v>0</v>
          </cell>
          <cell r="AA88">
            <v>2709530</v>
          </cell>
          <cell r="AB88">
            <v>0</v>
          </cell>
          <cell r="AC88">
            <v>2709530</v>
          </cell>
          <cell r="AD88">
            <v>0</v>
          </cell>
          <cell r="AE88">
            <v>222678</v>
          </cell>
          <cell r="AF88">
            <v>2932208</v>
          </cell>
          <cell r="AG88">
            <v>0</v>
          </cell>
          <cell r="AH88">
            <v>0</v>
          </cell>
          <cell r="AI88">
            <v>0</v>
          </cell>
          <cell r="AJ88">
            <v>0</v>
          </cell>
          <cell r="AK88">
            <v>2932208</v>
          </cell>
          <cell r="AM88">
            <v>79</v>
          </cell>
          <cell r="AN88">
            <v>79</v>
          </cell>
          <cell r="AO88" t="str">
            <v>DRACUT</v>
          </cell>
          <cell r="AP88">
            <v>2709530</v>
          </cell>
          <cell r="AQ88">
            <v>2477418</v>
          </cell>
          <cell r="AR88">
            <v>232112</v>
          </cell>
          <cell r="AS88">
            <v>97143.5</v>
          </cell>
          <cell r="AT88">
            <v>56088</v>
          </cell>
          <cell r="AU88">
            <v>113465</v>
          </cell>
          <cell r="AV88">
            <v>92274.75</v>
          </cell>
          <cell r="AW88">
            <v>87325.75</v>
          </cell>
          <cell r="AX88">
            <v>0</v>
          </cell>
          <cell r="AY88">
            <v>678409</v>
          </cell>
          <cell r="AZ88">
            <v>136438.03522508079</v>
          </cell>
          <cell r="BB88">
            <v>79</v>
          </cell>
          <cell r="BC88" t="str">
            <v>DRACUT</v>
          </cell>
          <cell r="BH88">
            <v>0</v>
          </cell>
          <cell r="BK88">
            <v>0</v>
          </cell>
          <cell r="BL88">
            <v>0</v>
          </cell>
          <cell r="BN88">
            <v>0</v>
          </cell>
          <cell r="BP88">
            <v>232112</v>
          </cell>
          <cell r="BQ88">
            <v>232112</v>
          </cell>
          <cell r="BR88">
            <v>0</v>
          </cell>
          <cell r="BT88">
            <v>0</v>
          </cell>
          <cell r="BV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Y89">
            <v>0</v>
          </cell>
          <cell r="Z89">
            <v>0</v>
          </cell>
          <cell r="AA89">
            <v>0</v>
          </cell>
          <cell r="AB89">
            <v>0</v>
          </cell>
          <cell r="AC89">
            <v>0</v>
          </cell>
          <cell r="AD89">
            <v>0</v>
          </cell>
          <cell r="AE89">
            <v>0</v>
          </cell>
          <cell r="AF89">
            <v>0</v>
          </cell>
          <cell r="AG89">
            <v>0</v>
          </cell>
          <cell r="AH89">
            <v>0</v>
          </cell>
          <cell r="AI89">
            <v>0</v>
          </cell>
          <cell r="AJ89">
            <v>0</v>
          </cell>
          <cell r="AK89">
            <v>0</v>
          </cell>
          <cell r="AM89">
            <v>80</v>
          </cell>
          <cell r="AN89">
            <v>80</v>
          </cell>
          <cell r="AO89" t="str">
            <v>DUDLEY</v>
          </cell>
          <cell r="AP89">
            <v>0</v>
          </cell>
          <cell r="AQ89">
            <v>0</v>
          </cell>
          <cell r="AR89">
            <v>0</v>
          </cell>
          <cell r="AS89">
            <v>0</v>
          </cell>
          <cell r="AT89">
            <v>0</v>
          </cell>
          <cell r="AU89">
            <v>0</v>
          </cell>
          <cell r="AV89">
            <v>0</v>
          </cell>
          <cell r="AW89">
            <v>0</v>
          </cell>
          <cell r="AX89">
            <v>0</v>
          </cell>
          <cell r="AY89">
            <v>0</v>
          </cell>
          <cell r="AZ89">
            <v>0</v>
          </cell>
          <cell r="BB89">
            <v>80</v>
          </cell>
          <cell r="BC89" t="str">
            <v>DUDLEY</v>
          </cell>
          <cell r="BH89">
            <v>0</v>
          </cell>
          <cell r="BK89">
            <v>0</v>
          </cell>
          <cell r="BL89">
            <v>0</v>
          </cell>
          <cell r="BN89">
            <v>0</v>
          </cell>
          <cell r="BP89">
            <v>0</v>
          </cell>
          <cell r="BQ89">
            <v>0</v>
          </cell>
          <cell r="BR89">
            <v>0</v>
          </cell>
          <cell r="BT89">
            <v>0</v>
          </cell>
          <cell r="BV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Y90">
            <v>0</v>
          </cell>
          <cell r="Z90">
            <v>0</v>
          </cell>
          <cell r="AA90">
            <v>0</v>
          </cell>
          <cell r="AB90">
            <v>0</v>
          </cell>
          <cell r="AC90">
            <v>0</v>
          </cell>
          <cell r="AD90">
            <v>0</v>
          </cell>
          <cell r="AE90">
            <v>0</v>
          </cell>
          <cell r="AF90">
            <v>0</v>
          </cell>
          <cell r="AG90">
            <v>0</v>
          </cell>
          <cell r="AH90">
            <v>0</v>
          </cell>
          <cell r="AI90">
            <v>0</v>
          </cell>
          <cell r="AJ90">
            <v>0</v>
          </cell>
          <cell r="AK90">
            <v>0</v>
          </cell>
          <cell r="AM90">
            <v>81</v>
          </cell>
          <cell r="AN90">
            <v>81</v>
          </cell>
          <cell r="AO90" t="str">
            <v>DUNSTABLE</v>
          </cell>
          <cell r="AP90">
            <v>0</v>
          </cell>
          <cell r="AQ90">
            <v>0</v>
          </cell>
          <cell r="AR90">
            <v>0</v>
          </cell>
          <cell r="AS90">
            <v>0</v>
          </cell>
          <cell r="AT90">
            <v>0</v>
          </cell>
          <cell r="AU90">
            <v>0</v>
          </cell>
          <cell r="AV90">
            <v>0</v>
          </cell>
          <cell r="AW90">
            <v>0</v>
          </cell>
          <cell r="AX90">
            <v>0</v>
          </cell>
          <cell r="AY90">
            <v>0</v>
          </cell>
          <cell r="AZ90">
            <v>0</v>
          </cell>
          <cell r="BB90">
            <v>81</v>
          </cell>
          <cell r="BC90" t="str">
            <v>DUNSTABLE</v>
          </cell>
          <cell r="BH90">
            <v>0</v>
          </cell>
          <cell r="BK90">
            <v>0</v>
          </cell>
          <cell r="BL90">
            <v>0</v>
          </cell>
          <cell r="BN90">
            <v>0</v>
          </cell>
          <cell r="BP90">
            <v>0</v>
          </cell>
          <cell r="BQ90">
            <v>0</v>
          </cell>
          <cell r="BR90">
            <v>0</v>
          </cell>
          <cell r="BT90">
            <v>0</v>
          </cell>
          <cell r="BV90">
            <v>0</v>
          </cell>
        </row>
        <row r="91">
          <cell r="A91">
            <v>82</v>
          </cell>
          <cell r="B91">
            <v>82</v>
          </cell>
          <cell r="C91" t="str">
            <v>DUXBURY</v>
          </cell>
          <cell r="D91">
            <v>12.459056585270178</v>
          </cell>
          <cell r="E91">
            <v>173353</v>
          </cell>
          <cell r="F91">
            <v>0</v>
          </cell>
          <cell r="G91">
            <v>11121</v>
          </cell>
          <cell r="H91">
            <v>184474</v>
          </cell>
          <cell r="J91">
            <v>8043.608576980103</v>
          </cell>
          <cell r="K91">
            <v>0.13745176525739458</v>
          </cell>
          <cell r="L91">
            <v>11121</v>
          </cell>
          <cell r="M91">
            <v>19164.608576980103</v>
          </cell>
          <cell r="O91">
            <v>165309.3914230199</v>
          </cell>
          <cell r="Q91">
            <v>0</v>
          </cell>
          <cell r="R91">
            <v>8043.608576980103</v>
          </cell>
          <cell r="S91">
            <v>11121</v>
          </cell>
          <cell r="T91">
            <v>19164.608576980103</v>
          </cell>
          <cell r="V91">
            <v>69640.5</v>
          </cell>
          <cell r="W91">
            <v>0</v>
          </cell>
          <cell r="X91">
            <v>82</v>
          </cell>
          <cell r="Y91">
            <v>12.459056585270178</v>
          </cell>
          <cell r="Z91">
            <v>0</v>
          </cell>
          <cell r="AA91">
            <v>173353</v>
          </cell>
          <cell r="AB91">
            <v>0</v>
          </cell>
          <cell r="AC91">
            <v>173353</v>
          </cell>
          <cell r="AD91">
            <v>0</v>
          </cell>
          <cell r="AE91">
            <v>11121</v>
          </cell>
          <cell r="AF91">
            <v>184474</v>
          </cell>
          <cell r="AG91">
            <v>0</v>
          </cell>
          <cell r="AH91">
            <v>0</v>
          </cell>
          <cell r="AI91">
            <v>0</v>
          </cell>
          <cell r="AJ91">
            <v>0</v>
          </cell>
          <cell r="AK91">
            <v>184474</v>
          </cell>
          <cell r="AM91">
            <v>82</v>
          </cell>
          <cell r="AN91">
            <v>82</v>
          </cell>
          <cell r="AO91" t="str">
            <v>DUXBURY</v>
          </cell>
          <cell r="AP91">
            <v>173353</v>
          </cell>
          <cell r="AQ91">
            <v>159669</v>
          </cell>
          <cell r="AR91">
            <v>13684</v>
          </cell>
          <cell r="AS91">
            <v>0</v>
          </cell>
          <cell r="AT91">
            <v>5137</v>
          </cell>
          <cell r="AU91">
            <v>0</v>
          </cell>
          <cell r="AV91">
            <v>6734.5</v>
          </cell>
          <cell r="AW91">
            <v>32964</v>
          </cell>
          <cell r="AX91">
            <v>0</v>
          </cell>
          <cell r="AY91">
            <v>58519.5</v>
          </cell>
          <cell r="AZ91">
            <v>8043.608576980103</v>
          </cell>
          <cell r="BB91">
            <v>82</v>
          </cell>
          <cell r="BC91" t="str">
            <v>DUXBURY</v>
          </cell>
          <cell r="BH91">
            <v>0</v>
          </cell>
          <cell r="BK91">
            <v>0</v>
          </cell>
          <cell r="BL91">
            <v>0</v>
          </cell>
          <cell r="BN91">
            <v>0</v>
          </cell>
          <cell r="BP91">
            <v>13684</v>
          </cell>
          <cell r="BQ91">
            <v>13684</v>
          </cell>
          <cell r="BR91">
            <v>0</v>
          </cell>
          <cell r="BT91">
            <v>0</v>
          </cell>
          <cell r="BV91">
            <v>0</v>
          </cell>
        </row>
        <row r="92">
          <cell r="A92">
            <v>83</v>
          </cell>
          <cell r="B92">
            <v>83</v>
          </cell>
          <cell r="C92" t="str">
            <v>EAST BRIDGEWATER</v>
          </cell>
          <cell r="D92">
            <v>10.123347454733313</v>
          </cell>
          <cell r="E92">
            <v>114920</v>
          </cell>
          <cell r="F92">
            <v>0</v>
          </cell>
          <cell r="G92">
            <v>9035</v>
          </cell>
          <cell r="H92">
            <v>123955</v>
          </cell>
          <cell r="J92">
            <v>11010.291746230218</v>
          </cell>
          <cell r="K92">
            <v>0.27228933985137543</v>
          </cell>
          <cell r="L92">
            <v>9035</v>
          </cell>
          <cell r="M92">
            <v>20045.291746230218</v>
          </cell>
          <cell r="O92">
            <v>103909.70825376979</v>
          </cell>
          <cell r="Q92">
            <v>0</v>
          </cell>
          <cell r="R92">
            <v>11010.291746230218</v>
          </cell>
          <cell r="S92">
            <v>9035</v>
          </cell>
          <cell r="T92">
            <v>20045.291746230218</v>
          </cell>
          <cell r="V92">
            <v>49471</v>
          </cell>
          <cell r="W92">
            <v>0</v>
          </cell>
          <cell r="X92">
            <v>83</v>
          </cell>
          <cell r="Y92">
            <v>10.123347454733313</v>
          </cell>
          <cell r="Z92">
            <v>0</v>
          </cell>
          <cell r="AA92">
            <v>114920</v>
          </cell>
          <cell r="AB92">
            <v>0</v>
          </cell>
          <cell r="AC92">
            <v>114920</v>
          </cell>
          <cell r="AD92">
            <v>0</v>
          </cell>
          <cell r="AE92">
            <v>9035</v>
          </cell>
          <cell r="AF92">
            <v>123955</v>
          </cell>
          <cell r="AG92">
            <v>0</v>
          </cell>
          <cell r="AH92">
            <v>0</v>
          </cell>
          <cell r="AI92">
            <v>0</v>
          </cell>
          <cell r="AJ92">
            <v>0</v>
          </cell>
          <cell r="AK92">
            <v>123955</v>
          </cell>
          <cell r="AM92">
            <v>83</v>
          </cell>
          <cell r="AN92">
            <v>83</v>
          </cell>
          <cell r="AO92" t="str">
            <v>EAST BRIDGEWATER</v>
          </cell>
          <cell r="AP92">
            <v>114920</v>
          </cell>
          <cell r="AQ92">
            <v>96189</v>
          </cell>
          <cell r="AR92">
            <v>18731</v>
          </cell>
          <cell r="AS92">
            <v>7918</v>
          </cell>
          <cell r="AT92">
            <v>4571</v>
          </cell>
          <cell r="AU92">
            <v>2681.75</v>
          </cell>
          <cell r="AV92">
            <v>2333.25</v>
          </cell>
          <cell r="AW92">
            <v>4201</v>
          </cell>
          <cell r="AX92">
            <v>0</v>
          </cell>
          <cell r="AY92">
            <v>40436</v>
          </cell>
          <cell r="AZ92">
            <v>11010.291746230218</v>
          </cell>
          <cell r="BB92">
            <v>83</v>
          </cell>
          <cell r="BC92" t="str">
            <v>EAST BRIDGEWATER</v>
          </cell>
          <cell r="BH92">
            <v>0</v>
          </cell>
          <cell r="BK92">
            <v>0</v>
          </cell>
          <cell r="BL92">
            <v>0</v>
          </cell>
          <cell r="BN92">
            <v>0</v>
          </cell>
          <cell r="BP92">
            <v>18731</v>
          </cell>
          <cell r="BQ92">
            <v>18731</v>
          </cell>
          <cell r="BR92">
            <v>0</v>
          </cell>
          <cell r="BT92">
            <v>0</v>
          </cell>
          <cell r="BV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Y93">
            <v>0</v>
          </cell>
          <cell r="Z93">
            <v>0</v>
          </cell>
          <cell r="AA93">
            <v>0</v>
          </cell>
          <cell r="AB93">
            <v>0</v>
          </cell>
          <cell r="AC93">
            <v>0</v>
          </cell>
          <cell r="AD93">
            <v>0</v>
          </cell>
          <cell r="AE93">
            <v>0</v>
          </cell>
          <cell r="AF93">
            <v>0</v>
          </cell>
          <cell r="AG93">
            <v>0</v>
          </cell>
          <cell r="AH93">
            <v>0</v>
          </cell>
          <cell r="AI93">
            <v>0</v>
          </cell>
          <cell r="AJ93">
            <v>0</v>
          </cell>
          <cell r="AK93">
            <v>0</v>
          </cell>
          <cell r="AM93">
            <v>84</v>
          </cell>
          <cell r="AN93">
            <v>84</v>
          </cell>
          <cell r="AO93" t="str">
            <v>EAST BROOKFIELD</v>
          </cell>
          <cell r="AP93">
            <v>0</v>
          </cell>
          <cell r="AQ93">
            <v>0</v>
          </cell>
          <cell r="AR93">
            <v>0</v>
          </cell>
          <cell r="AS93">
            <v>0</v>
          </cell>
          <cell r="AT93">
            <v>0</v>
          </cell>
          <cell r="AU93">
            <v>0</v>
          </cell>
          <cell r="AV93">
            <v>0</v>
          </cell>
          <cell r="AW93">
            <v>0</v>
          </cell>
          <cell r="AX93">
            <v>0</v>
          </cell>
          <cell r="AY93">
            <v>0</v>
          </cell>
          <cell r="AZ93">
            <v>0</v>
          </cell>
          <cell r="BB93">
            <v>84</v>
          </cell>
          <cell r="BC93" t="str">
            <v>EAST BROOKFIELD</v>
          </cell>
          <cell r="BH93">
            <v>0</v>
          </cell>
          <cell r="BK93">
            <v>0</v>
          </cell>
          <cell r="BL93">
            <v>0</v>
          </cell>
          <cell r="BN93">
            <v>0</v>
          </cell>
          <cell r="BP93">
            <v>0</v>
          </cell>
          <cell r="BQ93">
            <v>0</v>
          </cell>
          <cell r="BR93">
            <v>0</v>
          </cell>
          <cell r="BT93">
            <v>0</v>
          </cell>
          <cell r="BV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Y94">
            <v>0</v>
          </cell>
          <cell r="Z94">
            <v>0</v>
          </cell>
          <cell r="AA94">
            <v>0</v>
          </cell>
          <cell r="AB94">
            <v>0</v>
          </cell>
          <cell r="AC94">
            <v>0</v>
          </cell>
          <cell r="AD94">
            <v>0</v>
          </cell>
          <cell r="AE94">
            <v>0</v>
          </cell>
          <cell r="AF94">
            <v>0</v>
          </cell>
          <cell r="AG94">
            <v>0</v>
          </cell>
          <cell r="AH94">
            <v>0</v>
          </cell>
          <cell r="AI94">
            <v>0</v>
          </cell>
          <cell r="AJ94">
            <v>0</v>
          </cell>
          <cell r="AK94">
            <v>0</v>
          </cell>
          <cell r="AM94">
            <v>85</v>
          </cell>
          <cell r="AN94">
            <v>86</v>
          </cell>
          <cell r="AO94" t="str">
            <v>EASTHAM</v>
          </cell>
          <cell r="AP94">
            <v>0</v>
          </cell>
          <cell r="AQ94">
            <v>0</v>
          </cell>
          <cell r="AR94">
            <v>0</v>
          </cell>
          <cell r="AS94">
            <v>0</v>
          </cell>
          <cell r="AT94">
            <v>0</v>
          </cell>
          <cell r="AU94">
            <v>0</v>
          </cell>
          <cell r="AV94">
            <v>0</v>
          </cell>
          <cell r="AW94">
            <v>0</v>
          </cell>
          <cell r="AX94">
            <v>0</v>
          </cell>
          <cell r="AY94">
            <v>0</v>
          </cell>
          <cell r="AZ94">
            <v>0</v>
          </cell>
          <cell r="BB94">
            <v>85</v>
          </cell>
          <cell r="BC94" t="str">
            <v>EASTHAM</v>
          </cell>
          <cell r="BH94">
            <v>0</v>
          </cell>
          <cell r="BK94">
            <v>0</v>
          </cell>
          <cell r="BL94">
            <v>0</v>
          </cell>
          <cell r="BN94">
            <v>0</v>
          </cell>
          <cell r="BP94">
            <v>0</v>
          </cell>
          <cell r="BQ94">
            <v>0</v>
          </cell>
          <cell r="BR94">
            <v>0</v>
          </cell>
          <cell r="BT94">
            <v>0</v>
          </cell>
          <cell r="BV94">
            <v>0</v>
          </cell>
        </row>
        <row r="95">
          <cell r="A95">
            <v>86</v>
          </cell>
          <cell r="B95">
            <v>87</v>
          </cell>
          <cell r="C95" t="str">
            <v>EASTHAMPTON</v>
          </cell>
          <cell r="D95">
            <v>114.26575598676023</v>
          </cell>
          <cell r="E95">
            <v>1264859</v>
          </cell>
          <cell r="F95">
            <v>0</v>
          </cell>
          <cell r="G95">
            <v>102042</v>
          </cell>
          <cell r="H95">
            <v>1366901</v>
          </cell>
          <cell r="J95">
            <v>90457.091252142214</v>
          </cell>
          <cell r="K95">
            <v>0.30168378131438844</v>
          </cell>
          <cell r="L95">
            <v>102042</v>
          </cell>
          <cell r="M95">
            <v>192499.09125214221</v>
          </cell>
          <cell r="O95">
            <v>1174401.9087478579</v>
          </cell>
          <cell r="Q95">
            <v>0</v>
          </cell>
          <cell r="R95">
            <v>90457.091252142214</v>
          </cell>
          <cell r="S95">
            <v>102042</v>
          </cell>
          <cell r="T95">
            <v>192499.09125214221</v>
          </cell>
          <cell r="V95">
            <v>401882.75</v>
          </cell>
          <cell r="W95">
            <v>0</v>
          </cell>
          <cell r="X95">
            <v>86</v>
          </cell>
          <cell r="Y95">
            <v>114.26575598676023</v>
          </cell>
          <cell r="Z95">
            <v>0</v>
          </cell>
          <cell r="AA95">
            <v>1264859</v>
          </cell>
          <cell r="AB95">
            <v>0</v>
          </cell>
          <cell r="AC95">
            <v>1264859</v>
          </cell>
          <cell r="AD95">
            <v>0</v>
          </cell>
          <cell r="AE95">
            <v>102042</v>
          </cell>
          <cell r="AF95">
            <v>1366901</v>
          </cell>
          <cell r="AG95">
            <v>0</v>
          </cell>
          <cell r="AH95">
            <v>0</v>
          </cell>
          <cell r="AI95">
            <v>0</v>
          </cell>
          <cell r="AJ95">
            <v>0</v>
          </cell>
          <cell r="AK95">
            <v>1366901</v>
          </cell>
          <cell r="AM95">
            <v>86</v>
          </cell>
          <cell r="AN95">
            <v>87</v>
          </cell>
          <cell r="AO95" t="str">
            <v>EASTHAMPTON</v>
          </cell>
          <cell r="AP95">
            <v>1264859</v>
          </cell>
          <cell r="AQ95">
            <v>1110971</v>
          </cell>
          <cell r="AR95">
            <v>153888</v>
          </cell>
          <cell r="AS95">
            <v>21526.25</v>
          </cell>
          <cell r="AT95">
            <v>23010</v>
          </cell>
          <cell r="AU95">
            <v>53681.75</v>
          </cell>
          <cell r="AV95">
            <v>42056.25</v>
          </cell>
          <cell r="AW95">
            <v>5678.5</v>
          </cell>
          <cell r="AX95">
            <v>0</v>
          </cell>
          <cell r="AY95">
            <v>299840.75</v>
          </cell>
          <cell r="AZ95">
            <v>90457.091252142214</v>
          </cell>
          <cell r="BB95">
            <v>86</v>
          </cell>
          <cell r="BC95" t="str">
            <v>EASTHAMPTON</v>
          </cell>
          <cell r="BH95">
            <v>0</v>
          </cell>
          <cell r="BK95">
            <v>0</v>
          </cell>
          <cell r="BL95">
            <v>0</v>
          </cell>
          <cell r="BN95">
            <v>0</v>
          </cell>
          <cell r="BP95">
            <v>153888</v>
          </cell>
          <cell r="BQ95">
            <v>153888</v>
          </cell>
          <cell r="BR95">
            <v>0</v>
          </cell>
          <cell r="BT95">
            <v>0</v>
          </cell>
          <cell r="BV95">
            <v>0</v>
          </cell>
        </row>
        <row r="96">
          <cell r="A96">
            <v>87</v>
          </cell>
          <cell r="B96">
            <v>85</v>
          </cell>
          <cell r="C96" t="str">
            <v>EAST LONGMEADOW</v>
          </cell>
          <cell r="D96">
            <v>9.3632500897856783</v>
          </cell>
          <cell r="E96">
            <v>132428</v>
          </cell>
          <cell r="F96">
            <v>0</v>
          </cell>
          <cell r="G96">
            <v>8361</v>
          </cell>
          <cell r="H96">
            <v>140789</v>
          </cell>
          <cell r="J96">
            <v>8604.3804698797685</v>
          </cell>
          <cell r="K96">
            <v>0.22749971497375218</v>
          </cell>
          <cell r="L96">
            <v>8361</v>
          </cell>
          <cell r="M96">
            <v>16965.380469879768</v>
          </cell>
          <cell r="O96">
            <v>123823.61953012022</v>
          </cell>
          <cell r="Q96">
            <v>0</v>
          </cell>
          <cell r="R96">
            <v>8604.3804698797685</v>
          </cell>
          <cell r="S96">
            <v>8361</v>
          </cell>
          <cell r="T96">
            <v>16965.380469879768</v>
          </cell>
          <cell r="V96">
            <v>46182.5</v>
          </cell>
          <cell r="W96">
            <v>0</v>
          </cell>
          <cell r="X96">
            <v>87</v>
          </cell>
          <cell r="Y96">
            <v>9.3632500897856783</v>
          </cell>
          <cell r="Z96">
            <v>0</v>
          </cell>
          <cell r="AA96">
            <v>132428</v>
          </cell>
          <cell r="AB96">
            <v>0</v>
          </cell>
          <cell r="AC96">
            <v>132428</v>
          </cell>
          <cell r="AD96">
            <v>0</v>
          </cell>
          <cell r="AE96">
            <v>8361</v>
          </cell>
          <cell r="AF96">
            <v>140789</v>
          </cell>
          <cell r="AG96">
            <v>0</v>
          </cell>
          <cell r="AH96">
            <v>0</v>
          </cell>
          <cell r="AI96">
            <v>0</v>
          </cell>
          <cell r="AJ96">
            <v>0</v>
          </cell>
          <cell r="AK96">
            <v>140789</v>
          </cell>
          <cell r="AM96">
            <v>87</v>
          </cell>
          <cell r="AN96">
            <v>85</v>
          </cell>
          <cell r="AO96" t="str">
            <v>EAST LONGMEADOW</v>
          </cell>
          <cell r="AP96">
            <v>132428</v>
          </cell>
          <cell r="AQ96">
            <v>117790</v>
          </cell>
          <cell r="AR96">
            <v>14638</v>
          </cell>
          <cell r="AS96">
            <v>5368.5</v>
          </cell>
          <cell r="AT96">
            <v>0</v>
          </cell>
          <cell r="AU96">
            <v>14486.5</v>
          </cell>
          <cell r="AV96">
            <v>3328.5</v>
          </cell>
          <cell r="AW96">
            <v>0</v>
          </cell>
          <cell r="AX96">
            <v>0</v>
          </cell>
          <cell r="AY96">
            <v>37821.5</v>
          </cell>
          <cell r="AZ96">
            <v>8604.3804698797685</v>
          </cell>
          <cell r="BB96">
            <v>87</v>
          </cell>
          <cell r="BC96" t="str">
            <v>EAST LONGMEADOW</v>
          </cell>
          <cell r="BH96">
            <v>0</v>
          </cell>
          <cell r="BK96">
            <v>0</v>
          </cell>
          <cell r="BL96">
            <v>0</v>
          </cell>
          <cell r="BN96">
            <v>0</v>
          </cell>
          <cell r="BP96">
            <v>14638</v>
          </cell>
          <cell r="BQ96">
            <v>14638</v>
          </cell>
          <cell r="BR96">
            <v>0</v>
          </cell>
          <cell r="BT96">
            <v>0</v>
          </cell>
          <cell r="BV96">
            <v>0</v>
          </cell>
        </row>
        <row r="97">
          <cell r="A97">
            <v>88</v>
          </cell>
          <cell r="B97">
            <v>88</v>
          </cell>
          <cell r="C97" t="str">
            <v>EASTON</v>
          </cell>
          <cell r="D97">
            <v>17.911644576142233</v>
          </cell>
          <cell r="E97">
            <v>250425</v>
          </cell>
          <cell r="F97">
            <v>0</v>
          </cell>
          <cell r="G97">
            <v>16000</v>
          </cell>
          <cell r="H97">
            <v>266425</v>
          </cell>
          <cell r="J97">
            <v>18073.431227448644</v>
          </cell>
          <cell r="K97">
            <v>0.2521378644538268</v>
          </cell>
          <cell r="L97">
            <v>16000</v>
          </cell>
          <cell r="M97">
            <v>34073.431227448644</v>
          </cell>
          <cell r="O97">
            <v>232351.56877255137</v>
          </cell>
          <cell r="Q97">
            <v>0</v>
          </cell>
          <cell r="R97">
            <v>18073.431227448644</v>
          </cell>
          <cell r="S97">
            <v>16000</v>
          </cell>
          <cell r="T97">
            <v>34073.431227448644</v>
          </cell>
          <cell r="V97">
            <v>87680.75</v>
          </cell>
          <cell r="W97">
            <v>0</v>
          </cell>
          <cell r="X97">
            <v>88</v>
          </cell>
          <cell r="Y97">
            <v>17.911644576142233</v>
          </cell>
          <cell r="Z97">
            <v>0</v>
          </cell>
          <cell r="AA97">
            <v>250425</v>
          </cell>
          <cell r="AB97">
            <v>0</v>
          </cell>
          <cell r="AC97">
            <v>250425</v>
          </cell>
          <cell r="AD97">
            <v>0</v>
          </cell>
          <cell r="AE97">
            <v>16000</v>
          </cell>
          <cell r="AF97">
            <v>266425</v>
          </cell>
          <cell r="AG97">
            <v>0</v>
          </cell>
          <cell r="AH97">
            <v>0</v>
          </cell>
          <cell r="AI97">
            <v>0</v>
          </cell>
          <cell r="AJ97">
            <v>0</v>
          </cell>
          <cell r="AK97">
            <v>266425</v>
          </cell>
          <cell r="AM97">
            <v>88</v>
          </cell>
          <cell r="AN97">
            <v>88</v>
          </cell>
          <cell r="AO97" t="str">
            <v>EASTON</v>
          </cell>
          <cell r="AP97">
            <v>250425</v>
          </cell>
          <cell r="AQ97">
            <v>219678</v>
          </cell>
          <cell r="AR97">
            <v>30747</v>
          </cell>
          <cell r="AS97">
            <v>20221</v>
          </cell>
          <cell r="AT97">
            <v>493</v>
          </cell>
          <cell r="AU97">
            <v>0</v>
          </cell>
          <cell r="AV97">
            <v>4160.25</v>
          </cell>
          <cell r="AW97">
            <v>16059.5</v>
          </cell>
          <cell r="AX97">
            <v>0</v>
          </cell>
          <cell r="AY97">
            <v>71680.75</v>
          </cell>
          <cell r="AZ97">
            <v>18073.431227448644</v>
          </cell>
          <cell r="BB97">
            <v>88</v>
          </cell>
          <cell r="BC97" t="str">
            <v>EASTON</v>
          </cell>
          <cell r="BH97">
            <v>0</v>
          </cell>
          <cell r="BK97">
            <v>0</v>
          </cell>
          <cell r="BL97">
            <v>0</v>
          </cell>
          <cell r="BN97">
            <v>0</v>
          </cell>
          <cell r="BP97">
            <v>30747</v>
          </cell>
          <cell r="BQ97">
            <v>30747</v>
          </cell>
          <cell r="BR97">
            <v>0</v>
          </cell>
          <cell r="BT97">
            <v>0</v>
          </cell>
          <cell r="BV97">
            <v>0</v>
          </cell>
        </row>
        <row r="98">
          <cell r="A98">
            <v>89</v>
          </cell>
          <cell r="B98">
            <v>89</v>
          </cell>
          <cell r="C98" t="str">
            <v>EDGARTOWN</v>
          </cell>
          <cell r="D98">
            <v>43.043478260869556</v>
          </cell>
          <cell r="E98">
            <v>979151.44553574058</v>
          </cell>
          <cell r="F98">
            <v>0</v>
          </cell>
          <cell r="G98">
            <v>38439</v>
          </cell>
          <cell r="H98">
            <v>1017590.4455357406</v>
          </cell>
          <cell r="J98">
            <v>16975.411646213579</v>
          </cell>
          <cell r="K98">
            <v>0.1579627847603321</v>
          </cell>
          <cell r="L98">
            <v>38439</v>
          </cell>
          <cell r="M98">
            <v>55414.411646213579</v>
          </cell>
          <cell r="O98">
            <v>962176.03388952697</v>
          </cell>
          <cell r="Q98">
            <v>0</v>
          </cell>
          <cell r="R98">
            <v>16975.411646213579</v>
          </cell>
          <cell r="S98">
            <v>38439</v>
          </cell>
          <cell r="T98">
            <v>55414.411646213579</v>
          </cell>
          <cell r="V98">
            <v>145903.62638000085</v>
          </cell>
          <cell r="W98">
            <v>0</v>
          </cell>
          <cell r="X98">
            <v>89</v>
          </cell>
          <cell r="Y98">
            <v>43.043478260869556</v>
          </cell>
          <cell r="Z98">
            <v>0</v>
          </cell>
          <cell r="AA98">
            <v>1151496</v>
          </cell>
          <cell r="AB98">
            <v>172344.55446425939</v>
          </cell>
          <cell r="AC98">
            <v>979151.44553574058</v>
          </cell>
          <cell r="AD98">
            <v>0</v>
          </cell>
          <cell r="AE98">
            <v>38439</v>
          </cell>
          <cell r="AF98">
            <v>1017590.4455357406</v>
          </cell>
          <cell r="AG98">
            <v>0</v>
          </cell>
          <cell r="AH98">
            <v>0</v>
          </cell>
          <cell r="AI98">
            <v>0</v>
          </cell>
          <cell r="AJ98">
            <v>0</v>
          </cell>
          <cell r="AK98">
            <v>1017590.4455357406</v>
          </cell>
          <cell r="AM98">
            <v>89</v>
          </cell>
          <cell r="AN98">
            <v>89</v>
          </cell>
          <cell r="AO98" t="str">
            <v>EDGARTOWN</v>
          </cell>
          <cell r="AP98">
            <v>979151.44553574058</v>
          </cell>
          <cell r="AQ98">
            <v>950272.42553573975</v>
          </cell>
          <cell r="AR98">
            <v>28879.020000000834</v>
          </cell>
          <cell r="AS98">
            <v>12275.356379999999</v>
          </cell>
          <cell r="AT98">
            <v>15975</v>
          </cell>
          <cell r="AU98">
            <v>38593.75</v>
          </cell>
          <cell r="AV98">
            <v>4390.5</v>
          </cell>
          <cell r="AW98">
            <v>7351</v>
          </cell>
          <cell r="AX98">
            <v>0</v>
          </cell>
          <cell r="AY98">
            <v>107464.62638000083</v>
          </cell>
          <cell r="AZ98">
            <v>16975.411646213579</v>
          </cell>
          <cell r="BB98">
            <v>89</v>
          </cell>
          <cell r="BC98" t="str">
            <v>EDGARTOWN</v>
          </cell>
          <cell r="BH98">
            <v>0</v>
          </cell>
          <cell r="BK98">
            <v>0</v>
          </cell>
          <cell r="BL98">
            <v>0</v>
          </cell>
          <cell r="BN98">
            <v>0</v>
          </cell>
          <cell r="BP98">
            <v>28879.020000000834</v>
          </cell>
          <cell r="BQ98">
            <v>28879.020000000834</v>
          </cell>
          <cell r="BR98">
            <v>0</v>
          </cell>
          <cell r="BT98">
            <v>0</v>
          </cell>
          <cell r="BV98">
            <v>0</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Y99">
            <v>0</v>
          </cell>
          <cell r="Z99">
            <v>0</v>
          </cell>
          <cell r="AA99">
            <v>0</v>
          </cell>
          <cell r="AB99">
            <v>0</v>
          </cell>
          <cell r="AC99">
            <v>0</v>
          </cell>
          <cell r="AD99">
            <v>0</v>
          </cell>
          <cell r="AE99">
            <v>0</v>
          </cell>
          <cell r="AF99">
            <v>0</v>
          </cell>
          <cell r="AG99">
            <v>0</v>
          </cell>
          <cell r="AH99">
            <v>0</v>
          </cell>
          <cell r="AI99">
            <v>0</v>
          </cell>
          <cell r="AJ99">
            <v>0</v>
          </cell>
          <cell r="AK99">
            <v>0</v>
          </cell>
          <cell r="AM99">
            <v>90</v>
          </cell>
          <cell r="AN99">
            <v>90</v>
          </cell>
          <cell r="AO99" t="str">
            <v>EGREMONT</v>
          </cell>
          <cell r="AP99">
            <v>0</v>
          </cell>
          <cell r="AQ99">
            <v>0</v>
          </cell>
          <cell r="AR99">
            <v>0</v>
          </cell>
          <cell r="AS99">
            <v>0</v>
          </cell>
          <cell r="AT99">
            <v>0</v>
          </cell>
          <cell r="AU99">
            <v>0</v>
          </cell>
          <cell r="AV99">
            <v>0</v>
          </cell>
          <cell r="AW99">
            <v>0</v>
          </cell>
          <cell r="AX99">
            <v>0</v>
          </cell>
          <cell r="AY99">
            <v>0</v>
          </cell>
          <cell r="AZ99">
            <v>0</v>
          </cell>
          <cell r="BB99">
            <v>90</v>
          </cell>
          <cell r="BC99" t="str">
            <v>EGREMONT</v>
          </cell>
          <cell r="BH99">
            <v>0</v>
          </cell>
          <cell r="BK99">
            <v>0</v>
          </cell>
          <cell r="BL99">
            <v>0</v>
          </cell>
          <cell r="BN99">
            <v>0</v>
          </cell>
          <cell r="BP99">
            <v>0</v>
          </cell>
          <cell r="BQ99">
            <v>0</v>
          </cell>
          <cell r="BR99">
            <v>0</v>
          </cell>
          <cell r="BT99">
            <v>0</v>
          </cell>
          <cell r="BV99">
            <v>0</v>
          </cell>
        </row>
        <row r="100">
          <cell r="A100">
            <v>91</v>
          </cell>
          <cell r="B100">
            <v>91</v>
          </cell>
          <cell r="C100" t="str">
            <v>ERVING</v>
          </cell>
          <cell r="D100">
            <v>5.9459459459459456</v>
          </cell>
          <cell r="E100">
            <v>161940</v>
          </cell>
          <cell r="F100">
            <v>0</v>
          </cell>
          <cell r="G100">
            <v>5310</v>
          </cell>
          <cell r="H100">
            <v>167250</v>
          </cell>
          <cell r="J100">
            <v>7935.4513146179033</v>
          </cell>
          <cell r="K100">
            <v>0.54296622063755751</v>
          </cell>
          <cell r="L100">
            <v>5310</v>
          </cell>
          <cell r="M100">
            <v>13245.451314617903</v>
          </cell>
          <cell r="O100">
            <v>154004.54868538209</v>
          </cell>
          <cell r="Q100">
            <v>0</v>
          </cell>
          <cell r="R100">
            <v>7935.4513146179033</v>
          </cell>
          <cell r="S100">
            <v>5310</v>
          </cell>
          <cell r="T100">
            <v>13245.451314617903</v>
          </cell>
          <cell r="V100">
            <v>19925</v>
          </cell>
          <cell r="W100">
            <v>0</v>
          </cell>
          <cell r="X100">
            <v>91</v>
          </cell>
          <cell r="Y100">
            <v>5.9459459459459456</v>
          </cell>
          <cell r="Z100">
            <v>0</v>
          </cell>
          <cell r="AA100">
            <v>161940</v>
          </cell>
          <cell r="AB100">
            <v>0</v>
          </cell>
          <cell r="AC100">
            <v>161940</v>
          </cell>
          <cell r="AD100">
            <v>0</v>
          </cell>
          <cell r="AE100">
            <v>5310</v>
          </cell>
          <cell r="AF100">
            <v>167250</v>
          </cell>
          <cell r="AG100">
            <v>0</v>
          </cell>
          <cell r="AH100">
            <v>0</v>
          </cell>
          <cell r="AI100">
            <v>0</v>
          </cell>
          <cell r="AJ100">
            <v>0</v>
          </cell>
          <cell r="AK100">
            <v>167250</v>
          </cell>
          <cell r="AM100">
            <v>91</v>
          </cell>
          <cell r="AN100">
            <v>91</v>
          </cell>
          <cell r="AO100" t="str">
            <v>ERVING</v>
          </cell>
          <cell r="AP100">
            <v>161940</v>
          </cell>
          <cell r="AQ100">
            <v>148440</v>
          </cell>
          <cell r="AR100">
            <v>13500</v>
          </cell>
          <cell r="AS100">
            <v>0</v>
          </cell>
          <cell r="AT100">
            <v>1115</v>
          </cell>
          <cell r="AU100">
            <v>0</v>
          </cell>
          <cell r="AV100">
            <v>0</v>
          </cell>
          <cell r="AW100">
            <v>0</v>
          </cell>
          <cell r="AX100">
            <v>0</v>
          </cell>
          <cell r="AY100">
            <v>14615</v>
          </cell>
          <cell r="AZ100">
            <v>7935.4513146179033</v>
          </cell>
          <cell r="BB100">
            <v>91</v>
          </cell>
          <cell r="BC100" t="str">
            <v>ERVING</v>
          </cell>
          <cell r="BH100">
            <v>0</v>
          </cell>
          <cell r="BK100">
            <v>0</v>
          </cell>
          <cell r="BL100">
            <v>0</v>
          </cell>
          <cell r="BN100">
            <v>0</v>
          </cell>
          <cell r="BP100">
            <v>13500</v>
          </cell>
          <cell r="BQ100">
            <v>13500</v>
          </cell>
          <cell r="BR100">
            <v>0</v>
          </cell>
          <cell r="BT100">
            <v>0</v>
          </cell>
          <cell r="BV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M101">
            <v>92</v>
          </cell>
          <cell r="AN101">
            <v>92</v>
          </cell>
          <cell r="AO101" t="str">
            <v>ESSEX</v>
          </cell>
          <cell r="AP101">
            <v>0</v>
          </cell>
          <cell r="AQ101">
            <v>0</v>
          </cell>
          <cell r="AR101">
            <v>0</v>
          </cell>
          <cell r="AS101">
            <v>0</v>
          </cell>
          <cell r="AT101">
            <v>0</v>
          </cell>
          <cell r="AU101">
            <v>0</v>
          </cell>
          <cell r="AV101">
            <v>0</v>
          </cell>
          <cell r="AW101">
            <v>0</v>
          </cell>
          <cell r="AX101">
            <v>0</v>
          </cell>
          <cell r="AY101">
            <v>0</v>
          </cell>
          <cell r="AZ101">
            <v>0</v>
          </cell>
          <cell r="BB101">
            <v>92</v>
          </cell>
          <cell r="BC101" t="str">
            <v>ESSEX</v>
          </cell>
          <cell r="BH101">
            <v>0</v>
          </cell>
          <cell r="BK101">
            <v>0</v>
          </cell>
          <cell r="BL101">
            <v>0</v>
          </cell>
          <cell r="BN101">
            <v>0</v>
          </cell>
          <cell r="BP101">
            <v>0</v>
          </cell>
          <cell r="BQ101">
            <v>0</v>
          </cell>
          <cell r="BR101">
            <v>0</v>
          </cell>
          <cell r="BT101">
            <v>0</v>
          </cell>
          <cell r="BV101">
            <v>0</v>
          </cell>
        </row>
        <row r="102">
          <cell r="A102">
            <v>93</v>
          </cell>
          <cell r="B102">
            <v>93</v>
          </cell>
          <cell r="C102" t="str">
            <v>EVERETT</v>
          </cell>
          <cell r="D102">
            <v>865.30241783214205</v>
          </cell>
          <cell r="E102">
            <v>8573024.3400000017</v>
          </cell>
          <cell r="F102">
            <v>0</v>
          </cell>
          <cell r="G102">
            <v>772718</v>
          </cell>
          <cell r="H102">
            <v>9345742.3400000017</v>
          </cell>
          <cell r="J102">
            <v>101309.27914074695</v>
          </cell>
          <cell r="K102">
            <v>9.507786563925498E-2</v>
          </cell>
          <cell r="L102">
            <v>772718</v>
          </cell>
          <cell r="M102">
            <v>874027.27914074692</v>
          </cell>
          <cell r="O102">
            <v>8471715.0608592555</v>
          </cell>
          <cell r="Q102">
            <v>0</v>
          </cell>
          <cell r="R102">
            <v>101309.27914074695</v>
          </cell>
          <cell r="S102">
            <v>772718</v>
          </cell>
          <cell r="T102">
            <v>874027.27914074692</v>
          </cell>
          <cell r="V102">
            <v>1838258.1071489681</v>
          </cell>
          <cell r="W102">
            <v>0</v>
          </cell>
          <cell r="X102">
            <v>93</v>
          </cell>
          <cell r="Y102">
            <v>865.30241783214205</v>
          </cell>
          <cell r="Z102">
            <v>0</v>
          </cell>
          <cell r="AA102">
            <v>10318382</v>
          </cell>
          <cell r="AB102">
            <v>1745357.6599999992</v>
          </cell>
          <cell r="AC102">
            <v>8573024.3400000017</v>
          </cell>
          <cell r="AD102">
            <v>0</v>
          </cell>
          <cell r="AE102">
            <v>772718</v>
          </cell>
          <cell r="AF102">
            <v>9345742.3399999999</v>
          </cell>
          <cell r="AG102">
            <v>0</v>
          </cell>
          <cell r="AH102">
            <v>0</v>
          </cell>
          <cell r="AI102">
            <v>0</v>
          </cell>
          <cell r="AJ102">
            <v>0</v>
          </cell>
          <cell r="AK102">
            <v>9345742.3399999999</v>
          </cell>
          <cell r="AM102">
            <v>93</v>
          </cell>
          <cell r="AN102">
            <v>93</v>
          </cell>
          <cell r="AO102" t="str">
            <v>EVERETT</v>
          </cell>
          <cell r="AP102">
            <v>8573024.3400000017</v>
          </cell>
          <cell r="AQ102">
            <v>8400674.3104710337</v>
          </cell>
          <cell r="AR102">
            <v>172350.02952896804</v>
          </cell>
          <cell r="AS102">
            <v>90988.827619999996</v>
          </cell>
          <cell r="AT102">
            <v>475610</v>
          </cell>
          <cell r="AU102">
            <v>86349.5</v>
          </cell>
          <cell r="AV102">
            <v>118726</v>
          </cell>
          <cell r="AW102">
            <v>121515.75</v>
          </cell>
          <cell r="AX102">
            <v>0</v>
          </cell>
          <cell r="AY102">
            <v>1065540.1071489681</v>
          </cell>
          <cell r="AZ102">
            <v>101309.27914074695</v>
          </cell>
          <cell r="BB102">
            <v>93</v>
          </cell>
          <cell r="BC102" t="str">
            <v>EVERETT</v>
          </cell>
          <cell r="BH102">
            <v>0</v>
          </cell>
          <cell r="BK102">
            <v>0</v>
          </cell>
          <cell r="BL102">
            <v>0</v>
          </cell>
          <cell r="BN102">
            <v>0</v>
          </cell>
          <cell r="BP102">
            <v>172350.02952896804</v>
          </cell>
          <cell r="BQ102">
            <v>172350.02952896804</v>
          </cell>
          <cell r="BR102">
            <v>0</v>
          </cell>
          <cell r="BT102">
            <v>0</v>
          </cell>
          <cell r="BV102">
            <v>0</v>
          </cell>
        </row>
        <row r="103">
          <cell r="A103">
            <v>94</v>
          </cell>
          <cell r="B103">
            <v>94</v>
          </cell>
          <cell r="C103" t="str">
            <v>FAIRHAVEN</v>
          </cell>
          <cell r="D103">
            <v>1.0556900726392251</v>
          </cell>
          <cell r="E103">
            <v>14076</v>
          </cell>
          <cell r="F103">
            <v>0</v>
          </cell>
          <cell r="G103">
            <v>945</v>
          </cell>
          <cell r="H103">
            <v>15021</v>
          </cell>
          <cell r="J103">
            <v>1849.2540619102167</v>
          </cell>
          <cell r="K103">
            <v>0.18096675835207013</v>
          </cell>
          <cell r="L103">
            <v>945</v>
          </cell>
          <cell r="M103">
            <v>2794.2540619102165</v>
          </cell>
          <cell r="O103">
            <v>12226.745938089784</v>
          </cell>
          <cell r="Q103">
            <v>0</v>
          </cell>
          <cell r="R103">
            <v>1849.2540619102167</v>
          </cell>
          <cell r="S103">
            <v>945</v>
          </cell>
          <cell r="T103">
            <v>2794.2540619102165</v>
          </cell>
          <cell r="V103">
            <v>11163.75</v>
          </cell>
          <cell r="W103">
            <v>0</v>
          </cell>
          <cell r="X103">
            <v>94</v>
          </cell>
          <cell r="Y103">
            <v>1.0556900726392251</v>
          </cell>
          <cell r="Z103">
            <v>0</v>
          </cell>
          <cell r="AA103">
            <v>14076</v>
          </cell>
          <cell r="AB103">
            <v>0</v>
          </cell>
          <cell r="AC103">
            <v>14076</v>
          </cell>
          <cell r="AD103">
            <v>0</v>
          </cell>
          <cell r="AE103">
            <v>945</v>
          </cell>
          <cell r="AF103">
            <v>15021</v>
          </cell>
          <cell r="AG103">
            <v>0</v>
          </cell>
          <cell r="AH103">
            <v>0</v>
          </cell>
          <cell r="AI103">
            <v>0</v>
          </cell>
          <cell r="AJ103">
            <v>0</v>
          </cell>
          <cell r="AK103">
            <v>15021</v>
          </cell>
          <cell r="AM103">
            <v>94</v>
          </cell>
          <cell r="AN103">
            <v>94</v>
          </cell>
          <cell r="AO103" t="str">
            <v>FAIRHAVEN</v>
          </cell>
          <cell r="AP103">
            <v>14076</v>
          </cell>
          <cell r="AQ103">
            <v>10930</v>
          </cell>
          <cell r="AR103">
            <v>3146</v>
          </cell>
          <cell r="AS103">
            <v>0</v>
          </cell>
          <cell r="AT103">
            <v>801</v>
          </cell>
          <cell r="AU103">
            <v>0</v>
          </cell>
          <cell r="AV103">
            <v>0</v>
          </cell>
          <cell r="AW103">
            <v>6271.75</v>
          </cell>
          <cell r="AX103">
            <v>0</v>
          </cell>
          <cell r="AY103">
            <v>10218.75</v>
          </cell>
          <cell r="AZ103">
            <v>1849.2540619102167</v>
          </cell>
          <cell r="BB103">
            <v>94</v>
          </cell>
          <cell r="BC103" t="str">
            <v>FAIRHAVEN</v>
          </cell>
          <cell r="BH103">
            <v>0</v>
          </cell>
          <cell r="BK103">
            <v>0</v>
          </cell>
          <cell r="BL103">
            <v>0</v>
          </cell>
          <cell r="BN103">
            <v>0</v>
          </cell>
          <cell r="BP103">
            <v>3146</v>
          </cell>
          <cell r="BQ103">
            <v>3146</v>
          </cell>
          <cell r="BR103">
            <v>0</v>
          </cell>
          <cell r="BT103">
            <v>0</v>
          </cell>
          <cell r="BV103">
            <v>0</v>
          </cell>
        </row>
        <row r="104">
          <cell r="A104">
            <v>95</v>
          </cell>
          <cell r="B104">
            <v>95</v>
          </cell>
          <cell r="C104" t="str">
            <v>FALL RIVER</v>
          </cell>
          <cell r="D104">
            <v>1847.0749379815211</v>
          </cell>
          <cell r="E104">
            <v>20899826</v>
          </cell>
          <cell r="F104">
            <v>0</v>
          </cell>
          <cell r="G104">
            <v>1649441</v>
          </cell>
          <cell r="H104">
            <v>22549267</v>
          </cell>
          <cell r="J104">
            <v>2231933.2661063503</v>
          </cell>
          <cell r="K104">
            <v>0.35444716913485153</v>
          </cell>
          <cell r="L104">
            <v>1649441</v>
          </cell>
          <cell r="M104">
            <v>3881374.2661063503</v>
          </cell>
          <cell r="O104">
            <v>18667892.733893648</v>
          </cell>
          <cell r="Q104">
            <v>0</v>
          </cell>
          <cell r="R104">
            <v>2231933.2661063503</v>
          </cell>
          <cell r="S104">
            <v>1649441</v>
          </cell>
          <cell r="T104">
            <v>3881374.2661063503</v>
          </cell>
          <cell r="V104">
            <v>7946383</v>
          </cell>
          <cell r="W104">
            <v>0</v>
          </cell>
          <cell r="X104">
            <v>95</v>
          </cell>
          <cell r="Y104">
            <v>1847.0749379815211</v>
          </cell>
          <cell r="Z104">
            <v>0</v>
          </cell>
          <cell r="AA104">
            <v>20899826</v>
          </cell>
          <cell r="AB104">
            <v>0</v>
          </cell>
          <cell r="AC104">
            <v>20899826</v>
          </cell>
          <cell r="AD104">
            <v>0</v>
          </cell>
          <cell r="AE104">
            <v>1649441</v>
          </cell>
          <cell r="AF104">
            <v>22549267</v>
          </cell>
          <cell r="AG104">
            <v>0</v>
          </cell>
          <cell r="AH104">
            <v>0</v>
          </cell>
          <cell r="AI104">
            <v>0</v>
          </cell>
          <cell r="AJ104">
            <v>0</v>
          </cell>
          <cell r="AK104">
            <v>22549267</v>
          </cell>
          <cell r="AM104">
            <v>95</v>
          </cell>
          <cell r="AN104">
            <v>95</v>
          </cell>
          <cell r="AO104" t="str">
            <v>FALL RIVER</v>
          </cell>
          <cell r="AP104">
            <v>20899826</v>
          </cell>
          <cell r="AQ104">
            <v>17102802</v>
          </cell>
          <cell r="AR104">
            <v>3797024</v>
          </cell>
          <cell r="AS104">
            <v>766978.5</v>
          </cell>
          <cell r="AT104">
            <v>491474</v>
          </cell>
          <cell r="AU104">
            <v>629575</v>
          </cell>
          <cell r="AV104">
            <v>487964.5</v>
          </cell>
          <cell r="AW104">
            <v>123926</v>
          </cell>
          <cell r="AX104">
            <v>0</v>
          </cell>
          <cell r="AY104">
            <v>6296942</v>
          </cell>
          <cell r="AZ104">
            <v>2231933.2661063503</v>
          </cell>
          <cell r="BB104">
            <v>95</v>
          </cell>
          <cell r="BC104" t="str">
            <v>FALL RIVER</v>
          </cell>
          <cell r="BH104">
            <v>0</v>
          </cell>
          <cell r="BK104">
            <v>0</v>
          </cell>
          <cell r="BL104">
            <v>0</v>
          </cell>
          <cell r="BN104">
            <v>0</v>
          </cell>
          <cell r="BP104">
            <v>3797024</v>
          </cell>
          <cell r="BQ104">
            <v>3797024</v>
          </cell>
          <cell r="BR104">
            <v>0</v>
          </cell>
          <cell r="BT104">
            <v>0</v>
          </cell>
          <cell r="BV104">
            <v>0</v>
          </cell>
        </row>
        <row r="105">
          <cell r="A105">
            <v>96</v>
          </cell>
          <cell r="B105">
            <v>96</v>
          </cell>
          <cell r="C105" t="str">
            <v>FALMOUTH</v>
          </cell>
          <cell r="D105">
            <v>73.78002208788655</v>
          </cell>
          <cell r="E105">
            <v>1250469</v>
          </cell>
          <cell r="F105">
            <v>0</v>
          </cell>
          <cell r="G105">
            <v>65885</v>
          </cell>
          <cell r="H105">
            <v>1316354</v>
          </cell>
          <cell r="J105">
            <v>46214.305022709195</v>
          </cell>
          <cell r="K105">
            <v>0.29834351189266312</v>
          </cell>
          <cell r="L105">
            <v>65885</v>
          </cell>
          <cell r="M105">
            <v>112099.30502270919</v>
          </cell>
          <cell r="O105">
            <v>1204254.6949772909</v>
          </cell>
          <cell r="Q105">
            <v>0</v>
          </cell>
          <cell r="R105">
            <v>46214.305022709195</v>
          </cell>
          <cell r="S105">
            <v>65885</v>
          </cell>
          <cell r="T105">
            <v>112099.30502270919</v>
          </cell>
          <cell r="V105">
            <v>220788</v>
          </cell>
          <cell r="W105">
            <v>0</v>
          </cell>
          <cell r="X105">
            <v>96</v>
          </cell>
          <cell r="Y105">
            <v>73.78002208788655</v>
          </cell>
          <cell r="Z105">
            <v>0</v>
          </cell>
          <cell r="AA105">
            <v>1250469</v>
          </cell>
          <cell r="AB105">
            <v>0</v>
          </cell>
          <cell r="AC105">
            <v>1250469</v>
          </cell>
          <cell r="AD105">
            <v>0</v>
          </cell>
          <cell r="AE105">
            <v>65885</v>
          </cell>
          <cell r="AF105">
            <v>1316354</v>
          </cell>
          <cell r="AG105">
            <v>0</v>
          </cell>
          <cell r="AH105">
            <v>0</v>
          </cell>
          <cell r="AI105">
            <v>0</v>
          </cell>
          <cell r="AJ105">
            <v>0</v>
          </cell>
          <cell r="AK105">
            <v>1316354</v>
          </cell>
          <cell r="AM105">
            <v>96</v>
          </cell>
          <cell r="AN105">
            <v>96</v>
          </cell>
          <cell r="AO105" t="str">
            <v>FALMOUTH</v>
          </cell>
          <cell r="AP105">
            <v>1250469</v>
          </cell>
          <cell r="AQ105">
            <v>1171848</v>
          </cell>
          <cell r="AR105">
            <v>78621</v>
          </cell>
          <cell r="AS105">
            <v>33268</v>
          </cell>
          <cell r="AT105">
            <v>43014</v>
          </cell>
          <cell r="AU105">
            <v>0</v>
          </cell>
          <cell r="AV105">
            <v>0</v>
          </cell>
          <cell r="AW105">
            <v>0</v>
          </cell>
          <cell r="AX105">
            <v>0</v>
          </cell>
          <cell r="AY105">
            <v>154903</v>
          </cell>
          <cell r="AZ105">
            <v>46214.305022709195</v>
          </cell>
          <cell r="BB105">
            <v>96</v>
          </cell>
          <cell r="BC105" t="str">
            <v>FALMOUTH</v>
          </cell>
          <cell r="BH105">
            <v>0</v>
          </cell>
          <cell r="BK105">
            <v>0</v>
          </cell>
          <cell r="BL105">
            <v>0</v>
          </cell>
          <cell r="BN105">
            <v>0</v>
          </cell>
          <cell r="BP105">
            <v>78621</v>
          </cell>
          <cell r="BQ105">
            <v>78621</v>
          </cell>
          <cell r="BR105">
            <v>0</v>
          </cell>
          <cell r="BT105">
            <v>0</v>
          </cell>
          <cell r="BV105">
            <v>0</v>
          </cell>
        </row>
        <row r="106">
          <cell r="A106">
            <v>97</v>
          </cell>
          <cell r="B106">
            <v>97</v>
          </cell>
          <cell r="C106" t="str">
            <v>FITCHBURG</v>
          </cell>
          <cell r="D106">
            <v>219.29039700627456</v>
          </cell>
          <cell r="E106">
            <v>2549304</v>
          </cell>
          <cell r="F106">
            <v>0</v>
          </cell>
          <cell r="G106">
            <v>195828</v>
          </cell>
          <cell r="H106">
            <v>2745132</v>
          </cell>
          <cell r="J106">
            <v>194828.26162045632</v>
          </cell>
          <cell r="K106">
            <v>0.45118952507601734</v>
          </cell>
          <cell r="L106">
            <v>195828</v>
          </cell>
          <cell r="M106">
            <v>390656.26162045635</v>
          </cell>
          <cell r="O106">
            <v>2354475.7383795436</v>
          </cell>
          <cell r="Q106">
            <v>0</v>
          </cell>
          <cell r="R106">
            <v>194828.26162045632</v>
          </cell>
          <cell r="S106">
            <v>195828</v>
          </cell>
          <cell r="T106">
            <v>390656.26162045635</v>
          </cell>
          <cell r="V106">
            <v>627638.25</v>
          </cell>
          <cell r="W106">
            <v>0</v>
          </cell>
          <cell r="X106">
            <v>97</v>
          </cell>
          <cell r="Y106">
            <v>219.29039700627456</v>
          </cell>
          <cell r="Z106">
            <v>0</v>
          </cell>
          <cell r="AA106">
            <v>2549304</v>
          </cell>
          <cell r="AB106">
            <v>0</v>
          </cell>
          <cell r="AC106">
            <v>2549304</v>
          </cell>
          <cell r="AD106">
            <v>0</v>
          </cell>
          <cell r="AE106">
            <v>195828</v>
          </cell>
          <cell r="AF106">
            <v>2745132</v>
          </cell>
          <cell r="AG106">
            <v>0</v>
          </cell>
          <cell r="AH106">
            <v>0</v>
          </cell>
          <cell r="AI106">
            <v>0</v>
          </cell>
          <cell r="AJ106">
            <v>0</v>
          </cell>
          <cell r="AK106">
            <v>2745132</v>
          </cell>
          <cell r="AM106">
            <v>97</v>
          </cell>
          <cell r="AN106">
            <v>97</v>
          </cell>
          <cell r="AO106" t="str">
            <v>FITCHBURG</v>
          </cell>
          <cell r="AP106">
            <v>2549304</v>
          </cell>
          <cell r="AQ106">
            <v>2217857</v>
          </cell>
          <cell r="AR106">
            <v>331447</v>
          </cell>
          <cell r="AS106">
            <v>74826.25</v>
          </cell>
          <cell r="AT106">
            <v>25537</v>
          </cell>
          <cell r="AU106">
            <v>0</v>
          </cell>
          <cell r="AV106">
            <v>0</v>
          </cell>
          <cell r="AW106">
            <v>0</v>
          </cell>
          <cell r="AX106">
            <v>0</v>
          </cell>
          <cell r="AY106">
            <v>431810.25</v>
          </cell>
          <cell r="AZ106">
            <v>194828.26162045632</v>
          </cell>
          <cell r="BB106">
            <v>97</v>
          </cell>
          <cell r="BC106" t="str">
            <v>FITCHBURG</v>
          </cell>
          <cell r="BH106">
            <v>0</v>
          </cell>
          <cell r="BK106">
            <v>0</v>
          </cell>
          <cell r="BL106">
            <v>0</v>
          </cell>
          <cell r="BN106">
            <v>0</v>
          </cell>
          <cell r="BP106">
            <v>331447</v>
          </cell>
          <cell r="BQ106">
            <v>331447</v>
          </cell>
          <cell r="BR106">
            <v>0</v>
          </cell>
          <cell r="BT106">
            <v>0</v>
          </cell>
          <cell r="BV106">
            <v>0</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M107">
            <v>98</v>
          </cell>
          <cell r="AN107">
            <v>98</v>
          </cell>
          <cell r="AO107" t="str">
            <v>FLORIDA</v>
          </cell>
          <cell r="AP107">
            <v>0</v>
          </cell>
          <cell r="AQ107">
            <v>0</v>
          </cell>
          <cell r="AR107">
            <v>0</v>
          </cell>
          <cell r="AS107">
            <v>0</v>
          </cell>
          <cell r="AT107">
            <v>0</v>
          </cell>
          <cell r="AU107">
            <v>13174</v>
          </cell>
          <cell r="AV107">
            <v>0</v>
          </cell>
          <cell r="AW107">
            <v>0</v>
          </cell>
          <cell r="AX107">
            <v>0</v>
          </cell>
          <cell r="AY107">
            <v>13174</v>
          </cell>
          <cell r="AZ107">
            <v>0</v>
          </cell>
          <cell r="BB107">
            <v>98</v>
          </cell>
          <cell r="BC107" t="str">
            <v>FLORIDA</v>
          </cell>
          <cell r="BH107">
            <v>0</v>
          </cell>
          <cell r="BK107">
            <v>0</v>
          </cell>
          <cell r="BL107">
            <v>0</v>
          </cell>
          <cell r="BN107">
            <v>0</v>
          </cell>
          <cell r="BP107">
            <v>0</v>
          </cell>
          <cell r="BQ107">
            <v>0</v>
          </cell>
          <cell r="BR107">
            <v>0</v>
          </cell>
          <cell r="BT107">
            <v>0</v>
          </cell>
          <cell r="BV107">
            <v>0</v>
          </cell>
        </row>
        <row r="108">
          <cell r="A108">
            <v>99</v>
          </cell>
          <cell r="B108">
            <v>99</v>
          </cell>
          <cell r="C108" t="str">
            <v>FOXBOROUGH</v>
          </cell>
          <cell r="D108">
            <v>123.45132743362832</v>
          </cell>
          <cell r="E108">
            <v>2004730</v>
          </cell>
          <cell r="F108">
            <v>0</v>
          </cell>
          <cell r="G108">
            <v>110240</v>
          </cell>
          <cell r="H108">
            <v>2114970</v>
          </cell>
          <cell r="J108">
            <v>118528.01551359244</v>
          </cell>
          <cell r="K108">
            <v>0.33429489407991553</v>
          </cell>
          <cell r="L108">
            <v>110240</v>
          </cell>
          <cell r="M108">
            <v>228768.01551359246</v>
          </cell>
          <cell r="O108">
            <v>1886201.9844864076</v>
          </cell>
          <cell r="Q108">
            <v>0</v>
          </cell>
          <cell r="R108">
            <v>118528.01551359244</v>
          </cell>
          <cell r="S108">
            <v>110240</v>
          </cell>
          <cell r="T108">
            <v>228768.01551359246</v>
          </cell>
          <cell r="V108">
            <v>464801.25</v>
          </cell>
          <cell r="W108">
            <v>0</v>
          </cell>
          <cell r="X108">
            <v>99</v>
          </cell>
          <cell r="Y108">
            <v>123.45132743362832</v>
          </cell>
          <cell r="Z108">
            <v>0</v>
          </cell>
          <cell r="AA108">
            <v>2004730</v>
          </cell>
          <cell r="AB108">
            <v>0</v>
          </cell>
          <cell r="AC108">
            <v>2004730</v>
          </cell>
          <cell r="AD108">
            <v>0</v>
          </cell>
          <cell r="AE108">
            <v>110240</v>
          </cell>
          <cell r="AF108">
            <v>2114970</v>
          </cell>
          <cell r="AG108">
            <v>0</v>
          </cell>
          <cell r="AH108">
            <v>0</v>
          </cell>
          <cell r="AI108">
            <v>0</v>
          </cell>
          <cell r="AJ108">
            <v>0</v>
          </cell>
          <cell r="AK108">
            <v>2114970</v>
          </cell>
          <cell r="AM108">
            <v>99</v>
          </cell>
          <cell r="AN108">
            <v>99</v>
          </cell>
          <cell r="AO108" t="str">
            <v>FOXBOROUGH</v>
          </cell>
          <cell r="AP108">
            <v>2004730</v>
          </cell>
          <cell r="AQ108">
            <v>1803087</v>
          </cell>
          <cell r="AR108">
            <v>201643</v>
          </cell>
          <cell r="AS108">
            <v>51066.25</v>
          </cell>
          <cell r="AT108">
            <v>16178</v>
          </cell>
          <cell r="AU108">
            <v>59624.25</v>
          </cell>
          <cell r="AV108">
            <v>0</v>
          </cell>
          <cell r="AW108">
            <v>26049.75</v>
          </cell>
          <cell r="AX108">
            <v>0</v>
          </cell>
          <cell r="AY108">
            <v>354561.25</v>
          </cell>
          <cell r="AZ108">
            <v>118528.01551359244</v>
          </cell>
          <cell r="BB108">
            <v>99</v>
          </cell>
          <cell r="BC108" t="str">
            <v>FOXBOROUGH</v>
          </cell>
          <cell r="BH108">
            <v>0</v>
          </cell>
          <cell r="BK108">
            <v>0</v>
          </cell>
          <cell r="BL108">
            <v>0</v>
          </cell>
          <cell r="BN108">
            <v>0</v>
          </cell>
          <cell r="BP108">
            <v>201643</v>
          </cell>
          <cell r="BQ108">
            <v>201643</v>
          </cell>
          <cell r="BR108">
            <v>0</v>
          </cell>
          <cell r="BT108">
            <v>0</v>
          </cell>
          <cell r="BV108">
            <v>0</v>
          </cell>
        </row>
        <row r="109">
          <cell r="A109">
            <v>100</v>
          </cell>
          <cell r="B109">
            <v>100</v>
          </cell>
          <cell r="C109" t="str">
            <v>FRAMINGHAM</v>
          </cell>
          <cell r="D109">
            <v>350.41500820385994</v>
          </cell>
          <cell r="E109">
            <v>5254038</v>
          </cell>
          <cell r="F109">
            <v>0</v>
          </cell>
          <cell r="G109">
            <v>312919</v>
          </cell>
          <cell r="H109">
            <v>5566957</v>
          </cell>
          <cell r="J109">
            <v>107526.54093548957</v>
          </cell>
          <cell r="K109">
            <v>0.14930462523269572</v>
          </cell>
          <cell r="L109">
            <v>312919</v>
          </cell>
          <cell r="M109">
            <v>420445.54093548958</v>
          </cell>
          <cell r="O109">
            <v>5146511.4590645107</v>
          </cell>
          <cell r="Q109">
            <v>0</v>
          </cell>
          <cell r="R109">
            <v>107526.54093548957</v>
          </cell>
          <cell r="S109">
            <v>312919</v>
          </cell>
          <cell r="T109">
            <v>420445.54093548958</v>
          </cell>
          <cell r="V109">
            <v>1033101.25</v>
          </cell>
          <cell r="W109">
            <v>0</v>
          </cell>
          <cell r="X109">
            <v>100</v>
          </cell>
          <cell r="Y109">
            <v>350.41500820385994</v>
          </cell>
          <cell r="Z109">
            <v>0</v>
          </cell>
          <cell r="AA109">
            <v>5254038</v>
          </cell>
          <cell r="AB109">
            <v>0</v>
          </cell>
          <cell r="AC109">
            <v>5254038</v>
          </cell>
          <cell r="AD109">
            <v>0</v>
          </cell>
          <cell r="AE109">
            <v>312919</v>
          </cell>
          <cell r="AF109">
            <v>5566957</v>
          </cell>
          <cell r="AG109">
            <v>0</v>
          </cell>
          <cell r="AH109">
            <v>0</v>
          </cell>
          <cell r="AI109">
            <v>0</v>
          </cell>
          <cell r="AJ109">
            <v>0</v>
          </cell>
          <cell r="AK109">
            <v>5566957</v>
          </cell>
          <cell r="AM109">
            <v>100</v>
          </cell>
          <cell r="AN109">
            <v>100</v>
          </cell>
          <cell r="AO109" t="str">
            <v>FRAMINGHAM</v>
          </cell>
          <cell r="AP109">
            <v>5254038</v>
          </cell>
          <cell r="AQ109">
            <v>5071111</v>
          </cell>
          <cell r="AR109">
            <v>182927</v>
          </cell>
          <cell r="AS109">
            <v>62892.25</v>
          </cell>
          <cell r="AT109">
            <v>129788</v>
          </cell>
          <cell r="AU109">
            <v>60124.75</v>
          </cell>
          <cell r="AV109">
            <v>176455.25</v>
          </cell>
          <cell r="AW109">
            <v>107995</v>
          </cell>
          <cell r="AX109">
            <v>0</v>
          </cell>
          <cell r="AY109">
            <v>720182.25</v>
          </cell>
          <cell r="AZ109">
            <v>107526.54093548957</v>
          </cell>
          <cell r="BB109">
            <v>100</v>
          </cell>
          <cell r="BC109" t="str">
            <v>FRAMINGHAM</v>
          </cell>
          <cell r="BH109">
            <v>0</v>
          </cell>
          <cell r="BK109">
            <v>0</v>
          </cell>
          <cell r="BL109">
            <v>0</v>
          </cell>
          <cell r="BN109">
            <v>0</v>
          </cell>
          <cell r="BP109">
            <v>182927</v>
          </cell>
          <cell r="BQ109">
            <v>182927</v>
          </cell>
          <cell r="BR109">
            <v>0</v>
          </cell>
          <cell r="BT109">
            <v>0</v>
          </cell>
          <cell r="BV109">
            <v>0</v>
          </cell>
        </row>
        <row r="110">
          <cell r="A110">
            <v>101</v>
          </cell>
          <cell r="B110">
            <v>101</v>
          </cell>
          <cell r="C110" t="str">
            <v>FRANKLIN</v>
          </cell>
          <cell r="D110">
            <v>334.02048804010565</v>
          </cell>
          <cell r="E110">
            <v>3824973</v>
          </cell>
          <cell r="F110">
            <v>0</v>
          </cell>
          <cell r="G110">
            <v>298276</v>
          </cell>
          <cell r="H110">
            <v>4123249</v>
          </cell>
          <cell r="J110">
            <v>152305.99879827414</v>
          </cell>
          <cell r="K110">
            <v>0.43367527827451913</v>
          </cell>
          <cell r="L110">
            <v>298276</v>
          </cell>
          <cell r="M110">
            <v>450581.99879827414</v>
          </cell>
          <cell r="O110">
            <v>3672667.001201726</v>
          </cell>
          <cell r="Q110">
            <v>0</v>
          </cell>
          <cell r="R110">
            <v>152305.99879827414</v>
          </cell>
          <cell r="S110">
            <v>298276</v>
          </cell>
          <cell r="T110">
            <v>450581.99879827414</v>
          </cell>
          <cell r="V110">
            <v>649474.25</v>
          </cell>
          <cell r="W110">
            <v>0</v>
          </cell>
          <cell r="X110">
            <v>101</v>
          </cell>
          <cell r="Y110">
            <v>334.02048804010565</v>
          </cell>
          <cell r="Z110">
            <v>0</v>
          </cell>
          <cell r="AA110">
            <v>3824973</v>
          </cell>
          <cell r="AB110">
            <v>0</v>
          </cell>
          <cell r="AC110">
            <v>3824973</v>
          </cell>
          <cell r="AD110">
            <v>0</v>
          </cell>
          <cell r="AE110">
            <v>298276</v>
          </cell>
          <cell r="AF110">
            <v>4123249</v>
          </cell>
          <cell r="AG110">
            <v>0</v>
          </cell>
          <cell r="AH110">
            <v>0</v>
          </cell>
          <cell r="AI110">
            <v>0</v>
          </cell>
          <cell r="AJ110">
            <v>0</v>
          </cell>
          <cell r="AK110">
            <v>4123249</v>
          </cell>
          <cell r="AM110">
            <v>101</v>
          </cell>
          <cell r="AN110">
            <v>101</v>
          </cell>
          <cell r="AO110" t="str">
            <v>FRANKLIN</v>
          </cell>
          <cell r="AP110">
            <v>3824973</v>
          </cell>
          <cell r="AQ110">
            <v>3565866</v>
          </cell>
          <cell r="AR110">
            <v>259107</v>
          </cell>
          <cell r="AS110">
            <v>0</v>
          </cell>
          <cell r="AT110">
            <v>0</v>
          </cell>
          <cell r="AU110">
            <v>0</v>
          </cell>
          <cell r="AV110">
            <v>75524.5</v>
          </cell>
          <cell r="AW110">
            <v>16566.75</v>
          </cell>
          <cell r="AX110">
            <v>0</v>
          </cell>
          <cell r="AY110">
            <v>351198.25</v>
          </cell>
          <cell r="AZ110">
            <v>152305.99879827414</v>
          </cell>
          <cell r="BB110">
            <v>101</v>
          </cell>
          <cell r="BC110" t="str">
            <v>FRANKLIN</v>
          </cell>
          <cell r="BH110">
            <v>0</v>
          </cell>
          <cell r="BK110">
            <v>0</v>
          </cell>
          <cell r="BL110">
            <v>0</v>
          </cell>
          <cell r="BN110">
            <v>0</v>
          </cell>
          <cell r="BP110">
            <v>259107</v>
          </cell>
          <cell r="BQ110">
            <v>259107</v>
          </cell>
          <cell r="BR110">
            <v>0</v>
          </cell>
          <cell r="BT110">
            <v>0</v>
          </cell>
          <cell r="BV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M111">
            <v>102</v>
          </cell>
          <cell r="AN111">
            <v>102</v>
          </cell>
          <cell r="AO111" t="str">
            <v>FREETOWN</v>
          </cell>
          <cell r="AP111">
            <v>0</v>
          </cell>
          <cell r="AQ111">
            <v>0</v>
          </cell>
          <cell r="AR111">
            <v>0</v>
          </cell>
          <cell r="AS111">
            <v>0</v>
          </cell>
          <cell r="AT111">
            <v>0</v>
          </cell>
          <cell r="AU111">
            <v>0</v>
          </cell>
          <cell r="AV111">
            <v>0</v>
          </cell>
          <cell r="AW111">
            <v>0</v>
          </cell>
          <cell r="AX111">
            <v>0</v>
          </cell>
          <cell r="AY111">
            <v>0</v>
          </cell>
          <cell r="AZ111">
            <v>0</v>
          </cell>
          <cell r="BB111">
            <v>102</v>
          </cell>
          <cell r="BC111" t="str">
            <v>FREETOWN</v>
          </cell>
          <cell r="BH111">
            <v>0</v>
          </cell>
          <cell r="BK111">
            <v>0</v>
          </cell>
          <cell r="BL111">
            <v>0</v>
          </cell>
          <cell r="BN111">
            <v>0</v>
          </cell>
          <cell r="BP111">
            <v>0</v>
          </cell>
          <cell r="BQ111">
            <v>0</v>
          </cell>
          <cell r="BR111">
            <v>0</v>
          </cell>
          <cell r="BT111">
            <v>0</v>
          </cell>
          <cell r="BV111">
            <v>0</v>
          </cell>
        </row>
        <row r="112">
          <cell r="A112">
            <v>103</v>
          </cell>
          <cell r="B112">
            <v>103</v>
          </cell>
          <cell r="C112" t="str">
            <v>GARDNER</v>
          </cell>
          <cell r="D112">
            <v>22.284122562674096</v>
          </cell>
          <cell r="E112">
            <v>240510</v>
          </cell>
          <cell r="F112">
            <v>0</v>
          </cell>
          <cell r="G112">
            <v>19902</v>
          </cell>
          <cell r="H112">
            <v>260412</v>
          </cell>
          <cell r="J112">
            <v>13219.874078944937</v>
          </cell>
          <cell r="K112">
            <v>0.25009575578436954</v>
          </cell>
          <cell r="L112">
            <v>19902</v>
          </cell>
          <cell r="M112">
            <v>33121.874078944937</v>
          </cell>
          <cell r="O112">
            <v>227290.12592105506</v>
          </cell>
          <cell r="Q112">
            <v>0</v>
          </cell>
          <cell r="R112">
            <v>13219.874078944937</v>
          </cell>
          <cell r="S112">
            <v>19902</v>
          </cell>
          <cell r="T112">
            <v>33121.874078944937</v>
          </cell>
          <cell r="V112">
            <v>72761.25</v>
          </cell>
          <cell r="W112">
            <v>0</v>
          </cell>
          <cell r="X112">
            <v>103</v>
          </cell>
          <cell r="Y112">
            <v>22.284122562674096</v>
          </cell>
          <cell r="Z112">
            <v>0</v>
          </cell>
          <cell r="AA112">
            <v>240510</v>
          </cell>
          <cell r="AB112">
            <v>0</v>
          </cell>
          <cell r="AC112">
            <v>240510</v>
          </cell>
          <cell r="AD112">
            <v>0</v>
          </cell>
          <cell r="AE112">
            <v>19902</v>
          </cell>
          <cell r="AF112">
            <v>260412</v>
          </cell>
          <cell r="AG112">
            <v>0</v>
          </cell>
          <cell r="AH112">
            <v>0</v>
          </cell>
          <cell r="AI112">
            <v>0</v>
          </cell>
          <cell r="AJ112">
            <v>0</v>
          </cell>
          <cell r="AK112">
            <v>260412</v>
          </cell>
          <cell r="AM112">
            <v>103</v>
          </cell>
          <cell r="AN112">
            <v>103</v>
          </cell>
          <cell r="AO112" t="str">
            <v>GARDNER</v>
          </cell>
          <cell r="AP112">
            <v>240510</v>
          </cell>
          <cell r="AQ112">
            <v>218020</v>
          </cell>
          <cell r="AR112">
            <v>22490</v>
          </cell>
          <cell r="AS112">
            <v>11132</v>
          </cell>
          <cell r="AT112">
            <v>13417</v>
          </cell>
          <cell r="AU112">
            <v>0</v>
          </cell>
          <cell r="AV112">
            <v>5820.25</v>
          </cell>
          <cell r="AW112">
            <v>0</v>
          </cell>
          <cell r="AX112">
            <v>0</v>
          </cell>
          <cell r="AY112">
            <v>52859.25</v>
          </cell>
          <cell r="AZ112">
            <v>13219.874078944937</v>
          </cell>
          <cell r="BB112">
            <v>103</v>
          </cell>
          <cell r="BC112" t="str">
            <v>GARDNER</v>
          </cell>
          <cell r="BH112">
            <v>0</v>
          </cell>
          <cell r="BK112">
            <v>0</v>
          </cell>
          <cell r="BL112">
            <v>0</v>
          </cell>
          <cell r="BN112">
            <v>0</v>
          </cell>
          <cell r="BP112">
            <v>22490</v>
          </cell>
          <cell r="BQ112">
            <v>22490</v>
          </cell>
          <cell r="BR112">
            <v>0</v>
          </cell>
          <cell r="BT112">
            <v>0</v>
          </cell>
          <cell r="BV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M113">
            <v>104</v>
          </cell>
          <cell r="AN113">
            <v>104</v>
          </cell>
          <cell r="AO113" t="str">
            <v>AQUINNAH</v>
          </cell>
          <cell r="AP113">
            <v>0</v>
          </cell>
          <cell r="AQ113">
            <v>0</v>
          </cell>
          <cell r="AR113">
            <v>0</v>
          </cell>
          <cell r="AS113">
            <v>0</v>
          </cell>
          <cell r="AT113">
            <v>0</v>
          </cell>
          <cell r="AU113">
            <v>0</v>
          </cell>
          <cell r="AV113">
            <v>0</v>
          </cell>
          <cell r="AW113">
            <v>0</v>
          </cell>
          <cell r="AX113">
            <v>0</v>
          </cell>
          <cell r="AY113">
            <v>0</v>
          </cell>
          <cell r="AZ113">
            <v>0</v>
          </cell>
          <cell r="BB113">
            <v>104</v>
          </cell>
          <cell r="BC113" t="str">
            <v>AQUINNAH</v>
          </cell>
          <cell r="BH113">
            <v>0</v>
          </cell>
          <cell r="BK113">
            <v>0</v>
          </cell>
          <cell r="BL113">
            <v>0</v>
          </cell>
          <cell r="BN113">
            <v>0</v>
          </cell>
          <cell r="BP113">
            <v>0</v>
          </cell>
          <cell r="BQ113">
            <v>0</v>
          </cell>
          <cell r="BR113">
            <v>0</v>
          </cell>
          <cell r="BT113">
            <v>0</v>
          </cell>
          <cell r="BV113">
            <v>0</v>
          </cell>
        </row>
        <row r="114">
          <cell r="A114">
            <v>105</v>
          </cell>
          <cell r="B114">
            <v>105</v>
          </cell>
          <cell r="C114" t="str">
            <v>GEORGETOWN</v>
          </cell>
          <cell r="D114">
            <v>3.0084033613445373</v>
          </cell>
          <cell r="E114">
            <v>36723</v>
          </cell>
          <cell r="F114">
            <v>0</v>
          </cell>
          <cell r="G114">
            <v>2682</v>
          </cell>
          <cell r="H114">
            <v>39405</v>
          </cell>
          <cell r="J114">
            <v>714.77842952410151</v>
          </cell>
          <cell r="K114">
            <v>8.7794439541128977E-2</v>
          </cell>
          <cell r="L114">
            <v>2682</v>
          </cell>
          <cell r="M114">
            <v>3396.7784295241017</v>
          </cell>
          <cell r="O114">
            <v>36008.2215704759</v>
          </cell>
          <cell r="Q114">
            <v>0</v>
          </cell>
          <cell r="R114">
            <v>714.77842952410151</v>
          </cell>
          <cell r="S114">
            <v>2682</v>
          </cell>
          <cell r="T114">
            <v>3396.7784295241017</v>
          </cell>
          <cell r="V114">
            <v>10823.5</v>
          </cell>
          <cell r="W114">
            <v>0</v>
          </cell>
          <cell r="X114">
            <v>105</v>
          </cell>
          <cell r="Y114">
            <v>3.0084033613445373</v>
          </cell>
          <cell r="Z114">
            <v>0</v>
          </cell>
          <cell r="AA114">
            <v>36723</v>
          </cell>
          <cell r="AB114">
            <v>0</v>
          </cell>
          <cell r="AC114">
            <v>36723</v>
          </cell>
          <cell r="AD114">
            <v>0</v>
          </cell>
          <cell r="AE114">
            <v>2682</v>
          </cell>
          <cell r="AF114">
            <v>39405</v>
          </cell>
          <cell r="AG114">
            <v>0</v>
          </cell>
          <cell r="AH114">
            <v>0</v>
          </cell>
          <cell r="AI114">
            <v>0</v>
          </cell>
          <cell r="AJ114">
            <v>0</v>
          </cell>
          <cell r="AK114">
            <v>39405</v>
          </cell>
          <cell r="AM114">
            <v>105</v>
          </cell>
          <cell r="AN114">
            <v>105</v>
          </cell>
          <cell r="AO114" t="str">
            <v>GEORGETOWN</v>
          </cell>
          <cell r="AP114">
            <v>36723</v>
          </cell>
          <cell r="AQ114">
            <v>35507</v>
          </cell>
          <cell r="AR114">
            <v>1216</v>
          </cell>
          <cell r="AS114">
            <v>3389.75</v>
          </cell>
          <cell r="AT114">
            <v>0</v>
          </cell>
          <cell r="AU114">
            <v>3535.75</v>
          </cell>
          <cell r="AV114">
            <v>0</v>
          </cell>
          <cell r="AW114">
            <v>0</v>
          </cell>
          <cell r="AX114">
            <v>0</v>
          </cell>
          <cell r="AY114">
            <v>8141.5</v>
          </cell>
          <cell r="AZ114">
            <v>714.77842952410151</v>
          </cell>
          <cell r="BB114">
            <v>105</v>
          </cell>
          <cell r="BC114" t="str">
            <v>GEORGETOWN</v>
          </cell>
          <cell r="BH114">
            <v>0</v>
          </cell>
          <cell r="BK114">
            <v>0</v>
          </cell>
          <cell r="BL114">
            <v>0</v>
          </cell>
          <cell r="BN114">
            <v>0</v>
          </cell>
          <cell r="BP114">
            <v>1216</v>
          </cell>
          <cell r="BQ114">
            <v>1216</v>
          </cell>
          <cell r="BR114">
            <v>0</v>
          </cell>
          <cell r="BT114">
            <v>0</v>
          </cell>
          <cell r="BV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M115">
            <v>106</v>
          </cell>
          <cell r="AN115">
            <v>106</v>
          </cell>
          <cell r="AO115" t="str">
            <v>GILL</v>
          </cell>
          <cell r="AP115">
            <v>0</v>
          </cell>
          <cell r="AQ115">
            <v>0</v>
          </cell>
          <cell r="AR115">
            <v>0</v>
          </cell>
          <cell r="AS115">
            <v>0</v>
          </cell>
          <cell r="AT115">
            <v>0</v>
          </cell>
          <cell r="AU115">
            <v>0</v>
          </cell>
          <cell r="AV115">
            <v>0</v>
          </cell>
          <cell r="AW115">
            <v>0</v>
          </cell>
          <cell r="AX115">
            <v>0</v>
          </cell>
          <cell r="AY115">
            <v>0</v>
          </cell>
          <cell r="AZ115">
            <v>0</v>
          </cell>
          <cell r="BB115">
            <v>106</v>
          </cell>
          <cell r="BC115" t="str">
            <v>GILL</v>
          </cell>
          <cell r="BH115">
            <v>0</v>
          </cell>
          <cell r="BK115">
            <v>0</v>
          </cell>
          <cell r="BL115">
            <v>0</v>
          </cell>
          <cell r="BN115">
            <v>0</v>
          </cell>
          <cell r="BP115">
            <v>0</v>
          </cell>
          <cell r="BQ115">
            <v>0</v>
          </cell>
          <cell r="BR115">
            <v>0</v>
          </cell>
          <cell r="BT115">
            <v>0</v>
          </cell>
          <cell r="BV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M116">
            <v>107</v>
          </cell>
          <cell r="AN116">
            <v>107</v>
          </cell>
          <cell r="AO116" t="str">
            <v>GLOUCESTER</v>
          </cell>
          <cell r="AP116">
            <v>0</v>
          </cell>
          <cell r="AQ116">
            <v>0</v>
          </cell>
          <cell r="AR116">
            <v>0</v>
          </cell>
          <cell r="AS116">
            <v>0</v>
          </cell>
          <cell r="AT116">
            <v>0</v>
          </cell>
          <cell r="AU116">
            <v>0</v>
          </cell>
          <cell r="AV116">
            <v>3552.5</v>
          </cell>
          <cell r="AW116">
            <v>0</v>
          </cell>
          <cell r="AX116">
            <v>0</v>
          </cell>
          <cell r="AY116">
            <v>3552.5</v>
          </cell>
          <cell r="AZ116">
            <v>0</v>
          </cell>
          <cell r="BB116">
            <v>107</v>
          </cell>
          <cell r="BC116" t="str">
            <v>GLOUCESTER</v>
          </cell>
          <cell r="BH116">
            <v>0</v>
          </cell>
          <cell r="BK116">
            <v>0</v>
          </cell>
          <cell r="BL116">
            <v>0</v>
          </cell>
          <cell r="BN116">
            <v>0</v>
          </cell>
          <cell r="BP116">
            <v>0</v>
          </cell>
          <cell r="BQ116">
            <v>0</v>
          </cell>
          <cell r="BR116">
            <v>0</v>
          </cell>
          <cell r="BT116">
            <v>0</v>
          </cell>
          <cell r="BV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M117">
            <v>108</v>
          </cell>
          <cell r="AN117">
            <v>108</v>
          </cell>
          <cell r="AO117" t="str">
            <v>GOSHEN</v>
          </cell>
          <cell r="AP117">
            <v>0</v>
          </cell>
          <cell r="AQ117">
            <v>0</v>
          </cell>
          <cell r="AR117">
            <v>0</v>
          </cell>
          <cell r="AS117">
            <v>0</v>
          </cell>
          <cell r="AT117">
            <v>0</v>
          </cell>
          <cell r="AU117">
            <v>0</v>
          </cell>
          <cell r="AV117">
            <v>0</v>
          </cell>
          <cell r="AW117">
            <v>0</v>
          </cell>
          <cell r="AX117">
            <v>0</v>
          </cell>
          <cell r="AY117">
            <v>0</v>
          </cell>
          <cell r="AZ117">
            <v>0</v>
          </cell>
          <cell r="BB117">
            <v>108</v>
          </cell>
          <cell r="BC117" t="str">
            <v>GOSHEN</v>
          </cell>
          <cell r="BH117">
            <v>0</v>
          </cell>
          <cell r="BK117">
            <v>0</v>
          </cell>
          <cell r="BL117">
            <v>0</v>
          </cell>
          <cell r="BN117">
            <v>0</v>
          </cell>
          <cell r="BP117">
            <v>0</v>
          </cell>
          <cell r="BQ117">
            <v>0</v>
          </cell>
          <cell r="BR117">
            <v>0</v>
          </cell>
          <cell r="BT117">
            <v>0</v>
          </cell>
          <cell r="BV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M118">
            <v>109</v>
          </cell>
          <cell r="AN118">
            <v>109</v>
          </cell>
          <cell r="AO118" t="str">
            <v>GOSNOLD</v>
          </cell>
          <cell r="AP118">
            <v>0</v>
          </cell>
          <cell r="AQ118">
            <v>0</v>
          </cell>
          <cell r="AR118">
            <v>0</v>
          </cell>
          <cell r="AS118">
            <v>0</v>
          </cell>
          <cell r="AT118">
            <v>0</v>
          </cell>
          <cell r="AU118">
            <v>0</v>
          </cell>
          <cell r="AV118">
            <v>0</v>
          </cell>
          <cell r="AW118">
            <v>0</v>
          </cell>
          <cell r="AX118">
            <v>0</v>
          </cell>
          <cell r="AY118">
            <v>0</v>
          </cell>
          <cell r="AZ118">
            <v>0</v>
          </cell>
          <cell r="BB118">
            <v>109</v>
          </cell>
          <cell r="BC118" t="str">
            <v>GOSNOLD</v>
          </cell>
          <cell r="BH118">
            <v>0</v>
          </cell>
          <cell r="BK118">
            <v>0</v>
          </cell>
          <cell r="BL118">
            <v>0</v>
          </cell>
          <cell r="BN118">
            <v>0</v>
          </cell>
          <cell r="BP118">
            <v>0</v>
          </cell>
          <cell r="BQ118">
            <v>0</v>
          </cell>
          <cell r="BR118">
            <v>0</v>
          </cell>
          <cell r="BT118">
            <v>0</v>
          </cell>
          <cell r="BV118">
            <v>0</v>
          </cell>
        </row>
        <row r="119">
          <cell r="A119">
            <v>110</v>
          </cell>
          <cell r="B119">
            <v>110</v>
          </cell>
          <cell r="C119" t="str">
            <v>GRAFTON</v>
          </cell>
          <cell r="D119">
            <v>25.346634528180331</v>
          </cell>
          <cell r="E119">
            <v>300766</v>
          </cell>
          <cell r="F119">
            <v>0</v>
          </cell>
          <cell r="G119">
            <v>22634</v>
          </cell>
          <cell r="H119">
            <v>323400</v>
          </cell>
          <cell r="J119">
            <v>5688.8368757683011</v>
          </cell>
          <cell r="K119">
            <v>0.50693609657532535</v>
          </cell>
          <cell r="L119">
            <v>22634</v>
          </cell>
          <cell r="M119">
            <v>28322.836875768302</v>
          </cell>
          <cell r="O119">
            <v>295077.16312423168</v>
          </cell>
          <cell r="Q119">
            <v>0</v>
          </cell>
          <cell r="R119">
            <v>5688.8368757683011</v>
          </cell>
          <cell r="S119">
            <v>22634</v>
          </cell>
          <cell r="T119">
            <v>28322.836875768302</v>
          </cell>
          <cell r="V119">
            <v>33856</v>
          </cell>
          <cell r="W119">
            <v>0</v>
          </cell>
          <cell r="X119">
            <v>110</v>
          </cell>
          <cell r="Y119">
            <v>25.346634528180331</v>
          </cell>
          <cell r="Z119">
            <v>0</v>
          </cell>
          <cell r="AA119">
            <v>300766</v>
          </cell>
          <cell r="AB119">
            <v>0</v>
          </cell>
          <cell r="AC119">
            <v>300766</v>
          </cell>
          <cell r="AD119">
            <v>0</v>
          </cell>
          <cell r="AE119">
            <v>22634</v>
          </cell>
          <cell r="AF119">
            <v>323400</v>
          </cell>
          <cell r="AG119">
            <v>0</v>
          </cell>
          <cell r="AH119">
            <v>0</v>
          </cell>
          <cell r="AI119">
            <v>0</v>
          </cell>
          <cell r="AJ119">
            <v>0</v>
          </cell>
          <cell r="AK119">
            <v>323400</v>
          </cell>
          <cell r="AM119">
            <v>110</v>
          </cell>
          <cell r="AN119">
            <v>110</v>
          </cell>
          <cell r="AO119" t="str">
            <v>GRAFTON</v>
          </cell>
          <cell r="AP119">
            <v>300766</v>
          </cell>
          <cell r="AQ119">
            <v>291088</v>
          </cell>
          <cell r="AR119">
            <v>9678</v>
          </cell>
          <cell r="AS119">
            <v>0</v>
          </cell>
          <cell r="AT119">
            <v>0</v>
          </cell>
          <cell r="AU119">
            <v>0</v>
          </cell>
          <cell r="AV119">
            <v>1544</v>
          </cell>
          <cell r="AW119">
            <v>0</v>
          </cell>
          <cell r="AX119">
            <v>0</v>
          </cell>
          <cell r="AY119">
            <v>11222</v>
          </cell>
          <cell r="AZ119">
            <v>5688.8368757683011</v>
          </cell>
          <cell r="BB119">
            <v>110</v>
          </cell>
          <cell r="BC119" t="str">
            <v>GRAFTON</v>
          </cell>
          <cell r="BH119">
            <v>0</v>
          </cell>
          <cell r="BK119">
            <v>0</v>
          </cell>
          <cell r="BL119">
            <v>0</v>
          </cell>
          <cell r="BN119">
            <v>0</v>
          </cell>
          <cell r="BP119">
            <v>9678</v>
          </cell>
          <cell r="BQ119">
            <v>9678</v>
          </cell>
          <cell r="BR119">
            <v>0</v>
          </cell>
          <cell r="BT119">
            <v>0</v>
          </cell>
          <cell r="BV119">
            <v>0</v>
          </cell>
        </row>
        <row r="120">
          <cell r="A120">
            <v>111</v>
          </cell>
          <cell r="B120">
            <v>111</v>
          </cell>
          <cell r="C120" t="str">
            <v>GRANBY</v>
          </cell>
          <cell r="D120">
            <v>14.669538122240033</v>
          </cell>
          <cell r="E120">
            <v>181743</v>
          </cell>
          <cell r="F120">
            <v>0</v>
          </cell>
          <cell r="G120">
            <v>13106</v>
          </cell>
          <cell r="H120">
            <v>194849</v>
          </cell>
          <cell r="J120">
            <v>5198.0145166789716</v>
          </cell>
          <cell r="K120">
            <v>8.3409117799067248E-2</v>
          </cell>
          <cell r="L120">
            <v>13106</v>
          </cell>
          <cell r="M120">
            <v>18304.014516678973</v>
          </cell>
          <cell r="O120">
            <v>176544.98548332101</v>
          </cell>
          <cell r="Q120">
            <v>0</v>
          </cell>
          <cell r="R120">
            <v>5198.0145166789716</v>
          </cell>
          <cell r="S120">
            <v>13106</v>
          </cell>
          <cell r="T120">
            <v>18304.014516678973</v>
          </cell>
          <cell r="V120">
            <v>75425.5</v>
          </cell>
          <cell r="W120">
            <v>0</v>
          </cell>
          <cell r="X120">
            <v>111</v>
          </cell>
          <cell r="Y120">
            <v>14.669538122240033</v>
          </cell>
          <cell r="Z120">
            <v>0</v>
          </cell>
          <cell r="AA120">
            <v>181743</v>
          </cell>
          <cell r="AB120">
            <v>0</v>
          </cell>
          <cell r="AC120">
            <v>181743</v>
          </cell>
          <cell r="AD120">
            <v>0</v>
          </cell>
          <cell r="AE120">
            <v>13106</v>
          </cell>
          <cell r="AF120">
            <v>194849</v>
          </cell>
          <cell r="AG120">
            <v>0</v>
          </cell>
          <cell r="AH120">
            <v>0</v>
          </cell>
          <cell r="AI120">
            <v>0</v>
          </cell>
          <cell r="AJ120">
            <v>0</v>
          </cell>
          <cell r="AK120">
            <v>194849</v>
          </cell>
          <cell r="AM120">
            <v>111</v>
          </cell>
          <cell r="AN120">
            <v>111</v>
          </cell>
          <cell r="AO120" t="str">
            <v>GRANBY</v>
          </cell>
          <cell r="AP120">
            <v>181743</v>
          </cell>
          <cell r="AQ120">
            <v>172900</v>
          </cell>
          <cell r="AR120">
            <v>8843</v>
          </cell>
          <cell r="AS120">
            <v>0</v>
          </cell>
          <cell r="AT120">
            <v>0</v>
          </cell>
          <cell r="AU120">
            <v>41478.5</v>
          </cell>
          <cell r="AV120">
            <v>11998</v>
          </cell>
          <cell r="AW120">
            <v>0</v>
          </cell>
          <cell r="AX120">
            <v>0</v>
          </cell>
          <cell r="AY120">
            <v>62319.5</v>
          </cell>
          <cell r="AZ120">
            <v>5198.0145166789716</v>
          </cell>
          <cell r="BB120">
            <v>111</v>
          </cell>
          <cell r="BC120" t="str">
            <v>GRANBY</v>
          </cell>
          <cell r="BH120">
            <v>0</v>
          </cell>
          <cell r="BK120">
            <v>0</v>
          </cell>
          <cell r="BL120">
            <v>0</v>
          </cell>
          <cell r="BN120">
            <v>0</v>
          </cell>
          <cell r="BP120">
            <v>8843</v>
          </cell>
          <cell r="BQ120">
            <v>8843</v>
          </cell>
          <cell r="BR120">
            <v>0</v>
          </cell>
          <cell r="BT120">
            <v>0</v>
          </cell>
          <cell r="BV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M121">
            <v>112</v>
          </cell>
          <cell r="AN121">
            <v>112</v>
          </cell>
          <cell r="AO121" t="str">
            <v>GRANVILLE</v>
          </cell>
          <cell r="AP121">
            <v>0</v>
          </cell>
          <cell r="AQ121">
            <v>0</v>
          </cell>
          <cell r="AR121">
            <v>0</v>
          </cell>
          <cell r="AS121">
            <v>0</v>
          </cell>
          <cell r="AT121">
            <v>0</v>
          </cell>
          <cell r="AU121">
            <v>0</v>
          </cell>
          <cell r="AV121">
            <v>0</v>
          </cell>
          <cell r="AW121">
            <v>0</v>
          </cell>
          <cell r="AX121">
            <v>0</v>
          </cell>
          <cell r="AY121">
            <v>0</v>
          </cell>
          <cell r="AZ121">
            <v>0</v>
          </cell>
          <cell r="BB121">
            <v>112</v>
          </cell>
          <cell r="BC121" t="str">
            <v>GRANVILLE</v>
          </cell>
          <cell r="BH121">
            <v>0</v>
          </cell>
          <cell r="BK121">
            <v>0</v>
          </cell>
          <cell r="BL121">
            <v>0</v>
          </cell>
          <cell r="BN121">
            <v>0</v>
          </cell>
          <cell r="BP121">
            <v>0</v>
          </cell>
          <cell r="BQ121">
            <v>0</v>
          </cell>
          <cell r="BR121">
            <v>0</v>
          </cell>
          <cell r="BT121">
            <v>0</v>
          </cell>
          <cell r="BV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M122">
            <v>113</v>
          </cell>
          <cell r="AN122">
            <v>113</v>
          </cell>
          <cell r="AO122" t="str">
            <v>GREAT BARRINGTON</v>
          </cell>
          <cell r="AP122">
            <v>0</v>
          </cell>
          <cell r="AQ122">
            <v>0</v>
          </cell>
          <cell r="AR122">
            <v>0</v>
          </cell>
          <cell r="AS122">
            <v>0</v>
          </cell>
          <cell r="AT122">
            <v>0</v>
          </cell>
          <cell r="AU122">
            <v>0</v>
          </cell>
          <cell r="AV122">
            <v>0</v>
          </cell>
          <cell r="AW122">
            <v>0</v>
          </cell>
          <cell r="AX122">
            <v>0</v>
          </cell>
          <cell r="AY122">
            <v>0</v>
          </cell>
          <cell r="AZ122">
            <v>0</v>
          </cell>
          <cell r="BB122">
            <v>113</v>
          </cell>
          <cell r="BC122" t="str">
            <v>GREAT BARRINGTON</v>
          </cell>
          <cell r="BH122">
            <v>0</v>
          </cell>
          <cell r="BK122">
            <v>0</v>
          </cell>
          <cell r="BL122">
            <v>0</v>
          </cell>
          <cell r="BN122">
            <v>0</v>
          </cell>
          <cell r="BP122">
            <v>0</v>
          </cell>
          <cell r="BQ122">
            <v>0</v>
          </cell>
          <cell r="BR122">
            <v>0</v>
          </cell>
          <cell r="BT122">
            <v>0</v>
          </cell>
          <cell r="BV122">
            <v>0</v>
          </cell>
        </row>
        <row r="123">
          <cell r="A123">
            <v>114</v>
          </cell>
          <cell r="B123">
            <v>114</v>
          </cell>
          <cell r="C123" t="str">
            <v>GREENFIELD</v>
          </cell>
          <cell r="D123">
            <v>91.595432822107512</v>
          </cell>
          <cell r="E123">
            <v>1261276</v>
          </cell>
          <cell r="F123">
            <v>0</v>
          </cell>
          <cell r="G123">
            <v>81798</v>
          </cell>
          <cell r="H123">
            <v>1343074</v>
          </cell>
          <cell r="J123">
            <v>74785.456622584592</v>
          </cell>
          <cell r="K123">
            <v>0.46363985674328601</v>
          </cell>
          <cell r="L123">
            <v>81798</v>
          </cell>
          <cell r="M123">
            <v>156583.45662258461</v>
          </cell>
          <cell r="O123">
            <v>1186490.5433774153</v>
          </cell>
          <cell r="Q123">
            <v>0</v>
          </cell>
          <cell r="R123">
            <v>74785.456622584592</v>
          </cell>
          <cell r="S123">
            <v>81798</v>
          </cell>
          <cell r="T123">
            <v>156583.45662258461</v>
          </cell>
          <cell r="V123">
            <v>243098.75</v>
          </cell>
          <cell r="W123">
            <v>0</v>
          </cell>
          <cell r="X123">
            <v>114</v>
          </cell>
          <cell r="Y123">
            <v>91.595432822107512</v>
          </cell>
          <cell r="Z123">
            <v>0</v>
          </cell>
          <cell r="AA123">
            <v>1261276</v>
          </cell>
          <cell r="AB123">
            <v>0</v>
          </cell>
          <cell r="AC123">
            <v>1261276</v>
          </cell>
          <cell r="AD123">
            <v>0</v>
          </cell>
          <cell r="AE123">
            <v>81798</v>
          </cell>
          <cell r="AF123">
            <v>1343074</v>
          </cell>
          <cell r="AG123">
            <v>0</v>
          </cell>
          <cell r="AH123">
            <v>0</v>
          </cell>
          <cell r="AI123">
            <v>0</v>
          </cell>
          <cell r="AJ123">
            <v>0</v>
          </cell>
          <cell r="AK123">
            <v>1343074</v>
          </cell>
          <cell r="AM123">
            <v>114</v>
          </cell>
          <cell r="AN123">
            <v>114</v>
          </cell>
          <cell r="AO123" t="str">
            <v>GREENFIELD</v>
          </cell>
          <cell r="AP123">
            <v>1261276</v>
          </cell>
          <cell r="AQ123">
            <v>1134049</v>
          </cell>
          <cell r="AR123">
            <v>127227</v>
          </cell>
          <cell r="AS123">
            <v>25541.75</v>
          </cell>
          <cell r="AT123">
            <v>8532</v>
          </cell>
          <cell r="AU123">
            <v>0</v>
          </cell>
          <cell r="AV123">
            <v>0</v>
          </cell>
          <cell r="AW123">
            <v>0</v>
          </cell>
          <cell r="AX123">
            <v>0</v>
          </cell>
          <cell r="AY123">
            <v>161300.75</v>
          </cell>
          <cell r="AZ123">
            <v>74785.456622584592</v>
          </cell>
          <cell r="BB123">
            <v>114</v>
          </cell>
          <cell r="BC123" t="str">
            <v>GREENFIELD</v>
          </cell>
          <cell r="BH123">
            <v>0</v>
          </cell>
          <cell r="BK123">
            <v>0</v>
          </cell>
          <cell r="BL123">
            <v>0</v>
          </cell>
          <cell r="BN123">
            <v>0</v>
          </cell>
          <cell r="BP123">
            <v>127227</v>
          </cell>
          <cell r="BQ123">
            <v>127227</v>
          </cell>
          <cell r="BR123">
            <v>0</v>
          </cell>
          <cell r="BT123">
            <v>0</v>
          </cell>
          <cell r="BV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M124">
            <v>115</v>
          </cell>
          <cell r="AN124">
            <v>115</v>
          </cell>
          <cell r="AO124" t="str">
            <v>GROTON</v>
          </cell>
          <cell r="AP124">
            <v>0</v>
          </cell>
          <cell r="AQ124">
            <v>0</v>
          </cell>
          <cell r="AR124">
            <v>0</v>
          </cell>
          <cell r="AS124">
            <v>0</v>
          </cell>
          <cell r="AT124">
            <v>0</v>
          </cell>
          <cell r="AU124">
            <v>0</v>
          </cell>
          <cell r="AV124">
            <v>0</v>
          </cell>
          <cell r="AW124">
            <v>0</v>
          </cell>
          <cell r="AX124">
            <v>0</v>
          </cell>
          <cell r="AY124">
            <v>0</v>
          </cell>
          <cell r="AZ124">
            <v>0</v>
          </cell>
          <cell r="BB124">
            <v>115</v>
          </cell>
          <cell r="BC124" t="str">
            <v>GROTON</v>
          </cell>
          <cell r="BH124">
            <v>0</v>
          </cell>
          <cell r="BK124">
            <v>0</v>
          </cell>
          <cell r="BL124">
            <v>0</v>
          </cell>
          <cell r="BN124">
            <v>0</v>
          </cell>
          <cell r="BP124">
            <v>0</v>
          </cell>
          <cell r="BQ124">
            <v>0</v>
          </cell>
          <cell r="BR124">
            <v>0</v>
          </cell>
          <cell r="BT124">
            <v>0</v>
          </cell>
          <cell r="BV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M125">
            <v>116</v>
          </cell>
          <cell r="AN125">
            <v>116</v>
          </cell>
          <cell r="AO125" t="str">
            <v>GROVELAND</v>
          </cell>
          <cell r="AP125">
            <v>0</v>
          </cell>
          <cell r="AQ125">
            <v>0</v>
          </cell>
          <cell r="AR125">
            <v>0</v>
          </cell>
          <cell r="AS125">
            <v>0</v>
          </cell>
          <cell r="AT125">
            <v>0</v>
          </cell>
          <cell r="AU125">
            <v>0</v>
          </cell>
          <cell r="AV125">
            <v>0</v>
          </cell>
          <cell r="AW125">
            <v>0</v>
          </cell>
          <cell r="AX125">
            <v>0</v>
          </cell>
          <cell r="AY125">
            <v>0</v>
          </cell>
          <cell r="AZ125">
            <v>0</v>
          </cell>
          <cell r="BB125">
            <v>116</v>
          </cell>
          <cell r="BC125" t="str">
            <v>GROVELAND</v>
          </cell>
          <cell r="BH125">
            <v>0</v>
          </cell>
          <cell r="BK125">
            <v>0</v>
          </cell>
          <cell r="BL125">
            <v>0</v>
          </cell>
          <cell r="BN125">
            <v>0</v>
          </cell>
          <cell r="BP125">
            <v>0</v>
          </cell>
          <cell r="BQ125">
            <v>0</v>
          </cell>
          <cell r="BR125">
            <v>0</v>
          </cell>
          <cell r="BT125">
            <v>0</v>
          </cell>
          <cell r="BV125">
            <v>0</v>
          </cell>
        </row>
        <row r="126">
          <cell r="A126">
            <v>117</v>
          </cell>
          <cell r="B126">
            <v>117</v>
          </cell>
          <cell r="C126" t="str">
            <v>HADLEY</v>
          </cell>
          <cell r="D126">
            <v>52.743561896384733</v>
          </cell>
          <cell r="E126">
            <v>722579</v>
          </cell>
          <cell r="F126">
            <v>0</v>
          </cell>
          <cell r="G126">
            <v>47095</v>
          </cell>
          <cell r="H126">
            <v>769674</v>
          </cell>
          <cell r="J126">
            <v>51981.3207892067</v>
          </cell>
          <cell r="K126">
            <v>0.3100423973649255</v>
          </cell>
          <cell r="L126">
            <v>47095</v>
          </cell>
          <cell r="M126">
            <v>99076.3207892067</v>
          </cell>
          <cell r="O126">
            <v>670597.67921079334</v>
          </cell>
          <cell r="Q126">
            <v>0</v>
          </cell>
          <cell r="R126">
            <v>51981.3207892067</v>
          </cell>
          <cell r="S126">
            <v>47095</v>
          </cell>
          <cell r="T126">
            <v>99076.3207892067</v>
          </cell>
          <cell r="V126">
            <v>214753.75</v>
          </cell>
          <cell r="W126">
            <v>0</v>
          </cell>
          <cell r="X126">
            <v>117</v>
          </cell>
          <cell r="Y126">
            <v>52.743561896384733</v>
          </cell>
          <cell r="Z126">
            <v>0</v>
          </cell>
          <cell r="AA126">
            <v>722579</v>
          </cell>
          <cell r="AB126">
            <v>0</v>
          </cell>
          <cell r="AC126">
            <v>722579</v>
          </cell>
          <cell r="AD126">
            <v>0</v>
          </cell>
          <cell r="AE126">
            <v>47095</v>
          </cell>
          <cell r="AF126">
            <v>769674</v>
          </cell>
          <cell r="AG126">
            <v>0</v>
          </cell>
          <cell r="AH126">
            <v>0</v>
          </cell>
          <cell r="AI126">
            <v>0</v>
          </cell>
          <cell r="AJ126">
            <v>0</v>
          </cell>
          <cell r="AK126">
            <v>769674</v>
          </cell>
          <cell r="AM126">
            <v>117</v>
          </cell>
          <cell r="AN126">
            <v>117</v>
          </cell>
          <cell r="AO126" t="str">
            <v>HADLEY</v>
          </cell>
          <cell r="AP126">
            <v>722579</v>
          </cell>
          <cell r="AQ126">
            <v>634147</v>
          </cell>
          <cell r="AR126">
            <v>88432</v>
          </cell>
          <cell r="AS126">
            <v>19267</v>
          </cell>
          <cell r="AT126">
            <v>20121</v>
          </cell>
          <cell r="AU126">
            <v>1198.5</v>
          </cell>
          <cell r="AV126">
            <v>22843.75</v>
          </cell>
          <cell r="AW126">
            <v>15796.5</v>
          </cell>
          <cell r="AX126">
            <v>0</v>
          </cell>
          <cell r="AY126">
            <v>167658.75</v>
          </cell>
          <cell r="AZ126">
            <v>51981.3207892067</v>
          </cell>
          <cell r="BB126">
            <v>117</v>
          </cell>
          <cell r="BC126" t="str">
            <v>HADLEY</v>
          </cell>
          <cell r="BH126">
            <v>0</v>
          </cell>
          <cell r="BK126">
            <v>0</v>
          </cell>
          <cell r="BL126">
            <v>0</v>
          </cell>
          <cell r="BN126">
            <v>0</v>
          </cell>
          <cell r="BP126">
            <v>88432</v>
          </cell>
          <cell r="BQ126">
            <v>88432</v>
          </cell>
          <cell r="BR126">
            <v>0</v>
          </cell>
          <cell r="BT126">
            <v>0</v>
          </cell>
          <cell r="BV126">
            <v>0</v>
          </cell>
        </row>
        <row r="127">
          <cell r="A127">
            <v>118</v>
          </cell>
          <cell r="B127">
            <v>118</v>
          </cell>
          <cell r="C127" t="str">
            <v>HALIFAX</v>
          </cell>
          <cell r="D127">
            <v>1.0606060606060606</v>
          </cell>
          <cell r="E127">
            <v>11716</v>
          </cell>
          <cell r="F127">
            <v>0</v>
          </cell>
          <cell r="G127">
            <v>948</v>
          </cell>
          <cell r="H127">
            <v>12664</v>
          </cell>
          <cell r="J127">
            <v>0</v>
          </cell>
          <cell r="K127">
            <v>0</v>
          </cell>
          <cell r="L127">
            <v>948</v>
          </cell>
          <cell r="M127">
            <v>948</v>
          </cell>
          <cell r="O127">
            <v>11716</v>
          </cell>
          <cell r="Q127">
            <v>0</v>
          </cell>
          <cell r="R127">
            <v>0</v>
          </cell>
          <cell r="S127">
            <v>948</v>
          </cell>
          <cell r="T127">
            <v>948</v>
          </cell>
          <cell r="V127">
            <v>5015.5</v>
          </cell>
          <cell r="W127">
            <v>0</v>
          </cell>
          <cell r="X127">
            <v>118</v>
          </cell>
          <cell r="Y127">
            <v>1.0606060606060606</v>
          </cell>
          <cell r="Z127">
            <v>0</v>
          </cell>
          <cell r="AA127">
            <v>11716</v>
          </cell>
          <cell r="AB127">
            <v>0</v>
          </cell>
          <cell r="AC127">
            <v>11716</v>
          </cell>
          <cell r="AD127">
            <v>0</v>
          </cell>
          <cell r="AE127">
            <v>948</v>
          </cell>
          <cell r="AF127">
            <v>12664</v>
          </cell>
          <cell r="AG127">
            <v>0</v>
          </cell>
          <cell r="AH127">
            <v>0</v>
          </cell>
          <cell r="AI127">
            <v>0</v>
          </cell>
          <cell r="AJ127">
            <v>0</v>
          </cell>
          <cell r="AK127">
            <v>12664</v>
          </cell>
          <cell r="AM127">
            <v>118</v>
          </cell>
          <cell r="AN127">
            <v>118</v>
          </cell>
          <cell r="AO127" t="str">
            <v>HALIFAX</v>
          </cell>
          <cell r="AP127">
            <v>11716</v>
          </cell>
          <cell r="AQ127">
            <v>15585</v>
          </cell>
          <cell r="AR127">
            <v>0</v>
          </cell>
          <cell r="AS127">
            <v>1264.5</v>
          </cell>
          <cell r="AT127">
            <v>0</v>
          </cell>
          <cell r="AU127">
            <v>0</v>
          </cell>
          <cell r="AV127">
            <v>2803</v>
          </cell>
          <cell r="AW127">
            <v>0</v>
          </cell>
          <cell r="AX127">
            <v>0</v>
          </cell>
          <cell r="AY127">
            <v>4067.5</v>
          </cell>
          <cell r="AZ127">
            <v>0</v>
          </cell>
          <cell r="BB127">
            <v>118</v>
          </cell>
          <cell r="BC127" t="str">
            <v>HALIFAX</v>
          </cell>
          <cell r="BH127">
            <v>0</v>
          </cell>
          <cell r="BK127">
            <v>0</v>
          </cell>
          <cell r="BL127">
            <v>0</v>
          </cell>
          <cell r="BN127">
            <v>0</v>
          </cell>
          <cell r="BP127">
            <v>0</v>
          </cell>
          <cell r="BQ127">
            <v>0</v>
          </cell>
          <cell r="BR127">
            <v>0</v>
          </cell>
          <cell r="BT127">
            <v>0</v>
          </cell>
          <cell r="BV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M128">
            <v>119</v>
          </cell>
          <cell r="AN128">
            <v>119</v>
          </cell>
          <cell r="AO128" t="str">
            <v>HAMILTON</v>
          </cell>
          <cell r="AP128">
            <v>0</v>
          </cell>
          <cell r="AQ128">
            <v>0</v>
          </cell>
          <cell r="AR128">
            <v>0</v>
          </cell>
          <cell r="AS128">
            <v>0</v>
          </cell>
          <cell r="AT128">
            <v>0</v>
          </cell>
          <cell r="AU128">
            <v>0</v>
          </cell>
          <cell r="AV128">
            <v>0</v>
          </cell>
          <cell r="AW128">
            <v>0</v>
          </cell>
          <cell r="AX128">
            <v>0</v>
          </cell>
          <cell r="AY128">
            <v>0</v>
          </cell>
          <cell r="AZ128">
            <v>0</v>
          </cell>
          <cell r="BB128">
            <v>119</v>
          </cell>
          <cell r="BC128" t="str">
            <v>HAMILTON</v>
          </cell>
          <cell r="BH128">
            <v>0</v>
          </cell>
          <cell r="BK128">
            <v>0</v>
          </cell>
          <cell r="BL128">
            <v>0</v>
          </cell>
          <cell r="BN128">
            <v>0</v>
          </cell>
          <cell r="BP128">
            <v>0</v>
          </cell>
          <cell r="BQ128">
            <v>0</v>
          </cell>
          <cell r="BR128">
            <v>0</v>
          </cell>
          <cell r="BT128">
            <v>0</v>
          </cell>
          <cell r="BV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M129">
            <v>120</v>
          </cell>
          <cell r="AN129">
            <v>120</v>
          </cell>
          <cell r="AO129" t="str">
            <v>HAMPDEN</v>
          </cell>
          <cell r="AP129">
            <v>0</v>
          </cell>
          <cell r="AQ129">
            <v>0</v>
          </cell>
          <cell r="AR129">
            <v>0</v>
          </cell>
          <cell r="AS129">
            <v>0</v>
          </cell>
          <cell r="AT129">
            <v>0</v>
          </cell>
          <cell r="AU129">
            <v>0</v>
          </cell>
          <cell r="AV129">
            <v>0</v>
          </cell>
          <cell r="AW129">
            <v>0</v>
          </cell>
          <cell r="AX129">
            <v>0</v>
          </cell>
          <cell r="AY129">
            <v>0</v>
          </cell>
          <cell r="AZ129">
            <v>0</v>
          </cell>
          <cell r="BB129">
            <v>120</v>
          </cell>
          <cell r="BC129" t="str">
            <v>HAMPDEN</v>
          </cell>
          <cell r="BH129">
            <v>0</v>
          </cell>
          <cell r="BK129">
            <v>0</v>
          </cell>
          <cell r="BL129">
            <v>0</v>
          </cell>
          <cell r="BN129">
            <v>0</v>
          </cell>
          <cell r="BP129">
            <v>0</v>
          </cell>
          <cell r="BQ129">
            <v>0</v>
          </cell>
          <cell r="BR129">
            <v>0</v>
          </cell>
          <cell r="BT129">
            <v>0</v>
          </cell>
          <cell r="BV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M130">
            <v>121</v>
          </cell>
          <cell r="AN130">
            <v>121</v>
          </cell>
          <cell r="AO130" t="str">
            <v>HANCOCK</v>
          </cell>
          <cell r="AP130">
            <v>0</v>
          </cell>
          <cell r="AQ130">
            <v>0</v>
          </cell>
          <cell r="AR130">
            <v>0</v>
          </cell>
          <cell r="AS130">
            <v>0</v>
          </cell>
          <cell r="AT130">
            <v>0</v>
          </cell>
          <cell r="AU130">
            <v>0</v>
          </cell>
          <cell r="AV130">
            <v>0</v>
          </cell>
          <cell r="AW130">
            <v>0</v>
          </cell>
          <cell r="AX130">
            <v>0</v>
          </cell>
          <cell r="AY130">
            <v>0</v>
          </cell>
          <cell r="AZ130">
            <v>0</v>
          </cell>
          <cell r="BB130">
            <v>121</v>
          </cell>
          <cell r="BC130" t="str">
            <v>HANCOCK</v>
          </cell>
          <cell r="BH130">
            <v>0</v>
          </cell>
          <cell r="BK130">
            <v>0</v>
          </cell>
          <cell r="BL130">
            <v>0</v>
          </cell>
          <cell r="BN130">
            <v>0</v>
          </cell>
          <cell r="BP130">
            <v>0</v>
          </cell>
          <cell r="BQ130">
            <v>0</v>
          </cell>
          <cell r="BR130">
            <v>0</v>
          </cell>
          <cell r="BT130">
            <v>0</v>
          </cell>
          <cell r="BV130">
            <v>0</v>
          </cell>
        </row>
        <row r="131">
          <cell r="A131">
            <v>122</v>
          </cell>
          <cell r="B131">
            <v>122</v>
          </cell>
          <cell r="C131" t="str">
            <v>HANOVER</v>
          </cell>
          <cell r="D131">
            <v>30.151024811218996</v>
          </cell>
          <cell r="E131">
            <v>391638</v>
          </cell>
          <cell r="F131">
            <v>0</v>
          </cell>
          <cell r="G131">
            <v>26923</v>
          </cell>
          <cell r="H131">
            <v>418561</v>
          </cell>
          <cell r="J131">
            <v>37535.272529351176</v>
          </cell>
          <cell r="K131">
            <v>0.47627550475004665</v>
          </cell>
          <cell r="L131">
            <v>26923</v>
          </cell>
          <cell r="M131">
            <v>64458.272529351176</v>
          </cell>
          <cell r="O131">
            <v>354102.72747064882</v>
          </cell>
          <cell r="Q131">
            <v>0</v>
          </cell>
          <cell r="R131">
            <v>37535.272529351176</v>
          </cell>
          <cell r="S131">
            <v>26923</v>
          </cell>
          <cell r="T131">
            <v>64458.272529351176</v>
          </cell>
          <cell r="V131">
            <v>105733</v>
          </cell>
          <cell r="W131">
            <v>0</v>
          </cell>
          <cell r="X131">
            <v>122</v>
          </cell>
          <cell r="Y131">
            <v>30.151024811218996</v>
          </cell>
          <cell r="Z131">
            <v>0</v>
          </cell>
          <cell r="AA131">
            <v>391638</v>
          </cell>
          <cell r="AB131">
            <v>0</v>
          </cell>
          <cell r="AC131">
            <v>391638</v>
          </cell>
          <cell r="AD131">
            <v>0</v>
          </cell>
          <cell r="AE131">
            <v>26923</v>
          </cell>
          <cell r="AF131">
            <v>418561</v>
          </cell>
          <cell r="AG131">
            <v>0</v>
          </cell>
          <cell r="AH131">
            <v>0</v>
          </cell>
          <cell r="AI131">
            <v>0</v>
          </cell>
          <cell r="AJ131">
            <v>0</v>
          </cell>
          <cell r="AK131">
            <v>418561</v>
          </cell>
          <cell r="AM131">
            <v>122</v>
          </cell>
          <cell r="AN131">
            <v>122</v>
          </cell>
          <cell r="AO131" t="str">
            <v>HANOVER</v>
          </cell>
          <cell r="AP131">
            <v>391638</v>
          </cell>
          <cell r="AQ131">
            <v>327782</v>
          </cell>
          <cell r="AR131">
            <v>63856</v>
          </cell>
          <cell r="AS131">
            <v>8864.25</v>
          </cell>
          <cell r="AT131">
            <v>0</v>
          </cell>
          <cell r="AU131">
            <v>76</v>
          </cell>
          <cell r="AV131">
            <v>3336</v>
          </cell>
          <cell r="AW131">
            <v>2677.75</v>
          </cell>
          <cell r="AX131">
            <v>0</v>
          </cell>
          <cell r="AY131">
            <v>78810</v>
          </cell>
          <cell r="AZ131">
            <v>37535.272529351176</v>
          </cell>
          <cell r="BB131">
            <v>122</v>
          </cell>
          <cell r="BC131" t="str">
            <v>HANOVER</v>
          </cell>
          <cell r="BH131">
            <v>0</v>
          </cell>
          <cell r="BK131">
            <v>0</v>
          </cell>
          <cell r="BL131">
            <v>0</v>
          </cell>
          <cell r="BN131">
            <v>0</v>
          </cell>
          <cell r="BP131">
            <v>63856</v>
          </cell>
          <cell r="BQ131">
            <v>63856</v>
          </cell>
          <cell r="BR131">
            <v>0</v>
          </cell>
          <cell r="BT131">
            <v>0</v>
          </cell>
          <cell r="BV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M132">
            <v>123</v>
          </cell>
          <cell r="AN132">
            <v>123</v>
          </cell>
          <cell r="AO132" t="str">
            <v>HANSON</v>
          </cell>
          <cell r="AP132">
            <v>0</v>
          </cell>
          <cell r="AQ132">
            <v>0</v>
          </cell>
          <cell r="AR132">
            <v>0</v>
          </cell>
          <cell r="AS132">
            <v>0</v>
          </cell>
          <cell r="AT132">
            <v>0</v>
          </cell>
          <cell r="AU132">
            <v>0</v>
          </cell>
          <cell r="AV132">
            <v>0</v>
          </cell>
          <cell r="AW132">
            <v>0</v>
          </cell>
          <cell r="AX132">
            <v>0</v>
          </cell>
          <cell r="AY132">
            <v>0</v>
          </cell>
          <cell r="AZ132">
            <v>0</v>
          </cell>
          <cell r="BB132">
            <v>123</v>
          </cell>
          <cell r="BC132" t="str">
            <v>HANSON</v>
          </cell>
          <cell r="BH132">
            <v>0</v>
          </cell>
          <cell r="BK132">
            <v>0</v>
          </cell>
          <cell r="BL132">
            <v>0</v>
          </cell>
          <cell r="BN132">
            <v>0</v>
          </cell>
          <cell r="BP132">
            <v>0</v>
          </cell>
          <cell r="BQ132">
            <v>0</v>
          </cell>
          <cell r="BR132">
            <v>0</v>
          </cell>
          <cell r="BT132">
            <v>0</v>
          </cell>
          <cell r="BV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M133">
            <v>124</v>
          </cell>
          <cell r="AN133">
            <v>124</v>
          </cell>
          <cell r="AO133" t="str">
            <v>HARDWICK</v>
          </cell>
          <cell r="AP133">
            <v>0</v>
          </cell>
          <cell r="AQ133">
            <v>0</v>
          </cell>
          <cell r="AR133">
            <v>0</v>
          </cell>
          <cell r="AS133">
            <v>0</v>
          </cell>
          <cell r="AT133">
            <v>0</v>
          </cell>
          <cell r="AU133">
            <v>0</v>
          </cell>
          <cell r="AV133">
            <v>0</v>
          </cell>
          <cell r="AW133">
            <v>0</v>
          </cell>
          <cell r="AX133">
            <v>0</v>
          </cell>
          <cell r="AY133">
            <v>0</v>
          </cell>
          <cell r="AZ133">
            <v>0</v>
          </cell>
          <cell r="BB133">
            <v>124</v>
          </cell>
          <cell r="BC133" t="str">
            <v>HARDWICK</v>
          </cell>
          <cell r="BH133">
            <v>0</v>
          </cell>
          <cell r="BK133">
            <v>0</v>
          </cell>
          <cell r="BL133">
            <v>0</v>
          </cell>
          <cell r="BN133">
            <v>0</v>
          </cell>
          <cell r="BP133">
            <v>0</v>
          </cell>
          <cell r="BQ133">
            <v>0</v>
          </cell>
          <cell r="BR133">
            <v>0</v>
          </cell>
          <cell r="BT133">
            <v>0</v>
          </cell>
          <cell r="BV133">
            <v>0</v>
          </cell>
        </row>
        <row r="134">
          <cell r="A134">
            <v>125</v>
          </cell>
          <cell r="B134">
            <v>125</v>
          </cell>
          <cell r="C134" t="str">
            <v>HARVARD</v>
          </cell>
          <cell r="D134">
            <v>18.169223406131135</v>
          </cell>
          <cell r="E134">
            <v>258870</v>
          </cell>
          <cell r="F134">
            <v>0</v>
          </cell>
          <cell r="G134">
            <v>16224</v>
          </cell>
          <cell r="H134">
            <v>275094</v>
          </cell>
          <cell r="J134">
            <v>4652.5257152000522</v>
          </cell>
          <cell r="K134">
            <v>0.24105101886949135</v>
          </cell>
          <cell r="L134">
            <v>16224</v>
          </cell>
          <cell r="M134">
            <v>20876.525715200052</v>
          </cell>
          <cell r="O134">
            <v>254217.47428479994</v>
          </cell>
          <cell r="Q134">
            <v>0</v>
          </cell>
          <cell r="R134">
            <v>4652.5257152000522</v>
          </cell>
          <cell r="S134">
            <v>16224</v>
          </cell>
          <cell r="T134">
            <v>20876.525715200052</v>
          </cell>
          <cell r="V134">
            <v>35525</v>
          </cell>
          <cell r="W134">
            <v>0</v>
          </cell>
          <cell r="X134">
            <v>125</v>
          </cell>
          <cell r="Y134">
            <v>18.169223406131135</v>
          </cell>
          <cell r="Z134">
            <v>0</v>
          </cell>
          <cell r="AA134">
            <v>258870</v>
          </cell>
          <cell r="AB134">
            <v>0</v>
          </cell>
          <cell r="AC134">
            <v>258870</v>
          </cell>
          <cell r="AD134">
            <v>0</v>
          </cell>
          <cell r="AE134">
            <v>16224</v>
          </cell>
          <cell r="AF134">
            <v>275094</v>
          </cell>
          <cell r="AG134">
            <v>0</v>
          </cell>
          <cell r="AH134">
            <v>0</v>
          </cell>
          <cell r="AI134">
            <v>0</v>
          </cell>
          <cell r="AJ134">
            <v>0</v>
          </cell>
          <cell r="AK134">
            <v>275094</v>
          </cell>
          <cell r="AM134">
            <v>125</v>
          </cell>
          <cell r="AN134">
            <v>125</v>
          </cell>
          <cell r="AO134" t="str">
            <v>HARVARD</v>
          </cell>
          <cell r="AP134">
            <v>258870</v>
          </cell>
          <cell r="AQ134">
            <v>250955</v>
          </cell>
          <cell r="AR134">
            <v>7915</v>
          </cell>
          <cell r="AS134">
            <v>1048.25</v>
          </cell>
          <cell r="AT134">
            <v>0</v>
          </cell>
          <cell r="AU134">
            <v>0</v>
          </cell>
          <cell r="AV134">
            <v>8794.5</v>
          </cell>
          <cell r="AW134">
            <v>1543.25</v>
          </cell>
          <cell r="AX134">
            <v>0</v>
          </cell>
          <cell r="AY134">
            <v>19301</v>
          </cell>
          <cell r="AZ134">
            <v>4652.5257152000522</v>
          </cell>
          <cell r="BB134">
            <v>125</v>
          </cell>
          <cell r="BC134" t="str">
            <v>HARVARD</v>
          </cell>
          <cell r="BH134">
            <v>0</v>
          </cell>
          <cell r="BK134">
            <v>0</v>
          </cell>
          <cell r="BL134">
            <v>0</v>
          </cell>
          <cell r="BN134">
            <v>0</v>
          </cell>
          <cell r="BP134">
            <v>7915</v>
          </cell>
          <cell r="BQ134">
            <v>7915</v>
          </cell>
          <cell r="BR134">
            <v>0</v>
          </cell>
          <cell r="BT134">
            <v>0</v>
          </cell>
          <cell r="BV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M135">
            <v>126</v>
          </cell>
          <cell r="AN135">
            <v>126</v>
          </cell>
          <cell r="AO135" t="str">
            <v>HARWICH</v>
          </cell>
          <cell r="AP135">
            <v>0</v>
          </cell>
          <cell r="AQ135">
            <v>0</v>
          </cell>
          <cell r="AR135">
            <v>0</v>
          </cell>
          <cell r="AS135">
            <v>0</v>
          </cell>
          <cell r="AT135">
            <v>0</v>
          </cell>
          <cell r="AU135">
            <v>0</v>
          </cell>
          <cell r="AV135">
            <v>0</v>
          </cell>
          <cell r="AW135">
            <v>0</v>
          </cell>
          <cell r="AX135">
            <v>0</v>
          </cell>
          <cell r="AY135">
            <v>0</v>
          </cell>
          <cell r="AZ135">
            <v>0</v>
          </cell>
          <cell r="BB135">
            <v>126</v>
          </cell>
          <cell r="BC135" t="str">
            <v>HARWICH</v>
          </cell>
          <cell r="BH135">
            <v>0</v>
          </cell>
          <cell r="BK135">
            <v>0</v>
          </cell>
          <cell r="BL135">
            <v>0</v>
          </cell>
          <cell r="BN135">
            <v>0</v>
          </cell>
          <cell r="BP135">
            <v>0</v>
          </cell>
          <cell r="BQ135">
            <v>0</v>
          </cell>
          <cell r="BR135">
            <v>0</v>
          </cell>
          <cell r="BT135">
            <v>0</v>
          </cell>
          <cell r="BV135">
            <v>0</v>
          </cell>
        </row>
        <row r="136">
          <cell r="A136">
            <v>127</v>
          </cell>
          <cell r="B136">
            <v>127</v>
          </cell>
          <cell r="C136" t="str">
            <v>HATFIELD</v>
          </cell>
          <cell r="D136">
            <v>9.2037037037037042</v>
          </cell>
          <cell r="E136">
            <v>121849</v>
          </cell>
          <cell r="F136">
            <v>0</v>
          </cell>
          <cell r="G136">
            <v>8222</v>
          </cell>
          <cell r="H136">
            <v>130071</v>
          </cell>
          <cell r="J136">
            <v>7083.1250623070919</v>
          </cell>
          <cell r="K136">
            <v>0.4461459766825977</v>
          </cell>
          <cell r="L136">
            <v>8222</v>
          </cell>
          <cell r="M136">
            <v>15305.125062307092</v>
          </cell>
          <cell r="O136">
            <v>114765.8749376929</v>
          </cell>
          <cell r="Q136">
            <v>0</v>
          </cell>
          <cell r="R136">
            <v>7083.1250623070919</v>
          </cell>
          <cell r="S136">
            <v>8222</v>
          </cell>
          <cell r="T136">
            <v>15305.125062307092</v>
          </cell>
          <cell r="V136">
            <v>24098.25</v>
          </cell>
          <cell r="W136">
            <v>0</v>
          </cell>
          <cell r="X136">
            <v>127</v>
          </cell>
          <cell r="Y136">
            <v>9.2037037037037042</v>
          </cell>
          <cell r="Z136">
            <v>0</v>
          </cell>
          <cell r="AA136">
            <v>121849</v>
          </cell>
          <cell r="AB136">
            <v>0</v>
          </cell>
          <cell r="AC136">
            <v>121849</v>
          </cell>
          <cell r="AD136">
            <v>0</v>
          </cell>
          <cell r="AE136">
            <v>8222</v>
          </cell>
          <cell r="AF136">
            <v>130071</v>
          </cell>
          <cell r="AG136">
            <v>0</v>
          </cell>
          <cell r="AH136">
            <v>0</v>
          </cell>
          <cell r="AI136">
            <v>0</v>
          </cell>
          <cell r="AJ136">
            <v>0</v>
          </cell>
          <cell r="AK136">
            <v>130071</v>
          </cell>
          <cell r="AM136">
            <v>127</v>
          </cell>
          <cell r="AN136">
            <v>127</v>
          </cell>
          <cell r="AO136" t="str">
            <v>HATFIELD</v>
          </cell>
          <cell r="AP136">
            <v>121849</v>
          </cell>
          <cell r="AQ136">
            <v>109799</v>
          </cell>
          <cell r="AR136">
            <v>12050</v>
          </cell>
          <cell r="AS136">
            <v>0</v>
          </cell>
          <cell r="AT136">
            <v>2381</v>
          </cell>
          <cell r="AU136">
            <v>0</v>
          </cell>
          <cell r="AV136">
            <v>1445.25</v>
          </cell>
          <cell r="AW136">
            <v>0</v>
          </cell>
          <cell r="AX136">
            <v>0</v>
          </cell>
          <cell r="AY136">
            <v>15876.25</v>
          </cell>
          <cell r="AZ136">
            <v>7083.1250623070919</v>
          </cell>
          <cell r="BB136">
            <v>127</v>
          </cell>
          <cell r="BC136" t="str">
            <v>HATFIELD</v>
          </cell>
          <cell r="BH136">
            <v>0</v>
          </cell>
          <cell r="BK136">
            <v>0</v>
          </cell>
          <cell r="BL136">
            <v>0</v>
          </cell>
          <cell r="BN136">
            <v>0</v>
          </cell>
          <cell r="BP136">
            <v>12050</v>
          </cell>
          <cell r="BQ136">
            <v>12050</v>
          </cell>
          <cell r="BR136">
            <v>0</v>
          </cell>
          <cell r="BT136">
            <v>0</v>
          </cell>
          <cell r="BV136">
            <v>0</v>
          </cell>
        </row>
        <row r="137">
          <cell r="A137">
            <v>128</v>
          </cell>
          <cell r="B137">
            <v>128</v>
          </cell>
          <cell r="C137" t="str">
            <v>HAVERHILL</v>
          </cell>
          <cell r="D137">
            <v>390.07037929795325</v>
          </cell>
          <cell r="E137">
            <v>4054800</v>
          </cell>
          <cell r="F137">
            <v>0</v>
          </cell>
          <cell r="G137">
            <v>348338</v>
          </cell>
          <cell r="H137">
            <v>4403138</v>
          </cell>
          <cell r="J137">
            <v>510031.44157158129</v>
          </cell>
          <cell r="K137">
            <v>0.49730709362065639</v>
          </cell>
          <cell r="L137">
            <v>348338</v>
          </cell>
          <cell r="M137">
            <v>858369.44157158129</v>
          </cell>
          <cell r="O137">
            <v>3544768.5584284188</v>
          </cell>
          <cell r="Q137">
            <v>0</v>
          </cell>
          <cell r="R137">
            <v>510031.44157158129</v>
          </cell>
          <cell r="S137">
            <v>348338</v>
          </cell>
          <cell r="T137">
            <v>858369.44157158129</v>
          </cell>
          <cell r="V137">
            <v>1373924.5</v>
          </cell>
          <cell r="W137">
            <v>0</v>
          </cell>
          <cell r="X137">
            <v>128</v>
          </cell>
          <cell r="Y137">
            <v>390.07037929795325</v>
          </cell>
          <cell r="Z137">
            <v>0</v>
          </cell>
          <cell r="AA137">
            <v>4054800</v>
          </cell>
          <cell r="AB137">
            <v>0</v>
          </cell>
          <cell r="AC137">
            <v>4054800</v>
          </cell>
          <cell r="AD137">
            <v>0</v>
          </cell>
          <cell r="AE137">
            <v>348338</v>
          </cell>
          <cell r="AF137">
            <v>4403138</v>
          </cell>
          <cell r="AG137">
            <v>0</v>
          </cell>
          <cell r="AH137">
            <v>0</v>
          </cell>
          <cell r="AI137">
            <v>0</v>
          </cell>
          <cell r="AJ137">
            <v>0</v>
          </cell>
          <cell r="AK137">
            <v>4403138</v>
          </cell>
          <cell r="AM137">
            <v>128</v>
          </cell>
          <cell r="AN137">
            <v>128</v>
          </cell>
          <cell r="AO137" t="str">
            <v>HAVERHILL</v>
          </cell>
          <cell r="AP137">
            <v>4054800</v>
          </cell>
          <cell r="AQ137">
            <v>3187121</v>
          </cell>
          <cell r="AR137">
            <v>867679</v>
          </cell>
          <cell r="AS137">
            <v>42543</v>
          </cell>
          <cell r="AT137">
            <v>51555</v>
          </cell>
          <cell r="AU137">
            <v>0</v>
          </cell>
          <cell r="AV137">
            <v>41892.25</v>
          </cell>
          <cell r="AW137">
            <v>21917.25</v>
          </cell>
          <cell r="AX137">
            <v>0</v>
          </cell>
          <cell r="AY137">
            <v>1025586.5</v>
          </cell>
          <cell r="AZ137">
            <v>510031.44157158129</v>
          </cell>
          <cell r="BB137">
            <v>128</v>
          </cell>
          <cell r="BC137" t="str">
            <v>HAVERHILL</v>
          </cell>
          <cell r="BH137">
            <v>0</v>
          </cell>
          <cell r="BK137">
            <v>0</v>
          </cell>
          <cell r="BL137">
            <v>0</v>
          </cell>
          <cell r="BN137">
            <v>0</v>
          </cell>
          <cell r="BP137">
            <v>867679</v>
          </cell>
          <cell r="BQ137">
            <v>867679</v>
          </cell>
          <cell r="BR137">
            <v>0</v>
          </cell>
          <cell r="BT137">
            <v>0</v>
          </cell>
          <cell r="BV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M138">
            <v>129</v>
          </cell>
          <cell r="AN138">
            <v>129</v>
          </cell>
          <cell r="AO138" t="str">
            <v>HAWLEY</v>
          </cell>
          <cell r="AP138">
            <v>0</v>
          </cell>
          <cell r="AQ138">
            <v>0</v>
          </cell>
          <cell r="AR138">
            <v>0</v>
          </cell>
          <cell r="AS138">
            <v>0</v>
          </cell>
          <cell r="AT138">
            <v>0</v>
          </cell>
          <cell r="AU138">
            <v>0</v>
          </cell>
          <cell r="AV138">
            <v>0</v>
          </cell>
          <cell r="AW138">
            <v>0</v>
          </cell>
          <cell r="AX138">
            <v>0</v>
          </cell>
          <cell r="AY138">
            <v>0</v>
          </cell>
          <cell r="AZ138">
            <v>0</v>
          </cell>
          <cell r="BB138">
            <v>129</v>
          </cell>
          <cell r="BC138" t="str">
            <v>HAWLEY</v>
          </cell>
          <cell r="BH138">
            <v>0</v>
          </cell>
          <cell r="BK138">
            <v>0</v>
          </cell>
          <cell r="BL138">
            <v>0</v>
          </cell>
          <cell r="BN138">
            <v>0</v>
          </cell>
          <cell r="BP138">
            <v>0</v>
          </cell>
          <cell r="BQ138">
            <v>0</v>
          </cell>
          <cell r="BR138">
            <v>0</v>
          </cell>
          <cell r="BT138">
            <v>0</v>
          </cell>
          <cell r="BV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M139">
            <v>130</v>
          </cell>
          <cell r="AN139">
            <v>130</v>
          </cell>
          <cell r="AO139" t="str">
            <v>HEATH</v>
          </cell>
          <cell r="AP139">
            <v>0</v>
          </cell>
          <cell r="AQ139">
            <v>0</v>
          </cell>
          <cell r="AR139">
            <v>0</v>
          </cell>
          <cell r="AS139">
            <v>0</v>
          </cell>
          <cell r="AT139">
            <v>0</v>
          </cell>
          <cell r="AU139">
            <v>0</v>
          </cell>
          <cell r="AV139">
            <v>0</v>
          </cell>
          <cell r="AW139">
            <v>0</v>
          </cell>
          <cell r="AX139">
            <v>0</v>
          </cell>
          <cell r="AY139">
            <v>0</v>
          </cell>
          <cell r="AZ139">
            <v>0</v>
          </cell>
          <cell r="BB139">
            <v>130</v>
          </cell>
          <cell r="BC139" t="str">
            <v>HEATH</v>
          </cell>
          <cell r="BH139">
            <v>0</v>
          </cell>
          <cell r="BK139">
            <v>0</v>
          </cell>
          <cell r="BL139">
            <v>0</v>
          </cell>
          <cell r="BN139">
            <v>0</v>
          </cell>
          <cell r="BP139">
            <v>0</v>
          </cell>
          <cell r="BQ139">
            <v>0</v>
          </cell>
          <cell r="BR139">
            <v>0</v>
          </cell>
          <cell r="BT139">
            <v>0</v>
          </cell>
          <cell r="BV139">
            <v>0</v>
          </cell>
        </row>
        <row r="140">
          <cell r="A140">
            <v>131</v>
          </cell>
          <cell r="B140">
            <v>131</v>
          </cell>
          <cell r="C140" t="str">
            <v>HINGHAM</v>
          </cell>
          <cell r="D140">
            <v>12.756202804746499</v>
          </cell>
          <cell r="E140">
            <v>158522</v>
          </cell>
          <cell r="F140">
            <v>0</v>
          </cell>
          <cell r="G140">
            <v>11388</v>
          </cell>
          <cell r="H140">
            <v>169910</v>
          </cell>
          <cell r="J140">
            <v>19087.993373302754</v>
          </cell>
          <cell r="K140">
            <v>0.30405787699896863</v>
          </cell>
          <cell r="L140">
            <v>11388</v>
          </cell>
          <cell r="M140">
            <v>30475.993373302754</v>
          </cell>
          <cell r="O140">
            <v>139434.00662669726</v>
          </cell>
          <cell r="Q140">
            <v>0</v>
          </cell>
          <cell r="R140">
            <v>19087.993373302754</v>
          </cell>
          <cell r="S140">
            <v>11388</v>
          </cell>
          <cell r="T140">
            <v>30475.993373302754</v>
          </cell>
          <cell r="V140">
            <v>74165.5</v>
          </cell>
          <cell r="W140">
            <v>0</v>
          </cell>
          <cell r="X140">
            <v>131</v>
          </cell>
          <cell r="Y140">
            <v>12.756202804746499</v>
          </cell>
          <cell r="Z140">
            <v>0</v>
          </cell>
          <cell r="AA140">
            <v>158522</v>
          </cell>
          <cell r="AB140">
            <v>0</v>
          </cell>
          <cell r="AC140">
            <v>158522</v>
          </cell>
          <cell r="AD140">
            <v>0</v>
          </cell>
          <cell r="AE140">
            <v>11388</v>
          </cell>
          <cell r="AF140">
            <v>169910</v>
          </cell>
          <cell r="AG140">
            <v>0</v>
          </cell>
          <cell r="AH140">
            <v>0</v>
          </cell>
          <cell r="AI140">
            <v>0</v>
          </cell>
          <cell r="AJ140">
            <v>0</v>
          </cell>
          <cell r="AK140">
            <v>169910</v>
          </cell>
          <cell r="AM140">
            <v>131</v>
          </cell>
          <cell r="AN140">
            <v>131</v>
          </cell>
          <cell r="AO140" t="str">
            <v>HINGHAM</v>
          </cell>
          <cell r="AP140">
            <v>158522</v>
          </cell>
          <cell r="AQ140">
            <v>126049</v>
          </cell>
          <cell r="AR140">
            <v>32473</v>
          </cell>
          <cell r="AS140">
            <v>9338.75</v>
          </cell>
          <cell r="AT140">
            <v>0</v>
          </cell>
          <cell r="AU140">
            <v>18042.5</v>
          </cell>
          <cell r="AV140">
            <v>19.5</v>
          </cell>
          <cell r="AW140">
            <v>2903.75</v>
          </cell>
          <cell r="AX140">
            <v>0</v>
          </cell>
          <cell r="AY140">
            <v>62777.5</v>
          </cell>
          <cell r="AZ140">
            <v>19087.993373302754</v>
          </cell>
          <cell r="BB140">
            <v>131</v>
          </cell>
          <cell r="BC140" t="str">
            <v>HINGHAM</v>
          </cell>
          <cell r="BH140">
            <v>0</v>
          </cell>
          <cell r="BK140">
            <v>0</v>
          </cell>
          <cell r="BL140">
            <v>0</v>
          </cell>
          <cell r="BN140">
            <v>0</v>
          </cell>
          <cell r="BP140">
            <v>32473</v>
          </cell>
          <cell r="BQ140">
            <v>32473</v>
          </cell>
          <cell r="BR140">
            <v>0</v>
          </cell>
          <cell r="BT140">
            <v>0</v>
          </cell>
          <cell r="BV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M141">
            <v>132</v>
          </cell>
          <cell r="AN141">
            <v>132</v>
          </cell>
          <cell r="AO141" t="str">
            <v>HINSDALE</v>
          </cell>
          <cell r="AP141">
            <v>0</v>
          </cell>
          <cell r="AQ141">
            <v>0</v>
          </cell>
          <cell r="AR141">
            <v>0</v>
          </cell>
          <cell r="AS141">
            <v>0</v>
          </cell>
          <cell r="AT141">
            <v>0</v>
          </cell>
          <cell r="AU141">
            <v>0</v>
          </cell>
          <cell r="AV141">
            <v>0</v>
          </cell>
          <cell r="AW141">
            <v>0</v>
          </cell>
          <cell r="AX141">
            <v>0</v>
          </cell>
          <cell r="AY141">
            <v>0</v>
          </cell>
          <cell r="AZ141">
            <v>0</v>
          </cell>
          <cell r="BB141">
            <v>132</v>
          </cell>
          <cell r="BC141" t="str">
            <v>HINSDALE</v>
          </cell>
          <cell r="BH141">
            <v>0</v>
          </cell>
          <cell r="BK141">
            <v>0</v>
          </cell>
          <cell r="BL141">
            <v>0</v>
          </cell>
          <cell r="BN141">
            <v>0</v>
          </cell>
          <cell r="BP141">
            <v>0</v>
          </cell>
          <cell r="BQ141">
            <v>0</v>
          </cell>
          <cell r="BR141">
            <v>0</v>
          </cell>
          <cell r="BT141">
            <v>0</v>
          </cell>
          <cell r="BV141">
            <v>0</v>
          </cell>
        </row>
        <row r="142">
          <cell r="A142">
            <v>133</v>
          </cell>
          <cell r="B142">
            <v>133</v>
          </cell>
          <cell r="C142" t="str">
            <v>HOLBROOK</v>
          </cell>
          <cell r="D142">
            <v>44.107595361358648</v>
          </cell>
          <cell r="E142">
            <v>636720</v>
          </cell>
          <cell r="F142">
            <v>0</v>
          </cell>
          <cell r="G142">
            <v>39401</v>
          </cell>
          <cell r="H142">
            <v>676121</v>
          </cell>
          <cell r="J142">
            <v>71405.542173765862</v>
          </cell>
          <cell r="K142">
            <v>0.34299369509202043</v>
          </cell>
          <cell r="L142">
            <v>39401</v>
          </cell>
          <cell r="M142">
            <v>110806.54217376586</v>
          </cell>
          <cell r="O142">
            <v>565314.45782623417</v>
          </cell>
          <cell r="Q142">
            <v>0</v>
          </cell>
          <cell r="R142">
            <v>71405.542173765862</v>
          </cell>
          <cell r="S142">
            <v>39401</v>
          </cell>
          <cell r="T142">
            <v>110806.54217376586</v>
          </cell>
          <cell r="V142">
            <v>247584.25</v>
          </cell>
          <cell r="W142">
            <v>0</v>
          </cell>
          <cell r="X142">
            <v>133</v>
          </cell>
          <cell r="Y142">
            <v>44.107595361358648</v>
          </cell>
          <cell r="Z142">
            <v>0</v>
          </cell>
          <cell r="AA142">
            <v>636720</v>
          </cell>
          <cell r="AB142">
            <v>0</v>
          </cell>
          <cell r="AC142">
            <v>636720</v>
          </cell>
          <cell r="AD142">
            <v>0</v>
          </cell>
          <cell r="AE142">
            <v>39401</v>
          </cell>
          <cell r="AF142">
            <v>676121</v>
          </cell>
          <cell r="AG142">
            <v>0</v>
          </cell>
          <cell r="AH142">
            <v>0</v>
          </cell>
          <cell r="AI142">
            <v>0</v>
          </cell>
          <cell r="AJ142">
            <v>0</v>
          </cell>
          <cell r="AK142">
            <v>676121</v>
          </cell>
          <cell r="AM142">
            <v>133</v>
          </cell>
          <cell r="AN142">
            <v>133</v>
          </cell>
          <cell r="AO142" t="str">
            <v>HOLBROOK</v>
          </cell>
          <cell r="AP142">
            <v>636720</v>
          </cell>
          <cell r="AQ142">
            <v>515243</v>
          </cell>
          <cell r="AR142">
            <v>121477</v>
          </cell>
          <cell r="AS142">
            <v>45729</v>
          </cell>
          <cell r="AT142">
            <v>22321</v>
          </cell>
          <cell r="AU142">
            <v>14629.5</v>
          </cell>
          <cell r="AV142">
            <v>0</v>
          </cell>
          <cell r="AW142">
            <v>4026.75</v>
          </cell>
          <cell r="AX142">
            <v>0</v>
          </cell>
          <cell r="AY142">
            <v>208183.25</v>
          </cell>
          <cell r="AZ142">
            <v>71405.542173765862</v>
          </cell>
          <cell r="BB142">
            <v>133</v>
          </cell>
          <cell r="BC142" t="str">
            <v>HOLBROOK</v>
          </cell>
          <cell r="BH142">
            <v>0</v>
          </cell>
          <cell r="BK142">
            <v>0</v>
          </cell>
          <cell r="BL142">
            <v>0</v>
          </cell>
          <cell r="BN142">
            <v>0</v>
          </cell>
          <cell r="BP142">
            <v>121477</v>
          </cell>
          <cell r="BQ142">
            <v>121477</v>
          </cell>
          <cell r="BR142">
            <v>0</v>
          </cell>
          <cell r="BT142">
            <v>0</v>
          </cell>
          <cell r="BV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M143">
            <v>134</v>
          </cell>
          <cell r="AN143">
            <v>134</v>
          </cell>
          <cell r="AO143" t="str">
            <v>HOLDEN</v>
          </cell>
          <cell r="AP143">
            <v>0</v>
          </cell>
          <cell r="AQ143">
            <v>0</v>
          </cell>
          <cell r="AR143">
            <v>0</v>
          </cell>
          <cell r="AS143">
            <v>0</v>
          </cell>
          <cell r="AT143">
            <v>0</v>
          </cell>
          <cell r="AU143">
            <v>0</v>
          </cell>
          <cell r="AV143">
            <v>0</v>
          </cell>
          <cell r="AW143">
            <v>0</v>
          </cell>
          <cell r="AX143">
            <v>0</v>
          </cell>
          <cell r="AY143">
            <v>0</v>
          </cell>
          <cell r="AZ143">
            <v>0</v>
          </cell>
          <cell r="BB143">
            <v>134</v>
          </cell>
          <cell r="BC143" t="str">
            <v>HOLDEN</v>
          </cell>
          <cell r="BH143">
            <v>0</v>
          </cell>
          <cell r="BK143">
            <v>0</v>
          </cell>
          <cell r="BL143">
            <v>0</v>
          </cell>
          <cell r="BN143">
            <v>0</v>
          </cell>
          <cell r="BP143">
            <v>0</v>
          </cell>
          <cell r="BQ143">
            <v>0</v>
          </cell>
          <cell r="BR143">
            <v>0</v>
          </cell>
          <cell r="BT143">
            <v>0</v>
          </cell>
          <cell r="BV143">
            <v>0</v>
          </cell>
        </row>
        <row r="144">
          <cell r="A144">
            <v>135</v>
          </cell>
          <cell r="B144">
            <v>135</v>
          </cell>
          <cell r="C144" t="str">
            <v>HOLLAND</v>
          </cell>
          <cell r="D144">
            <v>2.5</v>
          </cell>
          <cell r="E144">
            <v>50640</v>
          </cell>
          <cell r="F144">
            <v>0</v>
          </cell>
          <cell r="G144">
            <v>2235</v>
          </cell>
          <cell r="H144">
            <v>52875</v>
          </cell>
          <cell r="J144">
            <v>9936.3606683185953</v>
          </cell>
          <cell r="K144">
            <v>0.39215252460014977</v>
          </cell>
          <cell r="L144">
            <v>2235</v>
          </cell>
          <cell r="M144">
            <v>12171.360668318595</v>
          </cell>
          <cell r="O144">
            <v>40703.639331681406</v>
          </cell>
          <cell r="Q144">
            <v>0</v>
          </cell>
          <cell r="R144">
            <v>9936.3606683185953</v>
          </cell>
          <cell r="S144">
            <v>2235</v>
          </cell>
          <cell r="T144">
            <v>12171.360668318595</v>
          </cell>
          <cell r="V144">
            <v>27573</v>
          </cell>
          <cell r="W144">
            <v>0</v>
          </cell>
          <cell r="X144">
            <v>135</v>
          </cell>
          <cell r="Y144">
            <v>2.5</v>
          </cell>
          <cell r="Z144">
            <v>0</v>
          </cell>
          <cell r="AA144">
            <v>50640</v>
          </cell>
          <cell r="AB144">
            <v>0</v>
          </cell>
          <cell r="AC144">
            <v>50640</v>
          </cell>
          <cell r="AD144">
            <v>0</v>
          </cell>
          <cell r="AE144">
            <v>2235</v>
          </cell>
          <cell r="AF144">
            <v>52875</v>
          </cell>
          <cell r="AG144">
            <v>0</v>
          </cell>
          <cell r="AH144">
            <v>0</v>
          </cell>
          <cell r="AI144">
            <v>0</v>
          </cell>
          <cell r="AJ144">
            <v>0</v>
          </cell>
          <cell r="AK144">
            <v>52875</v>
          </cell>
          <cell r="AM144">
            <v>135</v>
          </cell>
          <cell r="AN144">
            <v>135</v>
          </cell>
          <cell r="AO144" t="str">
            <v>HOLLAND</v>
          </cell>
          <cell r="AP144">
            <v>50640</v>
          </cell>
          <cell r="AQ144">
            <v>33736</v>
          </cell>
          <cell r="AR144">
            <v>16904</v>
          </cell>
          <cell r="AS144">
            <v>8434</v>
          </cell>
          <cell r="AT144">
            <v>0</v>
          </cell>
          <cell r="AU144">
            <v>0</v>
          </cell>
          <cell r="AV144">
            <v>0</v>
          </cell>
          <cell r="AW144">
            <v>0</v>
          </cell>
          <cell r="AX144">
            <v>0</v>
          </cell>
          <cell r="AY144">
            <v>25338</v>
          </cell>
          <cell r="AZ144">
            <v>9936.3606683185953</v>
          </cell>
          <cell r="BB144">
            <v>135</v>
          </cell>
          <cell r="BC144" t="str">
            <v>HOLLAND</v>
          </cell>
          <cell r="BH144">
            <v>0</v>
          </cell>
          <cell r="BK144">
            <v>0</v>
          </cell>
          <cell r="BL144">
            <v>0</v>
          </cell>
          <cell r="BN144">
            <v>0</v>
          </cell>
          <cell r="BP144">
            <v>16904</v>
          </cell>
          <cell r="BQ144">
            <v>16904</v>
          </cell>
          <cell r="BR144">
            <v>0</v>
          </cell>
          <cell r="BT144">
            <v>0</v>
          </cell>
          <cell r="BV144">
            <v>0</v>
          </cell>
        </row>
        <row r="145">
          <cell r="A145">
            <v>136</v>
          </cell>
          <cell r="B145">
            <v>136</v>
          </cell>
          <cell r="C145" t="str">
            <v>HOLLISTON</v>
          </cell>
          <cell r="D145">
            <v>10.998126123369921</v>
          </cell>
          <cell r="E145">
            <v>145785</v>
          </cell>
          <cell r="F145">
            <v>0</v>
          </cell>
          <cell r="G145">
            <v>9820</v>
          </cell>
          <cell r="H145">
            <v>155605</v>
          </cell>
          <cell r="J145">
            <v>8356.9119511053868</v>
          </cell>
          <cell r="K145">
            <v>0.36565317717784646</v>
          </cell>
          <cell r="L145">
            <v>9820</v>
          </cell>
          <cell r="M145">
            <v>18176.911951105387</v>
          </cell>
          <cell r="O145">
            <v>137428.0880488946</v>
          </cell>
          <cell r="Q145">
            <v>0</v>
          </cell>
          <cell r="R145">
            <v>8356.9119511053868</v>
          </cell>
          <cell r="S145">
            <v>9820</v>
          </cell>
          <cell r="T145">
            <v>18176.911951105387</v>
          </cell>
          <cell r="V145">
            <v>32674.75</v>
          </cell>
          <cell r="W145">
            <v>0</v>
          </cell>
          <cell r="X145">
            <v>136</v>
          </cell>
          <cell r="Y145">
            <v>10.998126123369921</v>
          </cell>
          <cell r="Z145">
            <v>0</v>
          </cell>
          <cell r="AA145">
            <v>145785</v>
          </cell>
          <cell r="AB145">
            <v>0</v>
          </cell>
          <cell r="AC145">
            <v>145785</v>
          </cell>
          <cell r="AD145">
            <v>0</v>
          </cell>
          <cell r="AE145">
            <v>9820</v>
          </cell>
          <cell r="AF145">
            <v>155605</v>
          </cell>
          <cell r="AG145">
            <v>0</v>
          </cell>
          <cell r="AH145">
            <v>0</v>
          </cell>
          <cell r="AI145">
            <v>0</v>
          </cell>
          <cell r="AJ145">
            <v>0</v>
          </cell>
          <cell r="AK145">
            <v>155605</v>
          </cell>
          <cell r="AM145">
            <v>136</v>
          </cell>
          <cell r="AN145">
            <v>136</v>
          </cell>
          <cell r="AO145" t="str">
            <v>HOLLISTON</v>
          </cell>
          <cell r="AP145">
            <v>145785</v>
          </cell>
          <cell r="AQ145">
            <v>131568</v>
          </cell>
          <cell r="AR145">
            <v>14217</v>
          </cell>
          <cell r="AS145">
            <v>8637.75</v>
          </cell>
          <cell r="AT145">
            <v>0</v>
          </cell>
          <cell r="AU145">
            <v>0</v>
          </cell>
          <cell r="AV145">
            <v>0</v>
          </cell>
          <cell r="AW145">
            <v>0</v>
          </cell>
          <cell r="AX145">
            <v>0</v>
          </cell>
          <cell r="AY145">
            <v>22854.75</v>
          </cell>
          <cell r="AZ145">
            <v>8356.9119511053868</v>
          </cell>
          <cell r="BB145">
            <v>136</v>
          </cell>
          <cell r="BC145" t="str">
            <v>HOLLISTON</v>
          </cell>
          <cell r="BH145">
            <v>0</v>
          </cell>
          <cell r="BK145">
            <v>0</v>
          </cell>
          <cell r="BL145">
            <v>0</v>
          </cell>
          <cell r="BN145">
            <v>0</v>
          </cell>
          <cell r="BP145">
            <v>14217</v>
          </cell>
          <cell r="BQ145">
            <v>14217</v>
          </cell>
          <cell r="BR145">
            <v>0</v>
          </cell>
          <cell r="BT145">
            <v>0</v>
          </cell>
          <cell r="BV145">
            <v>0</v>
          </cell>
        </row>
        <row r="146">
          <cell r="A146">
            <v>137</v>
          </cell>
          <cell r="B146">
            <v>137</v>
          </cell>
          <cell r="C146" t="str">
            <v>HOLYOKE</v>
          </cell>
          <cell r="D146">
            <v>1019.0788254690433</v>
          </cell>
          <cell r="E146">
            <v>12604501</v>
          </cell>
          <cell r="F146">
            <v>839377</v>
          </cell>
          <cell r="G146">
            <v>910028</v>
          </cell>
          <cell r="H146">
            <v>14353906</v>
          </cell>
          <cell r="J146">
            <v>1878069.742972824</v>
          </cell>
          <cell r="K146">
            <v>0.45279612754895082</v>
          </cell>
          <cell r="L146">
            <v>910028</v>
          </cell>
          <cell r="M146">
            <v>2788097.7429728238</v>
          </cell>
          <cell r="O146">
            <v>11565808.257027175</v>
          </cell>
          <cell r="Q146">
            <v>0</v>
          </cell>
          <cell r="R146">
            <v>1878069.742972824</v>
          </cell>
          <cell r="S146">
            <v>910028</v>
          </cell>
          <cell r="T146">
            <v>2788097.7429728238</v>
          </cell>
          <cell r="V146">
            <v>5057744</v>
          </cell>
          <cell r="W146">
            <v>0</v>
          </cell>
          <cell r="X146">
            <v>137</v>
          </cell>
          <cell r="Y146">
            <v>1019.0788254690433</v>
          </cell>
          <cell r="Z146">
            <v>0</v>
          </cell>
          <cell r="AA146">
            <v>12604501</v>
          </cell>
          <cell r="AB146">
            <v>0</v>
          </cell>
          <cell r="AC146">
            <v>12604501</v>
          </cell>
          <cell r="AD146">
            <v>839377</v>
          </cell>
          <cell r="AE146">
            <v>910028</v>
          </cell>
          <cell r="AF146">
            <v>14353906</v>
          </cell>
          <cell r="AG146">
            <v>0</v>
          </cell>
          <cell r="AH146">
            <v>0</v>
          </cell>
          <cell r="AI146">
            <v>0</v>
          </cell>
          <cell r="AJ146">
            <v>0</v>
          </cell>
          <cell r="AK146">
            <v>14353906</v>
          </cell>
          <cell r="AM146">
            <v>137</v>
          </cell>
          <cell r="AN146">
            <v>137</v>
          </cell>
          <cell r="AO146" t="str">
            <v>HOLYOKE</v>
          </cell>
          <cell r="AP146">
            <v>12604501</v>
          </cell>
          <cell r="AQ146">
            <v>9409479</v>
          </cell>
          <cell r="AR146">
            <v>3195022</v>
          </cell>
          <cell r="AS146">
            <v>0</v>
          </cell>
          <cell r="AT146">
            <v>187224</v>
          </cell>
          <cell r="AU146">
            <v>158766</v>
          </cell>
          <cell r="AV146">
            <v>214858.5</v>
          </cell>
          <cell r="AW146">
            <v>391845.5</v>
          </cell>
          <cell r="AX146">
            <v>0</v>
          </cell>
          <cell r="AY146">
            <v>4147716</v>
          </cell>
          <cell r="AZ146">
            <v>1878069.742972824</v>
          </cell>
          <cell r="BB146">
            <v>137</v>
          </cell>
          <cell r="BC146" t="str">
            <v>HOLYOKE</v>
          </cell>
          <cell r="BH146">
            <v>0</v>
          </cell>
          <cell r="BK146">
            <v>0</v>
          </cell>
          <cell r="BL146">
            <v>0</v>
          </cell>
          <cell r="BN146">
            <v>0</v>
          </cell>
          <cell r="BP146">
            <v>3195022</v>
          </cell>
          <cell r="BQ146">
            <v>4034399</v>
          </cell>
          <cell r="BR146">
            <v>-839377</v>
          </cell>
          <cell r="BT146">
            <v>0</v>
          </cell>
          <cell r="BV146">
            <v>0</v>
          </cell>
        </row>
        <row r="147">
          <cell r="A147">
            <v>138</v>
          </cell>
          <cell r="B147">
            <v>138</v>
          </cell>
          <cell r="C147" t="str">
            <v>HOPEDALE</v>
          </cell>
          <cell r="D147">
            <v>4.0993227990970658</v>
          </cell>
          <cell r="E147">
            <v>52920</v>
          </cell>
          <cell r="F147">
            <v>0</v>
          </cell>
          <cell r="G147">
            <v>3663</v>
          </cell>
          <cell r="H147">
            <v>56583</v>
          </cell>
          <cell r="J147">
            <v>1368.4244933652208</v>
          </cell>
          <cell r="K147">
            <v>0.10365674304929143</v>
          </cell>
          <cell r="L147">
            <v>3663</v>
          </cell>
          <cell r="M147">
            <v>5031.4244933652208</v>
          </cell>
          <cell r="O147">
            <v>51551.575506634777</v>
          </cell>
          <cell r="Q147">
            <v>0</v>
          </cell>
          <cell r="R147">
            <v>1368.4244933652208</v>
          </cell>
          <cell r="S147">
            <v>3663</v>
          </cell>
          <cell r="T147">
            <v>5031.4244933652208</v>
          </cell>
          <cell r="V147">
            <v>16864.5</v>
          </cell>
          <cell r="W147">
            <v>0</v>
          </cell>
          <cell r="X147">
            <v>138</v>
          </cell>
          <cell r="Y147">
            <v>4.0993227990970658</v>
          </cell>
          <cell r="Z147">
            <v>0</v>
          </cell>
          <cell r="AA147">
            <v>52920</v>
          </cell>
          <cell r="AB147">
            <v>0</v>
          </cell>
          <cell r="AC147">
            <v>52920</v>
          </cell>
          <cell r="AD147">
            <v>0</v>
          </cell>
          <cell r="AE147">
            <v>3663</v>
          </cell>
          <cell r="AF147">
            <v>56583</v>
          </cell>
          <cell r="AG147">
            <v>0</v>
          </cell>
          <cell r="AH147">
            <v>0</v>
          </cell>
          <cell r="AI147">
            <v>0</v>
          </cell>
          <cell r="AJ147">
            <v>0</v>
          </cell>
          <cell r="AK147">
            <v>56583</v>
          </cell>
          <cell r="AM147">
            <v>138</v>
          </cell>
          <cell r="AN147">
            <v>138</v>
          </cell>
          <cell r="AO147" t="str">
            <v>HOPEDALE</v>
          </cell>
          <cell r="AP147">
            <v>52920</v>
          </cell>
          <cell r="AQ147">
            <v>50592</v>
          </cell>
          <cell r="AR147">
            <v>2328</v>
          </cell>
          <cell r="AS147">
            <v>4605.5</v>
          </cell>
          <cell r="AT147">
            <v>0</v>
          </cell>
          <cell r="AU147">
            <v>6268</v>
          </cell>
          <cell r="AV147">
            <v>0</v>
          </cell>
          <cell r="AW147">
            <v>0</v>
          </cell>
          <cell r="AX147">
            <v>0</v>
          </cell>
          <cell r="AY147">
            <v>13201.5</v>
          </cell>
          <cell r="AZ147">
            <v>1368.4244933652208</v>
          </cell>
          <cell r="BB147">
            <v>138</v>
          </cell>
          <cell r="BC147" t="str">
            <v>HOPEDALE</v>
          </cell>
          <cell r="BH147">
            <v>0</v>
          </cell>
          <cell r="BK147">
            <v>0</v>
          </cell>
          <cell r="BL147">
            <v>0</v>
          </cell>
          <cell r="BN147">
            <v>0</v>
          </cell>
          <cell r="BP147">
            <v>2328</v>
          </cell>
          <cell r="BQ147">
            <v>2328</v>
          </cell>
          <cell r="BR147">
            <v>0</v>
          </cell>
          <cell r="BT147">
            <v>0</v>
          </cell>
          <cell r="BV147">
            <v>0</v>
          </cell>
        </row>
        <row r="148">
          <cell r="A148">
            <v>139</v>
          </cell>
          <cell r="B148">
            <v>139</v>
          </cell>
          <cell r="C148" t="str">
            <v>HOPKINTON</v>
          </cell>
          <cell r="D148">
            <v>11.792603923668207</v>
          </cell>
          <cell r="E148">
            <v>174593</v>
          </cell>
          <cell r="F148">
            <v>0</v>
          </cell>
          <cell r="G148">
            <v>10533</v>
          </cell>
          <cell r="H148">
            <v>185126</v>
          </cell>
          <cell r="J148">
            <v>11338.290400567759</v>
          </cell>
          <cell r="K148">
            <v>0.29045170001518467</v>
          </cell>
          <cell r="L148">
            <v>10533</v>
          </cell>
          <cell r="M148">
            <v>21871.290400567759</v>
          </cell>
          <cell r="O148">
            <v>163254.70959943224</v>
          </cell>
          <cell r="Q148">
            <v>0</v>
          </cell>
          <cell r="R148">
            <v>11338.290400567759</v>
          </cell>
          <cell r="S148">
            <v>10533</v>
          </cell>
          <cell r="T148">
            <v>21871.290400567759</v>
          </cell>
          <cell r="V148">
            <v>49569.75</v>
          </cell>
          <cell r="W148">
            <v>0</v>
          </cell>
          <cell r="X148">
            <v>139</v>
          </cell>
          <cell r="Y148">
            <v>11.792603923668207</v>
          </cell>
          <cell r="Z148">
            <v>0</v>
          </cell>
          <cell r="AA148">
            <v>174593</v>
          </cell>
          <cell r="AB148">
            <v>0</v>
          </cell>
          <cell r="AC148">
            <v>174593</v>
          </cell>
          <cell r="AD148">
            <v>0</v>
          </cell>
          <cell r="AE148">
            <v>10533</v>
          </cell>
          <cell r="AF148">
            <v>185126</v>
          </cell>
          <cell r="AG148">
            <v>0</v>
          </cell>
          <cell r="AH148">
            <v>0</v>
          </cell>
          <cell r="AI148">
            <v>0</v>
          </cell>
          <cell r="AJ148">
            <v>0</v>
          </cell>
          <cell r="AK148">
            <v>185126</v>
          </cell>
          <cell r="AM148">
            <v>139</v>
          </cell>
          <cell r="AN148">
            <v>139</v>
          </cell>
          <cell r="AO148" t="str">
            <v>HOPKINTON</v>
          </cell>
          <cell r="AP148">
            <v>174593</v>
          </cell>
          <cell r="AQ148">
            <v>155304</v>
          </cell>
          <cell r="AR148">
            <v>19289</v>
          </cell>
          <cell r="AS148">
            <v>3005.25</v>
          </cell>
          <cell r="AT148">
            <v>0</v>
          </cell>
          <cell r="AU148">
            <v>0</v>
          </cell>
          <cell r="AV148">
            <v>16230.5</v>
          </cell>
          <cell r="AW148">
            <v>512</v>
          </cell>
          <cell r="AX148">
            <v>0</v>
          </cell>
          <cell r="AY148">
            <v>39036.75</v>
          </cell>
          <cell r="AZ148">
            <v>11338.290400567759</v>
          </cell>
          <cell r="BB148">
            <v>139</v>
          </cell>
          <cell r="BC148" t="str">
            <v>HOPKINTON</v>
          </cell>
          <cell r="BH148">
            <v>0</v>
          </cell>
          <cell r="BK148">
            <v>0</v>
          </cell>
          <cell r="BL148">
            <v>0</v>
          </cell>
          <cell r="BN148">
            <v>0</v>
          </cell>
          <cell r="BP148">
            <v>19289</v>
          </cell>
          <cell r="BQ148">
            <v>19289</v>
          </cell>
          <cell r="BR148">
            <v>0</v>
          </cell>
          <cell r="BT148">
            <v>0</v>
          </cell>
          <cell r="BV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M149">
            <v>140</v>
          </cell>
          <cell r="AN149">
            <v>140</v>
          </cell>
          <cell r="AO149" t="str">
            <v>HUBBARDSTON</v>
          </cell>
          <cell r="AP149">
            <v>0</v>
          </cell>
          <cell r="AQ149">
            <v>0</v>
          </cell>
          <cell r="AR149">
            <v>0</v>
          </cell>
          <cell r="AS149">
            <v>0</v>
          </cell>
          <cell r="AT149">
            <v>0</v>
          </cell>
          <cell r="AU149">
            <v>0</v>
          </cell>
          <cell r="AV149">
            <v>0</v>
          </cell>
          <cell r="AW149">
            <v>0</v>
          </cell>
          <cell r="AX149">
            <v>0</v>
          </cell>
          <cell r="AY149">
            <v>0</v>
          </cell>
          <cell r="AZ149">
            <v>0</v>
          </cell>
          <cell r="BB149">
            <v>140</v>
          </cell>
          <cell r="BC149" t="str">
            <v>HUBBARDSTON</v>
          </cell>
          <cell r="BH149">
            <v>0</v>
          </cell>
          <cell r="BK149">
            <v>0</v>
          </cell>
          <cell r="BL149">
            <v>0</v>
          </cell>
          <cell r="BN149">
            <v>0</v>
          </cell>
          <cell r="BP149">
            <v>0</v>
          </cell>
          <cell r="BQ149">
            <v>0</v>
          </cell>
          <cell r="BR149">
            <v>0</v>
          </cell>
          <cell r="BT149">
            <v>0</v>
          </cell>
          <cell r="BV149">
            <v>0</v>
          </cell>
        </row>
        <row r="150">
          <cell r="A150">
            <v>141</v>
          </cell>
          <cell r="B150">
            <v>141</v>
          </cell>
          <cell r="C150" t="str">
            <v>HUDSON</v>
          </cell>
          <cell r="D150">
            <v>116.73716012084589</v>
          </cell>
          <cell r="E150">
            <v>1711017</v>
          </cell>
          <cell r="F150">
            <v>0</v>
          </cell>
          <cell r="G150">
            <v>104244</v>
          </cell>
          <cell r="H150">
            <v>1815261</v>
          </cell>
          <cell r="J150">
            <v>34526.266953089762</v>
          </cell>
          <cell r="K150">
            <v>0.13171077319527486</v>
          </cell>
          <cell r="L150">
            <v>104244</v>
          </cell>
          <cell r="M150">
            <v>138770.26695308977</v>
          </cell>
          <cell r="O150">
            <v>1676490.7330469103</v>
          </cell>
          <cell r="Q150">
            <v>0</v>
          </cell>
          <cell r="R150">
            <v>34526.266953089762</v>
          </cell>
          <cell r="S150">
            <v>104244</v>
          </cell>
          <cell r="T150">
            <v>138770.26695308977</v>
          </cell>
          <cell r="V150">
            <v>366381</v>
          </cell>
          <cell r="W150">
            <v>0</v>
          </cell>
          <cell r="X150">
            <v>141</v>
          </cell>
          <cell r="Y150">
            <v>116.73716012084589</v>
          </cell>
          <cell r="Z150">
            <v>0</v>
          </cell>
          <cell r="AA150">
            <v>1711017</v>
          </cell>
          <cell r="AB150">
            <v>0</v>
          </cell>
          <cell r="AC150">
            <v>1711017</v>
          </cell>
          <cell r="AD150">
            <v>0</v>
          </cell>
          <cell r="AE150">
            <v>104244</v>
          </cell>
          <cell r="AF150">
            <v>1815261</v>
          </cell>
          <cell r="AG150">
            <v>0</v>
          </cell>
          <cell r="AH150">
            <v>0</v>
          </cell>
          <cell r="AI150">
            <v>0</v>
          </cell>
          <cell r="AJ150">
            <v>0</v>
          </cell>
          <cell r="AK150">
            <v>1815261</v>
          </cell>
          <cell r="AM150">
            <v>141</v>
          </cell>
          <cell r="AN150">
            <v>141</v>
          </cell>
          <cell r="AO150" t="str">
            <v>HUDSON</v>
          </cell>
          <cell r="AP150">
            <v>1711017</v>
          </cell>
          <cell r="AQ150">
            <v>1652280</v>
          </cell>
          <cell r="AR150">
            <v>58737</v>
          </cell>
          <cell r="AS150">
            <v>25578.25</v>
          </cell>
          <cell r="AT150">
            <v>100121</v>
          </cell>
          <cell r="AU150">
            <v>55304.25</v>
          </cell>
          <cell r="AV150">
            <v>22396.5</v>
          </cell>
          <cell r="AW150">
            <v>0</v>
          </cell>
          <cell r="AX150">
            <v>0</v>
          </cell>
          <cell r="AY150">
            <v>262137</v>
          </cell>
          <cell r="AZ150">
            <v>34526.266953089762</v>
          </cell>
          <cell r="BB150">
            <v>141</v>
          </cell>
          <cell r="BC150" t="str">
            <v>HUDSON</v>
          </cell>
          <cell r="BH150">
            <v>0</v>
          </cell>
          <cell r="BK150">
            <v>0</v>
          </cell>
          <cell r="BL150">
            <v>0</v>
          </cell>
          <cell r="BN150">
            <v>0</v>
          </cell>
          <cell r="BP150">
            <v>58737</v>
          </cell>
          <cell r="BQ150">
            <v>58737</v>
          </cell>
          <cell r="BR150">
            <v>0</v>
          </cell>
          <cell r="BT150">
            <v>0</v>
          </cell>
          <cell r="BV150">
            <v>0</v>
          </cell>
        </row>
        <row r="151">
          <cell r="A151">
            <v>142</v>
          </cell>
          <cell r="B151">
            <v>142</v>
          </cell>
          <cell r="C151" t="str">
            <v>HULL</v>
          </cell>
          <cell r="D151">
            <v>45.226537216828476</v>
          </cell>
          <cell r="E151">
            <v>826020</v>
          </cell>
          <cell r="F151">
            <v>0</v>
          </cell>
          <cell r="G151">
            <v>40391</v>
          </cell>
          <cell r="H151">
            <v>866411</v>
          </cell>
          <cell r="J151">
            <v>83972.945811286656</v>
          </cell>
          <cell r="K151">
            <v>0.3477176608920865</v>
          </cell>
          <cell r="L151">
            <v>40391</v>
          </cell>
          <cell r="M151">
            <v>124363.94581128666</v>
          </cell>
          <cell r="O151">
            <v>742047.05418871331</v>
          </cell>
          <cell r="Q151">
            <v>0</v>
          </cell>
          <cell r="R151">
            <v>83972.945811286656</v>
          </cell>
          <cell r="S151">
            <v>40391</v>
          </cell>
          <cell r="T151">
            <v>124363.94581128666</v>
          </cell>
          <cell r="V151">
            <v>281888.5</v>
          </cell>
          <cell r="W151">
            <v>0</v>
          </cell>
          <cell r="X151">
            <v>142</v>
          </cell>
          <cell r="Y151">
            <v>45.226537216828476</v>
          </cell>
          <cell r="Z151">
            <v>0</v>
          </cell>
          <cell r="AA151">
            <v>826020</v>
          </cell>
          <cell r="AB151">
            <v>0</v>
          </cell>
          <cell r="AC151">
            <v>826020</v>
          </cell>
          <cell r="AD151">
            <v>0</v>
          </cell>
          <cell r="AE151">
            <v>40391</v>
          </cell>
          <cell r="AF151">
            <v>866411</v>
          </cell>
          <cell r="AG151">
            <v>0</v>
          </cell>
          <cell r="AH151">
            <v>0</v>
          </cell>
          <cell r="AI151">
            <v>0</v>
          </cell>
          <cell r="AJ151">
            <v>0</v>
          </cell>
          <cell r="AK151">
            <v>866411</v>
          </cell>
          <cell r="AM151">
            <v>142</v>
          </cell>
          <cell r="AN151">
            <v>142</v>
          </cell>
          <cell r="AO151" t="str">
            <v>HULL</v>
          </cell>
          <cell r="AP151">
            <v>826020</v>
          </cell>
          <cell r="AQ151">
            <v>683163</v>
          </cell>
          <cell r="AR151">
            <v>142857</v>
          </cell>
          <cell r="AS151">
            <v>37985.25</v>
          </cell>
          <cell r="AT151">
            <v>29872</v>
          </cell>
          <cell r="AU151">
            <v>15661.25</v>
          </cell>
          <cell r="AV151">
            <v>8611</v>
          </cell>
          <cell r="AW151">
            <v>6511</v>
          </cell>
          <cell r="AX151">
            <v>0</v>
          </cell>
          <cell r="AY151">
            <v>241497.5</v>
          </cell>
          <cell r="AZ151">
            <v>83972.945811286656</v>
          </cell>
          <cell r="BB151">
            <v>142</v>
          </cell>
          <cell r="BC151" t="str">
            <v>HULL</v>
          </cell>
          <cell r="BH151">
            <v>0</v>
          </cell>
          <cell r="BK151">
            <v>0</v>
          </cell>
          <cell r="BL151">
            <v>0</v>
          </cell>
          <cell r="BN151">
            <v>0</v>
          </cell>
          <cell r="BP151">
            <v>142857</v>
          </cell>
          <cell r="BQ151">
            <v>142857</v>
          </cell>
          <cell r="BR151">
            <v>0</v>
          </cell>
          <cell r="BT151">
            <v>0</v>
          </cell>
          <cell r="BV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M152">
            <v>143</v>
          </cell>
          <cell r="AN152">
            <v>143</v>
          </cell>
          <cell r="AO152" t="str">
            <v>HUNTINGTON</v>
          </cell>
          <cell r="AP152">
            <v>0</v>
          </cell>
          <cell r="AQ152">
            <v>0</v>
          </cell>
          <cell r="AR152">
            <v>0</v>
          </cell>
          <cell r="AS152">
            <v>0</v>
          </cell>
          <cell r="AT152">
            <v>0</v>
          </cell>
          <cell r="AU152">
            <v>0</v>
          </cell>
          <cell r="AV152">
            <v>0</v>
          </cell>
          <cell r="AW152">
            <v>0</v>
          </cell>
          <cell r="AX152">
            <v>0</v>
          </cell>
          <cell r="AY152">
            <v>0</v>
          </cell>
          <cell r="AZ152">
            <v>0</v>
          </cell>
          <cell r="BB152">
            <v>143</v>
          </cell>
          <cell r="BC152" t="str">
            <v>HUNTINGTON</v>
          </cell>
          <cell r="BH152">
            <v>0</v>
          </cell>
          <cell r="BK152">
            <v>0</v>
          </cell>
          <cell r="BL152">
            <v>0</v>
          </cell>
          <cell r="BN152">
            <v>0</v>
          </cell>
          <cell r="BP152">
            <v>0</v>
          </cell>
          <cell r="BQ152">
            <v>0</v>
          </cell>
          <cell r="BR152">
            <v>0</v>
          </cell>
          <cell r="BT152">
            <v>0</v>
          </cell>
          <cell r="BV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M153">
            <v>144</v>
          </cell>
          <cell r="AN153">
            <v>144</v>
          </cell>
          <cell r="AO153" t="str">
            <v>IPSWICH</v>
          </cell>
          <cell r="AP153">
            <v>0</v>
          </cell>
          <cell r="AQ153">
            <v>0</v>
          </cell>
          <cell r="AR153">
            <v>0</v>
          </cell>
          <cell r="AS153">
            <v>0</v>
          </cell>
          <cell r="AT153">
            <v>0</v>
          </cell>
          <cell r="AU153">
            <v>0</v>
          </cell>
          <cell r="AV153">
            <v>0</v>
          </cell>
          <cell r="AW153">
            <v>0</v>
          </cell>
          <cell r="AX153">
            <v>0</v>
          </cell>
          <cell r="AY153">
            <v>0</v>
          </cell>
          <cell r="AZ153">
            <v>0</v>
          </cell>
          <cell r="BB153">
            <v>144</v>
          </cell>
          <cell r="BC153" t="str">
            <v>IPSWICH</v>
          </cell>
          <cell r="BH153">
            <v>0</v>
          </cell>
          <cell r="BK153">
            <v>0</v>
          </cell>
          <cell r="BL153">
            <v>0</v>
          </cell>
          <cell r="BN153">
            <v>0</v>
          </cell>
          <cell r="BP153">
            <v>0</v>
          </cell>
          <cell r="BQ153">
            <v>0</v>
          </cell>
          <cell r="BR153">
            <v>0</v>
          </cell>
          <cell r="BT153">
            <v>0</v>
          </cell>
          <cell r="BV153">
            <v>0</v>
          </cell>
        </row>
        <row r="154">
          <cell r="A154">
            <v>145</v>
          </cell>
          <cell r="B154">
            <v>145</v>
          </cell>
          <cell r="C154" t="str">
            <v>KINGSTON</v>
          </cell>
          <cell r="D154">
            <v>12.161910365793858</v>
          </cell>
          <cell r="E154">
            <v>147995</v>
          </cell>
          <cell r="F154">
            <v>0</v>
          </cell>
          <cell r="G154">
            <v>10862</v>
          </cell>
          <cell r="H154">
            <v>158857</v>
          </cell>
          <cell r="J154">
            <v>4997.5708945838087</v>
          </cell>
          <cell r="K154">
            <v>9.6643784371559543E-2</v>
          </cell>
          <cell r="L154">
            <v>10862</v>
          </cell>
          <cell r="M154">
            <v>15859.570894583809</v>
          </cell>
          <cell r="O154">
            <v>142997.4291054162</v>
          </cell>
          <cell r="Q154">
            <v>0</v>
          </cell>
          <cell r="R154">
            <v>4997.5708945838087</v>
          </cell>
          <cell r="S154">
            <v>10862</v>
          </cell>
          <cell r="T154">
            <v>15859.570894583809</v>
          </cell>
          <cell r="V154">
            <v>62573.25</v>
          </cell>
          <cell r="W154">
            <v>0</v>
          </cell>
          <cell r="X154">
            <v>145</v>
          </cell>
          <cell r="Y154">
            <v>12.161910365793858</v>
          </cell>
          <cell r="Z154">
            <v>0</v>
          </cell>
          <cell r="AA154">
            <v>147995</v>
          </cell>
          <cell r="AB154">
            <v>0</v>
          </cell>
          <cell r="AC154">
            <v>147995</v>
          </cell>
          <cell r="AD154">
            <v>0</v>
          </cell>
          <cell r="AE154">
            <v>10862</v>
          </cell>
          <cell r="AF154">
            <v>158857</v>
          </cell>
          <cell r="AG154">
            <v>0</v>
          </cell>
          <cell r="AH154">
            <v>0</v>
          </cell>
          <cell r="AI154">
            <v>0</v>
          </cell>
          <cell r="AJ154">
            <v>0</v>
          </cell>
          <cell r="AK154">
            <v>158857</v>
          </cell>
          <cell r="AM154">
            <v>145</v>
          </cell>
          <cell r="AN154">
            <v>145</v>
          </cell>
          <cell r="AO154" t="str">
            <v>KINGSTON</v>
          </cell>
          <cell r="AP154">
            <v>147995</v>
          </cell>
          <cell r="AQ154">
            <v>139493</v>
          </cell>
          <cell r="AR154">
            <v>8502</v>
          </cell>
          <cell r="AS154">
            <v>16224.25</v>
          </cell>
          <cell r="AT154">
            <v>0</v>
          </cell>
          <cell r="AU154">
            <v>6247.5</v>
          </cell>
          <cell r="AV154">
            <v>18617.75</v>
          </cell>
          <cell r="AW154">
            <v>2119.75</v>
          </cell>
          <cell r="AX154">
            <v>0</v>
          </cell>
          <cell r="AY154">
            <v>51711.25</v>
          </cell>
          <cell r="AZ154">
            <v>4997.5708945838087</v>
          </cell>
          <cell r="BB154">
            <v>145</v>
          </cell>
          <cell r="BC154" t="str">
            <v>KINGSTON</v>
          </cell>
          <cell r="BH154">
            <v>0</v>
          </cell>
          <cell r="BK154">
            <v>0</v>
          </cell>
          <cell r="BL154">
            <v>0</v>
          </cell>
          <cell r="BN154">
            <v>0</v>
          </cell>
          <cell r="BP154">
            <v>8502</v>
          </cell>
          <cell r="BQ154">
            <v>8502</v>
          </cell>
          <cell r="BR154">
            <v>0</v>
          </cell>
          <cell r="BT154">
            <v>0</v>
          </cell>
          <cell r="BV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M155">
            <v>146</v>
          </cell>
          <cell r="AN155">
            <v>146</v>
          </cell>
          <cell r="AO155" t="str">
            <v>LAKEVILLE</v>
          </cell>
          <cell r="AP155">
            <v>0</v>
          </cell>
          <cell r="AQ155">
            <v>0</v>
          </cell>
          <cell r="AR155">
            <v>0</v>
          </cell>
          <cell r="AS155">
            <v>0</v>
          </cell>
          <cell r="AT155">
            <v>0</v>
          </cell>
          <cell r="AU155">
            <v>0</v>
          </cell>
          <cell r="AV155">
            <v>0</v>
          </cell>
          <cell r="AW155">
            <v>0</v>
          </cell>
          <cell r="AX155">
            <v>0</v>
          </cell>
          <cell r="AY155">
            <v>0</v>
          </cell>
          <cell r="AZ155">
            <v>0</v>
          </cell>
          <cell r="BB155">
            <v>146</v>
          </cell>
          <cell r="BC155" t="str">
            <v>LAKEVILLE</v>
          </cell>
          <cell r="BH155">
            <v>0</v>
          </cell>
          <cell r="BK155">
            <v>0</v>
          </cell>
          <cell r="BL155">
            <v>0</v>
          </cell>
          <cell r="BN155">
            <v>0</v>
          </cell>
          <cell r="BP155">
            <v>0</v>
          </cell>
          <cell r="BQ155">
            <v>0</v>
          </cell>
          <cell r="BR155">
            <v>0</v>
          </cell>
          <cell r="BT155">
            <v>0</v>
          </cell>
          <cell r="BV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M156">
            <v>147</v>
          </cell>
          <cell r="AN156">
            <v>147</v>
          </cell>
          <cell r="AO156" t="str">
            <v>LANCASTER</v>
          </cell>
          <cell r="AP156">
            <v>0</v>
          </cell>
          <cell r="AQ156">
            <v>0</v>
          </cell>
          <cell r="AR156">
            <v>0</v>
          </cell>
          <cell r="AS156">
            <v>0</v>
          </cell>
          <cell r="AT156">
            <v>0</v>
          </cell>
          <cell r="AU156">
            <v>0</v>
          </cell>
          <cell r="AV156">
            <v>0</v>
          </cell>
          <cell r="AW156">
            <v>0</v>
          </cell>
          <cell r="AX156">
            <v>0</v>
          </cell>
          <cell r="AY156">
            <v>0</v>
          </cell>
          <cell r="AZ156">
            <v>0</v>
          </cell>
          <cell r="BB156">
            <v>147</v>
          </cell>
          <cell r="BC156" t="str">
            <v>LANCASTER</v>
          </cell>
          <cell r="BH156">
            <v>0</v>
          </cell>
          <cell r="BK156">
            <v>0</v>
          </cell>
          <cell r="BL156">
            <v>0</v>
          </cell>
          <cell r="BN156">
            <v>0</v>
          </cell>
          <cell r="BP156">
            <v>0</v>
          </cell>
          <cell r="BQ156">
            <v>0</v>
          </cell>
          <cell r="BR156">
            <v>0</v>
          </cell>
          <cell r="BT156">
            <v>0</v>
          </cell>
          <cell r="BV156">
            <v>0</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10969</v>
          </cell>
          <cell r="W157">
            <v>0</v>
          </cell>
          <cell r="X157">
            <v>148</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M157">
            <v>148</v>
          </cell>
          <cell r="AN157">
            <v>148</v>
          </cell>
          <cell r="AO157" t="str">
            <v>LANESBOROUGH</v>
          </cell>
          <cell r="AP157">
            <v>0</v>
          </cell>
          <cell r="AQ157">
            <v>0</v>
          </cell>
          <cell r="AR157">
            <v>0</v>
          </cell>
          <cell r="AS157">
            <v>0</v>
          </cell>
          <cell r="AT157">
            <v>7093</v>
          </cell>
          <cell r="AU157">
            <v>3876</v>
          </cell>
          <cell r="AV157">
            <v>0</v>
          </cell>
          <cell r="AW157">
            <v>0</v>
          </cell>
          <cell r="AX157">
            <v>0</v>
          </cell>
          <cell r="AY157">
            <v>10969</v>
          </cell>
          <cell r="AZ157">
            <v>0</v>
          </cell>
          <cell r="BB157">
            <v>148</v>
          </cell>
          <cell r="BC157" t="str">
            <v>LANESBOROUGH</v>
          </cell>
          <cell r="BH157">
            <v>0</v>
          </cell>
          <cell r="BK157">
            <v>0</v>
          </cell>
          <cell r="BL157">
            <v>0</v>
          </cell>
          <cell r="BN157">
            <v>0</v>
          </cell>
          <cell r="BP157">
            <v>0</v>
          </cell>
          <cell r="BQ157">
            <v>0</v>
          </cell>
          <cell r="BR157">
            <v>0</v>
          </cell>
          <cell r="BT157">
            <v>0</v>
          </cell>
          <cell r="BV157">
            <v>0</v>
          </cell>
        </row>
        <row r="158">
          <cell r="A158">
            <v>149</v>
          </cell>
          <cell r="B158">
            <v>149</v>
          </cell>
          <cell r="C158" t="str">
            <v>LAWRENCE</v>
          </cell>
          <cell r="D158">
            <v>1825.5958353992698</v>
          </cell>
          <cell r="E158">
            <v>21579767</v>
          </cell>
          <cell r="F158">
            <v>606944</v>
          </cell>
          <cell r="G158">
            <v>1630248</v>
          </cell>
          <cell r="H158">
            <v>23816959</v>
          </cell>
          <cell r="J158">
            <v>1274518.7137528663</v>
          </cell>
          <cell r="K158">
            <v>0.34811069450351423</v>
          </cell>
          <cell r="L158">
            <v>1630248</v>
          </cell>
          <cell r="M158">
            <v>2904766.7137528663</v>
          </cell>
          <cell r="O158">
            <v>20912192.286247134</v>
          </cell>
          <cell r="Q158">
            <v>0</v>
          </cell>
          <cell r="R158">
            <v>1274518.7137528663</v>
          </cell>
          <cell r="S158">
            <v>1630248</v>
          </cell>
          <cell r="T158">
            <v>2904766.7137528663</v>
          </cell>
          <cell r="V158">
            <v>5291493.5</v>
          </cell>
          <cell r="W158">
            <v>0</v>
          </cell>
          <cell r="X158">
            <v>149</v>
          </cell>
          <cell r="Y158">
            <v>1825.5958353992698</v>
          </cell>
          <cell r="Z158">
            <v>0</v>
          </cell>
          <cell r="AA158">
            <v>21579767</v>
          </cell>
          <cell r="AB158">
            <v>0</v>
          </cell>
          <cell r="AC158">
            <v>21579767</v>
          </cell>
          <cell r="AD158">
            <v>606944</v>
          </cell>
          <cell r="AE158">
            <v>1630248</v>
          </cell>
          <cell r="AF158">
            <v>23816959</v>
          </cell>
          <cell r="AG158">
            <v>0</v>
          </cell>
          <cell r="AH158">
            <v>0</v>
          </cell>
          <cell r="AI158">
            <v>0</v>
          </cell>
          <cell r="AJ158">
            <v>0</v>
          </cell>
          <cell r="AK158">
            <v>23816959</v>
          </cell>
          <cell r="AM158">
            <v>149</v>
          </cell>
          <cell r="AN158">
            <v>149</v>
          </cell>
          <cell r="AO158" t="str">
            <v>LAWRENCE</v>
          </cell>
          <cell r="AP158">
            <v>21579767</v>
          </cell>
          <cell r="AQ158">
            <v>19411522</v>
          </cell>
          <cell r="AR158">
            <v>2168245</v>
          </cell>
          <cell r="AS158">
            <v>149014.75</v>
          </cell>
          <cell r="AT158">
            <v>189429</v>
          </cell>
          <cell r="AU158">
            <v>330244.25</v>
          </cell>
          <cell r="AV158">
            <v>492986</v>
          </cell>
          <cell r="AW158">
            <v>331326.5</v>
          </cell>
          <cell r="AX158">
            <v>0</v>
          </cell>
          <cell r="AY158">
            <v>3661245.5</v>
          </cell>
          <cell r="AZ158">
            <v>1274518.7137528663</v>
          </cell>
          <cell r="BB158">
            <v>149</v>
          </cell>
          <cell r="BC158" t="str">
            <v>LAWRENCE</v>
          </cell>
          <cell r="BH158">
            <v>0</v>
          </cell>
          <cell r="BK158">
            <v>0</v>
          </cell>
          <cell r="BL158">
            <v>0</v>
          </cell>
          <cell r="BN158">
            <v>0</v>
          </cell>
          <cell r="BP158">
            <v>2168245</v>
          </cell>
          <cell r="BQ158">
            <v>2775189</v>
          </cell>
          <cell r="BR158">
            <v>-606944</v>
          </cell>
          <cell r="BT158">
            <v>0</v>
          </cell>
          <cell r="BV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M159">
            <v>150</v>
          </cell>
          <cell r="AN159">
            <v>150</v>
          </cell>
          <cell r="AO159" t="str">
            <v>LEE</v>
          </cell>
          <cell r="AP159">
            <v>0</v>
          </cell>
          <cell r="AQ159">
            <v>0</v>
          </cell>
          <cell r="AR159">
            <v>0</v>
          </cell>
          <cell r="AS159">
            <v>0</v>
          </cell>
          <cell r="AT159">
            <v>0</v>
          </cell>
          <cell r="AU159">
            <v>0</v>
          </cell>
          <cell r="AV159">
            <v>1937.5</v>
          </cell>
          <cell r="AW159">
            <v>5406.25</v>
          </cell>
          <cell r="AX159">
            <v>0</v>
          </cell>
          <cell r="AY159">
            <v>7343.75</v>
          </cell>
          <cell r="AZ159">
            <v>0</v>
          </cell>
          <cell r="BB159">
            <v>150</v>
          </cell>
          <cell r="BC159" t="str">
            <v>LEE</v>
          </cell>
          <cell r="BH159">
            <v>0</v>
          </cell>
          <cell r="BK159">
            <v>0</v>
          </cell>
          <cell r="BL159">
            <v>0</v>
          </cell>
          <cell r="BN159">
            <v>0</v>
          </cell>
          <cell r="BP159">
            <v>0</v>
          </cell>
          <cell r="BQ159">
            <v>0</v>
          </cell>
          <cell r="BR159">
            <v>0</v>
          </cell>
          <cell r="BT159">
            <v>0</v>
          </cell>
          <cell r="BV159">
            <v>0</v>
          </cell>
        </row>
        <row r="160">
          <cell r="A160">
            <v>151</v>
          </cell>
          <cell r="B160">
            <v>151</v>
          </cell>
          <cell r="C160" t="str">
            <v>LEICESTER</v>
          </cell>
          <cell r="D160">
            <v>12.004019043110027</v>
          </cell>
          <cell r="E160">
            <v>155341</v>
          </cell>
          <cell r="F160">
            <v>0</v>
          </cell>
          <cell r="G160">
            <v>10713</v>
          </cell>
          <cell r="H160">
            <v>166054</v>
          </cell>
          <cell r="J160">
            <v>7612.742961156775</v>
          </cell>
          <cell r="K160">
            <v>0.27313473180395115</v>
          </cell>
          <cell r="L160">
            <v>10713</v>
          </cell>
          <cell r="M160">
            <v>18325.742961156775</v>
          </cell>
          <cell r="O160">
            <v>147728.25703884324</v>
          </cell>
          <cell r="Q160">
            <v>0</v>
          </cell>
          <cell r="R160">
            <v>7612.742961156775</v>
          </cell>
          <cell r="S160">
            <v>10713</v>
          </cell>
          <cell r="T160">
            <v>18325.742961156775</v>
          </cell>
          <cell r="V160">
            <v>38584.75</v>
          </cell>
          <cell r="W160">
            <v>0</v>
          </cell>
          <cell r="X160">
            <v>151</v>
          </cell>
          <cell r="Y160">
            <v>12.004019043110027</v>
          </cell>
          <cell r="Z160">
            <v>0</v>
          </cell>
          <cell r="AA160">
            <v>155341</v>
          </cell>
          <cell r="AB160">
            <v>0</v>
          </cell>
          <cell r="AC160">
            <v>155341</v>
          </cell>
          <cell r="AD160">
            <v>0</v>
          </cell>
          <cell r="AE160">
            <v>10713</v>
          </cell>
          <cell r="AF160">
            <v>166054</v>
          </cell>
          <cell r="AG160">
            <v>0</v>
          </cell>
          <cell r="AH160">
            <v>0</v>
          </cell>
          <cell r="AI160">
            <v>0</v>
          </cell>
          <cell r="AJ160">
            <v>0</v>
          </cell>
          <cell r="AK160">
            <v>166054</v>
          </cell>
          <cell r="AM160">
            <v>151</v>
          </cell>
          <cell r="AN160">
            <v>151</v>
          </cell>
          <cell r="AO160" t="str">
            <v>LEICESTER</v>
          </cell>
          <cell r="AP160">
            <v>155341</v>
          </cell>
          <cell r="AQ160">
            <v>142390</v>
          </cell>
          <cell r="AR160">
            <v>12951</v>
          </cell>
          <cell r="AS160">
            <v>663.25</v>
          </cell>
          <cell r="AT160">
            <v>0</v>
          </cell>
          <cell r="AU160">
            <v>7593</v>
          </cell>
          <cell r="AV160">
            <v>0</v>
          </cell>
          <cell r="AW160">
            <v>6664.5</v>
          </cell>
          <cell r="AX160">
            <v>0</v>
          </cell>
          <cell r="AY160">
            <v>27871.75</v>
          </cell>
          <cell r="AZ160">
            <v>7612.742961156775</v>
          </cell>
          <cell r="BB160">
            <v>151</v>
          </cell>
          <cell r="BC160" t="str">
            <v>LEICESTER</v>
          </cell>
          <cell r="BH160">
            <v>0</v>
          </cell>
          <cell r="BK160">
            <v>0</v>
          </cell>
          <cell r="BL160">
            <v>0</v>
          </cell>
          <cell r="BN160">
            <v>0</v>
          </cell>
          <cell r="BP160">
            <v>12951</v>
          </cell>
          <cell r="BQ160">
            <v>12951</v>
          </cell>
          <cell r="BR160">
            <v>0</v>
          </cell>
          <cell r="BT160">
            <v>0</v>
          </cell>
          <cell r="BV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M161">
            <v>152</v>
          </cell>
          <cell r="AN161">
            <v>152</v>
          </cell>
          <cell r="AO161" t="str">
            <v>LENOX</v>
          </cell>
          <cell r="AP161">
            <v>0</v>
          </cell>
          <cell r="AQ161">
            <v>0</v>
          </cell>
          <cell r="AR161">
            <v>0</v>
          </cell>
          <cell r="AS161">
            <v>0</v>
          </cell>
          <cell r="AT161">
            <v>0</v>
          </cell>
          <cell r="AU161">
            <v>3331</v>
          </cell>
          <cell r="AV161">
            <v>5671.25</v>
          </cell>
          <cell r="AW161">
            <v>0</v>
          </cell>
          <cell r="AX161">
            <v>0</v>
          </cell>
          <cell r="AY161">
            <v>9002.25</v>
          </cell>
          <cell r="AZ161">
            <v>0</v>
          </cell>
          <cell r="BB161">
            <v>152</v>
          </cell>
          <cell r="BC161" t="str">
            <v>LENOX</v>
          </cell>
          <cell r="BH161">
            <v>0</v>
          </cell>
          <cell r="BK161">
            <v>0</v>
          </cell>
          <cell r="BL161">
            <v>0</v>
          </cell>
          <cell r="BN161">
            <v>0</v>
          </cell>
          <cell r="BP161">
            <v>0</v>
          </cell>
          <cell r="BQ161">
            <v>0</v>
          </cell>
          <cell r="BR161">
            <v>0</v>
          </cell>
          <cell r="BT161">
            <v>0</v>
          </cell>
          <cell r="BV161">
            <v>0</v>
          </cell>
        </row>
        <row r="162">
          <cell r="A162">
            <v>153</v>
          </cell>
          <cell r="B162">
            <v>153</v>
          </cell>
          <cell r="C162" t="str">
            <v>LEOMINSTER</v>
          </cell>
          <cell r="D162">
            <v>96.417686515201709</v>
          </cell>
          <cell r="E162">
            <v>1008557</v>
          </cell>
          <cell r="F162">
            <v>0</v>
          </cell>
          <cell r="G162">
            <v>86102</v>
          </cell>
          <cell r="H162">
            <v>1094659</v>
          </cell>
          <cell r="J162">
            <v>35008.272144051742</v>
          </cell>
          <cell r="K162">
            <v>0.25367807629957911</v>
          </cell>
          <cell r="L162">
            <v>86102</v>
          </cell>
          <cell r="M162">
            <v>121110.27214405173</v>
          </cell>
          <cell r="O162">
            <v>973548.72785594827</v>
          </cell>
          <cell r="Q162">
            <v>0</v>
          </cell>
          <cell r="R162">
            <v>35008.272144051742</v>
          </cell>
          <cell r="S162">
            <v>86102</v>
          </cell>
          <cell r="T162">
            <v>121110.27214405173</v>
          </cell>
          <cell r="V162">
            <v>224104.75</v>
          </cell>
          <cell r="W162">
            <v>0</v>
          </cell>
          <cell r="X162">
            <v>153</v>
          </cell>
          <cell r="Y162">
            <v>96.417686515201709</v>
          </cell>
          <cell r="Z162">
            <v>0</v>
          </cell>
          <cell r="AA162">
            <v>1008557</v>
          </cell>
          <cell r="AB162">
            <v>0</v>
          </cell>
          <cell r="AC162">
            <v>1008557</v>
          </cell>
          <cell r="AD162">
            <v>0</v>
          </cell>
          <cell r="AE162">
            <v>86102</v>
          </cell>
          <cell r="AF162">
            <v>1094659</v>
          </cell>
          <cell r="AG162">
            <v>0</v>
          </cell>
          <cell r="AH162">
            <v>0</v>
          </cell>
          <cell r="AI162">
            <v>0</v>
          </cell>
          <cell r="AJ162">
            <v>0</v>
          </cell>
          <cell r="AK162">
            <v>1094659</v>
          </cell>
          <cell r="AM162">
            <v>153</v>
          </cell>
          <cell r="AN162">
            <v>153</v>
          </cell>
          <cell r="AO162" t="str">
            <v>LEOMINSTER</v>
          </cell>
          <cell r="AP162">
            <v>1008557</v>
          </cell>
          <cell r="AQ162">
            <v>949000</v>
          </cell>
          <cell r="AR162">
            <v>59557</v>
          </cell>
          <cell r="AS162">
            <v>22231</v>
          </cell>
          <cell r="AT162">
            <v>15296</v>
          </cell>
          <cell r="AU162">
            <v>0</v>
          </cell>
          <cell r="AV162">
            <v>14016.5</v>
          </cell>
          <cell r="AW162">
            <v>26902.25</v>
          </cell>
          <cell r="AX162">
            <v>0</v>
          </cell>
          <cell r="AY162">
            <v>138002.75</v>
          </cell>
          <cell r="AZ162">
            <v>35008.272144051742</v>
          </cell>
          <cell r="BB162">
            <v>153</v>
          </cell>
          <cell r="BC162" t="str">
            <v>LEOMINSTER</v>
          </cell>
          <cell r="BH162">
            <v>0</v>
          </cell>
          <cell r="BK162">
            <v>0</v>
          </cell>
          <cell r="BL162">
            <v>0</v>
          </cell>
          <cell r="BN162">
            <v>0</v>
          </cell>
          <cell r="BP162">
            <v>59557</v>
          </cell>
          <cell r="BQ162">
            <v>59557</v>
          </cell>
          <cell r="BR162">
            <v>0</v>
          </cell>
          <cell r="BT162">
            <v>0</v>
          </cell>
          <cell r="BV162">
            <v>0</v>
          </cell>
        </row>
        <row r="163">
          <cell r="A163">
            <v>154</v>
          </cell>
          <cell r="B163">
            <v>154</v>
          </cell>
          <cell r="C163" t="str">
            <v>LEVERETT</v>
          </cell>
          <cell r="D163">
            <v>4.7464503042596355</v>
          </cell>
          <cell r="E163">
            <v>90909</v>
          </cell>
          <cell r="F163">
            <v>0</v>
          </cell>
          <cell r="G163">
            <v>4242</v>
          </cell>
          <cell r="H163">
            <v>95151</v>
          </cell>
          <cell r="J163">
            <v>10644.673174549305</v>
          </cell>
          <cell r="K163">
            <v>0.29503383291202223</v>
          </cell>
          <cell r="L163">
            <v>4242</v>
          </cell>
          <cell r="M163">
            <v>14886.673174549305</v>
          </cell>
          <cell r="O163">
            <v>80264.326825450698</v>
          </cell>
          <cell r="Q163">
            <v>0</v>
          </cell>
          <cell r="R163">
            <v>10644.673174549305</v>
          </cell>
          <cell r="S163">
            <v>4242</v>
          </cell>
          <cell r="T163">
            <v>14886.673174549305</v>
          </cell>
          <cell r="V163">
            <v>40321.5</v>
          </cell>
          <cell r="W163">
            <v>0</v>
          </cell>
          <cell r="X163">
            <v>154</v>
          </cell>
          <cell r="Y163">
            <v>4.7464503042596355</v>
          </cell>
          <cell r="Z163">
            <v>0</v>
          </cell>
          <cell r="AA163">
            <v>90909</v>
          </cell>
          <cell r="AB163">
            <v>0</v>
          </cell>
          <cell r="AC163">
            <v>90909</v>
          </cell>
          <cell r="AD163">
            <v>0</v>
          </cell>
          <cell r="AE163">
            <v>4242</v>
          </cell>
          <cell r="AF163">
            <v>95151</v>
          </cell>
          <cell r="AG163">
            <v>0</v>
          </cell>
          <cell r="AH163">
            <v>0</v>
          </cell>
          <cell r="AI163">
            <v>0</v>
          </cell>
          <cell r="AJ163">
            <v>0</v>
          </cell>
          <cell r="AK163">
            <v>95151</v>
          </cell>
          <cell r="AM163">
            <v>154</v>
          </cell>
          <cell r="AN163">
            <v>154</v>
          </cell>
          <cell r="AO163" t="str">
            <v>LEVERETT</v>
          </cell>
          <cell r="AP163">
            <v>90909</v>
          </cell>
          <cell r="AQ163">
            <v>72800</v>
          </cell>
          <cell r="AR163">
            <v>18109</v>
          </cell>
          <cell r="AS163">
            <v>0</v>
          </cell>
          <cell r="AT163">
            <v>17890</v>
          </cell>
          <cell r="AU163">
            <v>80.5</v>
          </cell>
          <cell r="AV163">
            <v>0</v>
          </cell>
          <cell r="AW163">
            <v>0</v>
          </cell>
          <cell r="AX163">
            <v>0</v>
          </cell>
          <cell r="AY163">
            <v>36079.5</v>
          </cell>
          <cell r="AZ163">
            <v>10644.673174549305</v>
          </cell>
          <cell r="BB163">
            <v>154</v>
          </cell>
          <cell r="BC163" t="str">
            <v>LEVERETT</v>
          </cell>
          <cell r="BH163">
            <v>0</v>
          </cell>
          <cell r="BK163">
            <v>0</v>
          </cell>
          <cell r="BL163">
            <v>0</v>
          </cell>
          <cell r="BN163">
            <v>0</v>
          </cell>
          <cell r="BP163">
            <v>18109</v>
          </cell>
          <cell r="BQ163">
            <v>18109</v>
          </cell>
          <cell r="BR163">
            <v>0</v>
          </cell>
          <cell r="BT163">
            <v>0</v>
          </cell>
          <cell r="BV163">
            <v>0</v>
          </cell>
        </row>
        <row r="164">
          <cell r="A164">
            <v>155</v>
          </cell>
          <cell r="B164">
            <v>155</v>
          </cell>
          <cell r="C164" t="str">
            <v>LEXINGTON</v>
          </cell>
          <cell r="D164">
            <v>1.1526175687666369</v>
          </cell>
          <cell r="E164">
            <v>20608</v>
          </cell>
          <cell r="F164">
            <v>0</v>
          </cell>
          <cell r="G164">
            <v>1032</v>
          </cell>
          <cell r="H164">
            <v>21640</v>
          </cell>
          <cell r="J164">
            <v>1914.5011060526306</v>
          </cell>
          <cell r="K164">
            <v>0.47192977286069654</v>
          </cell>
          <cell r="L164">
            <v>1032</v>
          </cell>
          <cell r="M164">
            <v>2946.5011060526303</v>
          </cell>
          <cell r="O164">
            <v>18693.49889394737</v>
          </cell>
          <cell r="Q164">
            <v>0</v>
          </cell>
          <cell r="R164">
            <v>1914.5011060526306</v>
          </cell>
          <cell r="S164">
            <v>1032</v>
          </cell>
          <cell r="T164">
            <v>2946.5011060526303</v>
          </cell>
          <cell r="V164">
            <v>5088.75</v>
          </cell>
          <cell r="W164">
            <v>0</v>
          </cell>
          <cell r="X164">
            <v>155</v>
          </cell>
          <cell r="Y164">
            <v>1.1526175687666369</v>
          </cell>
          <cell r="Z164">
            <v>0</v>
          </cell>
          <cell r="AA164">
            <v>20608</v>
          </cell>
          <cell r="AB164">
            <v>0</v>
          </cell>
          <cell r="AC164">
            <v>20608</v>
          </cell>
          <cell r="AD164">
            <v>0</v>
          </cell>
          <cell r="AE164">
            <v>1032</v>
          </cell>
          <cell r="AF164">
            <v>21640</v>
          </cell>
          <cell r="AG164">
            <v>0</v>
          </cell>
          <cell r="AH164">
            <v>0</v>
          </cell>
          <cell r="AI164">
            <v>0</v>
          </cell>
          <cell r="AJ164">
            <v>0</v>
          </cell>
          <cell r="AK164">
            <v>21640</v>
          </cell>
          <cell r="AM164">
            <v>155</v>
          </cell>
          <cell r="AN164">
            <v>155</v>
          </cell>
          <cell r="AO164" t="str">
            <v>LEXINGTON</v>
          </cell>
          <cell r="AP164">
            <v>20608</v>
          </cell>
          <cell r="AQ164">
            <v>17351</v>
          </cell>
          <cell r="AR164">
            <v>3257</v>
          </cell>
          <cell r="AS164">
            <v>0</v>
          </cell>
          <cell r="AT164">
            <v>0</v>
          </cell>
          <cell r="AU164">
            <v>663.75</v>
          </cell>
          <cell r="AV164">
            <v>136</v>
          </cell>
          <cell r="AW164">
            <v>0</v>
          </cell>
          <cell r="AX164">
            <v>0</v>
          </cell>
          <cell r="AY164">
            <v>4056.75</v>
          </cell>
          <cell r="AZ164">
            <v>1914.5011060526306</v>
          </cell>
          <cell r="BB164">
            <v>155</v>
          </cell>
          <cell r="BC164" t="str">
            <v>LEXINGTON</v>
          </cell>
          <cell r="BH164">
            <v>0</v>
          </cell>
          <cell r="BK164">
            <v>0</v>
          </cell>
          <cell r="BL164">
            <v>0</v>
          </cell>
          <cell r="BN164">
            <v>0</v>
          </cell>
          <cell r="BP164">
            <v>3257</v>
          </cell>
          <cell r="BQ164">
            <v>3257</v>
          </cell>
          <cell r="BR164">
            <v>0</v>
          </cell>
          <cell r="BT164">
            <v>0</v>
          </cell>
          <cell r="BV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M165">
            <v>156</v>
          </cell>
          <cell r="AN165">
            <v>156</v>
          </cell>
          <cell r="AO165" t="str">
            <v>LEYDEN</v>
          </cell>
          <cell r="AP165">
            <v>0</v>
          </cell>
          <cell r="AQ165">
            <v>0</v>
          </cell>
          <cell r="AR165">
            <v>0</v>
          </cell>
          <cell r="AS165">
            <v>0</v>
          </cell>
          <cell r="AT165">
            <v>0</v>
          </cell>
          <cell r="AU165">
            <v>0</v>
          </cell>
          <cell r="AV165">
            <v>0</v>
          </cell>
          <cell r="AW165">
            <v>0</v>
          </cell>
          <cell r="AX165">
            <v>0</v>
          </cell>
          <cell r="AY165">
            <v>0</v>
          </cell>
          <cell r="AZ165">
            <v>0</v>
          </cell>
          <cell r="BB165">
            <v>156</v>
          </cell>
          <cell r="BC165" t="str">
            <v>LEYDEN</v>
          </cell>
          <cell r="BH165">
            <v>0</v>
          </cell>
          <cell r="BK165">
            <v>0</v>
          </cell>
          <cell r="BL165">
            <v>0</v>
          </cell>
          <cell r="BN165">
            <v>0</v>
          </cell>
          <cell r="BP165">
            <v>0</v>
          </cell>
          <cell r="BQ165">
            <v>0</v>
          </cell>
          <cell r="BR165">
            <v>0</v>
          </cell>
          <cell r="BT165">
            <v>0</v>
          </cell>
          <cell r="BU165" t="str">
            <v xml:space="preserve"> </v>
          </cell>
          <cell r="BV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W166">
            <v>0</v>
          </cell>
          <cell r="X166">
            <v>157</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M166">
            <v>157</v>
          </cell>
          <cell r="AN166">
            <v>157</v>
          </cell>
          <cell r="AO166" t="str">
            <v>LINCOLN</v>
          </cell>
          <cell r="AP166">
            <v>0</v>
          </cell>
          <cell r="AQ166">
            <v>0</v>
          </cell>
          <cell r="AR166">
            <v>0</v>
          </cell>
          <cell r="AS166">
            <v>0</v>
          </cell>
          <cell r="AT166">
            <v>0</v>
          </cell>
          <cell r="AU166">
            <v>0</v>
          </cell>
          <cell r="AV166">
            <v>0</v>
          </cell>
          <cell r="AW166">
            <v>0</v>
          </cell>
          <cell r="AX166">
            <v>0</v>
          </cell>
          <cell r="AY166">
            <v>0</v>
          </cell>
          <cell r="AZ166">
            <v>0</v>
          </cell>
          <cell r="BB166">
            <v>157</v>
          </cell>
          <cell r="BC166" t="str">
            <v>LINCOLN</v>
          </cell>
          <cell r="BH166">
            <v>0</v>
          </cell>
          <cell r="BK166">
            <v>0</v>
          </cell>
          <cell r="BL166">
            <v>0</v>
          </cell>
          <cell r="BN166">
            <v>0</v>
          </cell>
          <cell r="BP166">
            <v>0</v>
          </cell>
          <cell r="BQ166">
            <v>0</v>
          </cell>
          <cell r="BR166">
            <v>0</v>
          </cell>
          <cell r="BT166">
            <v>0</v>
          </cell>
          <cell r="BV166">
            <v>0</v>
          </cell>
        </row>
        <row r="167">
          <cell r="A167">
            <v>158</v>
          </cell>
          <cell r="B167">
            <v>158</v>
          </cell>
          <cell r="C167" t="str">
            <v>LITTLETON</v>
          </cell>
          <cell r="D167">
            <v>57.501174890902988</v>
          </cell>
          <cell r="E167">
            <v>838586</v>
          </cell>
          <cell r="F167">
            <v>0</v>
          </cell>
          <cell r="G167">
            <v>51350</v>
          </cell>
          <cell r="H167">
            <v>889936</v>
          </cell>
          <cell r="J167">
            <v>19638.184664449596</v>
          </cell>
          <cell r="K167">
            <v>0.23215522577172559</v>
          </cell>
          <cell r="L167">
            <v>51350</v>
          </cell>
          <cell r="M167">
            <v>70988.184664449596</v>
          </cell>
          <cell r="O167">
            <v>818947.81533555035</v>
          </cell>
          <cell r="Q167">
            <v>0</v>
          </cell>
          <cell r="R167">
            <v>19638.184664449596</v>
          </cell>
          <cell r="S167">
            <v>51350</v>
          </cell>
          <cell r="T167">
            <v>70988.184664449596</v>
          </cell>
          <cell r="V167">
            <v>135940.75</v>
          </cell>
          <cell r="W167">
            <v>0</v>
          </cell>
          <cell r="X167">
            <v>158</v>
          </cell>
          <cell r="Y167">
            <v>57.501174890902988</v>
          </cell>
          <cell r="Z167">
            <v>0</v>
          </cell>
          <cell r="AA167">
            <v>838586</v>
          </cell>
          <cell r="AB167">
            <v>0</v>
          </cell>
          <cell r="AC167">
            <v>838586</v>
          </cell>
          <cell r="AD167">
            <v>0</v>
          </cell>
          <cell r="AE167">
            <v>51350</v>
          </cell>
          <cell r="AF167">
            <v>889936</v>
          </cell>
          <cell r="AG167">
            <v>0</v>
          </cell>
          <cell r="AH167">
            <v>0</v>
          </cell>
          <cell r="AI167">
            <v>0</v>
          </cell>
          <cell r="AJ167">
            <v>0</v>
          </cell>
          <cell r="AK167">
            <v>889936</v>
          </cell>
          <cell r="AM167">
            <v>158</v>
          </cell>
          <cell r="AN167">
            <v>158</v>
          </cell>
          <cell r="AO167" t="str">
            <v>LITTLETON</v>
          </cell>
          <cell r="AP167">
            <v>838586</v>
          </cell>
          <cell r="AQ167">
            <v>805177</v>
          </cell>
          <cell r="AR167">
            <v>33409</v>
          </cell>
          <cell r="AS167">
            <v>9336.5</v>
          </cell>
          <cell r="AT167">
            <v>0</v>
          </cell>
          <cell r="AU167">
            <v>5933.25</v>
          </cell>
          <cell r="AV167">
            <v>34912.25</v>
          </cell>
          <cell r="AW167">
            <v>999.75</v>
          </cell>
          <cell r="AX167">
            <v>0</v>
          </cell>
          <cell r="AY167">
            <v>84590.75</v>
          </cell>
          <cell r="AZ167">
            <v>19638.184664449596</v>
          </cell>
          <cell r="BB167">
            <v>158</v>
          </cell>
          <cell r="BC167" t="str">
            <v>LITTLETON</v>
          </cell>
          <cell r="BH167">
            <v>0</v>
          </cell>
          <cell r="BK167">
            <v>0</v>
          </cell>
          <cell r="BL167">
            <v>0</v>
          </cell>
          <cell r="BN167">
            <v>0</v>
          </cell>
          <cell r="BP167">
            <v>33409</v>
          </cell>
          <cell r="BQ167">
            <v>33409</v>
          </cell>
          <cell r="BR167">
            <v>0</v>
          </cell>
          <cell r="BT167">
            <v>0</v>
          </cell>
          <cell r="BV167">
            <v>0</v>
          </cell>
        </row>
        <row r="168">
          <cell r="A168">
            <v>159</v>
          </cell>
          <cell r="B168">
            <v>159</v>
          </cell>
          <cell r="C168" t="str">
            <v>LONGMEADOW</v>
          </cell>
          <cell r="D168">
            <v>14.121803990512028</v>
          </cell>
          <cell r="E168">
            <v>216320</v>
          </cell>
          <cell r="F168">
            <v>0</v>
          </cell>
          <cell r="G168">
            <v>12623</v>
          </cell>
          <cell r="H168">
            <v>228943</v>
          </cell>
          <cell r="J168">
            <v>19056.839379252771</v>
          </cell>
          <cell r="K168">
            <v>0.30652912999091636</v>
          </cell>
          <cell r="L168">
            <v>12623</v>
          </cell>
          <cell r="M168">
            <v>31679.839379252771</v>
          </cell>
          <cell r="O168">
            <v>197263.16062074722</v>
          </cell>
          <cell r="Q168">
            <v>0</v>
          </cell>
          <cell r="R168">
            <v>19056.839379252771</v>
          </cell>
          <cell r="S168">
            <v>12623</v>
          </cell>
          <cell r="T168">
            <v>31679.839379252771</v>
          </cell>
          <cell r="V168">
            <v>74792.75</v>
          </cell>
          <cell r="W168">
            <v>0</v>
          </cell>
          <cell r="X168">
            <v>159</v>
          </cell>
          <cell r="Y168">
            <v>14.121803990512028</v>
          </cell>
          <cell r="Z168">
            <v>0</v>
          </cell>
          <cell r="AA168">
            <v>216320</v>
          </cell>
          <cell r="AB168">
            <v>0</v>
          </cell>
          <cell r="AC168">
            <v>216320</v>
          </cell>
          <cell r="AD168">
            <v>0</v>
          </cell>
          <cell r="AE168">
            <v>12623</v>
          </cell>
          <cell r="AF168">
            <v>228943</v>
          </cell>
          <cell r="AG168">
            <v>0</v>
          </cell>
          <cell r="AH168">
            <v>0</v>
          </cell>
          <cell r="AI168">
            <v>0</v>
          </cell>
          <cell r="AJ168">
            <v>0</v>
          </cell>
          <cell r="AK168">
            <v>228943</v>
          </cell>
          <cell r="AM168">
            <v>159</v>
          </cell>
          <cell r="AN168">
            <v>159</v>
          </cell>
          <cell r="AO168" t="str">
            <v>LONGMEADOW</v>
          </cell>
          <cell r="AP168">
            <v>216320</v>
          </cell>
          <cell r="AQ168">
            <v>183900</v>
          </cell>
          <cell r="AR168">
            <v>32420</v>
          </cell>
          <cell r="AS168">
            <v>21819</v>
          </cell>
          <cell r="AT168">
            <v>0</v>
          </cell>
          <cell r="AU168">
            <v>6405.75</v>
          </cell>
          <cell r="AV168">
            <v>1525</v>
          </cell>
          <cell r="AW168">
            <v>0</v>
          </cell>
          <cell r="AX168">
            <v>0</v>
          </cell>
          <cell r="AY168">
            <v>62169.75</v>
          </cell>
          <cell r="AZ168">
            <v>19056.839379252771</v>
          </cell>
          <cell r="BB168">
            <v>159</v>
          </cell>
          <cell r="BC168" t="str">
            <v>LONGMEADOW</v>
          </cell>
          <cell r="BH168">
            <v>0</v>
          </cell>
          <cell r="BK168">
            <v>0</v>
          </cell>
          <cell r="BL168">
            <v>0</v>
          </cell>
          <cell r="BN168">
            <v>0</v>
          </cell>
          <cell r="BP168">
            <v>32420</v>
          </cell>
          <cell r="BQ168">
            <v>32420</v>
          </cell>
          <cell r="BR168">
            <v>0</v>
          </cell>
          <cell r="BT168">
            <v>0</v>
          </cell>
          <cell r="BV168">
            <v>0</v>
          </cell>
        </row>
        <row r="169">
          <cell r="A169">
            <v>160</v>
          </cell>
          <cell r="B169">
            <v>160</v>
          </cell>
          <cell r="C169" t="str">
            <v>LOWELL</v>
          </cell>
          <cell r="D169">
            <v>1871.2615028979508</v>
          </cell>
          <cell r="E169">
            <v>22259448</v>
          </cell>
          <cell r="F169">
            <v>304275</v>
          </cell>
          <cell r="G169">
            <v>1671032</v>
          </cell>
          <cell r="H169">
            <v>24234755</v>
          </cell>
          <cell r="J169">
            <v>1060444.3375440235</v>
          </cell>
          <cell r="K169">
            <v>0.22757479769089559</v>
          </cell>
          <cell r="L169">
            <v>1671032</v>
          </cell>
          <cell r="M169">
            <v>2731476.3375440235</v>
          </cell>
          <cell r="O169">
            <v>21503278.662455976</v>
          </cell>
          <cell r="Q169">
            <v>0</v>
          </cell>
          <cell r="R169">
            <v>1060444.3375440235</v>
          </cell>
          <cell r="S169">
            <v>1671032</v>
          </cell>
          <cell r="T169">
            <v>2731476.3375440235</v>
          </cell>
          <cell r="V169">
            <v>6330793.75</v>
          </cell>
          <cell r="W169">
            <v>0</v>
          </cell>
          <cell r="X169">
            <v>160</v>
          </cell>
          <cell r="Y169">
            <v>1871.2615028979508</v>
          </cell>
          <cell r="Z169">
            <v>0</v>
          </cell>
          <cell r="AA169">
            <v>22259448</v>
          </cell>
          <cell r="AB169">
            <v>0</v>
          </cell>
          <cell r="AC169">
            <v>22259448</v>
          </cell>
          <cell r="AD169">
            <v>304275</v>
          </cell>
          <cell r="AE169">
            <v>1671032</v>
          </cell>
          <cell r="AF169">
            <v>24234755</v>
          </cell>
          <cell r="AG169">
            <v>0</v>
          </cell>
          <cell r="AH169">
            <v>0</v>
          </cell>
          <cell r="AI169">
            <v>0</v>
          </cell>
          <cell r="AJ169">
            <v>0</v>
          </cell>
          <cell r="AK169">
            <v>24234755</v>
          </cell>
          <cell r="AM169">
            <v>160</v>
          </cell>
          <cell r="AN169">
            <v>160</v>
          </cell>
          <cell r="AO169" t="str">
            <v>LOWELL</v>
          </cell>
          <cell r="AP169">
            <v>22259448</v>
          </cell>
          <cell r="AQ169">
            <v>20455392</v>
          </cell>
          <cell r="AR169">
            <v>1804056</v>
          </cell>
          <cell r="AS169">
            <v>497806.5</v>
          </cell>
          <cell r="AT169">
            <v>364215</v>
          </cell>
          <cell r="AU169">
            <v>605830</v>
          </cell>
          <cell r="AV169">
            <v>527358.75</v>
          </cell>
          <cell r="AW169">
            <v>860495.5</v>
          </cell>
          <cell r="AX169">
            <v>0</v>
          </cell>
          <cell r="AY169">
            <v>4659761.75</v>
          </cell>
          <cell r="AZ169">
            <v>1060444.3375440235</v>
          </cell>
          <cell r="BB169">
            <v>160</v>
          </cell>
          <cell r="BC169" t="str">
            <v>LOWELL</v>
          </cell>
          <cell r="BH169">
            <v>0</v>
          </cell>
          <cell r="BK169">
            <v>0</v>
          </cell>
          <cell r="BL169">
            <v>0</v>
          </cell>
          <cell r="BN169">
            <v>0</v>
          </cell>
          <cell r="BP169">
            <v>1804056</v>
          </cell>
          <cell r="BQ169">
            <v>2108331</v>
          </cell>
          <cell r="BR169">
            <v>-304275</v>
          </cell>
          <cell r="BT169">
            <v>0</v>
          </cell>
          <cell r="BV169">
            <v>0</v>
          </cell>
        </row>
        <row r="170">
          <cell r="A170">
            <v>161</v>
          </cell>
          <cell r="B170">
            <v>161</v>
          </cell>
          <cell r="C170" t="str">
            <v>LUDLOW</v>
          </cell>
          <cell r="D170">
            <v>19.064961963349909</v>
          </cell>
          <cell r="E170">
            <v>280015</v>
          </cell>
          <cell r="F170">
            <v>0</v>
          </cell>
          <cell r="G170">
            <v>17030</v>
          </cell>
          <cell r="H170">
            <v>297045</v>
          </cell>
          <cell r="J170">
            <v>0</v>
          </cell>
          <cell r="K170">
            <v>0</v>
          </cell>
          <cell r="L170">
            <v>17030</v>
          </cell>
          <cell r="M170">
            <v>17030</v>
          </cell>
          <cell r="O170">
            <v>280015</v>
          </cell>
          <cell r="Q170">
            <v>0</v>
          </cell>
          <cell r="R170">
            <v>0</v>
          </cell>
          <cell r="S170">
            <v>17030</v>
          </cell>
          <cell r="T170">
            <v>17030</v>
          </cell>
          <cell r="V170">
            <v>70238.75</v>
          </cell>
          <cell r="W170">
            <v>0</v>
          </cell>
          <cell r="X170">
            <v>161</v>
          </cell>
          <cell r="Y170">
            <v>19.064961963349909</v>
          </cell>
          <cell r="Z170">
            <v>0</v>
          </cell>
          <cell r="AA170">
            <v>280015</v>
          </cell>
          <cell r="AB170">
            <v>0</v>
          </cell>
          <cell r="AC170">
            <v>280015</v>
          </cell>
          <cell r="AD170">
            <v>0</v>
          </cell>
          <cell r="AE170">
            <v>17030</v>
          </cell>
          <cell r="AF170">
            <v>297045</v>
          </cell>
          <cell r="AG170">
            <v>0</v>
          </cell>
          <cell r="AH170">
            <v>0</v>
          </cell>
          <cell r="AI170">
            <v>0</v>
          </cell>
          <cell r="AJ170">
            <v>0</v>
          </cell>
          <cell r="AK170">
            <v>297045</v>
          </cell>
          <cell r="AM170">
            <v>161</v>
          </cell>
          <cell r="AN170">
            <v>161</v>
          </cell>
          <cell r="AO170" t="str">
            <v>LUDLOW</v>
          </cell>
          <cell r="AP170">
            <v>280015</v>
          </cell>
          <cell r="AQ170">
            <v>285054</v>
          </cell>
          <cell r="AR170">
            <v>0</v>
          </cell>
          <cell r="AS170">
            <v>0</v>
          </cell>
          <cell r="AT170">
            <v>0</v>
          </cell>
          <cell r="AU170">
            <v>39636.5</v>
          </cell>
          <cell r="AV170">
            <v>13572.25</v>
          </cell>
          <cell r="AW170">
            <v>0</v>
          </cell>
          <cell r="AX170">
            <v>0</v>
          </cell>
          <cell r="AY170">
            <v>53208.75</v>
          </cell>
          <cell r="AZ170">
            <v>0</v>
          </cell>
          <cell r="BB170">
            <v>161</v>
          </cell>
          <cell r="BC170" t="str">
            <v>LUDLOW</v>
          </cell>
          <cell r="BH170">
            <v>0</v>
          </cell>
          <cell r="BK170">
            <v>0</v>
          </cell>
          <cell r="BL170">
            <v>0</v>
          </cell>
          <cell r="BN170">
            <v>0</v>
          </cell>
          <cell r="BP170">
            <v>0</v>
          </cell>
          <cell r="BQ170">
            <v>0</v>
          </cell>
          <cell r="BR170">
            <v>0</v>
          </cell>
          <cell r="BT170">
            <v>0</v>
          </cell>
          <cell r="BV170">
            <v>0</v>
          </cell>
        </row>
        <row r="171">
          <cell r="A171">
            <v>162</v>
          </cell>
          <cell r="B171">
            <v>162</v>
          </cell>
          <cell r="C171" t="str">
            <v>LUNENBURG</v>
          </cell>
          <cell r="D171">
            <v>31.855207817805674</v>
          </cell>
          <cell r="E171">
            <v>400095</v>
          </cell>
          <cell r="F171">
            <v>0</v>
          </cell>
          <cell r="G171">
            <v>28449</v>
          </cell>
          <cell r="H171">
            <v>428544</v>
          </cell>
          <cell r="J171">
            <v>17374.523700553778</v>
          </cell>
          <cell r="K171">
            <v>0.28448664023207831</v>
          </cell>
          <cell r="L171">
            <v>28449</v>
          </cell>
          <cell r="M171">
            <v>45823.523700553778</v>
          </cell>
          <cell r="O171">
            <v>382720.47629944619</v>
          </cell>
          <cell r="Q171">
            <v>0</v>
          </cell>
          <cell r="R171">
            <v>17374.523700553778</v>
          </cell>
          <cell r="S171">
            <v>28449</v>
          </cell>
          <cell r="T171">
            <v>45823.523700553778</v>
          </cell>
          <cell r="V171">
            <v>89522.25</v>
          </cell>
          <cell r="W171">
            <v>0</v>
          </cell>
          <cell r="X171">
            <v>162</v>
          </cell>
          <cell r="Y171">
            <v>31.855207817805674</v>
          </cell>
          <cell r="Z171">
            <v>0</v>
          </cell>
          <cell r="AA171">
            <v>400095</v>
          </cell>
          <cell r="AB171">
            <v>0</v>
          </cell>
          <cell r="AC171">
            <v>400095</v>
          </cell>
          <cell r="AD171">
            <v>0</v>
          </cell>
          <cell r="AE171">
            <v>28449</v>
          </cell>
          <cell r="AF171">
            <v>428544</v>
          </cell>
          <cell r="AG171">
            <v>0</v>
          </cell>
          <cell r="AH171">
            <v>0</v>
          </cell>
          <cell r="AI171">
            <v>0</v>
          </cell>
          <cell r="AJ171">
            <v>0</v>
          </cell>
          <cell r="AK171">
            <v>428544</v>
          </cell>
          <cell r="AM171">
            <v>162</v>
          </cell>
          <cell r="AN171">
            <v>162</v>
          </cell>
          <cell r="AO171" t="str">
            <v>LUNENBURG</v>
          </cell>
          <cell r="AP171">
            <v>400095</v>
          </cell>
          <cell r="AQ171">
            <v>370537</v>
          </cell>
          <cell r="AR171">
            <v>29558</v>
          </cell>
          <cell r="AS171">
            <v>0</v>
          </cell>
          <cell r="AT171">
            <v>13242</v>
          </cell>
          <cell r="AU171">
            <v>0</v>
          </cell>
          <cell r="AV171">
            <v>2206.25</v>
          </cell>
          <cell r="AW171">
            <v>16067</v>
          </cell>
          <cell r="AX171">
            <v>0</v>
          </cell>
          <cell r="AY171">
            <v>61073.25</v>
          </cell>
          <cell r="AZ171">
            <v>17374.523700553778</v>
          </cell>
          <cell r="BB171">
            <v>162</v>
          </cell>
          <cell r="BC171" t="str">
            <v>LUNENBURG</v>
          </cell>
          <cell r="BH171">
            <v>0</v>
          </cell>
          <cell r="BK171">
            <v>0</v>
          </cell>
          <cell r="BL171">
            <v>0</v>
          </cell>
          <cell r="BN171">
            <v>0</v>
          </cell>
          <cell r="BP171">
            <v>29558</v>
          </cell>
          <cell r="BQ171">
            <v>29558</v>
          </cell>
          <cell r="BR171">
            <v>0</v>
          </cell>
          <cell r="BT171">
            <v>0</v>
          </cell>
          <cell r="BV171">
            <v>0</v>
          </cell>
        </row>
        <row r="172">
          <cell r="A172">
            <v>163</v>
          </cell>
          <cell r="B172">
            <v>163</v>
          </cell>
          <cell r="C172" t="str">
            <v>LYNN</v>
          </cell>
          <cell r="D172">
            <v>1901.7093249324023</v>
          </cell>
          <cell r="E172">
            <v>24010346</v>
          </cell>
          <cell r="F172">
            <v>273428</v>
          </cell>
          <cell r="G172">
            <v>1698226</v>
          </cell>
          <cell r="H172">
            <v>25982000</v>
          </cell>
          <cell r="J172">
            <v>3125943.5624560374</v>
          </cell>
          <cell r="K172">
            <v>0.38442287703672706</v>
          </cell>
          <cell r="L172">
            <v>1698226</v>
          </cell>
          <cell r="M172">
            <v>4824169.5624560378</v>
          </cell>
          <cell r="O172">
            <v>21157830.437543962</v>
          </cell>
          <cell r="Q172">
            <v>0</v>
          </cell>
          <cell r="R172">
            <v>3125943.5624560374</v>
          </cell>
          <cell r="S172">
            <v>1698226</v>
          </cell>
          <cell r="T172">
            <v>4824169.5624560378</v>
          </cell>
          <cell r="V172">
            <v>9829749.25</v>
          </cell>
          <cell r="W172">
            <v>0</v>
          </cell>
          <cell r="X172">
            <v>163</v>
          </cell>
          <cell r="Y172">
            <v>1901.7093249324023</v>
          </cell>
          <cell r="Z172">
            <v>0</v>
          </cell>
          <cell r="AA172">
            <v>24010346</v>
          </cell>
          <cell r="AB172">
            <v>0</v>
          </cell>
          <cell r="AC172">
            <v>24010346</v>
          </cell>
          <cell r="AD172">
            <v>273428</v>
          </cell>
          <cell r="AE172">
            <v>1698226</v>
          </cell>
          <cell r="AF172">
            <v>25982000</v>
          </cell>
          <cell r="AG172">
            <v>0</v>
          </cell>
          <cell r="AH172">
            <v>0</v>
          </cell>
          <cell r="AI172">
            <v>0</v>
          </cell>
          <cell r="AJ172">
            <v>0</v>
          </cell>
          <cell r="AK172">
            <v>25982000</v>
          </cell>
          <cell r="AM172">
            <v>163</v>
          </cell>
          <cell r="AN172">
            <v>163</v>
          </cell>
          <cell r="AO172" t="str">
            <v>LYNN</v>
          </cell>
          <cell r="AP172">
            <v>24010346</v>
          </cell>
          <cell r="AQ172">
            <v>18692408</v>
          </cell>
          <cell r="AR172">
            <v>5317938</v>
          </cell>
          <cell r="AS172">
            <v>605062.75</v>
          </cell>
          <cell r="AT172">
            <v>623707</v>
          </cell>
          <cell r="AU172">
            <v>630522.75</v>
          </cell>
          <cell r="AV172">
            <v>309056.25</v>
          </cell>
          <cell r="AW172">
            <v>645236.5</v>
          </cell>
          <cell r="AX172">
            <v>0</v>
          </cell>
          <cell r="AY172">
            <v>8131523.25</v>
          </cell>
          <cell r="AZ172">
            <v>3125943.5624560374</v>
          </cell>
          <cell r="BB172">
            <v>163</v>
          </cell>
          <cell r="BC172" t="str">
            <v>LYNN</v>
          </cell>
          <cell r="BH172">
            <v>0</v>
          </cell>
          <cell r="BK172">
            <v>0</v>
          </cell>
          <cell r="BL172">
            <v>0</v>
          </cell>
          <cell r="BN172">
            <v>0</v>
          </cell>
          <cell r="BP172">
            <v>5317938</v>
          </cell>
          <cell r="BQ172">
            <v>5591366</v>
          </cell>
          <cell r="BR172">
            <v>-273428</v>
          </cell>
          <cell r="BT172">
            <v>0</v>
          </cell>
          <cell r="BV172">
            <v>0</v>
          </cell>
        </row>
        <row r="173">
          <cell r="A173">
            <v>164</v>
          </cell>
          <cell r="B173">
            <v>164</v>
          </cell>
          <cell r="C173" t="str">
            <v>LYNNFIELD</v>
          </cell>
          <cell r="D173">
            <v>3.3227746188295666</v>
          </cell>
          <cell r="E173">
            <v>56299</v>
          </cell>
          <cell r="F173">
            <v>0</v>
          </cell>
          <cell r="G173">
            <v>2967</v>
          </cell>
          <cell r="H173">
            <v>59266</v>
          </cell>
          <cell r="J173">
            <v>3819.5972327694176</v>
          </cell>
          <cell r="K173">
            <v>0.24781257896740905</v>
          </cell>
          <cell r="L173">
            <v>2967</v>
          </cell>
          <cell r="M173">
            <v>6786.597232769418</v>
          </cell>
          <cell r="O173">
            <v>52479.402767230582</v>
          </cell>
          <cell r="Q173">
            <v>0</v>
          </cell>
          <cell r="R173">
            <v>3819.5972327694176</v>
          </cell>
          <cell r="S173">
            <v>2967</v>
          </cell>
          <cell r="T173">
            <v>6786.597232769418</v>
          </cell>
          <cell r="V173">
            <v>18380.25</v>
          </cell>
          <cell r="W173">
            <v>0</v>
          </cell>
          <cell r="X173">
            <v>164</v>
          </cell>
          <cell r="Y173">
            <v>3.3227746188295666</v>
          </cell>
          <cell r="Z173">
            <v>0</v>
          </cell>
          <cell r="AA173">
            <v>56299</v>
          </cell>
          <cell r="AB173">
            <v>0</v>
          </cell>
          <cell r="AC173">
            <v>56299</v>
          </cell>
          <cell r="AD173">
            <v>0</v>
          </cell>
          <cell r="AE173">
            <v>2967</v>
          </cell>
          <cell r="AF173">
            <v>59266</v>
          </cell>
          <cell r="AG173">
            <v>0</v>
          </cell>
          <cell r="AH173">
            <v>0</v>
          </cell>
          <cell r="AI173">
            <v>0</v>
          </cell>
          <cell r="AJ173">
            <v>0</v>
          </cell>
          <cell r="AK173">
            <v>59266</v>
          </cell>
          <cell r="AM173">
            <v>164</v>
          </cell>
          <cell r="AN173">
            <v>164</v>
          </cell>
          <cell r="AO173" t="str">
            <v>LYNNFIELD</v>
          </cell>
          <cell r="AP173">
            <v>56299</v>
          </cell>
          <cell r="AQ173">
            <v>49801</v>
          </cell>
          <cell r="AR173">
            <v>6498</v>
          </cell>
          <cell r="AS173">
            <v>3641.75</v>
          </cell>
          <cell r="AT173">
            <v>0</v>
          </cell>
          <cell r="AU173">
            <v>0</v>
          </cell>
          <cell r="AV173">
            <v>2786.5</v>
          </cell>
          <cell r="AW173">
            <v>2487</v>
          </cell>
          <cell r="AX173">
            <v>0</v>
          </cell>
          <cell r="AY173">
            <v>15413.25</v>
          </cell>
          <cell r="AZ173">
            <v>3819.5972327694176</v>
          </cell>
          <cell r="BB173">
            <v>164</v>
          </cell>
          <cell r="BC173" t="str">
            <v>LYNNFIELD</v>
          </cell>
          <cell r="BH173">
            <v>0</v>
          </cell>
          <cell r="BK173">
            <v>0</v>
          </cell>
          <cell r="BL173">
            <v>0</v>
          </cell>
          <cell r="BN173">
            <v>0</v>
          </cell>
          <cell r="BP173">
            <v>6498</v>
          </cell>
          <cell r="BQ173">
            <v>6498</v>
          </cell>
          <cell r="BR173">
            <v>0</v>
          </cell>
          <cell r="BT173">
            <v>0</v>
          </cell>
          <cell r="BV173">
            <v>0</v>
          </cell>
        </row>
        <row r="174">
          <cell r="A174">
            <v>165</v>
          </cell>
          <cell r="B174">
            <v>165</v>
          </cell>
          <cell r="C174" t="str">
            <v>MALDEN</v>
          </cell>
          <cell r="D174">
            <v>1059.8172103671263</v>
          </cell>
          <cell r="E174">
            <v>11865169</v>
          </cell>
          <cell r="F174">
            <v>39036</v>
          </cell>
          <cell r="G174">
            <v>946422</v>
          </cell>
          <cell r="H174">
            <v>12850627</v>
          </cell>
          <cell r="J174">
            <v>206306.45108864474</v>
          </cell>
          <cell r="K174">
            <v>0.15147547298436798</v>
          </cell>
          <cell r="L174">
            <v>946422</v>
          </cell>
          <cell r="M174">
            <v>1152728.4510886448</v>
          </cell>
          <cell r="O174">
            <v>11697898.548911355</v>
          </cell>
          <cell r="Q174">
            <v>0</v>
          </cell>
          <cell r="R174">
            <v>206306.45108864474</v>
          </cell>
          <cell r="S174">
            <v>946422</v>
          </cell>
          <cell r="T174">
            <v>1152728.4510886448</v>
          </cell>
          <cell r="V174">
            <v>2308401.25</v>
          </cell>
          <cell r="W174">
            <v>0</v>
          </cell>
          <cell r="X174">
            <v>165</v>
          </cell>
          <cell r="Y174">
            <v>1059.8172103671263</v>
          </cell>
          <cell r="Z174">
            <v>0</v>
          </cell>
          <cell r="AA174">
            <v>11865169</v>
          </cell>
          <cell r="AB174">
            <v>0</v>
          </cell>
          <cell r="AC174">
            <v>11865169</v>
          </cell>
          <cell r="AD174">
            <v>39036</v>
          </cell>
          <cell r="AE174">
            <v>946422</v>
          </cell>
          <cell r="AF174">
            <v>12850627</v>
          </cell>
          <cell r="AG174">
            <v>0</v>
          </cell>
          <cell r="AH174">
            <v>0</v>
          </cell>
          <cell r="AI174">
            <v>0</v>
          </cell>
          <cell r="AJ174">
            <v>0</v>
          </cell>
          <cell r="AK174">
            <v>12850627</v>
          </cell>
          <cell r="AM174">
            <v>165</v>
          </cell>
          <cell r="AN174">
            <v>165</v>
          </cell>
          <cell r="AO174" t="str">
            <v>MALDEN</v>
          </cell>
          <cell r="AP174">
            <v>11865169</v>
          </cell>
          <cell r="AQ174">
            <v>11514195</v>
          </cell>
          <cell r="AR174">
            <v>350974</v>
          </cell>
          <cell r="AS174">
            <v>526164.5</v>
          </cell>
          <cell r="AT174">
            <v>212837</v>
          </cell>
          <cell r="AU174">
            <v>42886.75</v>
          </cell>
          <cell r="AV174">
            <v>40623.25</v>
          </cell>
          <cell r="AW174">
            <v>188493.75</v>
          </cell>
          <cell r="AX174">
            <v>0</v>
          </cell>
          <cell r="AY174">
            <v>1361979.25</v>
          </cell>
          <cell r="AZ174">
            <v>206306.45108864474</v>
          </cell>
          <cell r="BB174">
            <v>165</v>
          </cell>
          <cell r="BC174" t="str">
            <v>MALDEN</v>
          </cell>
          <cell r="BH174">
            <v>0</v>
          </cell>
          <cell r="BK174">
            <v>0</v>
          </cell>
          <cell r="BL174">
            <v>0</v>
          </cell>
          <cell r="BN174">
            <v>0</v>
          </cell>
          <cell r="BP174">
            <v>350974</v>
          </cell>
          <cell r="BQ174">
            <v>390010</v>
          </cell>
          <cell r="BR174">
            <v>-39036</v>
          </cell>
          <cell r="BT174">
            <v>0</v>
          </cell>
          <cell r="BV174">
            <v>0</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M175">
            <v>166</v>
          </cell>
          <cell r="AN175">
            <v>166</v>
          </cell>
          <cell r="AO175" t="str">
            <v>MANCHESTER</v>
          </cell>
          <cell r="AP175">
            <v>0</v>
          </cell>
          <cell r="AQ175">
            <v>0</v>
          </cell>
          <cell r="AR175">
            <v>0</v>
          </cell>
          <cell r="AS175">
            <v>0</v>
          </cell>
          <cell r="AT175">
            <v>0</v>
          </cell>
          <cell r="AU175">
            <v>0</v>
          </cell>
          <cell r="AV175">
            <v>0</v>
          </cell>
          <cell r="AW175">
            <v>0</v>
          </cell>
          <cell r="AX175">
            <v>0</v>
          </cell>
          <cell r="AY175">
            <v>0</v>
          </cell>
          <cell r="AZ175">
            <v>0</v>
          </cell>
          <cell r="BB175">
            <v>166</v>
          </cell>
          <cell r="BC175" t="str">
            <v>MANCHESTER</v>
          </cell>
          <cell r="BH175">
            <v>0</v>
          </cell>
          <cell r="BK175">
            <v>0</v>
          </cell>
          <cell r="BL175">
            <v>0</v>
          </cell>
          <cell r="BN175">
            <v>0</v>
          </cell>
          <cell r="BP175">
            <v>0</v>
          </cell>
          <cell r="BQ175">
            <v>0</v>
          </cell>
          <cell r="BR175">
            <v>0</v>
          </cell>
          <cell r="BT175">
            <v>0</v>
          </cell>
          <cell r="BV175">
            <v>0</v>
          </cell>
        </row>
        <row r="176">
          <cell r="A176">
            <v>167</v>
          </cell>
          <cell r="B176">
            <v>167</v>
          </cell>
          <cell r="C176" t="str">
            <v>MANSFIELD</v>
          </cell>
          <cell r="D176">
            <v>85.642319836076297</v>
          </cell>
          <cell r="E176">
            <v>1219173</v>
          </cell>
          <cell r="F176">
            <v>0</v>
          </cell>
          <cell r="G176">
            <v>76474</v>
          </cell>
          <cell r="H176">
            <v>1295647</v>
          </cell>
          <cell r="J176">
            <v>71125.744038524514</v>
          </cell>
          <cell r="K176">
            <v>0.51510812840107778</v>
          </cell>
          <cell r="L176">
            <v>76474</v>
          </cell>
          <cell r="M176">
            <v>147599.74403852451</v>
          </cell>
          <cell r="O176">
            <v>1148047.2559614754</v>
          </cell>
          <cell r="Q176">
            <v>0</v>
          </cell>
          <cell r="R176">
            <v>71125.744038524514</v>
          </cell>
          <cell r="S176">
            <v>76474</v>
          </cell>
          <cell r="T176">
            <v>147599.74403852451</v>
          </cell>
          <cell r="V176">
            <v>214553.25</v>
          </cell>
          <cell r="W176">
            <v>0</v>
          </cell>
          <cell r="X176">
            <v>167</v>
          </cell>
          <cell r="Y176">
            <v>85.642319836076297</v>
          </cell>
          <cell r="Z176">
            <v>0</v>
          </cell>
          <cell r="AA176">
            <v>1219173</v>
          </cell>
          <cell r="AB176">
            <v>0</v>
          </cell>
          <cell r="AC176">
            <v>1219173</v>
          </cell>
          <cell r="AD176">
            <v>0</v>
          </cell>
          <cell r="AE176">
            <v>76474</v>
          </cell>
          <cell r="AF176">
            <v>1295647</v>
          </cell>
          <cell r="AG176">
            <v>0</v>
          </cell>
          <cell r="AH176">
            <v>0</v>
          </cell>
          <cell r="AI176">
            <v>0</v>
          </cell>
          <cell r="AJ176">
            <v>0</v>
          </cell>
          <cell r="AK176">
            <v>1295647</v>
          </cell>
          <cell r="AM176">
            <v>167</v>
          </cell>
          <cell r="AN176">
            <v>167</v>
          </cell>
          <cell r="AO176" t="str">
            <v>MANSFIELD</v>
          </cell>
          <cell r="AP176">
            <v>1219173</v>
          </cell>
          <cell r="AQ176">
            <v>1098172</v>
          </cell>
          <cell r="AR176">
            <v>121001</v>
          </cell>
          <cell r="AS176">
            <v>2511</v>
          </cell>
          <cell r="AT176">
            <v>0</v>
          </cell>
          <cell r="AU176">
            <v>0</v>
          </cell>
          <cell r="AV176">
            <v>0</v>
          </cell>
          <cell r="AW176">
            <v>14567.25</v>
          </cell>
          <cell r="AX176">
            <v>0</v>
          </cell>
          <cell r="AY176">
            <v>138079.25</v>
          </cell>
          <cell r="AZ176">
            <v>71125.744038524514</v>
          </cell>
          <cell r="BB176">
            <v>167</v>
          </cell>
          <cell r="BC176" t="str">
            <v>MANSFIELD</v>
          </cell>
          <cell r="BH176">
            <v>0</v>
          </cell>
          <cell r="BK176">
            <v>0</v>
          </cell>
          <cell r="BL176">
            <v>0</v>
          </cell>
          <cell r="BN176">
            <v>0</v>
          </cell>
          <cell r="BP176">
            <v>121001</v>
          </cell>
          <cell r="BQ176">
            <v>121001</v>
          </cell>
          <cell r="BR176">
            <v>0</v>
          </cell>
          <cell r="BT176">
            <v>0</v>
          </cell>
          <cell r="BV176">
            <v>0</v>
          </cell>
        </row>
        <row r="177">
          <cell r="A177">
            <v>168</v>
          </cell>
          <cell r="B177">
            <v>168</v>
          </cell>
          <cell r="C177" t="str">
            <v>MARBLEHEAD</v>
          </cell>
          <cell r="D177">
            <v>176.07598927633126</v>
          </cell>
          <cell r="E177">
            <v>2350858</v>
          </cell>
          <cell r="F177">
            <v>0</v>
          </cell>
          <cell r="G177">
            <v>157235</v>
          </cell>
          <cell r="H177">
            <v>2508093</v>
          </cell>
          <cell r="J177">
            <v>69910.738270575239</v>
          </cell>
          <cell r="K177">
            <v>0.28798204928340038</v>
          </cell>
          <cell r="L177">
            <v>157235</v>
          </cell>
          <cell r="M177">
            <v>227145.73827057524</v>
          </cell>
          <cell r="O177">
            <v>2280947.2617294248</v>
          </cell>
          <cell r="Q177">
            <v>0</v>
          </cell>
          <cell r="R177">
            <v>69910.738270575239</v>
          </cell>
          <cell r="S177">
            <v>157235</v>
          </cell>
          <cell r="T177">
            <v>227145.73827057524</v>
          </cell>
          <cell r="V177">
            <v>399995.75</v>
          </cell>
          <cell r="W177">
            <v>0</v>
          </cell>
          <cell r="X177">
            <v>168</v>
          </cell>
          <cell r="Y177">
            <v>176.07598927633126</v>
          </cell>
          <cell r="Z177">
            <v>0</v>
          </cell>
          <cell r="AA177">
            <v>2350858</v>
          </cell>
          <cell r="AB177">
            <v>0</v>
          </cell>
          <cell r="AC177">
            <v>2350858</v>
          </cell>
          <cell r="AD177">
            <v>0</v>
          </cell>
          <cell r="AE177">
            <v>157235</v>
          </cell>
          <cell r="AF177">
            <v>2508093</v>
          </cell>
          <cell r="AG177">
            <v>0</v>
          </cell>
          <cell r="AH177">
            <v>0</v>
          </cell>
          <cell r="AI177">
            <v>0</v>
          </cell>
          <cell r="AJ177">
            <v>0</v>
          </cell>
          <cell r="AK177">
            <v>2508093</v>
          </cell>
          <cell r="AM177">
            <v>168</v>
          </cell>
          <cell r="AN177">
            <v>168</v>
          </cell>
          <cell r="AO177" t="str">
            <v>MARBLEHEAD</v>
          </cell>
          <cell r="AP177">
            <v>2350858</v>
          </cell>
          <cell r="AQ177">
            <v>2231924</v>
          </cell>
          <cell r="AR177">
            <v>118934</v>
          </cell>
          <cell r="AS177">
            <v>0</v>
          </cell>
          <cell r="AT177">
            <v>50396</v>
          </cell>
          <cell r="AU177">
            <v>32087.5</v>
          </cell>
          <cell r="AV177">
            <v>6863</v>
          </cell>
          <cell r="AW177">
            <v>34480.25</v>
          </cell>
          <cell r="AX177">
            <v>0</v>
          </cell>
          <cell r="AY177">
            <v>242760.75</v>
          </cell>
          <cell r="AZ177">
            <v>69910.738270575239</v>
          </cell>
          <cell r="BB177">
            <v>168</v>
          </cell>
          <cell r="BC177" t="str">
            <v>MARBLEHEAD</v>
          </cell>
          <cell r="BH177">
            <v>0</v>
          </cell>
          <cell r="BK177">
            <v>0</v>
          </cell>
          <cell r="BL177">
            <v>0</v>
          </cell>
          <cell r="BN177">
            <v>0</v>
          </cell>
          <cell r="BP177">
            <v>118934</v>
          </cell>
          <cell r="BQ177">
            <v>118934</v>
          </cell>
          <cell r="BR177">
            <v>0</v>
          </cell>
          <cell r="BT177">
            <v>0</v>
          </cell>
          <cell r="BV177">
            <v>0</v>
          </cell>
        </row>
        <row r="178">
          <cell r="A178">
            <v>169</v>
          </cell>
          <cell r="B178">
            <v>169</v>
          </cell>
          <cell r="C178" t="str">
            <v>MARION</v>
          </cell>
          <cell r="D178">
            <v>0</v>
          </cell>
          <cell r="E178">
            <v>0</v>
          </cell>
          <cell r="F178">
            <v>0</v>
          </cell>
          <cell r="G178">
            <v>0</v>
          </cell>
          <cell r="H178">
            <v>0</v>
          </cell>
          <cell r="J178">
            <v>0</v>
          </cell>
          <cell r="K178"/>
          <cell r="L178">
            <v>0</v>
          </cell>
          <cell r="M178">
            <v>0</v>
          </cell>
          <cell r="O178">
            <v>0</v>
          </cell>
          <cell r="Q178">
            <v>0</v>
          </cell>
          <cell r="R178">
            <v>0</v>
          </cell>
          <cell r="S178">
            <v>0</v>
          </cell>
          <cell r="T178">
            <v>0</v>
          </cell>
          <cell r="V178">
            <v>0</v>
          </cell>
          <cell r="W178">
            <v>0</v>
          </cell>
          <cell r="X178">
            <v>169</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M178">
            <v>169</v>
          </cell>
          <cell r="AN178">
            <v>169</v>
          </cell>
          <cell r="AO178" t="str">
            <v>MARION</v>
          </cell>
          <cell r="AP178">
            <v>0</v>
          </cell>
          <cell r="AQ178">
            <v>0</v>
          </cell>
          <cell r="AR178">
            <v>0</v>
          </cell>
          <cell r="AS178">
            <v>0</v>
          </cell>
          <cell r="AT178">
            <v>0</v>
          </cell>
          <cell r="AU178">
            <v>0</v>
          </cell>
          <cell r="AV178">
            <v>0</v>
          </cell>
          <cell r="AW178">
            <v>0</v>
          </cell>
          <cell r="AX178">
            <v>0</v>
          </cell>
          <cell r="AY178">
            <v>0</v>
          </cell>
          <cell r="AZ178">
            <v>0</v>
          </cell>
          <cell r="BB178">
            <v>169</v>
          </cell>
          <cell r="BC178" t="str">
            <v>MARION</v>
          </cell>
          <cell r="BH178">
            <v>0</v>
          </cell>
          <cell r="BK178">
            <v>0</v>
          </cell>
          <cell r="BL178">
            <v>0</v>
          </cell>
          <cell r="BN178">
            <v>0</v>
          </cell>
          <cell r="BP178">
            <v>0</v>
          </cell>
          <cell r="BQ178">
            <v>0</v>
          </cell>
          <cell r="BR178">
            <v>0</v>
          </cell>
          <cell r="BT178">
            <v>0</v>
          </cell>
          <cell r="BV178">
            <v>0</v>
          </cell>
        </row>
        <row r="179">
          <cell r="A179">
            <v>170</v>
          </cell>
          <cell r="B179">
            <v>170</v>
          </cell>
          <cell r="C179" t="str">
            <v>MARLBOROUGH</v>
          </cell>
          <cell r="D179">
            <v>555.70309003110151</v>
          </cell>
          <cell r="E179">
            <v>7608832.5399373965</v>
          </cell>
          <cell r="F179">
            <v>0</v>
          </cell>
          <cell r="G179">
            <v>496239</v>
          </cell>
          <cell r="H179">
            <v>8105071.5399373965</v>
          </cell>
          <cell r="J179">
            <v>191408.54059658948</v>
          </cell>
          <cell r="K179">
            <v>0.14638027173244189</v>
          </cell>
          <cell r="L179">
            <v>496239</v>
          </cell>
          <cell r="M179">
            <v>687647.54059658945</v>
          </cell>
          <cell r="O179">
            <v>7417423.9993408071</v>
          </cell>
          <cell r="Q179">
            <v>0</v>
          </cell>
          <cell r="R179">
            <v>191408.54059658948</v>
          </cell>
          <cell r="S179">
            <v>496239</v>
          </cell>
          <cell r="T179">
            <v>687647.54059658945</v>
          </cell>
          <cell r="V179">
            <v>1803850.5949999844</v>
          </cell>
          <cell r="W179">
            <v>0</v>
          </cell>
          <cell r="X179">
            <v>170</v>
          </cell>
          <cell r="Y179">
            <v>555.70309003110151</v>
          </cell>
          <cell r="Z179">
            <v>0</v>
          </cell>
          <cell r="AA179">
            <v>7930349</v>
          </cell>
          <cell r="AB179">
            <v>321516.46006260964</v>
          </cell>
          <cell r="AC179">
            <v>7608832.5399373965</v>
          </cell>
          <cell r="AD179">
            <v>0</v>
          </cell>
          <cell r="AE179">
            <v>496239</v>
          </cell>
          <cell r="AF179">
            <v>8105071.5399373965</v>
          </cell>
          <cell r="AG179">
            <v>0</v>
          </cell>
          <cell r="AH179">
            <v>0</v>
          </cell>
          <cell r="AI179">
            <v>0</v>
          </cell>
          <cell r="AJ179">
            <v>0</v>
          </cell>
          <cell r="AK179">
            <v>8105071.5399373965</v>
          </cell>
          <cell r="AM179">
            <v>170</v>
          </cell>
          <cell r="AN179">
            <v>170</v>
          </cell>
          <cell r="AO179" t="str">
            <v>MARLBOROUGH</v>
          </cell>
          <cell r="AP179">
            <v>7608832.5399373965</v>
          </cell>
          <cell r="AQ179">
            <v>7283203.2599374121</v>
          </cell>
          <cell r="AR179">
            <v>325629.27999998443</v>
          </cell>
          <cell r="AS179">
            <v>170166.565</v>
          </cell>
          <cell r="AT179">
            <v>294176</v>
          </cell>
          <cell r="AU179">
            <v>176584.25</v>
          </cell>
          <cell r="AV179">
            <v>146599.75</v>
          </cell>
          <cell r="AW179">
            <v>194455.75</v>
          </cell>
          <cell r="AX179">
            <v>0</v>
          </cell>
          <cell r="AY179">
            <v>1307611.5949999844</v>
          </cell>
          <cell r="AZ179">
            <v>191408.54059658948</v>
          </cell>
          <cell r="BB179">
            <v>170</v>
          </cell>
          <cell r="BC179" t="str">
            <v>MARLBOROUGH</v>
          </cell>
          <cell r="BH179">
            <v>0</v>
          </cell>
          <cell r="BK179">
            <v>0</v>
          </cell>
          <cell r="BL179">
            <v>0</v>
          </cell>
          <cell r="BN179">
            <v>0</v>
          </cell>
          <cell r="BP179">
            <v>325629.27999998443</v>
          </cell>
          <cell r="BQ179">
            <v>325629.27999998443</v>
          </cell>
          <cell r="BR179">
            <v>0</v>
          </cell>
          <cell r="BT179">
            <v>0</v>
          </cell>
          <cell r="BV179">
            <v>0</v>
          </cell>
        </row>
        <row r="180">
          <cell r="A180">
            <v>171</v>
          </cell>
          <cell r="B180">
            <v>171</v>
          </cell>
          <cell r="C180" t="str">
            <v>MARSHFIELD</v>
          </cell>
          <cell r="D180">
            <v>23.857507109934296</v>
          </cell>
          <cell r="E180">
            <v>309562</v>
          </cell>
          <cell r="F180">
            <v>0</v>
          </cell>
          <cell r="G180">
            <v>21311</v>
          </cell>
          <cell r="H180">
            <v>330873</v>
          </cell>
          <cell r="J180">
            <v>34209.436711713533</v>
          </cell>
          <cell r="K180">
            <v>0.43490395928938924</v>
          </cell>
          <cell r="L180">
            <v>21311</v>
          </cell>
          <cell r="M180">
            <v>55520.436711713533</v>
          </cell>
          <cell r="O180">
            <v>275352.56328828644</v>
          </cell>
          <cell r="Q180">
            <v>0</v>
          </cell>
          <cell r="R180">
            <v>34209.436711713533</v>
          </cell>
          <cell r="S180">
            <v>21311</v>
          </cell>
          <cell r="T180">
            <v>55520.436711713533</v>
          </cell>
          <cell r="V180">
            <v>99970.75</v>
          </cell>
          <cell r="W180">
            <v>0</v>
          </cell>
          <cell r="X180">
            <v>171</v>
          </cell>
          <cell r="Y180">
            <v>23.857507109934296</v>
          </cell>
          <cell r="Z180">
            <v>0</v>
          </cell>
          <cell r="AA180">
            <v>309562</v>
          </cell>
          <cell r="AB180">
            <v>0</v>
          </cell>
          <cell r="AC180">
            <v>309562</v>
          </cell>
          <cell r="AD180">
            <v>0</v>
          </cell>
          <cell r="AE180">
            <v>21311</v>
          </cell>
          <cell r="AF180">
            <v>330873</v>
          </cell>
          <cell r="AG180">
            <v>0</v>
          </cell>
          <cell r="AH180">
            <v>0</v>
          </cell>
          <cell r="AI180">
            <v>0</v>
          </cell>
          <cell r="AJ180">
            <v>0</v>
          </cell>
          <cell r="AK180">
            <v>330873</v>
          </cell>
          <cell r="AM180">
            <v>171</v>
          </cell>
          <cell r="AN180">
            <v>171</v>
          </cell>
          <cell r="AO180" t="str">
            <v>MARSHFIELD</v>
          </cell>
          <cell r="AP180">
            <v>309562</v>
          </cell>
          <cell r="AQ180">
            <v>251364</v>
          </cell>
          <cell r="AR180">
            <v>58198</v>
          </cell>
          <cell r="AS180">
            <v>3810</v>
          </cell>
          <cell r="AT180">
            <v>764</v>
          </cell>
          <cell r="AU180">
            <v>0</v>
          </cell>
          <cell r="AV180">
            <v>0</v>
          </cell>
          <cell r="AW180">
            <v>15887.75</v>
          </cell>
          <cell r="AX180">
            <v>0</v>
          </cell>
          <cell r="AY180">
            <v>78659.75</v>
          </cell>
          <cell r="AZ180">
            <v>34209.436711713533</v>
          </cell>
          <cell r="BB180">
            <v>171</v>
          </cell>
          <cell r="BC180" t="str">
            <v>MARSHFIELD</v>
          </cell>
          <cell r="BH180">
            <v>0</v>
          </cell>
          <cell r="BK180">
            <v>0</v>
          </cell>
          <cell r="BL180">
            <v>0</v>
          </cell>
          <cell r="BN180">
            <v>0</v>
          </cell>
          <cell r="BP180">
            <v>58198</v>
          </cell>
          <cell r="BQ180">
            <v>58198</v>
          </cell>
          <cell r="BR180">
            <v>0</v>
          </cell>
          <cell r="BT180">
            <v>0</v>
          </cell>
          <cell r="BV180">
            <v>0</v>
          </cell>
        </row>
        <row r="181">
          <cell r="A181">
            <v>172</v>
          </cell>
          <cell r="B181">
            <v>172</v>
          </cell>
          <cell r="C181" t="str">
            <v>MASHPEE</v>
          </cell>
          <cell r="D181">
            <v>55.53398962890941</v>
          </cell>
          <cell r="E181">
            <v>972840</v>
          </cell>
          <cell r="F181">
            <v>0</v>
          </cell>
          <cell r="G181">
            <v>49589</v>
          </cell>
          <cell r="H181">
            <v>1022429</v>
          </cell>
          <cell r="J181">
            <v>27844.616946181486</v>
          </cell>
          <cell r="K181">
            <v>0.17860419301436958</v>
          </cell>
          <cell r="L181">
            <v>49589</v>
          </cell>
          <cell r="M181">
            <v>77433.616946181486</v>
          </cell>
          <cell r="O181">
            <v>944995.38305381848</v>
          </cell>
          <cell r="Q181">
            <v>0</v>
          </cell>
          <cell r="R181">
            <v>27844.616946181486</v>
          </cell>
          <cell r="S181">
            <v>49589</v>
          </cell>
          <cell r="T181">
            <v>77433.616946181486</v>
          </cell>
          <cell r="V181">
            <v>205490.25</v>
          </cell>
          <cell r="W181">
            <v>0</v>
          </cell>
          <cell r="X181">
            <v>172</v>
          </cell>
          <cell r="Y181">
            <v>55.53398962890941</v>
          </cell>
          <cell r="Z181">
            <v>0</v>
          </cell>
          <cell r="AA181">
            <v>972840</v>
          </cell>
          <cell r="AB181">
            <v>0</v>
          </cell>
          <cell r="AC181">
            <v>972840</v>
          </cell>
          <cell r="AD181">
            <v>0</v>
          </cell>
          <cell r="AE181">
            <v>49589</v>
          </cell>
          <cell r="AF181">
            <v>1022429</v>
          </cell>
          <cell r="AG181">
            <v>0</v>
          </cell>
          <cell r="AH181">
            <v>0</v>
          </cell>
          <cell r="AI181">
            <v>0</v>
          </cell>
          <cell r="AJ181">
            <v>0</v>
          </cell>
          <cell r="AK181">
            <v>1022429</v>
          </cell>
          <cell r="AM181">
            <v>172</v>
          </cell>
          <cell r="AN181">
            <v>172</v>
          </cell>
          <cell r="AO181" t="str">
            <v>MASHPEE</v>
          </cell>
          <cell r="AP181">
            <v>972840</v>
          </cell>
          <cell r="AQ181">
            <v>925470</v>
          </cell>
          <cell r="AR181">
            <v>47370</v>
          </cell>
          <cell r="AS181">
            <v>52062.25</v>
          </cell>
          <cell r="AT181">
            <v>27334</v>
          </cell>
          <cell r="AU181">
            <v>12504</v>
          </cell>
          <cell r="AV181">
            <v>0</v>
          </cell>
          <cell r="AW181">
            <v>16631</v>
          </cell>
          <cell r="AX181">
            <v>0</v>
          </cell>
          <cell r="AY181">
            <v>155901.25</v>
          </cell>
          <cell r="AZ181">
            <v>27844.616946181486</v>
          </cell>
          <cell r="BB181">
            <v>172</v>
          </cell>
          <cell r="BC181" t="str">
            <v>MASHPEE</v>
          </cell>
          <cell r="BH181">
            <v>0</v>
          </cell>
          <cell r="BK181">
            <v>0</v>
          </cell>
          <cell r="BL181">
            <v>0</v>
          </cell>
          <cell r="BN181">
            <v>0</v>
          </cell>
          <cell r="BP181">
            <v>47370</v>
          </cell>
          <cell r="BQ181">
            <v>47370</v>
          </cell>
          <cell r="BR181">
            <v>0</v>
          </cell>
          <cell r="BT181">
            <v>0</v>
          </cell>
          <cell r="BV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M182">
            <v>173</v>
          </cell>
          <cell r="AN182">
            <v>173</v>
          </cell>
          <cell r="AO182" t="str">
            <v>MATTAPOISETT</v>
          </cell>
          <cell r="AP182">
            <v>0</v>
          </cell>
          <cell r="AQ182">
            <v>0</v>
          </cell>
          <cell r="AR182">
            <v>0</v>
          </cell>
          <cell r="AS182">
            <v>0</v>
          </cell>
          <cell r="AT182">
            <v>0</v>
          </cell>
          <cell r="AU182">
            <v>0</v>
          </cell>
          <cell r="AV182">
            <v>0</v>
          </cell>
          <cell r="AW182">
            <v>0</v>
          </cell>
          <cell r="AX182">
            <v>0</v>
          </cell>
          <cell r="AY182">
            <v>0</v>
          </cell>
          <cell r="AZ182">
            <v>0</v>
          </cell>
          <cell r="BB182">
            <v>173</v>
          </cell>
          <cell r="BC182" t="str">
            <v>MATTAPOISETT</v>
          </cell>
          <cell r="BH182">
            <v>0</v>
          </cell>
          <cell r="BK182">
            <v>0</v>
          </cell>
          <cell r="BL182">
            <v>0</v>
          </cell>
          <cell r="BN182">
            <v>0</v>
          </cell>
          <cell r="BP182">
            <v>0</v>
          </cell>
          <cell r="BQ182">
            <v>0</v>
          </cell>
          <cell r="BR182">
            <v>0</v>
          </cell>
          <cell r="BT182">
            <v>0</v>
          </cell>
          <cell r="BV182">
            <v>0</v>
          </cell>
        </row>
        <row r="183">
          <cell r="A183">
            <v>174</v>
          </cell>
          <cell r="B183">
            <v>174</v>
          </cell>
          <cell r="C183" t="str">
            <v>MAYNARD</v>
          </cell>
          <cell r="D183">
            <v>46.88132076047485</v>
          </cell>
          <cell r="E183">
            <v>641129</v>
          </cell>
          <cell r="F183">
            <v>0</v>
          </cell>
          <cell r="G183">
            <v>41864</v>
          </cell>
          <cell r="H183">
            <v>682993</v>
          </cell>
          <cell r="J183">
            <v>30423.344717828062</v>
          </cell>
          <cell r="K183">
            <v>0.18850736314087432</v>
          </cell>
          <cell r="L183">
            <v>41864</v>
          </cell>
          <cell r="M183">
            <v>72287.344717828062</v>
          </cell>
          <cell r="O183">
            <v>610705.65528217191</v>
          </cell>
          <cell r="Q183">
            <v>0</v>
          </cell>
          <cell r="R183">
            <v>30423.344717828062</v>
          </cell>
          <cell r="S183">
            <v>41864</v>
          </cell>
          <cell r="T183">
            <v>72287.344717828062</v>
          </cell>
          <cell r="V183">
            <v>203254.75</v>
          </cell>
          <cell r="W183">
            <v>0</v>
          </cell>
          <cell r="X183">
            <v>174</v>
          </cell>
          <cell r="Y183">
            <v>46.88132076047485</v>
          </cell>
          <cell r="Z183">
            <v>0</v>
          </cell>
          <cell r="AA183">
            <v>641129</v>
          </cell>
          <cell r="AB183">
            <v>0</v>
          </cell>
          <cell r="AC183">
            <v>641129</v>
          </cell>
          <cell r="AD183">
            <v>0</v>
          </cell>
          <cell r="AE183">
            <v>41864</v>
          </cell>
          <cell r="AF183">
            <v>682993</v>
          </cell>
          <cell r="AG183">
            <v>0</v>
          </cell>
          <cell r="AH183">
            <v>0</v>
          </cell>
          <cell r="AI183">
            <v>0</v>
          </cell>
          <cell r="AJ183">
            <v>0</v>
          </cell>
          <cell r="AK183">
            <v>682993</v>
          </cell>
          <cell r="AM183">
            <v>174</v>
          </cell>
          <cell r="AN183">
            <v>174</v>
          </cell>
          <cell r="AO183" t="str">
            <v>MAYNARD</v>
          </cell>
          <cell r="AP183">
            <v>641129</v>
          </cell>
          <cell r="AQ183">
            <v>589372</v>
          </cell>
          <cell r="AR183">
            <v>51757</v>
          </cell>
          <cell r="AS183">
            <v>38974</v>
          </cell>
          <cell r="AT183">
            <v>17187</v>
          </cell>
          <cell r="AU183">
            <v>47153.5</v>
          </cell>
          <cell r="AV183">
            <v>0</v>
          </cell>
          <cell r="AW183">
            <v>6319.25</v>
          </cell>
          <cell r="AX183">
            <v>0</v>
          </cell>
          <cell r="AY183">
            <v>161390.75</v>
          </cell>
          <cell r="AZ183">
            <v>30423.344717828062</v>
          </cell>
          <cell r="BB183">
            <v>174</v>
          </cell>
          <cell r="BC183" t="str">
            <v>MAYNARD</v>
          </cell>
          <cell r="BH183">
            <v>0</v>
          </cell>
          <cell r="BK183">
            <v>0</v>
          </cell>
          <cell r="BL183">
            <v>0</v>
          </cell>
          <cell r="BN183">
            <v>0</v>
          </cell>
          <cell r="BP183">
            <v>51757</v>
          </cell>
          <cell r="BQ183">
            <v>51757</v>
          </cell>
          <cell r="BR183">
            <v>0</v>
          </cell>
          <cell r="BT183">
            <v>0</v>
          </cell>
          <cell r="BV183">
            <v>0</v>
          </cell>
        </row>
        <row r="184">
          <cell r="A184">
            <v>175</v>
          </cell>
          <cell r="B184">
            <v>175</v>
          </cell>
          <cell r="C184" t="str">
            <v>MEDFIELD</v>
          </cell>
          <cell r="D184">
            <v>0</v>
          </cell>
          <cell r="E184">
            <v>0</v>
          </cell>
          <cell r="F184">
            <v>0</v>
          </cell>
          <cell r="G184">
            <v>0</v>
          </cell>
          <cell r="H184">
            <v>0</v>
          </cell>
          <cell r="J184">
            <v>0</v>
          </cell>
          <cell r="K184">
            <v>0</v>
          </cell>
          <cell r="L184">
            <v>0</v>
          </cell>
          <cell r="M184">
            <v>0</v>
          </cell>
          <cell r="O184">
            <v>0</v>
          </cell>
          <cell r="Q184">
            <v>0</v>
          </cell>
          <cell r="R184">
            <v>0</v>
          </cell>
          <cell r="S184">
            <v>0</v>
          </cell>
          <cell r="T184">
            <v>0</v>
          </cell>
          <cell r="V184">
            <v>6925</v>
          </cell>
          <cell r="W184">
            <v>0</v>
          </cell>
          <cell r="X184">
            <v>175</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M184">
            <v>175</v>
          </cell>
          <cell r="AN184">
            <v>175</v>
          </cell>
          <cell r="AO184" t="str">
            <v>MEDFIELD</v>
          </cell>
          <cell r="AP184">
            <v>0</v>
          </cell>
          <cell r="AQ184">
            <v>0</v>
          </cell>
          <cell r="AR184">
            <v>0</v>
          </cell>
          <cell r="AS184">
            <v>0</v>
          </cell>
          <cell r="AT184">
            <v>2662</v>
          </cell>
          <cell r="AU184">
            <v>1449</v>
          </cell>
          <cell r="AV184">
            <v>0</v>
          </cell>
          <cell r="AW184">
            <v>2814</v>
          </cell>
          <cell r="AX184">
            <v>0</v>
          </cell>
          <cell r="AY184">
            <v>6925</v>
          </cell>
          <cell r="AZ184">
            <v>0</v>
          </cell>
          <cell r="BB184">
            <v>175</v>
          </cell>
          <cell r="BC184" t="str">
            <v>MEDFIELD</v>
          </cell>
          <cell r="BH184">
            <v>0</v>
          </cell>
          <cell r="BK184">
            <v>0</v>
          </cell>
          <cell r="BL184">
            <v>0</v>
          </cell>
          <cell r="BN184">
            <v>0</v>
          </cell>
          <cell r="BP184">
            <v>0</v>
          </cell>
          <cell r="BQ184">
            <v>0</v>
          </cell>
          <cell r="BR184">
            <v>0</v>
          </cell>
          <cell r="BT184">
            <v>0</v>
          </cell>
          <cell r="BV184">
            <v>0</v>
          </cell>
        </row>
        <row r="185">
          <cell r="A185">
            <v>176</v>
          </cell>
          <cell r="B185">
            <v>176</v>
          </cell>
          <cell r="C185" t="str">
            <v>MEDFORD</v>
          </cell>
          <cell r="D185">
            <v>366.07877297631524</v>
          </cell>
          <cell r="E185">
            <v>5170913</v>
          </cell>
          <cell r="F185">
            <v>0</v>
          </cell>
          <cell r="G185">
            <v>326922</v>
          </cell>
          <cell r="H185">
            <v>5497835</v>
          </cell>
          <cell r="J185">
            <v>177046.38475241882</v>
          </cell>
          <cell r="K185">
            <v>0.28764398801215557</v>
          </cell>
          <cell r="L185">
            <v>326922</v>
          </cell>
          <cell r="M185">
            <v>503968.38475241885</v>
          </cell>
          <cell r="O185">
            <v>4993866.6152475812</v>
          </cell>
          <cell r="Q185">
            <v>0</v>
          </cell>
          <cell r="R185">
            <v>177046.38475241882</v>
          </cell>
          <cell r="S185">
            <v>326922</v>
          </cell>
          <cell r="T185">
            <v>503968.38475241885</v>
          </cell>
          <cell r="V185">
            <v>942427.25</v>
          </cell>
          <cell r="W185">
            <v>0</v>
          </cell>
          <cell r="X185">
            <v>176</v>
          </cell>
          <cell r="Y185">
            <v>366.07877297631524</v>
          </cell>
          <cell r="Z185">
            <v>0</v>
          </cell>
          <cell r="AA185">
            <v>5170913</v>
          </cell>
          <cell r="AB185">
            <v>0</v>
          </cell>
          <cell r="AC185">
            <v>5170913</v>
          </cell>
          <cell r="AD185">
            <v>0</v>
          </cell>
          <cell r="AE185">
            <v>326922</v>
          </cell>
          <cell r="AF185">
            <v>5497835</v>
          </cell>
          <cell r="AG185">
            <v>0</v>
          </cell>
          <cell r="AH185">
            <v>0</v>
          </cell>
          <cell r="AI185">
            <v>0</v>
          </cell>
          <cell r="AJ185">
            <v>0</v>
          </cell>
          <cell r="AK185">
            <v>5497835</v>
          </cell>
          <cell r="AM185">
            <v>176</v>
          </cell>
          <cell r="AN185">
            <v>176</v>
          </cell>
          <cell r="AO185" t="str">
            <v>MEDFORD</v>
          </cell>
          <cell r="AP185">
            <v>5170913</v>
          </cell>
          <cell r="AQ185">
            <v>4869717</v>
          </cell>
          <cell r="AR185">
            <v>301196</v>
          </cell>
          <cell r="AS185">
            <v>111181</v>
          </cell>
          <cell r="AT185">
            <v>39571</v>
          </cell>
          <cell r="AU185">
            <v>73107</v>
          </cell>
          <cell r="AV185">
            <v>28096.25</v>
          </cell>
          <cell r="AW185">
            <v>62354</v>
          </cell>
          <cell r="AX185">
            <v>0</v>
          </cell>
          <cell r="AY185">
            <v>615505.25</v>
          </cell>
          <cell r="AZ185">
            <v>177046.38475241882</v>
          </cell>
          <cell r="BB185">
            <v>176</v>
          </cell>
          <cell r="BC185" t="str">
            <v>MEDFORD</v>
          </cell>
          <cell r="BH185">
            <v>0</v>
          </cell>
          <cell r="BK185">
            <v>0</v>
          </cell>
          <cell r="BL185">
            <v>0</v>
          </cell>
          <cell r="BN185">
            <v>0</v>
          </cell>
          <cell r="BP185">
            <v>301196</v>
          </cell>
          <cell r="BQ185">
            <v>301196</v>
          </cell>
          <cell r="BR185">
            <v>0</v>
          </cell>
          <cell r="BT185">
            <v>0</v>
          </cell>
          <cell r="BV185">
            <v>0</v>
          </cell>
        </row>
        <row r="186">
          <cell r="A186">
            <v>177</v>
          </cell>
          <cell r="B186">
            <v>177</v>
          </cell>
          <cell r="C186" t="str">
            <v>MEDWAY</v>
          </cell>
          <cell r="D186">
            <v>13.422322319667446</v>
          </cell>
          <cell r="E186">
            <v>195466</v>
          </cell>
          <cell r="F186">
            <v>0</v>
          </cell>
          <cell r="G186">
            <v>11982</v>
          </cell>
          <cell r="H186">
            <v>207448</v>
          </cell>
          <cell r="J186">
            <v>17803.625882751632</v>
          </cell>
          <cell r="K186">
            <v>0.48689682577160526</v>
          </cell>
          <cell r="L186">
            <v>11982</v>
          </cell>
          <cell r="M186">
            <v>29785.625882751632</v>
          </cell>
          <cell r="O186">
            <v>177662.37411724837</v>
          </cell>
          <cell r="Q186">
            <v>0</v>
          </cell>
          <cell r="R186">
            <v>17803.625882751632</v>
          </cell>
          <cell r="S186">
            <v>11982</v>
          </cell>
          <cell r="T186">
            <v>29785.625882751632</v>
          </cell>
          <cell r="V186">
            <v>48547.5</v>
          </cell>
          <cell r="W186">
            <v>0</v>
          </cell>
          <cell r="X186">
            <v>177</v>
          </cell>
          <cell r="Y186">
            <v>13.422322319667446</v>
          </cell>
          <cell r="Z186">
            <v>0</v>
          </cell>
          <cell r="AA186">
            <v>195466</v>
          </cell>
          <cell r="AB186">
            <v>0</v>
          </cell>
          <cell r="AC186">
            <v>195466</v>
          </cell>
          <cell r="AD186">
            <v>0</v>
          </cell>
          <cell r="AE186">
            <v>11982</v>
          </cell>
          <cell r="AF186">
            <v>207448</v>
          </cell>
          <cell r="AG186">
            <v>0</v>
          </cell>
          <cell r="AH186">
            <v>0</v>
          </cell>
          <cell r="AI186">
            <v>0</v>
          </cell>
          <cell r="AJ186">
            <v>0</v>
          </cell>
          <cell r="AK186">
            <v>207448</v>
          </cell>
          <cell r="AM186">
            <v>177</v>
          </cell>
          <cell r="AN186">
            <v>177</v>
          </cell>
          <cell r="AO186" t="str">
            <v>MEDWAY</v>
          </cell>
          <cell r="AP186">
            <v>195466</v>
          </cell>
          <cell r="AQ186">
            <v>165178</v>
          </cell>
          <cell r="AR186">
            <v>30288</v>
          </cell>
          <cell r="AS186">
            <v>6277.5</v>
          </cell>
          <cell r="AT186">
            <v>0</v>
          </cell>
          <cell r="AU186">
            <v>0</v>
          </cell>
          <cell r="AV186">
            <v>0</v>
          </cell>
          <cell r="AW186">
            <v>0</v>
          </cell>
          <cell r="AX186">
            <v>0</v>
          </cell>
          <cell r="AY186">
            <v>36565.5</v>
          </cell>
          <cell r="AZ186">
            <v>17803.625882751632</v>
          </cell>
          <cell r="BB186">
            <v>177</v>
          </cell>
          <cell r="BC186" t="str">
            <v>MEDWAY</v>
          </cell>
          <cell r="BH186">
            <v>0</v>
          </cell>
          <cell r="BK186">
            <v>0</v>
          </cell>
          <cell r="BL186">
            <v>0</v>
          </cell>
          <cell r="BN186">
            <v>0</v>
          </cell>
          <cell r="BP186">
            <v>30288</v>
          </cell>
          <cell r="BQ186">
            <v>30288</v>
          </cell>
          <cell r="BR186">
            <v>0</v>
          </cell>
          <cell r="BT186">
            <v>0</v>
          </cell>
          <cell r="BV186">
            <v>0</v>
          </cell>
        </row>
        <row r="187">
          <cell r="A187">
            <v>178</v>
          </cell>
          <cell r="B187">
            <v>178</v>
          </cell>
          <cell r="C187" t="str">
            <v>MELROSE</v>
          </cell>
          <cell r="D187">
            <v>247.88723643254841</v>
          </cell>
          <cell r="E187">
            <v>2673310</v>
          </cell>
          <cell r="F187">
            <v>0</v>
          </cell>
          <cell r="G187">
            <v>221365</v>
          </cell>
          <cell r="H187">
            <v>2894675</v>
          </cell>
          <cell r="J187">
            <v>105617.91794152184</v>
          </cell>
          <cell r="K187">
            <v>0.39930857967622868</v>
          </cell>
          <cell r="L187">
            <v>221365</v>
          </cell>
          <cell r="M187">
            <v>326982.91794152185</v>
          </cell>
          <cell r="O187">
            <v>2567692.0820584781</v>
          </cell>
          <cell r="Q187">
            <v>0</v>
          </cell>
          <cell r="R187">
            <v>105617.91794152184</v>
          </cell>
          <cell r="S187">
            <v>221365</v>
          </cell>
          <cell r="T187">
            <v>326982.91794152185</v>
          </cell>
          <cell r="V187">
            <v>485867</v>
          </cell>
          <cell r="W187">
            <v>0</v>
          </cell>
          <cell r="X187">
            <v>178</v>
          </cell>
          <cell r="Y187">
            <v>247.88723643254841</v>
          </cell>
          <cell r="Z187">
            <v>0</v>
          </cell>
          <cell r="AA187">
            <v>2673310</v>
          </cell>
          <cell r="AB187">
            <v>0</v>
          </cell>
          <cell r="AC187">
            <v>2673310</v>
          </cell>
          <cell r="AD187">
            <v>0</v>
          </cell>
          <cell r="AE187">
            <v>221365</v>
          </cell>
          <cell r="AF187">
            <v>2894675</v>
          </cell>
          <cell r="AG187">
            <v>0</v>
          </cell>
          <cell r="AH187">
            <v>0</v>
          </cell>
          <cell r="AI187">
            <v>0</v>
          </cell>
          <cell r="AJ187">
            <v>0</v>
          </cell>
          <cell r="AK187">
            <v>2894675</v>
          </cell>
          <cell r="AM187">
            <v>178</v>
          </cell>
          <cell r="AN187">
            <v>178</v>
          </cell>
          <cell r="AO187" t="str">
            <v>MELROSE</v>
          </cell>
          <cell r="AP187">
            <v>2673310</v>
          </cell>
          <cell r="AQ187">
            <v>2493630</v>
          </cell>
          <cell r="AR187">
            <v>179680</v>
          </cell>
          <cell r="AS187">
            <v>0</v>
          </cell>
          <cell r="AT187">
            <v>17708</v>
          </cell>
          <cell r="AU187">
            <v>0</v>
          </cell>
          <cell r="AV187">
            <v>48831.75</v>
          </cell>
          <cell r="AW187">
            <v>18282.25</v>
          </cell>
          <cell r="AX187">
            <v>0</v>
          </cell>
          <cell r="AY187">
            <v>264502</v>
          </cell>
          <cell r="AZ187">
            <v>105617.91794152184</v>
          </cell>
          <cell r="BB187">
            <v>178</v>
          </cell>
          <cell r="BC187" t="str">
            <v>MELROSE</v>
          </cell>
          <cell r="BH187">
            <v>0</v>
          </cell>
          <cell r="BK187">
            <v>0</v>
          </cell>
          <cell r="BL187">
            <v>0</v>
          </cell>
          <cell r="BN187">
            <v>0</v>
          </cell>
          <cell r="BP187">
            <v>179680</v>
          </cell>
          <cell r="BQ187">
            <v>179680</v>
          </cell>
          <cell r="BR187">
            <v>0</v>
          </cell>
          <cell r="BT187">
            <v>0</v>
          </cell>
          <cell r="BV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M188">
            <v>179</v>
          </cell>
          <cell r="AN188">
            <v>179</v>
          </cell>
          <cell r="AO188" t="str">
            <v>MENDON</v>
          </cell>
          <cell r="AP188">
            <v>0</v>
          </cell>
          <cell r="AQ188">
            <v>0</v>
          </cell>
          <cell r="AR188">
            <v>0</v>
          </cell>
          <cell r="AS188">
            <v>0</v>
          </cell>
          <cell r="AT188">
            <v>0</v>
          </cell>
          <cell r="AU188">
            <v>0</v>
          </cell>
          <cell r="AV188">
            <v>0</v>
          </cell>
          <cell r="AW188">
            <v>0</v>
          </cell>
          <cell r="AX188">
            <v>0</v>
          </cell>
          <cell r="AY188">
            <v>0</v>
          </cell>
          <cell r="AZ188">
            <v>0</v>
          </cell>
          <cell r="BB188">
            <v>179</v>
          </cell>
          <cell r="BC188" t="str">
            <v>MENDON</v>
          </cell>
          <cell r="BH188">
            <v>0</v>
          </cell>
          <cell r="BK188">
            <v>0</v>
          </cell>
          <cell r="BL188">
            <v>0</v>
          </cell>
          <cell r="BN188">
            <v>0</v>
          </cell>
          <cell r="BP188">
            <v>0</v>
          </cell>
          <cell r="BQ188">
            <v>0</v>
          </cell>
          <cell r="BR188">
            <v>0</v>
          </cell>
          <cell r="BT188">
            <v>0</v>
          </cell>
          <cell r="BV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M189">
            <v>180</v>
          </cell>
          <cell r="AN189">
            <v>180</v>
          </cell>
          <cell r="AO189" t="str">
            <v>MERRIMAC</v>
          </cell>
          <cell r="AP189">
            <v>0</v>
          </cell>
          <cell r="AQ189">
            <v>0</v>
          </cell>
          <cell r="AR189">
            <v>0</v>
          </cell>
          <cell r="AS189">
            <v>0</v>
          </cell>
          <cell r="AT189">
            <v>0</v>
          </cell>
          <cell r="AU189">
            <v>0</v>
          </cell>
          <cell r="AV189">
            <v>0</v>
          </cell>
          <cell r="AW189">
            <v>0</v>
          </cell>
          <cell r="AX189">
            <v>0</v>
          </cell>
          <cell r="AY189">
            <v>0</v>
          </cell>
          <cell r="AZ189">
            <v>0</v>
          </cell>
          <cell r="BB189">
            <v>180</v>
          </cell>
          <cell r="BC189" t="str">
            <v>MERRIMAC</v>
          </cell>
          <cell r="BH189">
            <v>0</v>
          </cell>
          <cell r="BK189">
            <v>0</v>
          </cell>
          <cell r="BL189">
            <v>0</v>
          </cell>
          <cell r="BN189">
            <v>0</v>
          </cell>
          <cell r="BP189">
            <v>0</v>
          </cell>
          <cell r="BQ189">
            <v>0</v>
          </cell>
          <cell r="BR189">
            <v>0</v>
          </cell>
          <cell r="BT189">
            <v>0</v>
          </cell>
          <cell r="BV189">
            <v>0</v>
          </cell>
        </row>
        <row r="190">
          <cell r="A190">
            <v>181</v>
          </cell>
          <cell r="B190">
            <v>181</v>
          </cell>
          <cell r="C190" t="str">
            <v>METHUEN</v>
          </cell>
          <cell r="D190">
            <v>165.16154046620363</v>
          </cell>
          <cell r="E190">
            <v>1925245</v>
          </cell>
          <cell r="F190">
            <v>0</v>
          </cell>
          <cell r="G190">
            <v>147482</v>
          </cell>
          <cell r="H190">
            <v>2072727</v>
          </cell>
          <cell r="J190">
            <v>466846.12770622218</v>
          </cell>
          <cell r="K190">
            <v>0.48463011438364439</v>
          </cell>
          <cell r="L190">
            <v>147482</v>
          </cell>
          <cell r="M190">
            <v>614328.12770622224</v>
          </cell>
          <cell r="O190">
            <v>1458398.8722937778</v>
          </cell>
          <cell r="Q190">
            <v>0</v>
          </cell>
          <cell r="R190">
            <v>466846.12770622218</v>
          </cell>
          <cell r="S190">
            <v>147482</v>
          </cell>
          <cell r="T190">
            <v>614328.12770622224</v>
          </cell>
          <cell r="V190">
            <v>1110786</v>
          </cell>
          <cell r="W190">
            <v>0</v>
          </cell>
          <cell r="X190">
            <v>181</v>
          </cell>
          <cell r="Y190">
            <v>165.16154046620363</v>
          </cell>
          <cell r="Z190">
            <v>0</v>
          </cell>
          <cell r="AA190">
            <v>1925245</v>
          </cell>
          <cell r="AB190">
            <v>0</v>
          </cell>
          <cell r="AC190">
            <v>1925245</v>
          </cell>
          <cell r="AD190">
            <v>0</v>
          </cell>
          <cell r="AE190">
            <v>147482</v>
          </cell>
          <cell r="AF190">
            <v>2072727</v>
          </cell>
          <cell r="AG190">
            <v>0</v>
          </cell>
          <cell r="AH190">
            <v>0</v>
          </cell>
          <cell r="AI190">
            <v>0</v>
          </cell>
          <cell r="AJ190">
            <v>0</v>
          </cell>
          <cell r="AK190">
            <v>2072727</v>
          </cell>
          <cell r="AM190">
            <v>181</v>
          </cell>
          <cell r="AN190">
            <v>181</v>
          </cell>
          <cell r="AO190" t="str">
            <v>METHUEN</v>
          </cell>
          <cell r="AP190">
            <v>1925245</v>
          </cell>
          <cell r="AQ190">
            <v>1131034</v>
          </cell>
          <cell r="AR190">
            <v>794211</v>
          </cell>
          <cell r="AS190">
            <v>8485.75</v>
          </cell>
          <cell r="AT190">
            <v>48653</v>
          </cell>
          <cell r="AU190">
            <v>39226</v>
          </cell>
          <cell r="AV190">
            <v>25644.25</v>
          </cell>
          <cell r="AW190">
            <v>47084</v>
          </cell>
          <cell r="AX190">
            <v>0</v>
          </cell>
          <cell r="AY190">
            <v>963304</v>
          </cell>
          <cell r="AZ190">
            <v>466846.12770622218</v>
          </cell>
          <cell r="BB190">
            <v>181</v>
          </cell>
          <cell r="BC190" t="str">
            <v>METHUEN</v>
          </cell>
          <cell r="BH190">
            <v>0</v>
          </cell>
          <cell r="BK190">
            <v>0</v>
          </cell>
          <cell r="BL190">
            <v>0</v>
          </cell>
          <cell r="BN190">
            <v>0</v>
          </cell>
          <cell r="BP190">
            <v>794211</v>
          </cell>
          <cell r="BQ190">
            <v>794211</v>
          </cell>
          <cell r="BR190">
            <v>0</v>
          </cell>
          <cell r="BT190">
            <v>0</v>
          </cell>
          <cell r="BV190">
            <v>0</v>
          </cell>
        </row>
        <row r="191">
          <cell r="A191">
            <v>182</v>
          </cell>
          <cell r="B191">
            <v>182</v>
          </cell>
          <cell r="C191" t="str">
            <v>MIDDLEBOROUGH</v>
          </cell>
          <cell r="D191">
            <v>41.285348574150127</v>
          </cell>
          <cell r="E191">
            <v>554088</v>
          </cell>
          <cell r="F191">
            <v>0</v>
          </cell>
          <cell r="G191">
            <v>36872</v>
          </cell>
          <cell r="H191">
            <v>590960</v>
          </cell>
          <cell r="J191">
            <v>34529.793820340703</v>
          </cell>
          <cell r="K191">
            <v>0.21597285355971549</v>
          </cell>
          <cell r="L191">
            <v>36872</v>
          </cell>
          <cell r="M191">
            <v>71401.79382034071</v>
          </cell>
          <cell r="O191">
            <v>519558.20617965929</v>
          </cell>
          <cell r="Q191">
            <v>0</v>
          </cell>
          <cell r="R191">
            <v>34529.793820340703</v>
          </cell>
          <cell r="S191">
            <v>36872</v>
          </cell>
          <cell r="T191">
            <v>71401.79382034071</v>
          </cell>
          <cell r="V191">
            <v>196752.25</v>
          </cell>
          <cell r="W191">
            <v>0</v>
          </cell>
          <cell r="X191">
            <v>182</v>
          </cell>
          <cell r="Y191">
            <v>41.285348574150127</v>
          </cell>
          <cell r="Z191">
            <v>0</v>
          </cell>
          <cell r="AA191">
            <v>554088</v>
          </cell>
          <cell r="AB191">
            <v>0</v>
          </cell>
          <cell r="AC191">
            <v>554088</v>
          </cell>
          <cell r="AD191">
            <v>0</v>
          </cell>
          <cell r="AE191">
            <v>36872</v>
          </cell>
          <cell r="AF191">
            <v>590960</v>
          </cell>
          <cell r="AG191">
            <v>0</v>
          </cell>
          <cell r="AH191">
            <v>0</v>
          </cell>
          <cell r="AI191">
            <v>0</v>
          </cell>
          <cell r="AJ191">
            <v>0</v>
          </cell>
          <cell r="AK191">
            <v>590960</v>
          </cell>
          <cell r="AM191">
            <v>182</v>
          </cell>
          <cell r="AN191">
            <v>182</v>
          </cell>
          <cell r="AO191" t="str">
            <v>MIDDLEBOROUGH</v>
          </cell>
          <cell r="AP191">
            <v>554088</v>
          </cell>
          <cell r="AQ191">
            <v>495345</v>
          </cell>
          <cell r="AR191">
            <v>58743</v>
          </cell>
          <cell r="AS191">
            <v>31823.75</v>
          </cell>
          <cell r="AT191">
            <v>28812</v>
          </cell>
          <cell r="AU191">
            <v>23633.25</v>
          </cell>
          <cell r="AV191">
            <v>13384.5</v>
          </cell>
          <cell r="AW191">
            <v>3483.75</v>
          </cell>
          <cell r="AX191">
            <v>0</v>
          </cell>
          <cell r="AY191">
            <v>159880.25</v>
          </cell>
          <cell r="AZ191">
            <v>34529.793820340703</v>
          </cell>
          <cell r="BB191">
            <v>182</v>
          </cell>
          <cell r="BC191" t="str">
            <v>MIDDLEBOROUGH</v>
          </cell>
          <cell r="BH191">
            <v>0</v>
          </cell>
          <cell r="BK191">
            <v>0</v>
          </cell>
          <cell r="BL191">
            <v>0</v>
          </cell>
          <cell r="BN191">
            <v>0</v>
          </cell>
          <cell r="BP191">
            <v>58743</v>
          </cell>
          <cell r="BQ191">
            <v>58743</v>
          </cell>
          <cell r="BR191">
            <v>0</v>
          </cell>
          <cell r="BT191">
            <v>0</v>
          </cell>
          <cell r="BV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M192">
            <v>183</v>
          </cell>
          <cell r="AN192">
            <v>183</v>
          </cell>
          <cell r="AO192" t="str">
            <v>MIDDLEFIELD</v>
          </cell>
          <cell r="AP192">
            <v>0</v>
          </cell>
          <cell r="AQ192">
            <v>0</v>
          </cell>
          <cell r="AR192">
            <v>0</v>
          </cell>
          <cell r="AS192">
            <v>0</v>
          </cell>
          <cell r="AT192">
            <v>0</v>
          </cell>
          <cell r="AU192">
            <v>0</v>
          </cell>
          <cell r="AV192">
            <v>0</v>
          </cell>
          <cell r="AW192">
            <v>0</v>
          </cell>
          <cell r="AX192">
            <v>0</v>
          </cell>
          <cell r="AY192">
            <v>0</v>
          </cell>
          <cell r="AZ192">
            <v>0</v>
          </cell>
          <cell r="BB192">
            <v>183</v>
          </cell>
          <cell r="BC192" t="str">
            <v>MIDDLEFIELD</v>
          </cell>
          <cell r="BH192">
            <v>0</v>
          </cell>
          <cell r="BK192">
            <v>0</v>
          </cell>
          <cell r="BL192">
            <v>0</v>
          </cell>
          <cell r="BN192">
            <v>0</v>
          </cell>
          <cell r="BP192">
            <v>0</v>
          </cell>
          <cell r="BQ192">
            <v>0</v>
          </cell>
          <cell r="BR192">
            <v>0</v>
          </cell>
          <cell r="BT192">
            <v>0</v>
          </cell>
          <cell r="BV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M193">
            <v>184</v>
          </cell>
          <cell r="AN193">
            <v>184</v>
          </cell>
          <cell r="AO193" t="str">
            <v>MIDDLETON</v>
          </cell>
          <cell r="AP193">
            <v>0</v>
          </cell>
          <cell r="AQ193">
            <v>0</v>
          </cell>
          <cell r="AR193">
            <v>0</v>
          </cell>
          <cell r="AS193">
            <v>0</v>
          </cell>
          <cell r="AT193">
            <v>0</v>
          </cell>
          <cell r="AU193">
            <v>0</v>
          </cell>
          <cell r="AV193">
            <v>0</v>
          </cell>
          <cell r="AW193">
            <v>0</v>
          </cell>
          <cell r="AX193">
            <v>0</v>
          </cell>
          <cell r="AY193">
            <v>0</v>
          </cell>
          <cell r="AZ193">
            <v>0</v>
          </cell>
          <cell r="BB193">
            <v>184</v>
          </cell>
          <cell r="BC193" t="str">
            <v>MIDDLETON</v>
          </cell>
          <cell r="BH193">
            <v>0</v>
          </cell>
          <cell r="BK193">
            <v>0</v>
          </cell>
          <cell r="BL193">
            <v>0</v>
          </cell>
          <cell r="BN193">
            <v>0</v>
          </cell>
          <cell r="BP193">
            <v>0</v>
          </cell>
          <cell r="BQ193">
            <v>0</v>
          </cell>
          <cell r="BR193">
            <v>0</v>
          </cell>
          <cell r="BT193">
            <v>0</v>
          </cell>
          <cell r="BV193">
            <v>0</v>
          </cell>
        </row>
        <row r="194">
          <cell r="A194">
            <v>185</v>
          </cell>
          <cell r="B194">
            <v>185</v>
          </cell>
          <cell r="C194" t="str">
            <v>MILFORD</v>
          </cell>
          <cell r="D194">
            <v>29.578873044534589</v>
          </cell>
          <cell r="E194">
            <v>359771</v>
          </cell>
          <cell r="F194">
            <v>0</v>
          </cell>
          <cell r="G194">
            <v>26410</v>
          </cell>
          <cell r="H194">
            <v>386181</v>
          </cell>
          <cell r="J194">
            <v>23806.941755062202</v>
          </cell>
          <cell r="K194">
            <v>0.21319394772953937</v>
          </cell>
          <cell r="L194">
            <v>26410</v>
          </cell>
          <cell r="M194">
            <v>50216.941755062202</v>
          </cell>
          <cell r="O194">
            <v>335964.0582449378</v>
          </cell>
          <cell r="Q194">
            <v>0</v>
          </cell>
          <cell r="R194">
            <v>23806.941755062202</v>
          </cell>
          <cell r="S194">
            <v>26410</v>
          </cell>
          <cell r="T194">
            <v>50216.941755062202</v>
          </cell>
          <cell r="V194">
            <v>138078</v>
          </cell>
          <cell r="W194">
            <v>0</v>
          </cell>
          <cell r="X194">
            <v>185</v>
          </cell>
          <cell r="Y194">
            <v>29.578873044534589</v>
          </cell>
          <cell r="Z194">
            <v>0</v>
          </cell>
          <cell r="AA194">
            <v>359771</v>
          </cell>
          <cell r="AB194">
            <v>0</v>
          </cell>
          <cell r="AC194">
            <v>359771</v>
          </cell>
          <cell r="AD194">
            <v>0</v>
          </cell>
          <cell r="AE194">
            <v>26410</v>
          </cell>
          <cell r="AF194">
            <v>386181</v>
          </cell>
          <cell r="AG194">
            <v>0</v>
          </cell>
          <cell r="AH194">
            <v>0</v>
          </cell>
          <cell r="AI194">
            <v>0</v>
          </cell>
          <cell r="AJ194">
            <v>0</v>
          </cell>
          <cell r="AK194">
            <v>386181</v>
          </cell>
          <cell r="AM194">
            <v>185</v>
          </cell>
          <cell r="AN194">
            <v>185</v>
          </cell>
          <cell r="AO194" t="str">
            <v>MILFORD</v>
          </cell>
          <cell r="AP194">
            <v>359771</v>
          </cell>
          <cell r="AQ194">
            <v>319270</v>
          </cell>
          <cell r="AR194">
            <v>40501</v>
          </cell>
          <cell r="AS194">
            <v>47280.25</v>
          </cell>
          <cell r="AT194">
            <v>8305</v>
          </cell>
          <cell r="AU194">
            <v>9660.25</v>
          </cell>
          <cell r="AV194">
            <v>2608.25</v>
          </cell>
          <cell r="AW194">
            <v>3313.25</v>
          </cell>
          <cell r="AX194">
            <v>0</v>
          </cell>
          <cell r="AY194">
            <v>111668</v>
          </cell>
          <cell r="AZ194">
            <v>23806.941755062202</v>
          </cell>
          <cell r="BB194">
            <v>185</v>
          </cell>
          <cell r="BC194" t="str">
            <v>MILFORD</v>
          </cell>
          <cell r="BH194">
            <v>0</v>
          </cell>
          <cell r="BK194">
            <v>0</v>
          </cell>
          <cell r="BL194">
            <v>0</v>
          </cell>
          <cell r="BN194">
            <v>0</v>
          </cell>
          <cell r="BP194">
            <v>40501</v>
          </cell>
          <cell r="BQ194">
            <v>40501</v>
          </cell>
          <cell r="BR194">
            <v>0</v>
          </cell>
          <cell r="BT194">
            <v>0</v>
          </cell>
          <cell r="BV194">
            <v>0</v>
          </cell>
        </row>
        <row r="195">
          <cell r="A195">
            <v>186</v>
          </cell>
          <cell r="B195">
            <v>186</v>
          </cell>
          <cell r="C195" t="str">
            <v>MILLBURY</v>
          </cell>
          <cell r="D195">
            <v>5.0013077671690471</v>
          </cell>
          <cell r="E195">
            <v>80470</v>
          </cell>
          <cell r="F195">
            <v>0</v>
          </cell>
          <cell r="G195">
            <v>4466</v>
          </cell>
          <cell r="H195">
            <v>84936</v>
          </cell>
          <cell r="J195">
            <v>1929.784197473376</v>
          </cell>
          <cell r="K195">
            <v>0.11856806583250394</v>
          </cell>
          <cell r="L195">
            <v>4466</v>
          </cell>
          <cell r="M195">
            <v>6395.7841974733765</v>
          </cell>
          <cell r="O195">
            <v>78540.215802526625</v>
          </cell>
          <cell r="Q195">
            <v>0</v>
          </cell>
          <cell r="R195">
            <v>1929.784197473376</v>
          </cell>
          <cell r="S195">
            <v>4466</v>
          </cell>
          <cell r="T195">
            <v>6395.7841974733765</v>
          </cell>
          <cell r="V195">
            <v>20741.75</v>
          </cell>
          <cell r="W195">
            <v>0</v>
          </cell>
          <cell r="X195">
            <v>186</v>
          </cell>
          <cell r="Y195">
            <v>5.0013077671690471</v>
          </cell>
          <cell r="Z195">
            <v>0</v>
          </cell>
          <cell r="AA195">
            <v>80470</v>
          </cell>
          <cell r="AB195">
            <v>0</v>
          </cell>
          <cell r="AC195">
            <v>80470</v>
          </cell>
          <cell r="AD195">
            <v>0</v>
          </cell>
          <cell r="AE195">
            <v>4466</v>
          </cell>
          <cell r="AF195">
            <v>84936</v>
          </cell>
          <cell r="AG195">
            <v>0</v>
          </cell>
          <cell r="AH195">
            <v>0</v>
          </cell>
          <cell r="AI195">
            <v>0</v>
          </cell>
          <cell r="AJ195">
            <v>0</v>
          </cell>
          <cell r="AK195">
            <v>84936</v>
          </cell>
          <cell r="AM195">
            <v>186</v>
          </cell>
          <cell r="AN195">
            <v>186</v>
          </cell>
          <cell r="AO195" t="str">
            <v>MILLBURY</v>
          </cell>
          <cell r="AP195">
            <v>80470</v>
          </cell>
          <cell r="AQ195">
            <v>77187</v>
          </cell>
          <cell r="AR195">
            <v>3283</v>
          </cell>
          <cell r="AS195">
            <v>2643</v>
          </cell>
          <cell r="AT195">
            <v>0</v>
          </cell>
          <cell r="AU195">
            <v>1273.75</v>
          </cell>
          <cell r="AV195">
            <v>0</v>
          </cell>
          <cell r="AW195">
            <v>9076</v>
          </cell>
          <cell r="AX195">
            <v>0</v>
          </cell>
          <cell r="AY195">
            <v>16275.75</v>
          </cell>
          <cell r="AZ195">
            <v>1929.784197473376</v>
          </cell>
          <cell r="BB195">
            <v>186</v>
          </cell>
          <cell r="BC195" t="str">
            <v>MILLBURY</v>
          </cell>
          <cell r="BH195">
            <v>0</v>
          </cell>
          <cell r="BK195">
            <v>0</v>
          </cell>
          <cell r="BL195">
            <v>0</v>
          </cell>
          <cell r="BN195">
            <v>0</v>
          </cell>
          <cell r="BP195">
            <v>3283</v>
          </cell>
          <cell r="BQ195">
            <v>3283</v>
          </cell>
          <cell r="BR195">
            <v>0</v>
          </cell>
          <cell r="BT195">
            <v>0</v>
          </cell>
          <cell r="BV195">
            <v>0</v>
          </cell>
        </row>
        <row r="196">
          <cell r="A196">
            <v>187</v>
          </cell>
          <cell r="B196">
            <v>187</v>
          </cell>
          <cell r="C196" t="str">
            <v>MILLIS</v>
          </cell>
          <cell r="D196">
            <v>5.101854444666686</v>
          </cell>
          <cell r="E196">
            <v>72252</v>
          </cell>
          <cell r="F196">
            <v>0</v>
          </cell>
          <cell r="G196">
            <v>4557</v>
          </cell>
          <cell r="H196">
            <v>76809</v>
          </cell>
          <cell r="J196">
            <v>668.92915526186471</v>
          </cell>
          <cell r="K196">
            <v>3.0851819724281186E-2</v>
          </cell>
          <cell r="L196">
            <v>4557</v>
          </cell>
          <cell r="M196">
            <v>5225.9291552618652</v>
          </cell>
          <cell r="O196">
            <v>71583.070844738133</v>
          </cell>
          <cell r="Q196">
            <v>0</v>
          </cell>
          <cell r="R196">
            <v>668.92915526186471</v>
          </cell>
          <cell r="S196">
            <v>4557</v>
          </cell>
          <cell r="T196">
            <v>5225.9291552618652</v>
          </cell>
          <cell r="V196">
            <v>26239</v>
          </cell>
          <cell r="W196">
            <v>0</v>
          </cell>
          <cell r="X196">
            <v>187</v>
          </cell>
          <cell r="Y196">
            <v>5.101854444666686</v>
          </cell>
          <cell r="Z196">
            <v>0</v>
          </cell>
          <cell r="AA196">
            <v>72252</v>
          </cell>
          <cell r="AB196">
            <v>0</v>
          </cell>
          <cell r="AC196">
            <v>72252</v>
          </cell>
          <cell r="AD196">
            <v>0</v>
          </cell>
          <cell r="AE196">
            <v>4557</v>
          </cell>
          <cell r="AF196">
            <v>76809</v>
          </cell>
          <cell r="AG196">
            <v>0</v>
          </cell>
          <cell r="AH196">
            <v>0</v>
          </cell>
          <cell r="AI196">
            <v>0</v>
          </cell>
          <cell r="AJ196">
            <v>0</v>
          </cell>
          <cell r="AK196">
            <v>76809</v>
          </cell>
          <cell r="AM196">
            <v>187</v>
          </cell>
          <cell r="AN196">
            <v>187</v>
          </cell>
          <cell r="AO196" t="str">
            <v>MILLIS</v>
          </cell>
          <cell r="AP196">
            <v>72252</v>
          </cell>
          <cell r="AQ196">
            <v>71114</v>
          </cell>
          <cell r="AR196">
            <v>1138</v>
          </cell>
          <cell r="AS196">
            <v>4539.5</v>
          </cell>
          <cell r="AT196">
            <v>10465</v>
          </cell>
          <cell r="AU196">
            <v>140.25</v>
          </cell>
          <cell r="AV196">
            <v>0</v>
          </cell>
          <cell r="AW196">
            <v>5399.25</v>
          </cell>
          <cell r="AX196">
            <v>0</v>
          </cell>
          <cell r="AY196">
            <v>21682</v>
          </cell>
          <cell r="AZ196">
            <v>668.92915526186471</v>
          </cell>
          <cell r="BB196">
            <v>187</v>
          </cell>
          <cell r="BC196" t="str">
            <v>MILLIS</v>
          </cell>
          <cell r="BH196">
            <v>0</v>
          </cell>
          <cell r="BK196">
            <v>0</v>
          </cell>
          <cell r="BL196">
            <v>0</v>
          </cell>
          <cell r="BN196">
            <v>0</v>
          </cell>
          <cell r="BP196">
            <v>1138</v>
          </cell>
          <cell r="BQ196">
            <v>1138</v>
          </cell>
          <cell r="BR196">
            <v>0</v>
          </cell>
          <cell r="BT196">
            <v>0</v>
          </cell>
          <cell r="BV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M197">
            <v>188</v>
          </cell>
          <cell r="AN197">
            <v>188</v>
          </cell>
          <cell r="AO197" t="str">
            <v>MILLVILLE</v>
          </cell>
          <cell r="AP197">
            <v>0</v>
          </cell>
          <cell r="AQ197">
            <v>0</v>
          </cell>
          <cell r="AR197">
            <v>0</v>
          </cell>
          <cell r="AS197">
            <v>0</v>
          </cell>
          <cell r="AT197">
            <v>0</v>
          </cell>
          <cell r="AU197">
            <v>0</v>
          </cell>
          <cell r="AV197">
            <v>0</v>
          </cell>
          <cell r="AW197">
            <v>0</v>
          </cell>
          <cell r="AX197">
            <v>0</v>
          </cell>
          <cell r="AY197">
            <v>0</v>
          </cell>
          <cell r="AZ197">
            <v>0</v>
          </cell>
          <cell r="BB197">
            <v>188</v>
          </cell>
          <cell r="BC197" t="str">
            <v>MILLVILLE</v>
          </cell>
          <cell r="BH197">
            <v>0</v>
          </cell>
          <cell r="BK197">
            <v>0</v>
          </cell>
          <cell r="BL197">
            <v>0</v>
          </cell>
          <cell r="BN197">
            <v>0</v>
          </cell>
          <cell r="BP197">
            <v>0</v>
          </cell>
          <cell r="BQ197">
            <v>0</v>
          </cell>
          <cell r="BR197">
            <v>0</v>
          </cell>
          <cell r="BT197">
            <v>0</v>
          </cell>
          <cell r="BV197">
            <v>0</v>
          </cell>
        </row>
        <row r="198">
          <cell r="A198">
            <v>189</v>
          </cell>
          <cell r="B198">
            <v>189</v>
          </cell>
          <cell r="C198" t="str">
            <v>MILTON</v>
          </cell>
          <cell r="D198">
            <v>10.655982533956829</v>
          </cell>
          <cell r="E198">
            <v>192160</v>
          </cell>
          <cell r="F198">
            <v>0</v>
          </cell>
          <cell r="G198">
            <v>9518</v>
          </cell>
          <cell r="H198">
            <v>201678</v>
          </cell>
          <cell r="J198">
            <v>32136.814390577038</v>
          </cell>
          <cell r="K198">
            <v>0.41329536559916458</v>
          </cell>
          <cell r="L198">
            <v>9518</v>
          </cell>
          <cell r="M198">
            <v>41654.814390577041</v>
          </cell>
          <cell r="O198">
            <v>160023.18560942297</v>
          </cell>
          <cell r="Q198">
            <v>0</v>
          </cell>
          <cell r="R198">
            <v>32136.814390577038</v>
          </cell>
          <cell r="S198">
            <v>9518</v>
          </cell>
          <cell r="T198">
            <v>41654.814390577041</v>
          </cell>
          <cell r="V198">
            <v>87275.5</v>
          </cell>
          <cell r="W198">
            <v>0</v>
          </cell>
          <cell r="X198">
            <v>189</v>
          </cell>
          <cell r="Y198">
            <v>10.655982533956829</v>
          </cell>
          <cell r="Z198">
            <v>0</v>
          </cell>
          <cell r="AA198">
            <v>192160</v>
          </cell>
          <cell r="AB198">
            <v>0</v>
          </cell>
          <cell r="AC198">
            <v>192160</v>
          </cell>
          <cell r="AD198">
            <v>0</v>
          </cell>
          <cell r="AE198">
            <v>9518</v>
          </cell>
          <cell r="AF198">
            <v>201678</v>
          </cell>
          <cell r="AG198">
            <v>0</v>
          </cell>
          <cell r="AH198">
            <v>0</v>
          </cell>
          <cell r="AI198">
            <v>0</v>
          </cell>
          <cell r="AJ198">
            <v>0</v>
          </cell>
          <cell r="AK198">
            <v>201678</v>
          </cell>
          <cell r="AM198">
            <v>189</v>
          </cell>
          <cell r="AN198">
            <v>189</v>
          </cell>
          <cell r="AO198" t="str">
            <v>MILTON</v>
          </cell>
          <cell r="AP198">
            <v>192160</v>
          </cell>
          <cell r="AQ198">
            <v>137488</v>
          </cell>
          <cell r="AR198">
            <v>54672</v>
          </cell>
          <cell r="AS198">
            <v>5316.5</v>
          </cell>
          <cell r="AT198">
            <v>60</v>
          </cell>
          <cell r="AU198">
            <v>0</v>
          </cell>
          <cell r="AV198">
            <v>10748.75</v>
          </cell>
          <cell r="AW198">
            <v>6960.25</v>
          </cell>
          <cell r="AX198">
            <v>0</v>
          </cell>
          <cell r="AY198">
            <v>77757.5</v>
          </cell>
          <cell r="AZ198">
            <v>32136.814390577038</v>
          </cell>
          <cell r="BB198">
            <v>189</v>
          </cell>
          <cell r="BC198" t="str">
            <v>MILTON</v>
          </cell>
          <cell r="BH198">
            <v>0</v>
          </cell>
          <cell r="BK198">
            <v>0</v>
          </cell>
          <cell r="BL198">
            <v>0</v>
          </cell>
          <cell r="BN198">
            <v>0</v>
          </cell>
          <cell r="BP198">
            <v>54672</v>
          </cell>
          <cell r="BQ198">
            <v>54672</v>
          </cell>
          <cell r="BR198">
            <v>0</v>
          </cell>
          <cell r="BT198">
            <v>0</v>
          </cell>
          <cell r="BV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M199">
            <v>190</v>
          </cell>
          <cell r="AN199">
            <v>190</v>
          </cell>
          <cell r="AO199" t="str">
            <v>MONROE</v>
          </cell>
          <cell r="AP199">
            <v>0</v>
          </cell>
          <cell r="AQ199">
            <v>0</v>
          </cell>
          <cell r="AR199">
            <v>0</v>
          </cell>
          <cell r="AS199">
            <v>0</v>
          </cell>
          <cell r="AT199">
            <v>0</v>
          </cell>
          <cell r="AU199">
            <v>0</v>
          </cell>
          <cell r="AV199">
            <v>0</v>
          </cell>
          <cell r="AW199">
            <v>0</v>
          </cell>
          <cell r="AX199">
            <v>0</v>
          </cell>
          <cell r="AY199">
            <v>0</v>
          </cell>
          <cell r="AZ199">
            <v>0</v>
          </cell>
          <cell r="BB199">
            <v>190</v>
          </cell>
          <cell r="BC199" t="str">
            <v>MONROE</v>
          </cell>
          <cell r="BH199">
            <v>0</v>
          </cell>
          <cell r="BK199">
            <v>0</v>
          </cell>
          <cell r="BL199">
            <v>0</v>
          </cell>
          <cell r="BN199">
            <v>0</v>
          </cell>
          <cell r="BP199">
            <v>0</v>
          </cell>
          <cell r="BQ199">
            <v>0</v>
          </cell>
          <cell r="BR199">
            <v>0</v>
          </cell>
          <cell r="BT199">
            <v>0</v>
          </cell>
          <cell r="BV199">
            <v>0</v>
          </cell>
        </row>
        <row r="200">
          <cell r="A200">
            <v>191</v>
          </cell>
          <cell r="B200">
            <v>191</v>
          </cell>
          <cell r="C200" t="str">
            <v>MONSON</v>
          </cell>
          <cell r="D200">
            <v>24.242518703241895</v>
          </cell>
          <cell r="E200">
            <v>293849</v>
          </cell>
          <cell r="F200">
            <v>0</v>
          </cell>
          <cell r="G200">
            <v>21645</v>
          </cell>
          <cell r="H200">
            <v>315494</v>
          </cell>
          <cell r="J200">
            <v>14236.787469633009</v>
          </cell>
          <cell r="K200">
            <v>0.1558389862666883</v>
          </cell>
          <cell r="L200">
            <v>21645</v>
          </cell>
          <cell r="M200">
            <v>35881.787469633011</v>
          </cell>
          <cell r="O200">
            <v>279612.21253036696</v>
          </cell>
          <cell r="Q200">
            <v>0</v>
          </cell>
          <cell r="R200">
            <v>14236.787469633009</v>
          </cell>
          <cell r="S200">
            <v>21645</v>
          </cell>
          <cell r="T200">
            <v>35881.787469633011</v>
          </cell>
          <cell r="V200">
            <v>113000.75</v>
          </cell>
          <cell r="W200">
            <v>0</v>
          </cell>
          <cell r="X200">
            <v>191</v>
          </cell>
          <cell r="Y200">
            <v>24.242518703241895</v>
          </cell>
          <cell r="Z200">
            <v>0</v>
          </cell>
          <cell r="AA200">
            <v>293849</v>
          </cell>
          <cell r="AB200">
            <v>0</v>
          </cell>
          <cell r="AC200">
            <v>293849</v>
          </cell>
          <cell r="AD200">
            <v>0</v>
          </cell>
          <cell r="AE200">
            <v>21645</v>
          </cell>
          <cell r="AF200">
            <v>315494</v>
          </cell>
          <cell r="AG200">
            <v>0</v>
          </cell>
          <cell r="AH200">
            <v>0</v>
          </cell>
          <cell r="AI200">
            <v>0</v>
          </cell>
          <cell r="AJ200">
            <v>0</v>
          </cell>
          <cell r="AK200">
            <v>315494</v>
          </cell>
          <cell r="AM200">
            <v>191</v>
          </cell>
          <cell r="AN200">
            <v>191</v>
          </cell>
          <cell r="AO200" t="str">
            <v>MONSON</v>
          </cell>
          <cell r="AP200">
            <v>293849</v>
          </cell>
          <cell r="AQ200">
            <v>269629</v>
          </cell>
          <cell r="AR200">
            <v>24220</v>
          </cell>
          <cell r="AS200">
            <v>54020.5</v>
          </cell>
          <cell r="AT200">
            <v>0</v>
          </cell>
          <cell r="AU200">
            <v>0</v>
          </cell>
          <cell r="AV200">
            <v>0</v>
          </cell>
          <cell r="AW200">
            <v>13115.25</v>
          </cell>
          <cell r="AX200">
            <v>0</v>
          </cell>
          <cell r="AY200">
            <v>91355.75</v>
          </cell>
          <cell r="AZ200">
            <v>14236.787469633009</v>
          </cell>
          <cell r="BB200">
            <v>191</v>
          </cell>
          <cell r="BC200" t="str">
            <v>MONSON</v>
          </cell>
          <cell r="BH200">
            <v>0</v>
          </cell>
          <cell r="BK200">
            <v>0</v>
          </cell>
          <cell r="BL200">
            <v>0</v>
          </cell>
          <cell r="BN200">
            <v>0</v>
          </cell>
          <cell r="BP200">
            <v>24220</v>
          </cell>
          <cell r="BQ200">
            <v>24220</v>
          </cell>
          <cell r="BR200">
            <v>0</v>
          </cell>
          <cell r="BT200">
            <v>0</v>
          </cell>
          <cell r="BV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M201">
            <v>192</v>
          </cell>
          <cell r="AN201">
            <v>192</v>
          </cell>
          <cell r="AO201" t="str">
            <v>MONTAGUE</v>
          </cell>
          <cell r="AP201">
            <v>0</v>
          </cell>
          <cell r="AQ201">
            <v>0</v>
          </cell>
          <cell r="AR201">
            <v>0</v>
          </cell>
          <cell r="AS201">
            <v>0</v>
          </cell>
          <cell r="AT201">
            <v>0</v>
          </cell>
          <cell r="AU201">
            <v>0</v>
          </cell>
          <cell r="AV201">
            <v>0</v>
          </cell>
          <cell r="AW201">
            <v>0</v>
          </cell>
          <cell r="AX201">
            <v>0</v>
          </cell>
          <cell r="AY201">
            <v>0</v>
          </cell>
          <cell r="AZ201">
            <v>0</v>
          </cell>
          <cell r="BB201">
            <v>192</v>
          </cell>
          <cell r="BC201" t="str">
            <v>MONTAGUE</v>
          </cell>
          <cell r="BH201">
            <v>0</v>
          </cell>
          <cell r="BK201">
            <v>0</v>
          </cell>
          <cell r="BL201">
            <v>0</v>
          </cell>
          <cell r="BN201">
            <v>0</v>
          </cell>
          <cell r="BP201">
            <v>0</v>
          </cell>
          <cell r="BQ201">
            <v>0</v>
          </cell>
          <cell r="BR201">
            <v>0</v>
          </cell>
          <cell r="BT201">
            <v>0</v>
          </cell>
          <cell r="BV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M202">
            <v>193</v>
          </cell>
          <cell r="AN202">
            <v>193</v>
          </cell>
          <cell r="AO202" t="str">
            <v>MONTEREY</v>
          </cell>
          <cell r="AP202">
            <v>0</v>
          </cell>
          <cell r="AQ202">
            <v>0</v>
          </cell>
          <cell r="AR202">
            <v>0</v>
          </cell>
          <cell r="AS202">
            <v>0</v>
          </cell>
          <cell r="AT202">
            <v>0</v>
          </cell>
          <cell r="AU202">
            <v>0</v>
          </cell>
          <cell r="AV202">
            <v>0</v>
          </cell>
          <cell r="AW202">
            <v>0</v>
          </cell>
          <cell r="AX202">
            <v>0</v>
          </cell>
          <cell r="AY202">
            <v>0</v>
          </cell>
          <cell r="AZ202">
            <v>0</v>
          </cell>
          <cell r="BB202">
            <v>193</v>
          </cell>
          <cell r="BC202" t="str">
            <v>MONTEREY</v>
          </cell>
          <cell r="BH202">
            <v>0</v>
          </cell>
          <cell r="BK202">
            <v>0</v>
          </cell>
          <cell r="BL202">
            <v>0</v>
          </cell>
          <cell r="BN202">
            <v>0</v>
          </cell>
          <cell r="BP202">
            <v>0</v>
          </cell>
          <cell r="BQ202">
            <v>0</v>
          </cell>
          <cell r="BR202">
            <v>0</v>
          </cell>
          <cell r="BT202">
            <v>0</v>
          </cell>
          <cell r="BV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M203">
            <v>194</v>
          </cell>
          <cell r="AN203">
            <v>194</v>
          </cell>
          <cell r="AO203" t="str">
            <v>MONTGOMERY</v>
          </cell>
          <cell r="AP203">
            <v>0</v>
          </cell>
          <cell r="AQ203">
            <v>0</v>
          </cell>
          <cell r="AR203">
            <v>0</v>
          </cell>
          <cell r="AS203">
            <v>0</v>
          </cell>
          <cell r="AT203">
            <v>0</v>
          </cell>
          <cell r="AU203">
            <v>0</v>
          </cell>
          <cell r="AV203">
            <v>0</v>
          </cell>
          <cell r="AW203">
            <v>0</v>
          </cell>
          <cell r="AX203">
            <v>0</v>
          </cell>
          <cell r="AY203">
            <v>0</v>
          </cell>
          <cell r="AZ203">
            <v>0</v>
          </cell>
          <cell r="BB203">
            <v>194</v>
          </cell>
          <cell r="BC203" t="str">
            <v>MONTGOMERY</v>
          </cell>
          <cell r="BH203">
            <v>0</v>
          </cell>
          <cell r="BK203">
            <v>0</v>
          </cell>
          <cell r="BL203">
            <v>0</v>
          </cell>
          <cell r="BN203">
            <v>0</v>
          </cell>
          <cell r="BP203">
            <v>0</v>
          </cell>
          <cell r="BQ203">
            <v>0</v>
          </cell>
          <cell r="BR203">
            <v>0</v>
          </cell>
          <cell r="BT203">
            <v>0</v>
          </cell>
          <cell r="BV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M204">
            <v>195</v>
          </cell>
          <cell r="AN204">
            <v>195</v>
          </cell>
          <cell r="AO204" t="str">
            <v>MOUNT WASHINGTON</v>
          </cell>
          <cell r="AP204">
            <v>0</v>
          </cell>
          <cell r="AQ204">
            <v>0</v>
          </cell>
          <cell r="AR204">
            <v>0</v>
          </cell>
          <cell r="AS204">
            <v>0</v>
          </cell>
          <cell r="AT204">
            <v>0</v>
          </cell>
          <cell r="AU204">
            <v>0</v>
          </cell>
          <cell r="AV204">
            <v>0</v>
          </cell>
          <cell r="AW204">
            <v>0</v>
          </cell>
          <cell r="AX204">
            <v>0</v>
          </cell>
          <cell r="AY204">
            <v>0</v>
          </cell>
          <cell r="AZ204">
            <v>0</v>
          </cell>
          <cell r="BB204">
            <v>195</v>
          </cell>
          <cell r="BC204" t="str">
            <v>MOUNT WASHINGTON</v>
          </cell>
          <cell r="BH204">
            <v>0</v>
          </cell>
          <cell r="BK204">
            <v>0</v>
          </cell>
          <cell r="BL204">
            <v>0</v>
          </cell>
          <cell r="BN204">
            <v>0</v>
          </cell>
          <cell r="BP204">
            <v>0</v>
          </cell>
          <cell r="BQ204">
            <v>0</v>
          </cell>
          <cell r="BR204">
            <v>0</v>
          </cell>
          <cell r="BT204">
            <v>0</v>
          </cell>
          <cell r="BV204">
            <v>0</v>
          </cell>
        </row>
        <row r="205">
          <cell r="A205">
            <v>196</v>
          </cell>
          <cell r="B205">
            <v>196</v>
          </cell>
          <cell r="C205" t="str">
            <v>NAHANT</v>
          </cell>
          <cell r="D205">
            <v>2.0087336244541483</v>
          </cell>
          <cell r="E205">
            <v>26010</v>
          </cell>
          <cell r="F205">
            <v>0</v>
          </cell>
          <cell r="G205">
            <v>1795</v>
          </cell>
          <cell r="H205">
            <v>27805</v>
          </cell>
          <cell r="J205">
            <v>721.83216402598407</v>
          </cell>
          <cell r="K205">
            <v>0.26751863764513445</v>
          </cell>
          <cell r="L205">
            <v>1795</v>
          </cell>
          <cell r="M205">
            <v>2516.8321640259842</v>
          </cell>
          <cell r="O205">
            <v>25288.167835974014</v>
          </cell>
          <cell r="Q205">
            <v>0</v>
          </cell>
          <cell r="R205">
            <v>721.83216402598407</v>
          </cell>
          <cell r="S205">
            <v>1795</v>
          </cell>
          <cell r="T205">
            <v>2516.8321640259842</v>
          </cell>
          <cell r="V205">
            <v>4493.25</v>
          </cell>
          <cell r="W205">
            <v>0</v>
          </cell>
          <cell r="X205">
            <v>196</v>
          </cell>
          <cell r="Y205">
            <v>2.0087336244541483</v>
          </cell>
          <cell r="Z205">
            <v>0</v>
          </cell>
          <cell r="AA205">
            <v>26010</v>
          </cell>
          <cell r="AB205">
            <v>0</v>
          </cell>
          <cell r="AC205">
            <v>26010</v>
          </cell>
          <cell r="AD205">
            <v>0</v>
          </cell>
          <cell r="AE205">
            <v>1795</v>
          </cell>
          <cell r="AF205">
            <v>27805</v>
          </cell>
          <cell r="AG205">
            <v>0</v>
          </cell>
          <cell r="AH205">
            <v>0</v>
          </cell>
          <cell r="AI205">
            <v>0</v>
          </cell>
          <cell r="AJ205">
            <v>0</v>
          </cell>
          <cell r="AK205">
            <v>27805</v>
          </cell>
          <cell r="AM205">
            <v>196</v>
          </cell>
          <cell r="AN205">
            <v>196</v>
          </cell>
          <cell r="AO205" t="str">
            <v>NAHANT</v>
          </cell>
          <cell r="AP205">
            <v>26010</v>
          </cell>
          <cell r="AQ205">
            <v>24782</v>
          </cell>
          <cell r="AR205">
            <v>1228</v>
          </cell>
          <cell r="AS205">
            <v>0</v>
          </cell>
          <cell r="AT205">
            <v>0</v>
          </cell>
          <cell r="AU205">
            <v>491.25</v>
          </cell>
          <cell r="AV205">
            <v>979</v>
          </cell>
          <cell r="AW205">
            <v>0</v>
          </cell>
          <cell r="AX205">
            <v>0</v>
          </cell>
          <cell r="AY205">
            <v>2698.25</v>
          </cell>
          <cell r="AZ205">
            <v>721.83216402598407</v>
          </cell>
          <cell r="BB205">
            <v>196</v>
          </cell>
          <cell r="BC205" t="str">
            <v>NAHANT</v>
          </cell>
          <cell r="BH205">
            <v>0</v>
          </cell>
          <cell r="BK205">
            <v>0</v>
          </cell>
          <cell r="BL205">
            <v>0</v>
          </cell>
          <cell r="BN205">
            <v>0</v>
          </cell>
          <cell r="BP205">
            <v>1228</v>
          </cell>
          <cell r="BQ205">
            <v>1228</v>
          </cell>
          <cell r="BR205">
            <v>0</v>
          </cell>
          <cell r="BT205">
            <v>0</v>
          </cell>
          <cell r="BV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M206">
            <v>197</v>
          </cell>
          <cell r="AN206">
            <v>197</v>
          </cell>
          <cell r="AO206" t="str">
            <v>NANTUCKET</v>
          </cell>
          <cell r="AP206">
            <v>0</v>
          </cell>
          <cell r="AQ206">
            <v>0</v>
          </cell>
          <cell r="AR206">
            <v>0</v>
          </cell>
          <cell r="AS206">
            <v>0</v>
          </cell>
          <cell r="AT206">
            <v>0</v>
          </cell>
          <cell r="AU206">
            <v>0</v>
          </cell>
          <cell r="AV206">
            <v>0</v>
          </cell>
          <cell r="AW206">
            <v>0</v>
          </cell>
          <cell r="AX206">
            <v>0</v>
          </cell>
          <cell r="AY206">
            <v>0</v>
          </cell>
          <cell r="AZ206">
            <v>0</v>
          </cell>
          <cell r="BB206">
            <v>197</v>
          </cell>
          <cell r="BC206" t="str">
            <v>NANTUCKET</v>
          </cell>
          <cell r="BH206">
            <v>0</v>
          </cell>
          <cell r="BK206">
            <v>0</v>
          </cell>
          <cell r="BL206">
            <v>0</v>
          </cell>
          <cell r="BN206">
            <v>0</v>
          </cell>
          <cell r="BP206">
            <v>0</v>
          </cell>
          <cell r="BQ206">
            <v>0</v>
          </cell>
          <cell r="BR206">
            <v>0</v>
          </cell>
          <cell r="BT206">
            <v>0</v>
          </cell>
          <cell r="BV206">
            <v>0</v>
          </cell>
        </row>
        <row r="207">
          <cell r="A207">
            <v>198</v>
          </cell>
          <cell r="B207">
            <v>198</v>
          </cell>
          <cell r="C207" t="str">
            <v>NATICK</v>
          </cell>
          <cell r="D207">
            <v>37.240565250000159</v>
          </cell>
          <cell r="E207">
            <v>486135</v>
          </cell>
          <cell r="F207">
            <v>0</v>
          </cell>
          <cell r="G207">
            <v>33258</v>
          </cell>
          <cell r="H207">
            <v>519393</v>
          </cell>
          <cell r="J207">
            <v>19399.533313802567</v>
          </cell>
          <cell r="K207">
            <v>0.30942958814254151</v>
          </cell>
          <cell r="L207">
            <v>33258</v>
          </cell>
          <cell r="M207">
            <v>52657.533313802567</v>
          </cell>
          <cell r="O207">
            <v>466735.46668619744</v>
          </cell>
          <cell r="Q207">
            <v>0</v>
          </cell>
          <cell r="R207">
            <v>19399.533313802567</v>
          </cell>
          <cell r="S207">
            <v>33258</v>
          </cell>
          <cell r="T207">
            <v>52657.533313802567</v>
          </cell>
          <cell r="V207">
            <v>95952.5</v>
          </cell>
          <cell r="W207">
            <v>0</v>
          </cell>
          <cell r="X207">
            <v>198</v>
          </cell>
          <cell r="Y207">
            <v>37.240565250000159</v>
          </cell>
          <cell r="Z207">
            <v>0</v>
          </cell>
          <cell r="AA207">
            <v>486135</v>
          </cell>
          <cell r="AB207">
            <v>0</v>
          </cell>
          <cell r="AC207">
            <v>486135</v>
          </cell>
          <cell r="AD207">
            <v>0</v>
          </cell>
          <cell r="AE207">
            <v>33258</v>
          </cell>
          <cell r="AF207">
            <v>519393</v>
          </cell>
          <cell r="AG207">
            <v>0</v>
          </cell>
          <cell r="AH207">
            <v>0</v>
          </cell>
          <cell r="AI207">
            <v>0</v>
          </cell>
          <cell r="AJ207">
            <v>0</v>
          </cell>
          <cell r="AK207">
            <v>519393</v>
          </cell>
          <cell r="AM207">
            <v>198</v>
          </cell>
          <cell r="AN207">
            <v>198</v>
          </cell>
          <cell r="AO207" t="str">
            <v>NATICK</v>
          </cell>
          <cell r="AP207">
            <v>486135</v>
          </cell>
          <cell r="AQ207">
            <v>453132</v>
          </cell>
          <cell r="AR207">
            <v>33003</v>
          </cell>
          <cell r="AS207">
            <v>29691.5</v>
          </cell>
          <cell r="AT207">
            <v>0</v>
          </cell>
          <cell r="AU207">
            <v>0</v>
          </cell>
          <cell r="AV207">
            <v>0</v>
          </cell>
          <cell r="AW207">
            <v>0</v>
          </cell>
          <cell r="AX207">
            <v>0</v>
          </cell>
          <cell r="AY207">
            <v>62694.5</v>
          </cell>
          <cell r="AZ207">
            <v>19399.533313802567</v>
          </cell>
          <cell r="BB207">
            <v>198</v>
          </cell>
          <cell r="BC207" t="str">
            <v>NATICK</v>
          </cell>
          <cell r="BH207">
            <v>0</v>
          </cell>
          <cell r="BK207">
            <v>0</v>
          </cell>
          <cell r="BL207">
            <v>0</v>
          </cell>
          <cell r="BN207">
            <v>0</v>
          </cell>
          <cell r="BP207">
            <v>33003</v>
          </cell>
          <cell r="BQ207">
            <v>33003</v>
          </cell>
          <cell r="BR207">
            <v>0</v>
          </cell>
          <cell r="BT207">
            <v>0</v>
          </cell>
          <cell r="BV207">
            <v>0</v>
          </cell>
        </row>
        <row r="208">
          <cell r="A208">
            <v>199</v>
          </cell>
          <cell r="B208">
            <v>199</v>
          </cell>
          <cell r="C208" t="str">
            <v>NEEDHAM</v>
          </cell>
          <cell r="D208">
            <v>3.1214966842538363</v>
          </cell>
          <cell r="E208">
            <v>59971</v>
          </cell>
          <cell r="F208">
            <v>0</v>
          </cell>
          <cell r="G208">
            <v>2785</v>
          </cell>
          <cell r="H208">
            <v>62756</v>
          </cell>
          <cell r="J208">
            <v>6565.8511988357022</v>
          </cell>
          <cell r="K208">
            <v>0.29046655306844665</v>
          </cell>
          <cell r="L208">
            <v>2785</v>
          </cell>
          <cell r="M208">
            <v>9350.8511988357022</v>
          </cell>
          <cell r="O208">
            <v>53405.148801164294</v>
          </cell>
          <cell r="Q208">
            <v>0</v>
          </cell>
          <cell r="R208">
            <v>6565.8511988357022</v>
          </cell>
          <cell r="S208">
            <v>2785</v>
          </cell>
          <cell r="T208">
            <v>9350.8511988357022</v>
          </cell>
          <cell r="V208">
            <v>25389.5</v>
          </cell>
          <cell r="W208">
            <v>0</v>
          </cell>
          <cell r="X208">
            <v>199</v>
          </cell>
          <cell r="Y208">
            <v>3.1214966842538363</v>
          </cell>
          <cell r="Z208">
            <v>0</v>
          </cell>
          <cell r="AA208">
            <v>59971</v>
          </cell>
          <cell r="AB208">
            <v>0</v>
          </cell>
          <cell r="AC208">
            <v>59971</v>
          </cell>
          <cell r="AD208">
            <v>0</v>
          </cell>
          <cell r="AE208">
            <v>2785</v>
          </cell>
          <cell r="AF208">
            <v>62756</v>
          </cell>
          <cell r="AG208">
            <v>0</v>
          </cell>
          <cell r="AH208">
            <v>0</v>
          </cell>
          <cell r="AI208">
            <v>0</v>
          </cell>
          <cell r="AJ208">
            <v>0</v>
          </cell>
          <cell r="AK208">
            <v>62756</v>
          </cell>
          <cell r="AM208">
            <v>199</v>
          </cell>
          <cell r="AN208">
            <v>199</v>
          </cell>
          <cell r="AO208" t="str">
            <v>NEEDHAM</v>
          </cell>
          <cell r="AP208">
            <v>59971</v>
          </cell>
          <cell r="AQ208">
            <v>48801</v>
          </cell>
          <cell r="AR208">
            <v>11170</v>
          </cell>
          <cell r="AS208">
            <v>5860.25</v>
          </cell>
          <cell r="AT208">
            <v>0</v>
          </cell>
          <cell r="AU208">
            <v>0</v>
          </cell>
          <cell r="AV208">
            <v>0</v>
          </cell>
          <cell r="AW208">
            <v>5574.25</v>
          </cell>
          <cell r="AX208">
            <v>0</v>
          </cell>
          <cell r="AY208">
            <v>22604.5</v>
          </cell>
          <cell r="AZ208">
            <v>6565.8511988357022</v>
          </cell>
          <cell r="BB208">
            <v>199</v>
          </cell>
          <cell r="BC208" t="str">
            <v>NEEDHAM</v>
          </cell>
          <cell r="BH208">
            <v>0</v>
          </cell>
          <cell r="BK208">
            <v>0</v>
          </cell>
          <cell r="BL208">
            <v>0</v>
          </cell>
          <cell r="BN208">
            <v>0</v>
          </cell>
          <cell r="BP208">
            <v>11170</v>
          </cell>
          <cell r="BQ208">
            <v>11170</v>
          </cell>
          <cell r="BR208">
            <v>0</v>
          </cell>
          <cell r="BT208">
            <v>0</v>
          </cell>
          <cell r="BV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W209">
            <v>0</v>
          </cell>
          <cell r="X209">
            <v>200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M209">
            <v>200</v>
          </cell>
          <cell r="AN209">
            <v>200</v>
          </cell>
          <cell r="AO209" t="str">
            <v>NEW ASHFORD</v>
          </cell>
          <cell r="AP209">
            <v>0</v>
          </cell>
          <cell r="AQ209">
            <v>0</v>
          </cell>
          <cell r="AR209">
            <v>0</v>
          </cell>
          <cell r="AS209">
            <v>0</v>
          </cell>
          <cell r="AT209">
            <v>0</v>
          </cell>
          <cell r="AU209">
            <v>0</v>
          </cell>
          <cell r="AV209">
            <v>0</v>
          </cell>
          <cell r="AW209">
            <v>0</v>
          </cell>
          <cell r="AX209">
            <v>0</v>
          </cell>
          <cell r="AY209">
            <v>0</v>
          </cell>
          <cell r="AZ209">
            <v>0</v>
          </cell>
          <cell r="BB209">
            <v>200</v>
          </cell>
          <cell r="BC209" t="str">
            <v>NEW ASHFORD</v>
          </cell>
          <cell r="BH209">
            <v>0</v>
          </cell>
          <cell r="BK209">
            <v>0</v>
          </cell>
          <cell r="BL209">
            <v>0</v>
          </cell>
          <cell r="BN209">
            <v>0</v>
          </cell>
          <cell r="BP209">
            <v>0</v>
          </cell>
          <cell r="BQ209">
            <v>0</v>
          </cell>
          <cell r="BR209">
            <v>0</v>
          </cell>
          <cell r="BT209">
            <v>0</v>
          </cell>
          <cell r="BV209">
            <v>0</v>
          </cell>
        </row>
        <row r="210">
          <cell r="A210">
            <v>201</v>
          </cell>
          <cell r="B210">
            <v>201</v>
          </cell>
          <cell r="C210" t="str">
            <v>NEW BEDFORD</v>
          </cell>
          <cell r="D210">
            <v>1166.7393665794984</v>
          </cell>
          <cell r="E210">
            <v>14198150</v>
          </cell>
          <cell r="F210">
            <v>300493</v>
          </cell>
          <cell r="G210">
            <v>1041893</v>
          </cell>
          <cell r="H210">
            <v>15540536</v>
          </cell>
          <cell r="J210">
            <v>581508.10890157451</v>
          </cell>
          <cell r="K210">
            <v>0.22583893826559259</v>
          </cell>
          <cell r="L210">
            <v>1041893</v>
          </cell>
          <cell r="M210">
            <v>1623401.1089015745</v>
          </cell>
          <cell r="O210">
            <v>13917134.891098425</v>
          </cell>
          <cell r="Q210">
            <v>0</v>
          </cell>
          <cell r="R210">
            <v>581508.10890157451</v>
          </cell>
          <cell r="S210">
            <v>1041893</v>
          </cell>
          <cell r="T210">
            <v>1623401.1089015745</v>
          </cell>
          <cell r="V210">
            <v>3616772.75</v>
          </cell>
          <cell r="W210">
            <v>0</v>
          </cell>
          <cell r="X210">
            <v>201</v>
          </cell>
          <cell r="Y210">
            <v>1166.7393665794984</v>
          </cell>
          <cell r="Z210">
            <v>0</v>
          </cell>
          <cell r="AA210">
            <v>14198150</v>
          </cell>
          <cell r="AB210">
            <v>0</v>
          </cell>
          <cell r="AC210">
            <v>14198150</v>
          </cell>
          <cell r="AD210">
            <v>300493</v>
          </cell>
          <cell r="AE210">
            <v>1041893</v>
          </cell>
          <cell r="AF210">
            <v>15540536</v>
          </cell>
          <cell r="AG210">
            <v>0</v>
          </cell>
          <cell r="AH210">
            <v>0</v>
          </cell>
          <cell r="AI210">
            <v>0</v>
          </cell>
          <cell r="AJ210">
            <v>0</v>
          </cell>
          <cell r="AK210">
            <v>15540536</v>
          </cell>
          <cell r="AM210">
            <v>201</v>
          </cell>
          <cell r="AN210">
            <v>201</v>
          </cell>
          <cell r="AO210" t="str">
            <v>NEW BEDFORD</v>
          </cell>
          <cell r="AP210">
            <v>14198150</v>
          </cell>
          <cell r="AQ210">
            <v>13208873</v>
          </cell>
          <cell r="AR210">
            <v>989277</v>
          </cell>
          <cell r="AS210">
            <v>475186.25</v>
          </cell>
          <cell r="AT210">
            <v>247135</v>
          </cell>
          <cell r="AU210">
            <v>307652</v>
          </cell>
          <cell r="AV210">
            <v>414446.25</v>
          </cell>
          <cell r="AW210">
            <v>141183.25</v>
          </cell>
          <cell r="AX210">
            <v>0</v>
          </cell>
          <cell r="AY210">
            <v>2574879.75</v>
          </cell>
          <cell r="AZ210">
            <v>581508.10890157451</v>
          </cell>
          <cell r="BB210">
            <v>201</v>
          </cell>
          <cell r="BC210" t="str">
            <v>NEW BEDFORD</v>
          </cell>
          <cell r="BH210">
            <v>0</v>
          </cell>
          <cell r="BK210">
            <v>0</v>
          </cell>
          <cell r="BL210">
            <v>0</v>
          </cell>
          <cell r="BN210">
            <v>0</v>
          </cell>
          <cell r="BP210">
            <v>989277</v>
          </cell>
          <cell r="BQ210">
            <v>1289770</v>
          </cell>
          <cell r="BR210">
            <v>-300493</v>
          </cell>
          <cell r="BT210">
            <v>0</v>
          </cell>
          <cell r="BV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M211">
            <v>202</v>
          </cell>
          <cell r="AN211">
            <v>202</v>
          </cell>
          <cell r="AO211" t="str">
            <v>NEW BRAINTREE</v>
          </cell>
          <cell r="AP211">
            <v>0</v>
          </cell>
          <cell r="AQ211">
            <v>0</v>
          </cell>
          <cell r="AR211">
            <v>0</v>
          </cell>
          <cell r="AS211">
            <v>0</v>
          </cell>
          <cell r="AT211">
            <v>0</v>
          </cell>
          <cell r="AU211">
            <v>0</v>
          </cell>
          <cell r="AV211">
            <v>0</v>
          </cell>
          <cell r="AW211">
            <v>0</v>
          </cell>
          <cell r="AX211">
            <v>0</v>
          </cell>
          <cell r="AY211">
            <v>0</v>
          </cell>
          <cell r="AZ211">
            <v>0</v>
          </cell>
          <cell r="BB211">
            <v>202</v>
          </cell>
          <cell r="BC211" t="str">
            <v>NEW BRAINTREE</v>
          </cell>
          <cell r="BH211">
            <v>0</v>
          </cell>
          <cell r="BK211">
            <v>0</v>
          </cell>
          <cell r="BL211">
            <v>0</v>
          </cell>
          <cell r="BN211">
            <v>0</v>
          </cell>
          <cell r="BP211">
            <v>0</v>
          </cell>
          <cell r="BQ211">
            <v>0</v>
          </cell>
          <cell r="BR211">
            <v>0</v>
          </cell>
          <cell r="BT211">
            <v>0</v>
          </cell>
          <cell r="BV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M212">
            <v>203</v>
          </cell>
          <cell r="AN212">
            <v>205</v>
          </cell>
          <cell r="AO212" t="str">
            <v>NEWBURY</v>
          </cell>
          <cell r="AP212">
            <v>0</v>
          </cell>
          <cell r="AQ212">
            <v>0</v>
          </cell>
          <cell r="AR212">
            <v>0</v>
          </cell>
          <cell r="AS212">
            <v>0</v>
          </cell>
          <cell r="AT212">
            <v>0</v>
          </cell>
          <cell r="AU212">
            <v>0</v>
          </cell>
          <cell r="AV212">
            <v>0</v>
          </cell>
          <cell r="AW212">
            <v>0</v>
          </cell>
          <cell r="AX212">
            <v>0</v>
          </cell>
          <cell r="AY212">
            <v>0</v>
          </cell>
          <cell r="AZ212">
            <v>0</v>
          </cell>
          <cell r="BB212">
            <v>203</v>
          </cell>
          <cell r="BC212" t="str">
            <v>NEWBURY</v>
          </cell>
          <cell r="BH212">
            <v>0</v>
          </cell>
          <cell r="BK212">
            <v>0</v>
          </cell>
          <cell r="BL212">
            <v>0</v>
          </cell>
          <cell r="BN212">
            <v>0</v>
          </cell>
          <cell r="BP212">
            <v>0</v>
          </cell>
          <cell r="BQ212">
            <v>0</v>
          </cell>
          <cell r="BR212">
            <v>0</v>
          </cell>
          <cell r="BT212">
            <v>0</v>
          </cell>
          <cell r="BV212">
            <v>0</v>
          </cell>
        </row>
        <row r="213">
          <cell r="A213">
            <v>204</v>
          </cell>
          <cell r="B213">
            <v>206</v>
          </cell>
          <cell r="C213" t="str">
            <v>NEWBURYPORT</v>
          </cell>
          <cell r="D213">
            <v>163</v>
          </cell>
          <cell r="E213">
            <v>2334816</v>
          </cell>
          <cell r="F213">
            <v>0</v>
          </cell>
          <cell r="G213">
            <v>145557</v>
          </cell>
          <cell r="H213">
            <v>2480373</v>
          </cell>
          <cell r="J213">
            <v>53274.505447885174</v>
          </cell>
          <cell r="K213">
            <v>0.25111745570232902</v>
          </cell>
          <cell r="L213">
            <v>145557</v>
          </cell>
          <cell r="M213">
            <v>198831.50544788517</v>
          </cell>
          <cell r="O213">
            <v>2281541.494552115</v>
          </cell>
          <cell r="Q213">
            <v>0</v>
          </cell>
          <cell r="R213">
            <v>53274.505447885174</v>
          </cell>
          <cell r="S213">
            <v>145557</v>
          </cell>
          <cell r="T213">
            <v>198831.50544788517</v>
          </cell>
          <cell r="V213">
            <v>357706.75</v>
          </cell>
          <cell r="W213">
            <v>0</v>
          </cell>
          <cell r="X213">
            <v>204</v>
          </cell>
          <cell r="Y213">
            <v>163</v>
          </cell>
          <cell r="Z213">
            <v>0</v>
          </cell>
          <cell r="AA213">
            <v>2334816</v>
          </cell>
          <cell r="AB213">
            <v>0</v>
          </cell>
          <cell r="AC213">
            <v>2334816</v>
          </cell>
          <cell r="AD213">
            <v>0</v>
          </cell>
          <cell r="AE213">
            <v>145557</v>
          </cell>
          <cell r="AF213">
            <v>2480373</v>
          </cell>
          <cell r="AG213">
            <v>0</v>
          </cell>
          <cell r="AH213">
            <v>0</v>
          </cell>
          <cell r="AI213">
            <v>0</v>
          </cell>
          <cell r="AJ213">
            <v>0</v>
          </cell>
          <cell r="AK213">
            <v>2480373</v>
          </cell>
          <cell r="AM213">
            <v>204</v>
          </cell>
          <cell r="AN213">
            <v>206</v>
          </cell>
          <cell r="AO213" t="str">
            <v>NEWBURYPORT</v>
          </cell>
          <cell r="AP213">
            <v>2334816</v>
          </cell>
          <cell r="AQ213">
            <v>2244184</v>
          </cell>
          <cell r="AR213">
            <v>90632</v>
          </cell>
          <cell r="AS213">
            <v>54094.5</v>
          </cell>
          <cell r="AT213">
            <v>43652</v>
          </cell>
          <cell r="AU213">
            <v>0</v>
          </cell>
          <cell r="AV213">
            <v>0</v>
          </cell>
          <cell r="AW213">
            <v>23771.25</v>
          </cell>
          <cell r="AX213">
            <v>0</v>
          </cell>
          <cell r="AY213">
            <v>212149.75</v>
          </cell>
          <cell r="AZ213">
            <v>53274.505447885174</v>
          </cell>
          <cell r="BB213">
            <v>204</v>
          </cell>
          <cell r="BC213" t="str">
            <v>NEWBURYPORT</v>
          </cell>
          <cell r="BH213">
            <v>0</v>
          </cell>
          <cell r="BK213">
            <v>0</v>
          </cell>
          <cell r="BL213">
            <v>0</v>
          </cell>
          <cell r="BN213">
            <v>0</v>
          </cell>
          <cell r="BP213">
            <v>90632</v>
          </cell>
          <cell r="BQ213">
            <v>90632</v>
          </cell>
          <cell r="BR213">
            <v>0</v>
          </cell>
          <cell r="BT213">
            <v>0</v>
          </cell>
          <cell r="BV213">
            <v>0</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M214">
            <v>205</v>
          </cell>
          <cell r="AN214">
            <v>203</v>
          </cell>
          <cell r="AO214" t="str">
            <v>NEW MARLBOROUGH</v>
          </cell>
          <cell r="AP214">
            <v>0</v>
          </cell>
          <cell r="AQ214">
            <v>0</v>
          </cell>
          <cell r="AR214">
            <v>0</v>
          </cell>
          <cell r="AS214">
            <v>0</v>
          </cell>
          <cell r="AT214">
            <v>0</v>
          </cell>
          <cell r="AU214">
            <v>0</v>
          </cell>
          <cell r="AV214">
            <v>0</v>
          </cell>
          <cell r="AW214">
            <v>0</v>
          </cell>
          <cell r="AX214">
            <v>0</v>
          </cell>
          <cell r="AY214">
            <v>0</v>
          </cell>
          <cell r="AZ214">
            <v>0</v>
          </cell>
          <cell r="BB214">
            <v>205</v>
          </cell>
          <cell r="BC214" t="str">
            <v>NEW MARLBOROUGH</v>
          </cell>
          <cell r="BH214">
            <v>0</v>
          </cell>
          <cell r="BK214">
            <v>0</v>
          </cell>
          <cell r="BL214">
            <v>0</v>
          </cell>
          <cell r="BN214">
            <v>0</v>
          </cell>
          <cell r="BP214">
            <v>0</v>
          </cell>
          <cell r="BQ214">
            <v>0</v>
          </cell>
          <cell r="BR214">
            <v>0</v>
          </cell>
          <cell r="BT214">
            <v>0</v>
          </cell>
          <cell r="BV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M215">
            <v>206</v>
          </cell>
          <cell r="AN215">
            <v>204</v>
          </cell>
          <cell r="AO215" t="str">
            <v>NEW SALEM</v>
          </cell>
          <cell r="AP215">
            <v>0</v>
          </cell>
          <cell r="AQ215">
            <v>0</v>
          </cell>
          <cell r="AR215">
            <v>0</v>
          </cell>
          <cell r="AS215">
            <v>0</v>
          </cell>
          <cell r="AT215">
            <v>0</v>
          </cell>
          <cell r="AU215">
            <v>0</v>
          </cell>
          <cell r="AV215">
            <v>0</v>
          </cell>
          <cell r="AW215">
            <v>0</v>
          </cell>
          <cell r="AX215">
            <v>0</v>
          </cell>
          <cell r="AY215">
            <v>0</v>
          </cell>
          <cell r="AZ215">
            <v>0</v>
          </cell>
          <cell r="BB215">
            <v>206</v>
          </cell>
          <cell r="BC215" t="str">
            <v>NEW SALEM</v>
          </cell>
          <cell r="BH215">
            <v>0</v>
          </cell>
          <cell r="BK215">
            <v>0</v>
          </cell>
          <cell r="BL215">
            <v>0</v>
          </cell>
          <cell r="BN215">
            <v>0</v>
          </cell>
          <cell r="BP215">
            <v>0</v>
          </cell>
          <cell r="BQ215">
            <v>0</v>
          </cell>
          <cell r="BR215">
            <v>0</v>
          </cell>
          <cell r="BT215">
            <v>0</v>
          </cell>
          <cell r="BV215">
            <v>0</v>
          </cell>
        </row>
        <row r="216">
          <cell r="A216">
            <v>207</v>
          </cell>
          <cell r="B216">
            <v>207</v>
          </cell>
          <cell r="C216" t="str">
            <v>NEWTON</v>
          </cell>
          <cell r="D216">
            <v>4.0712409066815791</v>
          </cell>
          <cell r="E216">
            <v>87805</v>
          </cell>
          <cell r="F216">
            <v>0</v>
          </cell>
          <cell r="G216">
            <v>3641</v>
          </cell>
          <cell r="H216">
            <v>91446</v>
          </cell>
          <cell r="J216">
            <v>5434.3146224920383</v>
          </cell>
          <cell r="K216">
            <v>0.21746827093889465</v>
          </cell>
          <cell r="L216">
            <v>3641</v>
          </cell>
          <cell r="M216">
            <v>9075.3146224920383</v>
          </cell>
          <cell r="O216">
            <v>82370.685377507965</v>
          </cell>
          <cell r="Q216">
            <v>0</v>
          </cell>
          <cell r="R216">
            <v>5434.3146224920383</v>
          </cell>
          <cell r="S216">
            <v>3641</v>
          </cell>
          <cell r="T216">
            <v>9075.3146224920383</v>
          </cell>
          <cell r="V216">
            <v>28630</v>
          </cell>
          <cell r="W216">
            <v>0</v>
          </cell>
          <cell r="X216">
            <v>207</v>
          </cell>
          <cell r="Y216">
            <v>4.0712409066815791</v>
          </cell>
          <cell r="Z216">
            <v>0</v>
          </cell>
          <cell r="AA216">
            <v>87805</v>
          </cell>
          <cell r="AB216">
            <v>0</v>
          </cell>
          <cell r="AC216">
            <v>87805</v>
          </cell>
          <cell r="AD216">
            <v>0</v>
          </cell>
          <cell r="AE216">
            <v>3641</v>
          </cell>
          <cell r="AF216">
            <v>91446</v>
          </cell>
          <cell r="AG216">
            <v>0</v>
          </cell>
          <cell r="AH216">
            <v>0</v>
          </cell>
          <cell r="AI216">
            <v>0</v>
          </cell>
          <cell r="AJ216">
            <v>0</v>
          </cell>
          <cell r="AK216">
            <v>91446</v>
          </cell>
          <cell r="AM216">
            <v>207</v>
          </cell>
          <cell r="AN216">
            <v>207</v>
          </cell>
          <cell r="AO216" t="str">
            <v>NEWTON</v>
          </cell>
          <cell r="AP216">
            <v>87805</v>
          </cell>
          <cell r="AQ216">
            <v>78560</v>
          </cell>
          <cell r="AR216">
            <v>9245</v>
          </cell>
          <cell r="AS216">
            <v>0</v>
          </cell>
          <cell r="AT216">
            <v>755</v>
          </cell>
          <cell r="AU216">
            <v>14651</v>
          </cell>
          <cell r="AV216">
            <v>0</v>
          </cell>
          <cell r="AW216">
            <v>338</v>
          </cell>
          <cell r="AX216">
            <v>0</v>
          </cell>
          <cell r="AY216">
            <v>24989</v>
          </cell>
          <cell r="AZ216">
            <v>5434.3146224920383</v>
          </cell>
          <cell r="BB216">
            <v>207</v>
          </cell>
          <cell r="BC216" t="str">
            <v>NEWTON</v>
          </cell>
          <cell r="BH216">
            <v>0</v>
          </cell>
          <cell r="BK216">
            <v>0</v>
          </cell>
          <cell r="BL216">
            <v>0</v>
          </cell>
          <cell r="BN216">
            <v>0</v>
          </cell>
          <cell r="BP216">
            <v>9245</v>
          </cell>
          <cell r="BQ216">
            <v>9245</v>
          </cell>
          <cell r="BR216">
            <v>0</v>
          </cell>
          <cell r="BT216">
            <v>0</v>
          </cell>
          <cell r="BV216">
            <v>0</v>
          </cell>
        </row>
        <row r="217">
          <cell r="A217">
            <v>208</v>
          </cell>
          <cell r="B217">
            <v>208</v>
          </cell>
          <cell r="C217" t="str">
            <v>NORFOLK</v>
          </cell>
          <cell r="D217">
            <v>2.1102791014295441</v>
          </cell>
          <cell r="E217">
            <v>30947</v>
          </cell>
          <cell r="F217">
            <v>0</v>
          </cell>
          <cell r="G217">
            <v>1883</v>
          </cell>
          <cell r="H217">
            <v>32830</v>
          </cell>
          <cell r="J217">
            <v>2113.1812945223232</v>
          </cell>
          <cell r="K217">
            <v>9.2724058557363903E-2</v>
          </cell>
          <cell r="L217">
            <v>1883</v>
          </cell>
          <cell r="M217">
            <v>3996.1812945223232</v>
          </cell>
          <cell r="O217">
            <v>28833.818705477675</v>
          </cell>
          <cell r="Q217">
            <v>0</v>
          </cell>
          <cell r="R217">
            <v>2113.1812945223232</v>
          </cell>
          <cell r="S217">
            <v>1883</v>
          </cell>
          <cell r="T217">
            <v>3996.1812945223232</v>
          </cell>
          <cell r="V217">
            <v>24673</v>
          </cell>
          <cell r="W217">
            <v>0</v>
          </cell>
          <cell r="X217">
            <v>208</v>
          </cell>
          <cell r="Y217">
            <v>2.1102791014295441</v>
          </cell>
          <cell r="Z217">
            <v>0</v>
          </cell>
          <cell r="AA217">
            <v>30947</v>
          </cell>
          <cell r="AB217">
            <v>0</v>
          </cell>
          <cell r="AC217">
            <v>30947</v>
          </cell>
          <cell r="AD217">
            <v>0</v>
          </cell>
          <cell r="AE217">
            <v>1883</v>
          </cell>
          <cell r="AF217">
            <v>32830</v>
          </cell>
          <cell r="AG217">
            <v>0</v>
          </cell>
          <cell r="AH217">
            <v>0</v>
          </cell>
          <cell r="AI217">
            <v>0</v>
          </cell>
          <cell r="AJ217">
            <v>0</v>
          </cell>
          <cell r="AK217">
            <v>32830</v>
          </cell>
          <cell r="AM217">
            <v>208</v>
          </cell>
          <cell r="AN217">
            <v>208</v>
          </cell>
          <cell r="AO217" t="str">
            <v>NORFOLK</v>
          </cell>
          <cell r="AP217">
            <v>30947</v>
          </cell>
          <cell r="AQ217">
            <v>27352</v>
          </cell>
          <cell r="AR217">
            <v>3595</v>
          </cell>
          <cell r="AS217">
            <v>0</v>
          </cell>
          <cell r="AT217">
            <v>0</v>
          </cell>
          <cell r="AU217">
            <v>13557.5</v>
          </cell>
          <cell r="AV217">
            <v>542.5</v>
          </cell>
          <cell r="AW217">
            <v>5095</v>
          </cell>
          <cell r="AX217">
            <v>0</v>
          </cell>
          <cell r="AY217">
            <v>22790</v>
          </cell>
          <cell r="AZ217">
            <v>2113.1812945223232</v>
          </cell>
          <cell r="BB217">
            <v>208</v>
          </cell>
          <cell r="BC217" t="str">
            <v>NORFOLK</v>
          </cell>
          <cell r="BH217">
            <v>0</v>
          </cell>
          <cell r="BK217">
            <v>0</v>
          </cell>
          <cell r="BL217">
            <v>0</v>
          </cell>
          <cell r="BN217">
            <v>0</v>
          </cell>
          <cell r="BP217">
            <v>3595</v>
          </cell>
          <cell r="BQ217">
            <v>3595</v>
          </cell>
          <cell r="BR217">
            <v>0</v>
          </cell>
          <cell r="BT217">
            <v>0</v>
          </cell>
          <cell r="BV217">
            <v>0</v>
          </cell>
        </row>
        <row r="218">
          <cell r="A218">
            <v>209</v>
          </cell>
          <cell r="B218">
            <v>209</v>
          </cell>
          <cell r="C218" t="str">
            <v>NORTH ADAMS</v>
          </cell>
          <cell r="D218">
            <v>63.576271186440664</v>
          </cell>
          <cell r="E218">
            <v>865655</v>
          </cell>
          <cell r="F218">
            <v>0</v>
          </cell>
          <cell r="G218">
            <v>56777</v>
          </cell>
          <cell r="H218">
            <v>922432</v>
          </cell>
          <cell r="J218">
            <v>31676.558214329201</v>
          </cell>
          <cell r="K218">
            <v>0.34268916040503167</v>
          </cell>
          <cell r="L218">
            <v>56777</v>
          </cell>
          <cell r="M218">
            <v>88453.558214329198</v>
          </cell>
          <cell r="O218">
            <v>833978.44178567082</v>
          </cell>
          <cell r="Q218">
            <v>0</v>
          </cell>
          <cell r="R218">
            <v>31676.558214329201</v>
          </cell>
          <cell r="S218">
            <v>56777</v>
          </cell>
          <cell r="T218">
            <v>88453.558214329198</v>
          </cell>
          <cell r="V218">
            <v>149212.25</v>
          </cell>
          <cell r="W218">
            <v>0</v>
          </cell>
          <cell r="X218">
            <v>209</v>
          </cell>
          <cell r="Y218">
            <v>63.576271186440664</v>
          </cell>
          <cell r="Z218">
            <v>0</v>
          </cell>
          <cell r="AA218">
            <v>865655</v>
          </cell>
          <cell r="AB218">
            <v>0</v>
          </cell>
          <cell r="AC218">
            <v>865655</v>
          </cell>
          <cell r="AD218">
            <v>0</v>
          </cell>
          <cell r="AE218">
            <v>56777</v>
          </cell>
          <cell r="AF218">
            <v>922432</v>
          </cell>
          <cell r="AG218">
            <v>0</v>
          </cell>
          <cell r="AH218">
            <v>0</v>
          </cell>
          <cell r="AI218">
            <v>0</v>
          </cell>
          <cell r="AJ218">
            <v>0</v>
          </cell>
          <cell r="AK218">
            <v>922432</v>
          </cell>
          <cell r="AM218">
            <v>209</v>
          </cell>
          <cell r="AN218">
            <v>209</v>
          </cell>
          <cell r="AO218" t="str">
            <v>NORTH ADAMS</v>
          </cell>
          <cell r="AP218">
            <v>865655</v>
          </cell>
          <cell r="AQ218">
            <v>811766</v>
          </cell>
          <cell r="AR218">
            <v>53889</v>
          </cell>
          <cell r="AS218">
            <v>25428.25</v>
          </cell>
          <cell r="AT218">
            <v>13118</v>
          </cell>
          <cell r="AU218">
            <v>0</v>
          </cell>
          <cell r="AV218">
            <v>0</v>
          </cell>
          <cell r="AW218">
            <v>0</v>
          </cell>
          <cell r="AX218">
            <v>0</v>
          </cell>
          <cell r="AY218">
            <v>92435.25</v>
          </cell>
          <cell r="AZ218">
            <v>31676.558214329201</v>
          </cell>
          <cell r="BB218">
            <v>209</v>
          </cell>
          <cell r="BC218" t="str">
            <v>NORTH ADAMS</v>
          </cell>
          <cell r="BH218">
            <v>0</v>
          </cell>
          <cell r="BK218">
            <v>0</v>
          </cell>
          <cell r="BL218">
            <v>0</v>
          </cell>
          <cell r="BN218">
            <v>0</v>
          </cell>
          <cell r="BP218">
            <v>53889</v>
          </cell>
          <cell r="BQ218">
            <v>53889</v>
          </cell>
          <cell r="BR218">
            <v>0</v>
          </cell>
          <cell r="BT218">
            <v>0</v>
          </cell>
          <cell r="BV218">
            <v>0</v>
          </cell>
        </row>
        <row r="219">
          <cell r="A219">
            <v>210</v>
          </cell>
          <cell r="B219">
            <v>214</v>
          </cell>
          <cell r="C219" t="str">
            <v>NORTHAMPTON</v>
          </cell>
          <cell r="D219">
            <v>208.74065645543826</v>
          </cell>
          <cell r="E219">
            <v>2626047</v>
          </cell>
          <cell r="F219">
            <v>0</v>
          </cell>
          <cell r="G219">
            <v>186402</v>
          </cell>
          <cell r="H219">
            <v>2812449</v>
          </cell>
          <cell r="J219">
            <v>147435.98293593273</v>
          </cell>
          <cell r="K219">
            <v>0.3555475831219605</v>
          </cell>
          <cell r="L219">
            <v>186402</v>
          </cell>
          <cell r="M219">
            <v>333837.9829359327</v>
          </cell>
          <cell r="O219">
            <v>2478611.0170640675</v>
          </cell>
          <cell r="Q219">
            <v>0</v>
          </cell>
          <cell r="R219">
            <v>147435.98293593273</v>
          </cell>
          <cell r="S219">
            <v>186402</v>
          </cell>
          <cell r="T219">
            <v>333837.9829359327</v>
          </cell>
          <cell r="V219">
            <v>601075</v>
          </cell>
          <cell r="W219">
            <v>0</v>
          </cell>
          <cell r="X219">
            <v>210</v>
          </cell>
          <cell r="Y219">
            <v>208.74065645543826</v>
          </cell>
          <cell r="Z219">
            <v>0</v>
          </cell>
          <cell r="AA219">
            <v>2626047</v>
          </cell>
          <cell r="AB219">
            <v>0</v>
          </cell>
          <cell r="AC219">
            <v>2626047</v>
          </cell>
          <cell r="AD219">
            <v>0</v>
          </cell>
          <cell r="AE219">
            <v>186402</v>
          </cell>
          <cell r="AF219">
            <v>2812449</v>
          </cell>
          <cell r="AG219">
            <v>0</v>
          </cell>
          <cell r="AH219">
            <v>0</v>
          </cell>
          <cell r="AI219">
            <v>0</v>
          </cell>
          <cell r="AJ219">
            <v>0</v>
          </cell>
          <cell r="AK219">
            <v>2812449</v>
          </cell>
          <cell r="AM219">
            <v>210</v>
          </cell>
          <cell r="AN219">
            <v>214</v>
          </cell>
          <cell r="AO219" t="str">
            <v>NORTHAMPTON</v>
          </cell>
          <cell r="AP219">
            <v>2626047</v>
          </cell>
          <cell r="AQ219">
            <v>2375225</v>
          </cell>
          <cell r="AR219">
            <v>250822</v>
          </cell>
          <cell r="AS219">
            <v>55490.5</v>
          </cell>
          <cell r="AT219">
            <v>0</v>
          </cell>
          <cell r="AU219">
            <v>28295</v>
          </cell>
          <cell r="AV219">
            <v>48342.75</v>
          </cell>
          <cell r="AW219">
            <v>31722.75</v>
          </cell>
          <cell r="AX219">
            <v>0</v>
          </cell>
          <cell r="AY219">
            <v>414673</v>
          </cell>
          <cell r="AZ219">
            <v>147435.98293593273</v>
          </cell>
          <cell r="BB219">
            <v>210</v>
          </cell>
          <cell r="BC219" t="str">
            <v>NORTHAMPTON</v>
          </cell>
          <cell r="BH219">
            <v>0</v>
          </cell>
          <cell r="BK219">
            <v>0</v>
          </cell>
          <cell r="BL219">
            <v>0</v>
          </cell>
          <cell r="BN219">
            <v>0</v>
          </cell>
          <cell r="BP219">
            <v>250822</v>
          </cell>
          <cell r="BQ219">
            <v>250822</v>
          </cell>
          <cell r="BR219">
            <v>0</v>
          </cell>
          <cell r="BT219">
            <v>0</v>
          </cell>
          <cell r="BV219">
            <v>0</v>
          </cell>
        </row>
        <row r="220">
          <cell r="A220">
            <v>211</v>
          </cell>
          <cell r="B220">
            <v>210</v>
          </cell>
          <cell r="C220" t="str">
            <v>NORTH ANDOVER</v>
          </cell>
          <cell r="D220">
            <v>8.3591765732747128</v>
          </cell>
          <cell r="E220">
            <v>115339</v>
          </cell>
          <cell r="F220">
            <v>0</v>
          </cell>
          <cell r="G220">
            <v>7467</v>
          </cell>
          <cell r="H220">
            <v>122806</v>
          </cell>
          <cell r="J220">
            <v>14825.774300540204</v>
          </cell>
          <cell r="K220">
            <v>0.31668685525635781</v>
          </cell>
          <cell r="L220">
            <v>7467</v>
          </cell>
          <cell r="M220">
            <v>22292.774300540204</v>
          </cell>
          <cell r="O220">
            <v>100513.2256994598</v>
          </cell>
          <cell r="Q220">
            <v>0</v>
          </cell>
          <cell r="R220">
            <v>14825.774300540204</v>
          </cell>
          <cell r="S220">
            <v>7467</v>
          </cell>
          <cell r="T220">
            <v>22292.774300540204</v>
          </cell>
          <cell r="V220">
            <v>54282.25</v>
          </cell>
          <cell r="W220">
            <v>0</v>
          </cell>
          <cell r="X220">
            <v>211</v>
          </cell>
          <cell r="Y220">
            <v>8.3591765732747128</v>
          </cell>
          <cell r="Z220">
            <v>0</v>
          </cell>
          <cell r="AA220">
            <v>115339</v>
          </cell>
          <cell r="AB220">
            <v>0</v>
          </cell>
          <cell r="AC220">
            <v>115339</v>
          </cell>
          <cell r="AD220">
            <v>0</v>
          </cell>
          <cell r="AE220">
            <v>7467</v>
          </cell>
          <cell r="AF220">
            <v>122806</v>
          </cell>
          <cell r="AG220">
            <v>0</v>
          </cell>
          <cell r="AH220">
            <v>0</v>
          </cell>
          <cell r="AI220">
            <v>0</v>
          </cell>
          <cell r="AJ220">
            <v>0</v>
          </cell>
          <cell r="AK220">
            <v>122806</v>
          </cell>
          <cell r="AM220">
            <v>211</v>
          </cell>
          <cell r="AN220">
            <v>210</v>
          </cell>
          <cell r="AO220" t="str">
            <v>NORTH ANDOVER</v>
          </cell>
          <cell r="AP220">
            <v>115339</v>
          </cell>
          <cell r="AQ220">
            <v>90117</v>
          </cell>
          <cell r="AR220">
            <v>25222</v>
          </cell>
          <cell r="AS220">
            <v>4009.75</v>
          </cell>
          <cell r="AT220">
            <v>2585</v>
          </cell>
          <cell r="AU220">
            <v>0</v>
          </cell>
          <cell r="AV220">
            <v>0</v>
          </cell>
          <cell r="AW220">
            <v>14998.5</v>
          </cell>
          <cell r="AX220">
            <v>0</v>
          </cell>
          <cell r="AY220">
            <v>46815.25</v>
          </cell>
          <cell r="AZ220">
            <v>14825.774300540204</v>
          </cell>
          <cell r="BB220">
            <v>211</v>
          </cell>
          <cell r="BC220" t="str">
            <v>NORTH ANDOVER</v>
          </cell>
          <cell r="BH220">
            <v>0</v>
          </cell>
          <cell r="BK220">
            <v>0</v>
          </cell>
          <cell r="BL220">
            <v>0</v>
          </cell>
          <cell r="BN220">
            <v>0</v>
          </cell>
          <cell r="BP220">
            <v>25222</v>
          </cell>
          <cell r="BQ220">
            <v>25222</v>
          </cell>
          <cell r="BR220">
            <v>0</v>
          </cell>
          <cell r="BT220">
            <v>0</v>
          </cell>
          <cell r="BV220">
            <v>0</v>
          </cell>
        </row>
        <row r="221">
          <cell r="A221">
            <v>212</v>
          </cell>
          <cell r="B221">
            <v>211</v>
          </cell>
          <cell r="C221" t="str">
            <v>NORTH ATTLEBOROUGH</v>
          </cell>
          <cell r="D221">
            <v>129.6393067476823</v>
          </cell>
          <cell r="E221">
            <v>1561210</v>
          </cell>
          <cell r="F221">
            <v>0</v>
          </cell>
          <cell r="G221">
            <v>115771</v>
          </cell>
          <cell r="H221">
            <v>1676981</v>
          </cell>
          <cell r="J221">
            <v>115318.56631523586</v>
          </cell>
          <cell r="K221">
            <v>0.33530222517090857</v>
          </cell>
          <cell r="L221">
            <v>115771</v>
          </cell>
          <cell r="M221">
            <v>231089.56631523586</v>
          </cell>
          <cell r="O221">
            <v>1445891.4336847642</v>
          </cell>
          <cell r="Q221">
            <v>0</v>
          </cell>
          <cell r="R221">
            <v>115318.56631523586</v>
          </cell>
          <cell r="S221">
            <v>115771</v>
          </cell>
          <cell r="T221">
            <v>231089.56631523586</v>
          </cell>
          <cell r="V221">
            <v>459695.25</v>
          </cell>
          <cell r="W221">
            <v>0</v>
          </cell>
          <cell r="X221">
            <v>212</v>
          </cell>
          <cell r="Y221">
            <v>129.6393067476823</v>
          </cell>
          <cell r="Z221">
            <v>0</v>
          </cell>
          <cell r="AA221">
            <v>1561210</v>
          </cell>
          <cell r="AB221">
            <v>0</v>
          </cell>
          <cell r="AC221">
            <v>1561210</v>
          </cell>
          <cell r="AD221">
            <v>0</v>
          </cell>
          <cell r="AE221">
            <v>115771</v>
          </cell>
          <cell r="AF221">
            <v>1676981</v>
          </cell>
          <cell r="AG221">
            <v>0</v>
          </cell>
          <cell r="AH221">
            <v>0</v>
          </cell>
          <cell r="AI221">
            <v>0</v>
          </cell>
          <cell r="AJ221">
            <v>0</v>
          </cell>
          <cell r="AK221">
            <v>1676981</v>
          </cell>
          <cell r="AM221">
            <v>212</v>
          </cell>
          <cell r="AN221">
            <v>211</v>
          </cell>
          <cell r="AO221" t="str">
            <v>NORTH ATTLEBOROUGH</v>
          </cell>
          <cell r="AP221">
            <v>1561210</v>
          </cell>
          <cell r="AQ221">
            <v>1365027</v>
          </cell>
          <cell r="AR221">
            <v>196183</v>
          </cell>
          <cell r="AS221">
            <v>60286.75</v>
          </cell>
          <cell r="AT221">
            <v>18323</v>
          </cell>
          <cell r="AU221">
            <v>32883.75</v>
          </cell>
          <cell r="AV221">
            <v>9678.5</v>
          </cell>
          <cell r="AW221">
            <v>26569.25</v>
          </cell>
          <cell r="AX221">
            <v>0</v>
          </cell>
          <cell r="AY221">
            <v>343924.25</v>
          </cell>
          <cell r="AZ221">
            <v>115318.56631523586</v>
          </cell>
          <cell r="BB221">
            <v>212</v>
          </cell>
          <cell r="BC221" t="str">
            <v>NORTH ATTLEBOROUGH</v>
          </cell>
          <cell r="BH221">
            <v>0</v>
          </cell>
          <cell r="BK221">
            <v>0</v>
          </cell>
          <cell r="BL221">
            <v>0</v>
          </cell>
          <cell r="BN221">
            <v>0</v>
          </cell>
          <cell r="BP221">
            <v>196183</v>
          </cell>
          <cell r="BQ221">
            <v>196183</v>
          </cell>
          <cell r="BR221">
            <v>0</v>
          </cell>
          <cell r="BT221">
            <v>0</v>
          </cell>
          <cell r="BV221">
            <v>0</v>
          </cell>
        </row>
        <row r="222">
          <cell r="A222">
            <v>213</v>
          </cell>
          <cell r="B222">
            <v>215</v>
          </cell>
          <cell r="C222" t="str">
            <v>NORTHBOROUGH</v>
          </cell>
          <cell r="D222">
            <v>1.9456193353474318</v>
          </cell>
          <cell r="E222">
            <v>37485</v>
          </cell>
          <cell r="F222">
            <v>0</v>
          </cell>
          <cell r="G222">
            <v>1737</v>
          </cell>
          <cell r="H222">
            <v>39222</v>
          </cell>
          <cell r="J222">
            <v>3454.5664722969941</v>
          </cell>
          <cell r="K222">
            <v>0.21238285798668946</v>
          </cell>
          <cell r="L222">
            <v>1737</v>
          </cell>
          <cell r="M222">
            <v>5191.5664722969941</v>
          </cell>
          <cell r="O222">
            <v>34030.433527703004</v>
          </cell>
          <cell r="Q222">
            <v>0</v>
          </cell>
          <cell r="R222">
            <v>3454.5664722969941</v>
          </cell>
          <cell r="S222">
            <v>1737</v>
          </cell>
          <cell r="T222">
            <v>5191.5664722969941</v>
          </cell>
          <cell r="V222">
            <v>18002.75</v>
          </cell>
          <cell r="W222">
            <v>0</v>
          </cell>
          <cell r="X222">
            <v>213</v>
          </cell>
          <cell r="Y222">
            <v>1.9456193353474318</v>
          </cell>
          <cell r="Z222">
            <v>0</v>
          </cell>
          <cell r="AA222">
            <v>37485</v>
          </cell>
          <cell r="AB222">
            <v>0</v>
          </cell>
          <cell r="AC222">
            <v>37485</v>
          </cell>
          <cell r="AD222">
            <v>0</v>
          </cell>
          <cell r="AE222">
            <v>1737</v>
          </cell>
          <cell r="AF222">
            <v>39222</v>
          </cell>
          <cell r="AG222">
            <v>0</v>
          </cell>
          <cell r="AH222">
            <v>0</v>
          </cell>
          <cell r="AI222">
            <v>0</v>
          </cell>
          <cell r="AJ222">
            <v>0</v>
          </cell>
          <cell r="AK222">
            <v>39222</v>
          </cell>
          <cell r="AM222">
            <v>213</v>
          </cell>
          <cell r="AN222">
            <v>215</v>
          </cell>
          <cell r="AO222" t="str">
            <v>NORTHBOROUGH</v>
          </cell>
          <cell r="AP222">
            <v>37485</v>
          </cell>
          <cell r="AQ222">
            <v>31608</v>
          </cell>
          <cell r="AR222">
            <v>5877</v>
          </cell>
          <cell r="AS222">
            <v>7902</v>
          </cell>
          <cell r="AT222">
            <v>0</v>
          </cell>
          <cell r="AU222">
            <v>432.75</v>
          </cell>
          <cell r="AV222">
            <v>0</v>
          </cell>
          <cell r="AW222">
            <v>2054</v>
          </cell>
          <cell r="AX222">
            <v>0</v>
          </cell>
          <cell r="AY222">
            <v>16265.75</v>
          </cell>
          <cell r="AZ222">
            <v>3454.5664722969941</v>
          </cell>
          <cell r="BB222">
            <v>213</v>
          </cell>
          <cell r="BC222" t="str">
            <v>NORTHBOROUGH</v>
          </cell>
          <cell r="BH222">
            <v>0</v>
          </cell>
          <cell r="BK222">
            <v>0</v>
          </cell>
          <cell r="BL222">
            <v>0</v>
          </cell>
          <cell r="BN222">
            <v>0</v>
          </cell>
          <cell r="BP222">
            <v>5877</v>
          </cell>
          <cell r="BQ222">
            <v>5877</v>
          </cell>
          <cell r="BR222">
            <v>0</v>
          </cell>
          <cell r="BT222">
            <v>0</v>
          </cell>
          <cell r="BV222">
            <v>0</v>
          </cell>
        </row>
        <row r="223">
          <cell r="A223">
            <v>214</v>
          </cell>
          <cell r="B223">
            <v>216</v>
          </cell>
          <cell r="C223" t="str">
            <v>NORTHBRIDGE</v>
          </cell>
          <cell r="D223">
            <v>2.023331449399453</v>
          </cell>
          <cell r="E223">
            <v>20907</v>
          </cell>
          <cell r="F223">
            <v>0</v>
          </cell>
          <cell r="G223">
            <v>1809</v>
          </cell>
          <cell r="H223">
            <v>22716</v>
          </cell>
          <cell r="J223">
            <v>536.67163335156636</v>
          </cell>
          <cell r="K223">
            <v>0.10475218530260408</v>
          </cell>
          <cell r="L223">
            <v>1809</v>
          </cell>
          <cell r="M223">
            <v>2345.6716333515665</v>
          </cell>
          <cell r="O223">
            <v>20370.328366648435</v>
          </cell>
          <cell r="Q223">
            <v>0</v>
          </cell>
          <cell r="R223">
            <v>536.67163335156636</v>
          </cell>
          <cell r="S223">
            <v>1809</v>
          </cell>
          <cell r="T223">
            <v>2345.6716333515665</v>
          </cell>
          <cell r="V223">
            <v>6932.25</v>
          </cell>
          <cell r="W223">
            <v>0</v>
          </cell>
          <cell r="X223">
            <v>214</v>
          </cell>
          <cell r="Y223">
            <v>2.023331449399453</v>
          </cell>
          <cell r="Z223">
            <v>0</v>
          </cell>
          <cell r="AA223">
            <v>20907</v>
          </cell>
          <cell r="AB223">
            <v>0</v>
          </cell>
          <cell r="AC223">
            <v>20907</v>
          </cell>
          <cell r="AD223">
            <v>0</v>
          </cell>
          <cell r="AE223">
            <v>1809</v>
          </cell>
          <cell r="AF223">
            <v>22716</v>
          </cell>
          <cell r="AG223">
            <v>0</v>
          </cell>
          <cell r="AH223">
            <v>0</v>
          </cell>
          <cell r="AI223">
            <v>0</v>
          </cell>
          <cell r="AJ223">
            <v>0</v>
          </cell>
          <cell r="AK223">
            <v>22716</v>
          </cell>
          <cell r="AM223">
            <v>214</v>
          </cell>
          <cell r="AN223">
            <v>216</v>
          </cell>
          <cell r="AO223" t="str">
            <v>NORTHBRIDGE</v>
          </cell>
          <cell r="AP223">
            <v>20907</v>
          </cell>
          <cell r="AQ223">
            <v>19994</v>
          </cell>
          <cell r="AR223">
            <v>913</v>
          </cell>
          <cell r="AS223">
            <v>0</v>
          </cell>
          <cell r="AT223">
            <v>0</v>
          </cell>
          <cell r="AU223">
            <v>0</v>
          </cell>
          <cell r="AV223">
            <v>4210.25</v>
          </cell>
          <cell r="AW223">
            <v>0</v>
          </cell>
          <cell r="AX223">
            <v>0</v>
          </cell>
          <cell r="AY223">
            <v>5123.25</v>
          </cell>
          <cell r="AZ223">
            <v>536.67163335156636</v>
          </cell>
          <cell r="BB223">
            <v>214</v>
          </cell>
          <cell r="BC223" t="str">
            <v>NORTHBRIDGE</v>
          </cell>
          <cell r="BH223">
            <v>0</v>
          </cell>
          <cell r="BK223">
            <v>0</v>
          </cell>
          <cell r="BL223">
            <v>0</v>
          </cell>
          <cell r="BN223">
            <v>0</v>
          </cell>
          <cell r="BP223">
            <v>913</v>
          </cell>
          <cell r="BQ223">
            <v>913</v>
          </cell>
          <cell r="BR223">
            <v>0</v>
          </cell>
          <cell r="BT223">
            <v>0</v>
          </cell>
          <cell r="BV223">
            <v>0</v>
          </cell>
        </row>
        <row r="224">
          <cell r="A224">
            <v>215</v>
          </cell>
          <cell r="B224">
            <v>212</v>
          </cell>
          <cell r="C224" t="str">
            <v>NORTH BROOKFIELD</v>
          </cell>
          <cell r="D224">
            <v>7.5</v>
          </cell>
          <cell r="E224">
            <v>89340</v>
          </cell>
          <cell r="F224">
            <v>0</v>
          </cell>
          <cell r="G224">
            <v>6700</v>
          </cell>
          <cell r="H224">
            <v>96040</v>
          </cell>
          <cell r="J224">
            <v>8697.254640821222</v>
          </cell>
          <cell r="K224">
            <v>0.26014760232176426</v>
          </cell>
          <cell r="L224">
            <v>6700</v>
          </cell>
          <cell r="M224">
            <v>15397.254640821222</v>
          </cell>
          <cell r="O224">
            <v>80642.745359178778</v>
          </cell>
          <cell r="Q224">
            <v>0</v>
          </cell>
          <cell r="R224">
            <v>8697.254640821222</v>
          </cell>
          <cell r="S224">
            <v>6700</v>
          </cell>
          <cell r="T224">
            <v>15397.254640821222</v>
          </cell>
          <cell r="V224">
            <v>40132</v>
          </cell>
          <cell r="W224">
            <v>0</v>
          </cell>
          <cell r="X224">
            <v>215</v>
          </cell>
          <cell r="Y224">
            <v>7.5</v>
          </cell>
          <cell r="Z224">
            <v>0</v>
          </cell>
          <cell r="AA224">
            <v>89340</v>
          </cell>
          <cell r="AB224">
            <v>0</v>
          </cell>
          <cell r="AC224">
            <v>89340</v>
          </cell>
          <cell r="AD224">
            <v>0</v>
          </cell>
          <cell r="AE224">
            <v>6700</v>
          </cell>
          <cell r="AF224">
            <v>96040</v>
          </cell>
          <cell r="AG224">
            <v>0</v>
          </cell>
          <cell r="AH224">
            <v>0</v>
          </cell>
          <cell r="AI224">
            <v>0</v>
          </cell>
          <cell r="AJ224">
            <v>0</v>
          </cell>
          <cell r="AK224">
            <v>96040</v>
          </cell>
          <cell r="AM224">
            <v>215</v>
          </cell>
          <cell r="AN224">
            <v>212</v>
          </cell>
          <cell r="AO224" t="str">
            <v>NORTH BROOKFIELD</v>
          </cell>
          <cell r="AP224">
            <v>89340</v>
          </cell>
          <cell r="AQ224">
            <v>74544</v>
          </cell>
          <cell r="AR224">
            <v>14796</v>
          </cell>
          <cell r="AS224">
            <v>18636</v>
          </cell>
          <cell r="AT224">
            <v>0</v>
          </cell>
          <cell r="AU224">
            <v>0</v>
          </cell>
          <cell r="AV224">
            <v>0</v>
          </cell>
          <cell r="AW224">
            <v>0</v>
          </cell>
          <cell r="AX224">
            <v>0</v>
          </cell>
          <cell r="AY224">
            <v>33432</v>
          </cell>
          <cell r="AZ224">
            <v>8697.254640821222</v>
          </cell>
          <cell r="BB224">
            <v>215</v>
          </cell>
          <cell r="BC224" t="str">
            <v>NORTH BROOKFIELD</v>
          </cell>
          <cell r="BH224">
            <v>0</v>
          </cell>
          <cell r="BK224">
            <v>0</v>
          </cell>
          <cell r="BL224">
            <v>0</v>
          </cell>
          <cell r="BN224">
            <v>0</v>
          </cell>
          <cell r="BP224">
            <v>14796</v>
          </cell>
          <cell r="BQ224">
            <v>14796</v>
          </cell>
          <cell r="BR224">
            <v>0</v>
          </cell>
          <cell r="BT224">
            <v>0</v>
          </cell>
          <cell r="BV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M225">
            <v>216</v>
          </cell>
          <cell r="AN225">
            <v>217</v>
          </cell>
          <cell r="AO225" t="str">
            <v>NORTHFIELD</v>
          </cell>
          <cell r="AP225">
            <v>0</v>
          </cell>
          <cell r="AQ225">
            <v>0</v>
          </cell>
          <cell r="AR225">
            <v>0</v>
          </cell>
          <cell r="AS225">
            <v>0</v>
          </cell>
          <cell r="AT225">
            <v>0</v>
          </cell>
          <cell r="AU225">
            <v>0</v>
          </cell>
          <cell r="AV225">
            <v>0</v>
          </cell>
          <cell r="AW225">
            <v>0</v>
          </cell>
          <cell r="AX225">
            <v>0</v>
          </cell>
          <cell r="AY225">
            <v>0</v>
          </cell>
          <cell r="AZ225">
            <v>0</v>
          </cell>
          <cell r="BB225">
            <v>216</v>
          </cell>
          <cell r="BC225" t="str">
            <v>NORTHFIELD</v>
          </cell>
          <cell r="BH225">
            <v>0</v>
          </cell>
          <cell r="BK225">
            <v>0</v>
          </cell>
          <cell r="BL225">
            <v>0</v>
          </cell>
          <cell r="BN225">
            <v>0</v>
          </cell>
          <cell r="BP225">
            <v>0</v>
          </cell>
          <cell r="BQ225">
            <v>0</v>
          </cell>
          <cell r="BR225">
            <v>0</v>
          </cell>
          <cell r="BT225">
            <v>0</v>
          </cell>
          <cell r="BV225">
            <v>0</v>
          </cell>
        </row>
        <row r="226">
          <cell r="A226">
            <v>217</v>
          </cell>
          <cell r="B226">
            <v>213</v>
          </cell>
          <cell r="C226" t="str">
            <v>NORTH READING</v>
          </cell>
          <cell r="D226">
            <v>1.0265017667844523</v>
          </cell>
          <cell r="E226">
            <v>13156</v>
          </cell>
          <cell r="F226">
            <v>0</v>
          </cell>
          <cell r="G226">
            <v>923</v>
          </cell>
          <cell r="H226">
            <v>14079</v>
          </cell>
          <cell r="J226">
            <v>0</v>
          </cell>
          <cell r="K226">
            <v>0</v>
          </cell>
          <cell r="L226">
            <v>923</v>
          </cell>
          <cell r="M226">
            <v>923</v>
          </cell>
          <cell r="O226">
            <v>13156</v>
          </cell>
          <cell r="Q226">
            <v>0</v>
          </cell>
          <cell r="R226">
            <v>0</v>
          </cell>
          <cell r="S226">
            <v>923</v>
          </cell>
          <cell r="T226">
            <v>923</v>
          </cell>
          <cell r="V226">
            <v>4452</v>
          </cell>
          <cell r="W226">
            <v>0</v>
          </cell>
          <cell r="X226">
            <v>217</v>
          </cell>
          <cell r="Y226">
            <v>1.0265017667844523</v>
          </cell>
          <cell r="Z226">
            <v>0</v>
          </cell>
          <cell r="AA226">
            <v>13156</v>
          </cell>
          <cell r="AB226">
            <v>0</v>
          </cell>
          <cell r="AC226">
            <v>13156</v>
          </cell>
          <cell r="AD226">
            <v>0</v>
          </cell>
          <cell r="AE226">
            <v>923</v>
          </cell>
          <cell r="AF226">
            <v>14079</v>
          </cell>
          <cell r="AG226">
            <v>0</v>
          </cell>
          <cell r="AH226">
            <v>0</v>
          </cell>
          <cell r="AI226">
            <v>0</v>
          </cell>
          <cell r="AJ226">
            <v>0</v>
          </cell>
          <cell r="AK226">
            <v>14079</v>
          </cell>
          <cell r="AM226">
            <v>217</v>
          </cell>
          <cell r="AN226">
            <v>213</v>
          </cell>
          <cell r="AO226" t="str">
            <v>NORTH READING</v>
          </cell>
          <cell r="AP226">
            <v>13156</v>
          </cell>
          <cell r="AQ226">
            <v>14116</v>
          </cell>
          <cell r="AR226">
            <v>0</v>
          </cell>
          <cell r="AS226">
            <v>3190</v>
          </cell>
          <cell r="AT226">
            <v>339</v>
          </cell>
          <cell r="AU226">
            <v>0</v>
          </cell>
          <cell r="AV226">
            <v>0</v>
          </cell>
          <cell r="AW226">
            <v>0</v>
          </cell>
          <cell r="AX226">
            <v>0</v>
          </cell>
          <cell r="AY226">
            <v>3529</v>
          </cell>
          <cell r="AZ226">
            <v>0</v>
          </cell>
          <cell r="BB226">
            <v>217</v>
          </cell>
          <cell r="BC226" t="str">
            <v>NORTH READING</v>
          </cell>
          <cell r="BH226">
            <v>0</v>
          </cell>
          <cell r="BK226">
            <v>0</v>
          </cell>
          <cell r="BL226">
            <v>0</v>
          </cell>
          <cell r="BN226">
            <v>0</v>
          </cell>
          <cell r="BP226">
            <v>0</v>
          </cell>
          <cell r="BQ226">
            <v>0</v>
          </cell>
          <cell r="BR226">
            <v>0</v>
          </cell>
          <cell r="BT226">
            <v>0</v>
          </cell>
          <cell r="BV226">
            <v>0</v>
          </cell>
        </row>
        <row r="227">
          <cell r="A227">
            <v>218</v>
          </cell>
          <cell r="B227">
            <v>218</v>
          </cell>
          <cell r="C227" t="str">
            <v>NORTON</v>
          </cell>
          <cell r="D227">
            <v>116.11604079083105</v>
          </cell>
          <cell r="E227">
            <v>1517672</v>
          </cell>
          <cell r="F227">
            <v>0</v>
          </cell>
          <cell r="G227">
            <v>103696</v>
          </cell>
          <cell r="H227">
            <v>1621368</v>
          </cell>
          <cell r="J227">
            <v>92584.380015668299</v>
          </cell>
          <cell r="K227">
            <v>0.56100270408730513</v>
          </cell>
          <cell r="L227">
            <v>103696</v>
          </cell>
          <cell r="M227">
            <v>196280.38001566828</v>
          </cell>
          <cell r="O227">
            <v>1425087.6199843318</v>
          </cell>
          <cell r="Q227">
            <v>0</v>
          </cell>
          <cell r="R227">
            <v>92584.380015668299</v>
          </cell>
          <cell r="S227">
            <v>103696</v>
          </cell>
          <cell r="T227">
            <v>196280.38001566828</v>
          </cell>
          <cell r="V227">
            <v>268729.75</v>
          </cell>
          <cell r="W227">
            <v>0</v>
          </cell>
          <cell r="X227">
            <v>218</v>
          </cell>
          <cell r="Y227">
            <v>116.11604079083105</v>
          </cell>
          <cell r="Z227">
            <v>0</v>
          </cell>
          <cell r="AA227">
            <v>1517672</v>
          </cell>
          <cell r="AB227">
            <v>0</v>
          </cell>
          <cell r="AC227">
            <v>1517672</v>
          </cell>
          <cell r="AD227">
            <v>0</v>
          </cell>
          <cell r="AE227">
            <v>103696</v>
          </cell>
          <cell r="AF227">
            <v>1621368</v>
          </cell>
          <cell r="AG227">
            <v>0</v>
          </cell>
          <cell r="AH227">
            <v>0</v>
          </cell>
          <cell r="AI227">
            <v>0</v>
          </cell>
          <cell r="AJ227">
            <v>0</v>
          </cell>
          <cell r="AK227">
            <v>1621368</v>
          </cell>
          <cell r="AM227">
            <v>218</v>
          </cell>
          <cell r="AN227">
            <v>218</v>
          </cell>
          <cell r="AO227" t="str">
            <v>NORTON</v>
          </cell>
          <cell r="AP227">
            <v>1517672</v>
          </cell>
          <cell r="AQ227">
            <v>1360165</v>
          </cell>
          <cell r="AR227">
            <v>157507</v>
          </cell>
          <cell r="AS227">
            <v>7526.75</v>
          </cell>
          <cell r="AT227">
            <v>0</v>
          </cell>
          <cell r="AU227">
            <v>0</v>
          </cell>
          <cell r="AV227">
            <v>0</v>
          </cell>
          <cell r="AW227">
            <v>0</v>
          </cell>
          <cell r="AX227">
            <v>0</v>
          </cell>
          <cell r="AY227">
            <v>165033.75</v>
          </cell>
          <cell r="AZ227">
            <v>92584.380015668299</v>
          </cell>
          <cell r="BB227">
            <v>218</v>
          </cell>
          <cell r="BC227" t="str">
            <v>NORTON</v>
          </cell>
          <cell r="BH227">
            <v>0</v>
          </cell>
          <cell r="BK227">
            <v>0</v>
          </cell>
          <cell r="BL227">
            <v>0</v>
          </cell>
          <cell r="BN227">
            <v>0</v>
          </cell>
          <cell r="BP227">
            <v>157507</v>
          </cell>
          <cell r="BQ227">
            <v>157507</v>
          </cell>
          <cell r="BR227">
            <v>0</v>
          </cell>
          <cell r="BT227">
            <v>0</v>
          </cell>
          <cell r="BV227">
            <v>0</v>
          </cell>
        </row>
        <row r="228">
          <cell r="A228">
            <v>219</v>
          </cell>
          <cell r="B228">
            <v>219</v>
          </cell>
          <cell r="C228" t="str">
            <v>NORWELL</v>
          </cell>
          <cell r="D228">
            <v>10.4368932038835</v>
          </cell>
          <cell r="E228">
            <v>167089</v>
          </cell>
          <cell r="F228">
            <v>0</v>
          </cell>
          <cell r="G228">
            <v>9321</v>
          </cell>
          <cell r="H228">
            <v>176410</v>
          </cell>
          <cell r="J228">
            <v>18216.857162320255</v>
          </cell>
          <cell r="K228">
            <v>0.3525667038387485</v>
          </cell>
          <cell r="L228">
            <v>9321</v>
          </cell>
          <cell r="M228">
            <v>27537.857162320255</v>
          </cell>
          <cell r="O228">
            <v>148872.14283767974</v>
          </cell>
          <cell r="Q228">
            <v>0</v>
          </cell>
          <cell r="R228">
            <v>18216.857162320255</v>
          </cell>
          <cell r="S228">
            <v>9321</v>
          </cell>
          <cell r="T228">
            <v>27537.857162320255</v>
          </cell>
          <cell r="V228">
            <v>60990.25</v>
          </cell>
          <cell r="W228">
            <v>0</v>
          </cell>
          <cell r="X228">
            <v>219</v>
          </cell>
          <cell r="Y228">
            <v>10.4368932038835</v>
          </cell>
          <cell r="Z228">
            <v>0</v>
          </cell>
          <cell r="AA228">
            <v>167089</v>
          </cell>
          <cell r="AB228">
            <v>0</v>
          </cell>
          <cell r="AC228">
            <v>167089</v>
          </cell>
          <cell r="AD228">
            <v>0</v>
          </cell>
          <cell r="AE228">
            <v>9321</v>
          </cell>
          <cell r="AF228">
            <v>176410</v>
          </cell>
          <cell r="AG228">
            <v>0</v>
          </cell>
          <cell r="AH228">
            <v>0</v>
          </cell>
          <cell r="AI228">
            <v>0</v>
          </cell>
          <cell r="AJ228">
            <v>0</v>
          </cell>
          <cell r="AK228">
            <v>176410</v>
          </cell>
          <cell r="AM228">
            <v>219</v>
          </cell>
          <cell r="AN228">
            <v>219</v>
          </cell>
          <cell r="AO228" t="str">
            <v>NORWELL</v>
          </cell>
          <cell r="AP228">
            <v>167089</v>
          </cell>
          <cell r="AQ228">
            <v>136098</v>
          </cell>
          <cell r="AR228">
            <v>30991</v>
          </cell>
          <cell r="AS228">
            <v>4044.5</v>
          </cell>
          <cell r="AT228">
            <v>6232</v>
          </cell>
          <cell r="AU228">
            <v>5982</v>
          </cell>
          <cell r="AV228">
            <v>3816</v>
          </cell>
          <cell r="AW228">
            <v>603.75</v>
          </cell>
          <cell r="AX228">
            <v>0</v>
          </cell>
          <cell r="AY228">
            <v>51669.25</v>
          </cell>
          <cell r="AZ228">
            <v>18216.857162320255</v>
          </cell>
          <cell r="BB228">
            <v>219</v>
          </cell>
          <cell r="BC228" t="str">
            <v>NORWELL</v>
          </cell>
          <cell r="BH228">
            <v>0</v>
          </cell>
          <cell r="BK228">
            <v>0</v>
          </cell>
          <cell r="BL228">
            <v>0</v>
          </cell>
          <cell r="BN228">
            <v>0</v>
          </cell>
          <cell r="BP228">
            <v>30991</v>
          </cell>
          <cell r="BQ228">
            <v>30991</v>
          </cell>
          <cell r="BR228">
            <v>0</v>
          </cell>
          <cell r="BT228">
            <v>0</v>
          </cell>
          <cell r="BV228">
            <v>0</v>
          </cell>
        </row>
        <row r="229">
          <cell r="A229">
            <v>220</v>
          </cell>
          <cell r="B229">
            <v>220</v>
          </cell>
          <cell r="C229" t="str">
            <v>NORWOOD</v>
          </cell>
          <cell r="D229">
            <v>41.819096602001196</v>
          </cell>
          <cell r="E229">
            <v>618387</v>
          </cell>
          <cell r="F229">
            <v>0</v>
          </cell>
          <cell r="G229">
            <v>37359</v>
          </cell>
          <cell r="H229">
            <v>655746</v>
          </cell>
          <cell r="J229">
            <v>11074.950979164141</v>
          </cell>
          <cell r="K229">
            <v>8.8663622969096814E-2</v>
          </cell>
          <cell r="L229">
            <v>37359</v>
          </cell>
          <cell r="M229">
            <v>48433.950979164139</v>
          </cell>
          <cell r="O229">
            <v>607312.0490208359</v>
          </cell>
          <cell r="Q229">
            <v>0</v>
          </cell>
          <cell r="R229">
            <v>11074.950979164141</v>
          </cell>
          <cell r="S229">
            <v>37359</v>
          </cell>
          <cell r="T229">
            <v>48433.950979164139</v>
          </cell>
          <cell r="V229">
            <v>162268.75</v>
          </cell>
          <cell r="W229">
            <v>0</v>
          </cell>
          <cell r="X229">
            <v>220</v>
          </cell>
          <cell r="Y229">
            <v>41.819096602001196</v>
          </cell>
          <cell r="Z229">
            <v>0</v>
          </cell>
          <cell r="AA229">
            <v>618387</v>
          </cell>
          <cell r="AB229">
            <v>0</v>
          </cell>
          <cell r="AC229">
            <v>618387</v>
          </cell>
          <cell r="AD229">
            <v>0</v>
          </cell>
          <cell r="AE229">
            <v>37359</v>
          </cell>
          <cell r="AF229">
            <v>655746</v>
          </cell>
          <cell r="AG229">
            <v>0</v>
          </cell>
          <cell r="AH229">
            <v>0</v>
          </cell>
          <cell r="AI229">
            <v>0</v>
          </cell>
          <cell r="AJ229">
            <v>0</v>
          </cell>
          <cell r="AK229">
            <v>655746</v>
          </cell>
          <cell r="AM229">
            <v>220</v>
          </cell>
          <cell r="AN229">
            <v>220</v>
          </cell>
          <cell r="AO229" t="str">
            <v>NORWOOD</v>
          </cell>
          <cell r="AP229">
            <v>618387</v>
          </cell>
          <cell r="AQ229">
            <v>599546</v>
          </cell>
          <cell r="AR229">
            <v>18841</v>
          </cell>
          <cell r="AS229">
            <v>28666.5</v>
          </cell>
          <cell r="AT229">
            <v>24147</v>
          </cell>
          <cell r="AU229">
            <v>22109.5</v>
          </cell>
          <cell r="AV229">
            <v>15330</v>
          </cell>
          <cell r="AW229">
            <v>15815.75</v>
          </cell>
          <cell r="AX229">
            <v>0</v>
          </cell>
          <cell r="AY229">
            <v>124909.75</v>
          </cell>
          <cell r="AZ229">
            <v>11074.950979164141</v>
          </cell>
          <cell r="BB229">
            <v>220</v>
          </cell>
          <cell r="BC229" t="str">
            <v>NORWOOD</v>
          </cell>
          <cell r="BH229">
            <v>0</v>
          </cell>
          <cell r="BK229">
            <v>0</v>
          </cell>
          <cell r="BL229">
            <v>0</v>
          </cell>
          <cell r="BN229">
            <v>0</v>
          </cell>
          <cell r="BP229">
            <v>18841</v>
          </cell>
          <cell r="BQ229">
            <v>18841</v>
          </cell>
          <cell r="BR229">
            <v>0</v>
          </cell>
          <cell r="BT229">
            <v>0</v>
          </cell>
          <cell r="BV229">
            <v>0</v>
          </cell>
        </row>
        <row r="230">
          <cell r="A230">
            <v>221</v>
          </cell>
          <cell r="B230">
            <v>221</v>
          </cell>
          <cell r="C230" t="str">
            <v>OAK BLUFFS</v>
          </cell>
          <cell r="D230">
            <v>32.282608695652172</v>
          </cell>
          <cell r="E230">
            <v>736497</v>
          </cell>
          <cell r="F230">
            <v>0</v>
          </cell>
          <cell r="G230">
            <v>28827</v>
          </cell>
          <cell r="H230">
            <v>765324</v>
          </cell>
          <cell r="J230">
            <v>14453.101994357408</v>
          </cell>
          <cell r="K230">
            <v>0.1945628591823034</v>
          </cell>
          <cell r="L230">
            <v>28827</v>
          </cell>
          <cell r="M230">
            <v>43280.101994357407</v>
          </cell>
          <cell r="O230">
            <v>722043.89800564258</v>
          </cell>
          <cell r="Q230">
            <v>0</v>
          </cell>
          <cell r="R230">
            <v>14453.101994357408</v>
          </cell>
          <cell r="S230">
            <v>28827</v>
          </cell>
          <cell r="T230">
            <v>43280.101994357407</v>
          </cell>
          <cell r="V230">
            <v>103112</v>
          </cell>
          <cell r="W230">
            <v>0</v>
          </cell>
          <cell r="X230">
            <v>221</v>
          </cell>
          <cell r="Y230">
            <v>32.282608695652172</v>
          </cell>
          <cell r="Z230">
            <v>0</v>
          </cell>
          <cell r="AA230">
            <v>736497</v>
          </cell>
          <cell r="AB230">
            <v>0</v>
          </cell>
          <cell r="AC230">
            <v>736497</v>
          </cell>
          <cell r="AD230">
            <v>0</v>
          </cell>
          <cell r="AE230">
            <v>28827</v>
          </cell>
          <cell r="AF230">
            <v>765324</v>
          </cell>
          <cell r="AG230">
            <v>0</v>
          </cell>
          <cell r="AH230">
            <v>0</v>
          </cell>
          <cell r="AI230">
            <v>0</v>
          </cell>
          <cell r="AJ230">
            <v>0</v>
          </cell>
          <cell r="AK230">
            <v>765324</v>
          </cell>
          <cell r="AM230">
            <v>221</v>
          </cell>
          <cell r="AN230">
            <v>221</v>
          </cell>
          <cell r="AO230" t="str">
            <v>OAK BLUFFS</v>
          </cell>
          <cell r="AP230">
            <v>736497</v>
          </cell>
          <cell r="AQ230">
            <v>711909</v>
          </cell>
          <cell r="AR230">
            <v>24588</v>
          </cell>
          <cell r="AS230">
            <v>42918</v>
          </cell>
          <cell r="AT230">
            <v>4795</v>
          </cell>
          <cell r="AU230">
            <v>1984</v>
          </cell>
          <cell r="AV230">
            <v>0</v>
          </cell>
          <cell r="AW230">
            <v>0</v>
          </cell>
          <cell r="AX230">
            <v>0</v>
          </cell>
          <cell r="AY230">
            <v>74285</v>
          </cell>
          <cell r="AZ230">
            <v>14453.101994357408</v>
          </cell>
          <cell r="BB230">
            <v>221</v>
          </cell>
          <cell r="BC230" t="str">
            <v>OAK BLUFFS</v>
          </cell>
          <cell r="BH230">
            <v>0</v>
          </cell>
          <cell r="BK230">
            <v>0</v>
          </cell>
          <cell r="BL230">
            <v>0</v>
          </cell>
          <cell r="BN230">
            <v>0</v>
          </cell>
          <cell r="BP230">
            <v>24588</v>
          </cell>
          <cell r="BQ230">
            <v>24588</v>
          </cell>
          <cell r="BR230">
            <v>0</v>
          </cell>
          <cell r="BT230">
            <v>0</v>
          </cell>
          <cell r="BV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M231">
            <v>222</v>
          </cell>
          <cell r="AN231">
            <v>222</v>
          </cell>
          <cell r="AO231" t="str">
            <v>OAKHAM</v>
          </cell>
          <cell r="AP231">
            <v>0</v>
          </cell>
          <cell r="AQ231">
            <v>0</v>
          </cell>
          <cell r="AR231">
            <v>0</v>
          </cell>
          <cell r="AS231">
            <v>0</v>
          </cell>
          <cell r="AT231">
            <v>0</v>
          </cell>
          <cell r="AU231">
            <v>0</v>
          </cell>
          <cell r="AV231">
            <v>0</v>
          </cell>
          <cell r="AW231">
            <v>0</v>
          </cell>
          <cell r="AX231">
            <v>0</v>
          </cell>
          <cell r="AY231">
            <v>0</v>
          </cell>
          <cell r="AZ231">
            <v>0</v>
          </cell>
          <cell r="BB231">
            <v>222</v>
          </cell>
          <cell r="BC231" t="str">
            <v>OAKHAM</v>
          </cell>
          <cell r="BH231">
            <v>0</v>
          </cell>
          <cell r="BK231">
            <v>0</v>
          </cell>
          <cell r="BL231">
            <v>0</v>
          </cell>
          <cell r="BN231">
            <v>0</v>
          </cell>
          <cell r="BP231">
            <v>0</v>
          </cell>
          <cell r="BQ231">
            <v>0</v>
          </cell>
          <cell r="BR231">
            <v>0</v>
          </cell>
          <cell r="BT231">
            <v>0</v>
          </cell>
          <cell r="BV231">
            <v>0</v>
          </cell>
        </row>
        <row r="232">
          <cell r="A232">
            <v>223</v>
          </cell>
          <cell r="B232">
            <v>223</v>
          </cell>
          <cell r="C232" t="str">
            <v>ORANGE</v>
          </cell>
          <cell r="D232">
            <v>2.3732251521298178</v>
          </cell>
          <cell r="E232">
            <v>22414</v>
          </cell>
          <cell r="F232">
            <v>0</v>
          </cell>
          <cell r="G232">
            <v>2121</v>
          </cell>
          <cell r="H232">
            <v>24535</v>
          </cell>
          <cell r="J232">
            <v>2474.6851877438053</v>
          </cell>
          <cell r="K232">
            <v>0.27466746444061213</v>
          </cell>
          <cell r="L232">
            <v>2121</v>
          </cell>
          <cell r="M232">
            <v>4595.6851877438057</v>
          </cell>
          <cell r="O232">
            <v>19939.314812256194</v>
          </cell>
          <cell r="Q232">
            <v>0</v>
          </cell>
          <cell r="R232">
            <v>2474.6851877438053</v>
          </cell>
          <cell r="S232">
            <v>2121</v>
          </cell>
          <cell r="T232">
            <v>4595.6851877438057</v>
          </cell>
          <cell r="V232">
            <v>11130.75</v>
          </cell>
          <cell r="W232">
            <v>0</v>
          </cell>
          <cell r="X232">
            <v>223</v>
          </cell>
          <cell r="Y232">
            <v>2.3732251521298178</v>
          </cell>
          <cell r="Z232">
            <v>0</v>
          </cell>
          <cell r="AA232">
            <v>22414</v>
          </cell>
          <cell r="AB232">
            <v>0</v>
          </cell>
          <cell r="AC232">
            <v>22414</v>
          </cell>
          <cell r="AD232">
            <v>0</v>
          </cell>
          <cell r="AE232">
            <v>2121</v>
          </cell>
          <cell r="AF232">
            <v>24535</v>
          </cell>
          <cell r="AG232">
            <v>0</v>
          </cell>
          <cell r="AH232">
            <v>0</v>
          </cell>
          <cell r="AI232">
            <v>0</v>
          </cell>
          <cell r="AJ232">
            <v>0</v>
          </cell>
          <cell r="AK232">
            <v>24535</v>
          </cell>
          <cell r="AM232">
            <v>223</v>
          </cell>
          <cell r="AN232">
            <v>223</v>
          </cell>
          <cell r="AO232" t="str">
            <v>ORANGE</v>
          </cell>
          <cell r="AP232">
            <v>22414</v>
          </cell>
          <cell r="AQ232">
            <v>18204</v>
          </cell>
          <cell r="AR232">
            <v>4210</v>
          </cell>
          <cell r="AS232">
            <v>98</v>
          </cell>
          <cell r="AT232">
            <v>2219</v>
          </cell>
          <cell r="AU232">
            <v>0</v>
          </cell>
          <cell r="AV232">
            <v>2271</v>
          </cell>
          <cell r="AW232">
            <v>211.75</v>
          </cell>
          <cell r="AX232">
            <v>0</v>
          </cell>
          <cell r="AY232">
            <v>9009.75</v>
          </cell>
          <cell r="AZ232">
            <v>2474.6851877438053</v>
          </cell>
          <cell r="BB232">
            <v>223</v>
          </cell>
          <cell r="BC232" t="str">
            <v>ORANGE</v>
          </cell>
          <cell r="BH232">
            <v>0</v>
          </cell>
          <cell r="BK232">
            <v>0</v>
          </cell>
          <cell r="BL232">
            <v>0</v>
          </cell>
          <cell r="BN232">
            <v>0</v>
          </cell>
          <cell r="BP232">
            <v>4210</v>
          </cell>
          <cell r="BQ232">
            <v>4210</v>
          </cell>
          <cell r="BR232">
            <v>0</v>
          </cell>
          <cell r="BT232">
            <v>0</v>
          </cell>
          <cell r="BV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M233">
            <v>224</v>
          </cell>
          <cell r="AN233">
            <v>224</v>
          </cell>
          <cell r="AO233" t="str">
            <v>ORLEANS</v>
          </cell>
          <cell r="AP233">
            <v>0</v>
          </cell>
          <cell r="AQ233">
            <v>0</v>
          </cell>
          <cell r="AR233">
            <v>0</v>
          </cell>
          <cell r="AS233">
            <v>0</v>
          </cell>
          <cell r="AT233">
            <v>0</v>
          </cell>
          <cell r="AU233">
            <v>0</v>
          </cell>
          <cell r="AV233">
            <v>0</v>
          </cell>
          <cell r="AW233">
            <v>0</v>
          </cell>
          <cell r="AX233">
            <v>0</v>
          </cell>
          <cell r="AY233">
            <v>0</v>
          </cell>
          <cell r="AZ233">
            <v>0</v>
          </cell>
          <cell r="BB233">
            <v>224</v>
          </cell>
          <cell r="BC233" t="str">
            <v>ORLEANS</v>
          </cell>
          <cell r="BH233">
            <v>0</v>
          </cell>
          <cell r="BK233">
            <v>0</v>
          </cell>
          <cell r="BL233">
            <v>0</v>
          </cell>
          <cell r="BN233">
            <v>0</v>
          </cell>
          <cell r="BP233">
            <v>0</v>
          </cell>
          <cell r="BQ233">
            <v>0</v>
          </cell>
          <cell r="BR233">
            <v>0</v>
          </cell>
          <cell r="BT233">
            <v>0</v>
          </cell>
          <cell r="BV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M234">
            <v>225</v>
          </cell>
          <cell r="AN234">
            <v>225</v>
          </cell>
          <cell r="AO234" t="str">
            <v>OTIS</v>
          </cell>
          <cell r="AP234">
            <v>0</v>
          </cell>
          <cell r="AQ234">
            <v>0</v>
          </cell>
          <cell r="AR234">
            <v>0</v>
          </cell>
          <cell r="AS234">
            <v>0</v>
          </cell>
          <cell r="AT234">
            <v>0</v>
          </cell>
          <cell r="AU234">
            <v>0</v>
          </cell>
          <cell r="AV234">
            <v>0</v>
          </cell>
          <cell r="AW234">
            <v>0</v>
          </cell>
          <cell r="AX234">
            <v>0</v>
          </cell>
          <cell r="AY234">
            <v>0</v>
          </cell>
          <cell r="AZ234">
            <v>0</v>
          </cell>
          <cell r="BB234">
            <v>225</v>
          </cell>
          <cell r="BC234" t="str">
            <v>OTIS</v>
          </cell>
          <cell r="BH234">
            <v>0</v>
          </cell>
          <cell r="BK234">
            <v>0</v>
          </cell>
          <cell r="BL234">
            <v>0</v>
          </cell>
          <cell r="BN234">
            <v>0</v>
          </cell>
          <cell r="BP234">
            <v>0</v>
          </cell>
          <cell r="BQ234">
            <v>0</v>
          </cell>
          <cell r="BR234">
            <v>0</v>
          </cell>
          <cell r="BT234">
            <v>0</v>
          </cell>
          <cell r="BV234">
            <v>0</v>
          </cell>
        </row>
        <row r="235">
          <cell r="A235">
            <v>226</v>
          </cell>
          <cell r="B235">
            <v>226</v>
          </cell>
          <cell r="C235" t="str">
            <v>OXFORD</v>
          </cell>
          <cell r="D235">
            <v>28.019649122807024</v>
          </cell>
          <cell r="E235">
            <v>333541</v>
          </cell>
          <cell r="F235">
            <v>0</v>
          </cell>
          <cell r="G235">
            <v>25025</v>
          </cell>
          <cell r="H235">
            <v>358566</v>
          </cell>
          <cell r="J235">
            <v>3590.938672666724</v>
          </cell>
          <cell r="K235">
            <v>9.4106482154363055E-2</v>
          </cell>
          <cell r="L235">
            <v>25025</v>
          </cell>
          <cell r="M235">
            <v>28615.938672666725</v>
          </cell>
          <cell r="O235">
            <v>329950.06132733327</v>
          </cell>
          <cell r="Q235">
            <v>0</v>
          </cell>
          <cell r="R235">
            <v>3590.938672666724</v>
          </cell>
          <cell r="S235">
            <v>25025</v>
          </cell>
          <cell r="T235">
            <v>28615.938672666725</v>
          </cell>
          <cell r="V235">
            <v>63183.25</v>
          </cell>
          <cell r="W235">
            <v>0</v>
          </cell>
          <cell r="X235">
            <v>226</v>
          </cell>
          <cell r="Y235">
            <v>28.019649122807024</v>
          </cell>
          <cell r="Z235">
            <v>0</v>
          </cell>
          <cell r="AA235">
            <v>333541</v>
          </cell>
          <cell r="AB235">
            <v>0</v>
          </cell>
          <cell r="AC235">
            <v>333541</v>
          </cell>
          <cell r="AD235">
            <v>0</v>
          </cell>
          <cell r="AE235">
            <v>25025</v>
          </cell>
          <cell r="AF235">
            <v>358566</v>
          </cell>
          <cell r="AG235">
            <v>0</v>
          </cell>
          <cell r="AH235">
            <v>0</v>
          </cell>
          <cell r="AI235">
            <v>0</v>
          </cell>
          <cell r="AJ235">
            <v>0</v>
          </cell>
          <cell r="AK235">
            <v>358566</v>
          </cell>
          <cell r="AM235">
            <v>226</v>
          </cell>
          <cell r="AN235">
            <v>226</v>
          </cell>
          <cell r="AO235" t="str">
            <v>OXFORD</v>
          </cell>
          <cell r="AP235">
            <v>333541</v>
          </cell>
          <cell r="AQ235">
            <v>327432</v>
          </cell>
          <cell r="AR235">
            <v>6109</v>
          </cell>
          <cell r="AS235">
            <v>9676.25</v>
          </cell>
          <cell r="AT235">
            <v>0</v>
          </cell>
          <cell r="AU235">
            <v>0</v>
          </cell>
          <cell r="AV235">
            <v>8768.75</v>
          </cell>
          <cell r="AW235">
            <v>13604.25</v>
          </cell>
          <cell r="AX235">
            <v>0</v>
          </cell>
          <cell r="AY235">
            <v>38158.25</v>
          </cell>
          <cell r="AZ235">
            <v>3590.938672666724</v>
          </cell>
          <cell r="BB235">
            <v>226</v>
          </cell>
          <cell r="BC235" t="str">
            <v>OXFORD</v>
          </cell>
          <cell r="BH235">
            <v>0</v>
          </cell>
          <cell r="BK235">
            <v>0</v>
          </cell>
          <cell r="BL235">
            <v>0</v>
          </cell>
          <cell r="BN235">
            <v>0</v>
          </cell>
          <cell r="BP235">
            <v>6109</v>
          </cell>
          <cell r="BQ235">
            <v>6109</v>
          </cell>
          <cell r="BR235">
            <v>0</v>
          </cell>
          <cell r="BT235">
            <v>0</v>
          </cell>
          <cell r="BV235">
            <v>0</v>
          </cell>
        </row>
        <row r="236">
          <cell r="A236">
            <v>227</v>
          </cell>
          <cell r="B236">
            <v>227</v>
          </cell>
          <cell r="C236" t="str">
            <v>PALMER</v>
          </cell>
          <cell r="D236">
            <v>13.314467141718007</v>
          </cell>
          <cell r="E236">
            <v>163990</v>
          </cell>
          <cell r="F236">
            <v>0</v>
          </cell>
          <cell r="G236">
            <v>11892</v>
          </cell>
          <cell r="H236">
            <v>175882</v>
          </cell>
          <cell r="J236">
            <v>7518.105356589851</v>
          </cell>
          <cell r="K236">
            <v>0.17639956491039602</v>
          </cell>
          <cell r="L236">
            <v>11892</v>
          </cell>
          <cell r="M236">
            <v>19410.105356589851</v>
          </cell>
          <cell r="O236">
            <v>156471.89464341014</v>
          </cell>
          <cell r="Q236">
            <v>0</v>
          </cell>
          <cell r="R236">
            <v>7518.105356589851</v>
          </cell>
          <cell r="S236">
            <v>11892</v>
          </cell>
          <cell r="T236">
            <v>19410.105356589851</v>
          </cell>
          <cell r="V236">
            <v>54511.75</v>
          </cell>
          <cell r="W236">
            <v>0</v>
          </cell>
          <cell r="X236">
            <v>227</v>
          </cell>
          <cell r="Y236">
            <v>13.314467141718007</v>
          </cell>
          <cell r="Z236">
            <v>0</v>
          </cell>
          <cell r="AA236">
            <v>163990</v>
          </cell>
          <cell r="AB236">
            <v>0</v>
          </cell>
          <cell r="AC236">
            <v>163990</v>
          </cell>
          <cell r="AD236">
            <v>0</v>
          </cell>
          <cell r="AE236">
            <v>11892</v>
          </cell>
          <cell r="AF236">
            <v>175882</v>
          </cell>
          <cell r="AG236">
            <v>0</v>
          </cell>
          <cell r="AH236">
            <v>0</v>
          </cell>
          <cell r="AI236">
            <v>0</v>
          </cell>
          <cell r="AJ236">
            <v>0</v>
          </cell>
          <cell r="AK236">
            <v>175882</v>
          </cell>
          <cell r="AM236">
            <v>227</v>
          </cell>
          <cell r="AN236">
            <v>227</v>
          </cell>
          <cell r="AO236" t="str">
            <v>PALMER</v>
          </cell>
          <cell r="AP236">
            <v>163990</v>
          </cell>
          <cell r="AQ236">
            <v>151200</v>
          </cell>
          <cell r="AR236">
            <v>12790</v>
          </cell>
          <cell r="AS236">
            <v>22226.5</v>
          </cell>
          <cell r="AT236">
            <v>6656</v>
          </cell>
          <cell r="AU236">
            <v>0</v>
          </cell>
          <cell r="AV236">
            <v>0</v>
          </cell>
          <cell r="AW236">
            <v>947.25</v>
          </cell>
          <cell r="AX236">
            <v>0</v>
          </cell>
          <cell r="AY236">
            <v>42619.75</v>
          </cell>
          <cell r="AZ236">
            <v>7518.105356589851</v>
          </cell>
          <cell r="BB236">
            <v>227</v>
          </cell>
          <cell r="BC236" t="str">
            <v>PALMER</v>
          </cell>
          <cell r="BH236">
            <v>0</v>
          </cell>
          <cell r="BK236">
            <v>0</v>
          </cell>
          <cell r="BL236">
            <v>0</v>
          </cell>
          <cell r="BN236">
            <v>0</v>
          </cell>
          <cell r="BP236">
            <v>12790</v>
          </cell>
          <cell r="BQ236">
            <v>12790</v>
          </cell>
          <cell r="BR236">
            <v>0</v>
          </cell>
          <cell r="BT236">
            <v>0</v>
          </cell>
          <cell r="BV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M237">
            <v>228</v>
          </cell>
          <cell r="AN237">
            <v>228</v>
          </cell>
          <cell r="AO237" t="str">
            <v>PAXTON</v>
          </cell>
          <cell r="AP237">
            <v>0</v>
          </cell>
          <cell r="AQ237">
            <v>0</v>
          </cell>
          <cell r="AR237">
            <v>0</v>
          </cell>
          <cell r="AS237">
            <v>0</v>
          </cell>
          <cell r="AT237">
            <v>0</v>
          </cell>
          <cell r="AU237">
            <v>0</v>
          </cell>
          <cell r="AV237">
            <v>0</v>
          </cell>
          <cell r="AW237">
            <v>0</v>
          </cell>
          <cell r="AX237">
            <v>0</v>
          </cell>
          <cell r="AY237">
            <v>0</v>
          </cell>
          <cell r="AZ237">
            <v>0</v>
          </cell>
          <cell r="BB237">
            <v>228</v>
          </cell>
          <cell r="BC237" t="str">
            <v>PAXTON</v>
          </cell>
          <cell r="BH237">
            <v>0</v>
          </cell>
          <cell r="BK237">
            <v>0</v>
          </cell>
          <cell r="BL237">
            <v>0</v>
          </cell>
          <cell r="BN237">
            <v>0</v>
          </cell>
          <cell r="BP237">
            <v>0</v>
          </cell>
          <cell r="BQ237">
            <v>0</v>
          </cell>
          <cell r="BR237">
            <v>0</v>
          </cell>
          <cell r="BT237">
            <v>0</v>
          </cell>
          <cell r="BV237">
            <v>0</v>
          </cell>
        </row>
        <row r="238">
          <cell r="A238">
            <v>229</v>
          </cell>
          <cell r="B238">
            <v>229</v>
          </cell>
          <cell r="C238" t="str">
            <v>PEABODY</v>
          </cell>
          <cell r="D238">
            <v>67.642788497686865</v>
          </cell>
          <cell r="E238">
            <v>817840</v>
          </cell>
          <cell r="F238">
            <v>0</v>
          </cell>
          <cell r="G238">
            <v>60405</v>
          </cell>
          <cell r="H238">
            <v>878245</v>
          </cell>
          <cell r="J238">
            <v>29484.610217869187</v>
          </cell>
          <cell r="K238">
            <v>0.21859761469200895</v>
          </cell>
          <cell r="L238">
            <v>60405</v>
          </cell>
          <cell r="M238">
            <v>89889.610217869194</v>
          </cell>
          <cell r="O238">
            <v>788355.38978213083</v>
          </cell>
          <cell r="Q238">
            <v>0</v>
          </cell>
          <cell r="R238">
            <v>29484.610217869187</v>
          </cell>
          <cell r="S238">
            <v>60405</v>
          </cell>
          <cell r="T238">
            <v>89889.610217869194</v>
          </cell>
          <cell r="V238">
            <v>195285.75</v>
          </cell>
          <cell r="W238">
            <v>0</v>
          </cell>
          <cell r="X238">
            <v>229</v>
          </cell>
          <cell r="Y238">
            <v>67.642788497686865</v>
          </cell>
          <cell r="Z238">
            <v>0</v>
          </cell>
          <cell r="AA238">
            <v>817840</v>
          </cell>
          <cell r="AB238">
            <v>0</v>
          </cell>
          <cell r="AC238">
            <v>817840</v>
          </cell>
          <cell r="AD238">
            <v>0</v>
          </cell>
          <cell r="AE238">
            <v>60405</v>
          </cell>
          <cell r="AF238">
            <v>878245</v>
          </cell>
          <cell r="AG238">
            <v>0</v>
          </cell>
          <cell r="AH238">
            <v>0</v>
          </cell>
          <cell r="AI238">
            <v>0</v>
          </cell>
          <cell r="AJ238">
            <v>0</v>
          </cell>
          <cell r="AK238">
            <v>878245</v>
          </cell>
          <cell r="AM238">
            <v>229</v>
          </cell>
          <cell r="AN238">
            <v>229</v>
          </cell>
          <cell r="AO238" t="str">
            <v>PEABODY</v>
          </cell>
          <cell r="AP238">
            <v>817840</v>
          </cell>
          <cell r="AQ238">
            <v>767680</v>
          </cell>
          <cell r="AR238">
            <v>50160</v>
          </cell>
          <cell r="AS238">
            <v>47840</v>
          </cell>
          <cell r="AT238">
            <v>13675</v>
          </cell>
          <cell r="AU238">
            <v>0</v>
          </cell>
          <cell r="AV238">
            <v>20023.5</v>
          </cell>
          <cell r="AW238">
            <v>3182.25</v>
          </cell>
          <cell r="AX238">
            <v>0</v>
          </cell>
          <cell r="AY238">
            <v>134880.75</v>
          </cell>
          <cell r="AZ238">
            <v>29484.610217869187</v>
          </cell>
          <cell r="BB238">
            <v>229</v>
          </cell>
          <cell r="BC238" t="str">
            <v>PEABODY</v>
          </cell>
          <cell r="BH238">
            <v>0</v>
          </cell>
          <cell r="BK238">
            <v>0</v>
          </cell>
          <cell r="BL238">
            <v>0</v>
          </cell>
          <cell r="BN238">
            <v>0</v>
          </cell>
          <cell r="BP238">
            <v>50160</v>
          </cell>
          <cell r="BQ238">
            <v>50160</v>
          </cell>
          <cell r="BR238">
            <v>0</v>
          </cell>
          <cell r="BT238">
            <v>0</v>
          </cell>
          <cell r="BV238">
            <v>0</v>
          </cell>
        </row>
        <row r="239">
          <cell r="A239">
            <v>230</v>
          </cell>
          <cell r="B239">
            <v>230</v>
          </cell>
          <cell r="C239" t="str">
            <v>PELHAM</v>
          </cell>
          <cell r="D239">
            <v>3.5598377281947258</v>
          </cell>
          <cell r="E239">
            <v>65702</v>
          </cell>
          <cell r="F239">
            <v>0</v>
          </cell>
          <cell r="G239">
            <v>3178</v>
          </cell>
          <cell r="H239">
            <v>68880</v>
          </cell>
          <cell r="J239">
            <v>390.894453645993</v>
          </cell>
          <cell r="K239">
            <v>2.3096025267492458E-2</v>
          </cell>
          <cell r="L239">
            <v>3178</v>
          </cell>
          <cell r="M239">
            <v>3568.8944536459931</v>
          </cell>
          <cell r="O239">
            <v>65311.105546354011</v>
          </cell>
          <cell r="Q239">
            <v>0</v>
          </cell>
          <cell r="R239">
            <v>390.894453645993</v>
          </cell>
          <cell r="S239">
            <v>3178</v>
          </cell>
          <cell r="T239">
            <v>3568.8944536459931</v>
          </cell>
          <cell r="V239">
            <v>20102.75</v>
          </cell>
          <cell r="W239">
            <v>0</v>
          </cell>
          <cell r="X239">
            <v>230</v>
          </cell>
          <cell r="Y239">
            <v>3.5598377281947258</v>
          </cell>
          <cell r="Z239">
            <v>0</v>
          </cell>
          <cell r="AA239">
            <v>65702</v>
          </cell>
          <cell r="AB239">
            <v>0</v>
          </cell>
          <cell r="AC239">
            <v>65702</v>
          </cell>
          <cell r="AD239">
            <v>0</v>
          </cell>
          <cell r="AE239">
            <v>3178</v>
          </cell>
          <cell r="AF239">
            <v>68880</v>
          </cell>
          <cell r="AG239">
            <v>0</v>
          </cell>
          <cell r="AH239">
            <v>0</v>
          </cell>
          <cell r="AI239">
            <v>0</v>
          </cell>
          <cell r="AJ239">
            <v>0</v>
          </cell>
          <cell r="AK239">
            <v>68880</v>
          </cell>
          <cell r="AM239">
            <v>230</v>
          </cell>
          <cell r="AN239">
            <v>230</v>
          </cell>
          <cell r="AO239" t="str">
            <v>PELHAM</v>
          </cell>
          <cell r="AP239">
            <v>65702</v>
          </cell>
          <cell r="AQ239">
            <v>65037</v>
          </cell>
          <cell r="AR239">
            <v>665</v>
          </cell>
          <cell r="AS239">
            <v>89.75</v>
          </cell>
          <cell r="AT239">
            <v>16170</v>
          </cell>
          <cell r="AU239">
            <v>0</v>
          </cell>
          <cell r="AV239">
            <v>0</v>
          </cell>
          <cell r="AW239">
            <v>0</v>
          </cell>
          <cell r="AX239">
            <v>0</v>
          </cell>
          <cell r="AY239">
            <v>16924.75</v>
          </cell>
          <cell r="AZ239">
            <v>390.894453645993</v>
          </cell>
          <cell r="BB239">
            <v>230</v>
          </cell>
          <cell r="BC239" t="str">
            <v>PELHAM</v>
          </cell>
          <cell r="BH239">
            <v>0</v>
          </cell>
          <cell r="BK239">
            <v>0</v>
          </cell>
          <cell r="BL239">
            <v>0</v>
          </cell>
          <cell r="BN239">
            <v>0</v>
          </cell>
          <cell r="BP239">
            <v>665</v>
          </cell>
          <cell r="BQ239">
            <v>665</v>
          </cell>
          <cell r="BR239">
            <v>0</v>
          </cell>
          <cell r="BT239">
            <v>0</v>
          </cell>
          <cell r="BV239">
            <v>0</v>
          </cell>
        </row>
        <row r="240">
          <cell r="A240">
            <v>231</v>
          </cell>
          <cell r="B240">
            <v>231</v>
          </cell>
          <cell r="C240" t="str">
            <v>PEMBROKE</v>
          </cell>
          <cell r="D240">
            <v>37.773364715112301</v>
          </cell>
          <cell r="E240">
            <v>465433</v>
          </cell>
          <cell r="F240">
            <v>0</v>
          </cell>
          <cell r="G240">
            <v>33726</v>
          </cell>
          <cell r="H240">
            <v>499159</v>
          </cell>
          <cell r="J240">
            <v>55189.006553937805</v>
          </cell>
          <cell r="K240">
            <v>0.37553377281762779</v>
          </cell>
          <cell r="L240">
            <v>33726</v>
          </cell>
          <cell r="M240">
            <v>88915.006553937797</v>
          </cell>
          <cell r="O240">
            <v>410243.9934460622</v>
          </cell>
          <cell r="Q240">
            <v>0</v>
          </cell>
          <cell r="R240">
            <v>55189.006553937805</v>
          </cell>
          <cell r="S240">
            <v>33726</v>
          </cell>
          <cell r="T240">
            <v>88915.006553937797</v>
          </cell>
          <cell r="V240">
            <v>180687.5</v>
          </cell>
          <cell r="W240">
            <v>0</v>
          </cell>
          <cell r="X240">
            <v>231</v>
          </cell>
          <cell r="Y240">
            <v>37.773364715112301</v>
          </cell>
          <cell r="Z240">
            <v>0</v>
          </cell>
          <cell r="AA240">
            <v>465433</v>
          </cell>
          <cell r="AB240">
            <v>0</v>
          </cell>
          <cell r="AC240">
            <v>465433</v>
          </cell>
          <cell r="AD240">
            <v>0</v>
          </cell>
          <cell r="AE240">
            <v>33726</v>
          </cell>
          <cell r="AF240">
            <v>499159</v>
          </cell>
          <cell r="AG240">
            <v>0</v>
          </cell>
          <cell r="AH240">
            <v>0</v>
          </cell>
          <cell r="AI240">
            <v>0</v>
          </cell>
          <cell r="AJ240">
            <v>0</v>
          </cell>
          <cell r="AK240">
            <v>499159</v>
          </cell>
          <cell r="AM240">
            <v>231</v>
          </cell>
          <cell r="AN240">
            <v>231</v>
          </cell>
          <cell r="AO240" t="str">
            <v>PEMBROKE</v>
          </cell>
          <cell r="AP240">
            <v>465433</v>
          </cell>
          <cell r="AQ240">
            <v>371544</v>
          </cell>
          <cell r="AR240">
            <v>93889</v>
          </cell>
          <cell r="AS240">
            <v>0</v>
          </cell>
          <cell r="AT240">
            <v>29393</v>
          </cell>
          <cell r="AU240">
            <v>0</v>
          </cell>
          <cell r="AV240">
            <v>1408.5</v>
          </cell>
          <cell r="AW240">
            <v>22271</v>
          </cell>
          <cell r="AX240">
            <v>0</v>
          </cell>
          <cell r="AY240">
            <v>146961.5</v>
          </cell>
          <cell r="AZ240">
            <v>55189.006553937805</v>
          </cell>
          <cell r="BB240">
            <v>231</v>
          </cell>
          <cell r="BC240" t="str">
            <v>PEMBROKE</v>
          </cell>
          <cell r="BH240">
            <v>0</v>
          </cell>
          <cell r="BK240">
            <v>0</v>
          </cell>
          <cell r="BL240">
            <v>0</v>
          </cell>
          <cell r="BN240">
            <v>0</v>
          </cell>
          <cell r="BP240">
            <v>93889</v>
          </cell>
          <cell r="BQ240">
            <v>93889</v>
          </cell>
          <cell r="BR240">
            <v>0</v>
          </cell>
          <cell r="BT240">
            <v>0</v>
          </cell>
          <cell r="BV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M241">
            <v>232</v>
          </cell>
          <cell r="AN241">
            <v>232</v>
          </cell>
          <cell r="AO241" t="str">
            <v>PEPPERELL</v>
          </cell>
          <cell r="AP241">
            <v>0</v>
          </cell>
          <cell r="AQ241">
            <v>0</v>
          </cell>
          <cell r="AR241">
            <v>0</v>
          </cell>
          <cell r="AS241">
            <v>0</v>
          </cell>
          <cell r="AT241">
            <v>0</v>
          </cell>
          <cell r="AU241">
            <v>0</v>
          </cell>
          <cell r="AV241">
            <v>0</v>
          </cell>
          <cell r="AW241">
            <v>0</v>
          </cell>
          <cell r="AX241">
            <v>0</v>
          </cell>
          <cell r="AY241">
            <v>0</v>
          </cell>
          <cell r="AZ241">
            <v>0</v>
          </cell>
          <cell r="BB241">
            <v>232</v>
          </cell>
          <cell r="BC241" t="str">
            <v>PEPPERELL</v>
          </cell>
          <cell r="BH241">
            <v>0</v>
          </cell>
          <cell r="BK241">
            <v>0</v>
          </cell>
          <cell r="BL241">
            <v>0</v>
          </cell>
          <cell r="BN241">
            <v>0</v>
          </cell>
          <cell r="BP241">
            <v>0</v>
          </cell>
          <cell r="BQ241">
            <v>0</v>
          </cell>
          <cell r="BR241">
            <v>0</v>
          </cell>
          <cell r="BT241">
            <v>0</v>
          </cell>
          <cell r="BV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M242">
            <v>233</v>
          </cell>
          <cell r="AN242">
            <v>233</v>
          </cell>
          <cell r="AO242" t="str">
            <v>PERU</v>
          </cell>
          <cell r="AP242">
            <v>0</v>
          </cell>
          <cell r="AQ242">
            <v>0</v>
          </cell>
          <cell r="AR242">
            <v>0</v>
          </cell>
          <cell r="AS242">
            <v>0</v>
          </cell>
          <cell r="AT242">
            <v>0</v>
          </cell>
          <cell r="AU242">
            <v>0</v>
          </cell>
          <cell r="AV242">
            <v>0</v>
          </cell>
          <cell r="AW242">
            <v>0</v>
          </cell>
          <cell r="AX242">
            <v>0</v>
          </cell>
          <cell r="AY242">
            <v>0</v>
          </cell>
          <cell r="AZ242">
            <v>0</v>
          </cell>
          <cell r="BB242">
            <v>233</v>
          </cell>
          <cell r="BC242" t="str">
            <v>PERU</v>
          </cell>
          <cell r="BH242">
            <v>0</v>
          </cell>
          <cell r="BK242">
            <v>0</v>
          </cell>
          <cell r="BL242">
            <v>0</v>
          </cell>
          <cell r="BN242">
            <v>0</v>
          </cell>
          <cell r="BP242">
            <v>0</v>
          </cell>
          <cell r="BQ242">
            <v>0</v>
          </cell>
          <cell r="BR242">
            <v>0</v>
          </cell>
          <cell r="BT242">
            <v>0</v>
          </cell>
          <cell r="BV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M243">
            <v>234</v>
          </cell>
          <cell r="AN243">
            <v>234</v>
          </cell>
          <cell r="AO243" t="str">
            <v>PETERSHAM</v>
          </cell>
          <cell r="AP243">
            <v>0</v>
          </cell>
          <cell r="AQ243">
            <v>0</v>
          </cell>
          <cell r="AR243">
            <v>0</v>
          </cell>
          <cell r="AS243">
            <v>0</v>
          </cell>
          <cell r="AT243">
            <v>0</v>
          </cell>
          <cell r="AU243">
            <v>0</v>
          </cell>
          <cell r="AV243">
            <v>0</v>
          </cell>
          <cell r="AW243">
            <v>0</v>
          </cell>
          <cell r="AX243">
            <v>0</v>
          </cell>
          <cell r="AY243">
            <v>0</v>
          </cell>
          <cell r="AZ243">
            <v>0</v>
          </cell>
          <cell r="BB243">
            <v>234</v>
          </cell>
          <cell r="BC243" t="str">
            <v>PETERSHAM</v>
          </cell>
          <cell r="BH243">
            <v>0</v>
          </cell>
          <cell r="BK243">
            <v>0</v>
          </cell>
          <cell r="BL243">
            <v>0</v>
          </cell>
          <cell r="BN243">
            <v>0</v>
          </cell>
          <cell r="BP243">
            <v>0</v>
          </cell>
          <cell r="BQ243">
            <v>0</v>
          </cell>
          <cell r="BR243">
            <v>0</v>
          </cell>
          <cell r="BT243">
            <v>0</v>
          </cell>
          <cell r="BV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M244">
            <v>235</v>
          </cell>
          <cell r="AN244">
            <v>235</v>
          </cell>
          <cell r="AO244" t="str">
            <v>PHILLIPSTON</v>
          </cell>
          <cell r="AP244">
            <v>0</v>
          </cell>
          <cell r="AQ244">
            <v>0</v>
          </cell>
          <cell r="AR244">
            <v>0</v>
          </cell>
          <cell r="AS244">
            <v>0</v>
          </cell>
          <cell r="AT244">
            <v>0</v>
          </cell>
          <cell r="AU244">
            <v>0</v>
          </cell>
          <cell r="AV244">
            <v>0</v>
          </cell>
          <cell r="AW244">
            <v>0</v>
          </cell>
          <cell r="AX244">
            <v>0</v>
          </cell>
          <cell r="AY244">
            <v>0</v>
          </cell>
          <cell r="AZ244">
            <v>0</v>
          </cell>
          <cell r="BB244">
            <v>235</v>
          </cell>
          <cell r="BC244" t="str">
            <v>PHILLIPSTON</v>
          </cell>
          <cell r="BH244">
            <v>0</v>
          </cell>
          <cell r="BK244">
            <v>0</v>
          </cell>
          <cell r="BL244">
            <v>0</v>
          </cell>
          <cell r="BN244">
            <v>0</v>
          </cell>
          <cell r="BP244">
            <v>0</v>
          </cell>
          <cell r="BQ244">
            <v>0</v>
          </cell>
          <cell r="BR244">
            <v>0</v>
          </cell>
          <cell r="BT244">
            <v>0</v>
          </cell>
          <cell r="BV244">
            <v>0</v>
          </cell>
        </row>
        <row r="245">
          <cell r="A245">
            <v>236</v>
          </cell>
          <cell r="B245">
            <v>236</v>
          </cell>
          <cell r="C245" t="str">
            <v>PITTSFIELD</v>
          </cell>
          <cell r="D245">
            <v>159.96610169491524</v>
          </cell>
          <cell r="E245">
            <v>2186254</v>
          </cell>
          <cell r="F245">
            <v>0</v>
          </cell>
          <cell r="G245">
            <v>142849</v>
          </cell>
          <cell r="H245">
            <v>2329103</v>
          </cell>
          <cell r="J245">
            <v>95132.541604473387</v>
          </cell>
          <cell r="K245">
            <v>0.24052766918272178</v>
          </cell>
          <cell r="L245">
            <v>142849</v>
          </cell>
          <cell r="M245">
            <v>237981.54160447337</v>
          </cell>
          <cell r="O245">
            <v>2091121.4583955267</v>
          </cell>
          <cell r="Q245">
            <v>0</v>
          </cell>
          <cell r="R245">
            <v>95132.541604473387</v>
          </cell>
          <cell r="S245">
            <v>142849</v>
          </cell>
          <cell r="T245">
            <v>237981.54160447337</v>
          </cell>
          <cell r="V245">
            <v>538365</v>
          </cell>
          <cell r="W245">
            <v>0</v>
          </cell>
          <cell r="X245">
            <v>236</v>
          </cell>
          <cell r="Y245">
            <v>159.96610169491524</v>
          </cell>
          <cell r="Z245">
            <v>0</v>
          </cell>
          <cell r="AA245">
            <v>2186254</v>
          </cell>
          <cell r="AB245">
            <v>0</v>
          </cell>
          <cell r="AC245">
            <v>2186254</v>
          </cell>
          <cell r="AD245">
            <v>0</v>
          </cell>
          <cell r="AE245">
            <v>142849</v>
          </cell>
          <cell r="AF245">
            <v>2329103</v>
          </cell>
          <cell r="AG245">
            <v>0</v>
          </cell>
          <cell r="AH245">
            <v>0</v>
          </cell>
          <cell r="AI245">
            <v>0</v>
          </cell>
          <cell r="AJ245">
            <v>0</v>
          </cell>
          <cell r="AK245">
            <v>2329103</v>
          </cell>
          <cell r="AM245">
            <v>236</v>
          </cell>
          <cell r="AN245">
            <v>236</v>
          </cell>
          <cell r="AO245" t="str">
            <v>PITTSFIELD</v>
          </cell>
          <cell r="AP245">
            <v>2186254</v>
          </cell>
          <cell r="AQ245">
            <v>2024412</v>
          </cell>
          <cell r="AR245">
            <v>161842</v>
          </cell>
          <cell r="AS245">
            <v>0</v>
          </cell>
          <cell r="AT245">
            <v>28369</v>
          </cell>
          <cell r="AU245">
            <v>0</v>
          </cell>
          <cell r="AV245">
            <v>98773</v>
          </cell>
          <cell r="AW245">
            <v>106532</v>
          </cell>
          <cell r="AX245">
            <v>0</v>
          </cell>
          <cell r="AY245">
            <v>395516</v>
          </cell>
          <cell r="AZ245">
            <v>95132.541604473387</v>
          </cell>
          <cell r="BB245">
            <v>236</v>
          </cell>
          <cell r="BC245" t="str">
            <v>PITTSFIELD</v>
          </cell>
          <cell r="BH245">
            <v>0</v>
          </cell>
          <cell r="BK245">
            <v>0</v>
          </cell>
          <cell r="BL245">
            <v>0</v>
          </cell>
          <cell r="BN245">
            <v>0</v>
          </cell>
          <cell r="BP245">
            <v>161842</v>
          </cell>
          <cell r="BQ245">
            <v>161842</v>
          </cell>
          <cell r="BR245">
            <v>0</v>
          </cell>
          <cell r="BT245">
            <v>0</v>
          </cell>
          <cell r="BV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M246">
            <v>237</v>
          </cell>
          <cell r="AN246">
            <v>237</v>
          </cell>
          <cell r="AO246" t="str">
            <v>PLAINFIELD</v>
          </cell>
          <cell r="AP246">
            <v>0</v>
          </cell>
          <cell r="AQ246">
            <v>0</v>
          </cell>
          <cell r="AR246">
            <v>0</v>
          </cell>
          <cell r="AS246">
            <v>0</v>
          </cell>
          <cell r="AT246">
            <v>0</v>
          </cell>
          <cell r="AU246">
            <v>0</v>
          </cell>
          <cell r="AV246">
            <v>0</v>
          </cell>
          <cell r="AW246">
            <v>0</v>
          </cell>
          <cell r="AX246">
            <v>0</v>
          </cell>
          <cell r="AY246">
            <v>0</v>
          </cell>
          <cell r="AZ246">
            <v>0</v>
          </cell>
          <cell r="BB246">
            <v>237</v>
          </cell>
          <cell r="BC246" t="str">
            <v>PLAINFIELD</v>
          </cell>
          <cell r="BH246">
            <v>0</v>
          </cell>
          <cell r="BK246">
            <v>0</v>
          </cell>
          <cell r="BL246">
            <v>0</v>
          </cell>
          <cell r="BN246">
            <v>0</v>
          </cell>
          <cell r="BP246">
            <v>0</v>
          </cell>
          <cell r="BQ246">
            <v>0</v>
          </cell>
          <cell r="BR246">
            <v>0</v>
          </cell>
          <cell r="BT246">
            <v>0</v>
          </cell>
          <cell r="BV246">
            <v>0</v>
          </cell>
        </row>
        <row r="247">
          <cell r="A247">
            <v>238</v>
          </cell>
          <cell r="B247">
            <v>238</v>
          </cell>
          <cell r="C247" t="str">
            <v>PLAINVILLE</v>
          </cell>
          <cell r="D247">
            <v>26.196635662226253</v>
          </cell>
          <cell r="E247">
            <v>436009</v>
          </cell>
          <cell r="F247">
            <v>0</v>
          </cell>
          <cell r="G247">
            <v>23394</v>
          </cell>
          <cell r="H247">
            <v>459403</v>
          </cell>
          <cell r="J247">
            <v>7655.6531793765607</v>
          </cell>
          <cell r="K247">
            <v>7.3796185476034531E-2</v>
          </cell>
          <cell r="L247">
            <v>23394</v>
          </cell>
          <cell r="M247">
            <v>31049.653179376561</v>
          </cell>
          <cell r="O247">
            <v>428353.34682062344</v>
          </cell>
          <cell r="Q247">
            <v>0</v>
          </cell>
          <cell r="R247">
            <v>7655.6531793765607</v>
          </cell>
          <cell r="S247">
            <v>23394</v>
          </cell>
          <cell r="T247">
            <v>31049.653179376561</v>
          </cell>
          <cell r="V247">
            <v>127134.5</v>
          </cell>
          <cell r="W247">
            <v>0</v>
          </cell>
          <cell r="X247">
            <v>238</v>
          </cell>
          <cell r="Y247">
            <v>26.196635662226253</v>
          </cell>
          <cell r="Z247">
            <v>0</v>
          </cell>
          <cell r="AA247">
            <v>436009</v>
          </cell>
          <cell r="AB247">
            <v>0</v>
          </cell>
          <cell r="AC247">
            <v>436009</v>
          </cell>
          <cell r="AD247">
            <v>0</v>
          </cell>
          <cell r="AE247">
            <v>23394</v>
          </cell>
          <cell r="AF247">
            <v>459403</v>
          </cell>
          <cell r="AG247">
            <v>0</v>
          </cell>
          <cell r="AH247">
            <v>0</v>
          </cell>
          <cell r="AI247">
            <v>0</v>
          </cell>
          <cell r="AJ247">
            <v>0</v>
          </cell>
          <cell r="AK247">
            <v>459403</v>
          </cell>
          <cell r="AM247">
            <v>238</v>
          </cell>
          <cell r="AN247">
            <v>238</v>
          </cell>
          <cell r="AO247" t="str">
            <v>PLAINVILLE</v>
          </cell>
          <cell r="AP247">
            <v>436009</v>
          </cell>
          <cell r="AQ247">
            <v>422985</v>
          </cell>
          <cell r="AR247">
            <v>13024</v>
          </cell>
          <cell r="AS247">
            <v>51041.5</v>
          </cell>
          <cell r="AT247">
            <v>9718</v>
          </cell>
          <cell r="AU247">
            <v>3421</v>
          </cell>
          <cell r="AV247">
            <v>12034.5</v>
          </cell>
          <cell r="AW247">
            <v>14501.5</v>
          </cell>
          <cell r="AX247">
            <v>0</v>
          </cell>
          <cell r="AY247">
            <v>103740.5</v>
          </cell>
          <cell r="AZ247">
            <v>7655.6531793765607</v>
          </cell>
          <cell r="BB247">
            <v>238</v>
          </cell>
          <cell r="BC247" t="str">
            <v>PLAINVILLE</v>
          </cell>
          <cell r="BH247">
            <v>0</v>
          </cell>
          <cell r="BK247">
            <v>0</v>
          </cell>
          <cell r="BL247">
            <v>0</v>
          </cell>
          <cell r="BN247">
            <v>0</v>
          </cell>
          <cell r="BP247">
            <v>13024</v>
          </cell>
          <cell r="BQ247">
            <v>13024</v>
          </cell>
          <cell r="BR247">
            <v>0</v>
          </cell>
          <cell r="BT247">
            <v>0</v>
          </cell>
          <cell r="BV247">
            <v>0</v>
          </cell>
        </row>
        <row r="248">
          <cell r="A248">
            <v>239</v>
          </cell>
          <cell r="B248">
            <v>239</v>
          </cell>
          <cell r="C248" t="str">
            <v>PLYMOUTH</v>
          </cell>
          <cell r="D248">
            <v>586.05578630393063</v>
          </cell>
          <cell r="E248">
            <v>7882897</v>
          </cell>
          <cell r="F248">
            <v>0</v>
          </cell>
          <cell r="G248">
            <v>523348</v>
          </cell>
          <cell r="H248">
            <v>8406245</v>
          </cell>
          <cell r="J248">
            <v>733495.51402484695</v>
          </cell>
          <cell r="K248">
            <v>0.39794678495271646</v>
          </cell>
          <cell r="L248">
            <v>523348</v>
          </cell>
          <cell r="M248">
            <v>1256843.514024847</v>
          </cell>
          <cell r="O248">
            <v>7149401.4859751528</v>
          </cell>
          <cell r="Q248">
            <v>0</v>
          </cell>
          <cell r="R248">
            <v>733495.51402484695</v>
          </cell>
          <cell r="S248">
            <v>523348</v>
          </cell>
          <cell r="T248">
            <v>1256843.514024847</v>
          </cell>
          <cell r="V248">
            <v>2366548</v>
          </cell>
          <cell r="W248">
            <v>0</v>
          </cell>
          <cell r="X248">
            <v>239</v>
          </cell>
          <cell r="Y248">
            <v>586.05578630393063</v>
          </cell>
          <cell r="Z248">
            <v>0</v>
          </cell>
          <cell r="AA248">
            <v>7882897</v>
          </cell>
          <cell r="AB248">
            <v>0</v>
          </cell>
          <cell r="AC248">
            <v>7882897</v>
          </cell>
          <cell r="AD248">
            <v>0</v>
          </cell>
          <cell r="AE248">
            <v>523348</v>
          </cell>
          <cell r="AF248">
            <v>8406245</v>
          </cell>
          <cell r="AG248">
            <v>0</v>
          </cell>
          <cell r="AH248">
            <v>0</v>
          </cell>
          <cell r="AI248">
            <v>0</v>
          </cell>
          <cell r="AJ248">
            <v>0</v>
          </cell>
          <cell r="AK248">
            <v>8406245</v>
          </cell>
          <cell r="AM248">
            <v>239</v>
          </cell>
          <cell r="AN248">
            <v>239</v>
          </cell>
          <cell r="AO248" t="str">
            <v>PLYMOUTH</v>
          </cell>
          <cell r="AP248">
            <v>7882897</v>
          </cell>
          <cell r="AQ248">
            <v>6635055</v>
          </cell>
          <cell r="AR248">
            <v>1247842</v>
          </cell>
          <cell r="AS248">
            <v>0</v>
          </cell>
          <cell r="AT248">
            <v>126200</v>
          </cell>
          <cell r="AU248">
            <v>140726.75</v>
          </cell>
          <cell r="AV248">
            <v>152119.25</v>
          </cell>
          <cell r="AW248">
            <v>176312</v>
          </cell>
          <cell r="AX248">
            <v>0</v>
          </cell>
          <cell r="AY248">
            <v>1843200</v>
          </cell>
          <cell r="AZ248">
            <v>733495.51402484695</v>
          </cell>
          <cell r="BB248">
            <v>239</v>
          </cell>
          <cell r="BC248" t="str">
            <v>PLYMOUTH</v>
          </cell>
          <cell r="BH248">
            <v>0</v>
          </cell>
          <cell r="BK248">
            <v>0</v>
          </cell>
          <cell r="BL248">
            <v>0</v>
          </cell>
          <cell r="BN248">
            <v>0</v>
          </cell>
          <cell r="BP248">
            <v>1247842</v>
          </cell>
          <cell r="BQ248">
            <v>1247842</v>
          </cell>
          <cell r="BR248">
            <v>0</v>
          </cell>
          <cell r="BT248">
            <v>0</v>
          </cell>
          <cell r="BV248">
            <v>0</v>
          </cell>
        </row>
        <row r="249">
          <cell r="A249">
            <v>240</v>
          </cell>
          <cell r="B249">
            <v>240</v>
          </cell>
          <cell r="C249" t="str">
            <v>PLYMPTON</v>
          </cell>
          <cell r="D249">
            <v>2.1212121212121211</v>
          </cell>
          <cell r="E249">
            <v>29764</v>
          </cell>
          <cell r="F249">
            <v>0</v>
          </cell>
          <cell r="G249">
            <v>1894</v>
          </cell>
          <cell r="H249">
            <v>31658</v>
          </cell>
          <cell r="J249">
            <v>1508.3235609858918</v>
          </cell>
          <cell r="K249">
            <v>0.1539144938376889</v>
          </cell>
          <cell r="L249">
            <v>1894</v>
          </cell>
          <cell r="M249">
            <v>3402.3235609858921</v>
          </cell>
          <cell r="O249">
            <v>28255.676439014107</v>
          </cell>
          <cell r="Q249">
            <v>0</v>
          </cell>
          <cell r="R249">
            <v>1508.3235609858918</v>
          </cell>
          <cell r="S249">
            <v>1894</v>
          </cell>
          <cell r="T249">
            <v>3402.3235609858921</v>
          </cell>
          <cell r="V249">
            <v>11693.75</v>
          </cell>
          <cell r="W249">
            <v>0</v>
          </cell>
          <cell r="X249">
            <v>240</v>
          </cell>
          <cell r="Y249">
            <v>2.1212121212121211</v>
          </cell>
          <cell r="Z249">
            <v>0</v>
          </cell>
          <cell r="AA249">
            <v>29764</v>
          </cell>
          <cell r="AB249">
            <v>0</v>
          </cell>
          <cell r="AC249">
            <v>29764</v>
          </cell>
          <cell r="AD249">
            <v>0</v>
          </cell>
          <cell r="AE249">
            <v>1894</v>
          </cell>
          <cell r="AF249">
            <v>31658</v>
          </cell>
          <cell r="AG249">
            <v>0</v>
          </cell>
          <cell r="AH249">
            <v>0</v>
          </cell>
          <cell r="AI249">
            <v>0</v>
          </cell>
          <cell r="AJ249">
            <v>0</v>
          </cell>
          <cell r="AK249">
            <v>31658</v>
          </cell>
          <cell r="AM249">
            <v>240</v>
          </cell>
          <cell r="AN249">
            <v>240</v>
          </cell>
          <cell r="AO249" t="str">
            <v>PLYMPTON</v>
          </cell>
          <cell r="AP249">
            <v>29764</v>
          </cell>
          <cell r="AQ249">
            <v>27198</v>
          </cell>
          <cell r="AR249">
            <v>2566</v>
          </cell>
          <cell r="AS249">
            <v>3625</v>
          </cell>
          <cell r="AT249">
            <v>0</v>
          </cell>
          <cell r="AU249">
            <v>3608.75</v>
          </cell>
          <cell r="AV249">
            <v>0</v>
          </cell>
          <cell r="AW249">
            <v>0</v>
          </cell>
          <cell r="AX249">
            <v>0</v>
          </cell>
          <cell r="AY249">
            <v>9799.75</v>
          </cell>
          <cell r="AZ249">
            <v>1508.3235609858918</v>
          </cell>
          <cell r="BB249">
            <v>240</v>
          </cell>
          <cell r="BC249" t="str">
            <v>PLYMPTON</v>
          </cell>
          <cell r="BH249">
            <v>0</v>
          </cell>
          <cell r="BK249">
            <v>0</v>
          </cell>
          <cell r="BL249">
            <v>0</v>
          </cell>
          <cell r="BN249">
            <v>0</v>
          </cell>
          <cell r="BP249">
            <v>2566</v>
          </cell>
          <cell r="BQ249">
            <v>2566</v>
          </cell>
          <cell r="BR249">
            <v>0</v>
          </cell>
          <cell r="BT249">
            <v>0</v>
          </cell>
          <cell r="BV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M250">
            <v>241</v>
          </cell>
          <cell r="AN250">
            <v>241</v>
          </cell>
          <cell r="AO250" t="str">
            <v>PRINCETON</v>
          </cell>
          <cell r="AP250">
            <v>0</v>
          </cell>
          <cell r="AQ250">
            <v>0</v>
          </cell>
          <cell r="AR250">
            <v>0</v>
          </cell>
          <cell r="AS250">
            <v>0</v>
          </cell>
          <cell r="AT250">
            <v>0</v>
          </cell>
          <cell r="AU250">
            <v>0</v>
          </cell>
          <cell r="AV250">
            <v>0</v>
          </cell>
          <cell r="AW250">
            <v>0</v>
          </cell>
          <cell r="AX250">
            <v>0</v>
          </cell>
          <cell r="AY250">
            <v>0</v>
          </cell>
          <cell r="AZ250">
            <v>0</v>
          </cell>
          <cell r="BB250">
            <v>241</v>
          </cell>
          <cell r="BC250" t="str">
            <v>PRINCETON</v>
          </cell>
          <cell r="BH250">
            <v>0</v>
          </cell>
          <cell r="BK250">
            <v>0</v>
          </cell>
          <cell r="BL250">
            <v>0</v>
          </cell>
          <cell r="BN250">
            <v>0</v>
          </cell>
          <cell r="BP250">
            <v>0</v>
          </cell>
          <cell r="BQ250">
            <v>0</v>
          </cell>
          <cell r="BR250">
            <v>0</v>
          </cell>
          <cell r="BT250">
            <v>0</v>
          </cell>
          <cell r="BV250">
            <v>0</v>
          </cell>
        </row>
        <row r="251">
          <cell r="A251">
            <v>242</v>
          </cell>
          <cell r="B251">
            <v>242</v>
          </cell>
          <cell r="C251" t="str">
            <v>PROVINCETOWN</v>
          </cell>
          <cell r="D251">
            <v>4.0850145843461352</v>
          </cell>
          <cell r="E251">
            <v>152119</v>
          </cell>
          <cell r="F251">
            <v>0</v>
          </cell>
          <cell r="G251">
            <v>3649</v>
          </cell>
          <cell r="H251">
            <v>155768</v>
          </cell>
          <cell r="J251">
            <v>5473.6979734608831</v>
          </cell>
          <cell r="K251">
            <v>0.26303841867708899</v>
          </cell>
          <cell r="L251">
            <v>3649</v>
          </cell>
          <cell r="M251">
            <v>9122.6979734608831</v>
          </cell>
          <cell r="O251">
            <v>146645.30202653911</v>
          </cell>
          <cell r="Q251">
            <v>0</v>
          </cell>
          <cell r="R251">
            <v>5473.6979734608831</v>
          </cell>
          <cell r="S251">
            <v>3649</v>
          </cell>
          <cell r="T251">
            <v>9122.6979734608831</v>
          </cell>
          <cell r="V251">
            <v>24458.5</v>
          </cell>
          <cell r="W251">
            <v>0</v>
          </cell>
          <cell r="X251">
            <v>242</v>
          </cell>
          <cell r="Y251">
            <v>4.0850145843461352</v>
          </cell>
          <cell r="Z251">
            <v>0</v>
          </cell>
          <cell r="AA251">
            <v>152119</v>
          </cell>
          <cell r="AB251">
            <v>0</v>
          </cell>
          <cell r="AC251">
            <v>152119</v>
          </cell>
          <cell r="AD251">
            <v>0</v>
          </cell>
          <cell r="AE251">
            <v>3649</v>
          </cell>
          <cell r="AF251">
            <v>155768</v>
          </cell>
          <cell r="AG251">
            <v>0</v>
          </cell>
          <cell r="AH251">
            <v>0</v>
          </cell>
          <cell r="AI251">
            <v>0</v>
          </cell>
          <cell r="AJ251">
            <v>0</v>
          </cell>
          <cell r="AK251">
            <v>155768</v>
          </cell>
          <cell r="AM251">
            <v>242</v>
          </cell>
          <cell r="AN251">
            <v>242</v>
          </cell>
          <cell r="AO251" t="str">
            <v>PROVINCETOWN</v>
          </cell>
          <cell r="AP251">
            <v>152119</v>
          </cell>
          <cell r="AQ251">
            <v>142807</v>
          </cell>
          <cell r="AR251">
            <v>9312</v>
          </cell>
          <cell r="AS251">
            <v>3009.25</v>
          </cell>
          <cell r="AT251">
            <v>6644</v>
          </cell>
          <cell r="AU251">
            <v>1844.25</v>
          </cell>
          <cell r="AV251">
            <v>0</v>
          </cell>
          <cell r="AW251">
            <v>0</v>
          </cell>
          <cell r="AX251">
            <v>0</v>
          </cell>
          <cell r="AY251">
            <v>20809.5</v>
          </cell>
          <cell r="AZ251">
            <v>5473.6979734608831</v>
          </cell>
          <cell r="BB251">
            <v>242</v>
          </cell>
          <cell r="BC251" t="str">
            <v>PROVINCETOWN</v>
          </cell>
          <cell r="BH251">
            <v>0</v>
          </cell>
          <cell r="BK251">
            <v>0</v>
          </cell>
          <cell r="BL251">
            <v>0</v>
          </cell>
          <cell r="BN251">
            <v>0</v>
          </cell>
          <cell r="BP251">
            <v>9312</v>
          </cell>
          <cell r="BQ251">
            <v>9312</v>
          </cell>
          <cell r="BR251">
            <v>0</v>
          </cell>
          <cell r="BT251">
            <v>0</v>
          </cell>
          <cell r="BV251">
            <v>0</v>
          </cell>
        </row>
        <row r="252">
          <cell r="A252">
            <v>243</v>
          </cell>
          <cell r="B252">
            <v>243</v>
          </cell>
          <cell r="C252" t="str">
            <v>QUINCY</v>
          </cell>
          <cell r="D252">
            <v>60.63546837511506</v>
          </cell>
          <cell r="E252">
            <v>885914</v>
          </cell>
          <cell r="F252">
            <v>0</v>
          </cell>
          <cell r="G252">
            <v>54161</v>
          </cell>
          <cell r="H252">
            <v>940075</v>
          </cell>
          <cell r="J252">
            <v>65424.563127377914</v>
          </cell>
          <cell r="K252">
            <v>0.25960196662898261</v>
          </cell>
          <cell r="L252">
            <v>54161</v>
          </cell>
          <cell r="M252">
            <v>119585.56312737791</v>
          </cell>
          <cell r="O252">
            <v>820489.43687262211</v>
          </cell>
          <cell r="Q252">
            <v>0</v>
          </cell>
          <cell r="R252">
            <v>65424.563127377914</v>
          </cell>
          <cell r="S252">
            <v>54161</v>
          </cell>
          <cell r="T252">
            <v>119585.56312737791</v>
          </cell>
          <cell r="V252">
            <v>306179.75</v>
          </cell>
          <cell r="W252">
            <v>0</v>
          </cell>
          <cell r="X252">
            <v>243</v>
          </cell>
          <cell r="Y252">
            <v>60.63546837511506</v>
          </cell>
          <cell r="Z252">
            <v>0</v>
          </cell>
          <cell r="AA252">
            <v>885914</v>
          </cell>
          <cell r="AB252">
            <v>0</v>
          </cell>
          <cell r="AC252">
            <v>885914</v>
          </cell>
          <cell r="AD252">
            <v>0</v>
          </cell>
          <cell r="AE252">
            <v>54161</v>
          </cell>
          <cell r="AF252">
            <v>940075</v>
          </cell>
          <cell r="AG252">
            <v>0</v>
          </cell>
          <cell r="AH252">
            <v>0</v>
          </cell>
          <cell r="AI252">
            <v>0</v>
          </cell>
          <cell r="AJ252">
            <v>0</v>
          </cell>
          <cell r="AK252">
            <v>940075</v>
          </cell>
          <cell r="AM252">
            <v>243</v>
          </cell>
          <cell r="AN252">
            <v>243</v>
          </cell>
          <cell r="AO252" t="str">
            <v>QUINCY</v>
          </cell>
          <cell r="AP252">
            <v>885914</v>
          </cell>
          <cell r="AQ252">
            <v>774612</v>
          </cell>
          <cell r="AR252">
            <v>111302</v>
          </cell>
          <cell r="AS252">
            <v>25444.5</v>
          </cell>
          <cell r="AT252">
            <v>69040</v>
          </cell>
          <cell r="AU252">
            <v>0</v>
          </cell>
          <cell r="AV252">
            <v>13146.75</v>
          </cell>
          <cell r="AW252">
            <v>33085.5</v>
          </cell>
          <cell r="AX252">
            <v>0</v>
          </cell>
          <cell r="AY252">
            <v>252018.75</v>
          </cell>
          <cell r="AZ252">
            <v>65424.563127377914</v>
          </cell>
          <cell r="BB252">
            <v>243</v>
          </cell>
          <cell r="BC252" t="str">
            <v>QUINCY</v>
          </cell>
          <cell r="BH252">
            <v>0</v>
          </cell>
          <cell r="BK252">
            <v>0</v>
          </cell>
          <cell r="BL252">
            <v>0</v>
          </cell>
          <cell r="BN252">
            <v>0</v>
          </cell>
          <cell r="BP252">
            <v>111302</v>
          </cell>
          <cell r="BQ252">
            <v>111302</v>
          </cell>
          <cell r="BR252">
            <v>0</v>
          </cell>
          <cell r="BT252">
            <v>0</v>
          </cell>
          <cell r="BV252">
            <v>0</v>
          </cell>
        </row>
        <row r="253">
          <cell r="A253">
            <v>244</v>
          </cell>
          <cell r="B253">
            <v>244</v>
          </cell>
          <cell r="C253" t="str">
            <v>RANDOLPH</v>
          </cell>
          <cell r="D253">
            <v>380.12138048353057</v>
          </cell>
          <cell r="E253">
            <v>5879074</v>
          </cell>
          <cell r="F253">
            <v>0</v>
          </cell>
          <cell r="G253">
            <v>339476</v>
          </cell>
          <cell r="H253">
            <v>6218550</v>
          </cell>
          <cell r="J253">
            <v>509740.47502337868</v>
          </cell>
          <cell r="K253">
            <v>0.33843634839337078</v>
          </cell>
          <cell r="L253">
            <v>339476</v>
          </cell>
          <cell r="M253">
            <v>849216.47502337862</v>
          </cell>
          <cell r="O253">
            <v>5369333.5249766214</v>
          </cell>
          <cell r="Q253">
            <v>0</v>
          </cell>
          <cell r="R253">
            <v>509740.47502337868</v>
          </cell>
          <cell r="S253">
            <v>339476</v>
          </cell>
          <cell r="T253">
            <v>849216.47502337862</v>
          </cell>
          <cell r="V253">
            <v>1845639.5</v>
          </cell>
          <cell r="W253">
            <v>0</v>
          </cell>
          <cell r="X253">
            <v>244</v>
          </cell>
          <cell r="Y253">
            <v>380.12138048353057</v>
          </cell>
          <cell r="Z253">
            <v>0</v>
          </cell>
          <cell r="AA253">
            <v>5879074</v>
          </cell>
          <cell r="AB253">
            <v>0</v>
          </cell>
          <cell r="AC253">
            <v>5879074</v>
          </cell>
          <cell r="AD253">
            <v>0</v>
          </cell>
          <cell r="AE253">
            <v>339476</v>
          </cell>
          <cell r="AF253">
            <v>6218550</v>
          </cell>
          <cell r="AG253">
            <v>0</v>
          </cell>
          <cell r="AH253">
            <v>0</v>
          </cell>
          <cell r="AI253">
            <v>0</v>
          </cell>
          <cell r="AJ253">
            <v>0</v>
          </cell>
          <cell r="AK253">
            <v>6218550</v>
          </cell>
          <cell r="AM253">
            <v>244</v>
          </cell>
          <cell r="AN253">
            <v>244</v>
          </cell>
          <cell r="AO253" t="str">
            <v>RANDOLPH</v>
          </cell>
          <cell r="AP253">
            <v>5879074</v>
          </cell>
          <cell r="AQ253">
            <v>5011890</v>
          </cell>
          <cell r="AR253">
            <v>867184</v>
          </cell>
          <cell r="AS253">
            <v>243566.5</v>
          </cell>
          <cell r="AT253">
            <v>249352</v>
          </cell>
          <cell r="AU253">
            <v>38450.75</v>
          </cell>
          <cell r="AV253">
            <v>39428.25</v>
          </cell>
          <cell r="AW253">
            <v>68182</v>
          </cell>
          <cell r="AX253">
            <v>0</v>
          </cell>
          <cell r="AY253">
            <v>1506163.5</v>
          </cell>
          <cell r="AZ253">
            <v>509740.47502337868</v>
          </cell>
          <cell r="BB253">
            <v>244</v>
          </cell>
          <cell r="BC253" t="str">
            <v>RANDOLPH</v>
          </cell>
          <cell r="BH253">
            <v>0</v>
          </cell>
          <cell r="BK253">
            <v>0</v>
          </cell>
          <cell r="BL253">
            <v>0</v>
          </cell>
          <cell r="BN253">
            <v>0</v>
          </cell>
          <cell r="BP253">
            <v>867184</v>
          </cell>
          <cell r="BQ253">
            <v>867184</v>
          </cell>
          <cell r="BR253">
            <v>0</v>
          </cell>
          <cell r="BT253">
            <v>0</v>
          </cell>
          <cell r="BV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M254">
            <v>245</v>
          </cell>
          <cell r="AN254">
            <v>245</v>
          </cell>
          <cell r="AO254" t="str">
            <v>RAYNHAM</v>
          </cell>
          <cell r="AP254">
            <v>0</v>
          </cell>
          <cell r="AQ254">
            <v>0</v>
          </cell>
          <cell r="AR254">
            <v>0</v>
          </cell>
          <cell r="AS254">
            <v>0</v>
          </cell>
          <cell r="AT254">
            <v>0</v>
          </cell>
          <cell r="AU254">
            <v>0</v>
          </cell>
          <cell r="AV254">
            <v>0</v>
          </cell>
          <cell r="AW254">
            <v>0</v>
          </cell>
          <cell r="AX254">
            <v>0</v>
          </cell>
          <cell r="AY254">
            <v>0</v>
          </cell>
          <cell r="AZ254">
            <v>0</v>
          </cell>
          <cell r="BB254">
            <v>245</v>
          </cell>
          <cell r="BC254" t="str">
            <v>RAYNHAM</v>
          </cell>
          <cell r="BH254">
            <v>0</v>
          </cell>
          <cell r="BK254">
            <v>0</v>
          </cell>
          <cell r="BL254">
            <v>0</v>
          </cell>
          <cell r="BN254">
            <v>0</v>
          </cell>
          <cell r="BP254">
            <v>0</v>
          </cell>
          <cell r="BQ254">
            <v>0</v>
          </cell>
          <cell r="BR254">
            <v>0</v>
          </cell>
          <cell r="BT254">
            <v>0</v>
          </cell>
          <cell r="BV254">
            <v>0</v>
          </cell>
        </row>
        <row r="255">
          <cell r="A255">
            <v>246</v>
          </cell>
          <cell r="B255">
            <v>246</v>
          </cell>
          <cell r="C255" t="str">
            <v>READING</v>
          </cell>
          <cell r="D255">
            <v>2.0589651658933001</v>
          </cell>
          <cell r="E255">
            <v>31356</v>
          </cell>
          <cell r="F255">
            <v>0</v>
          </cell>
          <cell r="G255">
            <v>1846</v>
          </cell>
          <cell r="H255">
            <v>33202</v>
          </cell>
          <cell r="J255">
            <v>3580.3580709139001</v>
          </cell>
          <cell r="K255">
            <v>0.52186103136157125</v>
          </cell>
          <cell r="L255">
            <v>1846</v>
          </cell>
          <cell r="M255">
            <v>5426.3580709139005</v>
          </cell>
          <cell r="O255">
            <v>27775.641929086101</v>
          </cell>
          <cell r="Q255">
            <v>0</v>
          </cell>
          <cell r="R255">
            <v>3580.3580709139001</v>
          </cell>
          <cell r="S255">
            <v>1846</v>
          </cell>
          <cell r="T255">
            <v>5426.3580709139005</v>
          </cell>
          <cell r="V255">
            <v>8706.75</v>
          </cell>
          <cell r="W255">
            <v>0</v>
          </cell>
          <cell r="X255">
            <v>246</v>
          </cell>
          <cell r="Y255">
            <v>2.0589651658933001</v>
          </cell>
          <cell r="Z255">
            <v>0</v>
          </cell>
          <cell r="AA255">
            <v>31356</v>
          </cell>
          <cell r="AB255">
            <v>0</v>
          </cell>
          <cell r="AC255">
            <v>31356</v>
          </cell>
          <cell r="AD255">
            <v>0</v>
          </cell>
          <cell r="AE255">
            <v>1846</v>
          </cell>
          <cell r="AF255">
            <v>33202</v>
          </cell>
          <cell r="AG255">
            <v>0</v>
          </cell>
          <cell r="AH255">
            <v>0</v>
          </cell>
          <cell r="AI255">
            <v>0</v>
          </cell>
          <cell r="AJ255">
            <v>0</v>
          </cell>
          <cell r="AK255">
            <v>33202</v>
          </cell>
          <cell r="AM255">
            <v>246</v>
          </cell>
          <cell r="AN255">
            <v>246</v>
          </cell>
          <cell r="AO255" t="str">
            <v>READING</v>
          </cell>
          <cell r="AP255">
            <v>31356</v>
          </cell>
          <cell r="AQ255">
            <v>25265</v>
          </cell>
          <cell r="AR255">
            <v>6091</v>
          </cell>
          <cell r="AS255">
            <v>184.75</v>
          </cell>
          <cell r="AT255">
            <v>585</v>
          </cell>
          <cell r="AU255">
            <v>0</v>
          </cell>
          <cell r="AV255">
            <v>0</v>
          </cell>
          <cell r="AW255">
            <v>0</v>
          </cell>
          <cell r="AX255">
            <v>0</v>
          </cell>
          <cell r="AY255">
            <v>6860.75</v>
          </cell>
          <cell r="AZ255">
            <v>3580.3580709139001</v>
          </cell>
          <cell r="BB255">
            <v>246</v>
          </cell>
          <cell r="BC255" t="str">
            <v>READING</v>
          </cell>
          <cell r="BH255">
            <v>0</v>
          </cell>
          <cell r="BK255">
            <v>0</v>
          </cell>
          <cell r="BL255">
            <v>0</v>
          </cell>
          <cell r="BN255">
            <v>0</v>
          </cell>
          <cell r="BP255">
            <v>6091</v>
          </cell>
          <cell r="BQ255">
            <v>6091</v>
          </cell>
          <cell r="BR255">
            <v>0</v>
          </cell>
          <cell r="BT255">
            <v>0</v>
          </cell>
          <cell r="BV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M256">
            <v>247</v>
          </cell>
          <cell r="AN256">
            <v>247</v>
          </cell>
          <cell r="AO256" t="str">
            <v>REHOBOTH</v>
          </cell>
          <cell r="AP256">
            <v>0</v>
          </cell>
          <cell r="AQ256">
            <v>0</v>
          </cell>
          <cell r="AR256">
            <v>0</v>
          </cell>
          <cell r="AS256">
            <v>0</v>
          </cell>
          <cell r="AT256">
            <v>0</v>
          </cell>
          <cell r="AU256">
            <v>0</v>
          </cell>
          <cell r="AV256">
            <v>0</v>
          </cell>
          <cell r="AW256">
            <v>0</v>
          </cell>
          <cell r="AX256">
            <v>0</v>
          </cell>
          <cell r="AY256">
            <v>0</v>
          </cell>
          <cell r="AZ256">
            <v>0</v>
          </cell>
          <cell r="BB256">
            <v>247</v>
          </cell>
          <cell r="BC256" t="str">
            <v>REHOBOTH</v>
          </cell>
          <cell r="BH256">
            <v>0</v>
          </cell>
          <cell r="BK256">
            <v>0</v>
          </cell>
          <cell r="BL256">
            <v>0</v>
          </cell>
          <cell r="BN256">
            <v>0</v>
          </cell>
          <cell r="BP256">
            <v>0</v>
          </cell>
          <cell r="BQ256">
            <v>0</v>
          </cell>
          <cell r="BR256">
            <v>0</v>
          </cell>
          <cell r="BT256">
            <v>0</v>
          </cell>
          <cell r="BV256">
            <v>0</v>
          </cell>
        </row>
        <row r="257">
          <cell r="A257">
            <v>248</v>
          </cell>
          <cell r="B257">
            <v>248</v>
          </cell>
          <cell r="C257" t="str">
            <v>REVERE</v>
          </cell>
          <cell r="D257">
            <v>334.61080204106918</v>
          </cell>
          <cell r="E257">
            <v>4051035</v>
          </cell>
          <cell r="F257">
            <v>0</v>
          </cell>
          <cell r="G257">
            <v>298819</v>
          </cell>
          <cell r="H257">
            <v>4349854</v>
          </cell>
          <cell r="J257">
            <v>303169.50889091333</v>
          </cell>
          <cell r="K257">
            <v>0.285544489438678</v>
          </cell>
          <cell r="L257">
            <v>298819</v>
          </cell>
          <cell r="M257">
            <v>601988.50889091333</v>
          </cell>
          <cell r="O257">
            <v>3747865.4911090867</v>
          </cell>
          <cell r="Q257">
            <v>0</v>
          </cell>
          <cell r="R257">
            <v>303169.50889091333</v>
          </cell>
          <cell r="S257">
            <v>298819</v>
          </cell>
          <cell r="T257">
            <v>601988.50889091333</v>
          </cell>
          <cell r="V257">
            <v>1360543.25</v>
          </cell>
          <cell r="W257">
            <v>0</v>
          </cell>
          <cell r="X257">
            <v>248</v>
          </cell>
          <cell r="Y257">
            <v>334.61080204106918</v>
          </cell>
          <cell r="Z257">
            <v>0</v>
          </cell>
          <cell r="AA257">
            <v>4051035</v>
          </cell>
          <cell r="AB257">
            <v>0</v>
          </cell>
          <cell r="AC257">
            <v>4051035</v>
          </cell>
          <cell r="AD257">
            <v>0</v>
          </cell>
          <cell r="AE257">
            <v>298819</v>
          </cell>
          <cell r="AF257">
            <v>4349854</v>
          </cell>
          <cell r="AG257">
            <v>0</v>
          </cell>
          <cell r="AH257">
            <v>0</v>
          </cell>
          <cell r="AI257">
            <v>0</v>
          </cell>
          <cell r="AJ257">
            <v>0</v>
          </cell>
          <cell r="AK257">
            <v>4349854</v>
          </cell>
          <cell r="AM257">
            <v>248</v>
          </cell>
          <cell r="AN257">
            <v>248</v>
          </cell>
          <cell r="AO257" t="str">
            <v>REVERE</v>
          </cell>
          <cell r="AP257">
            <v>4051035</v>
          </cell>
          <cell r="AQ257">
            <v>3535275</v>
          </cell>
          <cell r="AR257">
            <v>515760</v>
          </cell>
          <cell r="AS257">
            <v>117045</v>
          </cell>
          <cell r="AT257">
            <v>236551</v>
          </cell>
          <cell r="AU257">
            <v>87014.5</v>
          </cell>
          <cell r="AV257">
            <v>105353.75</v>
          </cell>
          <cell r="AW257">
            <v>0</v>
          </cell>
          <cell r="AX257">
            <v>0</v>
          </cell>
          <cell r="AY257">
            <v>1061724.25</v>
          </cell>
          <cell r="AZ257">
            <v>303169.50889091333</v>
          </cell>
          <cell r="BB257">
            <v>248</v>
          </cell>
          <cell r="BC257" t="str">
            <v>REVERE</v>
          </cell>
          <cell r="BH257">
            <v>0</v>
          </cell>
          <cell r="BK257">
            <v>0</v>
          </cell>
          <cell r="BL257">
            <v>0</v>
          </cell>
          <cell r="BN257">
            <v>0</v>
          </cell>
          <cell r="BP257">
            <v>515760</v>
          </cell>
          <cell r="BQ257">
            <v>515760</v>
          </cell>
          <cell r="BR257">
            <v>0</v>
          </cell>
          <cell r="BT257">
            <v>0</v>
          </cell>
          <cell r="BV257">
            <v>0</v>
          </cell>
        </row>
        <row r="258">
          <cell r="A258">
            <v>249</v>
          </cell>
          <cell r="B258">
            <v>249</v>
          </cell>
          <cell r="C258" t="str">
            <v>RICHMOND</v>
          </cell>
          <cell r="D258">
            <v>1.0254237288135593</v>
          </cell>
          <cell r="E258">
            <v>35196</v>
          </cell>
          <cell r="F258">
            <v>0</v>
          </cell>
          <cell r="G258">
            <v>917</v>
          </cell>
          <cell r="H258">
            <v>36113</v>
          </cell>
          <cell r="J258">
            <v>3849.5756044024183</v>
          </cell>
          <cell r="K258">
            <v>0.20400506647601582</v>
          </cell>
          <cell r="L258">
            <v>917</v>
          </cell>
          <cell r="M258">
            <v>4766.5756044024183</v>
          </cell>
          <cell r="O258">
            <v>31346.424395597583</v>
          </cell>
          <cell r="Q258">
            <v>0</v>
          </cell>
          <cell r="R258">
            <v>3849.5756044024183</v>
          </cell>
          <cell r="S258">
            <v>917</v>
          </cell>
          <cell r="T258">
            <v>4766.5756044024183</v>
          </cell>
          <cell r="V258">
            <v>19787</v>
          </cell>
          <cell r="W258">
            <v>0</v>
          </cell>
          <cell r="X258">
            <v>249</v>
          </cell>
          <cell r="Y258">
            <v>1.0254237288135593</v>
          </cell>
          <cell r="Z258">
            <v>0</v>
          </cell>
          <cell r="AA258">
            <v>35196</v>
          </cell>
          <cell r="AB258">
            <v>0</v>
          </cell>
          <cell r="AC258">
            <v>35196</v>
          </cell>
          <cell r="AD258">
            <v>0</v>
          </cell>
          <cell r="AE258">
            <v>917</v>
          </cell>
          <cell r="AF258">
            <v>36113</v>
          </cell>
          <cell r="AG258">
            <v>0</v>
          </cell>
          <cell r="AH258">
            <v>0</v>
          </cell>
          <cell r="AI258">
            <v>0</v>
          </cell>
          <cell r="AJ258">
            <v>0</v>
          </cell>
          <cell r="AK258">
            <v>36113</v>
          </cell>
          <cell r="AM258">
            <v>249</v>
          </cell>
          <cell r="AN258">
            <v>249</v>
          </cell>
          <cell r="AO258" t="str">
            <v>RICHMOND</v>
          </cell>
          <cell r="AP258">
            <v>35196</v>
          </cell>
          <cell r="AQ258">
            <v>28647</v>
          </cell>
          <cell r="AR258">
            <v>6549</v>
          </cell>
          <cell r="AS258">
            <v>7161.75</v>
          </cell>
          <cell r="AT258">
            <v>0</v>
          </cell>
          <cell r="AU258">
            <v>0</v>
          </cell>
          <cell r="AV258">
            <v>0</v>
          </cell>
          <cell r="AW258">
            <v>5159.25</v>
          </cell>
          <cell r="AX258">
            <v>0</v>
          </cell>
          <cell r="AY258">
            <v>18870</v>
          </cell>
          <cell r="AZ258">
            <v>3849.5756044024183</v>
          </cell>
          <cell r="BB258">
            <v>249</v>
          </cell>
          <cell r="BC258" t="str">
            <v>RICHMOND</v>
          </cell>
          <cell r="BH258">
            <v>0</v>
          </cell>
          <cell r="BK258">
            <v>0</v>
          </cell>
          <cell r="BL258">
            <v>0</v>
          </cell>
          <cell r="BN258">
            <v>0</v>
          </cell>
          <cell r="BP258">
            <v>6549</v>
          </cell>
          <cell r="BQ258">
            <v>6549</v>
          </cell>
          <cell r="BR258">
            <v>0</v>
          </cell>
          <cell r="BT258">
            <v>0</v>
          </cell>
          <cell r="BV258">
            <v>0</v>
          </cell>
        </row>
        <row r="259">
          <cell r="A259">
            <v>250</v>
          </cell>
          <cell r="B259">
            <v>250</v>
          </cell>
          <cell r="C259" t="str">
            <v>ROCHESTER</v>
          </cell>
          <cell r="D259">
            <v>1.0606060606060606</v>
          </cell>
          <cell r="E259">
            <v>14278</v>
          </cell>
          <cell r="F259">
            <v>0</v>
          </cell>
          <cell r="G259">
            <v>948</v>
          </cell>
          <cell r="H259">
            <v>15226</v>
          </cell>
          <cell r="J259">
            <v>276.85907919889132</v>
          </cell>
          <cell r="K259">
            <v>7.0577803632373037E-2</v>
          </cell>
          <cell r="L259">
            <v>948</v>
          </cell>
          <cell r="M259">
            <v>1224.8590791988913</v>
          </cell>
          <cell r="O259">
            <v>14001.140920801108</v>
          </cell>
          <cell r="Q259">
            <v>0</v>
          </cell>
          <cell r="R259">
            <v>276.85907919889132</v>
          </cell>
          <cell r="S259">
            <v>948</v>
          </cell>
          <cell r="T259">
            <v>1224.8590791988913</v>
          </cell>
          <cell r="V259">
            <v>4870.75</v>
          </cell>
          <cell r="W259">
            <v>0</v>
          </cell>
          <cell r="X259">
            <v>250</v>
          </cell>
          <cell r="Y259">
            <v>1.0606060606060606</v>
          </cell>
          <cell r="Z259">
            <v>0</v>
          </cell>
          <cell r="AA259">
            <v>14278</v>
          </cell>
          <cell r="AB259">
            <v>0</v>
          </cell>
          <cell r="AC259">
            <v>14278</v>
          </cell>
          <cell r="AD259">
            <v>0</v>
          </cell>
          <cell r="AE259">
            <v>948</v>
          </cell>
          <cell r="AF259">
            <v>15226</v>
          </cell>
          <cell r="AG259">
            <v>0</v>
          </cell>
          <cell r="AH259">
            <v>0</v>
          </cell>
          <cell r="AI259">
            <v>0</v>
          </cell>
          <cell r="AJ259">
            <v>0</v>
          </cell>
          <cell r="AK259">
            <v>15226</v>
          </cell>
          <cell r="AM259">
            <v>250</v>
          </cell>
          <cell r="AN259">
            <v>250</v>
          </cell>
          <cell r="AO259" t="str">
            <v>ROCHESTER</v>
          </cell>
          <cell r="AP259">
            <v>14278</v>
          </cell>
          <cell r="AQ259">
            <v>13807</v>
          </cell>
          <cell r="AR259">
            <v>471</v>
          </cell>
          <cell r="AS259">
            <v>3451.75</v>
          </cell>
          <cell r="AT259">
            <v>0</v>
          </cell>
          <cell r="AU259">
            <v>0</v>
          </cell>
          <cell r="AV259">
            <v>0</v>
          </cell>
          <cell r="AW259">
            <v>0</v>
          </cell>
          <cell r="AX259">
            <v>0</v>
          </cell>
          <cell r="AY259">
            <v>3922.75</v>
          </cell>
          <cell r="AZ259">
            <v>276.85907919889132</v>
          </cell>
          <cell r="BB259">
            <v>250</v>
          </cell>
          <cell r="BC259" t="str">
            <v>ROCHESTER</v>
          </cell>
          <cell r="BH259">
            <v>0</v>
          </cell>
          <cell r="BK259">
            <v>0</v>
          </cell>
          <cell r="BL259">
            <v>0</v>
          </cell>
          <cell r="BN259">
            <v>0</v>
          </cell>
          <cell r="BP259">
            <v>471</v>
          </cell>
          <cell r="BQ259">
            <v>471</v>
          </cell>
          <cell r="BR259">
            <v>0</v>
          </cell>
          <cell r="BT259">
            <v>0</v>
          </cell>
          <cell r="BV259">
            <v>0</v>
          </cell>
        </row>
        <row r="260">
          <cell r="A260">
            <v>251</v>
          </cell>
          <cell r="B260">
            <v>251</v>
          </cell>
          <cell r="C260" t="str">
            <v>ROCKLAND</v>
          </cell>
          <cell r="D260">
            <v>127.56202804746493</v>
          </cell>
          <cell r="E260">
            <v>1580488</v>
          </cell>
          <cell r="F260">
            <v>0</v>
          </cell>
          <cell r="G260">
            <v>113919</v>
          </cell>
          <cell r="H260">
            <v>1694407</v>
          </cell>
          <cell r="J260">
            <v>162428.69561968415</v>
          </cell>
          <cell r="K260">
            <v>0.39401321098526326</v>
          </cell>
          <cell r="L260">
            <v>113919</v>
          </cell>
          <cell r="M260">
            <v>276347.69561968418</v>
          </cell>
          <cell r="O260">
            <v>1418059.3043803158</v>
          </cell>
          <cell r="Q260">
            <v>0</v>
          </cell>
          <cell r="R260">
            <v>162428.69561968415</v>
          </cell>
          <cell r="S260">
            <v>113919</v>
          </cell>
          <cell r="T260">
            <v>276347.69561968418</v>
          </cell>
          <cell r="V260">
            <v>526160.75</v>
          </cell>
          <cell r="W260">
            <v>0</v>
          </cell>
          <cell r="X260">
            <v>251</v>
          </cell>
          <cell r="Y260">
            <v>127.56202804746493</v>
          </cell>
          <cell r="Z260">
            <v>0</v>
          </cell>
          <cell r="AA260">
            <v>1580488</v>
          </cell>
          <cell r="AB260">
            <v>0</v>
          </cell>
          <cell r="AC260">
            <v>1580488</v>
          </cell>
          <cell r="AD260">
            <v>0</v>
          </cell>
          <cell r="AE260">
            <v>113919</v>
          </cell>
          <cell r="AF260">
            <v>1694407</v>
          </cell>
          <cell r="AG260">
            <v>0</v>
          </cell>
          <cell r="AH260">
            <v>0</v>
          </cell>
          <cell r="AI260">
            <v>0</v>
          </cell>
          <cell r="AJ260">
            <v>0</v>
          </cell>
          <cell r="AK260">
            <v>1694407</v>
          </cell>
          <cell r="AM260">
            <v>251</v>
          </cell>
          <cell r="AN260">
            <v>251</v>
          </cell>
          <cell r="AO260" t="str">
            <v>ROCKLAND</v>
          </cell>
          <cell r="AP260">
            <v>1580488</v>
          </cell>
          <cell r="AQ260">
            <v>1304160</v>
          </cell>
          <cell r="AR260">
            <v>276328</v>
          </cell>
          <cell r="AS260">
            <v>63879</v>
          </cell>
          <cell r="AT260">
            <v>40559</v>
          </cell>
          <cell r="AU260">
            <v>13524</v>
          </cell>
          <cell r="AV260">
            <v>17951.75</v>
          </cell>
          <cell r="AW260">
            <v>0</v>
          </cell>
          <cell r="AX260">
            <v>0</v>
          </cell>
          <cell r="AY260">
            <v>412241.75</v>
          </cell>
          <cell r="AZ260">
            <v>162428.69561968415</v>
          </cell>
          <cell r="BB260">
            <v>251</v>
          </cell>
          <cell r="BC260" t="str">
            <v>ROCKLAND</v>
          </cell>
          <cell r="BH260">
            <v>0</v>
          </cell>
          <cell r="BK260">
            <v>0</v>
          </cell>
          <cell r="BL260">
            <v>0</v>
          </cell>
          <cell r="BN260">
            <v>0</v>
          </cell>
          <cell r="BP260">
            <v>276328</v>
          </cell>
          <cell r="BQ260">
            <v>276328</v>
          </cell>
          <cell r="BR260">
            <v>0</v>
          </cell>
          <cell r="BT260">
            <v>0</v>
          </cell>
          <cell r="BV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W261">
            <v>0</v>
          </cell>
          <cell r="X261">
            <v>252</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M261">
            <v>252</v>
          </cell>
          <cell r="AN261">
            <v>252</v>
          </cell>
          <cell r="AO261" t="str">
            <v>ROCKPORT</v>
          </cell>
          <cell r="AP261">
            <v>0</v>
          </cell>
          <cell r="AQ261">
            <v>0</v>
          </cell>
          <cell r="AR261">
            <v>0</v>
          </cell>
          <cell r="AS261">
            <v>0</v>
          </cell>
          <cell r="AT261">
            <v>0</v>
          </cell>
          <cell r="AU261">
            <v>0</v>
          </cell>
          <cell r="AV261">
            <v>0</v>
          </cell>
          <cell r="AW261">
            <v>0</v>
          </cell>
          <cell r="AX261">
            <v>0</v>
          </cell>
          <cell r="AY261">
            <v>0</v>
          </cell>
          <cell r="AZ261">
            <v>0</v>
          </cell>
          <cell r="BB261">
            <v>252</v>
          </cell>
          <cell r="BC261" t="str">
            <v>ROCKPORT</v>
          </cell>
          <cell r="BH261">
            <v>0</v>
          </cell>
          <cell r="BK261">
            <v>0</v>
          </cell>
          <cell r="BL261">
            <v>0</v>
          </cell>
          <cell r="BN261">
            <v>0</v>
          </cell>
          <cell r="BP261">
            <v>0</v>
          </cell>
          <cell r="BQ261">
            <v>0</v>
          </cell>
          <cell r="BR261">
            <v>0</v>
          </cell>
          <cell r="BT261">
            <v>0</v>
          </cell>
          <cell r="BV261">
            <v>0</v>
          </cell>
        </row>
        <row r="262">
          <cell r="A262">
            <v>253</v>
          </cell>
          <cell r="B262">
            <v>253</v>
          </cell>
          <cell r="C262" t="str">
            <v>ROWE</v>
          </cell>
          <cell r="D262">
            <v>1.9819819819819817</v>
          </cell>
          <cell r="E262">
            <v>58812</v>
          </cell>
          <cell r="F262">
            <v>0</v>
          </cell>
          <cell r="G262">
            <v>1770</v>
          </cell>
          <cell r="H262">
            <v>60582</v>
          </cell>
          <cell r="J262">
            <v>273.92002315644021</v>
          </cell>
          <cell r="K262">
            <v>1.4878871437068996E-2</v>
          </cell>
          <cell r="L262">
            <v>1770</v>
          </cell>
          <cell r="M262">
            <v>2043.9200231564403</v>
          </cell>
          <cell r="O262">
            <v>58538.079976843561</v>
          </cell>
          <cell r="Q262">
            <v>0</v>
          </cell>
          <cell r="R262">
            <v>273.92002315644021</v>
          </cell>
          <cell r="S262">
            <v>1770</v>
          </cell>
          <cell r="T262">
            <v>2043.9200231564403</v>
          </cell>
          <cell r="V262">
            <v>20180</v>
          </cell>
          <cell r="W262">
            <v>0</v>
          </cell>
          <cell r="X262">
            <v>253</v>
          </cell>
          <cell r="Y262">
            <v>1.9819819819819817</v>
          </cell>
          <cell r="Z262">
            <v>0</v>
          </cell>
          <cell r="AA262">
            <v>58812</v>
          </cell>
          <cell r="AB262">
            <v>0</v>
          </cell>
          <cell r="AC262">
            <v>58812</v>
          </cell>
          <cell r="AD262">
            <v>0</v>
          </cell>
          <cell r="AE262">
            <v>1770</v>
          </cell>
          <cell r="AF262">
            <v>60582</v>
          </cell>
          <cell r="AG262">
            <v>0</v>
          </cell>
          <cell r="AH262">
            <v>0</v>
          </cell>
          <cell r="AI262">
            <v>0</v>
          </cell>
          <cell r="AJ262">
            <v>0</v>
          </cell>
          <cell r="AK262">
            <v>60582</v>
          </cell>
          <cell r="AM262">
            <v>253</v>
          </cell>
          <cell r="AN262">
            <v>253</v>
          </cell>
          <cell r="AO262" t="str">
            <v>ROWE</v>
          </cell>
          <cell r="AP262">
            <v>58812</v>
          </cell>
          <cell r="AQ262">
            <v>58346</v>
          </cell>
          <cell r="AR262">
            <v>466</v>
          </cell>
          <cell r="AS262">
            <v>0</v>
          </cell>
          <cell r="AT262">
            <v>6543</v>
          </cell>
          <cell r="AU262">
            <v>5146</v>
          </cell>
          <cell r="AV262">
            <v>0</v>
          </cell>
          <cell r="AW262">
            <v>6255</v>
          </cell>
          <cell r="AX262">
            <v>0</v>
          </cell>
          <cell r="AY262">
            <v>18410</v>
          </cell>
          <cell r="AZ262">
            <v>273.92002315644021</v>
          </cell>
          <cell r="BB262">
            <v>253</v>
          </cell>
          <cell r="BC262" t="str">
            <v>ROWE</v>
          </cell>
          <cell r="BH262">
            <v>0</v>
          </cell>
          <cell r="BK262">
            <v>0</v>
          </cell>
          <cell r="BL262">
            <v>0</v>
          </cell>
          <cell r="BN262">
            <v>0</v>
          </cell>
          <cell r="BP262">
            <v>466</v>
          </cell>
          <cell r="BQ262">
            <v>466</v>
          </cell>
          <cell r="BR262">
            <v>0</v>
          </cell>
          <cell r="BT262">
            <v>0</v>
          </cell>
          <cell r="BV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M263">
            <v>254</v>
          </cell>
          <cell r="AN263">
            <v>254</v>
          </cell>
          <cell r="AO263" t="str">
            <v>ROWLEY</v>
          </cell>
          <cell r="AP263">
            <v>0</v>
          </cell>
          <cell r="AQ263">
            <v>0</v>
          </cell>
          <cell r="AR263">
            <v>0</v>
          </cell>
          <cell r="AS263">
            <v>0</v>
          </cell>
          <cell r="AT263">
            <v>0</v>
          </cell>
          <cell r="AU263">
            <v>0</v>
          </cell>
          <cell r="AV263">
            <v>0</v>
          </cell>
          <cell r="AW263">
            <v>0</v>
          </cell>
          <cell r="AX263">
            <v>0</v>
          </cell>
          <cell r="AY263">
            <v>0</v>
          </cell>
          <cell r="AZ263">
            <v>0</v>
          </cell>
          <cell r="BB263">
            <v>254</v>
          </cell>
          <cell r="BC263" t="str">
            <v>ROWLEY</v>
          </cell>
          <cell r="BH263">
            <v>0</v>
          </cell>
          <cell r="BK263">
            <v>0</v>
          </cell>
          <cell r="BL263">
            <v>0</v>
          </cell>
          <cell r="BN263">
            <v>0</v>
          </cell>
          <cell r="BP263">
            <v>0</v>
          </cell>
          <cell r="BQ263">
            <v>0</v>
          </cell>
          <cell r="BR263">
            <v>0</v>
          </cell>
          <cell r="BT263">
            <v>0</v>
          </cell>
          <cell r="BV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M264">
            <v>255</v>
          </cell>
          <cell r="AN264">
            <v>255</v>
          </cell>
          <cell r="AO264" t="str">
            <v>ROYALSTON</v>
          </cell>
          <cell r="AP264">
            <v>0</v>
          </cell>
          <cell r="AQ264">
            <v>0</v>
          </cell>
          <cell r="AR264">
            <v>0</v>
          </cell>
          <cell r="AS264">
            <v>0</v>
          </cell>
          <cell r="AT264">
            <v>0</v>
          </cell>
          <cell r="AU264">
            <v>0</v>
          </cell>
          <cell r="AV264">
            <v>0</v>
          </cell>
          <cell r="AW264">
            <v>0</v>
          </cell>
          <cell r="AX264">
            <v>0</v>
          </cell>
          <cell r="AY264">
            <v>0</v>
          </cell>
          <cell r="AZ264">
            <v>0</v>
          </cell>
          <cell r="BB264">
            <v>255</v>
          </cell>
          <cell r="BC264" t="str">
            <v>ROYALSTON</v>
          </cell>
          <cell r="BH264">
            <v>0</v>
          </cell>
          <cell r="BK264">
            <v>0</v>
          </cell>
          <cell r="BL264">
            <v>0</v>
          </cell>
          <cell r="BN264">
            <v>0</v>
          </cell>
          <cell r="BP264">
            <v>0</v>
          </cell>
          <cell r="BQ264">
            <v>0</v>
          </cell>
          <cell r="BR264">
            <v>0</v>
          </cell>
          <cell r="BT264">
            <v>0</v>
          </cell>
          <cell r="BV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M265">
            <v>256</v>
          </cell>
          <cell r="AN265">
            <v>256</v>
          </cell>
          <cell r="AO265" t="str">
            <v>RUSSELL</v>
          </cell>
          <cell r="AP265">
            <v>0</v>
          </cell>
          <cell r="AQ265">
            <v>0</v>
          </cell>
          <cell r="AR265">
            <v>0</v>
          </cell>
          <cell r="AS265">
            <v>0</v>
          </cell>
          <cell r="AT265">
            <v>0</v>
          </cell>
          <cell r="AU265">
            <v>0</v>
          </cell>
          <cell r="AV265">
            <v>0</v>
          </cell>
          <cell r="AW265">
            <v>0</v>
          </cell>
          <cell r="AX265">
            <v>0</v>
          </cell>
          <cell r="AY265">
            <v>0</v>
          </cell>
          <cell r="AZ265">
            <v>0</v>
          </cell>
          <cell r="BB265">
            <v>256</v>
          </cell>
          <cell r="BC265" t="str">
            <v>RUSSELL</v>
          </cell>
          <cell r="BH265">
            <v>0</v>
          </cell>
          <cell r="BK265">
            <v>0</v>
          </cell>
          <cell r="BL265">
            <v>0</v>
          </cell>
          <cell r="BN265">
            <v>0</v>
          </cell>
          <cell r="BP265">
            <v>0</v>
          </cell>
          <cell r="BQ265">
            <v>0</v>
          </cell>
          <cell r="BR265">
            <v>0</v>
          </cell>
          <cell r="BT265">
            <v>0</v>
          </cell>
          <cell r="BV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M266">
            <v>257</v>
          </cell>
          <cell r="AN266">
            <v>257</v>
          </cell>
          <cell r="AO266" t="str">
            <v>RUTLAND</v>
          </cell>
          <cell r="AP266">
            <v>0</v>
          </cell>
          <cell r="AQ266">
            <v>0</v>
          </cell>
          <cell r="AR266">
            <v>0</v>
          </cell>
          <cell r="AS266">
            <v>0</v>
          </cell>
          <cell r="AT266">
            <v>0</v>
          </cell>
          <cell r="AU266">
            <v>0</v>
          </cell>
          <cell r="AV266">
            <v>0</v>
          </cell>
          <cell r="AW266">
            <v>0</v>
          </cell>
          <cell r="AX266">
            <v>0</v>
          </cell>
          <cell r="AY266">
            <v>0</v>
          </cell>
          <cell r="AZ266">
            <v>0</v>
          </cell>
          <cell r="BB266">
            <v>257</v>
          </cell>
          <cell r="BC266" t="str">
            <v>RUTLAND</v>
          </cell>
          <cell r="BH266">
            <v>0</v>
          </cell>
          <cell r="BK266">
            <v>0</v>
          </cell>
          <cell r="BL266">
            <v>0</v>
          </cell>
          <cell r="BN266">
            <v>0</v>
          </cell>
          <cell r="BP266">
            <v>0</v>
          </cell>
          <cell r="BQ266">
            <v>0</v>
          </cell>
          <cell r="BR266">
            <v>0</v>
          </cell>
          <cell r="BT266">
            <v>0</v>
          </cell>
          <cell r="BV266">
            <v>0</v>
          </cell>
        </row>
        <row r="267">
          <cell r="A267">
            <v>258</v>
          </cell>
          <cell r="B267">
            <v>258</v>
          </cell>
          <cell r="C267" t="str">
            <v>SALEM</v>
          </cell>
          <cell r="D267">
            <v>473.59920818288856</v>
          </cell>
          <cell r="E267">
            <v>6778209</v>
          </cell>
          <cell r="F267">
            <v>0</v>
          </cell>
          <cell r="G267">
            <v>422920</v>
          </cell>
          <cell r="H267">
            <v>7201129</v>
          </cell>
          <cell r="J267">
            <v>201004.39398806301</v>
          </cell>
          <cell r="K267">
            <v>0.17329918349681483</v>
          </cell>
          <cell r="L267">
            <v>422920</v>
          </cell>
          <cell r="M267">
            <v>623924.39398806298</v>
          </cell>
          <cell r="O267">
            <v>6577204.6060119374</v>
          </cell>
          <cell r="Q267">
            <v>0</v>
          </cell>
          <cell r="R267">
            <v>201004.39398806301</v>
          </cell>
          <cell r="S267">
            <v>422920</v>
          </cell>
          <cell r="T267">
            <v>623924.39398806298</v>
          </cell>
          <cell r="V267">
            <v>1582789.25</v>
          </cell>
          <cell r="W267">
            <v>0</v>
          </cell>
          <cell r="X267">
            <v>258</v>
          </cell>
          <cell r="Y267">
            <v>473.59920818288856</v>
          </cell>
          <cell r="Z267">
            <v>0</v>
          </cell>
          <cell r="AA267">
            <v>6778209</v>
          </cell>
          <cell r="AB267">
            <v>0</v>
          </cell>
          <cell r="AC267">
            <v>6778209</v>
          </cell>
          <cell r="AD267">
            <v>0</v>
          </cell>
          <cell r="AE267">
            <v>422920</v>
          </cell>
          <cell r="AF267">
            <v>7201129</v>
          </cell>
          <cell r="AG267">
            <v>0</v>
          </cell>
          <cell r="AH267">
            <v>0</v>
          </cell>
          <cell r="AI267">
            <v>0</v>
          </cell>
          <cell r="AJ267">
            <v>0</v>
          </cell>
          <cell r="AK267">
            <v>7201129</v>
          </cell>
          <cell r="AM267">
            <v>258</v>
          </cell>
          <cell r="AN267">
            <v>258</v>
          </cell>
          <cell r="AO267" t="str">
            <v>SALEM</v>
          </cell>
          <cell r="AP267">
            <v>6778209</v>
          </cell>
          <cell r="AQ267">
            <v>6436255</v>
          </cell>
          <cell r="AR267">
            <v>341954</v>
          </cell>
          <cell r="AS267">
            <v>101316</v>
          </cell>
          <cell r="AT267">
            <v>226470</v>
          </cell>
          <cell r="AU267">
            <v>238260.75</v>
          </cell>
          <cell r="AV267">
            <v>83612.5</v>
          </cell>
          <cell r="AW267">
            <v>168256</v>
          </cell>
          <cell r="AX267">
            <v>0</v>
          </cell>
          <cell r="AY267">
            <v>1159869.25</v>
          </cell>
          <cell r="AZ267">
            <v>201004.39398806301</v>
          </cell>
          <cell r="BB267">
            <v>258</v>
          </cell>
          <cell r="BC267" t="str">
            <v>SALEM</v>
          </cell>
          <cell r="BH267">
            <v>0</v>
          </cell>
          <cell r="BK267">
            <v>0</v>
          </cell>
          <cell r="BL267">
            <v>0</v>
          </cell>
          <cell r="BN267">
            <v>0</v>
          </cell>
          <cell r="BP267">
            <v>341954</v>
          </cell>
          <cell r="BQ267">
            <v>341954</v>
          </cell>
          <cell r="BR267">
            <v>0</v>
          </cell>
          <cell r="BT267">
            <v>0</v>
          </cell>
          <cell r="BV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M268">
            <v>259</v>
          </cell>
          <cell r="AN268">
            <v>259</v>
          </cell>
          <cell r="AO268" t="str">
            <v>SALISBURY</v>
          </cell>
          <cell r="AP268">
            <v>0</v>
          </cell>
          <cell r="AQ268">
            <v>0</v>
          </cell>
          <cell r="AR268">
            <v>0</v>
          </cell>
          <cell r="AS268">
            <v>0</v>
          </cell>
          <cell r="AT268">
            <v>0</v>
          </cell>
          <cell r="AU268">
            <v>0</v>
          </cell>
          <cell r="AV268">
            <v>0</v>
          </cell>
          <cell r="AW268">
            <v>0</v>
          </cell>
          <cell r="AX268">
            <v>0</v>
          </cell>
          <cell r="AY268">
            <v>0</v>
          </cell>
          <cell r="AZ268">
            <v>0</v>
          </cell>
          <cell r="BB268">
            <v>259</v>
          </cell>
          <cell r="BC268" t="str">
            <v>SALISBURY</v>
          </cell>
          <cell r="BH268">
            <v>0</v>
          </cell>
          <cell r="BK268">
            <v>0</v>
          </cell>
          <cell r="BL268">
            <v>0</v>
          </cell>
          <cell r="BN268">
            <v>0</v>
          </cell>
          <cell r="BP268">
            <v>0</v>
          </cell>
          <cell r="BQ268">
            <v>0</v>
          </cell>
          <cell r="BR268">
            <v>0</v>
          </cell>
          <cell r="BT268">
            <v>0</v>
          </cell>
          <cell r="BV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M269">
            <v>260</v>
          </cell>
          <cell r="AN269">
            <v>260</v>
          </cell>
          <cell r="AO269" t="str">
            <v>SANDISFIELD</v>
          </cell>
          <cell r="AP269">
            <v>0</v>
          </cell>
          <cell r="AQ269">
            <v>0</v>
          </cell>
          <cell r="AR269">
            <v>0</v>
          </cell>
          <cell r="AS269">
            <v>0</v>
          </cell>
          <cell r="AT269">
            <v>0</v>
          </cell>
          <cell r="AU269">
            <v>0</v>
          </cell>
          <cell r="AV269">
            <v>0</v>
          </cell>
          <cell r="AW269">
            <v>0</v>
          </cell>
          <cell r="AX269">
            <v>0</v>
          </cell>
          <cell r="AY269">
            <v>0</v>
          </cell>
          <cell r="AZ269">
            <v>0</v>
          </cell>
          <cell r="BB269">
            <v>260</v>
          </cell>
          <cell r="BC269" t="str">
            <v>SANDISFIELD</v>
          </cell>
          <cell r="BH269">
            <v>0</v>
          </cell>
          <cell r="BK269">
            <v>0</v>
          </cell>
          <cell r="BL269">
            <v>0</v>
          </cell>
          <cell r="BN269">
            <v>0</v>
          </cell>
          <cell r="BP269">
            <v>0</v>
          </cell>
          <cell r="BQ269">
            <v>0</v>
          </cell>
          <cell r="BR269">
            <v>0</v>
          </cell>
          <cell r="BT269">
            <v>0</v>
          </cell>
          <cell r="BV269">
            <v>0</v>
          </cell>
        </row>
        <row r="270">
          <cell r="A270">
            <v>261</v>
          </cell>
          <cell r="B270">
            <v>261</v>
          </cell>
          <cell r="C270" t="str">
            <v>SANDWICH</v>
          </cell>
          <cell r="D270">
            <v>209.32579808783021</v>
          </cell>
          <cell r="E270">
            <v>3371332</v>
          </cell>
          <cell r="F270">
            <v>0</v>
          </cell>
          <cell r="G270">
            <v>186925</v>
          </cell>
          <cell r="H270">
            <v>3558257</v>
          </cell>
          <cell r="J270">
            <v>145114.71647360487</v>
          </cell>
          <cell r="K270">
            <v>0.23776970787457302</v>
          </cell>
          <cell r="L270">
            <v>186925</v>
          </cell>
          <cell r="M270">
            <v>332039.7164736049</v>
          </cell>
          <cell r="O270">
            <v>3226217.283526395</v>
          </cell>
          <cell r="Q270">
            <v>0</v>
          </cell>
          <cell r="R270">
            <v>145114.71647360487</v>
          </cell>
          <cell r="S270">
            <v>186925</v>
          </cell>
          <cell r="T270">
            <v>332039.7164736049</v>
          </cell>
          <cell r="V270">
            <v>797241.25</v>
          </cell>
          <cell r="W270">
            <v>0</v>
          </cell>
          <cell r="X270">
            <v>261</v>
          </cell>
          <cell r="Y270">
            <v>209.32579808783021</v>
          </cell>
          <cell r="Z270">
            <v>0</v>
          </cell>
          <cell r="AA270">
            <v>3371332</v>
          </cell>
          <cell r="AB270">
            <v>0</v>
          </cell>
          <cell r="AC270">
            <v>3371332</v>
          </cell>
          <cell r="AD270">
            <v>0</v>
          </cell>
          <cell r="AE270">
            <v>186925</v>
          </cell>
          <cell r="AF270">
            <v>3558257</v>
          </cell>
          <cell r="AG270">
            <v>0</v>
          </cell>
          <cell r="AH270">
            <v>0</v>
          </cell>
          <cell r="AI270">
            <v>0</v>
          </cell>
          <cell r="AJ270">
            <v>0</v>
          </cell>
          <cell r="AK270">
            <v>3558257</v>
          </cell>
          <cell r="AM270">
            <v>261</v>
          </cell>
          <cell r="AN270">
            <v>261</v>
          </cell>
          <cell r="AO270" t="str">
            <v>SANDWICH</v>
          </cell>
          <cell r="AP270">
            <v>3371332</v>
          </cell>
          <cell r="AQ270">
            <v>3124459</v>
          </cell>
          <cell r="AR270">
            <v>246873</v>
          </cell>
          <cell r="AS270">
            <v>136918.25</v>
          </cell>
          <cell r="AT270">
            <v>0</v>
          </cell>
          <cell r="AU270">
            <v>30868.75</v>
          </cell>
          <cell r="AV270">
            <v>71106</v>
          </cell>
          <cell r="AW270">
            <v>124550.25</v>
          </cell>
          <cell r="AX270">
            <v>0</v>
          </cell>
          <cell r="AY270">
            <v>610316.25</v>
          </cell>
          <cell r="AZ270">
            <v>145114.71647360487</v>
          </cell>
          <cell r="BB270">
            <v>261</v>
          </cell>
          <cell r="BC270" t="str">
            <v>SANDWICH</v>
          </cell>
          <cell r="BH270">
            <v>0</v>
          </cell>
          <cell r="BK270">
            <v>0</v>
          </cell>
          <cell r="BL270">
            <v>0</v>
          </cell>
          <cell r="BN270">
            <v>0</v>
          </cell>
          <cell r="BP270">
            <v>246873</v>
          </cell>
          <cell r="BQ270">
            <v>246873</v>
          </cell>
          <cell r="BR270">
            <v>0</v>
          </cell>
          <cell r="BT270">
            <v>0</v>
          </cell>
          <cell r="BV270">
            <v>0</v>
          </cell>
        </row>
        <row r="271">
          <cell r="A271">
            <v>262</v>
          </cell>
          <cell r="B271">
            <v>262</v>
          </cell>
          <cell r="C271" t="str">
            <v>SAUGUS</v>
          </cell>
          <cell r="D271">
            <v>143.69617517158051</v>
          </cell>
          <cell r="E271">
            <v>2292474</v>
          </cell>
          <cell r="F271">
            <v>0</v>
          </cell>
          <cell r="G271">
            <v>128348</v>
          </cell>
          <cell r="H271">
            <v>2420822</v>
          </cell>
          <cell r="J271">
            <v>118067.7593373446</v>
          </cell>
          <cell r="K271">
            <v>0.28371732581035514</v>
          </cell>
          <cell r="L271">
            <v>128348</v>
          </cell>
          <cell r="M271">
            <v>246415.75933734461</v>
          </cell>
          <cell r="O271">
            <v>2174406.2406626553</v>
          </cell>
          <cell r="Q271">
            <v>0</v>
          </cell>
          <cell r="R271">
            <v>118067.7593373446</v>
          </cell>
          <cell r="S271">
            <v>128348</v>
          </cell>
          <cell r="T271">
            <v>246415.75933734461</v>
          </cell>
          <cell r="V271">
            <v>544493.75</v>
          </cell>
          <cell r="W271">
            <v>0</v>
          </cell>
          <cell r="X271">
            <v>262</v>
          </cell>
          <cell r="Y271">
            <v>143.69617517158051</v>
          </cell>
          <cell r="Z271">
            <v>0</v>
          </cell>
          <cell r="AA271">
            <v>2292474</v>
          </cell>
          <cell r="AB271">
            <v>0</v>
          </cell>
          <cell r="AC271">
            <v>2292474</v>
          </cell>
          <cell r="AD271">
            <v>0</v>
          </cell>
          <cell r="AE271">
            <v>128348</v>
          </cell>
          <cell r="AF271">
            <v>2420822</v>
          </cell>
          <cell r="AG271">
            <v>0</v>
          </cell>
          <cell r="AH271">
            <v>0</v>
          </cell>
          <cell r="AI271">
            <v>0</v>
          </cell>
          <cell r="AJ271">
            <v>0</v>
          </cell>
          <cell r="AK271">
            <v>2420822</v>
          </cell>
          <cell r="AM271">
            <v>262</v>
          </cell>
          <cell r="AN271">
            <v>262</v>
          </cell>
          <cell r="AO271" t="str">
            <v>SAUGUS</v>
          </cell>
          <cell r="AP271">
            <v>2292474</v>
          </cell>
          <cell r="AQ271">
            <v>2091614</v>
          </cell>
          <cell r="AR271">
            <v>200860</v>
          </cell>
          <cell r="AS271">
            <v>28557.25</v>
          </cell>
          <cell r="AT271">
            <v>0</v>
          </cell>
          <cell r="AU271">
            <v>70211.25</v>
          </cell>
          <cell r="AV271">
            <v>13920</v>
          </cell>
          <cell r="AW271">
            <v>102597.25</v>
          </cell>
          <cell r="AX271">
            <v>0</v>
          </cell>
          <cell r="AY271">
            <v>416145.75</v>
          </cell>
          <cell r="AZ271">
            <v>118067.7593373446</v>
          </cell>
          <cell r="BB271">
            <v>262</v>
          </cell>
          <cell r="BC271" t="str">
            <v>SAUGUS</v>
          </cell>
          <cell r="BH271">
            <v>0</v>
          </cell>
          <cell r="BK271">
            <v>0</v>
          </cell>
          <cell r="BL271">
            <v>0</v>
          </cell>
          <cell r="BN271">
            <v>0</v>
          </cell>
          <cell r="BP271">
            <v>200860</v>
          </cell>
          <cell r="BQ271">
            <v>200860</v>
          </cell>
          <cell r="BR271">
            <v>0</v>
          </cell>
          <cell r="BT271">
            <v>0</v>
          </cell>
          <cell r="BV271">
            <v>0</v>
          </cell>
        </row>
        <row r="272">
          <cell r="A272">
            <v>263</v>
          </cell>
          <cell r="B272">
            <v>263</v>
          </cell>
          <cell r="C272" t="str">
            <v>SAVOY</v>
          </cell>
          <cell r="D272">
            <v>5.1271186440677958</v>
          </cell>
          <cell r="E272">
            <v>76916</v>
          </cell>
          <cell r="F272">
            <v>0</v>
          </cell>
          <cell r="G272">
            <v>4578</v>
          </cell>
          <cell r="H272">
            <v>81494</v>
          </cell>
          <cell r="J272">
            <v>3683.2250323996877</v>
          </cell>
          <cell r="K272">
            <v>0.1642170864683975</v>
          </cell>
          <cell r="L272">
            <v>4578</v>
          </cell>
          <cell r="M272">
            <v>8261.2250323996886</v>
          </cell>
          <cell r="O272">
            <v>73232.774967600315</v>
          </cell>
          <cell r="Q272">
            <v>0</v>
          </cell>
          <cell r="R272">
            <v>3683.2250323996877</v>
          </cell>
          <cell r="S272">
            <v>4578</v>
          </cell>
          <cell r="T272">
            <v>8261.2250323996886</v>
          </cell>
          <cell r="V272">
            <v>27007</v>
          </cell>
          <cell r="W272">
            <v>0</v>
          </cell>
          <cell r="X272">
            <v>263</v>
          </cell>
          <cell r="Y272">
            <v>5.1271186440677958</v>
          </cell>
          <cell r="Z272">
            <v>0</v>
          </cell>
          <cell r="AA272">
            <v>76916</v>
          </cell>
          <cell r="AB272">
            <v>0</v>
          </cell>
          <cell r="AC272">
            <v>76916</v>
          </cell>
          <cell r="AD272">
            <v>0</v>
          </cell>
          <cell r="AE272">
            <v>4578</v>
          </cell>
          <cell r="AF272">
            <v>81494</v>
          </cell>
          <cell r="AG272">
            <v>0</v>
          </cell>
          <cell r="AH272">
            <v>0</v>
          </cell>
          <cell r="AI272">
            <v>0</v>
          </cell>
          <cell r="AJ272">
            <v>0</v>
          </cell>
          <cell r="AK272">
            <v>81494</v>
          </cell>
          <cell r="AM272">
            <v>263</v>
          </cell>
          <cell r="AN272">
            <v>263</v>
          </cell>
          <cell r="AO272" t="str">
            <v>SAVOY</v>
          </cell>
          <cell r="AP272">
            <v>76916</v>
          </cell>
          <cell r="AQ272">
            <v>70650</v>
          </cell>
          <cell r="AR272">
            <v>6266</v>
          </cell>
          <cell r="AS272">
            <v>0</v>
          </cell>
          <cell r="AT272">
            <v>2933</v>
          </cell>
          <cell r="AU272">
            <v>8437.25</v>
          </cell>
          <cell r="AV272">
            <v>0</v>
          </cell>
          <cell r="AW272">
            <v>4792.75</v>
          </cell>
          <cell r="AX272">
            <v>0</v>
          </cell>
          <cell r="AY272">
            <v>22429</v>
          </cell>
          <cell r="AZ272">
            <v>3683.2250323996877</v>
          </cell>
          <cell r="BB272">
            <v>263</v>
          </cell>
          <cell r="BC272" t="str">
            <v>SAVOY</v>
          </cell>
          <cell r="BH272">
            <v>0</v>
          </cell>
          <cell r="BK272">
            <v>0</v>
          </cell>
          <cell r="BL272">
            <v>0</v>
          </cell>
          <cell r="BN272">
            <v>0</v>
          </cell>
          <cell r="BP272">
            <v>6266</v>
          </cell>
          <cell r="BQ272">
            <v>6266</v>
          </cell>
          <cell r="BR272">
            <v>0</v>
          </cell>
          <cell r="BT272">
            <v>0</v>
          </cell>
          <cell r="BV272">
            <v>0</v>
          </cell>
        </row>
        <row r="273">
          <cell r="A273">
            <v>264</v>
          </cell>
          <cell r="B273">
            <v>264</v>
          </cell>
          <cell r="C273" t="str">
            <v>SCITUATE</v>
          </cell>
          <cell r="D273">
            <v>27.69902119423821</v>
          </cell>
          <cell r="E273">
            <v>392702</v>
          </cell>
          <cell r="F273">
            <v>0</v>
          </cell>
          <cell r="G273">
            <v>24732</v>
          </cell>
          <cell r="H273">
            <v>417434</v>
          </cell>
          <cell r="J273">
            <v>36855.762772336486</v>
          </cell>
          <cell r="K273">
            <v>0.33033164926985703</v>
          </cell>
          <cell r="L273">
            <v>24732</v>
          </cell>
          <cell r="M273">
            <v>61587.762772336486</v>
          </cell>
          <cell r="O273">
            <v>355846.23722766351</v>
          </cell>
          <cell r="Q273">
            <v>0</v>
          </cell>
          <cell r="R273">
            <v>36855.762772336486</v>
          </cell>
          <cell r="S273">
            <v>24732</v>
          </cell>
          <cell r="T273">
            <v>61587.762772336486</v>
          </cell>
          <cell r="V273">
            <v>136304</v>
          </cell>
          <cell r="W273">
            <v>0</v>
          </cell>
          <cell r="X273">
            <v>264</v>
          </cell>
          <cell r="Y273">
            <v>27.69902119423821</v>
          </cell>
          <cell r="Z273">
            <v>0</v>
          </cell>
          <cell r="AA273">
            <v>392702</v>
          </cell>
          <cell r="AB273">
            <v>0</v>
          </cell>
          <cell r="AC273">
            <v>392702</v>
          </cell>
          <cell r="AD273">
            <v>0</v>
          </cell>
          <cell r="AE273">
            <v>24732</v>
          </cell>
          <cell r="AF273">
            <v>417434</v>
          </cell>
          <cell r="AG273">
            <v>0</v>
          </cell>
          <cell r="AH273">
            <v>0</v>
          </cell>
          <cell r="AI273">
            <v>0</v>
          </cell>
          <cell r="AJ273">
            <v>0</v>
          </cell>
          <cell r="AK273">
            <v>417434</v>
          </cell>
          <cell r="AM273">
            <v>264</v>
          </cell>
          <cell r="AN273">
            <v>264</v>
          </cell>
          <cell r="AO273" t="str">
            <v>SCITUATE</v>
          </cell>
          <cell r="AP273">
            <v>392702</v>
          </cell>
          <cell r="AQ273">
            <v>330002</v>
          </cell>
          <cell r="AR273">
            <v>62700</v>
          </cell>
          <cell r="AS273">
            <v>1806</v>
          </cell>
          <cell r="AT273">
            <v>26519</v>
          </cell>
          <cell r="AU273">
            <v>14289.25</v>
          </cell>
          <cell r="AV273">
            <v>1667.5</v>
          </cell>
          <cell r="AW273">
            <v>4590.25</v>
          </cell>
          <cell r="AX273">
            <v>0</v>
          </cell>
          <cell r="AY273">
            <v>111572</v>
          </cell>
          <cell r="AZ273">
            <v>36855.762772336486</v>
          </cell>
          <cell r="BB273">
            <v>264</v>
          </cell>
          <cell r="BC273" t="str">
            <v>SCITUATE</v>
          </cell>
          <cell r="BH273">
            <v>0</v>
          </cell>
          <cell r="BK273">
            <v>0</v>
          </cell>
          <cell r="BL273">
            <v>0</v>
          </cell>
          <cell r="BN273">
            <v>0</v>
          </cell>
          <cell r="BP273">
            <v>62700</v>
          </cell>
          <cell r="BQ273">
            <v>62700</v>
          </cell>
          <cell r="BR273">
            <v>0</v>
          </cell>
          <cell r="BT273">
            <v>0</v>
          </cell>
          <cell r="BV273">
            <v>0</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M274">
            <v>265</v>
          </cell>
          <cell r="AN274">
            <v>265</v>
          </cell>
          <cell r="AO274" t="str">
            <v>SEEKONK</v>
          </cell>
          <cell r="AP274">
            <v>0</v>
          </cell>
          <cell r="AQ274">
            <v>0</v>
          </cell>
          <cell r="AR274">
            <v>0</v>
          </cell>
          <cell r="AS274">
            <v>0</v>
          </cell>
          <cell r="AT274">
            <v>0</v>
          </cell>
          <cell r="AU274">
            <v>3289</v>
          </cell>
          <cell r="AV274">
            <v>0</v>
          </cell>
          <cell r="AW274">
            <v>0</v>
          </cell>
          <cell r="AX274">
            <v>0</v>
          </cell>
          <cell r="AY274">
            <v>3289</v>
          </cell>
          <cell r="AZ274">
            <v>0</v>
          </cell>
          <cell r="BB274">
            <v>265</v>
          </cell>
          <cell r="BC274" t="str">
            <v>SEEKONK</v>
          </cell>
          <cell r="BH274">
            <v>0</v>
          </cell>
          <cell r="BK274">
            <v>0</v>
          </cell>
          <cell r="BL274">
            <v>0</v>
          </cell>
          <cell r="BN274">
            <v>0</v>
          </cell>
          <cell r="BP274">
            <v>0</v>
          </cell>
          <cell r="BQ274">
            <v>0</v>
          </cell>
          <cell r="BR274">
            <v>0</v>
          </cell>
          <cell r="BT274">
            <v>0</v>
          </cell>
          <cell r="BV274">
            <v>0</v>
          </cell>
        </row>
        <row r="275">
          <cell r="A275">
            <v>266</v>
          </cell>
          <cell r="B275">
            <v>266</v>
          </cell>
          <cell r="C275" t="str">
            <v>SHARON</v>
          </cell>
          <cell r="D275">
            <v>6.3308373042886332</v>
          </cell>
          <cell r="E275">
            <v>86996</v>
          </cell>
          <cell r="F275">
            <v>0</v>
          </cell>
          <cell r="G275">
            <v>5655</v>
          </cell>
          <cell r="H275">
            <v>92651</v>
          </cell>
          <cell r="J275">
            <v>1683.4913011159761</v>
          </cell>
          <cell r="K275">
            <v>0.3033044412424063</v>
          </cell>
          <cell r="L275">
            <v>5655</v>
          </cell>
          <cell r="M275">
            <v>7338.4913011159761</v>
          </cell>
          <cell r="O275">
            <v>85312.508698884019</v>
          </cell>
          <cell r="Q275">
            <v>0</v>
          </cell>
          <cell r="R275">
            <v>1683.4913011159761</v>
          </cell>
          <cell r="S275">
            <v>5655</v>
          </cell>
          <cell r="T275">
            <v>7338.4913011159761</v>
          </cell>
          <cell r="V275">
            <v>11205.5</v>
          </cell>
          <cell r="W275">
            <v>0</v>
          </cell>
          <cell r="X275">
            <v>266</v>
          </cell>
          <cell r="Y275">
            <v>6.3308373042886332</v>
          </cell>
          <cell r="Z275">
            <v>0</v>
          </cell>
          <cell r="AA275">
            <v>86996</v>
          </cell>
          <cell r="AB275">
            <v>0</v>
          </cell>
          <cell r="AC275">
            <v>86996</v>
          </cell>
          <cell r="AD275">
            <v>0</v>
          </cell>
          <cell r="AE275">
            <v>5655</v>
          </cell>
          <cell r="AF275">
            <v>92651</v>
          </cell>
          <cell r="AG275">
            <v>0</v>
          </cell>
          <cell r="AH275">
            <v>0</v>
          </cell>
          <cell r="AI275">
            <v>0</v>
          </cell>
          <cell r="AJ275">
            <v>0</v>
          </cell>
          <cell r="AK275">
            <v>92651</v>
          </cell>
          <cell r="AM275">
            <v>266</v>
          </cell>
          <cell r="AN275">
            <v>266</v>
          </cell>
          <cell r="AO275" t="str">
            <v>SHARON</v>
          </cell>
          <cell r="AP275">
            <v>86996</v>
          </cell>
          <cell r="AQ275">
            <v>84132</v>
          </cell>
          <cell r="AR275">
            <v>2864</v>
          </cell>
          <cell r="AS275">
            <v>0</v>
          </cell>
          <cell r="AT275">
            <v>0</v>
          </cell>
          <cell r="AU275">
            <v>0</v>
          </cell>
          <cell r="AV275">
            <v>897.75</v>
          </cell>
          <cell r="AW275">
            <v>1788.75</v>
          </cell>
          <cell r="AX275">
            <v>0</v>
          </cell>
          <cell r="AY275">
            <v>5550.5</v>
          </cell>
          <cell r="AZ275">
            <v>1683.4913011159761</v>
          </cell>
          <cell r="BB275">
            <v>266</v>
          </cell>
          <cell r="BC275" t="str">
            <v>SHARON</v>
          </cell>
          <cell r="BH275">
            <v>0</v>
          </cell>
          <cell r="BK275">
            <v>0</v>
          </cell>
          <cell r="BL275">
            <v>0</v>
          </cell>
          <cell r="BN275">
            <v>0</v>
          </cell>
          <cell r="BP275">
            <v>2864</v>
          </cell>
          <cell r="BQ275">
            <v>2864</v>
          </cell>
          <cell r="BR275">
            <v>0</v>
          </cell>
          <cell r="BT275">
            <v>0</v>
          </cell>
          <cell r="BV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M276">
            <v>267</v>
          </cell>
          <cell r="AN276">
            <v>267</v>
          </cell>
          <cell r="AO276" t="str">
            <v>SHEFFIELD</v>
          </cell>
          <cell r="AP276">
            <v>0</v>
          </cell>
          <cell r="AQ276">
            <v>0</v>
          </cell>
          <cell r="AR276">
            <v>0</v>
          </cell>
          <cell r="AS276">
            <v>0</v>
          </cell>
          <cell r="AT276">
            <v>0</v>
          </cell>
          <cell r="AU276">
            <v>0</v>
          </cell>
          <cell r="AV276">
            <v>0</v>
          </cell>
          <cell r="AW276">
            <v>0</v>
          </cell>
          <cell r="AX276">
            <v>0</v>
          </cell>
          <cell r="AY276">
            <v>0</v>
          </cell>
          <cell r="AZ276">
            <v>0</v>
          </cell>
          <cell r="BB276">
            <v>267</v>
          </cell>
          <cell r="BC276" t="str">
            <v>SHEFFIELD</v>
          </cell>
          <cell r="BH276">
            <v>0</v>
          </cell>
          <cell r="BK276">
            <v>0</v>
          </cell>
          <cell r="BL276">
            <v>0</v>
          </cell>
          <cell r="BN276">
            <v>0</v>
          </cell>
          <cell r="BP276">
            <v>0</v>
          </cell>
          <cell r="BQ276">
            <v>0</v>
          </cell>
          <cell r="BR276">
            <v>0</v>
          </cell>
          <cell r="BT276">
            <v>0</v>
          </cell>
          <cell r="BV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M277">
            <v>268</v>
          </cell>
          <cell r="AN277">
            <v>268</v>
          </cell>
          <cell r="AO277" t="str">
            <v>SHELBURNE</v>
          </cell>
          <cell r="AP277">
            <v>0</v>
          </cell>
          <cell r="AQ277">
            <v>0</v>
          </cell>
          <cell r="AR277">
            <v>0</v>
          </cell>
          <cell r="AS277">
            <v>0</v>
          </cell>
          <cell r="AT277">
            <v>0</v>
          </cell>
          <cell r="AU277">
            <v>0</v>
          </cell>
          <cell r="AV277">
            <v>0</v>
          </cell>
          <cell r="AW277">
            <v>0</v>
          </cell>
          <cell r="AX277">
            <v>0</v>
          </cell>
          <cell r="AY277">
            <v>0</v>
          </cell>
          <cell r="AZ277">
            <v>0</v>
          </cell>
          <cell r="BB277">
            <v>268</v>
          </cell>
          <cell r="BC277" t="str">
            <v>SHELBURNE</v>
          </cell>
          <cell r="BH277">
            <v>0</v>
          </cell>
          <cell r="BK277">
            <v>0</v>
          </cell>
          <cell r="BL277">
            <v>0</v>
          </cell>
          <cell r="BN277">
            <v>0</v>
          </cell>
          <cell r="BP277">
            <v>0</v>
          </cell>
          <cell r="BQ277">
            <v>0</v>
          </cell>
          <cell r="BR277">
            <v>0</v>
          </cell>
          <cell r="BT277">
            <v>0</v>
          </cell>
          <cell r="BV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M278">
            <v>269</v>
          </cell>
          <cell r="AN278">
            <v>269</v>
          </cell>
          <cell r="AO278" t="str">
            <v>SHERBORN</v>
          </cell>
          <cell r="AP278">
            <v>0</v>
          </cell>
          <cell r="AQ278">
            <v>0</v>
          </cell>
          <cell r="AR278">
            <v>0</v>
          </cell>
          <cell r="AS278">
            <v>0</v>
          </cell>
          <cell r="AT278">
            <v>0</v>
          </cell>
          <cell r="AU278">
            <v>0</v>
          </cell>
          <cell r="AV278">
            <v>0</v>
          </cell>
          <cell r="AW278">
            <v>0</v>
          </cell>
          <cell r="AX278">
            <v>0</v>
          </cell>
          <cell r="AY278">
            <v>0</v>
          </cell>
          <cell r="AZ278">
            <v>0</v>
          </cell>
          <cell r="BB278">
            <v>269</v>
          </cell>
          <cell r="BC278" t="str">
            <v>SHERBORN</v>
          </cell>
          <cell r="BH278">
            <v>0</v>
          </cell>
          <cell r="BK278">
            <v>0</v>
          </cell>
          <cell r="BL278">
            <v>0</v>
          </cell>
          <cell r="BN278">
            <v>0</v>
          </cell>
          <cell r="BP278">
            <v>0</v>
          </cell>
          <cell r="BQ278">
            <v>0</v>
          </cell>
          <cell r="BR278">
            <v>0</v>
          </cell>
          <cell r="BT278">
            <v>0</v>
          </cell>
          <cell r="BV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M279">
            <v>270</v>
          </cell>
          <cell r="AN279">
            <v>270</v>
          </cell>
          <cell r="AO279" t="str">
            <v>SHIRLEY</v>
          </cell>
          <cell r="AP279">
            <v>0</v>
          </cell>
          <cell r="AQ279">
            <v>0</v>
          </cell>
          <cell r="AR279">
            <v>0</v>
          </cell>
          <cell r="AS279">
            <v>0</v>
          </cell>
          <cell r="AT279">
            <v>0</v>
          </cell>
          <cell r="AU279">
            <v>0</v>
          </cell>
          <cell r="AV279">
            <v>0</v>
          </cell>
          <cell r="AW279">
            <v>0</v>
          </cell>
          <cell r="AX279">
            <v>0</v>
          </cell>
          <cell r="AY279">
            <v>0</v>
          </cell>
          <cell r="AZ279">
            <v>0</v>
          </cell>
          <cell r="BB279">
            <v>270</v>
          </cell>
          <cell r="BC279" t="str">
            <v>SHIRLEY</v>
          </cell>
          <cell r="BH279">
            <v>0</v>
          </cell>
          <cell r="BK279">
            <v>0</v>
          </cell>
          <cell r="BL279">
            <v>0</v>
          </cell>
          <cell r="BN279">
            <v>0</v>
          </cell>
          <cell r="BP279">
            <v>0</v>
          </cell>
          <cell r="BQ279">
            <v>0</v>
          </cell>
          <cell r="BR279">
            <v>0</v>
          </cell>
          <cell r="BT279">
            <v>0</v>
          </cell>
          <cell r="BV279">
            <v>0</v>
          </cell>
        </row>
        <row r="280">
          <cell r="A280">
            <v>271</v>
          </cell>
          <cell r="B280">
            <v>271</v>
          </cell>
          <cell r="C280" t="str">
            <v>SHREWSBURY</v>
          </cell>
          <cell r="D280">
            <v>32.251578722508931</v>
          </cell>
          <cell r="E280">
            <v>436898</v>
          </cell>
          <cell r="F280">
            <v>0</v>
          </cell>
          <cell r="G280">
            <v>28800</v>
          </cell>
          <cell r="H280">
            <v>465698</v>
          </cell>
          <cell r="J280">
            <v>18261.530814165511</v>
          </cell>
          <cell r="K280">
            <v>0.3497707491699964</v>
          </cell>
          <cell r="L280">
            <v>28800</v>
          </cell>
          <cell r="M280">
            <v>47061.530814165511</v>
          </cell>
          <cell r="O280">
            <v>418636.46918583452</v>
          </cell>
          <cell r="Q280">
            <v>0</v>
          </cell>
          <cell r="R280">
            <v>18261.530814165511</v>
          </cell>
          <cell r="S280">
            <v>28800</v>
          </cell>
          <cell r="T280">
            <v>47061.530814165511</v>
          </cell>
          <cell r="V280">
            <v>81010</v>
          </cell>
          <cell r="W280">
            <v>0</v>
          </cell>
          <cell r="X280">
            <v>271</v>
          </cell>
          <cell r="Y280">
            <v>32.251578722508931</v>
          </cell>
          <cell r="Z280">
            <v>0</v>
          </cell>
          <cell r="AA280">
            <v>436898</v>
          </cell>
          <cell r="AB280">
            <v>0</v>
          </cell>
          <cell r="AC280">
            <v>436898</v>
          </cell>
          <cell r="AD280">
            <v>0</v>
          </cell>
          <cell r="AE280">
            <v>28800</v>
          </cell>
          <cell r="AF280">
            <v>465698</v>
          </cell>
          <cell r="AG280">
            <v>0</v>
          </cell>
          <cell r="AH280">
            <v>0</v>
          </cell>
          <cell r="AI280">
            <v>0</v>
          </cell>
          <cell r="AJ280">
            <v>0</v>
          </cell>
          <cell r="AK280">
            <v>465698</v>
          </cell>
          <cell r="AM280">
            <v>271</v>
          </cell>
          <cell r="AN280">
            <v>271</v>
          </cell>
          <cell r="AO280" t="str">
            <v>SHREWSBURY</v>
          </cell>
          <cell r="AP280">
            <v>436898</v>
          </cell>
          <cell r="AQ280">
            <v>405831</v>
          </cell>
          <cell r="AR280">
            <v>31067</v>
          </cell>
          <cell r="AS280">
            <v>0</v>
          </cell>
          <cell r="AT280">
            <v>0</v>
          </cell>
          <cell r="AU280">
            <v>0</v>
          </cell>
          <cell r="AV280">
            <v>21143</v>
          </cell>
          <cell r="AW280">
            <v>0</v>
          </cell>
          <cell r="AX280">
            <v>0</v>
          </cell>
          <cell r="AY280">
            <v>52210</v>
          </cell>
          <cell r="AZ280">
            <v>18261.530814165511</v>
          </cell>
          <cell r="BB280">
            <v>271</v>
          </cell>
          <cell r="BC280" t="str">
            <v>SHREWSBURY</v>
          </cell>
          <cell r="BH280">
            <v>0</v>
          </cell>
          <cell r="BK280">
            <v>0</v>
          </cell>
          <cell r="BL280">
            <v>0</v>
          </cell>
          <cell r="BN280">
            <v>0</v>
          </cell>
          <cell r="BP280">
            <v>31067</v>
          </cell>
          <cell r="BQ280">
            <v>31067</v>
          </cell>
          <cell r="BR280">
            <v>0</v>
          </cell>
          <cell r="BT280">
            <v>0</v>
          </cell>
          <cell r="BV280">
            <v>0</v>
          </cell>
        </row>
        <row r="281">
          <cell r="A281">
            <v>272</v>
          </cell>
          <cell r="B281">
            <v>272</v>
          </cell>
          <cell r="C281" t="str">
            <v>SHUTESBURY</v>
          </cell>
          <cell r="D281">
            <v>1.1866125760649089</v>
          </cell>
          <cell r="E281">
            <v>21910</v>
          </cell>
          <cell r="F281">
            <v>0</v>
          </cell>
          <cell r="G281">
            <v>1057</v>
          </cell>
          <cell r="H281">
            <v>22967</v>
          </cell>
          <cell r="J281">
            <v>2421.7821789796863</v>
          </cell>
          <cell r="K281">
            <v>0.26556085081196185</v>
          </cell>
          <cell r="L281">
            <v>1057</v>
          </cell>
          <cell r="M281">
            <v>3478.7821789796863</v>
          </cell>
          <cell r="O281">
            <v>19488.217821020313</v>
          </cell>
          <cell r="Q281">
            <v>0</v>
          </cell>
          <cell r="R281">
            <v>2421.7821789796863</v>
          </cell>
          <cell r="S281">
            <v>1057</v>
          </cell>
          <cell r="T281">
            <v>3478.7821789796863</v>
          </cell>
          <cell r="V281">
            <v>10176.5</v>
          </cell>
          <cell r="W281">
            <v>0</v>
          </cell>
          <cell r="X281">
            <v>272</v>
          </cell>
          <cell r="Y281">
            <v>1.1866125760649089</v>
          </cell>
          <cell r="Z281">
            <v>0</v>
          </cell>
          <cell r="AA281">
            <v>21910</v>
          </cell>
          <cell r="AB281">
            <v>0</v>
          </cell>
          <cell r="AC281">
            <v>21910</v>
          </cell>
          <cell r="AD281">
            <v>0</v>
          </cell>
          <cell r="AE281">
            <v>1057</v>
          </cell>
          <cell r="AF281">
            <v>22967</v>
          </cell>
          <cell r="AG281">
            <v>0</v>
          </cell>
          <cell r="AH281">
            <v>0</v>
          </cell>
          <cell r="AI281">
            <v>0</v>
          </cell>
          <cell r="AJ281">
            <v>0</v>
          </cell>
          <cell r="AK281">
            <v>22967</v>
          </cell>
          <cell r="AM281">
            <v>272</v>
          </cell>
          <cell r="AN281">
            <v>272</v>
          </cell>
          <cell r="AO281" t="str">
            <v>SHUTESBURY</v>
          </cell>
          <cell r="AP281">
            <v>21910</v>
          </cell>
          <cell r="AQ281">
            <v>17790</v>
          </cell>
          <cell r="AR281">
            <v>4120</v>
          </cell>
          <cell r="AS281">
            <v>0</v>
          </cell>
          <cell r="AT281">
            <v>3059</v>
          </cell>
          <cell r="AU281">
            <v>1940.5</v>
          </cell>
          <cell r="AV281">
            <v>0</v>
          </cell>
          <cell r="AW281">
            <v>0</v>
          </cell>
          <cell r="AX281">
            <v>0</v>
          </cell>
          <cell r="AY281">
            <v>9119.5</v>
          </cell>
          <cell r="AZ281">
            <v>2421.7821789796863</v>
          </cell>
          <cell r="BB281">
            <v>272</v>
          </cell>
          <cell r="BC281" t="str">
            <v>SHUTESBURY</v>
          </cell>
          <cell r="BH281">
            <v>0</v>
          </cell>
          <cell r="BK281">
            <v>0</v>
          </cell>
          <cell r="BL281">
            <v>0</v>
          </cell>
          <cell r="BN281">
            <v>0</v>
          </cell>
          <cell r="BP281">
            <v>4120</v>
          </cell>
          <cell r="BQ281">
            <v>4120</v>
          </cell>
          <cell r="BR281">
            <v>0</v>
          </cell>
          <cell r="BT281">
            <v>0</v>
          </cell>
          <cell r="BV281">
            <v>0</v>
          </cell>
        </row>
        <row r="282">
          <cell r="A282">
            <v>273</v>
          </cell>
          <cell r="B282">
            <v>273</v>
          </cell>
          <cell r="C282" t="str">
            <v>SOMERSET</v>
          </cell>
          <cell r="D282">
            <v>1.136138613861386</v>
          </cell>
          <cell r="E282">
            <v>15426</v>
          </cell>
          <cell r="F282">
            <v>0</v>
          </cell>
          <cell r="G282">
            <v>1017</v>
          </cell>
          <cell r="H282">
            <v>16443</v>
          </cell>
          <cell r="J282">
            <v>1304.9408828482774</v>
          </cell>
          <cell r="K282">
            <v>0.11668969711600442</v>
          </cell>
          <cell r="L282">
            <v>1017</v>
          </cell>
          <cell r="M282">
            <v>2321.9408828482774</v>
          </cell>
          <cell r="O282">
            <v>14121.059117151723</v>
          </cell>
          <cell r="Q282">
            <v>0</v>
          </cell>
          <cell r="R282">
            <v>1304.9408828482774</v>
          </cell>
          <cell r="S282">
            <v>1017</v>
          </cell>
          <cell r="T282">
            <v>2321.9408828482774</v>
          </cell>
          <cell r="V282">
            <v>12200</v>
          </cell>
          <cell r="W282">
            <v>0</v>
          </cell>
          <cell r="X282">
            <v>273</v>
          </cell>
          <cell r="Y282">
            <v>1.136138613861386</v>
          </cell>
          <cell r="Z282">
            <v>0</v>
          </cell>
          <cell r="AA282">
            <v>15426</v>
          </cell>
          <cell r="AB282">
            <v>0</v>
          </cell>
          <cell r="AC282">
            <v>15426</v>
          </cell>
          <cell r="AD282">
            <v>0</v>
          </cell>
          <cell r="AE282">
            <v>1017</v>
          </cell>
          <cell r="AF282">
            <v>16443</v>
          </cell>
          <cell r="AG282">
            <v>0</v>
          </cell>
          <cell r="AH282">
            <v>0</v>
          </cell>
          <cell r="AI282">
            <v>0</v>
          </cell>
          <cell r="AJ282">
            <v>0</v>
          </cell>
          <cell r="AK282">
            <v>16443</v>
          </cell>
          <cell r="AM282">
            <v>273</v>
          </cell>
          <cell r="AN282">
            <v>273</v>
          </cell>
          <cell r="AO282" t="str">
            <v>SOMERSET</v>
          </cell>
          <cell r="AP282">
            <v>15426</v>
          </cell>
          <cell r="AQ282">
            <v>13206</v>
          </cell>
          <cell r="AR282">
            <v>2220</v>
          </cell>
          <cell r="AS282">
            <v>0</v>
          </cell>
          <cell r="AT282">
            <v>0</v>
          </cell>
          <cell r="AU282">
            <v>92.75</v>
          </cell>
          <cell r="AV282">
            <v>846.25</v>
          </cell>
          <cell r="AW282">
            <v>8024</v>
          </cell>
          <cell r="AX282">
            <v>0</v>
          </cell>
          <cell r="AY282">
            <v>11183</v>
          </cell>
          <cell r="AZ282">
            <v>1304.9408828482774</v>
          </cell>
          <cell r="BB282">
            <v>273</v>
          </cell>
          <cell r="BC282" t="str">
            <v>SOMERSET</v>
          </cell>
          <cell r="BH282">
            <v>0</v>
          </cell>
          <cell r="BK282">
            <v>0</v>
          </cell>
          <cell r="BL282">
            <v>0</v>
          </cell>
          <cell r="BN282">
            <v>0</v>
          </cell>
          <cell r="BP282">
            <v>2220</v>
          </cell>
          <cell r="BQ282">
            <v>2220</v>
          </cell>
          <cell r="BR282">
            <v>0</v>
          </cell>
          <cell r="BT282">
            <v>0</v>
          </cell>
          <cell r="BV282">
            <v>0</v>
          </cell>
        </row>
        <row r="283">
          <cell r="A283">
            <v>274</v>
          </cell>
          <cell r="B283">
            <v>274</v>
          </cell>
          <cell r="C283" t="str">
            <v>SOMERVILLE</v>
          </cell>
          <cell r="D283">
            <v>477.62150002291355</v>
          </cell>
          <cell r="E283">
            <v>8343270</v>
          </cell>
          <cell r="F283">
            <v>0</v>
          </cell>
          <cell r="G283">
            <v>426524</v>
          </cell>
          <cell r="H283">
            <v>8769794</v>
          </cell>
          <cell r="J283">
            <v>191611.75868759784</v>
          </cell>
          <cell r="K283">
            <v>0.20779284746039839</v>
          </cell>
          <cell r="L283">
            <v>426524</v>
          </cell>
          <cell r="M283">
            <v>618135.75868759782</v>
          </cell>
          <cell r="O283">
            <v>8151658.2413124023</v>
          </cell>
          <cell r="Q283">
            <v>0</v>
          </cell>
          <cell r="R283">
            <v>191611.75868759784</v>
          </cell>
          <cell r="S283">
            <v>426524</v>
          </cell>
          <cell r="T283">
            <v>618135.75868759782</v>
          </cell>
          <cell r="V283">
            <v>1348652.75</v>
          </cell>
          <cell r="W283">
            <v>0</v>
          </cell>
          <cell r="X283">
            <v>274</v>
          </cell>
          <cell r="Y283">
            <v>477.62150002291355</v>
          </cell>
          <cell r="Z283">
            <v>0</v>
          </cell>
          <cell r="AA283">
            <v>8343270</v>
          </cell>
          <cell r="AB283">
            <v>0</v>
          </cell>
          <cell r="AC283">
            <v>8343270</v>
          </cell>
          <cell r="AD283">
            <v>0</v>
          </cell>
          <cell r="AE283">
            <v>426524</v>
          </cell>
          <cell r="AF283">
            <v>8769794</v>
          </cell>
          <cell r="AG283">
            <v>0</v>
          </cell>
          <cell r="AH283">
            <v>0</v>
          </cell>
          <cell r="AI283">
            <v>0</v>
          </cell>
          <cell r="AJ283">
            <v>0</v>
          </cell>
          <cell r="AK283">
            <v>8769794</v>
          </cell>
          <cell r="AM283">
            <v>274</v>
          </cell>
          <cell r="AN283">
            <v>274</v>
          </cell>
          <cell r="AO283" t="str">
            <v>SOMERVILLE</v>
          </cell>
          <cell r="AP283">
            <v>8343270</v>
          </cell>
          <cell r="AQ283">
            <v>8017295</v>
          </cell>
          <cell r="AR283">
            <v>325975</v>
          </cell>
          <cell r="AS283">
            <v>50256</v>
          </cell>
          <cell r="AT283">
            <v>210253</v>
          </cell>
          <cell r="AU283">
            <v>8279</v>
          </cell>
          <cell r="AV283">
            <v>154699.25</v>
          </cell>
          <cell r="AW283">
            <v>172666.5</v>
          </cell>
          <cell r="AX283">
            <v>0</v>
          </cell>
          <cell r="AY283">
            <v>922128.75</v>
          </cell>
          <cell r="AZ283">
            <v>191611.75868759784</v>
          </cell>
          <cell r="BB283">
            <v>274</v>
          </cell>
          <cell r="BC283" t="str">
            <v>SOMERVILLE</v>
          </cell>
          <cell r="BH283">
            <v>0</v>
          </cell>
          <cell r="BK283">
            <v>0</v>
          </cell>
          <cell r="BL283">
            <v>0</v>
          </cell>
          <cell r="BN283">
            <v>0</v>
          </cell>
          <cell r="BP283">
            <v>325975</v>
          </cell>
          <cell r="BQ283">
            <v>325975</v>
          </cell>
          <cell r="BR283">
            <v>0</v>
          </cell>
          <cell r="BT283">
            <v>0</v>
          </cell>
          <cell r="BV283">
            <v>0</v>
          </cell>
        </row>
        <row r="284">
          <cell r="A284">
            <v>275</v>
          </cell>
          <cell r="B284">
            <v>276</v>
          </cell>
          <cell r="C284" t="str">
            <v>SOUTHAMPTON</v>
          </cell>
          <cell r="D284">
            <v>2.9999999999999996</v>
          </cell>
          <cell r="E284">
            <v>32319</v>
          </cell>
          <cell r="F284">
            <v>0</v>
          </cell>
          <cell r="G284">
            <v>2681</v>
          </cell>
          <cell r="H284">
            <v>35000</v>
          </cell>
          <cell r="J284">
            <v>1114.4900512974477</v>
          </cell>
          <cell r="K284">
            <v>0.1030909096313806</v>
          </cell>
          <cell r="L284">
            <v>2681</v>
          </cell>
          <cell r="M284">
            <v>3795.4900512974477</v>
          </cell>
          <cell r="O284">
            <v>31204.509948702551</v>
          </cell>
          <cell r="Q284">
            <v>0</v>
          </cell>
          <cell r="R284">
            <v>1114.4900512974477</v>
          </cell>
          <cell r="S284">
            <v>2681</v>
          </cell>
          <cell r="T284">
            <v>3795.4900512974477</v>
          </cell>
          <cell r="V284">
            <v>13491.75</v>
          </cell>
          <cell r="W284">
            <v>0</v>
          </cell>
          <cell r="X284">
            <v>275</v>
          </cell>
          <cell r="Y284">
            <v>2.9999999999999996</v>
          </cell>
          <cell r="Z284">
            <v>0</v>
          </cell>
          <cell r="AA284">
            <v>32319</v>
          </cell>
          <cell r="AB284">
            <v>0</v>
          </cell>
          <cell r="AC284">
            <v>32319</v>
          </cell>
          <cell r="AD284">
            <v>0</v>
          </cell>
          <cell r="AE284">
            <v>2681</v>
          </cell>
          <cell r="AF284">
            <v>35000</v>
          </cell>
          <cell r="AG284">
            <v>0</v>
          </cell>
          <cell r="AH284">
            <v>0</v>
          </cell>
          <cell r="AI284">
            <v>0</v>
          </cell>
          <cell r="AJ284">
            <v>0</v>
          </cell>
          <cell r="AK284">
            <v>35000</v>
          </cell>
          <cell r="AM284">
            <v>275</v>
          </cell>
          <cell r="AN284">
            <v>276</v>
          </cell>
          <cell r="AO284" t="str">
            <v>SOUTHAMPTON</v>
          </cell>
          <cell r="AP284">
            <v>32319</v>
          </cell>
          <cell r="AQ284">
            <v>30423</v>
          </cell>
          <cell r="AR284">
            <v>1896</v>
          </cell>
          <cell r="AS284">
            <v>0</v>
          </cell>
          <cell r="AT284">
            <v>5927</v>
          </cell>
          <cell r="AU284">
            <v>2126</v>
          </cell>
          <cell r="AV284">
            <v>861.75</v>
          </cell>
          <cell r="AW284">
            <v>0</v>
          </cell>
          <cell r="AX284">
            <v>0</v>
          </cell>
          <cell r="AY284">
            <v>10810.75</v>
          </cell>
          <cell r="AZ284">
            <v>1114.4900512974477</v>
          </cell>
          <cell r="BB284">
            <v>275</v>
          </cell>
          <cell r="BC284" t="str">
            <v>SOUTHAMPTON</v>
          </cell>
          <cell r="BH284">
            <v>0</v>
          </cell>
          <cell r="BK284">
            <v>0</v>
          </cell>
          <cell r="BL284">
            <v>0</v>
          </cell>
          <cell r="BN284">
            <v>0</v>
          </cell>
          <cell r="BP284">
            <v>1896</v>
          </cell>
          <cell r="BQ284">
            <v>1896</v>
          </cell>
          <cell r="BR284">
            <v>0</v>
          </cell>
          <cell r="BT284">
            <v>0</v>
          </cell>
          <cell r="BV284">
            <v>0</v>
          </cell>
        </row>
        <row r="285">
          <cell r="A285">
            <v>276</v>
          </cell>
          <cell r="B285">
            <v>277</v>
          </cell>
          <cell r="C285" t="str">
            <v>SOUTHBOROUGH</v>
          </cell>
          <cell r="D285">
            <v>1.975341313243336</v>
          </cell>
          <cell r="E285">
            <v>33729</v>
          </cell>
          <cell r="F285">
            <v>0</v>
          </cell>
          <cell r="G285">
            <v>1764</v>
          </cell>
          <cell r="H285">
            <v>35493</v>
          </cell>
          <cell r="J285">
            <v>764.74238224576982</v>
          </cell>
          <cell r="K285">
            <v>0.13812740580615368</v>
          </cell>
          <cell r="L285">
            <v>1764</v>
          </cell>
          <cell r="M285">
            <v>2528.7423822457699</v>
          </cell>
          <cell r="O285">
            <v>32964.257617754229</v>
          </cell>
          <cell r="Q285">
            <v>0</v>
          </cell>
          <cell r="R285">
            <v>764.74238224576982</v>
          </cell>
          <cell r="S285">
            <v>1764</v>
          </cell>
          <cell r="T285">
            <v>2528.7423822457699</v>
          </cell>
          <cell r="V285">
            <v>7300.5</v>
          </cell>
          <cell r="W285">
            <v>0</v>
          </cell>
          <cell r="X285">
            <v>276</v>
          </cell>
          <cell r="Y285">
            <v>1.975341313243336</v>
          </cell>
          <cell r="Z285">
            <v>0</v>
          </cell>
          <cell r="AA285">
            <v>33729</v>
          </cell>
          <cell r="AB285">
            <v>0</v>
          </cell>
          <cell r="AC285">
            <v>33729</v>
          </cell>
          <cell r="AD285">
            <v>0</v>
          </cell>
          <cell r="AE285">
            <v>1764</v>
          </cell>
          <cell r="AF285">
            <v>35493</v>
          </cell>
          <cell r="AG285">
            <v>0</v>
          </cell>
          <cell r="AH285">
            <v>0</v>
          </cell>
          <cell r="AI285">
            <v>0</v>
          </cell>
          <cell r="AJ285">
            <v>0</v>
          </cell>
          <cell r="AK285">
            <v>35493</v>
          </cell>
          <cell r="AM285">
            <v>276</v>
          </cell>
          <cell r="AN285">
            <v>277</v>
          </cell>
          <cell r="AO285" t="str">
            <v>SOUTHBOROUGH</v>
          </cell>
          <cell r="AP285">
            <v>33729</v>
          </cell>
          <cell r="AQ285">
            <v>32428</v>
          </cell>
          <cell r="AR285">
            <v>1301</v>
          </cell>
          <cell r="AS285">
            <v>369.5</v>
          </cell>
          <cell r="AT285">
            <v>3866</v>
          </cell>
          <cell r="AU285">
            <v>0</v>
          </cell>
          <cell r="AV285">
            <v>0</v>
          </cell>
          <cell r="AW285">
            <v>0</v>
          </cell>
          <cell r="AX285">
            <v>0</v>
          </cell>
          <cell r="AY285">
            <v>5536.5</v>
          </cell>
          <cell r="AZ285">
            <v>764.74238224576982</v>
          </cell>
          <cell r="BB285">
            <v>276</v>
          </cell>
          <cell r="BC285" t="str">
            <v>SOUTHBOROUGH</v>
          </cell>
          <cell r="BH285">
            <v>0</v>
          </cell>
          <cell r="BK285">
            <v>0</v>
          </cell>
          <cell r="BL285">
            <v>0</v>
          </cell>
          <cell r="BN285">
            <v>0</v>
          </cell>
          <cell r="BP285">
            <v>1301</v>
          </cell>
          <cell r="BQ285">
            <v>1301</v>
          </cell>
          <cell r="BR285">
            <v>0</v>
          </cell>
          <cell r="BT285">
            <v>0</v>
          </cell>
          <cell r="BV285">
            <v>0</v>
          </cell>
        </row>
        <row r="286">
          <cell r="A286">
            <v>277</v>
          </cell>
          <cell r="B286">
            <v>278</v>
          </cell>
          <cell r="C286" t="str">
            <v>SOUTHBRIDGE</v>
          </cell>
          <cell r="D286">
            <v>85</v>
          </cell>
          <cell r="E286">
            <v>950470</v>
          </cell>
          <cell r="F286">
            <v>0</v>
          </cell>
          <cell r="G286">
            <v>75905</v>
          </cell>
          <cell r="H286">
            <v>1026375</v>
          </cell>
          <cell r="J286">
            <v>60576.296279750626</v>
          </cell>
          <cell r="K286">
            <v>0.19305293992620842</v>
          </cell>
          <cell r="L286">
            <v>75905</v>
          </cell>
          <cell r="M286">
            <v>136481.29627975062</v>
          </cell>
          <cell r="O286">
            <v>889893.70372024935</v>
          </cell>
          <cell r="Q286">
            <v>0</v>
          </cell>
          <cell r="R286">
            <v>60576.296279750626</v>
          </cell>
          <cell r="S286">
            <v>75905</v>
          </cell>
          <cell r="T286">
            <v>136481.29627975062</v>
          </cell>
          <cell r="V286">
            <v>389685.75</v>
          </cell>
          <cell r="W286">
            <v>0</v>
          </cell>
          <cell r="X286">
            <v>277</v>
          </cell>
          <cell r="Y286">
            <v>85</v>
          </cell>
          <cell r="Z286">
            <v>0</v>
          </cell>
          <cell r="AA286">
            <v>950470</v>
          </cell>
          <cell r="AB286">
            <v>0</v>
          </cell>
          <cell r="AC286">
            <v>950470</v>
          </cell>
          <cell r="AD286">
            <v>0</v>
          </cell>
          <cell r="AE286">
            <v>75905</v>
          </cell>
          <cell r="AF286">
            <v>1026375</v>
          </cell>
          <cell r="AG286">
            <v>0</v>
          </cell>
          <cell r="AH286">
            <v>0</v>
          </cell>
          <cell r="AI286">
            <v>0</v>
          </cell>
          <cell r="AJ286">
            <v>0</v>
          </cell>
          <cell r="AK286">
            <v>1026375</v>
          </cell>
          <cell r="AM286">
            <v>277</v>
          </cell>
          <cell r="AN286">
            <v>278</v>
          </cell>
          <cell r="AO286" t="str">
            <v>SOUTHBRIDGE</v>
          </cell>
          <cell r="AP286">
            <v>950470</v>
          </cell>
          <cell r="AQ286">
            <v>847416</v>
          </cell>
          <cell r="AR286">
            <v>103054</v>
          </cell>
          <cell r="AS286">
            <v>208838.25</v>
          </cell>
          <cell r="AT286">
            <v>0</v>
          </cell>
          <cell r="AU286">
            <v>1773.25</v>
          </cell>
          <cell r="AV286">
            <v>62.25</v>
          </cell>
          <cell r="AW286">
            <v>53</v>
          </cell>
          <cell r="AX286">
            <v>0</v>
          </cell>
          <cell r="AY286">
            <v>313780.75</v>
          </cell>
          <cell r="AZ286">
            <v>60576.296279750626</v>
          </cell>
          <cell r="BB286">
            <v>277</v>
          </cell>
          <cell r="BC286" t="str">
            <v>SOUTHBRIDGE</v>
          </cell>
          <cell r="BH286">
            <v>0</v>
          </cell>
          <cell r="BK286">
            <v>0</v>
          </cell>
          <cell r="BL286">
            <v>0</v>
          </cell>
          <cell r="BN286">
            <v>0</v>
          </cell>
          <cell r="BP286">
            <v>103054</v>
          </cell>
          <cell r="BQ286">
            <v>103054</v>
          </cell>
          <cell r="BR286">
            <v>0</v>
          </cell>
          <cell r="BT286">
            <v>0</v>
          </cell>
          <cell r="BV286">
            <v>0</v>
          </cell>
        </row>
        <row r="287">
          <cell r="A287">
            <v>278</v>
          </cell>
          <cell r="B287">
            <v>275</v>
          </cell>
          <cell r="C287" t="str">
            <v>SOUTH HADLEY</v>
          </cell>
          <cell r="D287">
            <v>107.01431573744451</v>
          </cell>
          <cell r="E287">
            <v>1391065</v>
          </cell>
          <cell r="F287">
            <v>0</v>
          </cell>
          <cell r="G287">
            <v>95556</v>
          </cell>
          <cell r="H287">
            <v>1486621</v>
          </cell>
          <cell r="J287">
            <v>121842.68291826877</v>
          </cell>
          <cell r="K287">
            <v>0.39232586710759026</v>
          </cell>
          <cell r="L287">
            <v>95556</v>
          </cell>
          <cell r="M287">
            <v>217398.68291826878</v>
          </cell>
          <cell r="O287">
            <v>1269222.3170817313</v>
          </cell>
          <cell r="Q287">
            <v>0</v>
          </cell>
          <cell r="R287">
            <v>121842.68291826877</v>
          </cell>
          <cell r="S287">
            <v>95556</v>
          </cell>
          <cell r="T287">
            <v>217398.68291826878</v>
          </cell>
          <cell r="V287">
            <v>406121</v>
          </cell>
          <cell r="W287">
            <v>0</v>
          </cell>
          <cell r="X287">
            <v>278</v>
          </cell>
          <cell r="Y287">
            <v>107.01431573744451</v>
          </cell>
          <cell r="Z287">
            <v>0</v>
          </cell>
          <cell r="AA287">
            <v>1391065</v>
          </cell>
          <cell r="AB287">
            <v>0</v>
          </cell>
          <cell r="AC287">
            <v>1391065</v>
          </cell>
          <cell r="AD287">
            <v>0</v>
          </cell>
          <cell r="AE287">
            <v>95556</v>
          </cell>
          <cell r="AF287">
            <v>1486621</v>
          </cell>
          <cell r="AG287">
            <v>0</v>
          </cell>
          <cell r="AH287">
            <v>0</v>
          </cell>
          <cell r="AI287">
            <v>0</v>
          </cell>
          <cell r="AJ287">
            <v>0</v>
          </cell>
          <cell r="AK287">
            <v>1486621</v>
          </cell>
          <cell r="AM287">
            <v>278</v>
          </cell>
          <cell r="AN287">
            <v>275</v>
          </cell>
          <cell r="AO287" t="str">
            <v>SOUTH HADLEY</v>
          </cell>
          <cell r="AP287">
            <v>1391065</v>
          </cell>
          <cell r="AQ287">
            <v>1183783</v>
          </cell>
          <cell r="AR287">
            <v>207282</v>
          </cell>
          <cell r="AS287">
            <v>21737.75</v>
          </cell>
          <cell r="AT287">
            <v>0</v>
          </cell>
          <cell r="AU287">
            <v>31396</v>
          </cell>
          <cell r="AV287">
            <v>33676.5</v>
          </cell>
          <cell r="AW287">
            <v>16472.75</v>
          </cell>
          <cell r="AX287">
            <v>0</v>
          </cell>
          <cell r="AY287">
            <v>310565</v>
          </cell>
          <cell r="AZ287">
            <v>121842.68291826877</v>
          </cell>
          <cell r="BB287">
            <v>278</v>
          </cell>
          <cell r="BC287" t="str">
            <v>SOUTH HADLEY</v>
          </cell>
          <cell r="BH287">
            <v>0</v>
          </cell>
          <cell r="BK287">
            <v>0</v>
          </cell>
          <cell r="BL287">
            <v>0</v>
          </cell>
          <cell r="BN287">
            <v>0</v>
          </cell>
          <cell r="BP287">
            <v>207282</v>
          </cell>
          <cell r="BQ287">
            <v>207282</v>
          </cell>
          <cell r="BR287">
            <v>0</v>
          </cell>
          <cell r="BT287">
            <v>0</v>
          </cell>
          <cell r="BV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M288">
            <v>279</v>
          </cell>
          <cell r="AN288">
            <v>279</v>
          </cell>
          <cell r="AO288" t="str">
            <v>SOUTHWICK</v>
          </cell>
          <cell r="AP288">
            <v>0</v>
          </cell>
          <cell r="AQ288">
            <v>0</v>
          </cell>
          <cell r="AR288">
            <v>0</v>
          </cell>
          <cell r="AS288">
            <v>0</v>
          </cell>
          <cell r="AT288">
            <v>0</v>
          </cell>
          <cell r="AU288">
            <v>0</v>
          </cell>
          <cell r="AV288">
            <v>0</v>
          </cell>
          <cell r="AW288">
            <v>0</v>
          </cell>
          <cell r="AX288">
            <v>0</v>
          </cell>
          <cell r="AY288">
            <v>0</v>
          </cell>
          <cell r="AZ288">
            <v>0</v>
          </cell>
          <cell r="BB288">
            <v>279</v>
          </cell>
          <cell r="BC288" t="str">
            <v>SOUTHWICK</v>
          </cell>
          <cell r="BH288">
            <v>0</v>
          </cell>
          <cell r="BK288">
            <v>0</v>
          </cell>
          <cell r="BL288">
            <v>0</v>
          </cell>
          <cell r="BN288">
            <v>0</v>
          </cell>
          <cell r="BP288">
            <v>0</v>
          </cell>
          <cell r="BQ288">
            <v>0</v>
          </cell>
          <cell r="BR288">
            <v>0</v>
          </cell>
          <cell r="BT288">
            <v>0</v>
          </cell>
          <cell r="BV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M289">
            <v>280</v>
          </cell>
          <cell r="AN289">
            <v>280</v>
          </cell>
          <cell r="AO289" t="str">
            <v>SPENCER</v>
          </cell>
          <cell r="AP289">
            <v>0</v>
          </cell>
          <cell r="AQ289">
            <v>0</v>
          </cell>
          <cell r="AR289">
            <v>0</v>
          </cell>
          <cell r="AS289">
            <v>0</v>
          </cell>
          <cell r="AT289">
            <v>0</v>
          </cell>
          <cell r="AU289">
            <v>0</v>
          </cell>
          <cell r="AV289">
            <v>0</v>
          </cell>
          <cell r="AW289">
            <v>0</v>
          </cell>
          <cell r="AX289">
            <v>0</v>
          </cell>
          <cell r="AY289">
            <v>0</v>
          </cell>
          <cell r="AZ289">
            <v>0</v>
          </cell>
          <cell r="BB289">
            <v>280</v>
          </cell>
          <cell r="BC289" t="str">
            <v>SPENCER</v>
          </cell>
          <cell r="BH289">
            <v>0</v>
          </cell>
          <cell r="BK289">
            <v>0</v>
          </cell>
          <cell r="BL289">
            <v>0</v>
          </cell>
          <cell r="BN289">
            <v>0</v>
          </cell>
          <cell r="BP289">
            <v>0</v>
          </cell>
          <cell r="BQ289">
            <v>0</v>
          </cell>
          <cell r="BR289">
            <v>0</v>
          </cell>
          <cell r="BT289">
            <v>0</v>
          </cell>
          <cell r="BV289">
            <v>0</v>
          </cell>
        </row>
        <row r="290">
          <cell r="A290">
            <v>281</v>
          </cell>
          <cell r="B290">
            <v>281</v>
          </cell>
          <cell r="C290" t="str">
            <v>SPRINGFIELD</v>
          </cell>
          <cell r="D290">
            <v>4095.6539641278914</v>
          </cell>
          <cell r="E290">
            <v>48162842</v>
          </cell>
          <cell r="F290">
            <v>0</v>
          </cell>
          <cell r="G290">
            <v>3657415</v>
          </cell>
          <cell r="H290">
            <v>51820257</v>
          </cell>
          <cell r="J290">
            <v>3235369.9092173674</v>
          </cell>
          <cell r="K290">
            <v>0.31968669239074987</v>
          </cell>
          <cell r="L290">
            <v>3657415</v>
          </cell>
          <cell r="M290">
            <v>6892784.9092173669</v>
          </cell>
          <cell r="O290">
            <v>44927472.090782635</v>
          </cell>
          <cell r="Q290">
            <v>0</v>
          </cell>
          <cell r="R290">
            <v>3235369.9092173674</v>
          </cell>
          <cell r="S290">
            <v>3657415</v>
          </cell>
          <cell r="T290">
            <v>6892784.9092173669</v>
          </cell>
          <cell r="V290">
            <v>13777854.75</v>
          </cell>
          <cell r="W290">
            <v>0</v>
          </cell>
          <cell r="X290">
            <v>281</v>
          </cell>
          <cell r="Y290">
            <v>4095.6539641278914</v>
          </cell>
          <cell r="Z290">
            <v>0</v>
          </cell>
          <cell r="AA290">
            <v>48162842</v>
          </cell>
          <cell r="AB290">
            <v>0</v>
          </cell>
          <cell r="AC290">
            <v>48162842</v>
          </cell>
          <cell r="AD290">
            <v>0</v>
          </cell>
          <cell r="AE290">
            <v>3657415</v>
          </cell>
          <cell r="AF290">
            <v>51820257</v>
          </cell>
          <cell r="AG290">
            <v>0</v>
          </cell>
          <cell r="AH290">
            <v>0</v>
          </cell>
          <cell r="AI290">
            <v>0</v>
          </cell>
          <cell r="AJ290">
            <v>0</v>
          </cell>
          <cell r="AK290">
            <v>51820257</v>
          </cell>
          <cell r="AM290">
            <v>281</v>
          </cell>
          <cell r="AN290">
            <v>281</v>
          </cell>
          <cell r="AO290" t="str">
            <v>SPRINGFIELD</v>
          </cell>
          <cell r="AP290">
            <v>48162842</v>
          </cell>
          <cell r="AQ290">
            <v>42658745</v>
          </cell>
          <cell r="AR290">
            <v>5504097</v>
          </cell>
          <cell r="AS290">
            <v>1154387</v>
          </cell>
          <cell r="AT290">
            <v>656558</v>
          </cell>
          <cell r="AU290">
            <v>1118226.25</v>
          </cell>
          <cell r="AV290">
            <v>810043.25</v>
          </cell>
          <cell r="AW290">
            <v>877128.25</v>
          </cell>
          <cell r="AX290">
            <v>0</v>
          </cell>
          <cell r="AY290">
            <v>10120439.75</v>
          </cell>
          <cell r="AZ290">
            <v>3235369.9092173674</v>
          </cell>
          <cell r="BB290">
            <v>281</v>
          </cell>
          <cell r="BC290" t="str">
            <v>SPRINGFIELD</v>
          </cell>
          <cell r="BH290">
            <v>0</v>
          </cell>
          <cell r="BK290">
            <v>0</v>
          </cell>
          <cell r="BL290">
            <v>0</v>
          </cell>
          <cell r="BN290">
            <v>0</v>
          </cell>
          <cell r="BP290">
            <v>5504097</v>
          </cell>
          <cell r="BQ290">
            <v>5504097</v>
          </cell>
          <cell r="BR290">
            <v>0</v>
          </cell>
          <cell r="BT290">
            <v>0</v>
          </cell>
          <cell r="BV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M291">
            <v>282</v>
          </cell>
          <cell r="AN291">
            <v>282</v>
          </cell>
          <cell r="AO291" t="str">
            <v>STERLING</v>
          </cell>
          <cell r="AP291">
            <v>0</v>
          </cell>
          <cell r="AQ291">
            <v>0</v>
          </cell>
          <cell r="AR291">
            <v>0</v>
          </cell>
          <cell r="AS291">
            <v>0</v>
          </cell>
          <cell r="AT291">
            <v>0</v>
          </cell>
          <cell r="AU291">
            <v>0</v>
          </cell>
          <cell r="AV291">
            <v>0</v>
          </cell>
          <cell r="AW291">
            <v>0</v>
          </cell>
          <cell r="AX291">
            <v>0</v>
          </cell>
          <cell r="AY291">
            <v>0</v>
          </cell>
          <cell r="AZ291">
            <v>0</v>
          </cell>
          <cell r="BB291">
            <v>282</v>
          </cell>
          <cell r="BC291" t="str">
            <v>STERLING</v>
          </cell>
          <cell r="BH291">
            <v>0</v>
          </cell>
          <cell r="BK291">
            <v>0</v>
          </cell>
          <cell r="BL291">
            <v>0</v>
          </cell>
          <cell r="BN291">
            <v>0</v>
          </cell>
          <cell r="BP291">
            <v>0</v>
          </cell>
          <cell r="BQ291">
            <v>0</v>
          </cell>
          <cell r="BR291">
            <v>0</v>
          </cell>
          <cell r="BT291">
            <v>0</v>
          </cell>
          <cell r="BV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M292">
            <v>283</v>
          </cell>
          <cell r="AN292">
            <v>283</v>
          </cell>
          <cell r="AO292" t="str">
            <v>STOCKBRIDGE</v>
          </cell>
          <cell r="AP292">
            <v>0</v>
          </cell>
          <cell r="AQ292">
            <v>0</v>
          </cell>
          <cell r="AR292">
            <v>0</v>
          </cell>
          <cell r="AS292">
            <v>0</v>
          </cell>
          <cell r="AT292">
            <v>0</v>
          </cell>
          <cell r="AU292">
            <v>0</v>
          </cell>
          <cell r="AV292">
            <v>0</v>
          </cell>
          <cell r="AW292">
            <v>0</v>
          </cell>
          <cell r="AX292">
            <v>0</v>
          </cell>
          <cell r="AY292">
            <v>0</v>
          </cell>
          <cell r="AZ292">
            <v>0</v>
          </cell>
          <cell r="BB292">
            <v>283</v>
          </cell>
          <cell r="BC292" t="str">
            <v>STOCKBRIDGE</v>
          </cell>
          <cell r="BH292">
            <v>0</v>
          </cell>
          <cell r="BK292">
            <v>0</v>
          </cell>
          <cell r="BL292">
            <v>0</v>
          </cell>
          <cell r="BN292">
            <v>0</v>
          </cell>
          <cell r="BP292">
            <v>0</v>
          </cell>
          <cell r="BQ292">
            <v>0</v>
          </cell>
          <cell r="BR292">
            <v>0</v>
          </cell>
          <cell r="BT292">
            <v>0</v>
          </cell>
          <cell r="BV292">
            <v>0</v>
          </cell>
        </row>
        <row r="293">
          <cell r="A293">
            <v>284</v>
          </cell>
          <cell r="B293">
            <v>284</v>
          </cell>
          <cell r="C293" t="str">
            <v>STONEHAM</v>
          </cell>
          <cell r="D293">
            <v>70.465869807711755</v>
          </cell>
          <cell r="E293">
            <v>902276</v>
          </cell>
          <cell r="F293">
            <v>0</v>
          </cell>
          <cell r="G293">
            <v>62929</v>
          </cell>
          <cell r="H293">
            <v>965205</v>
          </cell>
          <cell r="J293">
            <v>37207.273875013634</v>
          </cell>
          <cell r="K293">
            <v>0.32996507111275936</v>
          </cell>
          <cell r="L293">
            <v>62929</v>
          </cell>
          <cell r="M293">
            <v>100136.27387501363</v>
          </cell>
          <cell r="O293">
            <v>865068.72612498631</v>
          </cell>
          <cell r="Q293">
            <v>0</v>
          </cell>
          <cell r="R293">
            <v>37207.273875013634</v>
          </cell>
          <cell r="S293">
            <v>62929</v>
          </cell>
          <cell r="T293">
            <v>100136.27387501363</v>
          </cell>
          <cell r="V293">
            <v>175690.25</v>
          </cell>
          <cell r="W293">
            <v>0</v>
          </cell>
          <cell r="X293">
            <v>284</v>
          </cell>
          <cell r="Y293">
            <v>70.465869807711755</v>
          </cell>
          <cell r="Z293">
            <v>0</v>
          </cell>
          <cell r="AA293">
            <v>902276</v>
          </cell>
          <cell r="AB293">
            <v>0</v>
          </cell>
          <cell r="AC293">
            <v>902276</v>
          </cell>
          <cell r="AD293">
            <v>0</v>
          </cell>
          <cell r="AE293">
            <v>62929</v>
          </cell>
          <cell r="AF293">
            <v>965205</v>
          </cell>
          <cell r="AG293">
            <v>0</v>
          </cell>
          <cell r="AH293">
            <v>0</v>
          </cell>
          <cell r="AI293">
            <v>0</v>
          </cell>
          <cell r="AJ293">
            <v>0</v>
          </cell>
          <cell r="AK293">
            <v>965205</v>
          </cell>
          <cell r="AM293">
            <v>284</v>
          </cell>
          <cell r="AN293">
            <v>284</v>
          </cell>
          <cell r="AO293" t="str">
            <v>STONEHAM</v>
          </cell>
          <cell r="AP293">
            <v>902276</v>
          </cell>
          <cell r="AQ293">
            <v>838978</v>
          </cell>
          <cell r="AR293">
            <v>63298</v>
          </cell>
          <cell r="AS293">
            <v>309.5</v>
          </cell>
          <cell r="AT293">
            <v>0</v>
          </cell>
          <cell r="AU293">
            <v>1548.5</v>
          </cell>
          <cell r="AV293">
            <v>0</v>
          </cell>
          <cell r="AW293">
            <v>47605.25</v>
          </cell>
          <cell r="AX293">
            <v>0</v>
          </cell>
          <cell r="AY293">
            <v>112761.25</v>
          </cell>
          <cell r="AZ293">
            <v>37207.273875013634</v>
          </cell>
          <cell r="BB293">
            <v>284</v>
          </cell>
          <cell r="BC293" t="str">
            <v>STONEHAM</v>
          </cell>
          <cell r="BH293">
            <v>0</v>
          </cell>
          <cell r="BK293">
            <v>0</v>
          </cell>
          <cell r="BL293">
            <v>0</v>
          </cell>
          <cell r="BN293">
            <v>0</v>
          </cell>
          <cell r="BP293">
            <v>63298</v>
          </cell>
          <cell r="BQ293">
            <v>63298</v>
          </cell>
          <cell r="BR293">
            <v>0</v>
          </cell>
          <cell r="BT293">
            <v>0</v>
          </cell>
          <cell r="BV293">
            <v>0</v>
          </cell>
        </row>
        <row r="294">
          <cell r="A294">
            <v>285</v>
          </cell>
          <cell r="B294">
            <v>285</v>
          </cell>
          <cell r="C294" t="str">
            <v>STOUGHTON</v>
          </cell>
          <cell r="D294">
            <v>132.00545217457449</v>
          </cell>
          <cell r="E294">
            <v>1813815</v>
          </cell>
          <cell r="F294">
            <v>0</v>
          </cell>
          <cell r="G294">
            <v>117902</v>
          </cell>
          <cell r="H294">
            <v>1931717</v>
          </cell>
          <cell r="J294">
            <v>111041.06415105256</v>
          </cell>
          <cell r="K294">
            <v>0.24011163040603337</v>
          </cell>
          <cell r="L294">
            <v>117902</v>
          </cell>
          <cell r="M294">
            <v>228943.06415105256</v>
          </cell>
          <cell r="O294">
            <v>1702773.9358489474</v>
          </cell>
          <cell r="Q294">
            <v>0</v>
          </cell>
          <cell r="R294">
            <v>111041.06415105256</v>
          </cell>
          <cell r="S294">
            <v>117902</v>
          </cell>
          <cell r="T294">
            <v>228943.06415105256</v>
          </cell>
          <cell r="V294">
            <v>580358</v>
          </cell>
          <cell r="W294">
            <v>0</v>
          </cell>
          <cell r="X294">
            <v>285</v>
          </cell>
          <cell r="Y294">
            <v>132.00545217457449</v>
          </cell>
          <cell r="Z294">
            <v>0</v>
          </cell>
          <cell r="AA294">
            <v>1813815</v>
          </cell>
          <cell r="AB294">
            <v>0</v>
          </cell>
          <cell r="AC294">
            <v>1813815</v>
          </cell>
          <cell r="AD294">
            <v>0</v>
          </cell>
          <cell r="AE294">
            <v>117902</v>
          </cell>
          <cell r="AF294">
            <v>1931717</v>
          </cell>
          <cell r="AG294">
            <v>0</v>
          </cell>
          <cell r="AH294">
            <v>0</v>
          </cell>
          <cell r="AI294">
            <v>0</v>
          </cell>
          <cell r="AJ294">
            <v>0</v>
          </cell>
          <cell r="AK294">
            <v>1931717</v>
          </cell>
          <cell r="AM294">
            <v>285</v>
          </cell>
          <cell r="AN294">
            <v>285</v>
          </cell>
          <cell r="AO294" t="str">
            <v>STOUGHTON</v>
          </cell>
          <cell r="AP294">
            <v>1813815</v>
          </cell>
          <cell r="AQ294">
            <v>1624909</v>
          </cell>
          <cell r="AR294">
            <v>188906</v>
          </cell>
          <cell r="AS294">
            <v>131587.5</v>
          </cell>
          <cell r="AT294">
            <v>291</v>
          </cell>
          <cell r="AU294">
            <v>33432.25</v>
          </cell>
          <cell r="AV294">
            <v>35654.5</v>
          </cell>
          <cell r="AW294">
            <v>72584.75</v>
          </cell>
          <cell r="AX294">
            <v>0</v>
          </cell>
          <cell r="AY294">
            <v>462456</v>
          </cell>
          <cell r="AZ294">
            <v>111041.06415105256</v>
          </cell>
          <cell r="BB294">
            <v>285</v>
          </cell>
          <cell r="BC294" t="str">
            <v>STOUGHTON</v>
          </cell>
          <cell r="BH294">
            <v>0</v>
          </cell>
          <cell r="BK294">
            <v>0</v>
          </cell>
          <cell r="BL294">
            <v>0</v>
          </cell>
          <cell r="BN294">
            <v>0</v>
          </cell>
          <cell r="BP294">
            <v>188906</v>
          </cell>
          <cell r="BQ294">
            <v>188906</v>
          </cell>
          <cell r="BR294">
            <v>0</v>
          </cell>
          <cell r="BT294">
            <v>0</v>
          </cell>
          <cell r="BV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M295">
            <v>286</v>
          </cell>
          <cell r="AN295">
            <v>286</v>
          </cell>
          <cell r="AO295" t="str">
            <v>STOW</v>
          </cell>
          <cell r="AP295">
            <v>0</v>
          </cell>
          <cell r="AQ295">
            <v>0</v>
          </cell>
          <cell r="AR295">
            <v>0</v>
          </cell>
          <cell r="AS295">
            <v>0</v>
          </cell>
          <cell r="AT295">
            <v>0</v>
          </cell>
          <cell r="AU295">
            <v>0</v>
          </cell>
          <cell r="AV295">
            <v>0</v>
          </cell>
          <cell r="AW295">
            <v>0</v>
          </cell>
          <cell r="AX295">
            <v>0</v>
          </cell>
          <cell r="AY295">
            <v>0</v>
          </cell>
          <cell r="AZ295">
            <v>0</v>
          </cell>
          <cell r="BB295">
            <v>286</v>
          </cell>
          <cell r="BC295" t="str">
            <v>STOW</v>
          </cell>
          <cell r="BH295">
            <v>0</v>
          </cell>
          <cell r="BK295">
            <v>0</v>
          </cell>
          <cell r="BL295">
            <v>0</v>
          </cell>
          <cell r="BN295">
            <v>0</v>
          </cell>
          <cell r="BP295">
            <v>0</v>
          </cell>
          <cell r="BQ295">
            <v>0</v>
          </cell>
          <cell r="BR295">
            <v>0</v>
          </cell>
          <cell r="BT295">
            <v>0</v>
          </cell>
          <cell r="BV295">
            <v>0</v>
          </cell>
        </row>
        <row r="296">
          <cell r="A296">
            <v>287</v>
          </cell>
          <cell r="B296">
            <v>287</v>
          </cell>
          <cell r="C296" t="str">
            <v>STURBRIDGE</v>
          </cell>
          <cell r="D296">
            <v>17.5</v>
          </cell>
          <cell r="E296">
            <v>223845</v>
          </cell>
          <cell r="F296">
            <v>0</v>
          </cell>
          <cell r="G296">
            <v>15630</v>
          </cell>
          <cell r="H296">
            <v>239475</v>
          </cell>
          <cell r="J296">
            <v>25074.262720567105</v>
          </cell>
          <cell r="K296">
            <v>0.28508382473300936</v>
          </cell>
          <cell r="L296">
            <v>15630</v>
          </cell>
          <cell r="M296">
            <v>40704.262720567101</v>
          </cell>
          <cell r="O296">
            <v>198770.73727943288</v>
          </cell>
          <cell r="Q296">
            <v>0</v>
          </cell>
          <cell r="R296">
            <v>25074.262720567105</v>
          </cell>
          <cell r="S296">
            <v>15630</v>
          </cell>
          <cell r="T296">
            <v>40704.262720567101</v>
          </cell>
          <cell r="V296">
            <v>103584</v>
          </cell>
          <cell r="W296">
            <v>0</v>
          </cell>
          <cell r="X296">
            <v>287</v>
          </cell>
          <cell r="Y296">
            <v>17.5</v>
          </cell>
          <cell r="Z296">
            <v>0</v>
          </cell>
          <cell r="AA296">
            <v>223845</v>
          </cell>
          <cell r="AB296">
            <v>0</v>
          </cell>
          <cell r="AC296">
            <v>223845</v>
          </cell>
          <cell r="AD296">
            <v>0</v>
          </cell>
          <cell r="AE296">
            <v>15630</v>
          </cell>
          <cell r="AF296">
            <v>239475</v>
          </cell>
          <cell r="AG296">
            <v>0</v>
          </cell>
          <cell r="AH296">
            <v>0</v>
          </cell>
          <cell r="AI296">
            <v>0</v>
          </cell>
          <cell r="AJ296">
            <v>0</v>
          </cell>
          <cell r="AK296">
            <v>239475</v>
          </cell>
          <cell r="AM296">
            <v>287</v>
          </cell>
          <cell r="AN296">
            <v>287</v>
          </cell>
          <cell r="AO296" t="str">
            <v>STURBRIDGE</v>
          </cell>
          <cell r="AP296">
            <v>223845</v>
          </cell>
          <cell r="AQ296">
            <v>181188</v>
          </cell>
          <cell r="AR296">
            <v>42657</v>
          </cell>
          <cell r="AS296">
            <v>45297</v>
          </cell>
          <cell r="AT296">
            <v>0</v>
          </cell>
          <cell r="AU296">
            <v>0</v>
          </cell>
          <cell r="AV296">
            <v>0</v>
          </cell>
          <cell r="AW296">
            <v>0</v>
          </cell>
          <cell r="AX296">
            <v>0</v>
          </cell>
          <cell r="AY296">
            <v>87954</v>
          </cell>
          <cell r="AZ296">
            <v>25074.262720567105</v>
          </cell>
          <cell r="BB296">
            <v>287</v>
          </cell>
          <cell r="BC296" t="str">
            <v>STURBRIDGE</v>
          </cell>
          <cell r="BH296">
            <v>0</v>
          </cell>
          <cell r="BK296">
            <v>0</v>
          </cell>
          <cell r="BL296">
            <v>0</v>
          </cell>
          <cell r="BN296">
            <v>0</v>
          </cell>
          <cell r="BP296">
            <v>42657</v>
          </cell>
          <cell r="BQ296">
            <v>42657</v>
          </cell>
          <cell r="BR296">
            <v>0</v>
          </cell>
          <cell r="BT296">
            <v>0</v>
          </cell>
          <cell r="BV296">
            <v>0</v>
          </cell>
        </row>
        <row r="297">
          <cell r="A297">
            <v>288</v>
          </cell>
          <cell r="B297">
            <v>288</v>
          </cell>
          <cell r="C297" t="str">
            <v>SUDBURY</v>
          </cell>
          <cell r="D297">
            <v>3.9955433334453563</v>
          </cell>
          <cell r="E297">
            <v>55106</v>
          </cell>
          <cell r="F297">
            <v>0</v>
          </cell>
          <cell r="G297">
            <v>3568</v>
          </cell>
          <cell r="H297">
            <v>58674</v>
          </cell>
          <cell r="J297">
            <v>0</v>
          </cell>
          <cell r="K297">
            <v>0</v>
          </cell>
          <cell r="L297">
            <v>3568</v>
          </cell>
          <cell r="M297">
            <v>3568</v>
          </cell>
          <cell r="O297">
            <v>55106</v>
          </cell>
          <cell r="Q297">
            <v>0</v>
          </cell>
          <cell r="R297">
            <v>0</v>
          </cell>
          <cell r="S297">
            <v>3568</v>
          </cell>
          <cell r="T297">
            <v>3568</v>
          </cell>
          <cell r="V297">
            <v>20795.75</v>
          </cell>
          <cell r="W297">
            <v>0</v>
          </cell>
          <cell r="X297">
            <v>288</v>
          </cell>
          <cell r="Y297">
            <v>3.9955433334453563</v>
          </cell>
          <cell r="Z297">
            <v>0</v>
          </cell>
          <cell r="AA297">
            <v>55106</v>
          </cell>
          <cell r="AB297">
            <v>0</v>
          </cell>
          <cell r="AC297">
            <v>55106</v>
          </cell>
          <cell r="AD297">
            <v>0</v>
          </cell>
          <cell r="AE297">
            <v>3568</v>
          </cell>
          <cell r="AF297">
            <v>58674</v>
          </cell>
          <cell r="AG297">
            <v>0</v>
          </cell>
          <cell r="AH297">
            <v>0</v>
          </cell>
          <cell r="AI297">
            <v>0</v>
          </cell>
          <cell r="AJ297">
            <v>0</v>
          </cell>
          <cell r="AK297">
            <v>58674</v>
          </cell>
          <cell r="AM297">
            <v>288</v>
          </cell>
          <cell r="AN297">
            <v>288</v>
          </cell>
          <cell r="AO297" t="str">
            <v>SUDBURY</v>
          </cell>
          <cell r="AP297">
            <v>55106</v>
          </cell>
          <cell r="AQ297">
            <v>56946</v>
          </cell>
          <cell r="AR297">
            <v>0</v>
          </cell>
          <cell r="AS297">
            <v>5047.5</v>
          </cell>
          <cell r="AT297">
            <v>0</v>
          </cell>
          <cell r="AU297">
            <v>0</v>
          </cell>
          <cell r="AV297">
            <v>12180.25</v>
          </cell>
          <cell r="AW297">
            <v>0</v>
          </cell>
          <cell r="AX297">
            <v>0</v>
          </cell>
          <cell r="AY297">
            <v>17227.75</v>
          </cell>
          <cell r="AZ297">
            <v>0</v>
          </cell>
          <cell r="BB297">
            <v>288</v>
          </cell>
          <cell r="BC297" t="str">
            <v>SUDBURY</v>
          </cell>
          <cell r="BH297">
            <v>0</v>
          </cell>
          <cell r="BK297">
            <v>0</v>
          </cell>
          <cell r="BL297">
            <v>0</v>
          </cell>
          <cell r="BN297">
            <v>0</v>
          </cell>
          <cell r="BP297">
            <v>0</v>
          </cell>
          <cell r="BQ297">
            <v>0</v>
          </cell>
          <cell r="BR297">
            <v>0</v>
          </cell>
          <cell r="BT297">
            <v>0</v>
          </cell>
          <cell r="BV297">
            <v>0</v>
          </cell>
        </row>
        <row r="298">
          <cell r="A298">
            <v>289</v>
          </cell>
          <cell r="B298">
            <v>289</v>
          </cell>
          <cell r="C298" t="str">
            <v>SUNDERLAND</v>
          </cell>
          <cell r="D298">
            <v>1.1866125760649089</v>
          </cell>
          <cell r="E298">
            <v>13986</v>
          </cell>
          <cell r="F298">
            <v>0</v>
          </cell>
          <cell r="G298">
            <v>1057</v>
          </cell>
          <cell r="H298">
            <v>15043</v>
          </cell>
          <cell r="J298">
            <v>0</v>
          </cell>
          <cell r="K298">
            <v>0</v>
          </cell>
          <cell r="L298">
            <v>1057</v>
          </cell>
          <cell r="M298">
            <v>1057</v>
          </cell>
          <cell r="O298">
            <v>13986</v>
          </cell>
          <cell r="Q298">
            <v>0</v>
          </cell>
          <cell r="R298">
            <v>0</v>
          </cell>
          <cell r="S298">
            <v>1057</v>
          </cell>
          <cell r="T298">
            <v>1057</v>
          </cell>
          <cell r="V298">
            <v>10445.5</v>
          </cell>
          <cell r="W298">
            <v>0</v>
          </cell>
          <cell r="X298">
            <v>289</v>
          </cell>
          <cell r="Y298">
            <v>1.1866125760649089</v>
          </cell>
          <cell r="Z298">
            <v>0</v>
          </cell>
          <cell r="AA298">
            <v>13986</v>
          </cell>
          <cell r="AB298">
            <v>0</v>
          </cell>
          <cell r="AC298">
            <v>13986</v>
          </cell>
          <cell r="AD298">
            <v>0</v>
          </cell>
          <cell r="AE298">
            <v>1057</v>
          </cell>
          <cell r="AF298">
            <v>15043</v>
          </cell>
          <cell r="AG298">
            <v>0</v>
          </cell>
          <cell r="AH298">
            <v>0</v>
          </cell>
          <cell r="AI298">
            <v>0</v>
          </cell>
          <cell r="AJ298">
            <v>0</v>
          </cell>
          <cell r="AK298">
            <v>15043</v>
          </cell>
          <cell r="AM298">
            <v>289</v>
          </cell>
          <cell r="AN298">
            <v>289</v>
          </cell>
          <cell r="AO298" t="str">
            <v>SUNDERLAND</v>
          </cell>
          <cell r="AP298">
            <v>13986</v>
          </cell>
          <cell r="AQ298">
            <v>14501</v>
          </cell>
          <cell r="AR298">
            <v>0</v>
          </cell>
          <cell r="AS298">
            <v>3625.25</v>
          </cell>
          <cell r="AT298">
            <v>0</v>
          </cell>
          <cell r="AU298">
            <v>0</v>
          </cell>
          <cell r="AV298">
            <v>2477.5</v>
          </cell>
          <cell r="AW298">
            <v>3285.75</v>
          </cell>
          <cell r="AX298">
            <v>0</v>
          </cell>
          <cell r="AY298">
            <v>9388.5</v>
          </cell>
          <cell r="AZ298">
            <v>0</v>
          </cell>
          <cell r="BB298">
            <v>289</v>
          </cell>
          <cell r="BC298" t="str">
            <v>SUNDERLAND</v>
          </cell>
          <cell r="BH298">
            <v>0</v>
          </cell>
          <cell r="BK298">
            <v>0</v>
          </cell>
          <cell r="BL298">
            <v>0</v>
          </cell>
          <cell r="BN298">
            <v>0</v>
          </cell>
          <cell r="BP298">
            <v>0</v>
          </cell>
          <cell r="BQ298">
            <v>0</v>
          </cell>
          <cell r="BR298">
            <v>0</v>
          </cell>
          <cell r="BT298">
            <v>0</v>
          </cell>
          <cell r="BV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M299">
            <v>290</v>
          </cell>
          <cell r="AN299">
            <v>290</v>
          </cell>
          <cell r="AO299" t="str">
            <v>SUTTON</v>
          </cell>
          <cell r="AP299">
            <v>0</v>
          </cell>
          <cell r="AQ299">
            <v>0</v>
          </cell>
          <cell r="AR299">
            <v>0</v>
          </cell>
          <cell r="AS299">
            <v>0</v>
          </cell>
          <cell r="AT299">
            <v>0</v>
          </cell>
          <cell r="AU299">
            <v>0</v>
          </cell>
          <cell r="AV299">
            <v>1602.25</v>
          </cell>
          <cell r="AW299">
            <v>0</v>
          </cell>
          <cell r="AX299">
            <v>0</v>
          </cell>
          <cell r="AY299">
            <v>1602.25</v>
          </cell>
          <cell r="AZ299">
            <v>0</v>
          </cell>
          <cell r="BB299">
            <v>290</v>
          </cell>
          <cell r="BC299" t="str">
            <v>SUTTON</v>
          </cell>
          <cell r="BH299">
            <v>0</v>
          </cell>
          <cell r="BK299">
            <v>0</v>
          </cell>
          <cell r="BL299">
            <v>0</v>
          </cell>
          <cell r="BN299">
            <v>0</v>
          </cell>
          <cell r="BP299">
            <v>0</v>
          </cell>
          <cell r="BQ299">
            <v>0</v>
          </cell>
          <cell r="BR299">
            <v>0</v>
          </cell>
          <cell r="BT299">
            <v>0</v>
          </cell>
          <cell r="BV299">
            <v>0</v>
          </cell>
        </row>
        <row r="300">
          <cell r="A300">
            <v>291</v>
          </cell>
          <cell r="B300">
            <v>291</v>
          </cell>
          <cell r="C300" t="str">
            <v>SWAMPSCOTT</v>
          </cell>
          <cell r="D300">
            <v>27.342247153589845</v>
          </cell>
          <cell r="E300">
            <v>401751</v>
          </cell>
          <cell r="F300">
            <v>0</v>
          </cell>
          <cell r="G300">
            <v>24416</v>
          </cell>
          <cell r="H300">
            <v>426167</v>
          </cell>
          <cell r="J300">
            <v>1607.0758440122479</v>
          </cell>
          <cell r="K300">
            <v>2.5912741614628608E-2</v>
          </cell>
          <cell r="L300">
            <v>24416</v>
          </cell>
          <cell r="M300">
            <v>26023.075844012248</v>
          </cell>
          <cell r="O300">
            <v>400143.92415598774</v>
          </cell>
          <cell r="Q300">
            <v>0</v>
          </cell>
          <cell r="R300">
            <v>1607.0758440122479</v>
          </cell>
          <cell r="S300">
            <v>24416</v>
          </cell>
          <cell r="T300">
            <v>26023.075844012248</v>
          </cell>
          <cell r="V300">
            <v>86434.75</v>
          </cell>
          <cell r="W300">
            <v>0</v>
          </cell>
          <cell r="X300">
            <v>291</v>
          </cell>
          <cell r="Y300">
            <v>27.342247153589845</v>
          </cell>
          <cell r="Z300">
            <v>0</v>
          </cell>
          <cell r="AA300">
            <v>401751</v>
          </cell>
          <cell r="AB300">
            <v>0</v>
          </cell>
          <cell r="AC300">
            <v>401751</v>
          </cell>
          <cell r="AD300">
            <v>0</v>
          </cell>
          <cell r="AE300">
            <v>24416</v>
          </cell>
          <cell r="AF300">
            <v>426167</v>
          </cell>
          <cell r="AG300">
            <v>0</v>
          </cell>
          <cell r="AH300">
            <v>0</v>
          </cell>
          <cell r="AI300">
            <v>0</v>
          </cell>
          <cell r="AJ300">
            <v>0</v>
          </cell>
          <cell r="AK300">
            <v>426167</v>
          </cell>
          <cell r="AM300">
            <v>291</v>
          </cell>
          <cell r="AN300">
            <v>291</v>
          </cell>
          <cell r="AO300" t="str">
            <v>SWAMPSCOTT</v>
          </cell>
          <cell r="AP300">
            <v>401751</v>
          </cell>
          <cell r="AQ300">
            <v>399017</v>
          </cell>
          <cell r="AR300">
            <v>2734</v>
          </cell>
          <cell r="AS300">
            <v>34630.75</v>
          </cell>
          <cell r="AT300">
            <v>0</v>
          </cell>
          <cell r="AU300">
            <v>17431.5</v>
          </cell>
          <cell r="AV300">
            <v>7222.5</v>
          </cell>
          <cell r="AW300">
            <v>0</v>
          </cell>
          <cell r="AX300">
            <v>0</v>
          </cell>
          <cell r="AY300">
            <v>62018.75</v>
          </cell>
          <cell r="AZ300">
            <v>1607.0758440122479</v>
          </cell>
          <cell r="BB300">
            <v>291</v>
          </cell>
          <cell r="BC300" t="str">
            <v>SWAMPSCOTT</v>
          </cell>
          <cell r="BH300">
            <v>0</v>
          </cell>
          <cell r="BK300">
            <v>0</v>
          </cell>
          <cell r="BL300">
            <v>0</v>
          </cell>
          <cell r="BN300">
            <v>0</v>
          </cell>
          <cell r="BP300">
            <v>2734</v>
          </cell>
          <cell r="BQ300">
            <v>2734</v>
          </cell>
          <cell r="BR300">
            <v>0</v>
          </cell>
          <cell r="BT300">
            <v>0</v>
          </cell>
          <cell r="BV300">
            <v>0</v>
          </cell>
        </row>
        <row r="301">
          <cell r="A301">
            <v>292</v>
          </cell>
          <cell r="B301">
            <v>292</v>
          </cell>
          <cell r="C301" t="str">
            <v>SWANSEA</v>
          </cell>
          <cell r="D301">
            <v>8.0479874620627871</v>
          </cell>
          <cell r="E301">
            <v>100636</v>
          </cell>
          <cell r="F301">
            <v>0</v>
          </cell>
          <cell r="G301">
            <v>7184</v>
          </cell>
          <cell r="H301">
            <v>107820</v>
          </cell>
          <cell r="J301">
            <v>10309.032974501391</v>
          </cell>
          <cell r="K301">
            <v>0.3622893130266433</v>
          </cell>
          <cell r="L301">
            <v>7184</v>
          </cell>
          <cell r="M301">
            <v>17493.032974501391</v>
          </cell>
          <cell r="O301">
            <v>90326.967025498612</v>
          </cell>
          <cell r="Q301">
            <v>0</v>
          </cell>
          <cell r="R301">
            <v>10309.032974501391</v>
          </cell>
          <cell r="S301">
            <v>7184</v>
          </cell>
          <cell r="T301">
            <v>17493.032974501391</v>
          </cell>
          <cell r="V301">
            <v>35639.25</v>
          </cell>
          <cell r="W301">
            <v>0</v>
          </cell>
          <cell r="X301">
            <v>292</v>
          </cell>
          <cell r="Y301">
            <v>8.0479874620627871</v>
          </cell>
          <cell r="Z301">
            <v>0</v>
          </cell>
          <cell r="AA301">
            <v>100636</v>
          </cell>
          <cell r="AB301">
            <v>0</v>
          </cell>
          <cell r="AC301">
            <v>100636</v>
          </cell>
          <cell r="AD301">
            <v>0</v>
          </cell>
          <cell r="AE301">
            <v>7184</v>
          </cell>
          <cell r="AF301">
            <v>107820</v>
          </cell>
          <cell r="AG301">
            <v>0</v>
          </cell>
          <cell r="AH301">
            <v>0</v>
          </cell>
          <cell r="AI301">
            <v>0</v>
          </cell>
          <cell r="AJ301">
            <v>0</v>
          </cell>
          <cell r="AK301">
            <v>107820</v>
          </cell>
          <cell r="AM301">
            <v>292</v>
          </cell>
          <cell r="AN301">
            <v>292</v>
          </cell>
          <cell r="AO301" t="str">
            <v>SWANSEA</v>
          </cell>
          <cell r="AP301">
            <v>100636</v>
          </cell>
          <cell r="AQ301">
            <v>83098</v>
          </cell>
          <cell r="AR301">
            <v>17538</v>
          </cell>
          <cell r="AS301">
            <v>668.75</v>
          </cell>
          <cell r="AT301">
            <v>6000</v>
          </cell>
          <cell r="AU301">
            <v>0</v>
          </cell>
          <cell r="AV301">
            <v>0</v>
          </cell>
          <cell r="AW301">
            <v>4248.5</v>
          </cell>
          <cell r="AX301">
            <v>0</v>
          </cell>
          <cell r="AY301">
            <v>28455.25</v>
          </cell>
          <cell r="AZ301">
            <v>10309.032974501391</v>
          </cell>
          <cell r="BB301">
            <v>292</v>
          </cell>
          <cell r="BC301" t="str">
            <v>SWANSEA</v>
          </cell>
          <cell r="BH301">
            <v>0</v>
          </cell>
          <cell r="BK301">
            <v>0</v>
          </cell>
          <cell r="BL301">
            <v>0</v>
          </cell>
          <cell r="BN301">
            <v>0</v>
          </cell>
          <cell r="BP301">
            <v>17538</v>
          </cell>
          <cell r="BQ301">
            <v>17538</v>
          </cell>
          <cell r="BR301">
            <v>0</v>
          </cell>
          <cell r="BT301">
            <v>0</v>
          </cell>
          <cell r="BV301">
            <v>0</v>
          </cell>
        </row>
        <row r="302">
          <cell r="A302">
            <v>293</v>
          </cell>
          <cell r="B302">
            <v>293</v>
          </cell>
          <cell r="C302" t="str">
            <v>TAUNTON</v>
          </cell>
          <cell r="D302">
            <v>30.067636718660331</v>
          </cell>
          <cell r="E302">
            <v>353698</v>
          </cell>
          <cell r="F302">
            <v>0</v>
          </cell>
          <cell r="G302">
            <v>26849</v>
          </cell>
          <cell r="H302">
            <v>380547</v>
          </cell>
          <cell r="J302">
            <v>31376.774497999191</v>
          </cell>
          <cell r="K302">
            <v>0.26126302180329314</v>
          </cell>
          <cell r="L302">
            <v>26849</v>
          </cell>
          <cell r="M302">
            <v>58225.774497999191</v>
          </cell>
          <cell r="O302">
            <v>322321.22550200083</v>
          </cell>
          <cell r="Q302">
            <v>0</v>
          </cell>
          <cell r="R302">
            <v>31376.774497999191</v>
          </cell>
          <cell r="S302">
            <v>26849</v>
          </cell>
          <cell r="T302">
            <v>58225.774497999191</v>
          </cell>
          <cell r="V302">
            <v>146945.5</v>
          </cell>
          <cell r="W302">
            <v>0</v>
          </cell>
          <cell r="X302">
            <v>293</v>
          </cell>
          <cell r="Y302">
            <v>30.067636718660331</v>
          </cell>
          <cell r="Z302">
            <v>0</v>
          </cell>
          <cell r="AA302">
            <v>353698</v>
          </cell>
          <cell r="AB302">
            <v>0</v>
          </cell>
          <cell r="AC302">
            <v>353698</v>
          </cell>
          <cell r="AD302">
            <v>0</v>
          </cell>
          <cell r="AE302">
            <v>26849</v>
          </cell>
          <cell r="AF302">
            <v>380547</v>
          </cell>
          <cell r="AG302">
            <v>0</v>
          </cell>
          <cell r="AH302">
            <v>0</v>
          </cell>
          <cell r="AI302">
            <v>0</v>
          </cell>
          <cell r="AJ302">
            <v>0</v>
          </cell>
          <cell r="AK302">
            <v>380547</v>
          </cell>
          <cell r="AM302">
            <v>293</v>
          </cell>
          <cell r="AN302">
            <v>293</v>
          </cell>
          <cell r="AO302" t="str">
            <v>TAUNTON</v>
          </cell>
          <cell r="AP302">
            <v>353698</v>
          </cell>
          <cell r="AQ302">
            <v>300319</v>
          </cell>
          <cell r="AR302">
            <v>53379</v>
          </cell>
          <cell r="AS302">
            <v>36451.5</v>
          </cell>
          <cell r="AT302">
            <v>8355</v>
          </cell>
          <cell r="AU302">
            <v>6021.75</v>
          </cell>
          <cell r="AV302">
            <v>0</v>
          </cell>
          <cell r="AW302">
            <v>15889.25</v>
          </cell>
          <cell r="AX302">
            <v>0</v>
          </cell>
          <cell r="AY302">
            <v>120096.5</v>
          </cell>
          <cell r="AZ302">
            <v>31376.774497999191</v>
          </cell>
          <cell r="BB302">
            <v>293</v>
          </cell>
          <cell r="BC302" t="str">
            <v>TAUNTON</v>
          </cell>
          <cell r="BH302">
            <v>0</v>
          </cell>
          <cell r="BK302">
            <v>0</v>
          </cell>
          <cell r="BL302">
            <v>0</v>
          </cell>
          <cell r="BN302">
            <v>0</v>
          </cell>
          <cell r="BP302">
            <v>53379</v>
          </cell>
          <cell r="BQ302">
            <v>53379</v>
          </cell>
          <cell r="BR302">
            <v>0</v>
          </cell>
          <cell r="BT302">
            <v>0</v>
          </cell>
          <cell r="BV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M303">
            <v>294</v>
          </cell>
          <cell r="AN303">
            <v>294</v>
          </cell>
          <cell r="AO303" t="str">
            <v>TEMPLETON</v>
          </cell>
          <cell r="AP303">
            <v>0</v>
          </cell>
          <cell r="AQ303">
            <v>0</v>
          </cell>
          <cell r="AR303">
            <v>0</v>
          </cell>
          <cell r="AS303">
            <v>0</v>
          </cell>
          <cell r="AT303">
            <v>0</v>
          </cell>
          <cell r="AU303">
            <v>0</v>
          </cell>
          <cell r="AV303">
            <v>0</v>
          </cell>
          <cell r="AW303">
            <v>0</v>
          </cell>
          <cell r="AX303">
            <v>0</v>
          </cell>
          <cell r="AY303">
            <v>0</v>
          </cell>
          <cell r="AZ303">
            <v>0</v>
          </cell>
          <cell r="BB303">
            <v>294</v>
          </cell>
          <cell r="BC303" t="str">
            <v>TEMPLETON</v>
          </cell>
          <cell r="BH303">
            <v>0</v>
          </cell>
          <cell r="BK303">
            <v>0</v>
          </cell>
          <cell r="BL303">
            <v>0</v>
          </cell>
          <cell r="BN303">
            <v>0</v>
          </cell>
          <cell r="BP303">
            <v>0</v>
          </cell>
          <cell r="BQ303">
            <v>0</v>
          </cell>
          <cell r="BR303">
            <v>0</v>
          </cell>
          <cell r="BT303">
            <v>0</v>
          </cell>
          <cell r="BV303">
            <v>0</v>
          </cell>
        </row>
        <row r="304">
          <cell r="A304">
            <v>295</v>
          </cell>
          <cell r="B304">
            <v>295</v>
          </cell>
          <cell r="C304" t="str">
            <v>TEWKSBURY</v>
          </cell>
          <cell r="D304">
            <v>80.003678715118212</v>
          </cell>
          <cell r="E304">
            <v>1154504</v>
          </cell>
          <cell r="F304">
            <v>0</v>
          </cell>
          <cell r="G304">
            <v>71433</v>
          </cell>
          <cell r="H304">
            <v>1225937</v>
          </cell>
          <cell r="J304">
            <v>32706.991262812546</v>
          </cell>
          <cell r="K304">
            <v>0.24010770428880579</v>
          </cell>
          <cell r="L304">
            <v>71433</v>
          </cell>
          <cell r="M304">
            <v>104139.99126281255</v>
          </cell>
          <cell r="O304">
            <v>1121797.0087371874</v>
          </cell>
          <cell r="Q304">
            <v>0</v>
          </cell>
          <cell r="R304">
            <v>32706.991262812546</v>
          </cell>
          <cell r="S304">
            <v>71433</v>
          </cell>
          <cell r="T304">
            <v>104139.99126281255</v>
          </cell>
          <cell r="V304">
            <v>207651</v>
          </cell>
          <cell r="W304">
            <v>0</v>
          </cell>
          <cell r="X304">
            <v>295</v>
          </cell>
          <cell r="Y304">
            <v>80.003678715118212</v>
          </cell>
          <cell r="Z304">
            <v>0</v>
          </cell>
          <cell r="AA304">
            <v>1154504</v>
          </cell>
          <cell r="AB304">
            <v>0</v>
          </cell>
          <cell r="AC304">
            <v>1154504</v>
          </cell>
          <cell r="AD304">
            <v>0</v>
          </cell>
          <cell r="AE304">
            <v>71433</v>
          </cell>
          <cell r="AF304">
            <v>1225937</v>
          </cell>
          <cell r="AG304">
            <v>0</v>
          </cell>
          <cell r="AH304">
            <v>0</v>
          </cell>
          <cell r="AI304">
            <v>0</v>
          </cell>
          <cell r="AJ304">
            <v>0</v>
          </cell>
          <cell r="AK304">
            <v>1225937</v>
          </cell>
          <cell r="AM304">
            <v>295</v>
          </cell>
          <cell r="AN304">
            <v>295</v>
          </cell>
          <cell r="AO304" t="str">
            <v>TEWKSBURY</v>
          </cell>
          <cell r="AP304">
            <v>1154504</v>
          </cell>
          <cell r="AQ304">
            <v>1098862</v>
          </cell>
          <cell r="AR304">
            <v>55642</v>
          </cell>
          <cell r="AS304">
            <v>0</v>
          </cell>
          <cell r="AT304">
            <v>11992</v>
          </cell>
          <cell r="AU304">
            <v>39912</v>
          </cell>
          <cell r="AV304">
            <v>0</v>
          </cell>
          <cell r="AW304">
            <v>28672</v>
          </cell>
          <cell r="AX304">
            <v>0</v>
          </cell>
          <cell r="AY304">
            <v>136218</v>
          </cell>
          <cell r="AZ304">
            <v>32706.991262812546</v>
          </cell>
          <cell r="BB304">
            <v>295</v>
          </cell>
          <cell r="BC304" t="str">
            <v>TEWKSBURY</v>
          </cell>
          <cell r="BH304">
            <v>0</v>
          </cell>
          <cell r="BK304">
            <v>0</v>
          </cell>
          <cell r="BL304">
            <v>0</v>
          </cell>
          <cell r="BN304">
            <v>0</v>
          </cell>
          <cell r="BP304">
            <v>55642</v>
          </cell>
          <cell r="BQ304">
            <v>55642</v>
          </cell>
          <cell r="BR304">
            <v>0</v>
          </cell>
          <cell r="BT304">
            <v>0</v>
          </cell>
          <cell r="BV304">
            <v>0</v>
          </cell>
        </row>
        <row r="305">
          <cell r="A305">
            <v>296</v>
          </cell>
          <cell r="B305">
            <v>296</v>
          </cell>
          <cell r="C305" t="str">
            <v>TISBURY</v>
          </cell>
          <cell r="D305">
            <v>30.326086956521738</v>
          </cell>
          <cell r="E305">
            <v>695835</v>
          </cell>
          <cell r="F305">
            <v>0</v>
          </cell>
          <cell r="G305">
            <v>27081</v>
          </cell>
          <cell r="H305">
            <v>722916</v>
          </cell>
          <cell r="J305">
            <v>33934.928877348604</v>
          </cell>
          <cell r="K305">
            <v>0.26140941744015905</v>
          </cell>
          <cell r="L305">
            <v>27081</v>
          </cell>
          <cell r="M305">
            <v>61015.928877348604</v>
          </cell>
          <cell r="O305">
            <v>661900.07112265145</v>
          </cell>
          <cell r="Q305">
            <v>0</v>
          </cell>
          <cell r="R305">
            <v>33934.928877348604</v>
          </cell>
          <cell r="S305">
            <v>27081</v>
          </cell>
          <cell r="T305">
            <v>61015.928877348604</v>
          </cell>
          <cell r="V305">
            <v>156896.25</v>
          </cell>
          <cell r="W305">
            <v>0</v>
          </cell>
          <cell r="X305">
            <v>296</v>
          </cell>
          <cell r="Y305">
            <v>30.326086956521738</v>
          </cell>
          <cell r="Z305">
            <v>0</v>
          </cell>
          <cell r="AA305">
            <v>695835</v>
          </cell>
          <cell r="AB305">
            <v>0</v>
          </cell>
          <cell r="AC305">
            <v>695835</v>
          </cell>
          <cell r="AD305">
            <v>0</v>
          </cell>
          <cell r="AE305">
            <v>27081</v>
          </cell>
          <cell r="AF305">
            <v>722916</v>
          </cell>
          <cell r="AG305">
            <v>0</v>
          </cell>
          <cell r="AH305">
            <v>0</v>
          </cell>
          <cell r="AI305">
            <v>0</v>
          </cell>
          <cell r="AJ305">
            <v>0</v>
          </cell>
          <cell r="AK305">
            <v>722916</v>
          </cell>
          <cell r="AM305">
            <v>296</v>
          </cell>
          <cell r="AN305">
            <v>296</v>
          </cell>
          <cell r="AO305" t="str">
            <v>TISBURY</v>
          </cell>
          <cell r="AP305">
            <v>695835</v>
          </cell>
          <cell r="AQ305">
            <v>638104</v>
          </cell>
          <cell r="AR305">
            <v>57731</v>
          </cell>
          <cell r="AS305">
            <v>0</v>
          </cell>
          <cell r="AT305">
            <v>55148</v>
          </cell>
          <cell r="AU305">
            <v>0</v>
          </cell>
          <cell r="AV305">
            <v>12041.25</v>
          </cell>
          <cell r="AW305">
            <v>4895</v>
          </cell>
          <cell r="AX305">
            <v>0</v>
          </cell>
          <cell r="AY305">
            <v>129815.25</v>
          </cell>
          <cell r="AZ305">
            <v>33934.928877348604</v>
          </cell>
          <cell r="BB305">
            <v>296</v>
          </cell>
          <cell r="BC305" t="str">
            <v>TISBURY</v>
          </cell>
          <cell r="BH305">
            <v>0</v>
          </cell>
          <cell r="BK305">
            <v>0</v>
          </cell>
          <cell r="BL305">
            <v>0</v>
          </cell>
          <cell r="BN305">
            <v>0</v>
          </cell>
          <cell r="BP305">
            <v>57731</v>
          </cell>
          <cell r="BQ305">
            <v>57731</v>
          </cell>
          <cell r="BR305">
            <v>0</v>
          </cell>
          <cell r="BT305">
            <v>0</v>
          </cell>
          <cell r="BV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M306">
            <v>297</v>
          </cell>
          <cell r="AN306">
            <v>297</v>
          </cell>
          <cell r="AO306" t="str">
            <v>TOLLAND</v>
          </cell>
          <cell r="AP306">
            <v>0</v>
          </cell>
          <cell r="AQ306">
            <v>0</v>
          </cell>
          <cell r="AR306">
            <v>0</v>
          </cell>
          <cell r="AS306">
            <v>0</v>
          </cell>
          <cell r="AT306">
            <v>0</v>
          </cell>
          <cell r="AU306">
            <v>0</v>
          </cell>
          <cell r="AV306">
            <v>0</v>
          </cell>
          <cell r="AW306">
            <v>0</v>
          </cell>
          <cell r="AX306">
            <v>0</v>
          </cell>
          <cell r="AY306">
            <v>0</v>
          </cell>
          <cell r="AZ306">
            <v>0</v>
          </cell>
          <cell r="BB306">
            <v>297</v>
          </cell>
          <cell r="BC306" t="str">
            <v>TOLLAND</v>
          </cell>
          <cell r="BH306">
            <v>0</v>
          </cell>
          <cell r="BK306">
            <v>0</v>
          </cell>
          <cell r="BL306">
            <v>0</v>
          </cell>
          <cell r="BN306">
            <v>0</v>
          </cell>
          <cell r="BP306">
            <v>0</v>
          </cell>
          <cell r="BQ306">
            <v>0</v>
          </cell>
          <cell r="BR306">
            <v>0</v>
          </cell>
          <cell r="BT306">
            <v>0</v>
          </cell>
          <cell r="BV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M307">
            <v>298</v>
          </cell>
          <cell r="AN307">
            <v>298</v>
          </cell>
          <cell r="AO307" t="str">
            <v>TOPSFIELD</v>
          </cell>
          <cell r="AP307">
            <v>0</v>
          </cell>
          <cell r="AQ307">
            <v>0</v>
          </cell>
          <cell r="AR307">
            <v>0</v>
          </cell>
          <cell r="AS307">
            <v>0</v>
          </cell>
          <cell r="AT307">
            <v>0</v>
          </cell>
          <cell r="AU307">
            <v>0</v>
          </cell>
          <cell r="AV307">
            <v>3470.25</v>
          </cell>
          <cell r="AW307">
            <v>0</v>
          </cell>
          <cell r="AX307">
            <v>0</v>
          </cell>
          <cell r="AY307">
            <v>3470.25</v>
          </cell>
          <cell r="AZ307">
            <v>0</v>
          </cell>
          <cell r="BB307">
            <v>298</v>
          </cell>
          <cell r="BC307" t="str">
            <v>TOPSFIELD</v>
          </cell>
          <cell r="BH307">
            <v>0</v>
          </cell>
          <cell r="BK307">
            <v>0</v>
          </cell>
          <cell r="BL307">
            <v>0</v>
          </cell>
          <cell r="BN307">
            <v>0</v>
          </cell>
          <cell r="BP307">
            <v>0</v>
          </cell>
          <cell r="BQ307">
            <v>0</v>
          </cell>
          <cell r="BR307">
            <v>0</v>
          </cell>
          <cell r="BT307">
            <v>0</v>
          </cell>
          <cell r="BV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M308">
            <v>299</v>
          </cell>
          <cell r="AN308">
            <v>299</v>
          </cell>
          <cell r="AO308" t="str">
            <v>TOWNSEND</v>
          </cell>
          <cell r="AP308">
            <v>0</v>
          </cell>
          <cell r="AQ308">
            <v>0</v>
          </cell>
          <cell r="AR308">
            <v>0</v>
          </cell>
          <cell r="AS308">
            <v>0</v>
          </cell>
          <cell r="AT308">
            <v>0</v>
          </cell>
          <cell r="AU308">
            <v>0</v>
          </cell>
          <cell r="AV308">
            <v>0</v>
          </cell>
          <cell r="AW308">
            <v>0</v>
          </cell>
          <cell r="AX308">
            <v>0</v>
          </cell>
          <cell r="AY308">
            <v>0</v>
          </cell>
          <cell r="AZ308">
            <v>0</v>
          </cell>
          <cell r="BB308">
            <v>299</v>
          </cell>
          <cell r="BC308" t="str">
            <v>TOWNSEND</v>
          </cell>
          <cell r="BH308">
            <v>0</v>
          </cell>
          <cell r="BK308">
            <v>0</v>
          </cell>
          <cell r="BL308">
            <v>0</v>
          </cell>
          <cell r="BN308">
            <v>0</v>
          </cell>
          <cell r="BP308">
            <v>0</v>
          </cell>
          <cell r="BQ308">
            <v>0</v>
          </cell>
          <cell r="BR308">
            <v>0</v>
          </cell>
          <cell r="BT308">
            <v>0</v>
          </cell>
          <cell r="BV308">
            <v>0</v>
          </cell>
        </row>
        <row r="309">
          <cell r="A309">
            <v>300</v>
          </cell>
          <cell r="B309">
            <v>300</v>
          </cell>
          <cell r="C309" t="str">
            <v>TRURO</v>
          </cell>
          <cell r="D309">
            <v>5.0663182628423282</v>
          </cell>
          <cell r="E309">
            <v>141627</v>
          </cell>
          <cell r="F309">
            <v>0</v>
          </cell>
          <cell r="G309">
            <v>4527</v>
          </cell>
          <cell r="H309">
            <v>146154</v>
          </cell>
          <cell r="J309">
            <v>0</v>
          </cell>
          <cell r="K309">
            <v>0</v>
          </cell>
          <cell r="L309">
            <v>4527</v>
          </cell>
          <cell r="M309">
            <v>4527</v>
          </cell>
          <cell r="O309">
            <v>141627</v>
          </cell>
          <cell r="Q309">
            <v>0</v>
          </cell>
          <cell r="R309">
            <v>0</v>
          </cell>
          <cell r="S309">
            <v>4527</v>
          </cell>
          <cell r="T309">
            <v>4527</v>
          </cell>
          <cell r="V309">
            <v>36465</v>
          </cell>
          <cell r="W309">
            <v>0</v>
          </cell>
          <cell r="X309">
            <v>300</v>
          </cell>
          <cell r="Y309">
            <v>5.0663182628423282</v>
          </cell>
          <cell r="Z309">
            <v>0</v>
          </cell>
          <cell r="AA309">
            <v>141627</v>
          </cell>
          <cell r="AB309">
            <v>0</v>
          </cell>
          <cell r="AC309">
            <v>141627</v>
          </cell>
          <cell r="AD309">
            <v>0</v>
          </cell>
          <cell r="AE309">
            <v>4527</v>
          </cell>
          <cell r="AF309">
            <v>146154</v>
          </cell>
          <cell r="AG309">
            <v>0</v>
          </cell>
          <cell r="AH309">
            <v>0</v>
          </cell>
          <cell r="AI309">
            <v>0</v>
          </cell>
          <cell r="AJ309">
            <v>0</v>
          </cell>
          <cell r="AK309">
            <v>146154</v>
          </cell>
          <cell r="AM309">
            <v>300</v>
          </cell>
          <cell r="AN309">
            <v>300</v>
          </cell>
          <cell r="AO309" t="str">
            <v>TRURO</v>
          </cell>
          <cell r="AP309">
            <v>141627</v>
          </cell>
          <cell r="AQ309">
            <v>144392</v>
          </cell>
          <cell r="AR309">
            <v>0</v>
          </cell>
          <cell r="AS309">
            <v>0</v>
          </cell>
          <cell r="AT309">
            <v>13151</v>
          </cell>
          <cell r="AU309">
            <v>817.25</v>
          </cell>
          <cell r="AV309">
            <v>17969.75</v>
          </cell>
          <cell r="AW309">
            <v>0</v>
          </cell>
          <cell r="AX309">
            <v>0</v>
          </cell>
          <cell r="AY309">
            <v>31938</v>
          </cell>
          <cell r="AZ309">
            <v>0</v>
          </cell>
          <cell r="BB309">
            <v>300</v>
          </cell>
          <cell r="BC309" t="str">
            <v>TRURO</v>
          </cell>
          <cell r="BH309">
            <v>0</v>
          </cell>
          <cell r="BK309">
            <v>0</v>
          </cell>
          <cell r="BL309">
            <v>0</v>
          </cell>
          <cell r="BN309">
            <v>0</v>
          </cell>
          <cell r="BP309">
            <v>0</v>
          </cell>
          <cell r="BQ309">
            <v>0</v>
          </cell>
          <cell r="BR309">
            <v>0</v>
          </cell>
          <cell r="BT309">
            <v>0</v>
          </cell>
          <cell r="BV309">
            <v>0</v>
          </cell>
        </row>
        <row r="310">
          <cell r="A310">
            <v>301</v>
          </cell>
          <cell r="B310">
            <v>301</v>
          </cell>
          <cell r="C310" t="str">
            <v>TYNGSBOROUGH</v>
          </cell>
          <cell r="D310">
            <v>76.736093319634492</v>
          </cell>
          <cell r="E310">
            <v>1030780</v>
          </cell>
          <cell r="F310">
            <v>0</v>
          </cell>
          <cell r="G310">
            <v>68528</v>
          </cell>
          <cell r="H310">
            <v>1099308</v>
          </cell>
          <cell r="J310">
            <v>23416.635112624699</v>
          </cell>
          <cell r="K310">
            <v>0.23726863857562328</v>
          </cell>
          <cell r="L310">
            <v>68528</v>
          </cell>
          <cell r="M310">
            <v>91944.635112624703</v>
          </cell>
          <cell r="O310">
            <v>1007363.3648873753</v>
          </cell>
          <cell r="Q310">
            <v>0</v>
          </cell>
          <cell r="R310">
            <v>23416.635112624699</v>
          </cell>
          <cell r="S310">
            <v>68528</v>
          </cell>
          <cell r="T310">
            <v>91944.635112624703</v>
          </cell>
          <cell r="V310">
            <v>167220.5</v>
          </cell>
          <cell r="W310">
            <v>0</v>
          </cell>
          <cell r="X310">
            <v>301</v>
          </cell>
          <cell r="Y310">
            <v>76.736093319634492</v>
          </cell>
          <cell r="Z310">
            <v>0</v>
          </cell>
          <cell r="AA310">
            <v>1030780</v>
          </cell>
          <cell r="AB310">
            <v>0</v>
          </cell>
          <cell r="AC310">
            <v>1030780</v>
          </cell>
          <cell r="AD310">
            <v>0</v>
          </cell>
          <cell r="AE310">
            <v>68528</v>
          </cell>
          <cell r="AF310">
            <v>1099308</v>
          </cell>
          <cell r="AG310">
            <v>0</v>
          </cell>
          <cell r="AH310">
            <v>0</v>
          </cell>
          <cell r="AI310">
            <v>0</v>
          </cell>
          <cell r="AJ310">
            <v>0</v>
          </cell>
          <cell r="AK310">
            <v>1099308</v>
          </cell>
          <cell r="AM310">
            <v>301</v>
          </cell>
          <cell r="AN310">
            <v>301</v>
          </cell>
          <cell r="AO310" t="str">
            <v>TYNGSBOROUGH</v>
          </cell>
          <cell r="AP310">
            <v>1030780</v>
          </cell>
          <cell r="AQ310">
            <v>990943</v>
          </cell>
          <cell r="AR310">
            <v>39837</v>
          </cell>
          <cell r="AS310">
            <v>0</v>
          </cell>
          <cell r="AT310">
            <v>26760</v>
          </cell>
          <cell r="AU310">
            <v>0</v>
          </cell>
          <cell r="AV310">
            <v>27882</v>
          </cell>
          <cell r="AW310">
            <v>4213.5</v>
          </cell>
          <cell r="AX310">
            <v>0</v>
          </cell>
          <cell r="AY310">
            <v>98692.5</v>
          </cell>
          <cell r="AZ310">
            <v>23416.635112624699</v>
          </cell>
          <cell r="BB310">
            <v>301</v>
          </cell>
          <cell r="BC310" t="str">
            <v>TYNGSBOROUGH</v>
          </cell>
          <cell r="BH310">
            <v>0</v>
          </cell>
          <cell r="BK310">
            <v>0</v>
          </cell>
          <cell r="BL310">
            <v>0</v>
          </cell>
          <cell r="BN310">
            <v>0</v>
          </cell>
          <cell r="BP310">
            <v>39837</v>
          </cell>
          <cell r="BQ310">
            <v>39837</v>
          </cell>
          <cell r="BR310">
            <v>0</v>
          </cell>
          <cell r="BT310">
            <v>0</v>
          </cell>
          <cell r="BV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M311">
            <v>302</v>
          </cell>
          <cell r="AN311">
            <v>302</v>
          </cell>
          <cell r="AO311" t="str">
            <v>TYRINGHAM</v>
          </cell>
          <cell r="AP311">
            <v>0</v>
          </cell>
          <cell r="AQ311">
            <v>0</v>
          </cell>
          <cell r="AR311">
            <v>0</v>
          </cell>
          <cell r="AS311">
            <v>0</v>
          </cell>
          <cell r="AT311">
            <v>0</v>
          </cell>
          <cell r="AU311">
            <v>0</v>
          </cell>
          <cell r="AV311">
            <v>0</v>
          </cell>
          <cell r="AW311">
            <v>0</v>
          </cell>
          <cell r="AX311">
            <v>0</v>
          </cell>
          <cell r="AY311">
            <v>0</v>
          </cell>
          <cell r="AZ311">
            <v>0</v>
          </cell>
          <cell r="BB311">
            <v>302</v>
          </cell>
          <cell r="BC311" t="str">
            <v>TYRINGHAM</v>
          </cell>
          <cell r="BH311">
            <v>0</v>
          </cell>
          <cell r="BK311">
            <v>0</v>
          </cell>
          <cell r="BL311">
            <v>0</v>
          </cell>
          <cell r="BN311">
            <v>0</v>
          </cell>
          <cell r="BP311">
            <v>0</v>
          </cell>
          <cell r="BQ311">
            <v>0</v>
          </cell>
          <cell r="BR311">
            <v>0</v>
          </cell>
          <cell r="BT311">
            <v>0</v>
          </cell>
          <cell r="BV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M312">
            <v>303</v>
          </cell>
          <cell r="AN312">
            <v>303</v>
          </cell>
          <cell r="AO312" t="str">
            <v>UPTON</v>
          </cell>
          <cell r="AP312">
            <v>0</v>
          </cell>
          <cell r="AQ312">
            <v>0</v>
          </cell>
          <cell r="AR312">
            <v>0</v>
          </cell>
          <cell r="AS312">
            <v>0</v>
          </cell>
          <cell r="AT312">
            <v>0</v>
          </cell>
          <cell r="AU312">
            <v>0</v>
          </cell>
          <cell r="AV312">
            <v>0</v>
          </cell>
          <cell r="AW312">
            <v>0</v>
          </cell>
          <cell r="AX312">
            <v>0</v>
          </cell>
          <cell r="AY312">
            <v>0</v>
          </cell>
          <cell r="AZ312">
            <v>0</v>
          </cell>
          <cell r="BB312">
            <v>303</v>
          </cell>
          <cell r="BC312" t="str">
            <v>UPTON</v>
          </cell>
          <cell r="BH312">
            <v>0</v>
          </cell>
          <cell r="BK312">
            <v>0</v>
          </cell>
          <cell r="BL312">
            <v>0</v>
          </cell>
          <cell r="BN312">
            <v>0</v>
          </cell>
          <cell r="BP312">
            <v>0</v>
          </cell>
          <cell r="BQ312">
            <v>0</v>
          </cell>
          <cell r="BR312">
            <v>0</v>
          </cell>
          <cell r="BT312">
            <v>0</v>
          </cell>
          <cell r="BV312">
            <v>0</v>
          </cell>
        </row>
        <row r="313">
          <cell r="A313">
            <v>304</v>
          </cell>
          <cell r="B313">
            <v>304</v>
          </cell>
          <cell r="C313" t="str">
            <v>UXBRIDGE</v>
          </cell>
          <cell r="D313">
            <v>0.97280966767371579</v>
          </cell>
          <cell r="E313">
            <v>13706</v>
          </cell>
          <cell r="F313">
            <v>0</v>
          </cell>
          <cell r="G313">
            <v>868</v>
          </cell>
          <cell r="H313">
            <v>14574</v>
          </cell>
          <cell r="J313">
            <v>257.4613093187142</v>
          </cell>
          <cell r="K313">
            <v>4.7975646942833169E-2</v>
          </cell>
          <cell r="L313">
            <v>868</v>
          </cell>
          <cell r="M313">
            <v>1125.4613093187143</v>
          </cell>
          <cell r="O313">
            <v>13448.538690681286</v>
          </cell>
          <cell r="Q313">
            <v>0</v>
          </cell>
          <cell r="R313">
            <v>257.4613093187142</v>
          </cell>
          <cell r="S313">
            <v>868</v>
          </cell>
          <cell r="T313">
            <v>1125.4613093187143</v>
          </cell>
          <cell r="V313">
            <v>6234.5</v>
          </cell>
          <cell r="W313">
            <v>0</v>
          </cell>
          <cell r="X313">
            <v>304</v>
          </cell>
          <cell r="Y313">
            <v>0.97280966767371579</v>
          </cell>
          <cell r="Z313">
            <v>0</v>
          </cell>
          <cell r="AA313">
            <v>13706</v>
          </cell>
          <cell r="AB313">
            <v>0</v>
          </cell>
          <cell r="AC313">
            <v>13706</v>
          </cell>
          <cell r="AD313">
            <v>0</v>
          </cell>
          <cell r="AE313">
            <v>868</v>
          </cell>
          <cell r="AF313">
            <v>14574</v>
          </cell>
          <cell r="AG313">
            <v>0</v>
          </cell>
          <cell r="AH313">
            <v>0</v>
          </cell>
          <cell r="AI313">
            <v>0</v>
          </cell>
          <cell r="AJ313">
            <v>0</v>
          </cell>
          <cell r="AK313">
            <v>14574</v>
          </cell>
          <cell r="AM313">
            <v>304</v>
          </cell>
          <cell r="AN313">
            <v>304</v>
          </cell>
          <cell r="AO313" t="str">
            <v>UXBRIDGE</v>
          </cell>
          <cell r="AP313">
            <v>13706</v>
          </cell>
          <cell r="AQ313">
            <v>13268</v>
          </cell>
          <cell r="AR313">
            <v>438</v>
          </cell>
          <cell r="AS313">
            <v>0</v>
          </cell>
          <cell r="AT313">
            <v>1682</v>
          </cell>
          <cell r="AU313">
            <v>3246.5</v>
          </cell>
          <cell r="AV313">
            <v>0</v>
          </cell>
          <cell r="AW313">
            <v>0</v>
          </cell>
          <cell r="AX313">
            <v>0</v>
          </cell>
          <cell r="AY313">
            <v>5366.5</v>
          </cell>
          <cell r="AZ313">
            <v>257.4613093187142</v>
          </cell>
          <cell r="BB313">
            <v>304</v>
          </cell>
          <cell r="BC313" t="str">
            <v>UXBRIDGE</v>
          </cell>
          <cell r="BH313">
            <v>0</v>
          </cell>
          <cell r="BK313">
            <v>0</v>
          </cell>
          <cell r="BL313">
            <v>0</v>
          </cell>
          <cell r="BN313">
            <v>0</v>
          </cell>
          <cell r="BP313">
            <v>438</v>
          </cell>
          <cell r="BQ313">
            <v>438</v>
          </cell>
          <cell r="BR313">
            <v>0</v>
          </cell>
          <cell r="BT313">
            <v>0</v>
          </cell>
          <cell r="BV313">
            <v>0</v>
          </cell>
        </row>
        <row r="314">
          <cell r="A314">
            <v>305</v>
          </cell>
          <cell r="B314">
            <v>305</v>
          </cell>
          <cell r="C314" t="str">
            <v>WAKEFIELD</v>
          </cell>
          <cell r="D314">
            <v>46.6917364624667</v>
          </cell>
          <cell r="E314">
            <v>610300</v>
          </cell>
          <cell r="F314">
            <v>0</v>
          </cell>
          <cell r="G314">
            <v>41704</v>
          </cell>
          <cell r="H314">
            <v>652004</v>
          </cell>
          <cell r="J314">
            <v>22358.57493734231</v>
          </cell>
          <cell r="K314">
            <v>0.33443634964500984</v>
          </cell>
          <cell r="L314">
            <v>41704</v>
          </cell>
          <cell r="M314">
            <v>64062.57493734231</v>
          </cell>
          <cell r="O314">
            <v>587941.42506265768</v>
          </cell>
          <cell r="Q314">
            <v>0</v>
          </cell>
          <cell r="R314">
            <v>22358.57493734231</v>
          </cell>
          <cell r="S314">
            <v>41704</v>
          </cell>
          <cell r="T314">
            <v>64062.57493734231</v>
          </cell>
          <cell r="V314">
            <v>108558.5</v>
          </cell>
          <cell r="W314">
            <v>0</v>
          </cell>
          <cell r="X314">
            <v>305</v>
          </cell>
          <cell r="Y314">
            <v>46.6917364624667</v>
          </cell>
          <cell r="Z314">
            <v>0</v>
          </cell>
          <cell r="AA314">
            <v>610300</v>
          </cell>
          <cell r="AB314">
            <v>0</v>
          </cell>
          <cell r="AC314">
            <v>610300</v>
          </cell>
          <cell r="AD314">
            <v>0</v>
          </cell>
          <cell r="AE314">
            <v>41704</v>
          </cell>
          <cell r="AF314">
            <v>652004</v>
          </cell>
          <cell r="AG314">
            <v>0</v>
          </cell>
          <cell r="AH314">
            <v>0</v>
          </cell>
          <cell r="AI314">
            <v>0</v>
          </cell>
          <cell r="AJ314">
            <v>0</v>
          </cell>
          <cell r="AK314">
            <v>652004</v>
          </cell>
          <cell r="AM314">
            <v>305</v>
          </cell>
          <cell r="AN314">
            <v>305</v>
          </cell>
          <cell r="AO314" t="str">
            <v>WAKEFIELD</v>
          </cell>
          <cell r="AP314">
            <v>610300</v>
          </cell>
          <cell r="AQ314">
            <v>572263</v>
          </cell>
          <cell r="AR314">
            <v>38037</v>
          </cell>
          <cell r="AS314">
            <v>0</v>
          </cell>
          <cell r="AT314">
            <v>0</v>
          </cell>
          <cell r="AU314">
            <v>0</v>
          </cell>
          <cell r="AV314">
            <v>22878.25</v>
          </cell>
          <cell r="AW314">
            <v>5939.25</v>
          </cell>
          <cell r="AX314">
            <v>0</v>
          </cell>
          <cell r="AY314">
            <v>66854.5</v>
          </cell>
          <cell r="AZ314">
            <v>22358.57493734231</v>
          </cell>
          <cell r="BB314">
            <v>305</v>
          </cell>
          <cell r="BC314" t="str">
            <v>WAKEFIELD</v>
          </cell>
          <cell r="BH314">
            <v>0</v>
          </cell>
          <cell r="BK314">
            <v>0</v>
          </cell>
          <cell r="BL314">
            <v>0</v>
          </cell>
          <cell r="BN314">
            <v>0</v>
          </cell>
          <cell r="BP314">
            <v>38037</v>
          </cell>
          <cell r="BQ314">
            <v>38037</v>
          </cell>
          <cell r="BR314">
            <v>0</v>
          </cell>
          <cell r="BT314">
            <v>0</v>
          </cell>
          <cell r="BV314">
            <v>0</v>
          </cell>
        </row>
        <row r="315">
          <cell r="A315">
            <v>306</v>
          </cell>
          <cell r="B315">
            <v>306</v>
          </cell>
          <cell r="C315" t="str">
            <v>WALES</v>
          </cell>
          <cell r="D315">
            <v>2.5</v>
          </cell>
          <cell r="E315">
            <v>28915</v>
          </cell>
          <cell r="F315">
            <v>0</v>
          </cell>
          <cell r="G315">
            <v>2235</v>
          </cell>
          <cell r="H315">
            <v>31150</v>
          </cell>
          <cell r="J315">
            <v>1377.2416614925739</v>
          </cell>
          <cell r="K315">
            <v>0.15326526390970108</v>
          </cell>
          <cell r="L315">
            <v>2235</v>
          </cell>
          <cell r="M315">
            <v>3612.2416614925742</v>
          </cell>
          <cell r="O315">
            <v>27537.758338507425</v>
          </cell>
          <cell r="Q315">
            <v>0</v>
          </cell>
          <cell r="R315">
            <v>1377.2416614925739</v>
          </cell>
          <cell r="S315">
            <v>2235</v>
          </cell>
          <cell r="T315">
            <v>3612.2416614925742</v>
          </cell>
          <cell r="V315">
            <v>11221</v>
          </cell>
          <cell r="W315">
            <v>0</v>
          </cell>
          <cell r="X315">
            <v>306</v>
          </cell>
          <cell r="Y315">
            <v>2.5</v>
          </cell>
          <cell r="Z315">
            <v>0</v>
          </cell>
          <cell r="AA315">
            <v>28915</v>
          </cell>
          <cell r="AB315">
            <v>0</v>
          </cell>
          <cell r="AC315">
            <v>28915</v>
          </cell>
          <cell r="AD315">
            <v>0</v>
          </cell>
          <cell r="AE315">
            <v>2235</v>
          </cell>
          <cell r="AF315">
            <v>31150</v>
          </cell>
          <cell r="AG315">
            <v>0</v>
          </cell>
          <cell r="AH315">
            <v>0</v>
          </cell>
          <cell r="AI315">
            <v>0</v>
          </cell>
          <cell r="AJ315">
            <v>0</v>
          </cell>
          <cell r="AK315">
            <v>31150</v>
          </cell>
          <cell r="AM315">
            <v>306</v>
          </cell>
          <cell r="AN315">
            <v>306</v>
          </cell>
          <cell r="AO315" t="str">
            <v>WALES</v>
          </cell>
          <cell r="AP315">
            <v>28915</v>
          </cell>
          <cell r="AQ315">
            <v>26572</v>
          </cell>
          <cell r="AR315">
            <v>2343</v>
          </cell>
          <cell r="AS315">
            <v>6643</v>
          </cell>
          <cell r="AT315">
            <v>0</v>
          </cell>
          <cell r="AU315">
            <v>0</v>
          </cell>
          <cell r="AV315">
            <v>0</v>
          </cell>
          <cell r="AW315">
            <v>0</v>
          </cell>
          <cell r="AX315">
            <v>0</v>
          </cell>
          <cell r="AY315">
            <v>8986</v>
          </cell>
          <cell r="AZ315">
            <v>1377.2416614925739</v>
          </cell>
          <cell r="BB315">
            <v>306</v>
          </cell>
          <cell r="BC315" t="str">
            <v>WALES</v>
          </cell>
          <cell r="BH315">
            <v>0</v>
          </cell>
          <cell r="BK315">
            <v>0</v>
          </cell>
          <cell r="BL315">
            <v>0</v>
          </cell>
          <cell r="BN315">
            <v>0</v>
          </cell>
          <cell r="BP315">
            <v>2343</v>
          </cell>
          <cell r="BQ315">
            <v>2343</v>
          </cell>
          <cell r="BR315">
            <v>0</v>
          </cell>
          <cell r="BT315">
            <v>0</v>
          </cell>
          <cell r="BV315">
            <v>0</v>
          </cell>
        </row>
        <row r="316">
          <cell r="A316">
            <v>307</v>
          </cell>
          <cell r="B316">
            <v>307</v>
          </cell>
          <cell r="C316" t="str">
            <v>WALPOLE</v>
          </cell>
          <cell r="D316">
            <v>36.740042847581122</v>
          </cell>
          <cell r="E316">
            <v>529838</v>
          </cell>
          <cell r="F316">
            <v>0</v>
          </cell>
          <cell r="G316">
            <v>32814</v>
          </cell>
          <cell r="H316">
            <v>562652</v>
          </cell>
          <cell r="J316">
            <v>30265.223502744193</v>
          </cell>
          <cell r="K316">
            <v>0.22985445572016816</v>
          </cell>
          <cell r="L316">
            <v>32814</v>
          </cell>
          <cell r="M316">
            <v>63079.223502744193</v>
          </cell>
          <cell r="O316">
            <v>499572.77649725578</v>
          </cell>
          <cell r="Q316">
            <v>0</v>
          </cell>
          <cell r="R316">
            <v>30265.223502744193</v>
          </cell>
          <cell r="S316">
            <v>32814</v>
          </cell>
          <cell r="T316">
            <v>63079.223502744193</v>
          </cell>
          <cell r="V316">
            <v>164485.25</v>
          </cell>
          <cell r="W316">
            <v>0</v>
          </cell>
          <cell r="X316">
            <v>307</v>
          </cell>
          <cell r="Y316">
            <v>36.740042847581122</v>
          </cell>
          <cell r="Z316">
            <v>0</v>
          </cell>
          <cell r="AA316">
            <v>529838</v>
          </cell>
          <cell r="AB316">
            <v>0</v>
          </cell>
          <cell r="AC316">
            <v>529838</v>
          </cell>
          <cell r="AD316">
            <v>0</v>
          </cell>
          <cell r="AE316">
            <v>32814</v>
          </cell>
          <cell r="AF316">
            <v>562652</v>
          </cell>
          <cell r="AG316">
            <v>0</v>
          </cell>
          <cell r="AH316">
            <v>0</v>
          </cell>
          <cell r="AI316">
            <v>0</v>
          </cell>
          <cell r="AJ316">
            <v>0</v>
          </cell>
          <cell r="AK316">
            <v>562652</v>
          </cell>
          <cell r="AM316">
            <v>307</v>
          </cell>
          <cell r="AN316">
            <v>307</v>
          </cell>
          <cell r="AO316" t="str">
            <v>WALPOLE</v>
          </cell>
          <cell r="AP316">
            <v>529838</v>
          </cell>
          <cell r="AQ316">
            <v>478350</v>
          </cell>
          <cell r="AR316">
            <v>51488</v>
          </cell>
          <cell r="AS316">
            <v>46452.5</v>
          </cell>
          <cell r="AT316">
            <v>10894</v>
          </cell>
          <cell r="AU316">
            <v>22836.75</v>
          </cell>
          <cell r="AV316">
            <v>0</v>
          </cell>
          <cell r="AW316">
            <v>0</v>
          </cell>
          <cell r="AX316">
            <v>0</v>
          </cell>
          <cell r="AY316">
            <v>131671.25</v>
          </cell>
          <cell r="AZ316">
            <v>30265.223502744193</v>
          </cell>
          <cell r="BB316">
            <v>307</v>
          </cell>
          <cell r="BC316" t="str">
            <v>WALPOLE</v>
          </cell>
          <cell r="BH316">
            <v>0</v>
          </cell>
          <cell r="BK316">
            <v>0</v>
          </cell>
          <cell r="BL316">
            <v>0</v>
          </cell>
          <cell r="BN316">
            <v>0</v>
          </cell>
          <cell r="BP316">
            <v>51488</v>
          </cell>
          <cell r="BQ316">
            <v>51488</v>
          </cell>
          <cell r="BR316">
            <v>0</v>
          </cell>
          <cell r="BT316">
            <v>0</v>
          </cell>
          <cell r="BV316">
            <v>0</v>
          </cell>
        </row>
        <row r="317">
          <cell r="A317">
            <v>308</v>
          </cell>
          <cell r="B317">
            <v>308</v>
          </cell>
          <cell r="C317" t="str">
            <v>WALTHAM</v>
          </cell>
          <cell r="D317">
            <v>12.703327137088447</v>
          </cell>
          <cell r="E317">
            <v>249268</v>
          </cell>
          <cell r="F317">
            <v>0</v>
          </cell>
          <cell r="G317">
            <v>11358</v>
          </cell>
          <cell r="H317">
            <v>260626</v>
          </cell>
          <cell r="J317">
            <v>16114.256469550755</v>
          </cell>
          <cell r="K317">
            <v>0.20080508259744922</v>
          </cell>
          <cell r="L317">
            <v>11358</v>
          </cell>
          <cell r="M317">
            <v>27472.256469550754</v>
          </cell>
          <cell r="O317">
            <v>233153.74353044925</v>
          </cell>
          <cell r="Q317">
            <v>0</v>
          </cell>
          <cell r="R317">
            <v>16114.256469550755</v>
          </cell>
          <cell r="S317">
            <v>11358</v>
          </cell>
          <cell r="T317">
            <v>27472.256469550754</v>
          </cell>
          <cell r="V317">
            <v>91606.25</v>
          </cell>
          <cell r="W317">
            <v>0</v>
          </cell>
          <cell r="X317">
            <v>308</v>
          </cell>
          <cell r="Y317">
            <v>12.703327137088447</v>
          </cell>
          <cell r="Z317">
            <v>0</v>
          </cell>
          <cell r="AA317">
            <v>249268</v>
          </cell>
          <cell r="AB317">
            <v>0</v>
          </cell>
          <cell r="AC317">
            <v>249268</v>
          </cell>
          <cell r="AD317">
            <v>0</v>
          </cell>
          <cell r="AE317">
            <v>11358</v>
          </cell>
          <cell r="AF317">
            <v>260626</v>
          </cell>
          <cell r="AG317">
            <v>0</v>
          </cell>
          <cell r="AH317">
            <v>0</v>
          </cell>
          <cell r="AI317">
            <v>0</v>
          </cell>
          <cell r="AJ317">
            <v>0</v>
          </cell>
          <cell r="AK317">
            <v>260626</v>
          </cell>
          <cell r="AM317">
            <v>308</v>
          </cell>
          <cell r="AN317">
            <v>308</v>
          </cell>
          <cell r="AO317" t="str">
            <v>WALTHAM</v>
          </cell>
          <cell r="AP317">
            <v>249268</v>
          </cell>
          <cell r="AQ317">
            <v>221854</v>
          </cell>
          <cell r="AR317">
            <v>27414</v>
          </cell>
          <cell r="AS317">
            <v>0</v>
          </cell>
          <cell r="AT317">
            <v>1775</v>
          </cell>
          <cell r="AU317">
            <v>17442.5</v>
          </cell>
          <cell r="AV317">
            <v>0</v>
          </cell>
          <cell r="AW317">
            <v>33616.75</v>
          </cell>
          <cell r="AX317">
            <v>0</v>
          </cell>
          <cell r="AY317">
            <v>80248.25</v>
          </cell>
          <cell r="AZ317">
            <v>16114.256469550755</v>
          </cell>
          <cell r="BB317">
            <v>308</v>
          </cell>
          <cell r="BC317" t="str">
            <v>WALTHAM</v>
          </cell>
          <cell r="BH317">
            <v>0</v>
          </cell>
          <cell r="BK317">
            <v>0</v>
          </cell>
          <cell r="BL317">
            <v>0</v>
          </cell>
          <cell r="BN317">
            <v>0</v>
          </cell>
          <cell r="BP317">
            <v>27414</v>
          </cell>
          <cell r="BQ317">
            <v>27414</v>
          </cell>
          <cell r="BR317">
            <v>0</v>
          </cell>
          <cell r="BT317">
            <v>0</v>
          </cell>
          <cell r="BV317">
            <v>0</v>
          </cell>
        </row>
        <row r="318">
          <cell r="A318">
            <v>309</v>
          </cell>
          <cell r="B318">
            <v>309</v>
          </cell>
          <cell r="C318" t="str">
            <v>WARE</v>
          </cell>
          <cell r="D318">
            <v>2.9925187032418954</v>
          </cell>
          <cell r="E318">
            <v>33906</v>
          </cell>
          <cell r="F318">
            <v>0</v>
          </cell>
          <cell r="G318">
            <v>2670</v>
          </cell>
          <cell r="H318">
            <v>36576</v>
          </cell>
          <cell r="J318">
            <v>0</v>
          </cell>
          <cell r="K318">
            <v>0</v>
          </cell>
          <cell r="L318">
            <v>2670</v>
          </cell>
          <cell r="M318">
            <v>2670</v>
          </cell>
          <cell r="O318">
            <v>33906</v>
          </cell>
          <cell r="Q318">
            <v>0</v>
          </cell>
          <cell r="R318">
            <v>0</v>
          </cell>
          <cell r="S318">
            <v>2670</v>
          </cell>
          <cell r="T318">
            <v>2670</v>
          </cell>
          <cell r="V318">
            <v>16607.25</v>
          </cell>
          <cell r="W318">
            <v>0</v>
          </cell>
          <cell r="X318">
            <v>309</v>
          </cell>
          <cell r="Y318">
            <v>2.9925187032418954</v>
          </cell>
          <cell r="Z318">
            <v>0</v>
          </cell>
          <cell r="AA318">
            <v>33906</v>
          </cell>
          <cell r="AB318">
            <v>0</v>
          </cell>
          <cell r="AC318">
            <v>33906</v>
          </cell>
          <cell r="AD318">
            <v>0</v>
          </cell>
          <cell r="AE318">
            <v>2670</v>
          </cell>
          <cell r="AF318">
            <v>36576</v>
          </cell>
          <cell r="AG318">
            <v>0</v>
          </cell>
          <cell r="AH318">
            <v>0</v>
          </cell>
          <cell r="AI318">
            <v>0</v>
          </cell>
          <cell r="AJ318">
            <v>0</v>
          </cell>
          <cell r="AK318">
            <v>36576</v>
          </cell>
          <cell r="AM318">
            <v>309</v>
          </cell>
          <cell r="AN318">
            <v>309</v>
          </cell>
          <cell r="AO318" t="str">
            <v>WARE</v>
          </cell>
          <cell r="AP318">
            <v>33906</v>
          </cell>
          <cell r="AQ318">
            <v>35622</v>
          </cell>
          <cell r="AR318">
            <v>0</v>
          </cell>
          <cell r="AS318">
            <v>0</v>
          </cell>
          <cell r="AT318">
            <v>3412</v>
          </cell>
          <cell r="AU318">
            <v>9377</v>
          </cell>
          <cell r="AV318">
            <v>1148.25</v>
          </cell>
          <cell r="AW318">
            <v>0</v>
          </cell>
          <cell r="AX318">
            <v>0</v>
          </cell>
          <cell r="AY318">
            <v>13937.25</v>
          </cell>
          <cell r="AZ318">
            <v>0</v>
          </cell>
          <cell r="BB318">
            <v>309</v>
          </cell>
          <cell r="BC318" t="str">
            <v>WARE</v>
          </cell>
          <cell r="BH318">
            <v>0</v>
          </cell>
          <cell r="BK318">
            <v>0</v>
          </cell>
          <cell r="BL318">
            <v>0</v>
          </cell>
          <cell r="BN318">
            <v>0</v>
          </cell>
          <cell r="BP318">
            <v>0</v>
          </cell>
          <cell r="BQ318">
            <v>0</v>
          </cell>
          <cell r="BR318">
            <v>0</v>
          </cell>
          <cell r="BT318">
            <v>0</v>
          </cell>
          <cell r="BV318">
            <v>0</v>
          </cell>
        </row>
        <row r="319">
          <cell r="A319">
            <v>310</v>
          </cell>
          <cell r="B319">
            <v>310</v>
          </cell>
          <cell r="C319" t="str">
            <v>WAREHAM</v>
          </cell>
          <cell r="D319">
            <v>114.50019645475084</v>
          </cell>
          <cell r="E319">
            <v>1531436</v>
          </cell>
          <cell r="F319">
            <v>0</v>
          </cell>
          <cell r="G319">
            <v>102252</v>
          </cell>
          <cell r="H319">
            <v>1633688</v>
          </cell>
          <cell r="J319">
            <v>388450.33464109071</v>
          </cell>
          <cell r="K319">
            <v>0.46338059939542953</v>
          </cell>
          <cell r="L319">
            <v>102252</v>
          </cell>
          <cell r="M319">
            <v>490702.33464109071</v>
          </cell>
          <cell r="O319">
            <v>1142985.6653589094</v>
          </cell>
          <cell r="Q319">
            <v>0</v>
          </cell>
          <cell r="R319">
            <v>388450.33464109071</v>
          </cell>
          <cell r="S319">
            <v>102252</v>
          </cell>
          <cell r="T319">
            <v>490702.33464109071</v>
          </cell>
          <cell r="V319">
            <v>940548.5</v>
          </cell>
          <cell r="W319">
            <v>0</v>
          </cell>
          <cell r="X319">
            <v>310</v>
          </cell>
          <cell r="Y319">
            <v>114.50019645475084</v>
          </cell>
          <cell r="Z319">
            <v>0</v>
          </cell>
          <cell r="AA319">
            <v>1531436</v>
          </cell>
          <cell r="AB319">
            <v>0</v>
          </cell>
          <cell r="AC319">
            <v>1531436</v>
          </cell>
          <cell r="AD319">
            <v>0</v>
          </cell>
          <cell r="AE319">
            <v>102252</v>
          </cell>
          <cell r="AF319">
            <v>1633688</v>
          </cell>
          <cell r="AG319">
            <v>0</v>
          </cell>
          <cell r="AH319">
            <v>0</v>
          </cell>
          <cell r="AI319">
            <v>0</v>
          </cell>
          <cell r="AJ319">
            <v>0</v>
          </cell>
          <cell r="AK319">
            <v>1633688</v>
          </cell>
          <cell r="AM319">
            <v>310</v>
          </cell>
          <cell r="AN319">
            <v>310</v>
          </cell>
          <cell r="AO319" t="str">
            <v>WAREHAM</v>
          </cell>
          <cell r="AP319">
            <v>1531436</v>
          </cell>
          <cell r="AQ319">
            <v>870594</v>
          </cell>
          <cell r="AR319">
            <v>660842</v>
          </cell>
          <cell r="AS319">
            <v>34643.25</v>
          </cell>
          <cell r="AT319">
            <v>58375</v>
          </cell>
          <cell r="AU319">
            <v>0</v>
          </cell>
          <cell r="AV319">
            <v>27484</v>
          </cell>
          <cell r="AW319">
            <v>56952.25</v>
          </cell>
          <cell r="AX319">
            <v>0</v>
          </cell>
          <cell r="AY319">
            <v>838296.5</v>
          </cell>
          <cell r="AZ319">
            <v>388450.33464109071</v>
          </cell>
          <cell r="BB319">
            <v>310</v>
          </cell>
          <cell r="BC319" t="str">
            <v>WAREHAM</v>
          </cell>
          <cell r="BH319">
            <v>0</v>
          </cell>
          <cell r="BK319">
            <v>0</v>
          </cell>
          <cell r="BL319">
            <v>0</v>
          </cell>
          <cell r="BN319">
            <v>0</v>
          </cell>
          <cell r="BP319">
            <v>660842</v>
          </cell>
          <cell r="BQ319">
            <v>660842</v>
          </cell>
          <cell r="BR319">
            <v>0</v>
          </cell>
          <cell r="BT319">
            <v>0</v>
          </cell>
          <cell r="BV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M320">
            <v>311</v>
          </cell>
          <cell r="AN320">
            <v>311</v>
          </cell>
          <cell r="AO320" t="str">
            <v>WARREN</v>
          </cell>
          <cell r="AP320">
            <v>0</v>
          </cell>
          <cell r="AQ320">
            <v>0</v>
          </cell>
          <cell r="AR320">
            <v>0</v>
          </cell>
          <cell r="AS320">
            <v>0</v>
          </cell>
          <cell r="AT320">
            <v>0</v>
          </cell>
          <cell r="AU320">
            <v>0</v>
          </cell>
          <cell r="AV320">
            <v>0</v>
          </cell>
          <cell r="AW320">
            <v>0</v>
          </cell>
          <cell r="AX320">
            <v>0</v>
          </cell>
          <cell r="AY320">
            <v>0</v>
          </cell>
          <cell r="AZ320">
            <v>0</v>
          </cell>
          <cell r="BB320">
            <v>311</v>
          </cell>
          <cell r="BC320" t="str">
            <v>WARREN</v>
          </cell>
          <cell r="BH320">
            <v>0</v>
          </cell>
          <cell r="BK320">
            <v>0</v>
          </cell>
          <cell r="BL320">
            <v>0</v>
          </cell>
          <cell r="BN320">
            <v>0</v>
          </cell>
          <cell r="BP320">
            <v>0</v>
          </cell>
          <cell r="BQ320">
            <v>0</v>
          </cell>
          <cell r="BR320">
            <v>0</v>
          </cell>
          <cell r="BT320">
            <v>0</v>
          </cell>
          <cell r="BV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M321">
            <v>312</v>
          </cell>
          <cell r="AN321">
            <v>312</v>
          </cell>
          <cell r="AO321" t="str">
            <v>WARWICK</v>
          </cell>
          <cell r="AP321">
            <v>0</v>
          </cell>
          <cell r="AQ321">
            <v>0</v>
          </cell>
          <cell r="AR321">
            <v>0</v>
          </cell>
          <cell r="AS321">
            <v>0</v>
          </cell>
          <cell r="AT321">
            <v>0</v>
          </cell>
          <cell r="AU321">
            <v>0</v>
          </cell>
          <cell r="AV321">
            <v>0</v>
          </cell>
          <cell r="AW321">
            <v>0</v>
          </cell>
          <cell r="AX321">
            <v>0</v>
          </cell>
          <cell r="AY321">
            <v>0</v>
          </cell>
          <cell r="AZ321">
            <v>0</v>
          </cell>
          <cell r="BB321">
            <v>312</v>
          </cell>
          <cell r="BC321" t="str">
            <v>WARWICK</v>
          </cell>
          <cell r="BH321">
            <v>0</v>
          </cell>
          <cell r="BK321">
            <v>0</v>
          </cell>
          <cell r="BL321">
            <v>0</v>
          </cell>
          <cell r="BN321">
            <v>0</v>
          </cell>
          <cell r="BP321">
            <v>0</v>
          </cell>
          <cell r="BQ321">
            <v>0</v>
          </cell>
          <cell r="BR321">
            <v>0</v>
          </cell>
          <cell r="BT321">
            <v>0</v>
          </cell>
          <cell r="BV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M322">
            <v>313</v>
          </cell>
          <cell r="AN322">
            <v>313</v>
          </cell>
          <cell r="AO322" t="str">
            <v>WASHINGTON</v>
          </cell>
          <cell r="AP322">
            <v>0</v>
          </cell>
          <cell r="AQ322">
            <v>0</v>
          </cell>
          <cell r="AR322">
            <v>0</v>
          </cell>
          <cell r="AS322">
            <v>0</v>
          </cell>
          <cell r="AT322">
            <v>0</v>
          </cell>
          <cell r="AU322">
            <v>0</v>
          </cell>
          <cell r="AV322">
            <v>0</v>
          </cell>
          <cell r="AW322">
            <v>0</v>
          </cell>
          <cell r="AX322">
            <v>0</v>
          </cell>
          <cell r="AY322">
            <v>0</v>
          </cell>
          <cell r="AZ322">
            <v>0</v>
          </cell>
          <cell r="BB322">
            <v>313</v>
          </cell>
          <cell r="BC322" t="str">
            <v>WASHINGTON</v>
          </cell>
          <cell r="BH322">
            <v>0</v>
          </cell>
          <cell r="BK322">
            <v>0</v>
          </cell>
          <cell r="BL322">
            <v>0</v>
          </cell>
          <cell r="BN322">
            <v>0</v>
          </cell>
          <cell r="BP322">
            <v>0</v>
          </cell>
          <cell r="BQ322">
            <v>0</v>
          </cell>
          <cell r="BR322">
            <v>0</v>
          </cell>
          <cell r="BT322">
            <v>0</v>
          </cell>
          <cell r="BV322">
            <v>0</v>
          </cell>
        </row>
        <row r="323">
          <cell r="A323">
            <v>314</v>
          </cell>
          <cell r="B323">
            <v>314</v>
          </cell>
          <cell r="C323" t="str">
            <v>WATERTOWN</v>
          </cell>
          <cell r="D323">
            <v>12.208262900095095</v>
          </cell>
          <cell r="E323">
            <v>266997</v>
          </cell>
          <cell r="F323">
            <v>0</v>
          </cell>
          <cell r="G323">
            <v>10909</v>
          </cell>
          <cell r="H323">
            <v>277906</v>
          </cell>
          <cell r="J323">
            <v>13429.134869167454</v>
          </cell>
          <cell r="K323">
            <v>0.31567696547821689</v>
          </cell>
          <cell r="L323">
            <v>10909</v>
          </cell>
          <cell r="M323">
            <v>24338.134869167454</v>
          </cell>
          <cell r="O323">
            <v>253567.86513083254</v>
          </cell>
          <cell r="Q323">
            <v>0</v>
          </cell>
          <cell r="R323">
            <v>13429.134869167454</v>
          </cell>
          <cell r="S323">
            <v>10909</v>
          </cell>
          <cell r="T323">
            <v>24338.134869167454</v>
          </cell>
          <cell r="V323">
            <v>53449.75</v>
          </cell>
          <cell r="W323">
            <v>0</v>
          </cell>
          <cell r="X323">
            <v>314</v>
          </cell>
          <cell r="Y323">
            <v>12.208262900095095</v>
          </cell>
          <cell r="Z323">
            <v>0</v>
          </cell>
          <cell r="AA323">
            <v>266997</v>
          </cell>
          <cell r="AB323">
            <v>0</v>
          </cell>
          <cell r="AC323">
            <v>266997</v>
          </cell>
          <cell r="AD323">
            <v>0</v>
          </cell>
          <cell r="AE323">
            <v>10909</v>
          </cell>
          <cell r="AF323">
            <v>277906</v>
          </cell>
          <cell r="AG323">
            <v>0</v>
          </cell>
          <cell r="AH323">
            <v>0</v>
          </cell>
          <cell r="AI323">
            <v>0</v>
          </cell>
          <cell r="AJ323">
            <v>0</v>
          </cell>
          <cell r="AK323">
            <v>277906</v>
          </cell>
          <cell r="AM323">
            <v>314</v>
          </cell>
          <cell r="AN323">
            <v>314</v>
          </cell>
          <cell r="AO323" t="str">
            <v>WATERTOWN</v>
          </cell>
          <cell r="AP323">
            <v>266997</v>
          </cell>
          <cell r="AQ323">
            <v>244151</v>
          </cell>
          <cell r="AR323">
            <v>22846</v>
          </cell>
          <cell r="AS323">
            <v>104.75</v>
          </cell>
          <cell r="AT323">
            <v>5518</v>
          </cell>
          <cell r="AU323">
            <v>9344.25</v>
          </cell>
          <cell r="AV323">
            <v>4727.75</v>
          </cell>
          <cell r="AW323">
            <v>0</v>
          </cell>
          <cell r="AX323">
            <v>0</v>
          </cell>
          <cell r="AY323">
            <v>42540.75</v>
          </cell>
          <cell r="AZ323">
            <v>13429.134869167454</v>
          </cell>
          <cell r="BB323">
            <v>314</v>
          </cell>
          <cell r="BC323" t="str">
            <v>WATERTOWN</v>
          </cell>
          <cell r="BH323">
            <v>0</v>
          </cell>
          <cell r="BK323">
            <v>0</v>
          </cell>
          <cell r="BL323">
            <v>0</v>
          </cell>
          <cell r="BN323">
            <v>0</v>
          </cell>
          <cell r="BP323">
            <v>22846</v>
          </cell>
          <cell r="BQ323">
            <v>22846</v>
          </cell>
          <cell r="BR323">
            <v>0</v>
          </cell>
          <cell r="BT323">
            <v>0</v>
          </cell>
          <cell r="BV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M324">
            <v>315</v>
          </cell>
          <cell r="AN324">
            <v>315</v>
          </cell>
          <cell r="AO324" t="str">
            <v>WAYLAND</v>
          </cell>
          <cell r="AP324">
            <v>0</v>
          </cell>
          <cell r="AQ324">
            <v>0</v>
          </cell>
          <cell r="AR324">
            <v>0</v>
          </cell>
          <cell r="AS324">
            <v>0</v>
          </cell>
          <cell r="AT324">
            <v>0</v>
          </cell>
          <cell r="AU324">
            <v>3902.75</v>
          </cell>
          <cell r="AV324">
            <v>0</v>
          </cell>
          <cell r="AW324">
            <v>0</v>
          </cell>
          <cell r="AX324">
            <v>0</v>
          </cell>
          <cell r="AY324">
            <v>3902.75</v>
          </cell>
          <cell r="AZ324">
            <v>0</v>
          </cell>
          <cell r="BB324">
            <v>315</v>
          </cell>
          <cell r="BC324" t="str">
            <v>WAYLAND</v>
          </cell>
          <cell r="BH324">
            <v>0</v>
          </cell>
          <cell r="BK324">
            <v>0</v>
          </cell>
          <cell r="BL324">
            <v>0</v>
          </cell>
          <cell r="BN324">
            <v>0</v>
          </cell>
          <cell r="BP324">
            <v>0</v>
          </cell>
          <cell r="BQ324">
            <v>0</v>
          </cell>
          <cell r="BR324">
            <v>0</v>
          </cell>
          <cell r="BT324">
            <v>0</v>
          </cell>
          <cell r="BV324">
            <v>0</v>
          </cell>
        </row>
        <row r="325">
          <cell r="A325">
            <v>316</v>
          </cell>
          <cell r="B325">
            <v>316</v>
          </cell>
          <cell r="C325" t="str">
            <v>WEBSTER</v>
          </cell>
          <cell r="D325">
            <v>15.75271127594098</v>
          </cell>
          <cell r="E325">
            <v>192391</v>
          </cell>
          <cell r="F325">
            <v>0</v>
          </cell>
          <cell r="G325">
            <v>14062</v>
          </cell>
          <cell r="H325">
            <v>206453</v>
          </cell>
          <cell r="J325">
            <v>14580.069215391295</v>
          </cell>
          <cell r="K325">
            <v>0.33434966009989842</v>
          </cell>
          <cell r="L325">
            <v>14062</v>
          </cell>
          <cell r="M325">
            <v>28642.069215391297</v>
          </cell>
          <cell r="O325">
            <v>177810.9307846087</v>
          </cell>
          <cell r="Q325">
            <v>0</v>
          </cell>
          <cell r="R325">
            <v>14580.069215391295</v>
          </cell>
          <cell r="S325">
            <v>14062</v>
          </cell>
          <cell r="T325">
            <v>28642.069215391297</v>
          </cell>
          <cell r="V325">
            <v>57669.25</v>
          </cell>
          <cell r="W325">
            <v>0</v>
          </cell>
          <cell r="X325">
            <v>316</v>
          </cell>
          <cell r="Y325">
            <v>15.75271127594098</v>
          </cell>
          <cell r="Z325">
            <v>0</v>
          </cell>
          <cell r="AA325">
            <v>192391</v>
          </cell>
          <cell r="AB325">
            <v>0</v>
          </cell>
          <cell r="AC325">
            <v>192391</v>
          </cell>
          <cell r="AD325">
            <v>0</v>
          </cell>
          <cell r="AE325">
            <v>14062</v>
          </cell>
          <cell r="AF325">
            <v>206453</v>
          </cell>
          <cell r="AG325">
            <v>0</v>
          </cell>
          <cell r="AH325">
            <v>0</v>
          </cell>
          <cell r="AI325">
            <v>0</v>
          </cell>
          <cell r="AJ325">
            <v>0</v>
          </cell>
          <cell r="AK325">
            <v>206453</v>
          </cell>
          <cell r="AM325">
            <v>316</v>
          </cell>
          <cell r="AN325">
            <v>316</v>
          </cell>
          <cell r="AO325" t="str">
            <v>WEBSTER</v>
          </cell>
          <cell r="AP325">
            <v>192391</v>
          </cell>
          <cell r="AQ325">
            <v>167587</v>
          </cell>
          <cell r="AR325">
            <v>24804</v>
          </cell>
          <cell r="AS325">
            <v>9742.5</v>
          </cell>
          <cell r="AT325">
            <v>0</v>
          </cell>
          <cell r="AU325">
            <v>7285.75</v>
          </cell>
          <cell r="AV325">
            <v>1775</v>
          </cell>
          <cell r="AW325">
            <v>0</v>
          </cell>
          <cell r="AX325">
            <v>0</v>
          </cell>
          <cell r="AY325">
            <v>43607.25</v>
          </cell>
          <cell r="AZ325">
            <v>14580.069215391295</v>
          </cell>
          <cell r="BB325">
            <v>316</v>
          </cell>
          <cell r="BC325" t="str">
            <v>WEBSTER</v>
          </cell>
          <cell r="BH325">
            <v>0</v>
          </cell>
          <cell r="BK325">
            <v>0</v>
          </cell>
          <cell r="BL325">
            <v>0</v>
          </cell>
          <cell r="BN325">
            <v>0</v>
          </cell>
          <cell r="BP325">
            <v>24804</v>
          </cell>
          <cell r="BQ325">
            <v>24804</v>
          </cell>
          <cell r="BR325">
            <v>0</v>
          </cell>
          <cell r="BT325">
            <v>0</v>
          </cell>
          <cell r="BV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W326">
            <v>0</v>
          </cell>
          <cell r="X326">
            <v>317</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M326">
            <v>317</v>
          </cell>
          <cell r="AN326">
            <v>317</v>
          </cell>
          <cell r="AO326" t="str">
            <v>WELLESLEY</v>
          </cell>
          <cell r="AP326">
            <v>0</v>
          </cell>
          <cell r="AQ326">
            <v>0</v>
          </cell>
          <cell r="AR326">
            <v>0</v>
          </cell>
          <cell r="AS326">
            <v>0</v>
          </cell>
          <cell r="AT326">
            <v>0</v>
          </cell>
          <cell r="AU326">
            <v>107.25</v>
          </cell>
          <cell r="AV326">
            <v>453.25</v>
          </cell>
          <cell r="AW326">
            <v>0</v>
          </cell>
          <cell r="AX326">
            <v>0</v>
          </cell>
          <cell r="AY326">
            <v>560.5</v>
          </cell>
          <cell r="AZ326">
            <v>0</v>
          </cell>
          <cell r="BB326">
            <v>317</v>
          </cell>
          <cell r="BC326" t="str">
            <v>WELLESLEY</v>
          </cell>
          <cell r="BH326">
            <v>0</v>
          </cell>
          <cell r="BK326">
            <v>0</v>
          </cell>
          <cell r="BL326">
            <v>0</v>
          </cell>
          <cell r="BN326">
            <v>0</v>
          </cell>
          <cell r="BP326">
            <v>0</v>
          </cell>
          <cell r="BQ326">
            <v>0</v>
          </cell>
          <cell r="BR326">
            <v>0</v>
          </cell>
          <cell r="BT326">
            <v>0</v>
          </cell>
          <cell r="BV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M327">
            <v>318</v>
          </cell>
          <cell r="AN327">
            <v>318</v>
          </cell>
          <cell r="AO327" t="str">
            <v>WELLFLEET</v>
          </cell>
          <cell r="AP327">
            <v>0</v>
          </cell>
          <cell r="AQ327">
            <v>0</v>
          </cell>
          <cell r="AR327">
            <v>0</v>
          </cell>
          <cell r="AS327">
            <v>0</v>
          </cell>
          <cell r="AT327">
            <v>0</v>
          </cell>
          <cell r="AU327">
            <v>0</v>
          </cell>
          <cell r="AV327">
            <v>0</v>
          </cell>
          <cell r="AW327">
            <v>0</v>
          </cell>
          <cell r="AX327">
            <v>0</v>
          </cell>
          <cell r="AY327">
            <v>0</v>
          </cell>
          <cell r="AZ327">
            <v>0</v>
          </cell>
          <cell r="BB327">
            <v>318</v>
          </cell>
          <cell r="BC327" t="str">
            <v>WELLFLEET</v>
          </cell>
          <cell r="BH327">
            <v>0</v>
          </cell>
          <cell r="BK327">
            <v>0</v>
          </cell>
          <cell r="BL327">
            <v>0</v>
          </cell>
          <cell r="BN327">
            <v>0</v>
          </cell>
          <cell r="BP327">
            <v>0</v>
          </cell>
          <cell r="BQ327">
            <v>0</v>
          </cell>
          <cell r="BR327">
            <v>0</v>
          </cell>
          <cell r="BT327">
            <v>0</v>
          </cell>
          <cell r="BV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M328">
            <v>319</v>
          </cell>
          <cell r="AN328">
            <v>319</v>
          </cell>
          <cell r="AO328" t="str">
            <v>WENDELL</v>
          </cell>
          <cell r="AP328">
            <v>0</v>
          </cell>
          <cell r="AQ328">
            <v>0</v>
          </cell>
          <cell r="AR328">
            <v>0</v>
          </cell>
          <cell r="AS328">
            <v>0</v>
          </cell>
          <cell r="AT328">
            <v>0</v>
          </cell>
          <cell r="AU328">
            <v>0</v>
          </cell>
          <cell r="AV328">
            <v>0</v>
          </cell>
          <cell r="AW328">
            <v>0</v>
          </cell>
          <cell r="AX328">
            <v>0</v>
          </cell>
          <cell r="AY328">
            <v>0</v>
          </cell>
          <cell r="AZ328">
            <v>0</v>
          </cell>
          <cell r="BB328">
            <v>319</v>
          </cell>
          <cell r="BC328" t="str">
            <v>WENDELL</v>
          </cell>
          <cell r="BH328">
            <v>0</v>
          </cell>
          <cell r="BK328">
            <v>0</v>
          </cell>
          <cell r="BL328">
            <v>0</v>
          </cell>
          <cell r="BN328">
            <v>0</v>
          </cell>
          <cell r="BP328">
            <v>0</v>
          </cell>
          <cell r="BQ328">
            <v>0</v>
          </cell>
          <cell r="BR328">
            <v>0</v>
          </cell>
          <cell r="BT328">
            <v>0</v>
          </cell>
          <cell r="BV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M329">
            <v>320</v>
          </cell>
          <cell r="AN329">
            <v>320</v>
          </cell>
          <cell r="AO329" t="str">
            <v>WENHAM</v>
          </cell>
          <cell r="AP329">
            <v>0</v>
          </cell>
          <cell r="AQ329">
            <v>0</v>
          </cell>
          <cell r="AR329">
            <v>0</v>
          </cell>
          <cell r="AS329">
            <v>0</v>
          </cell>
          <cell r="AT329">
            <v>0</v>
          </cell>
          <cell r="AU329">
            <v>0</v>
          </cell>
          <cell r="AV329">
            <v>0</v>
          </cell>
          <cell r="AW329">
            <v>0</v>
          </cell>
          <cell r="AX329">
            <v>0</v>
          </cell>
          <cell r="AY329">
            <v>0</v>
          </cell>
          <cell r="AZ329">
            <v>0</v>
          </cell>
          <cell r="BB329">
            <v>320</v>
          </cell>
          <cell r="BC329" t="str">
            <v>WENHAM</v>
          </cell>
          <cell r="BH329">
            <v>0</v>
          </cell>
          <cell r="BK329">
            <v>0</v>
          </cell>
          <cell r="BL329">
            <v>0</v>
          </cell>
          <cell r="BN329">
            <v>0</v>
          </cell>
          <cell r="BP329">
            <v>0</v>
          </cell>
          <cell r="BQ329">
            <v>0</v>
          </cell>
          <cell r="BR329">
            <v>0</v>
          </cell>
          <cell r="BT329">
            <v>0</v>
          </cell>
          <cell r="BV329">
            <v>0</v>
          </cell>
        </row>
        <row r="330">
          <cell r="A330">
            <v>321</v>
          </cell>
          <cell r="B330">
            <v>328</v>
          </cell>
          <cell r="C330" t="str">
            <v>WESTBOROUGH</v>
          </cell>
          <cell r="D330">
            <v>9.7578186546330645</v>
          </cell>
          <cell r="E330">
            <v>145590</v>
          </cell>
          <cell r="F330">
            <v>0</v>
          </cell>
          <cell r="G330">
            <v>8713</v>
          </cell>
          <cell r="H330">
            <v>154303</v>
          </cell>
          <cell r="J330">
            <v>5638.2851118381432</v>
          </cell>
          <cell r="K330">
            <v>0.23234850974957835</v>
          </cell>
          <cell r="L330">
            <v>8713</v>
          </cell>
          <cell r="M330">
            <v>14351.285111838144</v>
          </cell>
          <cell r="O330">
            <v>139951.71488816186</v>
          </cell>
          <cell r="Q330">
            <v>0</v>
          </cell>
          <cell r="R330">
            <v>5638.2851118381432</v>
          </cell>
          <cell r="S330">
            <v>8713</v>
          </cell>
          <cell r="T330">
            <v>14351.285111838144</v>
          </cell>
          <cell r="V330">
            <v>32979.5</v>
          </cell>
          <cell r="W330">
            <v>0</v>
          </cell>
          <cell r="X330">
            <v>321</v>
          </cell>
          <cell r="Y330">
            <v>9.7578186546330645</v>
          </cell>
          <cell r="Z330">
            <v>0</v>
          </cell>
          <cell r="AA330">
            <v>145590</v>
          </cell>
          <cell r="AB330">
            <v>0</v>
          </cell>
          <cell r="AC330">
            <v>145590</v>
          </cell>
          <cell r="AD330">
            <v>0</v>
          </cell>
          <cell r="AE330">
            <v>8713</v>
          </cell>
          <cell r="AF330">
            <v>154303</v>
          </cell>
          <cell r="AG330">
            <v>0</v>
          </cell>
          <cell r="AH330">
            <v>0</v>
          </cell>
          <cell r="AI330">
            <v>0</v>
          </cell>
          <cell r="AJ330">
            <v>0</v>
          </cell>
          <cell r="AK330">
            <v>154303</v>
          </cell>
          <cell r="AM330">
            <v>321</v>
          </cell>
          <cell r="AN330">
            <v>328</v>
          </cell>
          <cell r="AO330" t="str">
            <v>WESTBOROUGH</v>
          </cell>
          <cell r="AP330">
            <v>145590</v>
          </cell>
          <cell r="AQ330">
            <v>135998</v>
          </cell>
          <cell r="AR330">
            <v>9592</v>
          </cell>
          <cell r="AS330">
            <v>9998.5</v>
          </cell>
          <cell r="AT330">
            <v>3673</v>
          </cell>
          <cell r="AU330">
            <v>948.25</v>
          </cell>
          <cell r="AV330">
            <v>54.75</v>
          </cell>
          <cell r="AW330">
            <v>0</v>
          </cell>
          <cell r="AX330">
            <v>0</v>
          </cell>
          <cell r="AY330">
            <v>24266.5</v>
          </cell>
          <cell r="AZ330">
            <v>5638.2851118381432</v>
          </cell>
          <cell r="BB330">
            <v>321</v>
          </cell>
          <cell r="BC330" t="str">
            <v>WESTBOROUGH</v>
          </cell>
          <cell r="BH330">
            <v>0</v>
          </cell>
          <cell r="BK330">
            <v>0</v>
          </cell>
          <cell r="BL330">
            <v>0</v>
          </cell>
          <cell r="BN330">
            <v>0</v>
          </cell>
          <cell r="BP330">
            <v>9592</v>
          </cell>
          <cell r="BQ330">
            <v>9592</v>
          </cell>
          <cell r="BR330">
            <v>0</v>
          </cell>
          <cell r="BT330">
            <v>0</v>
          </cell>
          <cell r="BV330">
            <v>0</v>
          </cell>
        </row>
        <row r="331">
          <cell r="A331">
            <v>322</v>
          </cell>
          <cell r="B331">
            <v>321</v>
          </cell>
          <cell r="C331" t="str">
            <v>WEST BOYLSTON</v>
          </cell>
          <cell r="D331">
            <v>9.7559887634494</v>
          </cell>
          <cell r="E331">
            <v>147137</v>
          </cell>
          <cell r="F331">
            <v>0</v>
          </cell>
          <cell r="G331">
            <v>8716</v>
          </cell>
          <cell r="H331">
            <v>155853</v>
          </cell>
          <cell r="J331">
            <v>1544.1800447037949</v>
          </cell>
          <cell r="K331">
            <v>4.3630457083225702E-2</v>
          </cell>
          <cell r="L331">
            <v>8716</v>
          </cell>
          <cell r="M331">
            <v>10260.180044703795</v>
          </cell>
          <cell r="O331">
            <v>145592.8199552962</v>
          </cell>
          <cell r="Q331">
            <v>0</v>
          </cell>
          <cell r="R331">
            <v>1544.1800447037949</v>
          </cell>
          <cell r="S331">
            <v>8716</v>
          </cell>
          <cell r="T331">
            <v>10260.180044703795</v>
          </cell>
          <cell r="V331">
            <v>44108.25</v>
          </cell>
          <cell r="W331">
            <v>0</v>
          </cell>
          <cell r="X331">
            <v>322</v>
          </cell>
          <cell r="Y331">
            <v>9.7559887634494</v>
          </cell>
          <cell r="Z331">
            <v>0</v>
          </cell>
          <cell r="AA331">
            <v>147137</v>
          </cell>
          <cell r="AB331">
            <v>0</v>
          </cell>
          <cell r="AC331">
            <v>147137</v>
          </cell>
          <cell r="AD331">
            <v>0</v>
          </cell>
          <cell r="AE331">
            <v>8716</v>
          </cell>
          <cell r="AF331">
            <v>155853</v>
          </cell>
          <cell r="AG331">
            <v>0</v>
          </cell>
          <cell r="AH331">
            <v>0</v>
          </cell>
          <cell r="AI331">
            <v>0</v>
          </cell>
          <cell r="AJ331">
            <v>0</v>
          </cell>
          <cell r="AK331">
            <v>155853</v>
          </cell>
          <cell r="AM331">
            <v>322</v>
          </cell>
          <cell r="AN331">
            <v>321</v>
          </cell>
          <cell r="AO331" t="str">
            <v>WEST BOYLSTON</v>
          </cell>
          <cell r="AP331">
            <v>147137</v>
          </cell>
          <cell r="AQ331">
            <v>144510</v>
          </cell>
          <cell r="AR331">
            <v>2627</v>
          </cell>
          <cell r="AS331">
            <v>0</v>
          </cell>
          <cell r="AT331">
            <v>0</v>
          </cell>
          <cell r="AU331">
            <v>6508.25</v>
          </cell>
          <cell r="AV331">
            <v>15541</v>
          </cell>
          <cell r="AW331">
            <v>10716</v>
          </cell>
          <cell r="AX331">
            <v>0</v>
          </cell>
          <cell r="AY331">
            <v>35392.25</v>
          </cell>
          <cell r="AZ331">
            <v>1544.1800447037949</v>
          </cell>
          <cell r="BB331">
            <v>322</v>
          </cell>
          <cell r="BC331" t="str">
            <v>WEST BOYLSTON</v>
          </cell>
          <cell r="BH331">
            <v>0</v>
          </cell>
          <cell r="BK331">
            <v>0</v>
          </cell>
          <cell r="BL331">
            <v>0</v>
          </cell>
          <cell r="BN331">
            <v>0</v>
          </cell>
          <cell r="BP331">
            <v>2627</v>
          </cell>
          <cell r="BQ331">
            <v>2627</v>
          </cell>
          <cell r="BR331">
            <v>0</v>
          </cell>
          <cell r="BT331">
            <v>0</v>
          </cell>
          <cell r="BV331">
            <v>0</v>
          </cell>
        </row>
        <row r="332">
          <cell r="A332">
            <v>323</v>
          </cell>
          <cell r="B332">
            <v>322</v>
          </cell>
          <cell r="C332" t="str">
            <v>WEST BRIDGEWATER</v>
          </cell>
          <cell r="D332">
            <v>3.1654186521443166</v>
          </cell>
          <cell r="E332">
            <v>56160</v>
          </cell>
          <cell r="F332">
            <v>0</v>
          </cell>
          <cell r="G332">
            <v>2821</v>
          </cell>
          <cell r="H332">
            <v>58981</v>
          </cell>
          <cell r="J332">
            <v>3570.9530915780565</v>
          </cell>
          <cell r="K332">
            <v>0.22179144073650237</v>
          </cell>
          <cell r="L332">
            <v>2821</v>
          </cell>
          <cell r="M332">
            <v>6391.953091578056</v>
          </cell>
          <cell r="O332">
            <v>52589.046908421944</v>
          </cell>
          <cell r="Q332">
            <v>0</v>
          </cell>
          <cell r="R332">
            <v>3570.9530915780565</v>
          </cell>
          <cell r="S332">
            <v>2821</v>
          </cell>
          <cell r="T332">
            <v>6391.953091578056</v>
          </cell>
          <cell r="V332">
            <v>18921.5</v>
          </cell>
          <cell r="W332">
            <v>0</v>
          </cell>
          <cell r="X332">
            <v>323</v>
          </cell>
          <cell r="Y332">
            <v>3.1654186521443166</v>
          </cell>
          <cell r="Z332">
            <v>0</v>
          </cell>
          <cell r="AA332">
            <v>56160</v>
          </cell>
          <cell r="AB332">
            <v>0</v>
          </cell>
          <cell r="AC332">
            <v>56160</v>
          </cell>
          <cell r="AD332">
            <v>0</v>
          </cell>
          <cell r="AE332">
            <v>2821</v>
          </cell>
          <cell r="AF332">
            <v>58981</v>
          </cell>
          <cell r="AG332">
            <v>0</v>
          </cell>
          <cell r="AH332">
            <v>0</v>
          </cell>
          <cell r="AI332">
            <v>0</v>
          </cell>
          <cell r="AJ332">
            <v>0</v>
          </cell>
          <cell r="AK332">
            <v>58981</v>
          </cell>
          <cell r="AM332">
            <v>323</v>
          </cell>
          <cell r="AN332">
            <v>322</v>
          </cell>
          <cell r="AO332" t="str">
            <v>WEST BRIDGEWATER</v>
          </cell>
          <cell r="AP332">
            <v>56160</v>
          </cell>
          <cell r="AQ332">
            <v>50085</v>
          </cell>
          <cell r="AR332">
            <v>6075</v>
          </cell>
          <cell r="AS332">
            <v>4620.75</v>
          </cell>
          <cell r="AT332">
            <v>5287</v>
          </cell>
          <cell r="AU332">
            <v>42.25</v>
          </cell>
          <cell r="AV332">
            <v>75.5</v>
          </cell>
          <cell r="AW332">
            <v>0</v>
          </cell>
          <cell r="AX332">
            <v>0</v>
          </cell>
          <cell r="AY332">
            <v>16100.5</v>
          </cell>
          <cell r="AZ332">
            <v>3570.9530915780565</v>
          </cell>
          <cell r="BB332">
            <v>323</v>
          </cell>
          <cell r="BC332" t="str">
            <v>WEST BRIDGEWATER</v>
          </cell>
          <cell r="BH332">
            <v>0</v>
          </cell>
          <cell r="BK332">
            <v>0</v>
          </cell>
          <cell r="BL332">
            <v>0</v>
          </cell>
          <cell r="BN332">
            <v>0</v>
          </cell>
          <cell r="BP332">
            <v>6075</v>
          </cell>
          <cell r="BQ332">
            <v>6075</v>
          </cell>
          <cell r="BR332">
            <v>0</v>
          </cell>
          <cell r="BT332">
            <v>0</v>
          </cell>
          <cell r="BV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M333">
            <v>324</v>
          </cell>
          <cell r="AN333">
            <v>323</v>
          </cell>
          <cell r="AO333" t="str">
            <v>WEST BROOKFIELD</v>
          </cell>
          <cell r="AP333">
            <v>0</v>
          </cell>
          <cell r="AQ333">
            <v>0</v>
          </cell>
          <cell r="AR333">
            <v>0</v>
          </cell>
          <cell r="AS333">
            <v>0</v>
          </cell>
          <cell r="AT333">
            <v>0</v>
          </cell>
          <cell r="AU333">
            <v>0</v>
          </cell>
          <cell r="AV333">
            <v>0</v>
          </cell>
          <cell r="AW333">
            <v>0</v>
          </cell>
          <cell r="AX333">
            <v>0</v>
          </cell>
          <cell r="AY333">
            <v>0</v>
          </cell>
          <cell r="AZ333">
            <v>0</v>
          </cell>
          <cell r="BB333">
            <v>324</v>
          </cell>
          <cell r="BC333" t="str">
            <v>WEST BROOKFIELD</v>
          </cell>
          <cell r="BH333">
            <v>0</v>
          </cell>
          <cell r="BK333">
            <v>0</v>
          </cell>
          <cell r="BL333">
            <v>0</v>
          </cell>
          <cell r="BN333">
            <v>0</v>
          </cell>
          <cell r="BP333">
            <v>0</v>
          </cell>
          <cell r="BQ333">
            <v>0</v>
          </cell>
          <cell r="BR333">
            <v>0</v>
          </cell>
          <cell r="BT333">
            <v>0</v>
          </cell>
          <cell r="BV333">
            <v>0</v>
          </cell>
        </row>
        <row r="334">
          <cell r="A334">
            <v>325</v>
          </cell>
          <cell r="B334">
            <v>329</v>
          </cell>
          <cell r="C334" t="str">
            <v>WESTFIELD</v>
          </cell>
          <cell r="D334">
            <v>79.554931343306976</v>
          </cell>
          <cell r="E334">
            <v>1009808</v>
          </cell>
          <cell r="F334">
            <v>0</v>
          </cell>
          <cell r="G334">
            <v>71046</v>
          </cell>
          <cell r="H334">
            <v>1080854</v>
          </cell>
          <cell r="J334">
            <v>496277.24710411875</v>
          </cell>
          <cell r="K334">
            <v>0.57709324018653041</v>
          </cell>
          <cell r="L334">
            <v>71046</v>
          </cell>
          <cell r="M334">
            <v>567323.24710411881</v>
          </cell>
          <cell r="O334">
            <v>513530.75289588119</v>
          </cell>
          <cell r="Q334">
            <v>0</v>
          </cell>
          <cell r="R334">
            <v>496277.24710411875</v>
          </cell>
          <cell r="S334">
            <v>71046</v>
          </cell>
          <cell r="T334">
            <v>567323.24710411881</v>
          </cell>
          <cell r="V334">
            <v>931006.25</v>
          </cell>
          <cell r="W334">
            <v>0</v>
          </cell>
          <cell r="X334">
            <v>325</v>
          </cell>
          <cell r="Y334">
            <v>79.554931343306976</v>
          </cell>
          <cell r="Z334">
            <v>0</v>
          </cell>
          <cell r="AA334">
            <v>1009808</v>
          </cell>
          <cell r="AB334">
            <v>0</v>
          </cell>
          <cell r="AC334">
            <v>1009808</v>
          </cell>
          <cell r="AD334">
            <v>0</v>
          </cell>
          <cell r="AE334">
            <v>71046</v>
          </cell>
          <cell r="AF334">
            <v>1080854</v>
          </cell>
          <cell r="AG334">
            <v>0</v>
          </cell>
          <cell r="AH334">
            <v>0</v>
          </cell>
          <cell r="AI334">
            <v>0</v>
          </cell>
          <cell r="AJ334">
            <v>0</v>
          </cell>
          <cell r="AK334">
            <v>1080854</v>
          </cell>
          <cell r="AM334">
            <v>325</v>
          </cell>
          <cell r="AN334">
            <v>329</v>
          </cell>
          <cell r="AO334" t="str">
            <v>WESTFIELD</v>
          </cell>
          <cell r="AP334">
            <v>1009808</v>
          </cell>
          <cell r="AQ334">
            <v>165528</v>
          </cell>
          <cell r="AR334">
            <v>844280</v>
          </cell>
          <cell r="AS334">
            <v>0</v>
          </cell>
          <cell r="AT334">
            <v>0</v>
          </cell>
          <cell r="AU334">
            <v>1675.75</v>
          </cell>
          <cell r="AV334">
            <v>12762</v>
          </cell>
          <cell r="AW334">
            <v>1242.5</v>
          </cell>
          <cell r="AX334">
            <v>0</v>
          </cell>
          <cell r="AY334">
            <v>859960.25</v>
          </cell>
          <cell r="AZ334">
            <v>496277.24710411875</v>
          </cell>
          <cell r="BB334">
            <v>325</v>
          </cell>
          <cell r="BC334" t="str">
            <v>WESTFIELD</v>
          </cell>
          <cell r="BH334">
            <v>0</v>
          </cell>
          <cell r="BK334">
            <v>0</v>
          </cell>
          <cell r="BL334">
            <v>0</v>
          </cell>
          <cell r="BN334">
            <v>0</v>
          </cell>
          <cell r="BP334">
            <v>844280</v>
          </cell>
          <cell r="BQ334">
            <v>844280</v>
          </cell>
          <cell r="BR334">
            <v>0</v>
          </cell>
          <cell r="BT334">
            <v>0</v>
          </cell>
          <cell r="BV334">
            <v>0</v>
          </cell>
        </row>
        <row r="335">
          <cell r="A335">
            <v>326</v>
          </cell>
          <cell r="B335">
            <v>330</v>
          </cell>
          <cell r="C335" t="str">
            <v>WESTFORD</v>
          </cell>
          <cell r="D335">
            <v>14.02806116023074</v>
          </cell>
          <cell r="E335">
            <v>179578</v>
          </cell>
          <cell r="F335">
            <v>0</v>
          </cell>
          <cell r="G335">
            <v>12528</v>
          </cell>
          <cell r="H335">
            <v>192106</v>
          </cell>
          <cell r="J335">
            <v>0</v>
          </cell>
          <cell r="K335">
            <v>0</v>
          </cell>
          <cell r="L335">
            <v>12528</v>
          </cell>
          <cell r="M335">
            <v>12528</v>
          </cell>
          <cell r="O335">
            <v>179578</v>
          </cell>
          <cell r="Q335">
            <v>0</v>
          </cell>
          <cell r="R335">
            <v>0</v>
          </cell>
          <cell r="S335">
            <v>12528</v>
          </cell>
          <cell r="T335">
            <v>12528</v>
          </cell>
          <cell r="V335">
            <v>36308.5</v>
          </cell>
          <cell r="W335">
            <v>0</v>
          </cell>
          <cell r="X335">
            <v>326</v>
          </cell>
          <cell r="Y335">
            <v>14.02806116023074</v>
          </cell>
          <cell r="Z335">
            <v>0</v>
          </cell>
          <cell r="AA335">
            <v>179578</v>
          </cell>
          <cell r="AB335">
            <v>0</v>
          </cell>
          <cell r="AC335">
            <v>179578</v>
          </cell>
          <cell r="AD335">
            <v>0</v>
          </cell>
          <cell r="AE335">
            <v>12528</v>
          </cell>
          <cell r="AF335">
            <v>192106</v>
          </cell>
          <cell r="AG335">
            <v>0</v>
          </cell>
          <cell r="AH335">
            <v>0</v>
          </cell>
          <cell r="AI335">
            <v>0</v>
          </cell>
          <cell r="AJ335">
            <v>0</v>
          </cell>
          <cell r="AK335">
            <v>192106</v>
          </cell>
          <cell r="AM335">
            <v>326</v>
          </cell>
          <cell r="AN335">
            <v>330</v>
          </cell>
          <cell r="AO335" t="str">
            <v>WESTFORD</v>
          </cell>
          <cell r="AP335">
            <v>179578</v>
          </cell>
          <cell r="AQ335">
            <v>184749</v>
          </cell>
          <cell r="AR335">
            <v>0</v>
          </cell>
          <cell r="AS335">
            <v>12600.75</v>
          </cell>
          <cell r="AT335">
            <v>2692</v>
          </cell>
          <cell r="AU335">
            <v>0</v>
          </cell>
          <cell r="AV335">
            <v>3358.75</v>
          </cell>
          <cell r="AW335">
            <v>5129</v>
          </cell>
          <cell r="AX335">
            <v>0</v>
          </cell>
          <cell r="AY335">
            <v>23780.5</v>
          </cell>
          <cell r="AZ335">
            <v>0</v>
          </cell>
          <cell r="BB335">
            <v>326</v>
          </cell>
          <cell r="BC335" t="str">
            <v>WESTFORD</v>
          </cell>
          <cell r="BH335">
            <v>0</v>
          </cell>
          <cell r="BK335">
            <v>0</v>
          </cell>
          <cell r="BL335">
            <v>0</v>
          </cell>
          <cell r="BN335">
            <v>0</v>
          </cell>
          <cell r="BP335">
            <v>0</v>
          </cell>
          <cell r="BQ335">
            <v>0</v>
          </cell>
          <cell r="BR335">
            <v>0</v>
          </cell>
          <cell r="BT335">
            <v>0</v>
          </cell>
          <cell r="BV335">
            <v>0</v>
          </cell>
        </row>
        <row r="336">
          <cell r="A336">
            <v>327</v>
          </cell>
          <cell r="B336">
            <v>331</v>
          </cell>
          <cell r="C336" t="str">
            <v>WESTHAMPTON</v>
          </cell>
          <cell r="D336">
            <v>6.5598377281947249</v>
          </cell>
          <cell r="E336">
            <v>103180</v>
          </cell>
          <cell r="F336">
            <v>0</v>
          </cell>
          <cell r="G336">
            <v>5859</v>
          </cell>
          <cell r="H336">
            <v>109039</v>
          </cell>
          <cell r="J336">
            <v>6244.9062790000453</v>
          </cell>
          <cell r="K336">
            <v>0.27030715833441743</v>
          </cell>
          <cell r="L336">
            <v>5859</v>
          </cell>
          <cell r="M336">
            <v>12103.906279000046</v>
          </cell>
          <cell r="O336">
            <v>96935.093720999954</v>
          </cell>
          <cell r="Q336">
            <v>0</v>
          </cell>
          <cell r="R336">
            <v>6244.9062790000453</v>
          </cell>
          <cell r="S336">
            <v>5859</v>
          </cell>
          <cell r="T336">
            <v>12103.906279000046</v>
          </cell>
          <cell r="V336">
            <v>28962</v>
          </cell>
          <cell r="W336">
            <v>0</v>
          </cell>
          <cell r="X336">
            <v>327</v>
          </cell>
          <cell r="Y336">
            <v>6.5598377281947249</v>
          </cell>
          <cell r="Z336">
            <v>0</v>
          </cell>
          <cell r="AA336">
            <v>103180</v>
          </cell>
          <cell r="AB336">
            <v>0</v>
          </cell>
          <cell r="AC336">
            <v>103180</v>
          </cell>
          <cell r="AD336">
            <v>0</v>
          </cell>
          <cell r="AE336">
            <v>5859</v>
          </cell>
          <cell r="AF336">
            <v>109039</v>
          </cell>
          <cell r="AG336">
            <v>0</v>
          </cell>
          <cell r="AH336">
            <v>0</v>
          </cell>
          <cell r="AI336">
            <v>0</v>
          </cell>
          <cell r="AJ336">
            <v>0</v>
          </cell>
          <cell r="AK336">
            <v>109039</v>
          </cell>
          <cell r="AM336">
            <v>327</v>
          </cell>
          <cell r="AN336">
            <v>331</v>
          </cell>
          <cell r="AO336" t="str">
            <v>WESTHAMPTON</v>
          </cell>
          <cell r="AP336">
            <v>103180</v>
          </cell>
          <cell r="AQ336">
            <v>92556</v>
          </cell>
          <cell r="AR336">
            <v>10624</v>
          </cell>
          <cell r="AS336">
            <v>980.75</v>
          </cell>
          <cell r="AT336">
            <v>0</v>
          </cell>
          <cell r="AU336">
            <v>5860.75</v>
          </cell>
          <cell r="AV336">
            <v>4641.75</v>
          </cell>
          <cell r="AW336">
            <v>995.75</v>
          </cell>
          <cell r="AX336">
            <v>0</v>
          </cell>
          <cell r="AY336">
            <v>23103</v>
          </cell>
          <cell r="AZ336">
            <v>6244.9062790000453</v>
          </cell>
          <cell r="BB336">
            <v>327</v>
          </cell>
          <cell r="BC336" t="str">
            <v>WESTHAMPTON</v>
          </cell>
          <cell r="BH336">
            <v>0</v>
          </cell>
          <cell r="BK336">
            <v>0</v>
          </cell>
          <cell r="BL336">
            <v>0</v>
          </cell>
          <cell r="BN336">
            <v>0</v>
          </cell>
          <cell r="BP336">
            <v>10624</v>
          </cell>
          <cell r="BQ336">
            <v>10624</v>
          </cell>
          <cell r="BR336">
            <v>0</v>
          </cell>
          <cell r="BT336">
            <v>0</v>
          </cell>
          <cell r="BV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M337">
            <v>328</v>
          </cell>
          <cell r="AN337">
            <v>332</v>
          </cell>
          <cell r="AO337" t="str">
            <v>WESTMINSTER</v>
          </cell>
          <cell r="AP337">
            <v>0</v>
          </cell>
          <cell r="AQ337">
            <v>0</v>
          </cell>
          <cell r="AR337">
            <v>0</v>
          </cell>
          <cell r="AS337">
            <v>0</v>
          </cell>
          <cell r="AT337">
            <v>0</v>
          </cell>
          <cell r="AU337">
            <v>0</v>
          </cell>
          <cell r="AV337">
            <v>0</v>
          </cell>
          <cell r="AW337">
            <v>0</v>
          </cell>
          <cell r="AX337">
            <v>0</v>
          </cell>
          <cell r="AY337">
            <v>0</v>
          </cell>
          <cell r="AZ337">
            <v>0</v>
          </cell>
          <cell r="BB337">
            <v>328</v>
          </cell>
          <cell r="BC337" t="str">
            <v>WESTMINSTER</v>
          </cell>
          <cell r="BH337">
            <v>0</v>
          </cell>
          <cell r="BK337">
            <v>0</v>
          </cell>
          <cell r="BL337">
            <v>0</v>
          </cell>
          <cell r="BN337">
            <v>0</v>
          </cell>
          <cell r="BP337">
            <v>0</v>
          </cell>
          <cell r="BQ337">
            <v>0</v>
          </cell>
          <cell r="BR337">
            <v>0</v>
          </cell>
          <cell r="BT337">
            <v>0</v>
          </cell>
          <cell r="BV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M338">
            <v>329</v>
          </cell>
          <cell r="AN338">
            <v>324</v>
          </cell>
          <cell r="AO338" t="str">
            <v>WEST NEWBURY</v>
          </cell>
          <cell r="AP338">
            <v>0</v>
          </cell>
          <cell r="AQ338">
            <v>0</v>
          </cell>
          <cell r="AR338">
            <v>0</v>
          </cell>
          <cell r="AS338">
            <v>0</v>
          </cell>
          <cell r="AT338">
            <v>0</v>
          </cell>
          <cell r="AU338">
            <v>0</v>
          </cell>
          <cell r="AV338">
            <v>0</v>
          </cell>
          <cell r="AW338">
            <v>0</v>
          </cell>
          <cell r="AX338">
            <v>0</v>
          </cell>
          <cell r="AY338">
            <v>0</v>
          </cell>
          <cell r="AZ338">
            <v>0</v>
          </cell>
          <cell r="BB338">
            <v>329</v>
          </cell>
          <cell r="BC338" t="str">
            <v>WEST NEWBURY</v>
          </cell>
          <cell r="BH338">
            <v>0</v>
          </cell>
          <cell r="BK338">
            <v>0</v>
          </cell>
          <cell r="BL338">
            <v>0</v>
          </cell>
          <cell r="BN338">
            <v>0</v>
          </cell>
          <cell r="BP338">
            <v>0</v>
          </cell>
          <cell r="BQ338">
            <v>0</v>
          </cell>
          <cell r="BR338">
            <v>0</v>
          </cell>
          <cell r="BT338">
            <v>0</v>
          </cell>
          <cell r="BV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M339">
            <v>330</v>
          </cell>
          <cell r="AN339">
            <v>333</v>
          </cell>
          <cell r="AO339" t="str">
            <v>WESTON</v>
          </cell>
          <cell r="AP339">
            <v>0</v>
          </cell>
          <cell r="AQ339">
            <v>0</v>
          </cell>
          <cell r="AR339">
            <v>0</v>
          </cell>
          <cell r="AS339">
            <v>0</v>
          </cell>
          <cell r="AT339">
            <v>0</v>
          </cell>
          <cell r="AU339">
            <v>0</v>
          </cell>
          <cell r="AV339">
            <v>0</v>
          </cell>
          <cell r="AW339">
            <v>0</v>
          </cell>
          <cell r="AX339">
            <v>0</v>
          </cell>
          <cell r="AY339">
            <v>0</v>
          </cell>
          <cell r="AZ339">
            <v>0</v>
          </cell>
          <cell r="BB339">
            <v>330</v>
          </cell>
          <cell r="BC339" t="str">
            <v>WESTON</v>
          </cell>
          <cell r="BH339">
            <v>0</v>
          </cell>
          <cell r="BK339">
            <v>0</v>
          </cell>
          <cell r="BL339">
            <v>0</v>
          </cell>
          <cell r="BN339">
            <v>0</v>
          </cell>
          <cell r="BP339">
            <v>0</v>
          </cell>
          <cell r="BQ339">
            <v>0</v>
          </cell>
          <cell r="BR339">
            <v>0</v>
          </cell>
          <cell r="BT339">
            <v>0</v>
          </cell>
          <cell r="BV339">
            <v>0</v>
          </cell>
        </row>
        <row r="340">
          <cell r="A340">
            <v>331</v>
          </cell>
          <cell r="B340">
            <v>334</v>
          </cell>
          <cell r="C340" t="str">
            <v>WESTPORT</v>
          </cell>
          <cell r="D340">
            <v>11.236703043494165</v>
          </cell>
          <cell r="E340">
            <v>168439</v>
          </cell>
          <cell r="F340">
            <v>0</v>
          </cell>
          <cell r="G340">
            <v>10031</v>
          </cell>
          <cell r="H340">
            <v>178470</v>
          </cell>
          <cell r="J340">
            <v>20487.571860717955</v>
          </cell>
          <cell r="K340">
            <v>0.28739864785590424</v>
          </cell>
          <cell r="L340">
            <v>10031</v>
          </cell>
          <cell r="M340">
            <v>30518.571860717955</v>
          </cell>
          <cell r="O340">
            <v>147951.42813928204</v>
          </cell>
          <cell r="Q340">
            <v>0</v>
          </cell>
          <cell r="R340">
            <v>20487.571860717955</v>
          </cell>
          <cell r="S340">
            <v>10031</v>
          </cell>
          <cell r="T340">
            <v>30518.571860717955</v>
          </cell>
          <cell r="V340">
            <v>81317.25</v>
          </cell>
          <cell r="W340">
            <v>0</v>
          </cell>
          <cell r="X340">
            <v>331</v>
          </cell>
          <cell r="Y340">
            <v>11.236703043494165</v>
          </cell>
          <cell r="Z340">
            <v>0</v>
          </cell>
          <cell r="AA340">
            <v>168439</v>
          </cell>
          <cell r="AB340">
            <v>0</v>
          </cell>
          <cell r="AC340">
            <v>168439</v>
          </cell>
          <cell r="AD340">
            <v>0</v>
          </cell>
          <cell r="AE340">
            <v>10031</v>
          </cell>
          <cell r="AF340">
            <v>178470</v>
          </cell>
          <cell r="AG340">
            <v>0</v>
          </cell>
          <cell r="AH340">
            <v>0</v>
          </cell>
          <cell r="AI340">
            <v>0</v>
          </cell>
          <cell r="AJ340">
            <v>0</v>
          </cell>
          <cell r="AK340">
            <v>178470</v>
          </cell>
          <cell r="AM340">
            <v>331</v>
          </cell>
          <cell r="AN340">
            <v>334</v>
          </cell>
          <cell r="AO340" t="str">
            <v>WESTPORT</v>
          </cell>
          <cell r="AP340">
            <v>168439</v>
          </cell>
          <cell r="AQ340">
            <v>133585</v>
          </cell>
          <cell r="AR340">
            <v>34854</v>
          </cell>
          <cell r="AS340">
            <v>0</v>
          </cell>
          <cell r="AT340">
            <v>32693</v>
          </cell>
          <cell r="AU340">
            <v>0</v>
          </cell>
          <cell r="AV340">
            <v>3739.25</v>
          </cell>
          <cell r="AW340">
            <v>0</v>
          </cell>
          <cell r="AX340">
            <v>0</v>
          </cell>
          <cell r="AY340">
            <v>71286.25</v>
          </cell>
          <cell r="AZ340">
            <v>20487.571860717955</v>
          </cell>
          <cell r="BB340">
            <v>331</v>
          </cell>
          <cell r="BC340" t="str">
            <v>WESTPORT</v>
          </cell>
          <cell r="BH340">
            <v>0</v>
          </cell>
          <cell r="BK340">
            <v>0</v>
          </cell>
          <cell r="BL340">
            <v>0</v>
          </cell>
          <cell r="BN340">
            <v>0</v>
          </cell>
          <cell r="BP340">
            <v>34854</v>
          </cell>
          <cell r="BQ340">
            <v>34854</v>
          </cell>
          <cell r="BR340">
            <v>0</v>
          </cell>
          <cell r="BT340">
            <v>0</v>
          </cell>
          <cell r="BV340">
            <v>0</v>
          </cell>
        </row>
        <row r="341">
          <cell r="A341">
            <v>332</v>
          </cell>
          <cell r="B341">
            <v>325</v>
          </cell>
          <cell r="C341" t="str">
            <v>WEST SPRINGFIELD</v>
          </cell>
          <cell r="D341">
            <v>123.68514925261104</v>
          </cell>
          <cell r="E341">
            <v>1576177</v>
          </cell>
          <cell r="F341">
            <v>0</v>
          </cell>
          <cell r="G341">
            <v>110453</v>
          </cell>
          <cell r="H341">
            <v>1686630</v>
          </cell>
          <cell r="J341">
            <v>532987.23269674974</v>
          </cell>
          <cell r="K341">
            <v>0.54725414834407993</v>
          </cell>
          <cell r="L341">
            <v>110453</v>
          </cell>
          <cell r="M341">
            <v>643440.23269674974</v>
          </cell>
          <cell r="O341">
            <v>1043189.7673032503</v>
          </cell>
          <cell r="Q341">
            <v>0</v>
          </cell>
          <cell r="R341">
            <v>532987.23269674974</v>
          </cell>
          <cell r="S341">
            <v>110453</v>
          </cell>
          <cell r="T341">
            <v>643440.23269674974</v>
          </cell>
          <cell r="V341">
            <v>1084383</v>
          </cell>
          <cell r="W341">
            <v>0</v>
          </cell>
          <cell r="X341">
            <v>332</v>
          </cell>
          <cell r="Y341">
            <v>123.68514925261104</v>
          </cell>
          <cell r="Z341">
            <v>0</v>
          </cell>
          <cell r="AA341">
            <v>1576177</v>
          </cell>
          <cell r="AB341">
            <v>0</v>
          </cell>
          <cell r="AC341">
            <v>1576177</v>
          </cell>
          <cell r="AD341">
            <v>0</v>
          </cell>
          <cell r="AE341">
            <v>110453</v>
          </cell>
          <cell r="AF341">
            <v>1686630</v>
          </cell>
          <cell r="AG341">
            <v>0</v>
          </cell>
          <cell r="AH341">
            <v>0</v>
          </cell>
          <cell r="AI341">
            <v>0</v>
          </cell>
          <cell r="AJ341">
            <v>0</v>
          </cell>
          <cell r="AK341">
            <v>1686630</v>
          </cell>
          <cell r="AM341">
            <v>332</v>
          </cell>
          <cell r="AN341">
            <v>325</v>
          </cell>
          <cell r="AO341" t="str">
            <v>WEST SPRINGFIELD</v>
          </cell>
          <cell r="AP341">
            <v>1576177</v>
          </cell>
          <cell r="AQ341">
            <v>669445</v>
          </cell>
          <cell r="AR341">
            <v>906732</v>
          </cell>
          <cell r="AS341">
            <v>0</v>
          </cell>
          <cell r="AT341">
            <v>0</v>
          </cell>
          <cell r="AU341">
            <v>67198</v>
          </cell>
          <cell r="AV341">
            <v>0</v>
          </cell>
          <cell r="AW341">
            <v>0</v>
          </cell>
          <cell r="AX341">
            <v>0</v>
          </cell>
          <cell r="AY341">
            <v>973930</v>
          </cell>
          <cell r="AZ341">
            <v>532987.23269674974</v>
          </cell>
          <cell r="BB341">
            <v>332</v>
          </cell>
          <cell r="BC341" t="str">
            <v>WEST SPRINGFIELD</v>
          </cell>
          <cell r="BH341">
            <v>0</v>
          </cell>
          <cell r="BK341">
            <v>0</v>
          </cell>
          <cell r="BL341">
            <v>0</v>
          </cell>
          <cell r="BN341">
            <v>0</v>
          </cell>
          <cell r="BP341">
            <v>906732</v>
          </cell>
          <cell r="BQ341">
            <v>906732</v>
          </cell>
          <cell r="BR341">
            <v>0</v>
          </cell>
          <cell r="BT341">
            <v>0</v>
          </cell>
          <cell r="BV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M342">
            <v>333</v>
          </cell>
          <cell r="AN342">
            <v>326</v>
          </cell>
          <cell r="AO342" t="str">
            <v>WEST STOCKBRIDGE</v>
          </cell>
          <cell r="AP342">
            <v>0</v>
          </cell>
          <cell r="AQ342">
            <v>0</v>
          </cell>
          <cell r="AR342">
            <v>0</v>
          </cell>
          <cell r="AS342">
            <v>0</v>
          </cell>
          <cell r="AT342">
            <v>0</v>
          </cell>
          <cell r="AU342">
            <v>0</v>
          </cell>
          <cell r="AV342">
            <v>0</v>
          </cell>
          <cell r="AW342">
            <v>0</v>
          </cell>
          <cell r="AX342">
            <v>0</v>
          </cell>
          <cell r="AY342">
            <v>0</v>
          </cell>
          <cell r="AZ342">
            <v>0</v>
          </cell>
          <cell r="BB342">
            <v>333</v>
          </cell>
          <cell r="BC342" t="str">
            <v>WEST STOCKBRIDGE</v>
          </cell>
          <cell r="BH342">
            <v>0</v>
          </cell>
          <cell r="BK342">
            <v>0</v>
          </cell>
          <cell r="BL342">
            <v>0</v>
          </cell>
          <cell r="BN342">
            <v>0</v>
          </cell>
          <cell r="BP342">
            <v>0</v>
          </cell>
          <cell r="BQ342">
            <v>0</v>
          </cell>
          <cell r="BR342">
            <v>0</v>
          </cell>
          <cell r="BT342">
            <v>0</v>
          </cell>
          <cell r="BV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M343">
            <v>334</v>
          </cell>
          <cell r="AN343">
            <v>327</v>
          </cell>
          <cell r="AO343" t="str">
            <v>WEST TISBURY</v>
          </cell>
          <cell r="AP343">
            <v>0</v>
          </cell>
          <cell r="AQ343">
            <v>0</v>
          </cell>
          <cell r="AR343">
            <v>0</v>
          </cell>
          <cell r="AS343">
            <v>0</v>
          </cell>
          <cell r="AT343">
            <v>0</v>
          </cell>
          <cell r="AU343">
            <v>0</v>
          </cell>
          <cell r="AV343">
            <v>0</v>
          </cell>
          <cell r="AW343">
            <v>0</v>
          </cell>
          <cell r="AX343">
            <v>0</v>
          </cell>
          <cell r="AY343">
            <v>0</v>
          </cell>
          <cell r="AZ343">
            <v>0</v>
          </cell>
          <cell r="BB343">
            <v>334</v>
          </cell>
          <cell r="BC343" t="str">
            <v>WEST TISBURY</v>
          </cell>
          <cell r="BH343">
            <v>0</v>
          </cell>
          <cell r="BK343">
            <v>0</v>
          </cell>
          <cell r="BL343">
            <v>0</v>
          </cell>
          <cell r="BN343">
            <v>0</v>
          </cell>
          <cell r="BP343">
            <v>0</v>
          </cell>
          <cell r="BQ343">
            <v>0</v>
          </cell>
          <cell r="BR343">
            <v>0</v>
          </cell>
          <cell r="BT343">
            <v>0</v>
          </cell>
          <cell r="BV343">
            <v>0</v>
          </cell>
        </row>
        <row r="344">
          <cell r="A344">
            <v>335</v>
          </cell>
          <cell r="B344">
            <v>335</v>
          </cell>
          <cell r="C344" t="str">
            <v>WESTWOOD</v>
          </cell>
          <cell r="D344">
            <v>1.0400763358778626</v>
          </cell>
          <cell r="E344">
            <v>18840</v>
          </cell>
          <cell r="F344">
            <v>0</v>
          </cell>
          <cell r="G344">
            <v>928</v>
          </cell>
          <cell r="H344">
            <v>19768</v>
          </cell>
          <cell r="J344">
            <v>1417.2128236699086</v>
          </cell>
          <cell r="K344">
            <v>0.13372770858624788</v>
          </cell>
          <cell r="L344">
            <v>928</v>
          </cell>
          <cell r="M344">
            <v>2345.2128236699086</v>
          </cell>
          <cell r="O344">
            <v>17422.78717633009</v>
          </cell>
          <cell r="Q344">
            <v>0</v>
          </cell>
          <cell r="R344">
            <v>1417.2128236699086</v>
          </cell>
          <cell r="S344">
            <v>928</v>
          </cell>
          <cell r="T344">
            <v>2345.2128236699086</v>
          </cell>
          <cell r="V344">
            <v>11525.75</v>
          </cell>
          <cell r="W344">
            <v>0</v>
          </cell>
          <cell r="X344">
            <v>335</v>
          </cell>
          <cell r="Y344">
            <v>1.0400763358778626</v>
          </cell>
          <cell r="Z344">
            <v>0</v>
          </cell>
          <cell r="AA344">
            <v>18840</v>
          </cell>
          <cell r="AB344">
            <v>0</v>
          </cell>
          <cell r="AC344">
            <v>18840</v>
          </cell>
          <cell r="AD344">
            <v>0</v>
          </cell>
          <cell r="AE344">
            <v>928</v>
          </cell>
          <cell r="AF344">
            <v>19768</v>
          </cell>
          <cell r="AG344">
            <v>0</v>
          </cell>
          <cell r="AH344">
            <v>0</v>
          </cell>
          <cell r="AI344">
            <v>0</v>
          </cell>
          <cell r="AJ344">
            <v>0</v>
          </cell>
          <cell r="AK344">
            <v>19768</v>
          </cell>
          <cell r="AM344">
            <v>335</v>
          </cell>
          <cell r="AN344">
            <v>335</v>
          </cell>
          <cell r="AO344" t="str">
            <v>WESTWOOD</v>
          </cell>
          <cell r="AP344">
            <v>18840</v>
          </cell>
          <cell r="AQ344">
            <v>16429</v>
          </cell>
          <cell r="AR344">
            <v>2411</v>
          </cell>
          <cell r="AS344">
            <v>0</v>
          </cell>
          <cell r="AT344">
            <v>7830</v>
          </cell>
          <cell r="AU344">
            <v>0</v>
          </cell>
          <cell r="AV344">
            <v>237.75</v>
          </cell>
          <cell r="AW344">
            <v>119</v>
          </cell>
          <cell r="AX344">
            <v>0</v>
          </cell>
          <cell r="AY344">
            <v>10597.75</v>
          </cell>
          <cell r="AZ344">
            <v>1417.2128236699086</v>
          </cell>
          <cell r="BB344">
            <v>335</v>
          </cell>
          <cell r="BC344" t="str">
            <v>WESTWOOD</v>
          </cell>
          <cell r="BH344">
            <v>0</v>
          </cell>
          <cell r="BK344">
            <v>0</v>
          </cell>
          <cell r="BL344">
            <v>0</v>
          </cell>
          <cell r="BN344">
            <v>0</v>
          </cell>
          <cell r="BP344">
            <v>2411</v>
          </cell>
          <cell r="BQ344">
            <v>2411</v>
          </cell>
          <cell r="BR344">
            <v>0</v>
          </cell>
          <cell r="BT344">
            <v>0</v>
          </cell>
          <cell r="BV344">
            <v>0</v>
          </cell>
        </row>
        <row r="345">
          <cell r="A345">
            <v>336</v>
          </cell>
          <cell r="B345">
            <v>336</v>
          </cell>
          <cell r="C345" t="str">
            <v>WEYMOUTH</v>
          </cell>
          <cell r="D345">
            <v>276.46948429946065</v>
          </cell>
          <cell r="E345">
            <v>3227794</v>
          </cell>
          <cell r="F345">
            <v>0</v>
          </cell>
          <cell r="G345">
            <v>246899</v>
          </cell>
          <cell r="H345">
            <v>3474693</v>
          </cell>
          <cell r="J345">
            <v>324368.92012511293</v>
          </cell>
          <cell r="K345">
            <v>0.31246855520030914</v>
          </cell>
          <cell r="L345">
            <v>246899</v>
          </cell>
          <cell r="M345">
            <v>571267.92012511287</v>
          </cell>
          <cell r="O345">
            <v>2903425.0798748871</v>
          </cell>
          <cell r="Q345">
            <v>0</v>
          </cell>
          <cell r="R345">
            <v>324368.92012511293</v>
          </cell>
          <cell r="S345">
            <v>246899</v>
          </cell>
          <cell r="T345">
            <v>571267.92012511287</v>
          </cell>
          <cell r="V345">
            <v>1284984</v>
          </cell>
          <cell r="W345">
            <v>0</v>
          </cell>
          <cell r="X345">
            <v>336</v>
          </cell>
          <cell r="Y345">
            <v>276.46948429946065</v>
          </cell>
          <cell r="Z345">
            <v>0</v>
          </cell>
          <cell r="AA345">
            <v>3227794</v>
          </cell>
          <cell r="AB345">
            <v>0</v>
          </cell>
          <cell r="AC345">
            <v>3227794</v>
          </cell>
          <cell r="AD345">
            <v>0</v>
          </cell>
          <cell r="AE345">
            <v>246899</v>
          </cell>
          <cell r="AF345">
            <v>3474693</v>
          </cell>
          <cell r="AG345">
            <v>0</v>
          </cell>
          <cell r="AH345">
            <v>0</v>
          </cell>
          <cell r="AI345">
            <v>0</v>
          </cell>
          <cell r="AJ345">
            <v>0</v>
          </cell>
          <cell r="AK345">
            <v>3474693</v>
          </cell>
          <cell r="AM345">
            <v>336</v>
          </cell>
          <cell r="AN345">
            <v>336</v>
          </cell>
          <cell r="AO345" t="str">
            <v>WEYMOUTH</v>
          </cell>
          <cell r="AP345">
            <v>3227794</v>
          </cell>
          <cell r="AQ345">
            <v>2675969</v>
          </cell>
          <cell r="AR345">
            <v>551825</v>
          </cell>
          <cell r="AS345">
            <v>199883.75</v>
          </cell>
          <cell r="AT345">
            <v>170514</v>
          </cell>
          <cell r="AU345">
            <v>36039.5</v>
          </cell>
          <cell r="AV345">
            <v>43041.25</v>
          </cell>
          <cell r="AW345">
            <v>36781.5</v>
          </cell>
          <cell r="AX345">
            <v>0</v>
          </cell>
          <cell r="AY345">
            <v>1038085</v>
          </cell>
          <cell r="AZ345">
            <v>324368.92012511293</v>
          </cell>
          <cell r="BB345">
            <v>336</v>
          </cell>
          <cell r="BC345" t="str">
            <v>WEYMOUTH</v>
          </cell>
          <cell r="BH345">
            <v>0</v>
          </cell>
          <cell r="BK345">
            <v>0</v>
          </cell>
          <cell r="BL345">
            <v>0</v>
          </cell>
          <cell r="BN345">
            <v>0</v>
          </cell>
          <cell r="BP345">
            <v>551825</v>
          </cell>
          <cell r="BQ345">
            <v>551825</v>
          </cell>
          <cell r="BR345">
            <v>0</v>
          </cell>
          <cell r="BT345">
            <v>0</v>
          </cell>
          <cell r="BV345">
            <v>0</v>
          </cell>
        </row>
        <row r="346">
          <cell r="A346">
            <v>337</v>
          </cell>
          <cell r="B346">
            <v>337</v>
          </cell>
          <cell r="C346" t="str">
            <v>WHATELY</v>
          </cell>
          <cell r="D346">
            <v>0.99999999999999978</v>
          </cell>
          <cell r="E346">
            <v>29302</v>
          </cell>
          <cell r="F346">
            <v>0</v>
          </cell>
          <cell r="G346">
            <v>896</v>
          </cell>
          <cell r="H346">
            <v>30198</v>
          </cell>
          <cell r="J346">
            <v>5827.560320971992</v>
          </cell>
          <cell r="K346">
            <v>0.4361619879479075</v>
          </cell>
          <cell r="L346">
            <v>896</v>
          </cell>
          <cell r="M346">
            <v>6723.560320971992</v>
          </cell>
          <cell r="O346">
            <v>23474.439679028008</v>
          </cell>
          <cell r="Q346">
            <v>0</v>
          </cell>
          <cell r="R346">
            <v>5827.560320971992</v>
          </cell>
          <cell r="S346">
            <v>896</v>
          </cell>
          <cell r="T346">
            <v>6723.560320971992</v>
          </cell>
          <cell r="V346">
            <v>14257</v>
          </cell>
          <cell r="W346">
            <v>0</v>
          </cell>
          <cell r="X346">
            <v>337</v>
          </cell>
          <cell r="Y346">
            <v>0.99999999999999978</v>
          </cell>
          <cell r="Z346">
            <v>0</v>
          </cell>
          <cell r="AA346">
            <v>29302</v>
          </cell>
          <cell r="AB346">
            <v>0</v>
          </cell>
          <cell r="AC346">
            <v>29302</v>
          </cell>
          <cell r="AD346">
            <v>0</v>
          </cell>
          <cell r="AE346">
            <v>896</v>
          </cell>
          <cell r="AF346">
            <v>30198</v>
          </cell>
          <cell r="AG346">
            <v>0</v>
          </cell>
          <cell r="AH346">
            <v>0</v>
          </cell>
          <cell r="AI346">
            <v>0</v>
          </cell>
          <cell r="AJ346">
            <v>0</v>
          </cell>
          <cell r="AK346">
            <v>30198</v>
          </cell>
          <cell r="AM346">
            <v>337</v>
          </cell>
          <cell r="AN346">
            <v>337</v>
          </cell>
          <cell r="AO346" t="str">
            <v>WHATELY</v>
          </cell>
          <cell r="AP346">
            <v>29302</v>
          </cell>
          <cell r="AQ346">
            <v>19388</v>
          </cell>
          <cell r="AR346">
            <v>9914</v>
          </cell>
          <cell r="AS346">
            <v>0</v>
          </cell>
          <cell r="AT346">
            <v>1453</v>
          </cell>
          <cell r="AU346">
            <v>401</v>
          </cell>
          <cell r="AV346">
            <v>0</v>
          </cell>
          <cell r="AW346">
            <v>1593</v>
          </cell>
          <cell r="AX346">
            <v>0</v>
          </cell>
          <cell r="AY346">
            <v>13361</v>
          </cell>
          <cell r="AZ346">
            <v>5827.560320971992</v>
          </cell>
          <cell r="BB346">
            <v>337</v>
          </cell>
          <cell r="BC346" t="str">
            <v>WHATELY</v>
          </cell>
          <cell r="BH346">
            <v>0</v>
          </cell>
          <cell r="BK346">
            <v>0</v>
          </cell>
          <cell r="BL346">
            <v>0</v>
          </cell>
          <cell r="BN346">
            <v>0</v>
          </cell>
          <cell r="BP346">
            <v>9914</v>
          </cell>
          <cell r="BQ346">
            <v>9914</v>
          </cell>
          <cell r="BR346">
            <v>0</v>
          </cell>
          <cell r="BT346">
            <v>0</v>
          </cell>
          <cell r="BV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M347">
            <v>338</v>
          </cell>
          <cell r="AN347">
            <v>338</v>
          </cell>
          <cell r="AO347" t="str">
            <v>WHITMAN</v>
          </cell>
          <cell r="AP347">
            <v>0</v>
          </cell>
          <cell r="AQ347">
            <v>0</v>
          </cell>
          <cell r="AR347">
            <v>0</v>
          </cell>
          <cell r="AS347">
            <v>0</v>
          </cell>
          <cell r="AT347">
            <v>0</v>
          </cell>
          <cell r="AU347">
            <v>0</v>
          </cell>
          <cell r="AV347">
            <v>0</v>
          </cell>
          <cell r="AW347">
            <v>0</v>
          </cell>
          <cell r="AX347">
            <v>0</v>
          </cell>
          <cell r="AY347">
            <v>0</v>
          </cell>
          <cell r="AZ347">
            <v>0</v>
          </cell>
          <cell r="BB347">
            <v>338</v>
          </cell>
          <cell r="BC347" t="str">
            <v>WHITMAN</v>
          </cell>
          <cell r="BH347">
            <v>0</v>
          </cell>
          <cell r="BK347">
            <v>0</v>
          </cell>
          <cell r="BL347">
            <v>0</v>
          </cell>
          <cell r="BN347">
            <v>0</v>
          </cell>
          <cell r="BP347">
            <v>0</v>
          </cell>
          <cell r="BQ347">
            <v>0</v>
          </cell>
          <cell r="BR347">
            <v>0</v>
          </cell>
          <cell r="BT347">
            <v>0</v>
          </cell>
          <cell r="BV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M348">
            <v>339</v>
          </cell>
          <cell r="AN348">
            <v>339</v>
          </cell>
          <cell r="AO348" t="str">
            <v>WILBRAHAM</v>
          </cell>
          <cell r="AP348">
            <v>0</v>
          </cell>
          <cell r="AQ348">
            <v>0</v>
          </cell>
          <cell r="AR348">
            <v>0</v>
          </cell>
          <cell r="AS348">
            <v>0</v>
          </cell>
          <cell r="AT348">
            <v>0</v>
          </cell>
          <cell r="AU348">
            <v>0</v>
          </cell>
          <cell r="AV348">
            <v>0</v>
          </cell>
          <cell r="AW348">
            <v>0</v>
          </cell>
          <cell r="AX348">
            <v>0</v>
          </cell>
          <cell r="AY348">
            <v>0</v>
          </cell>
          <cell r="AZ348">
            <v>0</v>
          </cell>
          <cell r="BB348">
            <v>339</v>
          </cell>
          <cell r="BC348" t="str">
            <v>WILBRAHAM</v>
          </cell>
          <cell r="BH348">
            <v>0</v>
          </cell>
          <cell r="BK348">
            <v>0</v>
          </cell>
          <cell r="BL348">
            <v>0</v>
          </cell>
          <cell r="BN348">
            <v>0</v>
          </cell>
          <cell r="BP348">
            <v>0</v>
          </cell>
          <cell r="BQ348">
            <v>0</v>
          </cell>
          <cell r="BR348">
            <v>0</v>
          </cell>
          <cell r="BT348">
            <v>0</v>
          </cell>
          <cell r="BV348">
            <v>0</v>
          </cell>
        </row>
        <row r="349">
          <cell r="A349">
            <v>340</v>
          </cell>
          <cell r="B349">
            <v>340</v>
          </cell>
          <cell r="C349" t="str">
            <v>WILLIAMSBURG</v>
          </cell>
          <cell r="D349">
            <v>14.373225152129811</v>
          </cell>
          <cell r="E349">
            <v>228102</v>
          </cell>
          <cell r="F349">
            <v>0</v>
          </cell>
          <cell r="G349">
            <v>12838</v>
          </cell>
          <cell r="H349">
            <v>240940</v>
          </cell>
          <cell r="J349">
            <v>8517.3844110232167</v>
          </cell>
          <cell r="K349">
            <v>0.24922486608895894</v>
          </cell>
          <cell r="L349">
            <v>12838</v>
          </cell>
          <cell r="M349">
            <v>21355.384411023217</v>
          </cell>
          <cell r="O349">
            <v>219584.61558897677</v>
          </cell>
          <cell r="Q349">
            <v>0</v>
          </cell>
          <cell r="R349">
            <v>8517.3844110232167</v>
          </cell>
          <cell r="S349">
            <v>12838</v>
          </cell>
          <cell r="T349">
            <v>21355.384411023217</v>
          </cell>
          <cell r="V349">
            <v>47013.5</v>
          </cell>
          <cell r="W349">
            <v>0</v>
          </cell>
          <cell r="X349">
            <v>340</v>
          </cell>
          <cell r="Y349">
            <v>14.373225152129811</v>
          </cell>
          <cell r="Z349">
            <v>0</v>
          </cell>
          <cell r="AA349">
            <v>228102</v>
          </cell>
          <cell r="AB349">
            <v>0</v>
          </cell>
          <cell r="AC349">
            <v>228102</v>
          </cell>
          <cell r="AD349">
            <v>0</v>
          </cell>
          <cell r="AE349">
            <v>12838</v>
          </cell>
          <cell r="AF349">
            <v>240940</v>
          </cell>
          <cell r="AG349">
            <v>0</v>
          </cell>
          <cell r="AH349">
            <v>0</v>
          </cell>
          <cell r="AI349">
            <v>0</v>
          </cell>
          <cell r="AJ349">
            <v>0</v>
          </cell>
          <cell r="AK349">
            <v>240940</v>
          </cell>
          <cell r="AM349">
            <v>340</v>
          </cell>
          <cell r="AN349">
            <v>340</v>
          </cell>
          <cell r="AO349" t="str">
            <v>WILLIAMSBURG</v>
          </cell>
          <cell r="AP349">
            <v>228102</v>
          </cell>
          <cell r="AQ349">
            <v>213612</v>
          </cell>
          <cell r="AR349">
            <v>14490</v>
          </cell>
          <cell r="AS349">
            <v>0</v>
          </cell>
          <cell r="AT349">
            <v>4153</v>
          </cell>
          <cell r="AU349">
            <v>724.5</v>
          </cell>
          <cell r="AV349">
            <v>13058.75</v>
          </cell>
          <cell r="AW349">
            <v>1749.25</v>
          </cell>
          <cell r="AX349">
            <v>0</v>
          </cell>
          <cell r="AY349">
            <v>34175.5</v>
          </cell>
          <cell r="AZ349">
            <v>8517.3844110232167</v>
          </cell>
          <cell r="BB349">
            <v>340</v>
          </cell>
          <cell r="BC349" t="str">
            <v>WILLIAMSBURG</v>
          </cell>
          <cell r="BH349">
            <v>0</v>
          </cell>
          <cell r="BK349">
            <v>0</v>
          </cell>
          <cell r="BL349">
            <v>0</v>
          </cell>
          <cell r="BN349">
            <v>0</v>
          </cell>
          <cell r="BP349">
            <v>14490</v>
          </cell>
          <cell r="BQ349">
            <v>14490</v>
          </cell>
          <cell r="BR349">
            <v>0</v>
          </cell>
          <cell r="BT349">
            <v>0</v>
          </cell>
          <cell r="BV349">
            <v>0</v>
          </cell>
        </row>
        <row r="350">
          <cell r="A350">
            <v>341</v>
          </cell>
          <cell r="B350">
            <v>341</v>
          </cell>
          <cell r="C350" t="str">
            <v>WILLIAMSTOWN</v>
          </cell>
          <cell r="D350">
            <v>0</v>
          </cell>
          <cell r="E350">
            <v>0</v>
          </cell>
          <cell r="F350">
            <v>0</v>
          </cell>
          <cell r="G350">
            <v>0</v>
          </cell>
          <cell r="H350">
            <v>0</v>
          </cell>
          <cell r="J350">
            <v>0</v>
          </cell>
          <cell r="K350">
            <v>0</v>
          </cell>
          <cell r="L350">
            <v>0</v>
          </cell>
          <cell r="M350">
            <v>0</v>
          </cell>
          <cell r="O350">
            <v>0</v>
          </cell>
          <cell r="Q350">
            <v>0</v>
          </cell>
          <cell r="R350">
            <v>0</v>
          </cell>
          <cell r="S350">
            <v>0</v>
          </cell>
          <cell r="T350">
            <v>0</v>
          </cell>
          <cell r="V350">
            <v>14162.25</v>
          </cell>
          <cell r="W350">
            <v>0</v>
          </cell>
          <cell r="X350">
            <v>341</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M350">
            <v>341</v>
          </cell>
          <cell r="AN350">
            <v>341</v>
          </cell>
          <cell r="AO350" t="str">
            <v>WILLIAMSTOWN</v>
          </cell>
          <cell r="AP350">
            <v>0</v>
          </cell>
          <cell r="AQ350">
            <v>12510</v>
          </cell>
          <cell r="AR350">
            <v>0</v>
          </cell>
          <cell r="AS350">
            <v>0</v>
          </cell>
          <cell r="AT350">
            <v>3616</v>
          </cell>
          <cell r="AU350">
            <v>0</v>
          </cell>
          <cell r="AV350">
            <v>10546.25</v>
          </cell>
          <cell r="AW350">
            <v>0</v>
          </cell>
          <cell r="AX350">
            <v>0</v>
          </cell>
          <cell r="AY350">
            <v>14162.25</v>
          </cell>
          <cell r="AZ350">
            <v>0</v>
          </cell>
          <cell r="BB350">
            <v>341</v>
          </cell>
          <cell r="BC350" t="str">
            <v>WILLIAMSTOWN</v>
          </cell>
          <cell r="BH350">
            <v>0</v>
          </cell>
          <cell r="BK350">
            <v>0</v>
          </cell>
          <cell r="BL350">
            <v>0</v>
          </cell>
          <cell r="BN350">
            <v>0</v>
          </cell>
          <cell r="BP350">
            <v>0</v>
          </cell>
          <cell r="BQ350">
            <v>0</v>
          </cell>
          <cell r="BR350">
            <v>0</v>
          </cell>
          <cell r="BT350">
            <v>0</v>
          </cell>
          <cell r="BV350">
            <v>0</v>
          </cell>
        </row>
        <row r="351">
          <cell r="A351">
            <v>342</v>
          </cell>
          <cell r="B351">
            <v>342</v>
          </cell>
          <cell r="C351" t="str">
            <v>WILMINGTON</v>
          </cell>
          <cell r="D351">
            <v>5.7782052447870376</v>
          </cell>
          <cell r="E351">
            <v>85159</v>
          </cell>
          <cell r="F351">
            <v>0</v>
          </cell>
          <cell r="G351">
            <v>5164</v>
          </cell>
          <cell r="H351">
            <v>90323</v>
          </cell>
          <cell r="J351">
            <v>6611.1126618894486</v>
          </cell>
          <cell r="K351">
            <v>0.40737041743137631</v>
          </cell>
          <cell r="L351">
            <v>5164</v>
          </cell>
          <cell r="M351">
            <v>11775.112661889449</v>
          </cell>
          <cell r="O351">
            <v>78547.887338110551</v>
          </cell>
          <cell r="Q351">
            <v>0</v>
          </cell>
          <cell r="R351">
            <v>6611.1126618894486</v>
          </cell>
          <cell r="S351">
            <v>5164</v>
          </cell>
          <cell r="T351">
            <v>11775.112661889449</v>
          </cell>
          <cell r="V351">
            <v>21392.75</v>
          </cell>
          <cell r="W351">
            <v>0</v>
          </cell>
          <cell r="X351">
            <v>342</v>
          </cell>
          <cell r="Y351">
            <v>5.7782052447870376</v>
          </cell>
          <cell r="Z351">
            <v>0</v>
          </cell>
          <cell r="AA351">
            <v>85159</v>
          </cell>
          <cell r="AB351">
            <v>0</v>
          </cell>
          <cell r="AC351">
            <v>85159</v>
          </cell>
          <cell r="AD351">
            <v>0</v>
          </cell>
          <cell r="AE351">
            <v>5164</v>
          </cell>
          <cell r="AF351">
            <v>90323</v>
          </cell>
          <cell r="AG351">
            <v>0</v>
          </cell>
          <cell r="AH351">
            <v>0</v>
          </cell>
          <cell r="AI351">
            <v>0</v>
          </cell>
          <cell r="AJ351">
            <v>0</v>
          </cell>
          <cell r="AK351">
            <v>90323</v>
          </cell>
          <cell r="AM351">
            <v>342</v>
          </cell>
          <cell r="AN351">
            <v>342</v>
          </cell>
          <cell r="AO351" t="str">
            <v>WILMINGTON</v>
          </cell>
          <cell r="AP351">
            <v>85159</v>
          </cell>
          <cell r="AQ351">
            <v>73912</v>
          </cell>
          <cell r="AR351">
            <v>11247</v>
          </cell>
          <cell r="AS351">
            <v>623.5</v>
          </cell>
          <cell r="AT351">
            <v>0</v>
          </cell>
          <cell r="AU351">
            <v>0</v>
          </cell>
          <cell r="AV351">
            <v>4358.25</v>
          </cell>
          <cell r="AW351">
            <v>0</v>
          </cell>
          <cell r="AX351">
            <v>0</v>
          </cell>
          <cell r="AY351">
            <v>16228.75</v>
          </cell>
          <cell r="AZ351">
            <v>6611.1126618894486</v>
          </cell>
          <cell r="BB351">
            <v>342</v>
          </cell>
          <cell r="BC351" t="str">
            <v>WILMINGTON</v>
          </cell>
          <cell r="BH351">
            <v>0</v>
          </cell>
          <cell r="BK351">
            <v>0</v>
          </cell>
          <cell r="BL351">
            <v>0</v>
          </cell>
          <cell r="BN351">
            <v>0</v>
          </cell>
          <cell r="BP351">
            <v>11247</v>
          </cell>
          <cell r="BQ351">
            <v>11247</v>
          </cell>
          <cell r="BR351">
            <v>0</v>
          </cell>
          <cell r="BT351">
            <v>0</v>
          </cell>
          <cell r="BV351">
            <v>0</v>
          </cell>
        </row>
        <row r="352">
          <cell r="A352">
            <v>343</v>
          </cell>
          <cell r="B352">
            <v>343</v>
          </cell>
          <cell r="C352" t="str">
            <v>WINCHENDON</v>
          </cell>
          <cell r="D352">
            <v>33.426183844011142</v>
          </cell>
          <cell r="E352">
            <v>389184</v>
          </cell>
          <cell r="F352">
            <v>0</v>
          </cell>
          <cell r="G352">
            <v>29850</v>
          </cell>
          <cell r="H352">
            <v>419034</v>
          </cell>
          <cell r="J352">
            <v>27135.716628742288</v>
          </cell>
          <cell r="K352">
            <v>0.21907670209861047</v>
          </cell>
          <cell r="L352">
            <v>29850</v>
          </cell>
          <cell r="M352">
            <v>56985.716628742288</v>
          </cell>
          <cell r="O352">
            <v>362048.28337125771</v>
          </cell>
          <cell r="Q352">
            <v>0</v>
          </cell>
          <cell r="R352">
            <v>27135.716628742288</v>
          </cell>
          <cell r="S352">
            <v>29850</v>
          </cell>
          <cell r="T352">
            <v>56985.716628742288</v>
          </cell>
          <cell r="V352">
            <v>153714</v>
          </cell>
          <cell r="W352">
            <v>0</v>
          </cell>
          <cell r="X352">
            <v>343</v>
          </cell>
          <cell r="Y352">
            <v>33.426183844011142</v>
          </cell>
          <cell r="Z352">
            <v>0</v>
          </cell>
          <cell r="AA352">
            <v>389184</v>
          </cell>
          <cell r="AB352">
            <v>0</v>
          </cell>
          <cell r="AC352">
            <v>389184</v>
          </cell>
          <cell r="AD352">
            <v>0</v>
          </cell>
          <cell r="AE352">
            <v>29850</v>
          </cell>
          <cell r="AF352">
            <v>419034</v>
          </cell>
          <cell r="AG352">
            <v>0</v>
          </cell>
          <cell r="AH352">
            <v>0</v>
          </cell>
          <cell r="AI352">
            <v>0</v>
          </cell>
          <cell r="AJ352">
            <v>0</v>
          </cell>
          <cell r="AK352">
            <v>419034</v>
          </cell>
          <cell r="AM352">
            <v>343</v>
          </cell>
          <cell r="AN352">
            <v>343</v>
          </cell>
          <cell r="AO352" t="str">
            <v>WINCHENDON</v>
          </cell>
          <cell r="AP352">
            <v>389184</v>
          </cell>
          <cell r="AQ352">
            <v>343020</v>
          </cell>
          <cell r="AR352">
            <v>46164</v>
          </cell>
          <cell r="AS352">
            <v>0</v>
          </cell>
          <cell r="AT352">
            <v>0</v>
          </cell>
          <cell r="AU352">
            <v>34382.5</v>
          </cell>
          <cell r="AV352">
            <v>24472.5</v>
          </cell>
          <cell r="AW352">
            <v>18845</v>
          </cell>
          <cell r="AX352">
            <v>0</v>
          </cell>
          <cell r="AY352">
            <v>123864</v>
          </cell>
          <cell r="AZ352">
            <v>27135.716628742288</v>
          </cell>
          <cell r="BB352">
            <v>343</v>
          </cell>
          <cell r="BC352" t="str">
            <v>WINCHENDON</v>
          </cell>
          <cell r="BH352">
            <v>0</v>
          </cell>
          <cell r="BK352">
            <v>0</v>
          </cell>
          <cell r="BL352">
            <v>0</v>
          </cell>
          <cell r="BN352">
            <v>0</v>
          </cell>
          <cell r="BP352">
            <v>46164</v>
          </cell>
          <cell r="BQ352">
            <v>46164</v>
          </cell>
          <cell r="BR352">
            <v>0</v>
          </cell>
          <cell r="BT352">
            <v>0</v>
          </cell>
          <cell r="BV352">
            <v>0</v>
          </cell>
        </row>
        <row r="353">
          <cell r="A353">
            <v>344</v>
          </cell>
          <cell r="B353">
            <v>344</v>
          </cell>
          <cell r="C353" t="str">
            <v>WINCHESTER</v>
          </cell>
          <cell r="D353">
            <v>2.0589651658933001</v>
          </cell>
          <cell r="E353">
            <v>24661</v>
          </cell>
          <cell r="F353">
            <v>0</v>
          </cell>
          <cell r="G353">
            <v>1846</v>
          </cell>
          <cell r="H353">
            <v>26507</v>
          </cell>
          <cell r="J353">
            <v>164.58713837726023</v>
          </cell>
          <cell r="K353">
            <v>1.040817911417705E-2</v>
          </cell>
          <cell r="L353">
            <v>1846</v>
          </cell>
          <cell r="M353">
            <v>2010.5871383772603</v>
          </cell>
          <cell r="O353">
            <v>24496.412861622739</v>
          </cell>
          <cell r="Q353">
            <v>0</v>
          </cell>
          <cell r="R353">
            <v>164.58713837726023</v>
          </cell>
          <cell r="S353">
            <v>1846</v>
          </cell>
          <cell r="T353">
            <v>2010.5871383772603</v>
          </cell>
          <cell r="V353">
            <v>17659.25</v>
          </cell>
          <cell r="W353">
            <v>0</v>
          </cell>
          <cell r="X353">
            <v>344</v>
          </cell>
          <cell r="Y353">
            <v>2.0589651658933001</v>
          </cell>
          <cell r="Z353">
            <v>0</v>
          </cell>
          <cell r="AA353">
            <v>24661</v>
          </cell>
          <cell r="AB353">
            <v>0</v>
          </cell>
          <cell r="AC353">
            <v>24661</v>
          </cell>
          <cell r="AD353">
            <v>0</v>
          </cell>
          <cell r="AE353">
            <v>1846</v>
          </cell>
          <cell r="AF353">
            <v>26507</v>
          </cell>
          <cell r="AG353">
            <v>0</v>
          </cell>
          <cell r="AH353">
            <v>0</v>
          </cell>
          <cell r="AI353">
            <v>0</v>
          </cell>
          <cell r="AJ353">
            <v>0</v>
          </cell>
          <cell r="AK353">
            <v>26507</v>
          </cell>
          <cell r="AM353">
            <v>344</v>
          </cell>
          <cell r="AN353">
            <v>344</v>
          </cell>
          <cell r="AO353" t="str">
            <v>WINCHESTER</v>
          </cell>
          <cell r="AP353">
            <v>24661</v>
          </cell>
          <cell r="AQ353">
            <v>24381</v>
          </cell>
          <cell r="AR353">
            <v>280</v>
          </cell>
          <cell r="AS353">
            <v>1888.5</v>
          </cell>
          <cell r="AT353">
            <v>0</v>
          </cell>
          <cell r="AU353">
            <v>1729.5</v>
          </cell>
          <cell r="AV353">
            <v>11915.25</v>
          </cell>
          <cell r="AW353">
            <v>0</v>
          </cell>
          <cell r="AX353">
            <v>0</v>
          </cell>
          <cell r="AY353">
            <v>15813.25</v>
          </cell>
          <cell r="AZ353">
            <v>164.58713837726023</v>
          </cell>
          <cell r="BB353">
            <v>344</v>
          </cell>
          <cell r="BC353" t="str">
            <v>WINCHESTER</v>
          </cell>
          <cell r="BH353">
            <v>0</v>
          </cell>
          <cell r="BK353">
            <v>0</v>
          </cell>
          <cell r="BL353">
            <v>0</v>
          </cell>
          <cell r="BN353">
            <v>0</v>
          </cell>
          <cell r="BP353">
            <v>280</v>
          </cell>
          <cell r="BQ353">
            <v>280</v>
          </cell>
          <cell r="BR353">
            <v>0</v>
          </cell>
          <cell r="BT353">
            <v>0</v>
          </cell>
          <cell r="BV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M354">
            <v>345</v>
          </cell>
          <cell r="AN354">
            <v>345</v>
          </cell>
          <cell r="AO354" t="str">
            <v>WINDSOR</v>
          </cell>
          <cell r="AP354">
            <v>0</v>
          </cell>
          <cell r="AQ354">
            <v>0</v>
          </cell>
          <cell r="AR354">
            <v>0</v>
          </cell>
          <cell r="AS354">
            <v>0</v>
          </cell>
          <cell r="AT354">
            <v>0</v>
          </cell>
          <cell r="AU354">
            <v>0</v>
          </cell>
          <cell r="AV354">
            <v>0</v>
          </cell>
          <cell r="AW354">
            <v>0</v>
          </cell>
          <cell r="AX354">
            <v>0</v>
          </cell>
          <cell r="AY354">
            <v>0</v>
          </cell>
          <cell r="AZ354">
            <v>0</v>
          </cell>
          <cell r="BB354">
            <v>345</v>
          </cell>
          <cell r="BC354" t="str">
            <v>WINDSOR</v>
          </cell>
          <cell r="BH354">
            <v>0</v>
          </cell>
          <cell r="BK354">
            <v>0</v>
          </cell>
          <cell r="BL354">
            <v>0</v>
          </cell>
          <cell r="BN354">
            <v>0</v>
          </cell>
          <cell r="BP354">
            <v>0</v>
          </cell>
          <cell r="BQ354">
            <v>0</v>
          </cell>
          <cell r="BR354">
            <v>0</v>
          </cell>
          <cell r="BT354">
            <v>0</v>
          </cell>
          <cell r="BV354">
            <v>0</v>
          </cell>
        </row>
        <row r="355">
          <cell r="A355">
            <v>346</v>
          </cell>
          <cell r="B355">
            <v>346</v>
          </cell>
          <cell r="C355" t="str">
            <v>WINTHROP</v>
          </cell>
          <cell r="D355">
            <v>19.949641402411984</v>
          </cell>
          <cell r="E355">
            <v>271627</v>
          </cell>
          <cell r="F355">
            <v>0</v>
          </cell>
          <cell r="G355">
            <v>17812</v>
          </cell>
          <cell r="H355">
            <v>289439</v>
          </cell>
          <cell r="J355">
            <v>22772.394028119423</v>
          </cell>
          <cell r="K355">
            <v>0.37619645447947075</v>
          </cell>
          <cell r="L355">
            <v>17812</v>
          </cell>
          <cell r="M355">
            <v>40584.394028119423</v>
          </cell>
          <cell r="O355">
            <v>248854.60597188058</v>
          </cell>
          <cell r="Q355">
            <v>0</v>
          </cell>
          <cell r="R355">
            <v>22772.394028119423</v>
          </cell>
          <cell r="S355">
            <v>17812</v>
          </cell>
          <cell r="T355">
            <v>40584.394028119423</v>
          </cell>
          <cell r="V355">
            <v>78345.25</v>
          </cell>
          <cell r="W355">
            <v>0</v>
          </cell>
          <cell r="X355">
            <v>346</v>
          </cell>
          <cell r="Y355">
            <v>19.949641402411984</v>
          </cell>
          <cell r="Z355">
            <v>0</v>
          </cell>
          <cell r="AA355">
            <v>271627</v>
          </cell>
          <cell r="AB355">
            <v>0</v>
          </cell>
          <cell r="AC355">
            <v>271627</v>
          </cell>
          <cell r="AD355">
            <v>0</v>
          </cell>
          <cell r="AE355">
            <v>17812</v>
          </cell>
          <cell r="AF355">
            <v>289439</v>
          </cell>
          <cell r="AG355">
            <v>0</v>
          </cell>
          <cell r="AH355">
            <v>0</v>
          </cell>
          <cell r="AI355">
            <v>0</v>
          </cell>
          <cell r="AJ355">
            <v>0</v>
          </cell>
          <cell r="AK355">
            <v>289439</v>
          </cell>
          <cell r="AM355">
            <v>346</v>
          </cell>
          <cell r="AN355">
            <v>346</v>
          </cell>
          <cell r="AO355" t="str">
            <v>WINTHROP</v>
          </cell>
          <cell r="AP355">
            <v>271627</v>
          </cell>
          <cell r="AQ355">
            <v>232886</v>
          </cell>
          <cell r="AR355">
            <v>38741</v>
          </cell>
          <cell r="AS355">
            <v>9238.25</v>
          </cell>
          <cell r="AT355">
            <v>1721</v>
          </cell>
          <cell r="AU355">
            <v>4730.25</v>
          </cell>
          <cell r="AV355">
            <v>2588</v>
          </cell>
          <cell r="AW355">
            <v>3514.75</v>
          </cell>
          <cell r="AX355">
            <v>0</v>
          </cell>
          <cell r="AY355">
            <v>60533.25</v>
          </cell>
          <cell r="AZ355">
            <v>22772.394028119423</v>
          </cell>
          <cell r="BB355">
            <v>346</v>
          </cell>
          <cell r="BC355" t="str">
            <v>WINTHROP</v>
          </cell>
          <cell r="BH355">
            <v>0</v>
          </cell>
          <cell r="BK355">
            <v>0</v>
          </cell>
          <cell r="BL355">
            <v>0</v>
          </cell>
          <cell r="BN355">
            <v>0</v>
          </cell>
          <cell r="BP355">
            <v>38741</v>
          </cell>
          <cell r="BQ355">
            <v>38741</v>
          </cell>
          <cell r="BR355">
            <v>0</v>
          </cell>
          <cell r="BT355">
            <v>0</v>
          </cell>
          <cell r="BV355">
            <v>0</v>
          </cell>
        </row>
        <row r="356">
          <cell r="A356">
            <v>347</v>
          </cell>
          <cell r="B356">
            <v>347</v>
          </cell>
          <cell r="C356" t="str">
            <v>WOBURN</v>
          </cell>
          <cell r="D356">
            <v>19.296048586630707</v>
          </cell>
          <cell r="E356">
            <v>309979</v>
          </cell>
          <cell r="F356">
            <v>0</v>
          </cell>
          <cell r="G356">
            <v>17236</v>
          </cell>
          <cell r="H356">
            <v>327215</v>
          </cell>
          <cell r="J356">
            <v>7582.1767783152845</v>
          </cell>
          <cell r="K356">
            <v>0.12848098380579667</v>
          </cell>
          <cell r="L356">
            <v>17236</v>
          </cell>
          <cell r="M356">
            <v>24818.176778315283</v>
          </cell>
          <cell r="O356">
            <v>302396.82322168472</v>
          </cell>
          <cell r="Q356">
            <v>0</v>
          </cell>
          <cell r="R356">
            <v>7582.1767783152845</v>
          </cell>
          <cell r="S356">
            <v>17236</v>
          </cell>
          <cell r="T356">
            <v>24818.176778315283</v>
          </cell>
          <cell r="V356">
            <v>76250</v>
          </cell>
          <cell r="W356">
            <v>0</v>
          </cell>
          <cell r="X356">
            <v>347</v>
          </cell>
          <cell r="Y356">
            <v>19.296048586630707</v>
          </cell>
          <cell r="Z356">
            <v>0</v>
          </cell>
          <cell r="AA356">
            <v>309979</v>
          </cell>
          <cell r="AB356">
            <v>0</v>
          </cell>
          <cell r="AC356">
            <v>309979</v>
          </cell>
          <cell r="AD356">
            <v>0</v>
          </cell>
          <cell r="AE356">
            <v>17236</v>
          </cell>
          <cell r="AF356">
            <v>327215</v>
          </cell>
          <cell r="AG356">
            <v>0</v>
          </cell>
          <cell r="AH356">
            <v>0</v>
          </cell>
          <cell r="AI356">
            <v>0</v>
          </cell>
          <cell r="AJ356">
            <v>0</v>
          </cell>
          <cell r="AK356">
            <v>327215</v>
          </cell>
          <cell r="AM356">
            <v>347</v>
          </cell>
          <cell r="AN356">
            <v>347</v>
          </cell>
          <cell r="AO356" t="str">
            <v>WOBURN</v>
          </cell>
          <cell r="AP356">
            <v>309979</v>
          </cell>
          <cell r="AQ356">
            <v>297080</v>
          </cell>
          <cell r="AR356">
            <v>12899</v>
          </cell>
          <cell r="AS356">
            <v>4856.25</v>
          </cell>
          <cell r="AT356">
            <v>25369</v>
          </cell>
          <cell r="AU356">
            <v>0</v>
          </cell>
          <cell r="AV356">
            <v>15889.75</v>
          </cell>
          <cell r="AW356">
            <v>0</v>
          </cell>
          <cell r="AX356">
            <v>0</v>
          </cell>
          <cell r="AY356">
            <v>59014</v>
          </cell>
          <cell r="AZ356">
            <v>7582.1767783152845</v>
          </cell>
          <cell r="BB356">
            <v>347</v>
          </cell>
          <cell r="BC356" t="str">
            <v>WOBURN</v>
          </cell>
          <cell r="BH356">
            <v>0</v>
          </cell>
          <cell r="BK356">
            <v>0</v>
          </cell>
          <cell r="BL356">
            <v>0</v>
          </cell>
          <cell r="BN356">
            <v>0</v>
          </cell>
          <cell r="BP356">
            <v>12899</v>
          </cell>
          <cell r="BQ356">
            <v>12899</v>
          </cell>
          <cell r="BR356">
            <v>0</v>
          </cell>
          <cell r="BT356">
            <v>0</v>
          </cell>
          <cell r="BV356">
            <v>0</v>
          </cell>
        </row>
        <row r="357">
          <cell r="A357">
            <v>348</v>
          </cell>
          <cell r="B357">
            <v>348</v>
          </cell>
          <cell r="C357" t="str">
            <v>WORCESTER</v>
          </cell>
          <cell r="D357">
            <v>2029.5503537971153</v>
          </cell>
          <cell r="E357">
            <v>23131594</v>
          </cell>
          <cell r="F357">
            <v>1071683</v>
          </cell>
          <cell r="G357">
            <v>1812388</v>
          </cell>
          <cell r="H357">
            <v>26015665</v>
          </cell>
          <cell r="J357">
            <v>434558.83364627167</v>
          </cell>
          <cell r="K357">
            <v>0.51894980171370164</v>
          </cell>
          <cell r="L357">
            <v>1812388</v>
          </cell>
          <cell r="M357">
            <v>2246946.8336462718</v>
          </cell>
          <cell r="O357">
            <v>23768718.166353729</v>
          </cell>
          <cell r="Q357">
            <v>0</v>
          </cell>
          <cell r="R357">
            <v>434558.83364627167</v>
          </cell>
          <cell r="S357">
            <v>1812388</v>
          </cell>
          <cell r="T357">
            <v>2246946.8336462718</v>
          </cell>
          <cell r="V357">
            <v>2649769.25</v>
          </cell>
          <cell r="W357">
            <v>0</v>
          </cell>
          <cell r="X357">
            <v>348</v>
          </cell>
          <cell r="Y357">
            <v>2029.5503537971153</v>
          </cell>
          <cell r="Z357">
            <v>0</v>
          </cell>
          <cell r="AA357">
            <v>23131594</v>
          </cell>
          <cell r="AB357">
            <v>0</v>
          </cell>
          <cell r="AC357">
            <v>23131594</v>
          </cell>
          <cell r="AD357">
            <v>1071683</v>
          </cell>
          <cell r="AE357">
            <v>1812388</v>
          </cell>
          <cell r="AF357">
            <v>26015665</v>
          </cell>
          <cell r="AG357">
            <v>0</v>
          </cell>
          <cell r="AH357">
            <v>0</v>
          </cell>
          <cell r="AI357">
            <v>0</v>
          </cell>
          <cell r="AJ357">
            <v>0</v>
          </cell>
          <cell r="AK357">
            <v>26015665</v>
          </cell>
          <cell r="AM357">
            <v>348</v>
          </cell>
          <cell r="AN357">
            <v>348</v>
          </cell>
          <cell r="AO357" t="str">
            <v>WORCESTER</v>
          </cell>
          <cell r="AP357">
            <v>23131594</v>
          </cell>
          <cell r="AQ357">
            <v>22392311</v>
          </cell>
          <cell r="AR357">
            <v>739283</v>
          </cell>
          <cell r="AS357">
            <v>0</v>
          </cell>
          <cell r="AT357">
            <v>0</v>
          </cell>
          <cell r="AU357">
            <v>83985.75</v>
          </cell>
          <cell r="AV357">
            <v>14112.5</v>
          </cell>
          <cell r="AW357">
            <v>0</v>
          </cell>
          <cell r="AX357">
            <v>0</v>
          </cell>
          <cell r="AY357">
            <v>837381.25</v>
          </cell>
          <cell r="AZ357">
            <v>434558.83364627167</v>
          </cell>
          <cell r="BB357">
            <v>348</v>
          </cell>
          <cell r="BC357" t="str">
            <v>WORCESTER</v>
          </cell>
          <cell r="BH357">
            <v>0</v>
          </cell>
          <cell r="BK357">
            <v>0</v>
          </cell>
          <cell r="BL357">
            <v>0</v>
          </cell>
          <cell r="BN357">
            <v>0</v>
          </cell>
          <cell r="BP357">
            <v>739283</v>
          </cell>
          <cell r="BQ357">
            <v>1810966</v>
          </cell>
          <cell r="BR357">
            <v>-1071683</v>
          </cell>
          <cell r="BT357">
            <v>0</v>
          </cell>
          <cell r="BV357">
            <v>0</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2966.5</v>
          </cell>
          <cell r="W358">
            <v>0</v>
          </cell>
          <cell r="X358">
            <v>349</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M358">
            <v>349</v>
          </cell>
          <cell r="AN358">
            <v>349</v>
          </cell>
          <cell r="AO358" t="str">
            <v>WORTHINGTON</v>
          </cell>
          <cell r="AP358">
            <v>0</v>
          </cell>
          <cell r="AQ358">
            <v>0</v>
          </cell>
          <cell r="AR358">
            <v>0</v>
          </cell>
          <cell r="AS358">
            <v>0</v>
          </cell>
          <cell r="AT358">
            <v>98</v>
          </cell>
          <cell r="AU358">
            <v>2868.5</v>
          </cell>
          <cell r="AV358">
            <v>0</v>
          </cell>
          <cell r="AW358">
            <v>0</v>
          </cell>
          <cell r="AX358">
            <v>0</v>
          </cell>
          <cell r="AY358">
            <v>2966.5</v>
          </cell>
          <cell r="AZ358">
            <v>0</v>
          </cell>
          <cell r="BB358">
            <v>349</v>
          </cell>
          <cell r="BC358" t="str">
            <v>WORTHINGTON</v>
          </cell>
          <cell r="BH358">
            <v>0</v>
          </cell>
          <cell r="BK358">
            <v>0</v>
          </cell>
          <cell r="BL358">
            <v>0</v>
          </cell>
          <cell r="BN358">
            <v>0</v>
          </cell>
          <cell r="BP358">
            <v>0</v>
          </cell>
          <cell r="BQ358">
            <v>0</v>
          </cell>
          <cell r="BR358">
            <v>0</v>
          </cell>
          <cell r="BT358">
            <v>0</v>
          </cell>
          <cell r="BV358">
            <v>0</v>
          </cell>
        </row>
        <row r="359">
          <cell r="A359">
            <v>350</v>
          </cell>
          <cell r="B359">
            <v>350</v>
          </cell>
          <cell r="C359" t="str">
            <v>WRENTHAM</v>
          </cell>
          <cell r="D359">
            <v>18.482576814893942</v>
          </cell>
          <cell r="E359">
            <v>277299</v>
          </cell>
          <cell r="F359">
            <v>0</v>
          </cell>
          <cell r="G359">
            <v>16507</v>
          </cell>
          <cell r="H359">
            <v>293806</v>
          </cell>
          <cell r="J359">
            <v>3750.8233213760623</v>
          </cell>
          <cell r="K359">
            <v>6.2435157782724446E-2</v>
          </cell>
          <cell r="L359">
            <v>16507</v>
          </cell>
          <cell r="M359">
            <v>20257.823321376061</v>
          </cell>
          <cell r="O359">
            <v>273548.17667862395</v>
          </cell>
          <cell r="Q359">
            <v>0</v>
          </cell>
          <cell r="R359">
            <v>3750.8233213760623</v>
          </cell>
          <cell r="S359">
            <v>16507</v>
          </cell>
          <cell r="T359">
            <v>20257.823321376061</v>
          </cell>
          <cell r="V359">
            <v>76582.5</v>
          </cell>
          <cell r="W359">
            <v>0</v>
          </cell>
          <cell r="X359">
            <v>350</v>
          </cell>
          <cell r="Y359">
            <v>18.482576814893942</v>
          </cell>
          <cell r="Z359">
            <v>0</v>
          </cell>
          <cell r="AA359">
            <v>277299</v>
          </cell>
          <cell r="AB359">
            <v>0</v>
          </cell>
          <cell r="AC359">
            <v>277299</v>
          </cell>
          <cell r="AD359">
            <v>0</v>
          </cell>
          <cell r="AE359">
            <v>16507</v>
          </cell>
          <cell r="AF359">
            <v>293806</v>
          </cell>
          <cell r="AG359">
            <v>0</v>
          </cell>
          <cell r="AH359">
            <v>0</v>
          </cell>
          <cell r="AI359">
            <v>0</v>
          </cell>
          <cell r="AJ359">
            <v>0</v>
          </cell>
          <cell r="AK359">
            <v>293806</v>
          </cell>
          <cell r="AM359">
            <v>350</v>
          </cell>
          <cell r="AN359">
            <v>350</v>
          </cell>
          <cell r="AO359" t="str">
            <v>WRENTHAM</v>
          </cell>
          <cell r="AP359">
            <v>277299</v>
          </cell>
          <cell r="AQ359">
            <v>270918</v>
          </cell>
          <cell r="AR359">
            <v>6381</v>
          </cell>
          <cell r="AS359">
            <v>27469.5</v>
          </cell>
          <cell r="AT359">
            <v>0</v>
          </cell>
          <cell r="AU359">
            <v>19903</v>
          </cell>
          <cell r="AV359">
            <v>682.25</v>
          </cell>
          <cell r="AW359">
            <v>5639.75</v>
          </cell>
          <cell r="AX359">
            <v>0</v>
          </cell>
          <cell r="AY359">
            <v>60075.5</v>
          </cell>
          <cell r="AZ359">
            <v>3750.8233213760623</v>
          </cell>
          <cell r="BB359">
            <v>350</v>
          </cell>
          <cell r="BC359" t="str">
            <v>WRENTHAM</v>
          </cell>
          <cell r="BH359">
            <v>0</v>
          </cell>
          <cell r="BK359">
            <v>0</v>
          </cell>
          <cell r="BL359">
            <v>0</v>
          </cell>
          <cell r="BN359">
            <v>0</v>
          </cell>
          <cell r="BP359">
            <v>6381</v>
          </cell>
          <cell r="BQ359">
            <v>6381</v>
          </cell>
          <cell r="BR359">
            <v>0</v>
          </cell>
          <cell r="BT359">
            <v>0</v>
          </cell>
          <cell r="BV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M360">
            <v>351</v>
          </cell>
          <cell r="AN360">
            <v>351</v>
          </cell>
          <cell r="AO360" t="str">
            <v>YARMOUTH</v>
          </cell>
          <cell r="AP360">
            <v>0</v>
          </cell>
          <cell r="AQ360">
            <v>0</v>
          </cell>
          <cell r="AR360">
            <v>0</v>
          </cell>
          <cell r="AS360">
            <v>0</v>
          </cell>
          <cell r="AT360">
            <v>0</v>
          </cell>
          <cell r="AU360">
            <v>0</v>
          </cell>
          <cell r="AV360">
            <v>0</v>
          </cell>
          <cell r="AW360">
            <v>0</v>
          </cell>
          <cell r="AX360">
            <v>0</v>
          </cell>
          <cell r="AY360">
            <v>0</v>
          </cell>
          <cell r="AZ360">
            <v>0</v>
          </cell>
          <cell r="BB360">
            <v>351</v>
          </cell>
          <cell r="BC360" t="str">
            <v>YARMOUTH</v>
          </cell>
          <cell r="BH360">
            <v>0</v>
          </cell>
          <cell r="BK360">
            <v>0</v>
          </cell>
          <cell r="BL360">
            <v>0</v>
          </cell>
          <cell r="BN360">
            <v>0</v>
          </cell>
          <cell r="BP360">
            <v>0</v>
          </cell>
          <cell r="BQ360">
            <v>0</v>
          </cell>
          <cell r="BR360">
            <v>0</v>
          </cell>
          <cell r="BT360">
            <v>0</v>
          </cell>
          <cell r="BV360">
            <v>0</v>
          </cell>
        </row>
        <row r="361">
          <cell r="A361">
            <v>352</v>
          </cell>
          <cell r="B361">
            <v>352</v>
          </cell>
          <cell r="C361" t="str">
            <v>DEVENS</v>
          </cell>
          <cell r="D361">
            <v>7.1607841519345943</v>
          </cell>
          <cell r="E361">
            <v>96628</v>
          </cell>
          <cell r="F361">
            <v>0</v>
          </cell>
          <cell r="G361">
            <v>6397</v>
          </cell>
          <cell r="H361">
            <v>103025</v>
          </cell>
          <cell r="J361">
            <v>0</v>
          </cell>
          <cell r="K361">
            <v>0</v>
          </cell>
          <cell r="L361">
            <v>6397</v>
          </cell>
          <cell r="M361">
            <v>6397</v>
          </cell>
          <cell r="O361">
            <v>96628</v>
          </cell>
          <cell r="Q361">
            <v>0</v>
          </cell>
          <cell r="R361">
            <v>0</v>
          </cell>
          <cell r="S361">
            <v>6397</v>
          </cell>
          <cell r="T361">
            <v>6397</v>
          </cell>
          <cell r="V361">
            <v>31925.75</v>
          </cell>
          <cell r="W361">
            <v>0</v>
          </cell>
          <cell r="X361">
            <v>352</v>
          </cell>
          <cell r="Y361">
            <v>7.1607841519345943</v>
          </cell>
          <cell r="Z361">
            <v>0</v>
          </cell>
          <cell r="AA361">
            <v>96628</v>
          </cell>
          <cell r="AB361">
            <v>0</v>
          </cell>
          <cell r="AC361">
            <v>96628</v>
          </cell>
          <cell r="AD361">
            <v>0</v>
          </cell>
          <cell r="AE361">
            <v>6397</v>
          </cell>
          <cell r="AF361">
            <v>103025</v>
          </cell>
          <cell r="AG361">
            <v>0</v>
          </cell>
          <cell r="AH361">
            <v>0</v>
          </cell>
          <cell r="AI361">
            <v>0</v>
          </cell>
          <cell r="AJ361">
            <v>0</v>
          </cell>
          <cell r="AK361">
            <v>103025</v>
          </cell>
          <cell r="AM361">
            <v>352</v>
          </cell>
          <cell r="AN361">
            <v>352</v>
          </cell>
          <cell r="AO361" t="str">
            <v>DEVENS</v>
          </cell>
          <cell r="AP361">
            <v>96628</v>
          </cell>
          <cell r="AQ361">
            <v>101520</v>
          </cell>
          <cell r="AR361">
            <v>0</v>
          </cell>
          <cell r="AS361">
            <v>18143</v>
          </cell>
          <cell r="AT361">
            <v>0</v>
          </cell>
          <cell r="AU361">
            <v>7160</v>
          </cell>
          <cell r="AV361">
            <v>176</v>
          </cell>
          <cell r="AW361">
            <v>49.75</v>
          </cell>
          <cell r="AX361">
            <v>0</v>
          </cell>
          <cell r="AY361">
            <v>25528.75</v>
          </cell>
          <cell r="AZ361">
            <v>0</v>
          </cell>
          <cell r="BB361">
            <v>352</v>
          </cell>
          <cell r="BC361" t="str">
            <v>DEVENS</v>
          </cell>
          <cell r="BH361">
            <v>0</v>
          </cell>
          <cell r="BK361">
            <v>0</v>
          </cell>
          <cell r="BL361">
            <v>0</v>
          </cell>
          <cell r="BN361">
            <v>0</v>
          </cell>
          <cell r="BP361">
            <v>0</v>
          </cell>
          <cell r="BQ361">
            <v>0</v>
          </cell>
          <cell r="BR361">
            <v>0</v>
          </cell>
          <cell r="BT361">
            <v>0</v>
          </cell>
          <cell r="BV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M362">
            <v>353</v>
          </cell>
          <cell r="AO362" t="str">
            <v>SOUTHFIELD</v>
          </cell>
          <cell r="AP362">
            <v>0</v>
          </cell>
          <cell r="AQ362">
            <v>0</v>
          </cell>
          <cell r="AR362">
            <v>0</v>
          </cell>
          <cell r="AS362">
            <v>0</v>
          </cell>
          <cell r="AT362">
            <v>0</v>
          </cell>
          <cell r="AU362">
            <v>0</v>
          </cell>
          <cell r="AV362">
            <v>0</v>
          </cell>
          <cell r="AW362">
            <v>0</v>
          </cell>
          <cell r="AX362">
            <v>0</v>
          </cell>
          <cell r="AY362">
            <v>0</v>
          </cell>
          <cell r="AZ362">
            <v>0</v>
          </cell>
          <cell r="BB362">
            <v>353</v>
          </cell>
          <cell r="BC362" t="str">
            <v>SOUTHFIELD</v>
          </cell>
          <cell r="BH362">
            <v>0</v>
          </cell>
          <cell r="BK362">
            <v>0</v>
          </cell>
          <cell r="BL362">
            <v>0</v>
          </cell>
          <cell r="BN362">
            <v>0</v>
          </cell>
          <cell r="BP362">
            <v>0</v>
          </cell>
          <cell r="BQ362">
            <v>0</v>
          </cell>
          <cell r="BR362">
            <v>0</v>
          </cell>
          <cell r="BT362">
            <v>0</v>
          </cell>
          <cell r="BV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M363">
            <v>406</v>
          </cell>
          <cell r="AN363">
            <v>406</v>
          </cell>
          <cell r="AO363" t="str">
            <v>NORTHAMPTON SMITH</v>
          </cell>
          <cell r="AP363">
            <v>0</v>
          </cell>
          <cell r="AQ363">
            <v>0</v>
          </cell>
          <cell r="AR363">
            <v>0</v>
          </cell>
          <cell r="AS363">
            <v>0</v>
          </cell>
          <cell r="AT363">
            <v>0</v>
          </cell>
          <cell r="AU363">
            <v>0</v>
          </cell>
          <cell r="AV363">
            <v>0</v>
          </cell>
          <cell r="AW363">
            <v>0</v>
          </cell>
          <cell r="AX363">
            <v>0</v>
          </cell>
          <cell r="AY363">
            <v>0</v>
          </cell>
          <cell r="AZ363">
            <v>0</v>
          </cell>
          <cell r="BB363">
            <v>406</v>
          </cell>
          <cell r="BC363" t="str">
            <v>NORTHAMPTON SMITH</v>
          </cell>
          <cell r="BH363">
            <v>0</v>
          </cell>
          <cell r="BK363">
            <v>0</v>
          </cell>
          <cell r="BL363">
            <v>0</v>
          </cell>
          <cell r="BN363">
            <v>0</v>
          </cell>
          <cell r="BP363">
            <v>0</v>
          </cell>
          <cell r="BQ363">
            <v>0</v>
          </cell>
          <cell r="BR363">
            <v>0</v>
          </cell>
          <cell r="BT363">
            <v>0</v>
          </cell>
          <cell r="BV363">
            <v>0</v>
          </cell>
        </row>
        <row r="364">
          <cell r="A364">
            <v>600</v>
          </cell>
          <cell r="B364">
            <v>701</v>
          </cell>
          <cell r="C364" t="str">
            <v>ACTON BOXBOROUGH</v>
          </cell>
          <cell r="D364">
            <v>23.323833574668882</v>
          </cell>
          <cell r="E364">
            <v>326136</v>
          </cell>
          <cell r="F364">
            <v>0</v>
          </cell>
          <cell r="G364">
            <v>20826</v>
          </cell>
          <cell r="H364">
            <v>346962</v>
          </cell>
          <cell r="J364">
            <v>11534.619344203491</v>
          </cell>
          <cell r="K364">
            <v>0.36990978342497705</v>
          </cell>
          <cell r="L364">
            <v>20826</v>
          </cell>
          <cell r="M364">
            <v>32360.619344203493</v>
          </cell>
          <cell r="O364">
            <v>314601.3806557965</v>
          </cell>
          <cell r="Q364">
            <v>0</v>
          </cell>
          <cell r="R364">
            <v>11534.619344203491</v>
          </cell>
          <cell r="S364">
            <v>20826</v>
          </cell>
          <cell r="T364">
            <v>32360.619344203493</v>
          </cell>
          <cell r="V364">
            <v>52008.25</v>
          </cell>
          <cell r="W364">
            <v>0</v>
          </cell>
          <cell r="X364">
            <v>600</v>
          </cell>
          <cell r="Y364">
            <v>23.323833574668882</v>
          </cell>
          <cell r="Z364">
            <v>0</v>
          </cell>
          <cell r="AA364">
            <v>326136</v>
          </cell>
          <cell r="AB364">
            <v>0</v>
          </cell>
          <cell r="AC364">
            <v>326136</v>
          </cell>
          <cell r="AD364">
            <v>0</v>
          </cell>
          <cell r="AE364">
            <v>20826</v>
          </cell>
          <cell r="AF364">
            <v>346962</v>
          </cell>
          <cell r="AG364">
            <v>0</v>
          </cell>
          <cell r="AH364">
            <v>0</v>
          </cell>
          <cell r="AI364">
            <v>0</v>
          </cell>
          <cell r="AJ364">
            <v>0</v>
          </cell>
          <cell r="AK364">
            <v>346962</v>
          </cell>
          <cell r="AM364">
            <v>600</v>
          </cell>
          <cell r="AN364">
            <v>701</v>
          </cell>
          <cell r="AO364" t="str">
            <v>ACTON BOXBOROUGH</v>
          </cell>
          <cell r="AP364">
            <v>326136</v>
          </cell>
          <cell r="AQ364">
            <v>306513</v>
          </cell>
          <cell r="AR364">
            <v>19623</v>
          </cell>
          <cell r="AS364">
            <v>0</v>
          </cell>
          <cell r="AT364">
            <v>0</v>
          </cell>
          <cell r="AU364">
            <v>5059.5</v>
          </cell>
          <cell r="AV364">
            <v>0</v>
          </cell>
          <cell r="AW364">
            <v>6499.75</v>
          </cell>
          <cell r="AX364">
            <v>0</v>
          </cell>
          <cell r="AY364">
            <v>31182.25</v>
          </cell>
          <cell r="AZ364">
            <v>11534.619344203491</v>
          </cell>
          <cell r="BB364">
            <v>600</v>
          </cell>
          <cell r="BC364" t="str">
            <v>ACTON BOXBOROUGH</v>
          </cell>
          <cell r="BH364">
            <v>0</v>
          </cell>
          <cell r="BK364">
            <v>0</v>
          </cell>
          <cell r="BL364">
            <v>0</v>
          </cell>
          <cell r="BN364">
            <v>0</v>
          </cell>
          <cell r="BP364">
            <v>19623</v>
          </cell>
          <cell r="BQ364">
            <v>19623</v>
          </cell>
          <cell r="BR364">
            <v>0</v>
          </cell>
          <cell r="BT364">
            <v>0</v>
          </cell>
          <cell r="BV364">
            <v>0</v>
          </cell>
        </row>
        <row r="365">
          <cell r="A365">
            <v>603</v>
          </cell>
          <cell r="B365">
            <v>702</v>
          </cell>
          <cell r="C365" t="str">
            <v>ADAMS CHESHIRE</v>
          </cell>
          <cell r="D365">
            <v>89.211864406779654</v>
          </cell>
          <cell r="E365">
            <v>1094359</v>
          </cell>
          <cell r="F365">
            <v>0</v>
          </cell>
          <cell r="G365">
            <v>79667</v>
          </cell>
          <cell r="H365">
            <v>1174026</v>
          </cell>
          <cell r="J365">
            <v>11549.314624415745</v>
          </cell>
          <cell r="K365">
            <v>9.8059825344796223E-2</v>
          </cell>
          <cell r="L365">
            <v>79667</v>
          </cell>
          <cell r="M365">
            <v>91216.31462441574</v>
          </cell>
          <cell r="O365">
            <v>1082809.6853755843</v>
          </cell>
          <cell r="Q365">
            <v>0</v>
          </cell>
          <cell r="R365">
            <v>11549.314624415745</v>
          </cell>
          <cell r="S365">
            <v>79667</v>
          </cell>
          <cell r="T365">
            <v>91216.31462441574</v>
          </cell>
          <cell r="V365">
            <v>197445.25</v>
          </cell>
          <cell r="W365">
            <v>0</v>
          </cell>
          <cell r="X365">
            <v>603</v>
          </cell>
          <cell r="Y365">
            <v>89.211864406779654</v>
          </cell>
          <cell r="Z365">
            <v>0</v>
          </cell>
          <cell r="AA365">
            <v>1094359</v>
          </cell>
          <cell r="AB365">
            <v>0</v>
          </cell>
          <cell r="AC365">
            <v>1094359</v>
          </cell>
          <cell r="AD365">
            <v>0</v>
          </cell>
          <cell r="AE365">
            <v>79667</v>
          </cell>
          <cell r="AF365">
            <v>1174026</v>
          </cell>
          <cell r="AG365">
            <v>0</v>
          </cell>
          <cell r="AH365">
            <v>0</v>
          </cell>
          <cell r="AI365">
            <v>0</v>
          </cell>
          <cell r="AJ365">
            <v>0</v>
          </cell>
          <cell r="AK365">
            <v>1174026</v>
          </cell>
          <cell r="AM365">
            <v>603</v>
          </cell>
          <cell r="AN365">
            <v>702</v>
          </cell>
          <cell r="AO365" t="str">
            <v>ADAMS CHESHIRE</v>
          </cell>
          <cell r="AP365">
            <v>1094359</v>
          </cell>
          <cell r="AQ365">
            <v>1074711</v>
          </cell>
          <cell r="AR365">
            <v>19648</v>
          </cell>
          <cell r="AS365">
            <v>51218.5</v>
          </cell>
          <cell r="AT365">
            <v>0</v>
          </cell>
          <cell r="AU365">
            <v>38898.25</v>
          </cell>
          <cell r="AV365">
            <v>8013.5</v>
          </cell>
          <cell r="AW365">
            <v>0</v>
          </cell>
          <cell r="AX365">
            <v>0</v>
          </cell>
          <cell r="AY365">
            <v>117778.25</v>
          </cell>
          <cell r="AZ365">
            <v>11549.314624415745</v>
          </cell>
          <cell r="BB365">
            <v>603</v>
          </cell>
          <cell r="BC365" t="str">
            <v>ADAMS CHESHIRE</v>
          </cell>
          <cell r="BH365">
            <v>0</v>
          </cell>
          <cell r="BK365">
            <v>0</v>
          </cell>
          <cell r="BL365">
            <v>0</v>
          </cell>
          <cell r="BN365">
            <v>0</v>
          </cell>
          <cell r="BP365">
            <v>19648</v>
          </cell>
          <cell r="BQ365">
            <v>19648</v>
          </cell>
          <cell r="BR365">
            <v>0</v>
          </cell>
          <cell r="BT365">
            <v>0</v>
          </cell>
          <cell r="BV365">
            <v>0</v>
          </cell>
        </row>
        <row r="366">
          <cell r="A366">
            <v>605</v>
          </cell>
          <cell r="B366">
            <v>703</v>
          </cell>
          <cell r="C366" t="str">
            <v>AMHERST PELHAM</v>
          </cell>
          <cell r="D366">
            <v>100.33482723212255</v>
          </cell>
          <cell r="E366">
            <v>1721790</v>
          </cell>
          <cell r="F366">
            <v>0</v>
          </cell>
          <cell r="G366">
            <v>89598</v>
          </cell>
          <cell r="H366">
            <v>1811388</v>
          </cell>
          <cell r="J366">
            <v>117005.58448360278</v>
          </cell>
          <cell r="K366">
            <v>0.32148409892885726</v>
          </cell>
          <cell r="L366">
            <v>89598</v>
          </cell>
          <cell r="M366">
            <v>206603.58448360278</v>
          </cell>
          <cell r="O366">
            <v>1604784.4155163972</v>
          </cell>
          <cell r="Q366">
            <v>0</v>
          </cell>
          <cell r="R366">
            <v>117005.58448360278</v>
          </cell>
          <cell r="S366">
            <v>89598</v>
          </cell>
          <cell r="T366">
            <v>206603.58448360278</v>
          </cell>
          <cell r="V366">
            <v>453552.5</v>
          </cell>
          <cell r="W366">
            <v>0</v>
          </cell>
          <cell r="X366">
            <v>605</v>
          </cell>
          <cell r="Y366">
            <v>100.33482723212255</v>
          </cell>
          <cell r="Z366">
            <v>0</v>
          </cell>
          <cell r="AA366">
            <v>1721790</v>
          </cell>
          <cell r="AB366">
            <v>0</v>
          </cell>
          <cell r="AC366">
            <v>1721790</v>
          </cell>
          <cell r="AD366">
            <v>0</v>
          </cell>
          <cell r="AE366">
            <v>89598</v>
          </cell>
          <cell r="AF366">
            <v>1811388</v>
          </cell>
          <cell r="AG366">
            <v>0</v>
          </cell>
          <cell r="AH366">
            <v>0</v>
          </cell>
          <cell r="AI366">
            <v>0</v>
          </cell>
          <cell r="AJ366">
            <v>0</v>
          </cell>
          <cell r="AK366">
            <v>1811388</v>
          </cell>
          <cell r="AM366">
            <v>605</v>
          </cell>
          <cell r="AN366">
            <v>703</v>
          </cell>
          <cell r="AO366" t="str">
            <v>AMHERST PELHAM</v>
          </cell>
          <cell r="AP366">
            <v>1721790</v>
          </cell>
          <cell r="AQ366">
            <v>1522737</v>
          </cell>
          <cell r="AR366">
            <v>199053</v>
          </cell>
          <cell r="AS366">
            <v>0</v>
          </cell>
          <cell r="AT366">
            <v>62497</v>
          </cell>
          <cell r="AU366">
            <v>63394.75</v>
          </cell>
          <cell r="AV366">
            <v>15767.5</v>
          </cell>
          <cell r="AW366">
            <v>23242.25</v>
          </cell>
          <cell r="AX366">
            <v>0</v>
          </cell>
          <cell r="AY366">
            <v>363954.5</v>
          </cell>
          <cell r="AZ366">
            <v>117005.58448360278</v>
          </cell>
          <cell r="BB366">
            <v>605</v>
          </cell>
          <cell r="BC366" t="str">
            <v>AMHERST PELHAM</v>
          </cell>
          <cell r="BH366">
            <v>0</v>
          </cell>
          <cell r="BK366">
            <v>0</v>
          </cell>
          <cell r="BL366">
            <v>0</v>
          </cell>
          <cell r="BN366">
            <v>0</v>
          </cell>
          <cell r="BP366">
            <v>199053</v>
          </cell>
          <cell r="BQ366">
            <v>199053</v>
          </cell>
          <cell r="BR366">
            <v>0</v>
          </cell>
          <cell r="BT366">
            <v>0</v>
          </cell>
          <cell r="BV366">
            <v>0</v>
          </cell>
        </row>
        <row r="367">
          <cell r="A367">
            <v>610</v>
          </cell>
          <cell r="B367">
            <v>704</v>
          </cell>
          <cell r="C367" t="str">
            <v>ASHBURNHAM WESTMINSTER</v>
          </cell>
          <cell r="D367">
            <v>12.720653278034197</v>
          </cell>
          <cell r="E367">
            <v>150952</v>
          </cell>
          <cell r="F367">
            <v>0</v>
          </cell>
          <cell r="G367">
            <v>11360</v>
          </cell>
          <cell r="H367">
            <v>162312</v>
          </cell>
          <cell r="J367">
            <v>5630.0557549192799</v>
          </cell>
          <cell r="K367">
            <v>0.31026428716627796</v>
          </cell>
          <cell r="L367">
            <v>11360</v>
          </cell>
          <cell r="M367">
            <v>16990.055754919282</v>
          </cell>
          <cell r="O367">
            <v>145321.94424508073</v>
          </cell>
          <cell r="Q367">
            <v>0</v>
          </cell>
          <cell r="R367">
            <v>5630.0557549192799</v>
          </cell>
          <cell r="S367">
            <v>11360</v>
          </cell>
          <cell r="T367">
            <v>16990.055754919282</v>
          </cell>
          <cell r="V367">
            <v>29506</v>
          </cell>
          <cell r="W367">
            <v>0</v>
          </cell>
          <cell r="X367">
            <v>610</v>
          </cell>
          <cell r="Y367">
            <v>12.720653278034197</v>
          </cell>
          <cell r="Z367">
            <v>0</v>
          </cell>
          <cell r="AA367">
            <v>150952</v>
          </cell>
          <cell r="AB367">
            <v>0</v>
          </cell>
          <cell r="AC367">
            <v>150952</v>
          </cell>
          <cell r="AD367">
            <v>0</v>
          </cell>
          <cell r="AE367">
            <v>11360</v>
          </cell>
          <cell r="AF367">
            <v>162312</v>
          </cell>
          <cell r="AG367">
            <v>0</v>
          </cell>
          <cell r="AH367">
            <v>0</v>
          </cell>
          <cell r="AI367">
            <v>0</v>
          </cell>
          <cell r="AJ367">
            <v>0</v>
          </cell>
          <cell r="AK367">
            <v>162312</v>
          </cell>
          <cell r="AM367">
            <v>610</v>
          </cell>
          <cell r="AN367">
            <v>704</v>
          </cell>
          <cell r="AO367" t="str">
            <v>ASHBURNHAM WESTMINSTER</v>
          </cell>
          <cell r="AP367">
            <v>150952</v>
          </cell>
          <cell r="AQ367">
            <v>141374</v>
          </cell>
          <cell r="AR367">
            <v>9578</v>
          </cell>
          <cell r="AS367">
            <v>0</v>
          </cell>
          <cell r="AT367">
            <v>8568</v>
          </cell>
          <cell r="AU367">
            <v>0</v>
          </cell>
          <cell r="AV367">
            <v>0</v>
          </cell>
          <cell r="AW367">
            <v>0</v>
          </cell>
          <cell r="AX367">
            <v>0</v>
          </cell>
          <cell r="AY367">
            <v>18146</v>
          </cell>
          <cell r="AZ367">
            <v>5630.0557549192799</v>
          </cell>
          <cell r="BB367">
            <v>610</v>
          </cell>
          <cell r="BC367" t="str">
            <v>ASHBURNHAM WESTMINSTER</v>
          </cell>
          <cell r="BH367">
            <v>0</v>
          </cell>
          <cell r="BK367">
            <v>0</v>
          </cell>
          <cell r="BL367">
            <v>0</v>
          </cell>
          <cell r="BN367">
            <v>0</v>
          </cell>
          <cell r="BP367">
            <v>9578</v>
          </cell>
          <cell r="BQ367">
            <v>9578</v>
          </cell>
          <cell r="BR367">
            <v>0</v>
          </cell>
          <cell r="BT367">
            <v>0</v>
          </cell>
          <cell r="BV367">
            <v>0</v>
          </cell>
        </row>
        <row r="368">
          <cell r="A368">
            <v>615</v>
          </cell>
          <cell r="B368">
            <v>705</v>
          </cell>
          <cell r="C368" t="str">
            <v>ATHOL ROYALSTON</v>
          </cell>
          <cell r="D368">
            <v>0.99750623441396513</v>
          </cell>
          <cell r="E368">
            <v>11058</v>
          </cell>
          <cell r="F368">
            <v>0</v>
          </cell>
          <cell r="G368">
            <v>888</v>
          </cell>
          <cell r="H368">
            <v>11946</v>
          </cell>
          <cell r="J368">
            <v>199.26799967818292</v>
          </cell>
          <cell r="K368">
            <v>1.9113519704396231E-2</v>
          </cell>
          <cell r="L368">
            <v>888</v>
          </cell>
          <cell r="M368">
            <v>1087.2679996781828</v>
          </cell>
          <cell r="O368">
            <v>10858.732000321817</v>
          </cell>
          <cell r="Q368">
            <v>0</v>
          </cell>
          <cell r="R368">
            <v>199.26799967818292</v>
          </cell>
          <cell r="S368">
            <v>888</v>
          </cell>
          <cell r="T368">
            <v>1087.2679996781828</v>
          </cell>
          <cell r="V368">
            <v>11313.5</v>
          </cell>
          <cell r="W368">
            <v>0</v>
          </cell>
          <cell r="X368">
            <v>615</v>
          </cell>
          <cell r="Y368">
            <v>0.99750623441396513</v>
          </cell>
          <cell r="Z368">
            <v>0</v>
          </cell>
          <cell r="AA368">
            <v>11058</v>
          </cell>
          <cell r="AB368">
            <v>0</v>
          </cell>
          <cell r="AC368">
            <v>11058</v>
          </cell>
          <cell r="AD368">
            <v>0</v>
          </cell>
          <cell r="AE368">
            <v>888</v>
          </cell>
          <cell r="AF368">
            <v>11946</v>
          </cell>
          <cell r="AG368">
            <v>0</v>
          </cell>
          <cell r="AH368">
            <v>0</v>
          </cell>
          <cell r="AI368">
            <v>0</v>
          </cell>
          <cell r="AJ368">
            <v>0</v>
          </cell>
          <cell r="AK368">
            <v>11946</v>
          </cell>
          <cell r="AM368">
            <v>615</v>
          </cell>
          <cell r="AN368">
            <v>705</v>
          </cell>
          <cell r="AO368" t="str">
            <v>ATHOL ROYALSTON</v>
          </cell>
          <cell r="AP368">
            <v>11058</v>
          </cell>
          <cell r="AQ368">
            <v>10719</v>
          </cell>
          <cell r="AR368">
            <v>339</v>
          </cell>
          <cell r="AS368">
            <v>0</v>
          </cell>
          <cell r="AT368">
            <v>0</v>
          </cell>
          <cell r="AU368">
            <v>10086.5</v>
          </cell>
          <cell r="AV368">
            <v>0</v>
          </cell>
          <cell r="AW368">
            <v>0</v>
          </cell>
          <cell r="AX368">
            <v>0</v>
          </cell>
          <cell r="AY368">
            <v>10425.5</v>
          </cell>
          <cell r="AZ368">
            <v>199.26799967818292</v>
          </cell>
          <cell r="BB368">
            <v>615</v>
          </cell>
          <cell r="BC368" t="str">
            <v>ATHOL ROYALSTON</v>
          </cell>
          <cell r="BH368">
            <v>0</v>
          </cell>
          <cell r="BK368">
            <v>0</v>
          </cell>
          <cell r="BL368">
            <v>0</v>
          </cell>
          <cell r="BN368">
            <v>0</v>
          </cell>
          <cell r="BP368">
            <v>339</v>
          </cell>
          <cell r="BQ368">
            <v>339</v>
          </cell>
          <cell r="BR368">
            <v>0</v>
          </cell>
          <cell r="BT368">
            <v>0</v>
          </cell>
          <cell r="BV368">
            <v>0</v>
          </cell>
        </row>
        <row r="369">
          <cell r="A369">
            <v>616</v>
          </cell>
          <cell r="B369">
            <v>616</v>
          </cell>
          <cell r="C369" t="str">
            <v>AYER SHIRLEY</v>
          </cell>
          <cell r="D369">
            <v>71.747286209762052</v>
          </cell>
          <cell r="E369">
            <v>950203</v>
          </cell>
          <cell r="F369">
            <v>0</v>
          </cell>
          <cell r="G369">
            <v>64079</v>
          </cell>
          <cell r="H369">
            <v>1014282</v>
          </cell>
          <cell r="J369">
            <v>28617.58868534612</v>
          </cell>
          <cell r="K369">
            <v>0.3811485856936852</v>
          </cell>
          <cell r="L369">
            <v>64079</v>
          </cell>
          <cell r="M369">
            <v>92696.588685346127</v>
          </cell>
          <cell r="O369">
            <v>921585.41131465393</v>
          </cell>
          <cell r="Q369">
            <v>0</v>
          </cell>
          <cell r="R369">
            <v>28617.58868534612</v>
          </cell>
          <cell r="S369">
            <v>64079</v>
          </cell>
          <cell r="T369">
            <v>92696.588685346127</v>
          </cell>
          <cell r="V369">
            <v>139161.5</v>
          </cell>
          <cell r="W369">
            <v>0</v>
          </cell>
          <cell r="X369">
            <v>616</v>
          </cell>
          <cell r="Y369">
            <v>71.747286209762052</v>
          </cell>
          <cell r="Z369">
            <v>0</v>
          </cell>
          <cell r="AA369">
            <v>950203</v>
          </cell>
          <cell r="AB369">
            <v>0</v>
          </cell>
          <cell r="AC369">
            <v>950203</v>
          </cell>
          <cell r="AD369">
            <v>0</v>
          </cell>
          <cell r="AE369">
            <v>64079</v>
          </cell>
          <cell r="AF369">
            <v>1014282</v>
          </cell>
          <cell r="AG369">
            <v>0</v>
          </cell>
          <cell r="AH369">
            <v>0</v>
          </cell>
          <cell r="AI369">
            <v>0</v>
          </cell>
          <cell r="AJ369">
            <v>0</v>
          </cell>
          <cell r="AK369">
            <v>1014282</v>
          </cell>
          <cell r="AM369">
            <v>616</v>
          </cell>
          <cell r="AN369">
            <v>616</v>
          </cell>
          <cell r="AO369" t="str">
            <v>AYER SHIRLEY</v>
          </cell>
          <cell r="AP369">
            <v>950203</v>
          </cell>
          <cell r="AQ369">
            <v>901518</v>
          </cell>
          <cell r="AR369">
            <v>48685</v>
          </cell>
          <cell r="AS369">
            <v>10315.5</v>
          </cell>
          <cell r="AT369">
            <v>0</v>
          </cell>
          <cell r="AU369">
            <v>666.75</v>
          </cell>
          <cell r="AV369">
            <v>0</v>
          </cell>
          <cell r="AW369">
            <v>15415.25</v>
          </cell>
          <cell r="AX369">
            <v>0</v>
          </cell>
          <cell r="AY369">
            <v>75082.5</v>
          </cell>
          <cell r="AZ369">
            <v>28617.58868534612</v>
          </cell>
          <cell r="BB369">
            <v>616</v>
          </cell>
          <cell r="BC369" t="str">
            <v>AYER SHIRLEY</v>
          </cell>
          <cell r="BH369">
            <v>0</v>
          </cell>
          <cell r="BK369">
            <v>0</v>
          </cell>
          <cell r="BL369">
            <v>0</v>
          </cell>
          <cell r="BN369">
            <v>0</v>
          </cell>
          <cell r="BP369">
            <v>48685</v>
          </cell>
          <cell r="BQ369">
            <v>48685</v>
          </cell>
          <cell r="BR369">
            <v>0</v>
          </cell>
          <cell r="BT369">
            <v>0</v>
          </cell>
          <cell r="BV369">
            <v>0</v>
          </cell>
        </row>
        <row r="370">
          <cell r="A370">
            <v>618</v>
          </cell>
          <cell r="B370">
            <v>706</v>
          </cell>
          <cell r="C370" t="str">
            <v>BERKSHIRE HILLS</v>
          </cell>
          <cell r="D370">
            <v>0</v>
          </cell>
          <cell r="E370">
            <v>0</v>
          </cell>
          <cell r="F370">
            <v>0</v>
          </cell>
          <cell r="G370">
            <v>0</v>
          </cell>
          <cell r="H370">
            <v>0</v>
          </cell>
          <cell r="J370">
            <v>0</v>
          </cell>
          <cell r="K370">
            <v>0</v>
          </cell>
          <cell r="L370">
            <v>0</v>
          </cell>
          <cell r="M370">
            <v>0</v>
          </cell>
          <cell r="O370">
            <v>0</v>
          </cell>
          <cell r="Q370">
            <v>0</v>
          </cell>
          <cell r="R370">
            <v>0</v>
          </cell>
          <cell r="S370">
            <v>0</v>
          </cell>
          <cell r="T370">
            <v>0</v>
          </cell>
          <cell r="V370">
            <v>1222.25</v>
          </cell>
          <cell r="W370">
            <v>0</v>
          </cell>
          <cell r="X370">
            <v>618</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M370">
            <v>618</v>
          </cell>
          <cell r="AN370">
            <v>706</v>
          </cell>
          <cell r="AO370" t="str">
            <v>BERKSHIRE HILLS</v>
          </cell>
          <cell r="AP370">
            <v>0</v>
          </cell>
          <cell r="AQ370">
            <v>0</v>
          </cell>
          <cell r="AR370">
            <v>0</v>
          </cell>
          <cell r="AS370">
            <v>0</v>
          </cell>
          <cell r="AT370">
            <v>0</v>
          </cell>
          <cell r="AU370">
            <v>1222.25</v>
          </cell>
          <cell r="AV370">
            <v>0</v>
          </cell>
          <cell r="AW370">
            <v>0</v>
          </cell>
          <cell r="AX370">
            <v>0</v>
          </cell>
          <cell r="AY370">
            <v>1222.25</v>
          </cell>
          <cell r="AZ370">
            <v>0</v>
          </cell>
          <cell r="BB370">
            <v>618</v>
          </cell>
          <cell r="BC370" t="str">
            <v>BERKSHIRE HILLS</v>
          </cell>
          <cell r="BH370">
            <v>0</v>
          </cell>
          <cell r="BK370">
            <v>0</v>
          </cell>
          <cell r="BL370">
            <v>0</v>
          </cell>
          <cell r="BN370">
            <v>0</v>
          </cell>
          <cell r="BP370">
            <v>0</v>
          </cell>
          <cell r="BQ370">
            <v>0</v>
          </cell>
          <cell r="BR370">
            <v>0</v>
          </cell>
          <cell r="BT370">
            <v>0</v>
          </cell>
          <cell r="BV370">
            <v>0</v>
          </cell>
        </row>
        <row r="371">
          <cell r="A371">
            <v>620</v>
          </cell>
          <cell r="B371">
            <v>707</v>
          </cell>
          <cell r="C371" t="str">
            <v>BERLIN BOYLSTON</v>
          </cell>
          <cell r="D371">
            <v>10.812780371692757</v>
          </cell>
          <cell r="E371">
            <v>162288</v>
          </cell>
          <cell r="F371">
            <v>0</v>
          </cell>
          <cell r="G371">
            <v>9654</v>
          </cell>
          <cell r="H371">
            <v>171942</v>
          </cell>
          <cell r="J371">
            <v>2449.4093057787263</v>
          </cell>
          <cell r="K371">
            <v>0.58781120849021506</v>
          </cell>
          <cell r="L371">
            <v>9654</v>
          </cell>
          <cell r="M371">
            <v>12103.409305778727</v>
          </cell>
          <cell r="O371">
            <v>159838.59069422126</v>
          </cell>
          <cell r="Q371">
            <v>0</v>
          </cell>
          <cell r="R371">
            <v>2449.4093057787263</v>
          </cell>
          <cell r="S371">
            <v>9654</v>
          </cell>
          <cell r="T371">
            <v>12103.409305778727</v>
          </cell>
          <cell r="V371">
            <v>13821</v>
          </cell>
          <cell r="W371">
            <v>0</v>
          </cell>
          <cell r="X371">
            <v>620</v>
          </cell>
          <cell r="Y371">
            <v>10.812780371692757</v>
          </cell>
          <cell r="Z371">
            <v>0</v>
          </cell>
          <cell r="AA371">
            <v>162288</v>
          </cell>
          <cell r="AB371">
            <v>0</v>
          </cell>
          <cell r="AC371">
            <v>162288</v>
          </cell>
          <cell r="AD371">
            <v>0</v>
          </cell>
          <cell r="AE371">
            <v>9654</v>
          </cell>
          <cell r="AF371">
            <v>171942</v>
          </cell>
          <cell r="AG371">
            <v>0</v>
          </cell>
          <cell r="AH371">
            <v>0</v>
          </cell>
          <cell r="AI371">
            <v>0</v>
          </cell>
          <cell r="AJ371">
            <v>0</v>
          </cell>
          <cell r="AK371">
            <v>171942</v>
          </cell>
          <cell r="AM371">
            <v>620</v>
          </cell>
          <cell r="AN371">
            <v>707</v>
          </cell>
          <cell r="AO371" t="str">
            <v>BERLIN BOYLSTON</v>
          </cell>
          <cell r="AP371">
            <v>162288</v>
          </cell>
          <cell r="AQ371">
            <v>158121</v>
          </cell>
          <cell r="AR371">
            <v>4167</v>
          </cell>
          <cell r="AS371">
            <v>0</v>
          </cell>
          <cell r="AT371">
            <v>0</v>
          </cell>
          <cell r="AU371">
            <v>0</v>
          </cell>
          <cell r="AV371">
            <v>0</v>
          </cell>
          <cell r="AW371">
            <v>0</v>
          </cell>
          <cell r="AX371">
            <v>0</v>
          </cell>
          <cell r="AY371">
            <v>4167</v>
          </cell>
          <cell r="AZ371">
            <v>2449.4093057787263</v>
          </cell>
          <cell r="BB371">
            <v>620</v>
          </cell>
          <cell r="BC371" t="str">
            <v>BERLIN BOYLSTON</v>
          </cell>
          <cell r="BH371">
            <v>0</v>
          </cell>
          <cell r="BK371">
            <v>0</v>
          </cell>
          <cell r="BL371">
            <v>0</v>
          </cell>
          <cell r="BN371">
            <v>0</v>
          </cell>
          <cell r="BP371">
            <v>4167</v>
          </cell>
          <cell r="BQ371">
            <v>4167</v>
          </cell>
          <cell r="BR371">
            <v>0</v>
          </cell>
          <cell r="BT371">
            <v>0</v>
          </cell>
          <cell r="BV371">
            <v>0</v>
          </cell>
        </row>
        <row r="372">
          <cell r="A372">
            <v>622</v>
          </cell>
          <cell r="B372">
            <v>765</v>
          </cell>
          <cell r="C372" t="str">
            <v>BLACKSTONE MILLVILLE</v>
          </cell>
          <cell r="D372">
            <v>2.0496613995485329</v>
          </cell>
          <cell r="E372">
            <v>22068</v>
          </cell>
          <cell r="F372">
            <v>0</v>
          </cell>
          <cell r="G372">
            <v>1827</v>
          </cell>
          <cell r="H372">
            <v>23895</v>
          </cell>
          <cell r="J372">
            <v>721.83216402598407</v>
          </cell>
          <cell r="K372">
            <v>0.11088477499535068</v>
          </cell>
          <cell r="L372">
            <v>1827</v>
          </cell>
          <cell r="M372">
            <v>2548.8321640259842</v>
          </cell>
          <cell r="O372">
            <v>21346.167835974014</v>
          </cell>
          <cell r="Q372">
            <v>0</v>
          </cell>
          <cell r="R372">
            <v>721.83216402598407</v>
          </cell>
          <cell r="S372">
            <v>1827</v>
          </cell>
          <cell r="T372">
            <v>2548.8321640259842</v>
          </cell>
          <cell r="V372">
            <v>8336.75</v>
          </cell>
          <cell r="W372">
            <v>0</v>
          </cell>
          <cell r="X372">
            <v>622</v>
          </cell>
          <cell r="Y372">
            <v>2.0496613995485329</v>
          </cell>
          <cell r="Z372">
            <v>0</v>
          </cell>
          <cell r="AA372">
            <v>22068</v>
          </cell>
          <cell r="AB372">
            <v>0</v>
          </cell>
          <cell r="AC372">
            <v>22068</v>
          </cell>
          <cell r="AD372">
            <v>0</v>
          </cell>
          <cell r="AE372">
            <v>1827</v>
          </cell>
          <cell r="AF372">
            <v>23895</v>
          </cell>
          <cell r="AG372">
            <v>0</v>
          </cell>
          <cell r="AH372">
            <v>0</v>
          </cell>
          <cell r="AI372">
            <v>0</v>
          </cell>
          <cell r="AJ372">
            <v>0</v>
          </cell>
          <cell r="AK372">
            <v>23895</v>
          </cell>
          <cell r="AM372">
            <v>622</v>
          </cell>
          <cell r="AN372">
            <v>765</v>
          </cell>
          <cell r="AO372" t="str">
            <v>BLACKSTONE MILLVILLE</v>
          </cell>
          <cell r="AP372">
            <v>22068</v>
          </cell>
          <cell r="AQ372">
            <v>20840</v>
          </cell>
          <cell r="AR372">
            <v>1228</v>
          </cell>
          <cell r="AS372">
            <v>0</v>
          </cell>
          <cell r="AT372">
            <v>5213</v>
          </cell>
          <cell r="AU372">
            <v>0</v>
          </cell>
          <cell r="AV372">
            <v>68.75</v>
          </cell>
          <cell r="AW372">
            <v>0</v>
          </cell>
          <cell r="AX372">
            <v>0</v>
          </cell>
          <cell r="AY372">
            <v>6509.75</v>
          </cell>
          <cell r="AZ372">
            <v>721.83216402598407</v>
          </cell>
          <cell r="BB372">
            <v>622</v>
          </cell>
          <cell r="BC372" t="str">
            <v>BLACKSTONE MILLVILLE</v>
          </cell>
          <cell r="BH372">
            <v>0</v>
          </cell>
          <cell r="BK372">
            <v>0</v>
          </cell>
          <cell r="BL372">
            <v>0</v>
          </cell>
          <cell r="BN372">
            <v>0</v>
          </cell>
          <cell r="BP372">
            <v>1228</v>
          </cell>
          <cell r="BQ372">
            <v>1228</v>
          </cell>
          <cell r="BR372">
            <v>0</v>
          </cell>
          <cell r="BT372">
            <v>0</v>
          </cell>
          <cell r="BV372">
            <v>0</v>
          </cell>
        </row>
        <row r="373">
          <cell r="A373">
            <v>625</v>
          </cell>
          <cell r="B373">
            <v>710</v>
          </cell>
          <cell r="C373" t="str">
            <v>BRIDGEWATER RAYNHAM</v>
          </cell>
          <cell r="D373">
            <v>12.756593153348383</v>
          </cell>
          <cell r="E373">
            <v>167882</v>
          </cell>
          <cell r="F373">
            <v>0</v>
          </cell>
          <cell r="G373">
            <v>11388</v>
          </cell>
          <cell r="H373">
            <v>179270</v>
          </cell>
          <cell r="J373">
            <v>6969.6774990684798</v>
          </cell>
          <cell r="K373">
            <v>0.22309393102232578</v>
          </cell>
          <cell r="L373">
            <v>11388</v>
          </cell>
          <cell r="M373">
            <v>18357.677499068479</v>
          </cell>
          <cell r="O373">
            <v>160912.32250093151</v>
          </cell>
          <cell r="Q373">
            <v>0</v>
          </cell>
          <cell r="R373">
            <v>6969.6774990684798</v>
          </cell>
          <cell r="S373">
            <v>11388</v>
          </cell>
          <cell r="T373">
            <v>18357.677499068479</v>
          </cell>
          <cell r="V373">
            <v>42629</v>
          </cell>
          <cell r="W373">
            <v>0</v>
          </cell>
          <cell r="X373">
            <v>625</v>
          </cell>
          <cell r="Y373">
            <v>12.756593153348383</v>
          </cell>
          <cell r="Z373">
            <v>0</v>
          </cell>
          <cell r="AA373">
            <v>167882</v>
          </cell>
          <cell r="AB373">
            <v>0</v>
          </cell>
          <cell r="AC373">
            <v>167882</v>
          </cell>
          <cell r="AD373">
            <v>0</v>
          </cell>
          <cell r="AE373">
            <v>11388</v>
          </cell>
          <cell r="AF373">
            <v>179270</v>
          </cell>
          <cell r="AG373">
            <v>0</v>
          </cell>
          <cell r="AH373">
            <v>0</v>
          </cell>
          <cell r="AI373">
            <v>0</v>
          </cell>
          <cell r="AJ373">
            <v>0</v>
          </cell>
          <cell r="AK373">
            <v>179270</v>
          </cell>
          <cell r="AM373">
            <v>625</v>
          </cell>
          <cell r="AN373">
            <v>710</v>
          </cell>
          <cell r="AO373" t="str">
            <v>BRIDGEWATER RAYNHAM</v>
          </cell>
          <cell r="AP373">
            <v>167882</v>
          </cell>
          <cell r="AQ373">
            <v>156025</v>
          </cell>
          <cell r="AR373">
            <v>11857</v>
          </cell>
          <cell r="AS373">
            <v>15056.25</v>
          </cell>
          <cell r="AT373">
            <v>0</v>
          </cell>
          <cell r="AU373">
            <v>4327.75</v>
          </cell>
          <cell r="AV373">
            <v>0</v>
          </cell>
          <cell r="AW373">
            <v>0</v>
          </cell>
          <cell r="AX373">
            <v>0</v>
          </cell>
          <cell r="AY373">
            <v>31241</v>
          </cell>
          <cell r="AZ373">
            <v>6969.6774990684798</v>
          </cell>
          <cell r="BB373">
            <v>625</v>
          </cell>
          <cell r="BC373" t="str">
            <v>BRIDGEWATER RAYNHAM</v>
          </cell>
          <cell r="BH373">
            <v>0</v>
          </cell>
          <cell r="BK373">
            <v>0</v>
          </cell>
          <cell r="BL373">
            <v>0</v>
          </cell>
          <cell r="BN373">
            <v>0</v>
          </cell>
          <cell r="BP373">
            <v>11857</v>
          </cell>
          <cell r="BQ373">
            <v>11857</v>
          </cell>
          <cell r="BR373">
            <v>0</v>
          </cell>
          <cell r="BT373">
            <v>0</v>
          </cell>
          <cell r="BV373">
            <v>0</v>
          </cell>
        </row>
        <row r="374">
          <cell r="A374">
            <v>632</v>
          </cell>
          <cell r="B374">
            <v>632</v>
          </cell>
          <cell r="C374" t="str">
            <v>CHESTERFIELD GOSHEN</v>
          </cell>
          <cell r="D374">
            <v>1.9999999999999996</v>
          </cell>
          <cell r="E374">
            <v>34034</v>
          </cell>
          <cell r="F374">
            <v>0</v>
          </cell>
          <cell r="G374">
            <v>1785</v>
          </cell>
          <cell r="H374">
            <v>35819</v>
          </cell>
          <cell r="J374">
            <v>899.35114899002906</v>
          </cell>
          <cell r="K374">
            <v>0.14201028722406903</v>
          </cell>
          <cell r="L374">
            <v>1785</v>
          </cell>
          <cell r="M374">
            <v>2684.3511489900293</v>
          </cell>
          <cell r="O374">
            <v>33134.648851009973</v>
          </cell>
          <cell r="Q374">
            <v>0</v>
          </cell>
          <cell r="R374">
            <v>899.35114899002906</v>
          </cell>
          <cell r="S374">
            <v>1785</v>
          </cell>
          <cell r="T374">
            <v>2684.3511489900293</v>
          </cell>
          <cell r="V374">
            <v>8118</v>
          </cell>
          <cell r="W374">
            <v>0</v>
          </cell>
          <cell r="X374">
            <v>632</v>
          </cell>
          <cell r="Y374">
            <v>1.9999999999999996</v>
          </cell>
          <cell r="Z374">
            <v>0</v>
          </cell>
          <cell r="AA374">
            <v>34034</v>
          </cell>
          <cell r="AB374">
            <v>0</v>
          </cell>
          <cell r="AC374">
            <v>34034</v>
          </cell>
          <cell r="AD374">
            <v>0</v>
          </cell>
          <cell r="AE374">
            <v>1785</v>
          </cell>
          <cell r="AF374">
            <v>35819</v>
          </cell>
          <cell r="AG374">
            <v>0</v>
          </cell>
          <cell r="AH374">
            <v>0</v>
          </cell>
          <cell r="AI374">
            <v>0</v>
          </cell>
          <cell r="AJ374">
            <v>0</v>
          </cell>
          <cell r="AK374">
            <v>35819</v>
          </cell>
          <cell r="AM374">
            <v>632</v>
          </cell>
          <cell r="AN374">
            <v>632</v>
          </cell>
          <cell r="AO374" t="str">
            <v>CHESTERFIELD GOSHEN</v>
          </cell>
          <cell r="AP374">
            <v>34034</v>
          </cell>
          <cell r="AQ374">
            <v>32504</v>
          </cell>
          <cell r="AR374">
            <v>1530</v>
          </cell>
          <cell r="AS374">
            <v>0</v>
          </cell>
          <cell r="AT374">
            <v>4803</v>
          </cell>
          <cell r="AU374">
            <v>0</v>
          </cell>
          <cell r="AV374">
            <v>0</v>
          </cell>
          <cell r="AW374">
            <v>0</v>
          </cell>
          <cell r="AX374">
            <v>0</v>
          </cell>
          <cell r="AY374">
            <v>6333</v>
          </cell>
          <cell r="AZ374">
            <v>899.35114899002906</v>
          </cell>
          <cell r="BB374">
            <v>632</v>
          </cell>
          <cell r="BC374" t="str">
            <v>CHESTERFIELD GOSHEN</v>
          </cell>
          <cell r="BH374">
            <v>0</v>
          </cell>
          <cell r="BK374">
            <v>0</v>
          </cell>
          <cell r="BL374">
            <v>0</v>
          </cell>
          <cell r="BN374">
            <v>0</v>
          </cell>
          <cell r="BP374">
            <v>1530</v>
          </cell>
          <cell r="BQ374">
            <v>1530</v>
          </cell>
          <cell r="BR374">
            <v>0</v>
          </cell>
          <cell r="BT374">
            <v>0</v>
          </cell>
          <cell r="BV374">
            <v>0</v>
          </cell>
        </row>
        <row r="375">
          <cell r="A375">
            <v>635</v>
          </cell>
          <cell r="B375">
            <v>712</v>
          </cell>
          <cell r="C375" t="str">
            <v>CENTRAL BERKSHIRE</v>
          </cell>
          <cell r="D375">
            <v>22.503487045099114</v>
          </cell>
          <cell r="E375">
            <v>349428</v>
          </cell>
          <cell r="F375">
            <v>0</v>
          </cell>
          <cell r="G375">
            <v>20094</v>
          </cell>
          <cell r="H375">
            <v>369522</v>
          </cell>
          <cell r="J375">
            <v>8309.2992432176798</v>
          </cell>
          <cell r="K375">
            <v>0.14475185407255936</v>
          </cell>
          <cell r="L375">
            <v>20094</v>
          </cell>
          <cell r="M375">
            <v>28403.29924321768</v>
          </cell>
          <cell r="O375">
            <v>341118.70075678232</v>
          </cell>
          <cell r="Q375">
            <v>0</v>
          </cell>
          <cell r="R375">
            <v>8309.2992432176798</v>
          </cell>
          <cell r="S375">
            <v>20094</v>
          </cell>
          <cell r="T375">
            <v>28403.29924321768</v>
          </cell>
          <cell r="V375">
            <v>77497.75</v>
          </cell>
          <cell r="W375">
            <v>0</v>
          </cell>
          <cell r="X375">
            <v>635</v>
          </cell>
          <cell r="Y375">
            <v>22.503487045099114</v>
          </cell>
          <cell r="Z375">
            <v>0</v>
          </cell>
          <cell r="AA375">
            <v>349428</v>
          </cell>
          <cell r="AB375">
            <v>0</v>
          </cell>
          <cell r="AC375">
            <v>349428</v>
          </cell>
          <cell r="AD375">
            <v>0</v>
          </cell>
          <cell r="AE375">
            <v>20094</v>
          </cell>
          <cell r="AF375">
            <v>369522</v>
          </cell>
          <cell r="AG375">
            <v>0</v>
          </cell>
          <cell r="AH375">
            <v>0</v>
          </cell>
          <cell r="AI375">
            <v>0</v>
          </cell>
          <cell r="AJ375">
            <v>0</v>
          </cell>
          <cell r="AK375">
            <v>369522</v>
          </cell>
          <cell r="AM375">
            <v>635</v>
          </cell>
          <cell r="AN375">
            <v>712</v>
          </cell>
          <cell r="AO375" t="str">
            <v>CENTRAL BERKSHIRE</v>
          </cell>
          <cell r="AP375">
            <v>349428</v>
          </cell>
          <cell r="AQ375">
            <v>335292</v>
          </cell>
          <cell r="AR375">
            <v>14136</v>
          </cell>
          <cell r="AS375">
            <v>10520.5</v>
          </cell>
          <cell r="AT375">
            <v>26917</v>
          </cell>
          <cell r="AU375">
            <v>5830.25</v>
          </cell>
          <cell r="AV375">
            <v>0</v>
          </cell>
          <cell r="AW375">
            <v>0</v>
          </cell>
          <cell r="AX375">
            <v>0</v>
          </cell>
          <cell r="AY375">
            <v>57403.75</v>
          </cell>
          <cell r="AZ375">
            <v>8309.2992432176798</v>
          </cell>
          <cell r="BB375">
            <v>635</v>
          </cell>
          <cell r="BC375" t="str">
            <v>CENTRAL BERKSHIRE</v>
          </cell>
          <cell r="BH375">
            <v>0</v>
          </cell>
          <cell r="BK375">
            <v>0</v>
          </cell>
          <cell r="BL375">
            <v>0</v>
          </cell>
          <cell r="BN375">
            <v>0</v>
          </cell>
          <cell r="BP375">
            <v>14136</v>
          </cell>
          <cell r="BQ375">
            <v>14136</v>
          </cell>
          <cell r="BR375">
            <v>0</v>
          </cell>
          <cell r="BT375">
            <v>0</v>
          </cell>
          <cell r="BV375">
            <v>0</v>
          </cell>
        </row>
        <row r="376">
          <cell r="A376">
            <v>640</v>
          </cell>
          <cell r="B376">
            <v>713</v>
          </cell>
          <cell r="C376" t="str">
            <v>CONCORD CARLISLE</v>
          </cell>
          <cell r="D376">
            <v>4.0404040404040407</v>
          </cell>
          <cell r="E376">
            <v>71732</v>
          </cell>
          <cell r="F376">
            <v>0</v>
          </cell>
          <cell r="G376">
            <v>3608</v>
          </cell>
          <cell r="H376">
            <v>75340</v>
          </cell>
          <cell r="J376">
            <v>1681.1400562820152</v>
          </cell>
          <cell r="K376">
            <v>0.12927868781005961</v>
          </cell>
          <cell r="L376">
            <v>3608</v>
          </cell>
          <cell r="M376">
            <v>5289.1400562820154</v>
          </cell>
          <cell r="O376">
            <v>70050.85994371798</v>
          </cell>
          <cell r="Q376">
            <v>0</v>
          </cell>
          <cell r="R376">
            <v>1681.1400562820152</v>
          </cell>
          <cell r="S376">
            <v>3608</v>
          </cell>
          <cell r="T376">
            <v>5289.1400562820154</v>
          </cell>
          <cell r="V376">
            <v>16612</v>
          </cell>
          <cell r="W376">
            <v>0</v>
          </cell>
          <cell r="X376">
            <v>640</v>
          </cell>
          <cell r="Y376">
            <v>4.0404040404040407</v>
          </cell>
          <cell r="Z376">
            <v>0</v>
          </cell>
          <cell r="AA376">
            <v>71732</v>
          </cell>
          <cell r="AB376">
            <v>0</v>
          </cell>
          <cell r="AC376">
            <v>71732</v>
          </cell>
          <cell r="AD376">
            <v>0</v>
          </cell>
          <cell r="AE376">
            <v>3608</v>
          </cell>
          <cell r="AF376">
            <v>75340</v>
          </cell>
          <cell r="AG376">
            <v>0</v>
          </cell>
          <cell r="AH376">
            <v>0</v>
          </cell>
          <cell r="AI376">
            <v>0</v>
          </cell>
          <cell r="AJ376">
            <v>0</v>
          </cell>
          <cell r="AK376">
            <v>75340</v>
          </cell>
          <cell r="AM376">
            <v>640</v>
          </cell>
          <cell r="AN376">
            <v>713</v>
          </cell>
          <cell r="AO376" t="str">
            <v>CONCORD CARLISLE</v>
          </cell>
          <cell r="AP376">
            <v>71732</v>
          </cell>
          <cell r="AQ376">
            <v>68872</v>
          </cell>
          <cell r="AR376">
            <v>2860</v>
          </cell>
          <cell r="AS376">
            <v>0</v>
          </cell>
          <cell r="AT376">
            <v>1909</v>
          </cell>
          <cell r="AU376">
            <v>496.5</v>
          </cell>
          <cell r="AV376">
            <v>0</v>
          </cell>
          <cell r="AW376">
            <v>7738.5</v>
          </cell>
          <cell r="AX376">
            <v>0</v>
          </cell>
          <cell r="AY376">
            <v>13004</v>
          </cell>
          <cell r="AZ376">
            <v>1681.1400562820152</v>
          </cell>
          <cell r="BB376">
            <v>640</v>
          </cell>
          <cell r="BC376" t="str">
            <v>CONCORD CARLISLE</v>
          </cell>
          <cell r="BH376">
            <v>0</v>
          </cell>
          <cell r="BK376">
            <v>0</v>
          </cell>
          <cell r="BL376">
            <v>0</v>
          </cell>
          <cell r="BN376">
            <v>0</v>
          </cell>
          <cell r="BP376">
            <v>2860</v>
          </cell>
          <cell r="BQ376">
            <v>2860</v>
          </cell>
          <cell r="BR376">
            <v>0</v>
          </cell>
          <cell r="BT376">
            <v>0</v>
          </cell>
          <cell r="BV376">
            <v>0</v>
          </cell>
        </row>
        <row r="377">
          <cell r="A377">
            <v>645</v>
          </cell>
          <cell r="B377">
            <v>714</v>
          </cell>
          <cell r="C377" t="str">
            <v>DENNIS YARMOUTH</v>
          </cell>
          <cell r="D377">
            <v>134.2347674607033</v>
          </cell>
          <cell r="E377">
            <v>1852497</v>
          </cell>
          <cell r="F377">
            <v>0</v>
          </cell>
          <cell r="G377">
            <v>119872</v>
          </cell>
          <cell r="H377">
            <v>1972369</v>
          </cell>
          <cell r="J377">
            <v>58177.438737902055</v>
          </cell>
          <cell r="K377">
            <v>0.50149938139855399</v>
          </cell>
          <cell r="L377">
            <v>119872</v>
          </cell>
          <cell r="M377">
            <v>178049.43873790206</v>
          </cell>
          <cell r="O377">
            <v>1794319.5612620979</v>
          </cell>
          <cell r="Q377">
            <v>0</v>
          </cell>
          <cell r="R377">
            <v>58177.438737902055</v>
          </cell>
          <cell r="S377">
            <v>119872</v>
          </cell>
          <cell r="T377">
            <v>178049.43873790206</v>
          </cell>
          <cell r="V377">
            <v>235879</v>
          </cell>
          <cell r="W377">
            <v>0</v>
          </cell>
          <cell r="X377">
            <v>645</v>
          </cell>
          <cell r="Y377">
            <v>134.2347674607033</v>
          </cell>
          <cell r="Z377">
            <v>0</v>
          </cell>
          <cell r="AA377">
            <v>1852497</v>
          </cell>
          <cell r="AB377">
            <v>0</v>
          </cell>
          <cell r="AC377">
            <v>1852497</v>
          </cell>
          <cell r="AD377">
            <v>0</v>
          </cell>
          <cell r="AE377">
            <v>119872</v>
          </cell>
          <cell r="AF377">
            <v>1972369</v>
          </cell>
          <cell r="AG377">
            <v>0</v>
          </cell>
          <cell r="AH377">
            <v>0</v>
          </cell>
          <cell r="AI377">
            <v>0</v>
          </cell>
          <cell r="AJ377">
            <v>0</v>
          </cell>
          <cell r="AK377">
            <v>1972369</v>
          </cell>
          <cell r="AM377">
            <v>645</v>
          </cell>
          <cell r="AN377">
            <v>714</v>
          </cell>
          <cell r="AO377" t="str">
            <v>DENNIS YARMOUTH</v>
          </cell>
          <cell r="AP377">
            <v>1852497</v>
          </cell>
          <cell r="AQ377">
            <v>1753524</v>
          </cell>
          <cell r="AR377">
            <v>98973</v>
          </cell>
          <cell r="AS377">
            <v>14494</v>
          </cell>
          <cell r="AT377">
            <v>2540</v>
          </cell>
          <cell r="AU377">
            <v>0</v>
          </cell>
          <cell r="AV377">
            <v>0</v>
          </cell>
          <cell r="AW377">
            <v>0</v>
          </cell>
          <cell r="AX377">
            <v>0</v>
          </cell>
          <cell r="AY377">
            <v>116007</v>
          </cell>
          <cell r="AZ377">
            <v>58177.438737902055</v>
          </cell>
          <cell r="BB377">
            <v>645</v>
          </cell>
          <cell r="BC377" t="str">
            <v>DENNIS YARMOUTH</v>
          </cell>
          <cell r="BH377">
            <v>0</v>
          </cell>
          <cell r="BK377">
            <v>0</v>
          </cell>
          <cell r="BL377">
            <v>0</v>
          </cell>
          <cell r="BN377">
            <v>0</v>
          </cell>
          <cell r="BP377">
            <v>98973</v>
          </cell>
          <cell r="BQ377">
            <v>98973</v>
          </cell>
          <cell r="BR377">
            <v>0</v>
          </cell>
          <cell r="BT377">
            <v>0</v>
          </cell>
          <cell r="BV377">
            <v>0</v>
          </cell>
        </row>
        <row r="378">
          <cell r="A378">
            <v>650</v>
          </cell>
          <cell r="B378">
            <v>715</v>
          </cell>
          <cell r="C378" t="str">
            <v>DIGHTON REHOBOTH</v>
          </cell>
          <cell r="D378">
            <v>1.0551395507147718</v>
          </cell>
          <cell r="E378">
            <v>17992</v>
          </cell>
          <cell r="F378">
            <v>0</v>
          </cell>
          <cell r="G378">
            <v>936</v>
          </cell>
          <cell r="H378">
            <v>18928</v>
          </cell>
          <cell r="J378">
            <v>3030.754590975549</v>
          </cell>
          <cell r="K378">
            <v>0.28633218460290033</v>
          </cell>
          <cell r="L378">
            <v>936</v>
          </cell>
          <cell r="M378">
            <v>3966.754590975549</v>
          </cell>
          <cell r="O378">
            <v>14961.24540902445</v>
          </cell>
          <cell r="Q378">
            <v>0</v>
          </cell>
          <cell r="R378">
            <v>3030.754590975549</v>
          </cell>
          <cell r="S378">
            <v>936</v>
          </cell>
          <cell r="T378">
            <v>3966.754590975549</v>
          </cell>
          <cell r="V378">
            <v>11520.75</v>
          </cell>
          <cell r="W378">
            <v>0</v>
          </cell>
          <cell r="X378">
            <v>650</v>
          </cell>
          <cell r="Y378">
            <v>1.0551395507147718</v>
          </cell>
          <cell r="Z378">
            <v>0</v>
          </cell>
          <cell r="AA378">
            <v>17992</v>
          </cell>
          <cell r="AB378">
            <v>0</v>
          </cell>
          <cell r="AC378">
            <v>17992</v>
          </cell>
          <cell r="AD378">
            <v>0</v>
          </cell>
          <cell r="AE378">
            <v>936</v>
          </cell>
          <cell r="AF378">
            <v>18928</v>
          </cell>
          <cell r="AG378">
            <v>0</v>
          </cell>
          <cell r="AH378">
            <v>0</v>
          </cell>
          <cell r="AI378">
            <v>0</v>
          </cell>
          <cell r="AJ378">
            <v>0</v>
          </cell>
          <cell r="AK378">
            <v>18928</v>
          </cell>
          <cell r="AM378">
            <v>650</v>
          </cell>
          <cell r="AN378">
            <v>715</v>
          </cell>
          <cell r="AO378" t="str">
            <v>DIGHTON REHOBOTH</v>
          </cell>
          <cell r="AP378">
            <v>17992</v>
          </cell>
          <cell r="AQ378">
            <v>12836</v>
          </cell>
          <cell r="AR378">
            <v>5156</v>
          </cell>
          <cell r="AS378">
            <v>0</v>
          </cell>
          <cell r="AT378">
            <v>0</v>
          </cell>
          <cell r="AU378">
            <v>0</v>
          </cell>
          <cell r="AV378">
            <v>5428.75</v>
          </cell>
          <cell r="AW378">
            <v>0</v>
          </cell>
          <cell r="AX378">
            <v>0</v>
          </cell>
          <cell r="AY378">
            <v>10584.75</v>
          </cell>
          <cell r="AZ378">
            <v>3030.754590975549</v>
          </cell>
          <cell r="BB378">
            <v>650</v>
          </cell>
          <cell r="BC378" t="str">
            <v>DIGHTON REHOBOTH</v>
          </cell>
          <cell r="BH378">
            <v>0</v>
          </cell>
          <cell r="BK378">
            <v>0</v>
          </cell>
          <cell r="BL378">
            <v>0</v>
          </cell>
          <cell r="BN378">
            <v>0</v>
          </cell>
          <cell r="BP378">
            <v>5156</v>
          </cell>
          <cell r="BQ378">
            <v>5156</v>
          </cell>
          <cell r="BR378">
            <v>0</v>
          </cell>
          <cell r="BT378">
            <v>0</v>
          </cell>
          <cell r="BV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W379">
            <v>0</v>
          </cell>
          <cell r="X379">
            <v>655</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M379">
            <v>655</v>
          </cell>
          <cell r="AN379">
            <v>716</v>
          </cell>
          <cell r="AO379" t="str">
            <v>DOVER SHERBORN</v>
          </cell>
          <cell r="AP379">
            <v>0</v>
          </cell>
          <cell r="AQ379">
            <v>0</v>
          </cell>
          <cell r="AR379">
            <v>0</v>
          </cell>
          <cell r="AS379">
            <v>0</v>
          </cell>
          <cell r="AT379">
            <v>0</v>
          </cell>
          <cell r="AU379">
            <v>4220</v>
          </cell>
          <cell r="AV379">
            <v>0</v>
          </cell>
          <cell r="AW379">
            <v>0</v>
          </cell>
          <cell r="AX379">
            <v>0</v>
          </cell>
          <cell r="AY379">
            <v>4220</v>
          </cell>
          <cell r="AZ379">
            <v>0</v>
          </cell>
          <cell r="BB379">
            <v>655</v>
          </cell>
          <cell r="BC379" t="str">
            <v>DOVER SHERBORN</v>
          </cell>
          <cell r="BH379">
            <v>0</v>
          </cell>
          <cell r="BK379">
            <v>0</v>
          </cell>
          <cell r="BL379">
            <v>0</v>
          </cell>
          <cell r="BN379">
            <v>0</v>
          </cell>
          <cell r="BP379">
            <v>0</v>
          </cell>
          <cell r="BQ379">
            <v>0</v>
          </cell>
          <cell r="BR379">
            <v>0</v>
          </cell>
          <cell r="BT379">
            <v>0</v>
          </cell>
          <cell r="BV379">
            <v>0</v>
          </cell>
        </row>
        <row r="380">
          <cell r="A380">
            <v>658</v>
          </cell>
          <cell r="B380">
            <v>780</v>
          </cell>
          <cell r="C380" t="str">
            <v>DUDLEY CHARLTON</v>
          </cell>
          <cell r="D380">
            <v>6.0007017543859646</v>
          </cell>
          <cell r="E380">
            <v>64072</v>
          </cell>
          <cell r="F380">
            <v>0</v>
          </cell>
          <cell r="G380">
            <v>5362</v>
          </cell>
          <cell r="H380">
            <v>69434</v>
          </cell>
          <cell r="J380">
            <v>4932.911661649885</v>
          </cell>
          <cell r="K380">
            <v>0.21982427386726464</v>
          </cell>
          <cell r="L380">
            <v>5362</v>
          </cell>
          <cell r="M380">
            <v>10294.911661649885</v>
          </cell>
          <cell r="O380">
            <v>59139.088338350113</v>
          </cell>
          <cell r="Q380">
            <v>0</v>
          </cell>
          <cell r="R380">
            <v>4932.911661649885</v>
          </cell>
          <cell r="S380">
            <v>5362</v>
          </cell>
          <cell r="T380">
            <v>10294.911661649885</v>
          </cell>
          <cell r="V380">
            <v>27802.25</v>
          </cell>
          <cell r="W380">
            <v>0</v>
          </cell>
          <cell r="X380">
            <v>658</v>
          </cell>
          <cell r="Y380">
            <v>6.0007017543859646</v>
          </cell>
          <cell r="Z380">
            <v>0</v>
          </cell>
          <cell r="AA380">
            <v>64072</v>
          </cell>
          <cell r="AB380">
            <v>0</v>
          </cell>
          <cell r="AC380">
            <v>64072</v>
          </cell>
          <cell r="AD380">
            <v>0</v>
          </cell>
          <cell r="AE380">
            <v>5362</v>
          </cell>
          <cell r="AF380">
            <v>69434</v>
          </cell>
          <cell r="AG380">
            <v>0</v>
          </cell>
          <cell r="AH380">
            <v>0</v>
          </cell>
          <cell r="AI380">
            <v>0</v>
          </cell>
          <cell r="AJ380">
            <v>0</v>
          </cell>
          <cell r="AK380">
            <v>69434</v>
          </cell>
          <cell r="AM380">
            <v>658</v>
          </cell>
          <cell r="AN380">
            <v>780</v>
          </cell>
          <cell r="AO380" t="str">
            <v>DUDLEY CHARLTON</v>
          </cell>
          <cell r="AP380">
            <v>64072</v>
          </cell>
          <cell r="AQ380">
            <v>55680</v>
          </cell>
          <cell r="AR380">
            <v>8392</v>
          </cell>
          <cell r="AS380">
            <v>13920</v>
          </cell>
          <cell r="AT380">
            <v>0</v>
          </cell>
          <cell r="AU380">
            <v>0</v>
          </cell>
          <cell r="AV380">
            <v>128.25</v>
          </cell>
          <cell r="AW380">
            <v>0</v>
          </cell>
          <cell r="AX380">
            <v>0</v>
          </cell>
          <cell r="AY380">
            <v>22440.25</v>
          </cell>
          <cell r="AZ380">
            <v>4932.911661649885</v>
          </cell>
          <cell r="BB380">
            <v>658</v>
          </cell>
          <cell r="BC380" t="str">
            <v>DUDLEY CHARLTON</v>
          </cell>
          <cell r="BH380">
            <v>0</v>
          </cell>
          <cell r="BK380">
            <v>0</v>
          </cell>
          <cell r="BL380">
            <v>0</v>
          </cell>
          <cell r="BN380">
            <v>0</v>
          </cell>
          <cell r="BP380">
            <v>8392</v>
          </cell>
          <cell r="BQ380">
            <v>8392</v>
          </cell>
          <cell r="BR380">
            <v>0</v>
          </cell>
          <cell r="BT380">
            <v>0</v>
          </cell>
          <cell r="BV380">
            <v>0</v>
          </cell>
        </row>
        <row r="381">
          <cell r="A381">
            <v>660</v>
          </cell>
          <cell r="B381">
            <v>776</v>
          </cell>
          <cell r="C381" t="str">
            <v>NAUSET</v>
          </cell>
          <cell r="D381">
            <v>83.708232053151846</v>
          </cell>
          <cell r="E381">
            <v>1551079</v>
          </cell>
          <cell r="F381">
            <v>0</v>
          </cell>
          <cell r="G381">
            <v>74750</v>
          </cell>
          <cell r="H381">
            <v>1625829</v>
          </cell>
          <cell r="J381">
            <v>84367.954943392077</v>
          </cell>
          <cell r="K381">
            <v>0.51563508593653007</v>
          </cell>
          <cell r="L381">
            <v>74750</v>
          </cell>
          <cell r="M381">
            <v>159117.95494339208</v>
          </cell>
          <cell r="O381">
            <v>1466711.045056608</v>
          </cell>
          <cell r="Q381">
            <v>0</v>
          </cell>
          <cell r="R381">
            <v>84367.954943392077</v>
          </cell>
          <cell r="S381">
            <v>74750</v>
          </cell>
          <cell r="T381">
            <v>159117.95494339208</v>
          </cell>
          <cell r="V381">
            <v>238369.5</v>
          </cell>
          <cell r="W381">
            <v>0</v>
          </cell>
          <cell r="X381">
            <v>660</v>
          </cell>
          <cell r="Y381">
            <v>83.708232053151846</v>
          </cell>
          <cell r="Z381">
            <v>0</v>
          </cell>
          <cell r="AA381">
            <v>1551079</v>
          </cell>
          <cell r="AB381">
            <v>0</v>
          </cell>
          <cell r="AC381">
            <v>1551079</v>
          </cell>
          <cell r="AD381">
            <v>0</v>
          </cell>
          <cell r="AE381">
            <v>74750</v>
          </cell>
          <cell r="AF381">
            <v>1625829</v>
          </cell>
          <cell r="AG381">
            <v>0</v>
          </cell>
          <cell r="AH381">
            <v>0</v>
          </cell>
          <cell r="AI381">
            <v>0</v>
          </cell>
          <cell r="AJ381">
            <v>0</v>
          </cell>
          <cell r="AK381">
            <v>1625829</v>
          </cell>
          <cell r="AM381">
            <v>660</v>
          </cell>
          <cell r="AN381">
            <v>776</v>
          </cell>
          <cell r="AO381" t="str">
            <v>NAUSET</v>
          </cell>
          <cell r="AP381">
            <v>1551079</v>
          </cell>
          <cell r="AQ381">
            <v>1407550</v>
          </cell>
          <cell r="AR381">
            <v>143529</v>
          </cell>
          <cell r="AS381">
            <v>16776.5</v>
          </cell>
          <cell r="AT381">
            <v>3314</v>
          </cell>
          <cell r="AU381">
            <v>0</v>
          </cell>
          <cell r="AV381">
            <v>0</v>
          </cell>
          <cell r="AW381">
            <v>0</v>
          </cell>
          <cell r="AX381">
            <v>0</v>
          </cell>
          <cell r="AY381">
            <v>163619.5</v>
          </cell>
          <cell r="AZ381">
            <v>84367.954943392077</v>
          </cell>
          <cell r="BB381">
            <v>660</v>
          </cell>
          <cell r="BC381" t="str">
            <v>NAUSET</v>
          </cell>
          <cell r="BH381">
            <v>0</v>
          </cell>
          <cell r="BK381">
            <v>0</v>
          </cell>
          <cell r="BL381">
            <v>0</v>
          </cell>
          <cell r="BN381">
            <v>0</v>
          </cell>
          <cell r="BP381">
            <v>143529</v>
          </cell>
          <cell r="BQ381">
            <v>143529</v>
          </cell>
          <cell r="BR381">
            <v>0</v>
          </cell>
          <cell r="BT381">
            <v>0</v>
          </cell>
          <cell r="BV381">
            <v>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M382">
            <v>662</v>
          </cell>
          <cell r="AN382">
            <v>788</v>
          </cell>
          <cell r="AO382" t="str">
            <v>FARMINGTON RIVER</v>
          </cell>
          <cell r="AP382">
            <v>0</v>
          </cell>
          <cell r="AQ382">
            <v>0</v>
          </cell>
          <cell r="AR382">
            <v>0</v>
          </cell>
          <cell r="AS382">
            <v>0</v>
          </cell>
          <cell r="AT382">
            <v>0</v>
          </cell>
          <cell r="AU382">
            <v>0</v>
          </cell>
          <cell r="AV382">
            <v>0</v>
          </cell>
          <cell r="AW382">
            <v>0</v>
          </cell>
          <cell r="AX382">
            <v>0</v>
          </cell>
          <cell r="AY382">
            <v>0</v>
          </cell>
          <cell r="AZ382">
            <v>0</v>
          </cell>
          <cell r="BB382">
            <v>662</v>
          </cell>
          <cell r="BC382" t="str">
            <v>FARMINGTON RIVER</v>
          </cell>
          <cell r="BH382">
            <v>0</v>
          </cell>
          <cell r="BK382">
            <v>0</v>
          </cell>
          <cell r="BL382">
            <v>0</v>
          </cell>
          <cell r="BN382">
            <v>0</v>
          </cell>
          <cell r="BP382">
            <v>0</v>
          </cell>
          <cell r="BQ382">
            <v>0</v>
          </cell>
          <cell r="BR382">
            <v>0</v>
          </cell>
          <cell r="BT382">
            <v>0</v>
          </cell>
          <cell r="BV382">
            <v>0</v>
          </cell>
        </row>
        <row r="383">
          <cell r="A383">
            <v>665</v>
          </cell>
          <cell r="B383">
            <v>718</v>
          </cell>
          <cell r="C383" t="str">
            <v>FREETOWN LAKEVILLE</v>
          </cell>
          <cell r="D383">
            <v>17.95201524081682</v>
          </cell>
          <cell r="E383">
            <v>247952</v>
          </cell>
          <cell r="F383">
            <v>0</v>
          </cell>
          <cell r="G383">
            <v>16032</v>
          </cell>
          <cell r="H383">
            <v>263984</v>
          </cell>
          <cell r="J383">
            <v>24076.15928855072</v>
          </cell>
          <cell r="K383">
            <v>0.2667149587323559</v>
          </cell>
          <cell r="L383">
            <v>16032</v>
          </cell>
          <cell r="M383">
            <v>40108.15928855072</v>
          </cell>
          <cell r="O383">
            <v>223875.84071144927</v>
          </cell>
          <cell r="Q383">
            <v>0</v>
          </cell>
          <cell r="R383">
            <v>24076.15928855072</v>
          </cell>
          <cell r="S383">
            <v>16032</v>
          </cell>
          <cell r="T383">
            <v>40108.15928855072</v>
          </cell>
          <cell r="V383">
            <v>106301.25</v>
          </cell>
          <cell r="W383">
            <v>0</v>
          </cell>
          <cell r="X383">
            <v>665</v>
          </cell>
          <cell r="Y383">
            <v>17.95201524081682</v>
          </cell>
          <cell r="Z383">
            <v>0</v>
          </cell>
          <cell r="AA383">
            <v>247952</v>
          </cell>
          <cell r="AB383">
            <v>0</v>
          </cell>
          <cell r="AC383">
            <v>247952</v>
          </cell>
          <cell r="AD383">
            <v>0</v>
          </cell>
          <cell r="AE383">
            <v>16032</v>
          </cell>
          <cell r="AF383">
            <v>263984</v>
          </cell>
          <cell r="AG383">
            <v>0</v>
          </cell>
          <cell r="AH383">
            <v>0</v>
          </cell>
          <cell r="AI383">
            <v>0</v>
          </cell>
          <cell r="AJ383">
            <v>0</v>
          </cell>
          <cell r="AK383">
            <v>263984</v>
          </cell>
          <cell r="AM383">
            <v>665</v>
          </cell>
          <cell r="AN383">
            <v>718</v>
          </cell>
          <cell r="AO383" t="str">
            <v>FREETOWN LAKEVILLE</v>
          </cell>
          <cell r="AP383">
            <v>247952</v>
          </cell>
          <cell r="AQ383">
            <v>206993</v>
          </cell>
          <cell r="AR383">
            <v>40959</v>
          </cell>
          <cell r="AS383">
            <v>4313.25</v>
          </cell>
          <cell r="AT383">
            <v>11161</v>
          </cell>
          <cell r="AU383">
            <v>12999</v>
          </cell>
          <cell r="AV383">
            <v>11990.25</v>
          </cell>
          <cell r="AW383">
            <v>8846.75</v>
          </cell>
          <cell r="AX383">
            <v>0</v>
          </cell>
          <cell r="AY383">
            <v>90269.25</v>
          </cell>
          <cell r="AZ383">
            <v>24076.15928855072</v>
          </cell>
          <cell r="BB383">
            <v>665</v>
          </cell>
          <cell r="BC383" t="str">
            <v>FREETOWN LAKEVILLE</v>
          </cell>
          <cell r="BH383">
            <v>0</v>
          </cell>
          <cell r="BK383">
            <v>0</v>
          </cell>
          <cell r="BL383">
            <v>0</v>
          </cell>
          <cell r="BN383">
            <v>0</v>
          </cell>
          <cell r="BP383">
            <v>40959</v>
          </cell>
          <cell r="BQ383">
            <v>40959</v>
          </cell>
          <cell r="BR383">
            <v>0</v>
          </cell>
          <cell r="BT383">
            <v>0</v>
          </cell>
          <cell r="BV383">
            <v>0</v>
          </cell>
        </row>
        <row r="384">
          <cell r="A384">
            <v>670</v>
          </cell>
          <cell r="B384">
            <v>720</v>
          </cell>
          <cell r="C384" t="str">
            <v>FRONTIER</v>
          </cell>
          <cell r="D384">
            <v>53.011641765239517</v>
          </cell>
          <cell r="E384">
            <v>953790</v>
          </cell>
          <cell r="F384">
            <v>0</v>
          </cell>
          <cell r="G384">
            <v>47340</v>
          </cell>
          <cell r="H384">
            <v>1001130</v>
          </cell>
          <cell r="J384">
            <v>14896.89945676752</v>
          </cell>
          <cell r="K384">
            <v>9.6053255895077183E-2</v>
          </cell>
          <cell r="L384">
            <v>47340</v>
          </cell>
          <cell r="M384">
            <v>62236.899456767518</v>
          </cell>
          <cell r="O384">
            <v>938893.10054323252</v>
          </cell>
          <cell r="Q384">
            <v>0</v>
          </cell>
          <cell r="R384">
            <v>14896.89945676752</v>
          </cell>
          <cell r="S384">
            <v>47340</v>
          </cell>
          <cell r="T384">
            <v>62236.899456767518</v>
          </cell>
          <cell r="V384">
            <v>202430</v>
          </cell>
          <cell r="W384">
            <v>0</v>
          </cell>
          <cell r="X384">
            <v>670</v>
          </cell>
          <cell r="Y384">
            <v>53.011641765239517</v>
          </cell>
          <cell r="Z384">
            <v>0</v>
          </cell>
          <cell r="AA384">
            <v>953790</v>
          </cell>
          <cell r="AB384">
            <v>0</v>
          </cell>
          <cell r="AC384">
            <v>953790</v>
          </cell>
          <cell r="AD384">
            <v>0</v>
          </cell>
          <cell r="AE384">
            <v>47340</v>
          </cell>
          <cell r="AF384">
            <v>1001130</v>
          </cell>
          <cell r="AG384">
            <v>0</v>
          </cell>
          <cell r="AH384">
            <v>0</v>
          </cell>
          <cell r="AI384">
            <v>0</v>
          </cell>
          <cell r="AJ384">
            <v>0</v>
          </cell>
          <cell r="AK384">
            <v>1001130</v>
          </cell>
          <cell r="AM384">
            <v>670</v>
          </cell>
          <cell r="AN384">
            <v>720</v>
          </cell>
          <cell r="AO384" t="str">
            <v>FRONTIER</v>
          </cell>
          <cell r="AP384">
            <v>953790</v>
          </cell>
          <cell r="AQ384">
            <v>928447</v>
          </cell>
          <cell r="AR384">
            <v>25343</v>
          </cell>
          <cell r="AS384">
            <v>57325.5</v>
          </cell>
          <cell r="AT384">
            <v>32959</v>
          </cell>
          <cell r="AU384">
            <v>16642.5</v>
          </cell>
          <cell r="AV384">
            <v>10307.75</v>
          </cell>
          <cell r="AW384">
            <v>12512.25</v>
          </cell>
          <cell r="AX384">
            <v>0</v>
          </cell>
          <cell r="AY384">
            <v>155090</v>
          </cell>
          <cell r="AZ384">
            <v>14896.89945676752</v>
          </cell>
          <cell r="BB384">
            <v>670</v>
          </cell>
          <cell r="BC384" t="str">
            <v>FRONTIER</v>
          </cell>
          <cell r="BH384">
            <v>0</v>
          </cell>
          <cell r="BK384">
            <v>0</v>
          </cell>
          <cell r="BL384">
            <v>0</v>
          </cell>
          <cell r="BN384">
            <v>0</v>
          </cell>
          <cell r="BP384">
            <v>25343</v>
          </cell>
          <cell r="BQ384">
            <v>25343</v>
          </cell>
          <cell r="BR384">
            <v>0</v>
          </cell>
          <cell r="BT384">
            <v>0</v>
          </cell>
          <cell r="BV384">
            <v>0</v>
          </cell>
        </row>
        <row r="385">
          <cell r="A385">
            <v>672</v>
          </cell>
          <cell r="B385">
            <v>721</v>
          </cell>
          <cell r="C385" t="str">
            <v>GATEWAY</v>
          </cell>
          <cell r="D385">
            <v>3.9900249376558605</v>
          </cell>
          <cell r="E385">
            <v>64512</v>
          </cell>
          <cell r="F385">
            <v>0</v>
          </cell>
          <cell r="G385">
            <v>3564</v>
          </cell>
          <cell r="H385">
            <v>68076</v>
          </cell>
          <cell r="J385">
            <v>5664.1488050117123</v>
          </cell>
          <cell r="K385">
            <v>0.24525433232352079</v>
          </cell>
          <cell r="L385">
            <v>3564</v>
          </cell>
          <cell r="M385">
            <v>9228.1488050117114</v>
          </cell>
          <cell r="O385">
            <v>58847.851194988289</v>
          </cell>
          <cell r="Q385">
            <v>0</v>
          </cell>
          <cell r="R385">
            <v>5664.1488050117123</v>
          </cell>
          <cell r="S385">
            <v>3564</v>
          </cell>
          <cell r="T385">
            <v>9228.1488050117114</v>
          </cell>
          <cell r="V385">
            <v>26659</v>
          </cell>
          <cell r="W385">
            <v>0</v>
          </cell>
          <cell r="X385">
            <v>672</v>
          </cell>
          <cell r="Y385">
            <v>3.9900249376558605</v>
          </cell>
          <cell r="Z385">
            <v>0</v>
          </cell>
          <cell r="AA385">
            <v>64512</v>
          </cell>
          <cell r="AB385">
            <v>0</v>
          </cell>
          <cell r="AC385">
            <v>64512</v>
          </cell>
          <cell r="AD385">
            <v>0</v>
          </cell>
          <cell r="AE385">
            <v>3564</v>
          </cell>
          <cell r="AF385">
            <v>68076</v>
          </cell>
          <cell r="AG385">
            <v>0</v>
          </cell>
          <cell r="AH385">
            <v>0</v>
          </cell>
          <cell r="AI385">
            <v>0</v>
          </cell>
          <cell r="AJ385">
            <v>0</v>
          </cell>
          <cell r="AK385">
            <v>68076</v>
          </cell>
          <cell r="AM385">
            <v>672</v>
          </cell>
          <cell r="AN385">
            <v>721</v>
          </cell>
          <cell r="AO385" t="str">
            <v>GATEWAY</v>
          </cell>
          <cell r="AP385">
            <v>64512</v>
          </cell>
          <cell r="AQ385">
            <v>54876</v>
          </cell>
          <cell r="AR385">
            <v>9636</v>
          </cell>
          <cell r="AS385">
            <v>0</v>
          </cell>
          <cell r="AT385">
            <v>13459</v>
          </cell>
          <cell r="AU385">
            <v>0</v>
          </cell>
          <cell r="AV385">
            <v>0</v>
          </cell>
          <cell r="AW385">
            <v>0</v>
          </cell>
          <cell r="AX385">
            <v>0</v>
          </cell>
          <cell r="AY385">
            <v>23095</v>
          </cell>
          <cell r="AZ385">
            <v>5664.1488050117123</v>
          </cell>
          <cell r="BB385">
            <v>672</v>
          </cell>
          <cell r="BC385" t="str">
            <v>GATEWAY</v>
          </cell>
          <cell r="BH385">
            <v>0</v>
          </cell>
          <cell r="BK385">
            <v>0</v>
          </cell>
          <cell r="BL385">
            <v>0</v>
          </cell>
          <cell r="BN385">
            <v>0</v>
          </cell>
          <cell r="BP385">
            <v>9636</v>
          </cell>
          <cell r="BQ385">
            <v>9636</v>
          </cell>
          <cell r="BR385">
            <v>0</v>
          </cell>
          <cell r="BT385">
            <v>0</v>
          </cell>
          <cell r="BV385">
            <v>0</v>
          </cell>
        </row>
        <row r="386">
          <cell r="A386">
            <v>673</v>
          </cell>
          <cell r="B386">
            <v>772</v>
          </cell>
          <cell r="C386" t="str">
            <v>GROTON DUNSTABLE</v>
          </cell>
          <cell r="D386">
            <v>44.230333257764684</v>
          </cell>
          <cell r="E386">
            <v>619978</v>
          </cell>
          <cell r="F386">
            <v>0</v>
          </cell>
          <cell r="G386">
            <v>39498</v>
          </cell>
          <cell r="H386">
            <v>659476</v>
          </cell>
          <cell r="J386">
            <v>8562.6458740769631</v>
          </cell>
          <cell r="K386">
            <v>0.18915658859174822</v>
          </cell>
          <cell r="L386">
            <v>39498</v>
          </cell>
          <cell r="M386">
            <v>48060.645874076959</v>
          </cell>
          <cell r="O386">
            <v>611415.35412592301</v>
          </cell>
          <cell r="Q386">
            <v>0</v>
          </cell>
          <cell r="R386">
            <v>8562.6458740769631</v>
          </cell>
          <cell r="S386">
            <v>39498</v>
          </cell>
          <cell r="T386">
            <v>48060.645874076959</v>
          </cell>
          <cell r="V386">
            <v>84765.5</v>
          </cell>
          <cell r="W386">
            <v>0</v>
          </cell>
          <cell r="X386">
            <v>673</v>
          </cell>
          <cell r="Y386">
            <v>44.230333257764684</v>
          </cell>
          <cell r="Z386">
            <v>0</v>
          </cell>
          <cell r="AA386">
            <v>619978</v>
          </cell>
          <cell r="AB386">
            <v>0</v>
          </cell>
          <cell r="AC386">
            <v>619978</v>
          </cell>
          <cell r="AD386">
            <v>0</v>
          </cell>
          <cell r="AE386">
            <v>39498</v>
          </cell>
          <cell r="AF386">
            <v>659476</v>
          </cell>
          <cell r="AG386">
            <v>0</v>
          </cell>
          <cell r="AH386">
            <v>0</v>
          </cell>
          <cell r="AI386">
            <v>0</v>
          </cell>
          <cell r="AJ386">
            <v>0</v>
          </cell>
          <cell r="AK386">
            <v>659476</v>
          </cell>
          <cell r="AM386">
            <v>673</v>
          </cell>
          <cell r="AN386">
            <v>772</v>
          </cell>
          <cell r="AO386" t="str">
            <v>GROTON DUNSTABLE</v>
          </cell>
          <cell r="AP386">
            <v>619978</v>
          </cell>
          <cell r="AQ386">
            <v>605411</v>
          </cell>
          <cell r="AR386">
            <v>14567</v>
          </cell>
          <cell r="AS386">
            <v>5313.75</v>
          </cell>
          <cell r="AT386">
            <v>9301</v>
          </cell>
          <cell r="AU386">
            <v>16085.75</v>
          </cell>
          <cell r="AV386">
            <v>0</v>
          </cell>
          <cell r="AW386">
            <v>0</v>
          </cell>
          <cell r="AX386">
            <v>0</v>
          </cell>
          <cell r="AY386">
            <v>45267.5</v>
          </cell>
          <cell r="AZ386">
            <v>8562.6458740769631</v>
          </cell>
          <cell r="BB386">
            <v>673</v>
          </cell>
          <cell r="BC386" t="str">
            <v>GROTON DUNSTABLE</v>
          </cell>
          <cell r="BH386">
            <v>0</v>
          </cell>
          <cell r="BK386">
            <v>0</v>
          </cell>
          <cell r="BL386">
            <v>0</v>
          </cell>
          <cell r="BN386">
            <v>0</v>
          </cell>
          <cell r="BP386">
            <v>14567</v>
          </cell>
          <cell r="BQ386">
            <v>14567</v>
          </cell>
          <cell r="BR386">
            <v>0</v>
          </cell>
          <cell r="BT386">
            <v>0</v>
          </cell>
          <cell r="BV386">
            <v>0</v>
          </cell>
        </row>
        <row r="387">
          <cell r="A387">
            <v>674</v>
          </cell>
          <cell r="B387">
            <v>764</v>
          </cell>
          <cell r="C387" t="str">
            <v>GILL MONTAGUE</v>
          </cell>
          <cell r="D387">
            <v>64.98217570304088</v>
          </cell>
          <cell r="E387">
            <v>1035933</v>
          </cell>
          <cell r="F387">
            <v>0</v>
          </cell>
          <cell r="G387">
            <v>58023</v>
          </cell>
          <cell r="H387">
            <v>1093956</v>
          </cell>
          <cell r="J387">
            <v>63636.441431150684</v>
          </cell>
          <cell r="K387">
            <v>0.30925404293618575</v>
          </cell>
          <cell r="L387">
            <v>58023</v>
          </cell>
          <cell r="M387">
            <v>121659.44143115068</v>
          </cell>
          <cell r="O387">
            <v>972296.55856884934</v>
          </cell>
          <cell r="Q387">
            <v>0</v>
          </cell>
          <cell r="R387">
            <v>63636.441431150684</v>
          </cell>
          <cell r="S387">
            <v>58023</v>
          </cell>
          <cell r="T387">
            <v>121659.44143115068</v>
          </cell>
          <cell r="V387">
            <v>263797</v>
          </cell>
          <cell r="W387">
            <v>0</v>
          </cell>
          <cell r="X387">
            <v>674</v>
          </cell>
          <cell r="Y387">
            <v>64.98217570304088</v>
          </cell>
          <cell r="Z387">
            <v>0</v>
          </cell>
          <cell r="AA387">
            <v>1035933</v>
          </cell>
          <cell r="AB387">
            <v>0</v>
          </cell>
          <cell r="AC387">
            <v>1035933</v>
          </cell>
          <cell r="AD387">
            <v>0</v>
          </cell>
          <cell r="AE387">
            <v>58023</v>
          </cell>
          <cell r="AF387">
            <v>1093956</v>
          </cell>
          <cell r="AG387">
            <v>0</v>
          </cell>
          <cell r="AH387">
            <v>0</v>
          </cell>
          <cell r="AI387">
            <v>0</v>
          </cell>
          <cell r="AJ387">
            <v>0</v>
          </cell>
          <cell r="AK387">
            <v>1093956</v>
          </cell>
          <cell r="AM387">
            <v>674</v>
          </cell>
          <cell r="AN387">
            <v>764</v>
          </cell>
          <cell r="AO387" t="str">
            <v>GILL MONTAGUE</v>
          </cell>
          <cell r="AP387">
            <v>1035933</v>
          </cell>
          <cell r="AQ387">
            <v>927673</v>
          </cell>
          <cell r="AR387">
            <v>108260</v>
          </cell>
          <cell r="AS387">
            <v>0</v>
          </cell>
          <cell r="AT387">
            <v>15324</v>
          </cell>
          <cell r="AU387">
            <v>8391.5</v>
          </cell>
          <cell r="AV387">
            <v>32827.5</v>
          </cell>
          <cell r="AW387">
            <v>40971</v>
          </cell>
          <cell r="AX387">
            <v>0</v>
          </cell>
          <cell r="AY387">
            <v>205774</v>
          </cell>
          <cell r="AZ387">
            <v>63636.441431150684</v>
          </cell>
          <cell r="BB387">
            <v>674</v>
          </cell>
          <cell r="BC387" t="str">
            <v>GILL MONTAGUE</v>
          </cell>
          <cell r="BH387">
            <v>0</v>
          </cell>
          <cell r="BK387">
            <v>0</v>
          </cell>
          <cell r="BL387">
            <v>0</v>
          </cell>
          <cell r="BN387">
            <v>0</v>
          </cell>
          <cell r="BP387">
            <v>108260</v>
          </cell>
          <cell r="BQ387">
            <v>108260</v>
          </cell>
          <cell r="BR387">
            <v>0</v>
          </cell>
          <cell r="BT387">
            <v>0</v>
          </cell>
          <cell r="BV387">
            <v>0</v>
          </cell>
        </row>
        <row r="388">
          <cell r="A388">
            <v>675</v>
          </cell>
          <cell r="B388">
            <v>724</v>
          </cell>
          <cell r="C388" t="str">
            <v>HAMILTON WENHAM</v>
          </cell>
          <cell r="D388">
            <v>2.0210526315789474</v>
          </cell>
          <cell r="E388">
            <v>47558</v>
          </cell>
          <cell r="F388">
            <v>0</v>
          </cell>
          <cell r="G388">
            <v>1806</v>
          </cell>
          <cell r="H388">
            <v>49364</v>
          </cell>
          <cell r="J388">
            <v>8714.8889770759288</v>
          </cell>
          <cell r="K388">
            <v>0.3787558906559722</v>
          </cell>
          <cell r="L388">
            <v>1806</v>
          </cell>
          <cell r="M388">
            <v>10520.888977075929</v>
          </cell>
          <cell r="O388">
            <v>38843.111022924073</v>
          </cell>
          <cell r="Q388">
            <v>0</v>
          </cell>
          <cell r="R388">
            <v>8714.8889770759288</v>
          </cell>
          <cell r="S388">
            <v>1806</v>
          </cell>
          <cell r="T388">
            <v>10520.888977075929</v>
          </cell>
          <cell r="V388">
            <v>24815.25</v>
          </cell>
          <cell r="W388">
            <v>0</v>
          </cell>
          <cell r="X388">
            <v>675</v>
          </cell>
          <cell r="Y388">
            <v>2.0210526315789474</v>
          </cell>
          <cell r="Z388">
            <v>0</v>
          </cell>
          <cell r="AA388">
            <v>47558</v>
          </cell>
          <cell r="AB388">
            <v>0</v>
          </cell>
          <cell r="AC388">
            <v>47558</v>
          </cell>
          <cell r="AD388">
            <v>0</v>
          </cell>
          <cell r="AE388">
            <v>1806</v>
          </cell>
          <cell r="AF388">
            <v>49364</v>
          </cell>
          <cell r="AG388">
            <v>0</v>
          </cell>
          <cell r="AH388">
            <v>0</v>
          </cell>
          <cell r="AI388">
            <v>0</v>
          </cell>
          <cell r="AJ388">
            <v>0</v>
          </cell>
          <cell r="AK388">
            <v>49364</v>
          </cell>
          <cell r="AM388">
            <v>675</v>
          </cell>
          <cell r="AN388">
            <v>724</v>
          </cell>
          <cell r="AO388" t="str">
            <v>HAMILTON WENHAM</v>
          </cell>
          <cell r="AP388">
            <v>47558</v>
          </cell>
          <cell r="AQ388">
            <v>32732</v>
          </cell>
          <cell r="AR388">
            <v>14826</v>
          </cell>
          <cell r="AS388">
            <v>4320.25</v>
          </cell>
          <cell r="AT388">
            <v>3863</v>
          </cell>
          <cell r="AU388">
            <v>0</v>
          </cell>
          <cell r="AV388">
            <v>0</v>
          </cell>
          <cell r="AW388">
            <v>0</v>
          </cell>
          <cell r="AX388">
            <v>0</v>
          </cell>
          <cell r="AY388">
            <v>23009.25</v>
          </cell>
          <cell r="AZ388">
            <v>8714.8889770759288</v>
          </cell>
          <cell r="BB388">
            <v>675</v>
          </cell>
          <cell r="BC388" t="str">
            <v>HAMILTON WENHAM</v>
          </cell>
          <cell r="BH388">
            <v>0</v>
          </cell>
          <cell r="BK388">
            <v>0</v>
          </cell>
          <cell r="BL388">
            <v>0</v>
          </cell>
          <cell r="BN388">
            <v>0</v>
          </cell>
          <cell r="BP388">
            <v>14826</v>
          </cell>
          <cell r="BQ388">
            <v>14826</v>
          </cell>
          <cell r="BR388">
            <v>0</v>
          </cell>
          <cell r="BT388">
            <v>0</v>
          </cell>
          <cell r="BV388">
            <v>0</v>
          </cell>
        </row>
        <row r="389">
          <cell r="A389">
            <v>680</v>
          </cell>
          <cell r="B389">
            <v>725</v>
          </cell>
          <cell r="C389" t="str">
            <v>HAMPDEN WILBRAHAM</v>
          </cell>
          <cell r="D389">
            <v>3.9925187032418954</v>
          </cell>
          <cell r="E389">
            <v>60839</v>
          </cell>
          <cell r="F389">
            <v>0</v>
          </cell>
          <cell r="G389">
            <v>3567</v>
          </cell>
          <cell r="H389">
            <v>64406</v>
          </cell>
          <cell r="J389">
            <v>2475.8608101607861</v>
          </cell>
          <cell r="K389">
            <v>0.13698276886514163</v>
          </cell>
          <cell r="L389">
            <v>3567</v>
          </cell>
          <cell r="M389">
            <v>6042.8608101607861</v>
          </cell>
          <cell r="O389">
            <v>58363.139189839218</v>
          </cell>
          <cell r="Q389">
            <v>0</v>
          </cell>
          <cell r="R389">
            <v>2475.8608101607861</v>
          </cell>
          <cell r="S389">
            <v>3567</v>
          </cell>
          <cell r="T389">
            <v>6042.8608101607861</v>
          </cell>
          <cell r="V389">
            <v>21641.25</v>
          </cell>
          <cell r="W389">
            <v>0</v>
          </cell>
          <cell r="X389">
            <v>680</v>
          </cell>
          <cell r="Y389">
            <v>3.9925187032418954</v>
          </cell>
          <cell r="Z389">
            <v>0</v>
          </cell>
          <cell r="AA389">
            <v>60839</v>
          </cell>
          <cell r="AB389">
            <v>0</v>
          </cell>
          <cell r="AC389">
            <v>60839</v>
          </cell>
          <cell r="AD389">
            <v>0</v>
          </cell>
          <cell r="AE389">
            <v>3567</v>
          </cell>
          <cell r="AF389">
            <v>64406</v>
          </cell>
          <cell r="AG389">
            <v>0</v>
          </cell>
          <cell r="AH389">
            <v>0</v>
          </cell>
          <cell r="AI389">
            <v>0</v>
          </cell>
          <cell r="AJ389">
            <v>0</v>
          </cell>
          <cell r="AK389">
            <v>64406</v>
          </cell>
          <cell r="AM389">
            <v>680</v>
          </cell>
          <cell r="AN389">
            <v>725</v>
          </cell>
          <cell r="AO389" t="str">
            <v>HAMPDEN WILBRAHAM</v>
          </cell>
          <cell r="AP389">
            <v>60839</v>
          </cell>
          <cell r="AQ389">
            <v>56627</v>
          </cell>
          <cell r="AR389">
            <v>4212</v>
          </cell>
          <cell r="AS389">
            <v>2981.25</v>
          </cell>
          <cell r="AT389">
            <v>0</v>
          </cell>
          <cell r="AU389">
            <v>1905.75</v>
          </cell>
          <cell r="AV389">
            <v>0</v>
          </cell>
          <cell r="AW389">
            <v>8975.25</v>
          </cell>
          <cell r="AX389">
            <v>0</v>
          </cell>
          <cell r="AY389">
            <v>18074.25</v>
          </cell>
          <cell r="AZ389">
            <v>2475.8608101607861</v>
          </cell>
          <cell r="BB389">
            <v>680</v>
          </cell>
          <cell r="BC389" t="str">
            <v>HAMPDEN WILBRAHAM</v>
          </cell>
          <cell r="BH389">
            <v>0</v>
          </cell>
          <cell r="BK389">
            <v>0</v>
          </cell>
          <cell r="BL389">
            <v>0</v>
          </cell>
          <cell r="BN389">
            <v>0</v>
          </cell>
          <cell r="BP389">
            <v>4212</v>
          </cell>
          <cell r="BQ389">
            <v>4212</v>
          </cell>
          <cell r="BR389">
            <v>0</v>
          </cell>
          <cell r="BT389">
            <v>0</v>
          </cell>
          <cell r="BV389">
            <v>0</v>
          </cell>
        </row>
        <row r="390">
          <cell r="A390">
            <v>683</v>
          </cell>
          <cell r="B390">
            <v>726</v>
          </cell>
          <cell r="C390" t="str">
            <v>HAMPSHIRE</v>
          </cell>
          <cell r="D390">
            <v>24.508839098642483</v>
          </cell>
          <cell r="E390">
            <v>374546</v>
          </cell>
          <cell r="F390">
            <v>0</v>
          </cell>
          <cell r="G390">
            <v>21890</v>
          </cell>
          <cell r="H390">
            <v>396436</v>
          </cell>
          <cell r="J390">
            <v>6957.3334636901855</v>
          </cell>
          <cell r="K390">
            <v>0.12914443294241376</v>
          </cell>
          <cell r="L390">
            <v>21890</v>
          </cell>
          <cell r="M390">
            <v>28847.333463690185</v>
          </cell>
          <cell r="O390">
            <v>367588.66653630981</v>
          </cell>
          <cell r="Q390">
            <v>0</v>
          </cell>
          <cell r="R390">
            <v>6957.3334636901855</v>
          </cell>
          <cell r="S390">
            <v>21890</v>
          </cell>
          <cell r="T390">
            <v>28847.333463690185</v>
          </cell>
          <cell r="V390">
            <v>75762.5</v>
          </cell>
          <cell r="W390">
            <v>0</v>
          </cell>
          <cell r="X390">
            <v>683</v>
          </cell>
          <cell r="Y390">
            <v>24.508839098642483</v>
          </cell>
          <cell r="Z390">
            <v>0</v>
          </cell>
          <cell r="AA390">
            <v>374546</v>
          </cell>
          <cell r="AB390">
            <v>0</v>
          </cell>
          <cell r="AC390">
            <v>374546</v>
          </cell>
          <cell r="AD390">
            <v>0</v>
          </cell>
          <cell r="AE390">
            <v>21890</v>
          </cell>
          <cell r="AF390">
            <v>396436</v>
          </cell>
          <cell r="AG390">
            <v>0</v>
          </cell>
          <cell r="AH390">
            <v>0</v>
          </cell>
          <cell r="AI390">
            <v>0</v>
          </cell>
          <cell r="AJ390">
            <v>0</v>
          </cell>
          <cell r="AK390">
            <v>396436</v>
          </cell>
          <cell r="AM390">
            <v>683</v>
          </cell>
          <cell r="AN390">
            <v>726</v>
          </cell>
          <cell r="AO390" t="str">
            <v>HAMPSHIRE</v>
          </cell>
          <cell r="AP390">
            <v>374546</v>
          </cell>
          <cell r="AQ390">
            <v>362710</v>
          </cell>
          <cell r="AR390">
            <v>11836</v>
          </cell>
          <cell r="AS390">
            <v>20651.25</v>
          </cell>
          <cell r="AT390">
            <v>6528</v>
          </cell>
          <cell r="AU390">
            <v>0</v>
          </cell>
          <cell r="AV390">
            <v>0</v>
          </cell>
          <cell r="AW390">
            <v>14857.25</v>
          </cell>
          <cell r="AX390">
            <v>0</v>
          </cell>
          <cell r="AY390">
            <v>53872.5</v>
          </cell>
          <cell r="AZ390">
            <v>6957.3334636901855</v>
          </cell>
          <cell r="BB390">
            <v>683</v>
          </cell>
          <cell r="BC390" t="str">
            <v>HAMPSHIRE</v>
          </cell>
          <cell r="BH390">
            <v>0</v>
          </cell>
          <cell r="BK390">
            <v>0</v>
          </cell>
          <cell r="BL390">
            <v>0</v>
          </cell>
          <cell r="BN390">
            <v>0</v>
          </cell>
          <cell r="BP390">
            <v>11836</v>
          </cell>
          <cell r="BQ390">
            <v>11836</v>
          </cell>
          <cell r="BR390">
            <v>0</v>
          </cell>
          <cell r="BT390">
            <v>0</v>
          </cell>
          <cell r="BV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W391">
            <v>0</v>
          </cell>
          <cell r="X391">
            <v>685</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M391">
            <v>685</v>
          </cell>
          <cell r="AN391">
            <v>727</v>
          </cell>
          <cell r="AO391" t="str">
            <v>HAWLEMONT</v>
          </cell>
          <cell r="AP391">
            <v>0</v>
          </cell>
          <cell r="AQ391">
            <v>0</v>
          </cell>
          <cell r="AR391">
            <v>0</v>
          </cell>
          <cell r="AS391">
            <v>0</v>
          </cell>
          <cell r="AT391">
            <v>0</v>
          </cell>
          <cell r="AU391">
            <v>0</v>
          </cell>
          <cell r="AV391">
            <v>0</v>
          </cell>
          <cell r="AW391">
            <v>0</v>
          </cell>
          <cell r="AX391">
            <v>0</v>
          </cell>
          <cell r="AY391">
            <v>0</v>
          </cell>
          <cell r="AZ391">
            <v>0</v>
          </cell>
          <cell r="BB391">
            <v>685</v>
          </cell>
          <cell r="BC391" t="str">
            <v>HAWLEMONT</v>
          </cell>
          <cell r="BH391">
            <v>0</v>
          </cell>
          <cell r="BK391">
            <v>0</v>
          </cell>
          <cell r="BL391">
            <v>0</v>
          </cell>
          <cell r="BN391">
            <v>0</v>
          </cell>
          <cell r="BP391">
            <v>0</v>
          </cell>
          <cell r="BQ391">
            <v>0</v>
          </cell>
          <cell r="BR391">
            <v>0</v>
          </cell>
          <cell r="BT391">
            <v>0</v>
          </cell>
          <cell r="BV391">
            <v>0</v>
          </cell>
        </row>
        <row r="392">
          <cell r="A392">
            <v>690</v>
          </cell>
          <cell r="B392">
            <v>728</v>
          </cell>
          <cell r="C392" t="str">
            <v>KING PHILIP</v>
          </cell>
          <cell r="D392">
            <v>18.750041105341854</v>
          </cell>
          <cell r="E392">
            <v>250848</v>
          </cell>
          <cell r="F392">
            <v>0</v>
          </cell>
          <cell r="G392">
            <v>16742</v>
          </cell>
          <cell r="H392">
            <v>267590</v>
          </cell>
          <cell r="J392">
            <v>9568.3908518037206</v>
          </cell>
          <cell r="K392">
            <v>0.22315255057759401</v>
          </cell>
          <cell r="L392">
            <v>16742</v>
          </cell>
          <cell r="M392">
            <v>26310.390851803721</v>
          </cell>
          <cell r="O392">
            <v>241279.60914819629</v>
          </cell>
          <cell r="Q392">
            <v>0</v>
          </cell>
          <cell r="R392">
            <v>9568.3908518037206</v>
          </cell>
          <cell r="S392">
            <v>16742</v>
          </cell>
          <cell r="T392">
            <v>26310.390851803721</v>
          </cell>
          <cell r="V392">
            <v>59620.25</v>
          </cell>
          <cell r="W392">
            <v>0</v>
          </cell>
          <cell r="X392">
            <v>690</v>
          </cell>
          <cell r="Y392">
            <v>18.750041105341854</v>
          </cell>
          <cell r="Z392">
            <v>0</v>
          </cell>
          <cell r="AA392">
            <v>250848</v>
          </cell>
          <cell r="AB392">
            <v>0</v>
          </cell>
          <cell r="AC392">
            <v>250848</v>
          </cell>
          <cell r="AD392">
            <v>0</v>
          </cell>
          <cell r="AE392">
            <v>16742</v>
          </cell>
          <cell r="AF392">
            <v>267590</v>
          </cell>
          <cell r="AG392">
            <v>0</v>
          </cell>
          <cell r="AH392">
            <v>0</v>
          </cell>
          <cell r="AI392">
            <v>0</v>
          </cell>
          <cell r="AJ392">
            <v>0</v>
          </cell>
          <cell r="AK392">
            <v>267590</v>
          </cell>
          <cell r="AM392">
            <v>690</v>
          </cell>
          <cell r="AN392">
            <v>728</v>
          </cell>
          <cell r="AO392" t="str">
            <v>KING PHILIP</v>
          </cell>
          <cell r="AP392">
            <v>250848</v>
          </cell>
          <cell r="AQ392">
            <v>234570</v>
          </cell>
          <cell r="AR392">
            <v>16278</v>
          </cell>
          <cell r="AS392">
            <v>18944</v>
          </cell>
          <cell r="AT392">
            <v>4298</v>
          </cell>
          <cell r="AU392">
            <v>3358.25</v>
          </cell>
          <cell r="AV392">
            <v>0</v>
          </cell>
          <cell r="AW392">
            <v>0</v>
          </cell>
          <cell r="AX392">
            <v>0</v>
          </cell>
          <cell r="AY392">
            <v>42878.25</v>
          </cell>
          <cell r="AZ392">
            <v>9568.3908518037206</v>
          </cell>
          <cell r="BB392">
            <v>690</v>
          </cell>
          <cell r="BC392" t="str">
            <v>KING PHILIP</v>
          </cell>
          <cell r="BH392">
            <v>0</v>
          </cell>
          <cell r="BK392">
            <v>0</v>
          </cell>
          <cell r="BL392">
            <v>0</v>
          </cell>
          <cell r="BN392">
            <v>0</v>
          </cell>
          <cell r="BP392">
            <v>16278</v>
          </cell>
          <cell r="BQ392">
            <v>16278</v>
          </cell>
          <cell r="BR392">
            <v>0</v>
          </cell>
          <cell r="BT392">
            <v>0</v>
          </cell>
          <cell r="BV392">
            <v>0</v>
          </cell>
        </row>
        <row r="393">
          <cell r="A393">
            <v>695</v>
          </cell>
          <cell r="B393">
            <v>729</v>
          </cell>
          <cell r="C393" t="str">
            <v>LINCOLN SUDBURY</v>
          </cell>
          <cell r="D393">
            <v>0.97280966767371591</v>
          </cell>
          <cell r="E393">
            <v>15360</v>
          </cell>
          <cell r="F393">
            <v>0</v>
          </cell>
          <cell r="G393">
            <v>868</v>
          </cell>
          <cell r="H393">
            <v>16228</v>
          </cell>
          <cell r="J393">
            <v>288.02749216020538</v>
          </cell>
          <cell r="K393">
            <v>6.4627249040265969E-2</v>
          </cell>
          <cell r="L393">
            <v>868</v>
          </cell>
          <cell r="M393">
            <v>1156.0274921602054</v>
          </cell>
          <cell r="O393">
            <v>15071.972507839795</v>
          </cell>
          <cell r="Q393">
            <v>0</v>
          </cell>
          <cell r="R393">
            <v>288.02749216020538</v>
          </cell>
          <cell r="S393">
            <v>868</v>
          </cell>
          <cell r="T393">
            <v>1156.0274921602054</v>
          </cell>
          <cell r="V393">
            <v>5324.75</v>
          </cell>
          <cell r="W393">
            <v>0</v>
          </cell>
          <cell r="X393">
            <v>695</v>
          </cell>
          <cell r="Y393">
            <v>0.97280966767371591</v>
          </cell>
          <cell r="Z393">
            <v>0</v>
          </cell>
          <cell r="AA393">
            <v>15360</v>
          </cell>
          <cell r="AB393">
            <v>0</v>
          </cell>
          <cell r="AC393">
            <v>15360</v>
          </cell>
          <cell r="AD393">
            <v>0</v>
          </cell>
          <cell r="AE393">
            <v>868</v>
          </cell>
          <cell r="AF393">
            <v>16228</v>
          </cell>
          <cell r="AG393">
            <v>0</v>
          </cell>
          <cell r="AH393">
            <v>0</v>
          </cell>
          <cell r="AI393">
            <v>0</v>
          </cell>
          <cell r="AJ393">
            <v>0</v>
          </cell>
          <cell r="AK393">
            <v>16228</v>
          </cell>
          <cell r="AM393">
            <v>695</v>
          </cell>
          <cell r="AN393">
            <v>729</v>
          </cell>
          <cell r="AO393" t="str">
            <v>LINCOLN SUDBURY</v>
          </cell>
          <cell r="AP393">
            <v>15360</v>
          </cell>
          <cell r="AQ393">
            <v>14870</v>
          </cell>
          <cell r="AR393">
            <v>490</v>
          </cell>
          <cell r="AS393">
            <v>0</v>
          </cell>
          <cell r="AT393">
            <v>127</v>
          </cell>
          <cell r="AU393">
            <v>225.75</v>
          </cell>
          <cell r="AV393">
            <v>0</v>
          </cell>
          <cell r="AW393">
            <v>3614</v>
          </cell>
          <cell r="AX393">
            <v>0</v>
          </cell>
          <cell r="AY393">
            <v>4456.75</v>
          </cell>
          <cell r="AZ393">
            <v>288.02749216020538</v>
          </cell>
          <cell r="BB393">
            <v>695</v>
          </cell>
          <cell r="BC393" t="str">
            <v>LINCOLN SUDBURY</v>
          </cell>
          <cell r="BH393">
            <v>0</v>
          </cell>
          <cell r="BK393">
            <v>0</v>
          </cell>
          <cell r="BL393">
            <v>0</v>
          </cell>
          <cell r="BN393">
            <v>0</v>
          </cell>
          <cell r="BP393">
            <v>490</v>
          </cell>
          <cell r="BQ393">
            <v>490</v>
          </cell>
          <cell r="BR393">
            <v>0</v>
          </cell>
          <cell r="BT393">
            <v>0</v>
          </cell>
          <cell r="BV393">
            <v>0</v>
          </cell>
        </row>
        <row r="394">
          <cell r="A394">
            <v>698</v>
          </cell>
          <cell r="B394">
            <v>698</v>
          </cell>
          <cell r="C394" t="str">
            <v>MANCHESTER ESSEX</v>
          </cell>
          <cell r="D394">
            <v>2.3353293413173657</v>
          </cell>
          <cell r="E394">
            <v>37622</v>
          </cell>
          <cell r="F394">
            <v>0</v>
          </cell>
          <cell r="G394">
            <v>2080</v>
          </cell>
          <cell r="H394">
            <v>39702</v>
          </cell>
          <cell r="J394">
            <v>3018.9983668057444</v>
          </cell>
          <cell r="K394">
            <v>0.22772003521069165</v>
          </cell>
          <cell r="L394">
            <v>2080</v>
          </cell>
          <cell r="M394">
            <v>5098.9983668057448</v>
          </cell>
          <cell r="O394">
            <v>34603.001633194253</v>
          </cell>
          <cell r="Q394">
            <v>0</v>
          </cell>
          <cell r="R394">
            <v>3018.9983668057444</v>
          </cell>
          <cell r="S394">
            <v>2080</v>
          </cell>
          <cell r="T394">
            <v>5098.9983668057448</v>
          </cell>
          <cell r="V394">
            <v>15337.5</v>
          </cell>
          <cell r="W394">
            <v>0</v>
          </cell>
          <cell r="X394">
            <v>698</v>
          </cell>
          <cell r="Y394">
            <v>2.3353293413173657</v>
          </cell>
          <cell r="Z394">
            <v>0</v>
          </cell>
          <cell r="AA394">
            <v>37622</v>
          </cell>
          <cell r="AB394">
            <v>0</v>
          </cell>
          <cell r="AC394">
            <v>37622</v>
          </cell>
          <cell r="AD394">
            <v>0</v>
          </cell>
          <cell r="AE394">
            <v>2080</v>
          </cell>
          <cell r="AF394">
            <v>39702</v>
          </cell>
          <cell r="AG394">
            <v>0</v>
          </cell>
          <cell r="AH394">
            <v>0</v>
          </cell>
          <cell r="AI394">
            <v>0</v>
          </cell>
          <cell r="AJ394">
            <v>0</v>
          </cell>
          <cell r="AK394">
            <v>39702</v>
          </cell>
          <cell r="AM394">
            <v>698</v>
          </cell>
          <cell r="AN394">
            <v>698</v>
          </cell>
          <cell r="AO394" t="str">
            <v>MANCHESTER ESSEX</v>
          </cell>
          <cell r="AP394">
            <v>37622</v>
          </cell>
          <cell r="AQ394">
            <v>32486</v>
          </cell>
          <cell r="AR394">
            <v>5136</v>
          </cell>
          <cell r="AS394">
            <v>8121.5</v>
          </cell>
          <cell r="AT394">
            <v>0</v>
          </cell>
          <cell r="AU394">
            <v>0</v>
          </cell>
          <cell r="AV394">
            <v>0</v>
          </cell>
          <cell r="AW394">
            <v>0</v>
          </cell>
          <cell r="AX394">
            <v>0</v>
          </cell>
          <cell r="AY394">
            <v>13257.5</v>
          </cell>
          <cell r="AZ394">
            <v>3018.9983668057444</v>
          </cell>
          <cell r="BB394">
            <v>698</v>
          </cell>
          <cell r="BC394" t="str">
            <v>MANCHESTER ESSEX</v>
          </cell>
          <cell r="BH394">
            <v>0</v>
          </cell>
          <cell r="BK394">
            <v>0</v>
          </cell>
          <cell r="BL394">
            <v>0</v>
          </cell>
          <cell r="BN394">
            <v>0</v>
          </cell>
          <cell r="BP394">
            <v>5136</v>
          </cell>
          <cell r="BQ394">
            <v>5136</v>
          </cell>
          <cell r="BR394">
            <v>0</v>
          </cell>
          <cell r="BT394">
            <v>0</v>
          </cell>
          <cell r="BV394">
            <v>0</v>
          </cell>
        </row>
        <row r="395">
          <cell r="A395">
            <v>700</v>
          </cell>
          <cell r="B395">
            <v>731</v>
          </cell>
          <cell r="C395" t="str">
            <v>MARTHAS VINEYARD</v>
          </cell>
          <cell r="D395">
            <v>28.369565217391305</v>
          </cell>
          <cell r="E395">
            <v>685068</v>
          </cell>
          <cell r="F395">
            <v>29621</v>
          </cell>
          <cell r="G395">
            <v>25336</v>
          </cell>
          <cell r="H395">
            <v>740025</v>
          </cell>
          <cell r="J395">
            <v>16297.065755391213</v>
          </cell>
          <cell r="K395">
            <v>0.17422144277469501</v>
          </cell>
          <cell r="L395">
            <v>25336</v>
          </cell>
          <cell r="M395">
            <v>41633.065755391217</v>
          </cell>
          <cell r="O395">
            <v>698391.93424460874</v>
          </cell>
          <cell r="Q395">
            <v>0</v>
          </cell>
          <cell r="R395">
            <v>16297.065755391213</v>
          </cell>
          <cell r="S395">
            <v>25336</v>
          </cell>
          <cell r="T395">
            <v>41633.065755391217</v>
          </cell>
          <cell r="V395">
            <v>118878.25</v>
          </cell>
          <cell r="W395">
            <v>0</v>
          </cell>
          <cell r="X395">
            <v>700</v>
          </cell>
          <cell r="Y395">
            <v>28.369565217391305</v>
          </cell>
          <cell r="Z395">
            <v>0</v>
          </cell>
          <cell r="AA395">
            <v>685068</v>
          </cell>
          <cell r="AB395">
            <v>0</v>
          </cell>
          <cell r="AC395">
            <v>685068</v>
          </cell>
          <cell r="AD395">
            <v>29621</v>
          </cell>
          <cell r="AE395">
            <v>25336</v>
          </cell>
          <cell r="AF395">
            <v>740025</v>
          </cell>
          <cell r="AG395">
            <v>0</v>
          </cell>
          <cell r="AH395">
            <v>0</v>
          </cell>
          <cell r="AI395">
            <v>0</v>
          </cell>
          <cell r="AJ395">
            <v>0</v>
          </cell>
          <cell r="AK395">
            <v>740025</v>
          </cell>
          <cell r="AM395">
            <v>700</v>
          </cell>
          <cell r="AN395">
            <v>731</v>
          </cell>
          <cell r="AO395" t="str">
            <v>MARTHAS VINEYARD</v>
          </cell>
          <cell r="AP395">
            <v>685068</v>
          </cell>
          <cell r="AQ395">
            <v>657343</v>
          </cell>
          <cell r="AR395">
            <v>27725</v>
          </cell>
          <cell r="AS395">
            <v>0</v>
          </cell>
          <cell r="AT395">
            <v>0</v>
          </cell>
          <cell r="AU395">
            <v>20390.5</v>
          </cell>
          <cell r="AV395">
            <v>17590</v>
          </cell>
          <cell r="AW395">
            <v>27836.75</v>
          </cell>
          <cell r="AX395">
            <v>0</v>
          </cell>
          <cell r="AY395">
            <v>93542.25</v>
          </cell>
          <cell r="AZ395">
            <v>16297.065755391213</v>
          </cell>
          <cell r="BB395">
            <v>700</v>
          </cell>
          <cell r="BC395" t="str">
            <v>MARTHAS VINEYARD</v>
          </cell>
          <cell r="BH395">
            <v>0</v>
          </cell>
          <cell r="BK395">
            <v>0</v>
          </cell>
          <cell r="BL395">
            <v>0</v>
          </cell>
          <cell r="BN395">
            <v>0</v>
          </cell>
          <cell r="BP395">
            <v>27725</v>
          </cell>
          <cell r="BQ395">
            <v>57346</v>
          </cell>
          <cell r="BR395">
            <v>-29621</v>
          </cell>
          <cell r="BT395">
            <v>0</v>
          </cell>
          <cell r="BV395">
            <v>0</v>
          </cell>
        </row>
        <row r="396">
          <cell r="A396">
            <v>705</v>
          </cell>
          <cell r="B396">
            <v>732</v>
          </cell>
          <cell r="C396" t="str">
            <v>MASCONOMET</v>
          </cell>
          <cell r="D396">
            <v>0</v>
          </cell>
          <cell r="E396">
            <v>0</v>
          </cell>
          <cell r="F396">
            <v>0</v>
          </cell>
          <cell r="G396">
            <v>0</v>
          </cell>
          <cell r="H396">
            <v>0</v>
          </cell>
          <cell r="J396">
            <v>0</v>
          </cell>
          <cell r="K396">
            <v>0</v>
          </cell>
          <cell r="L396">
            <v>0</v>
          </cell>
          <cell r="M396">
            <v>0</v>
          </cell>
          <cell r="O396">
            <v>0</v>
          </cell>
          <cell r="Q396">
            <v>0</v>
          </cell>
          <cell r="R396">
            <v>0</v>
          </cell>
          <cell r="S396">
            <v>0</v>
          </cell>
          <cell r="T396">
            <v>0</v>
          </cell>
          <cell r="V396">
            <v>6064.5</v>
          </cell>
          <cell r="W396">
            <v>0</v>
          </cell>
          <cell r="X396">
            <v>705</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M396">
            <v>705</v>
          </cell>
          <cell r="AN396">
            <v>732</v>
          </cell>
          <cell r="AO396" t="str">
            <v>MASCONOMET</v>
          </cell>
          <cell r="AP396">
            <v>0</v>
          </cell>
          <cell r="AQ396">
            <v>0</v>
          </cell>
          <cell r="AR396">
            <v>0</v>
          </cell>
          <cell r="AS396">
            <v>0</v>
          </cell>
          <cell r="AT396">
            <v>2960</v>
          </cell>
          <cell r="AU396">
            <v>0</v>
          </cell>
          <cell r="AV396">
            <v>3104.5</v>
          </cell>
          <cell r="AW396">
            <v>0</v>
          </cell>
          <cell r="AX396">
            <v>0</v>
          </cell>
          <cell r="AY396">
            <v>6064.5</v>
          </cell>
          <cell r="AZ396">
            <v>0</v>
          </cell>
          <cell r="BB396">
            <v>705</v>
          </cell>
          <cell r="BC396" t="str">
            <v>MASCONOMET</v>
          </cell>
          <cell r="BH396">
            <v>0</v>
          </cell>
          <cell r="BK396">
            <v>0</v>
          </cell>
          <cell r="BL396">
            <v>0</v>
          </cell>
          <cell r="BN396">
            <v>0</v>
          </cell>
          <cell r="BP396">
            <v>0</v>
          </cell>
          <cell r="BQ396">
            <v>0</v>
          </cell>
          <cell r="BR396">
            <v>0</v>
          </cell>
          <cell r="BT396">
            <v>0</v>
          </cell>
          <cell r="BV396">
            <v>0</v>
          </cell>
        </row>
        <row r="397">
          <cell r="A397">
            <v>710</v>
          </cell>
          <cell r="B397">
            <v>733</v>
          </cell>
          <cell r="C397" t="str">
            <v>MENDON UPTON</v>
          </cell>
          <cell r="D397">
            <v>7.8419212971815346</v>
          </cell>
          <cell r="E397">
            <v>112457</v>
          </cell>
          <cell r="F397">
            <v>0</v>
          </cell>
          <cell r="G397">
            <v>7006</v>
          </cell>
          <cell r="H397">
            <v>119463</v>
          </cell>
          <cell r="J397">
            <v>3114.8115937896496</v>
          </cell>
          <cell r="K397">
            <v>0.24660543465666326</v>
          </cell>
          <cell r="L397">
            <v>7006</v>
          </cell>
          <cell r="M397">
            <v>10120.811593789649</v>
          </cell>
          <cell r="O397">
            <v>109342.18840621035</v>
          </cell>
          <cell r="Q397">
            <v>0</v>
          </cell>
          <cell r="R397">
            <v>3114.8115937896496</v>
          </cell>
          <cell r="S397">
            <v>7006</v>
          </cell>
          <cell r="T397">
            <v>10120.811593789649</v>
          </cell>
          <cell r="V397">
            <v>19636.75</v>
          </cell>
          <cell r="W397">
            <v>0</v>
          </cell>
          <cell r="X397">
            <v>710</v>
          </cell>
          <cell r="Y397">
            <v>7.8419212971815346</v>
          </cell>
          <cell r="Z397">
            <v>0</v>
          </cell>
          <cell r="AA397">
            <v>112457</v>
          </cell>
          <cell r="AB397">
            <v>0</v>
          </cell>
          <cell r="AC397">
            <v>112457</v>
          </cell>
          <cell r="AD397">
            <v>0</v>
          </cell>
          <cell r="AE397">
            <v>7006</v>
          </cell>
          <cell r="AF397">
            <v>119463</v>
          </cell>
          <cell r="AG397">
            <v>0</v>
          </cell>
          <cell r="AH397">
            <v>0</v>
          </cell>
          <cell r="AI397">
            <v>0</v>
          </cell>
          <cell r="AJ397">
            <v>0</v>
          </cell>
          <cell r="AK397">
            <v>119463</v>
          </cell>
          <cell r="AM397">
            <v>710</v>
          </cell>
          <cell r="AN397">
            <v>733</v>
          </cell>
          <cell r="AO397" t="str">
            <v>MENDON UPTON</v>
          </cell>
          <cell r="AP397">
            <v>112457</v>
          </cell>
          <cell r="AQ397">
            <v>107158</v>
          </cell>
          <cell r="AR397">
            <v>5299</v>
          </cell>
          <cell r="AS397">
            <v>0</v>
          </cell>
          <cell r="AT397">
            <v>0</v>
          </cell>
          <cell r="AU397">
            <v>0</v>
          </cell>
          <cell r="AV397">
            <v>7331.75</v>
          </cell>
          <cell r="AW397">
            <v>0</v>
          </cell>
          <cell r="AX397">
            <v>0</v>
          </cell>
          <cell r="AY397">
            <v>12630.75</v>
          </cell>
          <cell r="AZ397">
            <v>3114.8115937896496</v>
          </cell>
          <cell r="BB397">
            <v>710</v>
          </cell>
          <cell r="BC397" t="str">
            <v>MENDON UPTON</v>
          </cell>
          <cell r="BH397">
            <v>0</v>
          </cell>
          <cell r="BK397">
            <v>0</v>
          </cell>
          <cell r="BL397">
            <v>0</v>
          </cell>
          <cell r="BN397">
            <v>0</v>
          </cell>
          <cell r="BP397">
            <v>5299</v>
          </cell>
          <cell r="BQ397">
            <v>5299</v>
          </cell>
          <cell r="BR397">
            <v>0</v>
          </cell>
          <cell r="BT397">
            <v>0</v>
          </cell>
          <cell r="BV397">
            <v>0</v>
          </cell>
        </row>
        <row r="398">
          <cell r="A398">
            <v>712</v>
          </cell>
          <cell r="B398">
            <v>811</v>
          </cell>
          <cell r="C398" t="str">
            <v>MONOMOY</v>
          </cell>
          <cell r="D398">
            <v>70.015637660022691</v>
          </cell>
          <cell r="E398">
            <v>1197120</v>
          </cell>
          <cell r="F398">
            <v>0</v>
          </cell>
          <cell r="G398">
            <v>62525</v>
          </cell>
          <cell r="H398">
            <v>1259645</v>
          </cell>
          <cell r="J398">
            <v>14806.964341868517</v>
          </cell>
          <cell r="K398">
            <v>9.6610528477687377E-2</v>
          </cell>
          <cell r="L398">
            <v>62525</v>
          </cell>
          <cell r="M398">
            <v>77331.964341868515</v>
          </cell>
          <cell r="O398">
            <v>1182313.0356581316</v>
          </cell>
          <cell r="Q398">
            <v>0</v>
          </cell>
          <cell r="R398">
            <v>14806.964341868517</v>
          </cell>
          <cell r="S398">
            <v>62525</v>
          </cell>
          <cell r="T398">
            <v>77331.964341868515</v>
          </cell>
          <cell r="V398">
            <v>215789.5</v>
          </cell>
          <cell r="W398">
            <v>0</v>
          </cell>
          <cell r="X398">
            <v>712</v>
          </cell>
          <cell r="Y398">
            <v>70.015637660022691</v>
          </cell>
          <cell r="Z398">
            <v>0</v>
          </cell>
          <cell r="AA398">
            <v>1197120</v>
          </cell>
          <cell r="AB398">
            <v>0</v>
          </cell>
          <cell r="AC398">
            <v>1197120</v>
          </cell>
          <cell r="AD398">
            <v>0</v>
          </cell>
          <cell r="AE398">
            <v>62525</v>
          </cell>
          <cell r="AF398">
            <v>1259645</v>
          </cell>
          <cell r="AG398">
            <v>0</v>
          </cell>
          <cell r="AH398">
            <v>0</v>
          </cell>
          <cell r="AI398">
            <v>0</v>
          </cell>
          <cell r="AJ398">
            <v>0</v>
          </cell>
          <cell r="AK398">
            <v>1259645</v>
          </cell>
          <cell r="AM398">
            <v>712</v>
          </cell>
          <cell r="AN398">
            <v>811</v>
          </cell>
          <cell r="AO398" t="str">
            <v>MONOMOY</v>
          </cell>
          <cell r="AP398">
            <v>1197120</v>
          </cell>
          <cell r="AQ398">
            <v>1171930</v>
          </cell>
          <cell r="AR398">
            <v>25190</v>
          </cell>
          <cell r="AS398">
            <v>4568.5</v>
          </cell>
          <cell r="AT398">
            <v>39197</v>
          </cell>
          <cell r="AU398">
            <v>1603.25</v>
          </cell>
          <cell r="AV398">
            <v>13156.25</v>
          </cell>
          <cell r="AW398">
            <v>69549.5</v>
          </cell>
          <cell r="AX398">
            <v>0</v>
          </cell>
          <cell r="AY398">
            <v>153264.5</v>
          </cell>
          <cell r="AZ398">
            <v>14806.964341868517</v>
          </cell>
          <cell r="BB398">
            <v>712</v>
          </cell>
          <cell r="BC398" t="str">
            <v>MONOMOY</v>
          </cell>
          <cell r="BH398">
            <v>0</v>
          </cell>
          <cell r="BK398">
            <v>0</v>
          </cell>
          <cell r="BL398">
            <v>0</v>
          </cell>
          <cell r="BN398">
            <v>0</v>
          </cell>
          <cell r="BP398">
            <v>25190</v>
          </cell>
          <cell r="BQ398">
            <v>25190</v>
          </cell>
          <cell r="BR398">
            <v>0</v>
          </cell>
          <cell r="BT398">
            <v>0</v>
          </cell>
          <cell r="BV398">
            <v>0</v>
          </cell>
        </row>
        <row r="399">
          <cell r="A399">
            <v>715</v>
          </cell>
          <cell r="B399">
            <v>736</v>
          </cell>
          <cell r="C399" t="str">
            <v>MOUNT GREYLOCK</v>
          </cell>
          <cell r="D399">
            <v>19.483050847457626</v>
          </cell>
          <cell r="E399">
            <v>361314</v>
          </cell>
          <cell r="F399">
            <v>0</v>
          </cell>
          <cell r="G399">
            <v>17400</v>
          </cell>
          <cell r="H399">
            <v>378714</v>
          </cell>
          <cell r="J399">
            <v>15701.613001190624</v>
          </cell>
          <cell r="K399">
            <v>0.20714665665592286</v>
          </cell>
          <cell r="L399">
            <v>17400</v>
          </cell>
          <cell r="M399">
            <v>33101.613001190621</v>
          </cell>
          <cell r="O399">
            <v>345612.38699880941</v>
          </cell>
          <cell r="Q399">
            <v>0</v>
          </cell>
          <cell r="R399">
            <v>15701.613001190624</v>
          </cell>
          <cell r="S399">
            <v>17400</v>
          </cell>
          <cell r="T399">
            <v>33101.613001190621</v>
          </cell>
          <cell r="V399">
            <v>93199.5</v>
          </cell>
          <cell r="W399">
            <v>0</v>
          </cell>
          <cell r="X399">
            <v>715</v>
          </cell>
          <cell r="Y399">
            <v>19.483050847457626</v>
          </cell>
          <cell r="Z399">
            <v>0</v>
          </cell>
          <cell r="AA399">
            <v>361314</v>
          </cell>
          <cell r="AB399">
            <v>0</v>
          </cell>
          <cell r="AC399">
            <v>361314</v>
          </cell>
          <cell r="AD399">
            <v>0</v>
          </cell>
          <cell r="AE399">
            <v>17400</v>
          </cell>
          <cell r="AF399">
            <v>378714</v>
          </cell>
          <cell r="AG399">
            <v>0</v>
          </cell>
          <cell r="AH399">
            <v>0</v>
          </cell>
          <cell r="AI399">
            <v>0</v>
          </cell>
          <cell r="AJ399">
            <v>0</v>
          </cell>
          <cell r="AK399">
            <v>378714</v>
          </cell>
          <cell r="AM399">
            <v>715</v>
          </cell>
          <cell r="AN399">
            <v>736</v>
          </cell>
          <cell r="AO399" t="str">
            <v>MOUNT GREYLOCK</v>
          </cell>
          <cell r="AP399">
            <v>361314</v>
          </cell>
          <cell r="AQ399">
            <v>334602</v>
          </cell>
          <cell r="AR399">
            <v>26712</v>
          </cell>
          <cell r="AS399">
            <v>10792</v>
          </cell>
          <cell r="AT399">
            <v>0</v>
          </cell>
          <cell r="AU399">
            <v>11909.75</v>
          </cell>
          <cell r="AV399">
            <v>0</v>
          </cell>
          <cell r="AW399">
            <v>26385.75</v>
          </cell>
          <cell r="AX399">
            <v>0</v>
          </cell>
          <cell r="AY399">
            <v>75799.5</v>
          </cell>
          <cell r="AZ399">
            <v>15701.613001190624</v>
          </cell>
          <cell r="BB399">
            <v>715</v>
          </cell>
          <cell r="BC399" t="str">
            <v>MOUNT GREYLOCK</v>
          </cell>
          <cell r="BH399">
            <v>0</v>
          </cell>
          <cell r="BK399">
            <v>0</v>
          </cell>
          <cell r="BL399">
            <v>0</v>
          </cell>
          <cell r="BN399">
            <v>0</v>
          </cell>
          <cell r="BP399">
            <v>26712</v>
          </cell>
          <cell r="BQ399">
            <v>26712</v>
          </cell>
          <cell r="BR399">
            <v>0</v>
          </cell>
          <cell r="BT399">
            <v>0</v>
          </cell>
          <cell r="BV399">
            <v>0</v>
          </cell>
        </row>
        <row r="400">
          <cell r="A400">
            <v>717</v>
          </cell>
          <cell r="B400">
            <v>734</v>
          </cell>
          <cell r="C400" t="str">
            <v>MOHAWK TRAIL</v>
          </cell>
          <cell r="D400">
            <v>48.571589045404522</v>
          </cell>
          <cell r="E400">
            <v>823674</v>
          </cell>
          <cell r="F400">
            <v>0</v>
          </cell>
          <cell r="G400">
            <v>43374</v>
          </cell>
          <cell r="H400">
            <v>867048</v>
          </cell>
          <cell r="J400">
            <v>45615.913212466163</v>
          </cell>
          <cell r="K400">
            <v>0.33649297622293856</v>
          </cell>
          <cell r="L400">
            <v>43374</v>
          </cell>
          <cell r="M400">
            <v>88989.91321246617</v>
          </cell>
          <cell r="O400">
            <v>778058.08678753383</v>
          </cell>
          <cell r="Q400">
            <v>0</v>
          </cell>
          <cell r="R400">
            <v>45615.913212466163</v>
          </cell>
          <cell r="S400">
            <v>43374</v>
          </cell>
          <cell r="T400">
            <v>88989.91321246617</v>
          </cell>
          <cell r="V400">
            <v>178936.75</v>
          </cell>
          <cell r="W400">
            <v>0</v>
          </cell>
          <cell r="X400">
            <v>717</v>
          </cell>
          <cell r="Y400">
            <v>48.571589045404522</v>
          </cell>
          <cell r="Z400">
            <v>0</v>
          </cell>
          <cell r="AA400">
            <v>823674</v>
          </cell>
          <cell r="AB400">
            <v>0</v>
          </cell>
          <cell r="AC400">
            <v>823674</v>
          </cell>
          <cell r="AD400">
            <v>0</v>
          </cell>
          <cell r="AE400">
            <v>43374</v>
          </cell>
          <cell r="AF400">
            <v>867048</v>
          </cell>
          <cell r="AG400">
            <v>0</v>
          </cell>
          <cell r="AH400">
            <v>0</v>
          </cell>
          <cell r="AI400">
            <v>0</v>
          </cell>
          <cell r="AJ400">
            <v>0</v>
          </cell>
          <cell r="AK400">
            <v>867048</v>
          </cell>
          <cell r="AM400">
            <v>717</v>
          </cell>
          <cell r="AN400">
            <v>734</v>
          </cell>
          <cell r="AO400" t="str">
            <v>MOHAWK TRAIL</v>
          </cell>
          <cell r="AP400">
            <v>823674</v>
          </cell>
          <cell r="AQ400">
            <v>746071</v>
          </cell>
          <cell r="AR400">
            <v>77603</v>
          </cell>
          <cell r="AS400">
            <v>0</v>
          </cell>
          <cell r="AT400">
            <v>24515</v>
          </cell>
          <cell r="AU400">
            <v>12313.25</v>
          </cell>
          <cell r="AV400">
            <v>3287</v>
          </cell>
          <cell r="AW400">
            <v>17844.5</v>
          </cell>
          <cell r="AX400">
            <v>0</v>
          </cell>
          <cell r="AY400">
            <v>135562.75</v>
          </cell>
          <cell r="AZ400">
            <v>45615.913212466163</v>
          </cell>
          <cell r="BB400">
            <v>717</v>
          </cell>
          <cell r="BC400" t="str">
            <v>MOHAWK TRAIL</v>
          </cell>
          <cell r="BH400">
            <v>0</v>
          </cell>
          <cell r="BK400">
            <v>0</v>
          </cell>
          <cell r="BL400">
            <v>0</v>
          </cell>
          <cell r="BN400">
            <v>0</v>
          </cell>
          <cell r="BP400">
            <v>77603</v>
          </cell>
          <cell r="BQ400">
            <v>77603</v>
          </cell>
          <cell r="BR400">
            <v>0</v>
          </cell>
          <cell r="BT400">
            <v>0</v>
          </cell>
          <cell r="BV400">
            <v>0</v>
          </cell>
        </row>
        <row r="401">
          <cell r="A401">
            <v>720</v>
          </cell>
          <cell r="B401">
            <v>737</v>
          </cell>
          <cell r="C401" t="str">
            <v>NARRAGANSETT</v>
          </cell>
          <cell r="D401">
            <v>13.945044056464667</v>
          </cell>
          <cell r="E401">
            <v>168264</v>
          </cell>
          <cell r="F401">
            <v>0</v>
          </cell>
          <cell r="G401">
            <v>12450</v>
          </cell>
          <cell r="H401">
            <v>180714</v>
          </cell>
          <cell r="J401">
            <v>3082.4819773226877</v>
          </cell>
          <cell r="K401">
            <v>0.14856587795706566</v>
          </cell>
          <cell r="L401">
            <v>12450</v>
          </cell>
          <cell r="M401">
            <v>15532.481977322688</v>
          </cell>
          <cell r="O401">
            <v>165181.51802267731</v>
          </cell>
          <cell r="Q401">
            <v>0</v>
          </cell>
          <cell r="R401">
            <v>3082.4819773226877</v>
          </cell>
          <cell r="S401">
            <v>12450</v>
          </cell>
          <cell r="T401">
            <v>15532.481977322688</v>
          </cell>
          <cell r="V401">
            <v>33198.25</v>
          </cell>
          <cell r="W401">
            <v>0</v>
          </cell>
          <cell r="X401">
            <v>720</v>
          </cell>
          <cell r="Y401">
            <v>13.945044056464667</v>
          </cell>
          <cell r="Z401">
            <v>0</v>
          </cell>
          <cell r="AA401">
            <v>168264</v>
          </cell>
          <cell r="AB401">
            <v>0</v>
          </cell>
          <cell r="AC401">
            <v>168264</v>
          </cell>
          <cell r="AD401">
            <v>0</v>
          </cell>
          <cell r="AE401">
            <v>12450</v>
          </cell>
          <cell r="AF401">
            <v>180714</v>
          </cell>
          <cell r="AG401">
            <v>0</v>
          </cell>
          <cell r="AH401">
            <v>0</v>
          </cell>
          <cell r="AI401">
            <v>0</v>
          </cell>
          <cell r="AJ401">
            <v>0</v>
          </cell>
          <cell r="AK401">
            <v>180714</v>
          </cell>
          <cell r="AM401">
            <v>720</v>
          </cell>
          <cell r="AN401">
            <v>737</v>
          </cell>
          <cell r="AO401" t="str">
            <v>NARRAGANSETT</v>
          </cell>
          <cell r="AP401">
            <v>168264</v>
          </cell>
          <cell r="AQ401">
            <v>163020</v>
          </cell>
          <cell r="AR401">
            <v>5244</v>
          </cell>
          <cell r="AS401">
            <v>794.75</v>
          </cell>
          <cell r="AT401">
            <v>0</v>
          </cell>
          <cell r="AU401">
            <v>9469.25</v>
          </cell>
          <cell r="AV401">
            <v>0</v>
          </cell>
          <cell r="AW401">
            <v>5240.25</v>
          </cell>
          <cell r="AX401">
            <v>0</v>
          </cell>
          <cell r="AY401">
            <v>20748.25</v>
          </cell>
          <cell r="AZ401">
            <v>3082.4819773226877</v>
          </cell>
          <cell r="BB401">
            <v>720</v>
          </cell>
          <cell r="BC401" t="str">
            <v>NARRAGANSETT</v>
          </cell>
          <cell r="BH401">
            <v>0</v>
          </cell>
          <cell r="BK401">
            <v>0</v>
          </cell>
          <cell r="BL401">
            <v>0</v>
          </cell>
          <cell r="BN401">
            <v>0</v>
          </cell>
          <cell r="BP401">
            <v>5244</v>
          </cell>
          <cell r="BQ401">
            <v>5244</v>
          </cell>
          <cell r="BR401">
            <v>0</v>
          </cell>
          <cell r="BT401">
            <v>0</v>
          </cell>
          <cell r="BV401">
            <v>0</v>
          </cell>
        </row>
        <row r="402">
          <cell r="A402">
            <v>725</v>
          </cell>
          <cell r="B402">
            <v>738</v>
          </cell>
          <cell r="C402" t="str">
            <v>NASHOBA</v>
          </cell>
          <cell r="D402">
            <v>34.024739919079757</v>
          </cell>
          <cell r="E402">
            <v>428481</v>
          </cell>
          <cell r="F402">
            <v>0</v>
          </cell>
          <cell r="G402">
            <v>30381</v>
          </cell>
          <cell r="H402">
            <v>458862</v>
          </cell>
          <cell r="J402">
            <v>8544.4237266137661</v>
          </cell>
          <cell r="K402">
            <v>0.14476185495076183</v>
          </cell>
          <cell r="L402">
            <v>30381</v>
          </cell>
          <cell r="M402">
            <v>38925.423726613764</v>
          </cell>
          <cell r="O402">
            <v>419936.57627338625</v>
          </cell>
          <cell r="Q402">
            <v>0</v>
          </cell>
          <cell r="R402">
            <v>8544.4237266137661</v>
          </cell>
          <cell r="S402">
            <v>30381</v>
          </cell>
          <cell r="T402">
            <v>38925.423726613764</v>
          </cell>
          <cell r="V402">
            <v>89405</v>
          </cell>
          <cell r="W402">
            <v>0</v>
          </cell>
          <cell r="X402">
            <v>725</v>
          </cell>
          <cell r="Y402">
            <v>34.024739919079757</v>
          </cell>
          <cell r="Z402">
            <v>0</v>
          </cell>
          <cell r="AA402">
            <v>428481</v>
          </cell>
          <cell r="AB402">
            <v>0</v>
          </cell>
          <cell r="AC402">
            <v>428481</v>
          </cell>
          <cell r="AD402">
            <v>0</v>
          </cell>
          <cell r="AE402">
            <v>30381</v>
          </cell>
          <cell r="AF402">
            <v>458862</v>
          </cell>
          <cell r="AG402">
            <v>0</v>
          </cell>
          <cell r="AH402">
            <v>0</v>
          </cell>
          <cell r="AI402">
            <v>0</v>
          </cell>
          <cell r="AJ402">
            <v>0</v>
          </cell>
          <cell r="AK402">
            <v>458862</v>
          </cell>
          <cell r="AM402">
            <v>725</v>
          </cell>
          <cell r="AN402">
            <v>738</v>
          </cell>
          <cell r="AO402" t="str">
            <v>NASHOBA</v>
          </cell>
          <cell r="AP402">
            <v>428481</v>
          </cell>
          <cell r="AQ402">
            <v>413945</v>
          </cell>
          <cell r="AR402">
            <v>14536</v>
          </cell>
          <cell r="AS402">
            <v>44488</v>
          </cell>
          <cell r="AT402">
            <v>0</v>
          </cell>
          <cell r="AU402">
            <v>0</v>
          </cell>
          <cell r="AV402">
            <v>0</v>
          </cell>
          <cell r="AW402">
            <v>0</v>
          </cell>
          <cell r="AX402">
            <v>0</v>
          </cell>
          <cell r="AY402">
            <v>59024</v>
          </cell>
          <cell r="AZ402">
            <v>8544.4237266137661</v>
          </cell>
          <cell r="BB402">
            <v>725</v>
          </cell>
          <cell r="BC402" t="str">
            <v>NASHOBA</v>
          </cell>
          <cell r="BH402">
            <v>0</v>
          </cell>
          <cell r="BK402">
            <v>0</v>
          </cell>
          <cell r="BL402">
            <v>0</v>
          </cell>
          <cell r="BN402">
            <v>0</v>
          </cell>
          <cell r="BP402">
            <v>14536</v>
          </cell>
          <cell r="BQ402">
            <v>14536</v>
          </cell>
          <cell r="BR402">
            <v>0</v>
          </cell>
          <cell r="BT402">
            <v>0</v>
          </cell>
          <cell r="BV402">
            <v>0</v>
          </cell>
        </row>
        <row r="403">
          <cell r="A403">
            <v>728</v>
          </cell>
          <cell r="B403">
            <v>787</v>
          </cell>
          <cell r="C403" t="str">
            <v>NEW SALEM WENDELL</v>
          </cell>
          <cell r="D403">
            <v>1.1866125760649089</v>
          </cell>
          <cell r="E403">
            <v>11158</v>
          </cell>
          <cell r="F403">
            <v>0</v>
          </cell>
          <cell r="G403">
            <v>1057</v>
          </cell>
          <cell r="H403">
            <v>12215</v>
          </cell>
          <cell r="J403">
            <v>0</v>
          </cell>
          <cell r="K403">
            <v>0</v>
          </cell>
          <cell r="L403">
            <v>1057</v>
          </cell>
          <cell r="M403">
            <v>1057</v>
          </cell>
          <cell r="O403">
            <v>11158</v>
          </cell>
          <cell r="Q403">
            <v>0</v>
          </cell>
          <cell r="R403">
            <v>0</v>
          </cell>
          <cell r="S403">
            <v>1057</v>
          </cell>
          <cell r="T403">
            <v>1057</v>
          </cell>
          <cell r="V403">
            <v>3966.5</v>
          </cell>
          <cell r="W403">
            <v>0</v>
          </cell>
          <cell r="X403">
            <v>728</v>
          </cell>
          <cell r="Y403">
            <v>1.1866125760649089</v>
          </cell>
          <cell r="Z403">
            <v>0</v>
          </cell>
          <cell r="AA403">
            <v>11158</v>
          </cell>
          <cell r="AB403">
            <v>0</v>
          </cell>
          <cell r="AC403">
            <v>11158</v>
          </cell>
          <cell r="AD403">
            <v>0</v>
          </cell>
          <cell r="AE403">
            <v>1057</v>
          </cell>
          <cell r="AF403">
            <v>12215</v>
          </cell>
          <cell r="AG403">
            <v>0</v>
          </cell>
          <cell r="AH403">
            <v>0</v>
          </cell>
          <cell r="AI403">
            <v>0</v>
          </cell>
          <cell r="AJ403">
            <v>0</v>
          </cell>
          <cell r="AK403">
            <v>12215</v>
          </cell>
          <cell r="AM403">
            <v>728</v>
          </cell>
          <cell r="AN403">
            <v>787</v>
          </cell>
          <cell r="AO403" t="str">
            <v>NEW SALEM WENDELL</v>
          </cell>
          <cell r="AP403">
            <v>11158</v>
          </cell>
          <cell r="AQ403">
            <v>11638</v>
          </cell>
          <cell r="AR403">
            <v>0</v>
          </cell>
          <cell r="AS403">
            <v>2909.5</v>
          </cell>
          <cell r="AT403">
            <v>0</v>
          </cell>
          <cell r="AU403">
            <v>0</v>
          </cell>
          <cell r="AV403">
            <v>0</v>
          </cell>
          <cell r="AW403">
            <v>0</v>
          </cell>
          <cell r="AX403">
            <v>0</v>
          </cell>
          <cell r="AY403">
            <v>2909.5</v>
          </cell>
          <cell r="AZ403">
            <v>0</v>
          </cell>
          <cell r="BB403">
            <v>728</v>
          </cell>
          <cell r="BC403" t="str">
            <v>NEW SALEM WENDELL</v>
          </cell>
          <cell r="BH403">
            <v>0</v>
          </cell>
          <cell r="BK403">
            <v>0</v>
          </cell>
          <cell r="BL403">
            <v>0</v>
          </cell>
          <cell r="BN403">
            <v>0</v>
          </cell>
          <cell r="BP403">
            <v>0</v>
          </cell>
          <cell r="BQ403">
            <v>0</v>
          </cell>
          <cell r="BR403">
            <v>0</v>
          </cell>
          <cell r="BT403">
            <v>0</v>
          </cell>
          <cell r="BV403">
            <v>0</v>
          </cell>
        </row>
        <row r="404">
          <cell r="A404">
            <v>730</v>
          </cell>
          <cell r="B404">
            <v>741</v>
          </cell>
          <cell r="C404" t="str">
            <v>NORTHBORO SOUTHBORO</v>
          </cell>
          <cell r="D404">
            <v>18.653649853666405</v>
          </cell>
          <cell r="E404">
            <v>264328</v>
          </cell>
          <cell r="F404">
            <v>0</v>
          </cell>
          <cell r="G404">
            <v>16660</v>
          </cell>
          <cell r="H404">
            <v>280988</v>
          </cell>
          <cell r="J404">
            <v>5623.002020417397</v>
          </cell>
          <cell r="K404">
            <v>0.25614987337907241</v>
          </cell>
          <cell r="L404">
            <v>16660</v>
          </cell>
          <cell r="M404">
            <v>22283.002020417396</v>
          </cell>
          <cell r="O404">
            <v>258704.99797958261</v>
          </cell>
          <cell r="Q404">
            <v>0</v>
          </cell>
          <cell r="R404">
            <v>5623.002020417397</v>
          </cell>
          <cell r="S404">
            <v>16660</v>
          </cell>
          <cell r="T404">
            <v>22283.002020417396</v>
          </cell>
          <cell r="V404">
            <v>38612</v>
          </cell>
          <cell r="W404">
            <v>0</v>
          </cell>
          <cell r="X404">
            <v>730</v>
          </cell>
          <cell r="Y404">
            <v>18.653649853666405</v>
          </cell>
          <cell r="Z404">
            <v>0</v>
          </cell>
          <cell r="AA404">
            <v>264328</v>
          </cell>
          <cell r="AB404">
            <v>0</v>
          </cell>
          <cell r="AC404">
            <v>264328</v>
          </cell>
          <cell r="AD404">
            <v>0</v>
          </cell>
          <cell r="AE404">
            <v>16660</v>
          </cell>
          <cell r="AF404">
            <v>280988</v>
          </cell>
          <cell r="AG404">
            <v>0</v>
          </cell>
          <cell r="AH404">
            <v>0</v>
          </cell>
          <cell r="AI404">
            <v>0</v>
          </cell>
          <cell r="AJ404">
            <v>0</v>
          </cell>
          <cell r="AK404">
            <v>280988</v>
          </cell>
          <cell r="AM404">
            <v>730</v>
          </cell>
          <cell r="AN404">
            <v>741</v>
          </cell>
          <cell r="AO404" t="str">
            <v>NORTHBORO SOUTHBORO</v>
          </cell>
          <cell r="AP404">
            <v>264328</v>
          </cell>
          <cell r="AQ404">
            <v>254762</v>
          </cell>
          <cell r="AR404">
            <v>9566</v>
          </cell>
          <cell r="AS404">
            <v>0</v>
          </cell>
          <cell r="AT404">
            <v>0</v>
          </cell>
          <cell r="AU404">
            <v>904</v>
          </cell>
          <cell r="AV404">
            <v>11482</v>
          </cell>
          <cell r="AW404">
            <v>0</v>
          </cell>
          <cell r="AX404">
            <v>0</v>
          </cell>
          <cell r="AY404">
            <v>21952</v>
          </cell>
          <cell r="AZ404">
            <v>5623.002020417397</v>
          </cell>
          <cell r="BB404">
            <v>730</v>
          </cell>
          <cell r="BC404" t="str">
            <v>NORTHBORO SOUTHBORO</v>
          </cell>
          <cell r="BH404">
            <v>0</v>
          </cell>
          <cell r="BK404">
            <v>0</v>
          </cell>
          <cell r="BL404">
            <v>0</v>
          </cell>
          <cell r="BN404">
            <v>0</v>
          </cell>
          <cell r="BP404">
            <v>9566</v>
          </cell>
          <cell r="BQ404">
            <v>9566</v>
          </cell>
          <cell r="BR404">
            <v>0</v>
          </cell>
          <cell r="BT404">
            <v>0</v>
          </cell>
          <cell r="BV404">
            <v>0</v>
          </cell>
        </row>
        <row r="405">
          <cell r="A405">
            <v>735</v>
          </cell>
          <cell r="B405">
            <v>740</v>
          </cell>
          <cell r="C405" t="str">
            <v>NORTH MIDDLESEX</v>
          </cell>
          <cell r="D405">
            <v>72.120538207889481</v>
          </cell>
          <cell r="E405">
            <v>1005843</v>
          </cell>
          <cell r="F405">
            <v>0</v>
          </cell>
          <cell r="G405">
            <v>64396</v>
          </cell>
          <cell r="H405">
            <v>1070239</v>
          </cell>
          <cell r="J405">
            <v>27995.096615554983</v>
          </cell>
          <cell r="K405">
            <v>0.1984901233197969</v>
          </cell>
          <cell r="L405">
            <v>64396</v>
          </cell>
          <cell r="M405">
            <v>92391.096615554983</v>
          </cell>
          <cell r="O405">
            <v>977847.903384445</v>
          </cell>
          <cell r="Q405">
            <v>0</v>
          </cell>
          <cell r="R405">
            <v>27995.096615554983</v>
          </cell>
          <cell r="S405">
            <v>64396</v>
          </cell>
          <cell r="T405">
            <v>92391.096615554983</v>
          </cell>
          <cell r="V405">
            <v>205436.25</v>
          </cell>
          <cell r="W405">
            <v>0</v>
          </cell>
          <cell r="X405">
            <v>735</v>
          </cell>
          <cell r="Y405">
            <v>72.120538207889481</v>
          </cell>
          <cell r="Z405">
            <v>0</v>
          </cell>
          <cell r="AA405">
            <v>1005843</v>
          </cell>
          <cell r="AB405">
            <v>0</v>
          </cell>
          <cell r="AC405">
            <v>1005843</v>
          </cell>
          <cell r="AD405">
            <v>0</v>
          </cell>
          <cell r="AE405">
            <v>64396</v>
          </cell>
          <cell r="AF405">
            <v>1070239</v>
          </cell>
          <cell r="AG405">
            <v>0</v>
          </cell>
          <cell r="AH405">
            <v>0</v>
          </cell>
          <cell r="AI405">
            <v>0</v>
          </cell>
          <cell r="AJ405">
            <v>0</v>
          </cell>
          <cell r="AK405">
            <v>1070239</v>
          </cell>
          <cell r="AM405">
            <v>735</v>
          </cell>
          <cell r="AN405">
            <v>740</v>
          </cell>
          <cell r="AO405" t="str">
            <v>NORTH MIDDLESEX</v>
          </cell>
          <cell r="AP405">
            <v>1005843</v>
          </cell>
          <cell r="AQ405">
            <v>958217</v>
          </cell>
          <cell r="AR405">
            <v>47626</v>
          </cell>
          <cell r="AS405">
            <v>0</v>
          </cell>
          <cell r="AT405">
            <v>63421</v>
          </cell>
          <cell r="AU405">
            <v>0</v>
          </cell>
          <cell r="AV405">
            <v>29993.25</v>
          </cell>
          <cell r="AW405">
            <v>0</v>
          </cell>
          <cell r="AX405">
            <v>0</v>
          </cell>
          <cell r="AY405">
            <v>141040.25</v>
          </cell>
          <cell r="AZ405">
            <v>27995.096615554983</v>
          </cell>
          <cell r="BB405">
            <v>735</v>
          </cell>
          <cell r="BC405" t="str">
            <v>NORTH MIDDLESEX</v>
          </cell>
          <cell r="BH405">
            <v>0</v>
          </cell>
          <cell r="BK405">
            <v>0</v>
          </cell>
          <cell r="BL405">
            <v>0</v>
          </cell>
          <cell r="BN405">
            <v>0</v>
          </cell>
          <cell r="BP405">
            <v>47626</v>
          </cell>
          <cell r="BQ405">
            <v>47626</v>
          </cell>
          <cell r="BR405">
            <v>0</v>
          </cell>
          <cell r="BT405">
            <v>0</v>
          </cell>
          <cell r="BV405">
            <v>0</v>
          </cell>
        </row>
        <row r="406">
          <cell r="A406">
            <v>740</v>
          </cell>
          <cell r="B406">
            <v>745</v>
          </cell>
          <cell r="C406" t="str">
            <v>OLD ROCHESTER</v>
          </cell>
          <cell r="D406">
            <v>2.0416403050181482</v>
          </cell>
          <cell r="E406">
            <v>34426</v>
          </cell>
          <cell r="F406">
            <v>0</v>
          </cell>
          <cell r="G406">
            <v>1820</v>
          </cell>
          <cell r="H406">
            <v>36246</v>
          </cell>
          <cell r="J406">
            <v>4369.7885239162588</v>
          </cell>
          <cell r="K406">
            <v>0.25435323189268094</v>
          </cell>
          <cell r="L406">
            <v>1820</v>
          </cell>
          <cell r="M406">
            <v>6189.7885239162588</v>
          </cell>
          <cell r="O406">
            <v>30056.211476083743</v>
          </cell>
          <cell r="Q406">
            <v>0</v>
          </cell>
          <cell r="R406">
            <v>4369.7885239162588</v>
          </cell>
          <cell r="S406">
            <v>1820</v>
          </cell>
          <cell r="T406">
            <v>6189.7885239162588</v>
          </cell>
          <cell r="V406">
            <v>19000</v>
          </cell>
          <cell r="W406">
            <v>0</v>
          </cell>
          <cell r="X406">
            <v>740</v>
          </cell>
          <cell r="Y406">
            <v>2.0416403050181482</v>
          </cell>
          <cell r="Z406">
            <v>0</v>
          </cell>
          <cell r="AA406">
            <v>34426</v>
          </cell>
          <cell r="AB406">
            <v>0</v>
          </cell>
          <cell r="AC406">
            <v>34426</v>
          </cell>
          <cell r="AD406">
            <v>0</v>
          </cell>
          <cell r="AE406">
            <v>1820</v>
          </cell>
          <cell r="AF406">
            <v>36246</v>
          </cell>
          <cell r="AG406">
            <v>0</v>
          </cell>
          <cell r="AH406">
            <v>0</v>
          </cell>
          <cell r="AI406">
            <v>0</v>
          </cell>
          <cell r="AJ406">
            <v>0</v>
          </cell>
          <cell r="AK406">
            <v>36246</v>
          </cell>
          <cell r="AM406">
            <v>740</v>
          </cell>
          <cell r="AN406">
            <v>745</v>
          </cell>
          <cell r="AO406" t="str">
            <v>OLD ROCHESTER</v>
          </cell>
          <cell r="AP406">
            <v>34426</v>
          </cell>
          <cell r="AQ406">
            <v>26992</v>
          </cell>
          <cell r="AR406">
            <v>7434</v>
          </cell>
          <cell r="AS406">
            <v>0</v>
          </cell>
          <cell r="AT406">
            <v>0</v>
          </cell>
          <cell r="AU406">
            <v>3240.75</v>
          </cell>
          <cell r="AV406">
            <v>3719</v>
          </cell>
          <cell r="AW406">
            <v>2786.25</v>
          </cell>
          <cell r="AX406">
            <v>0</v>
          </cell>
          <cell r="AY406">
            <v>17180</v>
          </cell>
          <cell r="AZ406">
            <v>4369.7885239162588</v>
          </cell>
          <cell r="BB406">
            <v>740</v>
          </cell>
          <cell r="BC406" t="str">
            <v>OLD ROCHESTER</v>
          </cell>
          <cell r="BH406">
            <v>0</v>
          </cell>
          <cell r="BK406">
            <v>0</v>
          </cell>
          <cell r="BL406">
            <v>0</v>
          </cell>
          <cell r="BN406">
            <v>0</v>
          </cell>
          <cell r="BP406">
            <v>7434</v>
          </cell>
          <cell r="BQ406">
            <v>7434</v>
          </cell>
          <cell r="BR406">
            <v>0</v>
          </cell>
          <cell r="BT406">
            <v>0</v>
          </cell>
          <cell r="BV406">
            <v>0</v>
          </cell>
        </row>
        <row r="407">
          <cell r="A407">
            <v>745</v>
          </cell>
          <cell r="B407">
            <v>746</v>
          </cell>
          <cell r="C407" t="str">
            <v>PENTUCKET</v>
          </cell>
          <cell r="D407">
            <v>29.009900990099009</v>
          </cell>
          <cell r="E407">
            <v>379035</v>
          </cell>
          <cell r="F407">
            <v>0</v>
          </cell>
          <cell r="G407">
            <v>25902</v>
          </cell>
          <cell r="H407">
            <v>404937</v>
          </cell>
          <cell r="J407">
            <v>4915.2773253951782</v>
          </cell>
          <cell r="K407">
            <v>0.11621483341065211</v>
          </cell>
          <cell r="L407">
            <v>25902</v>
          </cell>
          <cell r="M407">
            <v>30817.277325395178</v>
          </cell>
          <cell r="O407">
            <v>374119.7226746048</v>
          </cell>
          <cell r="Q407">
            <v>0</v>
          </cell>
          <cell r="R407">
            <v>4915.2773253951782</v>
          </cell>
          <cell r="S407">
            <v>25902</v>
          </cell>
          <cell r="T407">
            <v>30817.277325395178</v>
          </cell>
          <cell r="V407">
            <v>68196.75</v>
          </cell>
          <cell r="W407">
            <v>0</v>
          </cell>
          <cell r="X407">
            <v>745</v>
          </cell>
          <cell r="Y407">
            <v>29.009900990099009</v>
          </cell>
          <cell r="Z407">
            <v>0</v>
          </cell>
          <cell r="AA407">
            <v>379035</v>
          </cell>
          <cell r="AB407">
            <v>0</v>
          </cell>
          <cell r="AC407">
            <v>379035</v>
          </cell>
          <cell r="AD407">
            <v>0</v>
          </cell>
          <cell r="AE407">
            <v>25902</v>
          </cell>
          <cell r="AF407">
            <v>404937</v>
          </cell>
          <cell r="AG407">
            <v>0</v>
          </cell>
          <cell r="AH407">
            <v>0</v>
          </cell>
          <cell r="AI407">
            <v>0</v>
          </cell>
          <cell r="AJ407">
            <v>0</v>
          </cell>
          <cell r="AK407">
            <v>404937</v>
          </cell>
          <cell r="AM407">
            <v>745</v>
          </cell>
          <cell r="AN407">
            <v>746</v>
          </cell>
          <cell r="AO407" t="str">
            <v>PENTUCKET</v>
          </cell>
          <cell r="AP407">
            <v>379035</v>
          </cell>
          <cell r="AQ407">
            <v>370673</v>
          </cell>
          <cell r="AR407">
            <v>8362</v>
          </cell>
          <cell r="AS407">
            <v>919</v>
          </cell>
          <cell r="AT407">
            <v>18765</v>
          </cell>
          <cell r="AU407">
            <v>14248.75</v>
          </cell>
          <cell r="AV407">
            <v>0</v>
          </cell>
          <cell r="AW407">
            <v>0</v>
          </cell>
          <cell r="AX407">
            <v>0</v>
          </cell>
          <cell r="AY407">
            <v>42294.75</v>
          </cell>
          <cell r="AZ407">
            <v>4915.2773253951782</v>
          </cell>
          <cell r="BB407">
            <v>745</v>
          </cell>
          <cell r="BC407" t="str">
            <v>PENTUCKET</v>
          </cell>
          <cell r="BH407">
            <v>0</v>
          </cell>
          <cell r="BK407">
            <v>0</v>
          </cell>
          <cell r="BL407">
            <v>0</v>
          </cell>
          <cell r="BN407">
            <v>0</v>
          </cell>
          <cell r="BP407">
            <v>8362</v>
          </cell>
          <cell r="BQ407">
            <v>8362</v>
          </cell>
          <cell r="BR407">
            <v>0</v>
          </cell>
          <cell r="BT407">
            <v>0</v>
          </cell>
          <cell r="BV407">
            <v>0</v>
          </cell>
        </row>
        <row r="408">
          <cell r="A408">
            <v>750</v>
          </cell>
          <cell r="B408">
            <v>747</v>
          </cell>
          <cell r="C408" t="str">
            <v>PIONEER</v>
          </cell>
          <cell r="D408">
            <v>20.810810810810807</v>
          </cell>
          <cell r="E408">
            <v>383712</v>
          </cell>
          <cell r="F408">
            <v>0</v>
          </cell>
          <cell r="G408">
            <v>18582</v>
          </cell>
          <cell r="H408">
            <v>402294</v>
          </cell>
          <cell r="J408">
            <v>0</v>
          </cell>
          <cell r="K408">
            <v>0</v>
          </cell>
          <cell r="L408">
            <v>18582</v>
          </cell>
          <cell r="M408">
            <v>18582</v>
          </cell>
          <cell r="O408">
            <v>383712</v>
          </cell>
          <cell r="Q408">
            <v>0</v>
          </cell>
          <cell r="R408">
            <v>0</v>
          </cell>
          <cell r="S408">
            <v>18582</v>
          </cell>
          <cell r="T408">
            <v>18582</v>
          </cell>
          <cell r="V408">
            <v>82423.25</v>
          </cell>
          <cell r="W408">
            <v>0</v>
          </cell>
          <cell r="X408">
            <v>750</v>
          </cell>
          <cell r="Y408">
            <v>20.810810810810807</v>
          </cell>
          <cell r="Z408">
            <v>0</v>
          </cell>
          <cell r="AA408">
            <v>383712</v>
          </cell>
          <cell r="AB408">
            <v>0</v>
          </cell>
          <cell r="AC408">
            <v>383712</v>
          </cell>
          <cell r="AD408">
            <v>0</v>
          </cell>
          <cell r="AE408">
            <v>18582</v>
          </cell>
          <cell r="AF408">
            <v>402294</v>
          </cell>
          <cell r="AG408">
            <v>0</v>
          </cell>
          <cell r="AH408">
            <v>0</v>
          </cell>
          <cell r="AI408">
            <v>0</v>
          </cell>
          <cell r="AJ408">
            <v>0</v>
          </cell>
          <cell r="AK408">
            <v>402294</v>
          </cell>
          <cell r="AM408">
            <v>750</v>
          </cell>
          <cell r="AN408">
            <v>747</v>
          </cell>
          <cell r="AO408" t="str">
            <v>PIONEER</v>
          </cell>
          <cell r="AP408">
            <v>383712</v>
          </cell>
          <cell r="AQ408">
            <v>394044</v>
          </cell>
          <cell r="AR408">
            <v>0</v>
          </cell>
          <cell r="AS408">
            <v>29725.75</v>
          </cell>
          <cell r="AT408">
            <v>11889</v>
          </cell>
          <cell r="AU408">
            <v>3848.25</v>
          </cell>
          <cell r="AV408">
            <v>18378.25</v>
          </cell>
          <cell r="AW408">
            <v>0</v>
          </cell>
          <cell r="AX408">
            <v>0</v>
          </cell>
          <cell r="AY408">
            <v>63841.25</v>
          </cell>
          <cell r="AZ408">
            <v>0</v>
          </cell>
          <cell r="BB408">
            <v>750</v>
          </cell>
          <cell r="BC408" t="str">
            <v>PIONEER</v>
          </cell>
          <cell r="BH408">
            <v>0</v>
          </cell>
          <cell r="BK408">
            <v>0</v>
          </cell>
          <cell r="BL408">
            <v>0</v>
          </cell>
          <cell r="BN408">
            <v>0</v>
          </cell>
          <cell r="BP408">
            <v>0</v>
          </cell>
          <cell r="BQ408">
            <v>0</v>
          </cell>
          <cell r="BR408">
            <v>0</v>
          </cell>
          <cell r="BT408">
            <v>0</v>
          </cell>
          <cell r="BV408">
            <v>0</v>
          </cell>
        </row>
        <row r="409">
          <cell r="A409">
            <v>753</v>
          </cell>
          <cell r="B409">
            <v>749</v>
          </cell>
          <cell r="C409" t="str">
            <v>QUABBIN</v>
          </cell>
          <cell r="D409">
            <v>26.116316367012747</v>
          </cell>
          <cell r="E409">
            <v>365952</v>
          </cell>
          <cell r="F409">
            <v>0</v>
          </cell>
          <cell r="G409">
            <v>23322</v>
          </cell>
          <cell r="H409">
            <v>389274</v>
          </cell>
          <cell r="J409">
            <v>37017.998665879786</v>
          </cell>
          <cell r="K409">
            <v>0.27922623047501788</v>
          </cell>
          <cell r="L409">
            <v>23322</v>
          </cell>
          <cell r="M409">
            <v>60339.998665879786</v>
          </cell>
          <cell r="O409">
            <v>328934.00133412023</v>
          </cell>
          <cell r="Q409">
            <v>0</v>
          </cell>
          <cell r="R409">
            <v>37017.998665879786</v>
          </cell>
          <cell r="S409">
            <v>23322</v>
          </cell>
          <cell r="T409">
            <v>60339.998665879786</v>
          </cell>
          <cell r="V409">
            <v>155895.5</v>
          </cell>
          <cell r="W409">
            <v>0</v>
          </cell>
          <cell r="X409">
            <v>753</v>
          </cell>
          <cell r="Y409">
            <v>26.116316367012747</v>
          </cell>
          <cell r="Z409">
            <v>0</v>
          </cell>
          <cell r="AA409">
            <v>365952</v>
          </cell>
          <cell r="AB409">
            <v>0</v>
          </cell>
          <cell r="AC409">
            <v>365952</v>
          </cell>
          <cell r="AD409">
            <v>0</v>
          </cell>
          <cell r="AE409">
            <v>23322</v>
          </cell>
          <cell r="AF409">
            <v>389274</v>
          </cell>
          <cell r="AG409">
            <v>0</v>
          </cell>
          <cell r="AH409">
            <v>0</v>
          </cell>
          <cell r="AI409">
            <v>0</v>
          </cell>
          <cell r="AJ409">
            <v>0</v>
          </cell>
          <cell r="AK409">
            <v>389274</v>
          </cell>
          <cell r="AM409">
            <v>753</v>
          </cell>
          <cell r="AN409">
            <v>749</v>
          </cell>
          <cell r="AO409" t="str">
            <v>QUABBIN</v>
          </cell>
          <cell r="AP409">
            <v>365952</v>
          </cell>
          <cell r="AQ409">
            <v>302976</v>
          </cell>
          <cell r="AR409">
            <v>62976</v>
          </cell>
          <cell r="AS409">
            <v>0</v>
          </cell>
          <cell r="AT409">
            <v>0</v>
          </cell>
          <cell r="AU409">
            <v>23103.5</v>
          </cell>
          <cell r="AV409">
            <v>43707.25</v>
          </cell>
          <cell r="AW409">
            <v>2786.75</v>
          </cell>
          <cell r="AX409">
            <v>0</v>
          </cell>
          <cell r="AY409">
            <v>132573.5</v>
          </cell>
          <cell r="AZ409">
            <v>37017.998665879786</v>
          </cell>
          <cell r="BB409">
            <v>753</v>
          </cell>
          <cell r="BC409" t="str">
            <v>QUABBIN</v>
          </cell>
          <cell r="BH409">
            <v>0</v>
          </cell>
          <cell r="BK409">
            <v>0</v>
          </cell>
          <cell r="BL409">
            <v>0</v>
          </cell>
          <cell r="BN409">
            <v>0</v>
          </cell>
          <cell r="BP409">
            <v>62976</v>
          </cell>
          <cell r="BQ409">
            <v>62976</v>
          </cell>
          <cell r="BR409">
            <v>0</v>
          </cell>
          <cell r="BT409">
            <v>0</v>
          </cell>
          <cell r="BV409">
            <v>0</v>
          </cell>
        </row>
        <row r="410">
          <cell r="A410">
            <v>755</v>
          </cell>
          <cell r="B410">
            <v>730</v>
          </cell>
          <cell r="C410" t="str">
            <v>RALPH C MAHAR</v>
          </cell>
          <cell r="D410">
            <v>9.1210557474158129</v>
          </cell>
          <cell r="E410">
            <v>142710</v>
          </cell>
          <cell r="F410">
            <v>0</v>
          </cell>
          <cell r="G410">
            <v>8142</v>
          </cell>
          <cell r="H410">
            <v>150852</v>
          </cell>
          <cell r="J410">
            <v>8789.5410005541853</v>
          </cell>
          <cell r="K410">
            <v>0.21070456671590998</v>
          </cell>
          <cell r="L410">
            <v>8142</v>
          </cell>
          <cell r="M410">
            <v>16931.541000554185</v>
          </cell>
          <cell r="O410">
            <v>133920.45899944581</v>
          </cell>
          <cell r="Q410">
            <v>0</v>
          </cell>
          <cell r="R410">
            <v>8789.5410005541853</v>
          </cell>
          <cell r="S410">
            <v>8142</v>
          </cell>
          <cell r="T410">
            <v>16931.541000554185</v>
          </cell>
          <cell r="V410">
            <v>49857</v>
          </cell>
          <cell r="W410">
            <v>0</v>
          </cell>
          <cell r="X410">
            <v>755</v>
          </cell>
          <cell r="Y410">
            <v>9.1210557474158129</v>
          </cell>
          <cell r="Z410">
            <v>0</v>
          </cell>
          <cell r="AA410">
            <v>142710</v>
          </cell>
          <cell r="AB410">
            <v>0</v>
          </cell>
          <cell r="AC410">
            <v>142710</v>
          </cell>
          <cell r="AD410">
            <v>0</v>
          </cell>
          <cell r="AE410">
            <v>8142</v>
          </cell>
          <cell r="AF410">
            <v>150852</v>
          </cell>
          <cell r="AG410">
            <v>0</v>
          </cell>
          <cell r="AH410">
            <v>0</v>
          </cell>
          <cell r="AI410">
            <v>0</v>
          </cell>
          <cell r="AJ410">
            <v>0</v>
          </cell>
          <cell r="AK410">
            <v>150852</v>
          </cell>
          <cell r="AM410">
            <v>755</v>
          </cell>
          <cell r="AN410">
            <v>730</v>
          </cell>
          <cell r="AO410" t="str">
            <v>RALPH C MAHAR</v>
          </cell>
          <cell r="AP410">
            <v>142710</v>
          </cell>
          <cell r="AQ410">
            <v>127757</v>
          </cell>
          <cell r="AR410">
            <v>14953</v>
          </cell>
          <cell r="AS410">
            <v>0</v>
          </cell>
          <cell r="AT410">
            <v>0</v>
          </cell>
          <cell r="AU410">
            <v>8705.25</v>
          </cell>
          <cell r="AV410">
            <v>15159.5</v>
          </cell>
          <cell r="AW410">
            <v>2897.25</v>
          </cell>
          <cell r="AX410">
            <v>0</v>
          </cell>
          <cell r="AY410">
            <v>41715</v>
          </cell>
          <cell r="AZ410">
            <v>8789.5410005541853</v>
          </cell>
          <cell r="BB410">
            <v>755</v>
          </cell>
          <cell r="BC410" t="str">
            <v>RALPH C MAHAR</v>
          </cell>
          <cell r="BH410">
            <v>0</v>
          </cell>
          <cell r="BK410">
            <v>0</v>
          </cell>
          <cell r="BL410">
            <v>0</v>
          </cell>
          <cell r="BN410">
            <v>0</v>
          </cell>
          <cell r="BP410">
            <v>14953</v>
          </cell>
          <cell r="BQ410">
            <v>14953</v>
          </cell>
          <cell r="BR410">
            <v>0</v>
          </cell>
          <cell r="BT410">
            <v>0</v>
          </cell>
          <cell r="BV410">
            <v>0</v>
          </cell>
        </row>
        <row r="411">
          <cell r="A411">
            <v>760</v>
          </cell>
          <cell r="B411">
            <v>752</v>
          </cell>
          <cell r="C411" t="str">
            <v>SILVER LAKE</v>
          </cell>
          <cell r="D411">
            <v>61.911346474453261</v>
          </cell>
          <cell r="E411">
            <v>758256</v>
          </cell>
          <cell r="F411">
            <v>0</v>
          </cell>
          <cell r="G411">
            <v>55284</v>
          </cell>
          <cell r="H411">
            <v>813540</v>
          </cell>
          <cell r="J411">
            <v>43158.274549768568</v>
          </cell>
          <cell r="K411">
            <v>0.22219732152850977</v>
          </cell>
          <cell r="L411">
            <v>55284</v>
          </cell>
          <cell r="M411">
            <v>98442.274549768568</v>
          </cell>
          <cell r="O411">
            <v>715097.72545023146</v>
          </cell>
          <cell r="Q411">
            <v>0</v>
          </cell>
          <cell r="R411">
            <v>43158.274549768568</v>
          </cell>
          <cell r="S411">
            <v>55284</v>
          </cell>
          <cell r="T411">
            <v>98442.274549768568</v>
          </cell>
          <cell r="V411">
            <v>249518</v>
          </cell>
          <cell r="W411">
            <v>0</v>
          </cell>
          <cell r="X411">
            <v>760</v>
          </cell>
          <cell r="Y411">
            <v>61.911346474453261</v>
          </cell>
          <cell r="Z411">
            <v>0</v>
          </cell>
          <cell r="AA411">
            <v>758256</v>
          </cell>
          <cell r="AB411">
            <v>0</v>
          </cell>
          <cell r="AC411">
            <v>758256</v>
          </cell>
          <cell r="AD411">
            <v>0</v>
          </cell>
          <cell r="AE411">
            <v>55284</v>
          </cell>
          <cell r="AF411">
            <v>813540</v>
          </cell>
          <cell r="AG411">
            <v>0</v>
          </cell>
          <cell r="AH411">
            <v>0</v>
          </cell>
          <cell r="AI411">
            <v>0</v>
          </cell>
          <cell r="AJ411">
            <v>0</v>
          </cell>
          <cell r="AK411">
            <v>813540</v>
          </cell>
          <cell r="AM411">
            <v>760</v>
          </cell>
          <cell r="AN411">
            <v>752</v>
          </cell>
          <cell r="AO411" t="str">
            <v>SILVER LAKE</v>
          </cell>
          <cell r="AP411">
            <v>758256</v>
          </cell>
          <cell r="AQ411">
            <v>684834</v>
          </cell>
          <cell r="AR411">
            <v>73422</v>
          </cell>
          <cell r="AS411">
            <v>31596.25</v>
          </cell>
          <cell r="AT411">
            <v>49593</v>
          </cell>
          <cell r="AU411">
            <v>10695.75</v>
          </cell>
          <cell r="AV411">
            <v>18901.25</v>
          </cell>
          <cell r="AW411">
            <v>10025.75</v>
          </cell>
          <cell r="AX411">
            <v>0</v>
          </cell>
          <cell r="AY411">
            <v>194234</v>
          </cell>
          <cell r="AZ411">
            <v>43158.274549768568</v>
          </cell>
          <cell r="BB411">
            <v>760</v>
          </cell>
          <cell r="BC411" t="str">
            <v>SILVER LAKE</v>
          </cell>
          <cell r="BH411">
            <v>0</v>
          </cell>
          <cell r="BK411">
            <v>0</v>
          </cell>
          <cell r="BL411">
            <v>0</v>
          </cell>
          <cell r="BN411">
            <v>0</v>
          </cell>
          <cell r="BP411">
            <v>73422</v>
          </cell>
          <cell r="BQ411">
            <v>73422</v>
          </cell>
          <cell r="BR411">
            <v>0</v>
          </cell>
          <cell r="BT411">
            <v>0</v>
          </cell>
          <cell r="BV411">
            <v>0</v>
          </cell>
        </row>
        <row r="412">
          <cell r="A412">
            <v>763</v>
          </cell>
          <cell r="B412">
            <v>790</v>
          </cell>
          <cell r="C412" t="str">
            <v>SOMERSET BERKLEY</v>
          </cell>
          <cell r="D412">
            <v>1.136138613861386</v>
          </cell>
          <cell r="E412">
            <v>20144</v>
          </cell>
          <cell r="F412">
            <v>0</v>
          </cell>
          <cell r="G412">
            <v>1016</v>
          </cell>
          <cell r="H412">
            <v>21160</v>
          </cell>
          <cell r="J412">
            <v>4591.9811607255597</v>
          </cell>
          <cell r="K412">
            <v>0.32663379170790335</v>
          </cell>
          <cell r="L412">
            <v>1016</v>
          </cell>
          <cell r="M412">
            <v>5607.9811607255597</v>
          </cell>
          <cell r="O412">
            <v>15552.01883927444</v>
          </cell>
          <cell r="Q412">
            <v>0</v>
          </cell>
          <cell r="R412">
            <v>4591.9811607255597</v>
          </cell>
          <cell r="S412">
            <v>1016</v>
          </cell>
          <cell r="T412">
            <v>5607.9811607255597</v>
          </cell>
          <cell r="V412">
            <v>15074.5</v>
          </cell>
          <cell r="W412">
            <v>0</v>
          </cell>
          <cell r="X412">
            <v>763</v>
          </cell>
          <cell r="Y412">
            <v>1.136138613861386</v>
          </cell>
          <cell r="Z412">
            <v>0</v>
          </cell>
          <cell r="AA412">
            <v>20144</v>
          </cell>
          <cell r="AB412">
            <v>0</v>
          </cell>
          <cell r="AC412">
            <v>20144</v>
          </cell>
          <cell r="AD412">
            <v>0</v>
          </cell>
          <cell r="AE412">
            <v>1016</v>
          </cell>
          <cell r="AF412">
            <v>21160</v>
          </cell>
          <cell r="AG412">
            <v>0</v>
          </cell>
          <cell r="AH412">
            <v>0</v>
          </cell>
          <cell r="AI412">
            <v>0</v>
          </cell>
          <cell r="AJ412">
            <v>0</v>
          </cell>
          <cell r="AK412">
            <v>21160</v>
          </cell>
          <cell r="AM412">
            <v>763</v>
          </cell>
          <cell r="AN412">
            <v>790</v>
          </cell>
          <cell r="AO412" t="str">
            <v>SOMERSET BERKLEY</v>
          </cell>
          <cell r="AP412">
            <v>20144</v>
          </cell>
          <cell r="AQ412">
            <v>12332</v>
          </cell>
          <cell r="AR412">
            <v>7812</v>
          </cell>
          <cell r="AS412">
            <v>0</v>
          </cell>
          <cell r="AT412">
            <v>2791</v>
          </cell>
          <cell r="AU412">
            <v>3455.5</v>
          </cell>
          <cell r="AV412">
            <v>0</v>
          </cell>
          <cell r="AW412">
            <v>0</v>
          </cell>
          <cell r="AX412">
            <v>0</v>
          </cell>
          <cell r="AY412">
            <v>14058.5</v>
          </cell>
          <cell r="AZ412">
            <v>4591.9811607255597</v>
          </cell>
          <cell r="BB412">
            <v>763</v>
          </cell>
          <cell r="BC412" t="str">
            <v>SOMERSET BERKLEY</v>
          </cell>
          <cell r="BH412">
            <v>0</v>
          </cell>
          <cell r="BK412">
            <v>0</v>
          </cell>
          <cell r="BL412">
            <v>0</v>
          </cell>
          <cell r="BN412">
            <v>0</v>
          </cell>
          <cell r="BP412">
            <v>7812</v>
          </cell>
          <cell r="BQ412">
            <v>7812</v>
          </cell>
          <cell r="BR412">
            <v>0</v>
          </cell>
          <cell r="BT412">
            <v>0</v>
          </cell>
          <cell r="BV412">
            <v>0</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M413">
            <v>765</v>
          </cell>
          <cell r="AN413">
            <v>755</v>
          </cell>
          <cell r="AO413" t="str">
            <v>SOUTHERN BERKSHIRE</v>
          </cell>
          <cell r="AP413">
            <v>0</v>
          </cell>
          <cell r="AQ413">
            <v>0</v>
          </cell>
          <cell r="AR413">
            <v>0</v>
          </cell>
          <cell r="AS413">
            <v>0</v>
          </cell>
          <cell r="AT413">
            <v>0</v>
          </cell>
          <cell r="AU413">
            <v>0</v>
          </cell>
          <cell r="AV413">
            <v>0</v>
          </cell>
          <cell r="AW413">
            <v>4109.75</v>
          </cell>
          <cell r="AX413">
            <v>0</v>
          </cell>
          <cell r="AY413">
            <v>4109.75</v>
          </cell>
          <cell r="AZ413">
            <v>0</v>
          </cell>
          <cell r="BB413">
            <v>765</v>
          </cell>
          <cell r="BC413" t="str">
            <v>SOUTHERN BERKSHIRE</v>
          </cell>
          <cell r="BH413">
            <v>0</v>
          </cell>
          <cell r="BK413">
            <v>0</v>
          </cell>
          <cell r="BL413">
            <v>0</v>
          </cell>
          <cell r="BN413">
            <v>0</v>
          </cell>
          <cell r="BP413">
            <v>0</v>
          </cell>
          <cell r="BQ413">
            <v>0</v>
          </cell>
          <cell r="BR413">
            <v>0</v>
          </cell>
          <cell r="BT413">
            <v>0</v>
          </cell>
          <cell r="BV413">
            <v>0</v>
          </cell>
        </row>
        <row r="414">
          <cell r="A414">
            <v>766</v>
          </cell>
          <cell r="B414">
            <v>766</v>
          </cell>
          <cell r="C414" t="str">
            <v>SOUTHWICK TOLLAND GRANVILLE</v>
          </cell>
          <cell r="D414">
            <v>5.3657438553717132</v>
          </cell>
          <cell r="E414">
            <v>75969</v>
          </cell>
          <cell r="F414">
            <v>0</v>
          </cell>
          <cell r="G414">
            <v>4789</v>
          </cell>
          <cell r="H414">
            <v>80758</v>
          </cell>
          <cell r="J414">
            <v>0</v>
          </cell>
          <cell r="K414">
            <v>0</v>
          </cell>
          <cell r="L414">
            <v>4789</v>
          </cell>
          <cell r="M414">
            <v>4789</v>
          </cell>
          <cell r="O414">
            <v>75969</v>
          </cell>
          <cell r="Q414">
            <v>0</v>
          </cell>
          <cell r="R414">
            <v>0</v>
          </cell>
          <cell r="S414">
            <v>4789</v>
          </cell>
          <cell r="T414">
            <v>4789</v>
          </cell>
          <cell r="V414">
            <v>18589</v>
          </cell>
          <cell r="W414">
            <v>0</v>
          </cell>
          <cell r="X414">
            <v>766</v>
          </cell>
          <cell r="Y414">
            <v>5.3657438553717132</v>
          </cell>
          <cell r="Z414">
            <v>0</v>
          </cell>
          <cell r="AA414">
            <v>75969</v>
          </cell>
          <cell r="AB414">
            <v>0</v>
          </cell>
          <cell r="AC414">
            <v>75969</v>
          </cell>
          <cell r="AD414">
            <v>0</v>
          </cell>
          <cell r="AE414">
            <v>4789</v>
          </cell>
          <cell r="AF414">
            <v>80758</v>
          </cell>
          <cell r="AG414">
            <v>0</v>
          </cell>
          <cell r="AH414">
            <v>0</v>
          </cell>
          <cell r="AI414">
            <v>0</v>
          </cell>
          <cell r="AJ414">
            <v>0</v>
          </cell>
          <cell r="AK414">
            <v>80758</v>
          </cell>
          <cell r="AM414">
            <v>766</v>
          </cell>
          <cell r="AN414">
            <v>766</v>
          </cell>
          <cell r="AO414" t="str">
            <v>SOUTHWICK TOLLAND GRANVILLE</v>
          </cell>
          <cell r="AP414">
            <v>75969</v>
          </cell>
          <cell r="AQ414">
            <v>76390</v>
          </cell>
          <cell r="AR414">
            <v>0</v>
          </cell>
          <cell r="AS414">
            <v>1679.5</v>
          </cell>
          <cell r="AT414">
            <v>955</v>
          </cell>
          <cell r="AU414">
            <v>6205</v>
          </cell>
          <cell r="AV414">
            <v>2037.25</v>
          </cell>
          <cell r="AW414">
            <v>2923.25</v>
          </cell>
          <cell r="AX414">
            <v>0</v>
          </cell>
          <cell r="AY414">
            <v>13800</v>
          </cell>
          <cell r="AZ414">
            <v>0</v>
          </cell>
          <cell r="BB414">
            <v>766</v>
          </cell>
          <cell r="BC414" t="str">
            <v>SOUTHWICK TOLLAND</v>
          </cell>
          <cell r="BH414">
            <v>0</v>
          </cell>
          <cell r="BK414">
            <v>0</v>
          </cell>
          <cell r="BL414">
            <v>0</v>
          </cell>
          <cell r="BN414">
            <v>0</v>
          </cell>
          <cell r="BP414">
            <v>0</v>
          </cell>
          <cell r="BQ414">
            <v>0</v>
          </cell>
          <cell r="BR414">
            <v>0</v>
          </cell>
          <cell r="BT414">
            <v>0</v>
          </cell>
          <cell r="BV414">
            <v>0</v>
          </cell>
        </row>
        <row r="415">
          <cell r="A415">
            <v>767</v>
          </cell>
          <cell r="B415">
            <v>756</v>
          </cell>
          <cell r="C415" t="str">
            <v>SPENCER EAST BROOKFIELD</v>
          </cell>
          <cell r="D415">
            <v>45.748309266419426</v>
          </cell>
          <cell r="E415">
            <v>496023</v>
          </cell>
          <cell r="F415">
            <v>0</v>
          </cell>
          <cell r="G415">
            <v>40853</v>
          </cell>
          <cell r="H415">
            <v>536876</v>
          </cell>
          <cell r="J415">
            <v>9194.5429232039442</v>
          </cell>
          <cell r="K415">
            <v>7.4250736271240195E-2</v>
          </cell>
          <cell r="L415">
            <v>40853</v>
          </cell>
          <cell r="M415">
            <v>50047.542923203946</v>
          </cell>
          <cell r="O415">
            <v>486828.45707679604</v>
          </cell>
          <cell r="Q415">
            <v>0</v>
          </cell>
          <cell r="R415">
            <v>9194.5429232039442</v>
          </cell>
          <cell r="S415">
            <v>40853</v>
          </cell>
          <cell r="T415">
            <v>50047.542923203946</v>
          </cell>
          <cell r="V415">
            <v>164684</v>
          </cell>
          <cell r="W415">
            <v>0</v>
          </cell>
          <cell r="X415">
            <v>767</v>
          </cell>
          <cell r="Y415">
            <v>45.748309266419426</v>
          </cell>
          <cell r="Z415">
            <v>0</v>
          </cell>
          <cell r="AA415">
            <v>496023</v>
          </cell>
          <cell r="AB415">
            <v>0</v>
          </cell>
          <cell r="AC415">
            <v>496023</v>
          </cell>
          <cell r="AD415">
            <v>0</v>
          </cell>
          <cell r="AE415">
            <v>40853</v>
          </cell>
          <cell r="AF415">
            <v>536876</v>
          </cell>
          <cell r="AG415">
            <v>0</v>
          </cell>
          <cell r="AH415">
            <v>0</v>
          </cell>
          <cell r="AI415">
            <v>0</v>
          </cell>
          <cell r="AJ415">
            <v>0</v>
          </cell>
          <cell r="AK415">
            <v>536876</v>
          </cell>
          <cell r="AM415">
            <v>767</v>
          </cell>
          <cell r="AN415">
            <v>756</v>
          </cell>
          <cell r="AO415" t="str">
            <v>SPENCER EAST BROOKFIELD</v>
          </cell>
          <cell r="AP415">
            <v>496023</v>
          </cell>
          <cell r="AQ415">
            <v>480381</v>
          </cell>
          <cell r="AR415">
            <v>15642</v>
          </cell>
          <cell r="AS415">
            <v>98024.5</v>
          </cell>
          <cell r="AT415">
            <v>1723</v>
          </cell>
          <cell r="AU415">
            <v>8441.5</v>
          </cell>
          <cell r="AV415">
            <v>0</v>
          </cell>
          <cell r="AW415">
            <v>0</v>
          </cell>
          <cell r="AX415">
            <v>0</v>
          </cell>
          <cell r="AY415">
            <v>123831</v>
          </cell>
          <cell r="AZ415">
            <v>9194.5429232039442</v>
          </cell>
          <cell r="BB415">
            <v>767</v>
          </cell>
          <cell r="BC415" t="str">
            <v>SPENCER EAST BROOKFIELD</v>
          </cell>
          <cell r="BH415">
            <v>0</v>
          </cell>
          <cell r="BK415">
            <v>0</v>
          </cell>
          <cell r="BL415">
            <v>0</v>
          </cell>
          <cell r="BN415">
            <v>0</v>
          </cell>
          <cell r="BP415">
            <v>15642</v>
          </cell>
          <cell r="BQ415">
            <v>15642</v>
          </cell>
          <cell r="BR415">
            <v>0</v>
          </cell>
          <cell r="BT415">
            <v>0</v>
          </cell>
          <cell r="BV415">
            <v>0</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M416">
            <v>770</v>
          </cell>
          <cell r="AN416">
            <v>757</v>
          </cell>
          <cell r="AO416" t="str">
            <v>TANTASQUA</v>
          </cell>
          <cell r="AP416">
            <v>0</v>
          </cell>
          <cell r="AQ416">
            <v>0</v>
          </cell>
          <cell r="AR416">
            <v>0</v>
          </cell>
          <cell r="AS416">
            <v>0</v>
          </cell>
          <cell r="AT416">
            <v>0</v>
          </cell>
          <cell r="AU416">
            <v>0</v>
          </cell>
          <cell r="AV416">
            <v>0</v>
          </cell>
          <cell r="AW416">
            <v>0</v>
          </cell>
          <cell r="AX416">
            <v>0</v>
          </cell>
          <cell r="AY416">
            <v>0</v>
          </cell>
          <cell r="AZ416">
            <v>0</v>
          </cell>
          <cell r="BB416">
            <v>770</v>
          </cell>
          <cell r="BC416" t="str">
            <v>TANTASQUA</v>
          </cell>
          <cell r="BH416">
            <v>0</v>
          </cell>
          <cell r="BK416">
            <v>0</v>
          </cell>
          <cell r="BL416">
            <v>0</v>
          </cell>
          <cell r="BN416">
            <v>0</v>
          </cell>
          <cell r="BP416">
            <v>0</v>
          </cell>
          <cell r="BQ416">
            <v>0</v>
          </cell>
          <cell r="BR416">
            <v>0</v>
          </cell>
          <cell r="BT416">
            <v>0</v>
          </cell>
          <cell r="BV416">
            <v>0</v>
          </cell>
        </row>
        <row r="417">
          <cell r="A417">
            <v>773</v>
          </cell>
          <cell r="B417">
            <v>763</v>
          </cell>
          <cell r="C417" t="str">
            <v>TRITON</v>
          </cell>
          <cell r="D417">
            <v>53</v>
          </cell>
          <cell r="E417">
            <v>728748</v>
          </cell>
          <cell r="F417">
            <v>0</v>
          </cell>
          <cell r="G417">
            <v>47331</v>
          </cell>
          <cell r="H417">
            <v>776079</v>
          </cell>
          <cell r="J417">
            <v>10373.104396226825</v>
          </cell>
          <cell r="K417">
            <v>0.11793247227343533</v>
          </cell>
          <cell r="L417">
            <v>47331</v>
          </cell>
          <cell r="M417">
            <v>57704.104396226823</v>
          </cell>
          <cell r="O417">
            <v>718374.89560377318</v>
          </cell>
          <cell r="Q417">
            <v>0</v>
          </cell>
          <cell r="R417">
            <v>10373.104396226825</v>
          </cell>
          <cell r="S417">
            <v>47331</v>
          </cell>
          <cell r="T417">
            <v>57704.104396226823</v>
          </cell>
          <cell r="V417">
            <v>135289</v>
          </cell>
          <cell r="W417">
            <v>0</v>
          </cell>
          <cell r="X417">
            <v>773</v>
          </cell>
          <cell r="Y417">
            <v>53</v>
          </cell>
          <cell r="Z417">
            <v>0</v>
          </cell>
          <cell r="AA417">
            <v>728748</v>
          </cell>
          <cell r="AB417">
            <v>0</v>
          </cell>
          <cell r="AC417">
            <v>728748</v>
          </cell>
          <cell r="AD417">
            <v>0</v>
          </cell>
          <cell r="AE417">
            <v>47331</v>
          </cell>
          <cell r="AF417">
            <v>776079</v>
          </cell>
          <cell r="AG417">
            <v>0</v>
          </cell>
          <cell r="AH417">
            <v>0</v>
          </cell>
          <cell r="AI417">
            <v>0</v>
          </cell>
          <cell r="AJ417">
            <v>0</v>
          </cell>
          <cell r="AK417">
            <v>776079</v>
          </cell>
          <cell r="AM417">
            <v>773</v>
          </cell>
          <cell r="AN417">
            <v>763</v>
          </cell>
          <cell r="AO417" t="str">
            <v>TRITON</v>
          </cell>
          <cell r="AP417">
            <v>728748</v>
          </cell>
          <cell r="AQ417">
            <v>711101</v>
          </cell>
          <cell r="AR417">
            <v>17647</v>
          </cell>
          <cell r="AS417">
            <v>20254.5</v>
          </cell>
          <cell r="AT417">
            <v>9067</v>
          </cell>
          <cell r="AU417">
            <v>7195</v>
          </cell>
          <cell r="AV417">
            <v>33794.5</v>
          </cell>
          <cell r="AW417">
            <v>0</v>
          </cell>
          <cell r="AX417">
            <v>0</v>
          </cell>
          <cell r="AY417">
            <v>87958</v>
          </cell>
          <cell r="AZ417">
            <v>10373.104396226825</v>
          </cell>
          <cell r="BB417">
            <v>773</v>
          </cell>
          <cell r="BC417" t="str">
            <v>TRITON</v>
          </cell>
          <cell r="BH417">
            <v>0</v>
          </cell>
          <cell r="BK417">
            <v>0</v>
          </cell>
          <cell r="BL417">
            <v>0</v>
          </cell>
          <cell r="BN417">
            <v>0</v>
          </cell>
          <cell r="BP417">
            <v>17647</v>
          </cell>
          <cell r="BQ417">
            <v>17647</v>
          </cell>
          <cell r="BR417">
            <v>0</v>
          </cell>
          <cell r="BT417">
            <v>0</v>
          </cell>
          <cell r="BV417">
            <v>0</v>
          </cell>
        </row>
        <row r="418">
          <cell r="A418">
            <v>774</v>
          </cell>
          <cell r="B418">
            <v>789</v>
          </cell>
          <cell r="C418" t="str">
            <v>UPISLAND</v>
          </cell>
          <cell r="D418">
            <v>42.065217391304358</v>
          </cell>
          <cell r="E418">
            <v>1073994.3654547203</v>
          </cell>
          <cell r="F418">
            <v>0</v>
          </cell>
          <cell r="G418">
            <v>37566</v>
          </cell>
          <cell r="H418">
            <v>1111560.3654547203</v>
          </cell>
          <cell r="J418">
            <v>17475.233394903764</v>
          </cell>
          <cell r="K418">
            <v>0.19269127643832026</v>
          </cell>
          <cell r="L418">
            <v>37566</v>
          </cell>
          <cell r="M418">
            <v>55041.233394903764</v>
          </cell>
          <cell r="O418">
            <v>1056519.1320598165</v>
          </cell>
          <cell r="Q418">
            <v>0</v>
          </cell>
          <cell r="R418">
            <v>17475.233394903764</v>
          </cell>
          <cell r="S418">
            <v>37566</v>
          </cell>
          <cell r="T418">
            <v>55041.233394903764</v>
          </cell>
          <cell r="V418">
            <v>128256.31934353043</v>
          </cell>
          <cell r="W418">
            <v>0</v>
          </cell>
          <cell r="X418">
            <v>774</v>
          </cell>
          <cell r="Y418">
            <v>42.065217391304358</v>
          </cell>
          <cell r="Z418">
            <v>0</v>
          </cell>
          <cell r="AA418">
            <v>1294848</v>
          </cell>
          <cell r="AB418">
            <v>220853.63454527961</v>
          </cell>
          <cell r="AC418">
            <v>1073994.3654547203</v>
          </cell>
          <cell r="AD418">
            <v>0</v>
          </cell>
          <cell r="AE418">
            <v>37566</v>
          </cell>
          <cell r="AF418">
            <v>1111560.3654547203</v>
          </cell>
          <cell r="AG418">
            <v>0</v>
          </cell>
          <cell r="AH418">
            <v>0</v>
          </cell>
          <cell r="AI418">
            <v>0</v>
          </cell>
          <cell r="AJ418">
            <v>0</v>
          </cell>
          <cell r="AK418">
            <v>1111560.3654547203</v>
          </cell>
          <cell r="AM418">
            <v>774</v>
          </cell>
          <cell r="AN418">
            <v>789</v>
          </cell>
          <cell r="AO418" t="str">
            <v>UPISLAND</v>
          </cell>
          <cell r="AP418">
            <v>1073994.3654547203</v>
          </cell>
          <cell r="AQ418">
            <v>1044265.0354547214</v>
          </cell>
          <cell r="AR418">
            <v>29729.32999999891</v>
          </cell>
          <cell r="AS418">
            <v>8581.5088639999994</v>
          </cell>
          <cell r="AT418">
            <v>17408</v>
          </cell>
          <cell r="AU418">
            <v>10938.062201731052</v>
          </cell>
          <cell r="AV418">
            <v>17674.316383633239</v>
          </cell>
          <cell r="AW418">
            <v>6359.1018941672228</v>
          </cell>
          <cell r="AX418">
            <v>0</v>
          </cell>
          <cell r="AY418">
            <v>90690.319343530427</v>
          </cell>
          <cell r="AZ418">
            <v>17475.233394903764</v>
          </cell>
          <cell r="BB418">
            <v>774</v>
          </cell>
          <cell r="BC418" t="str">
            <v>UPISLAND</v>
          </cell>
          <cell r="BH418">
            <v>0</v>
          </cell>
          <cell r="BK418">
            <v>0</v>
          </cell>
          <cell r="BL418">
            <v>0</v>
          </cell>
          <cell r="BN418">
            <v>0</v>
          </cell>
          <cell r="BP418">
            <v>29729.32999999891</v>
          </cell>
          <cell r="BQ418">
            <v>29729.32999999891</v>
          </cell>
          <cell r="BR418">
            <v>0</v>
          </cell>
          <cell r="BT418">
            <v>0</v>
          </cell>
          <cell r="BV418">
            <v>0</v>
          </cell>
        </row>
        <row r="419">
          <cell r="A419">
            <v>775</v>
          </cell>
          <cell r="B419">
            <v>759</v>
          </cell>
          <cell r="C419" t="str">
            <v>WACHUSETT</v>
          </cell>
          <cell r="D419">
            <v>43.88564966714808</v>
          </cell>
          <cell r="E419">
            <v>508562</v>
          </cell>
          <cell r="F419">
            <v>0</v>
          </cell>
          <cell r="G419">
            <v>39192</v>
          </cell>
          <cell r="H419">
            <v>547754</v>
          </cell>
          <cell r="J419">
            <v>11386.490919663956</v>
          </cell>
          <cell r="K419">
            <v>0.29640548791596971</v>
          </cell>
          <cell r="L419">
            <v>39192</v>
          </cell>
          <cell r="M419">
            <v>50578.490919663956</v>
          </cell>
          <cell r="O419">
            <v>497175.50908033602</v>
          </cell>
          <cell r="Q419">
            <v>0</v>
          </cell>
          <cell r="R419">
            <v>11386.490919663956</v>
          </cell>
          <cell r="S419">
            <v>39192</v>
          </cell>
          <cell r="T419">
            <v>50578.490919663956</v>
          </cell>
          <cell r="V419">
            <v>77607.25</v>
          </cell>
          <cell r="W419">
            <v>0</v>
          </cell>
          <cell r="X419">
            <v>775</v>
          </cell>
          <cell r="Y419">
            <v>43.88564966714808</v>
          </cell>
          <cell r="Z419">
            <v>0</v>
          </cell>
          <cell r="AA419">
            <v>508562</v>
          </cell>
          <cell r="AB419">
            <v>0</v>
          </cell>
          <cell r="AC419">
            <v>508562</v>
          </cell>
          <cell r="AD419">
            <v>0</v>
          </cell>
          <cell r="AE419">
            <v>39192</v>
          </cell>
          <cell r="AF419">
            <v>547754</v>
          </cell>
          <cell r="AG419">
            <v>0</v>
          </cell>
          <cell r="AH419">
            <v>0</v>
          </cell>
          <cell r="AI419">
            <v>0</v>
          </cell>
          <cell r="AJ419">
            <v>0</v>
          </cell>
          <cell r="AK419">
            <v>547754</v>
          </cell>
          <cell r="AM419">
            <v>775</v>
          </cell>
          <cell r="AN419">
            <v>759</v>
          </cell>
          <cell r="AO419" t="str">
            <v>WACHUSETT</v>
          </cell>
          <cell r="AP419">
            <v>508562</v>
          </cell>
          <cell r="AQ419">
            <v>489191</v>
          </cell>
          <cell r="AR419">
            <v>19371</v>
          </cell>
          <cell r="AS419">
            <v>19044.25</v>
          </cell>
          <cell r="AT419">
            <v>0</v>
          </cell>
          <cell r="AU419">
            <v>0</v>
          </cell>
          <cell r="AV419">
            <v>0</v>
          </cell>
          <cell r="AW419">
            <v>0</v>
          </cell>
          <cell r="AX419">
            <v>0</v>
          </cell>
          <cell r="AY419">
            <v>38415.25</v>
          </cell>
          <cell r="AZ419">
            <v>11386.490919663956</v>
          </cell>
          <cell r="BB419">
            <v>775</v>
          </cell>
          <cell r="BC419" t="str">
            <v>WACHUSETT</v>
          </cell>
          <cell r="BH419">
            <v>0</v>
          </cell>
          <cell r="BK419">
            <v>0</v>
          </cell>
          <cell r="BL419">
            <v>0</v>
          </cell>
          <cell r="BN419">
            <v>0</v>
          </cell>
          <cell r="BP419">
            <v>19371</v>
          </cell>
          <cell r="BQ419">
            <v>19371</v>
          </cell>
          <cell r="BR419">
            <v>0</v>
          </cell>
          <cell r="BT419">
            <v>0</v>
          </cell>
          <cell r="BV419">
            <v>0</v>
          </cell>
        </row>
        <row r="420">
          <cell r="A420">
            <v>778</v>
          </cell>
          <cell r="B420">
            <v>750</v>
          </cell>
          <cell r="C420" t="str">
            <v>QUABOAG</v>
          </cell>
          <cell r="D420">
            <v>0</v>
          </cell>
          <cell r="E420">
            <v>0</v>
          </cell>
          <cell r="F420">
            <v>0</v>
          </cell>
          <cell r="G420">
            <v>0</v>
          </cell>
          <cell r="H420">
            <v>0</v>
          </cell>
          <cell r="J420">
            <v>0</v>
          </cell>
          <cell r="K420"/>
          <cell r="L420">
            <v>0</v>
          </cell>
          <cell r="M420">
            <v>0</v>
          </cell>
          <cell r="O420">
            <v>0</v>
          </cell>
          <cell r="Q420">
            <v>0</v>
          </cell>
          <cell r="R420">
            <v>0</v>
          </cell>
          <cell r="S420">
            <v>0</v>
          </cell>
          <cell r="T420">
            <v>0</v>
          </cell>
          <cell r="V420">
            <v>0</v>
          </cell>
          <cell r="W420">
            <v>0</v>
          </cell>
          <cell r="X420">
            <v>778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M420">
            <v>778</v>
          </cell>
          <cell r="AN420">
            <v>750</v>
          </cell>
          <cell r="AO420" t="str">
            <v>QUABOAG</v>
          </cell>
          <cell r="AP420">
            <v>0</v>
          </cell>
          <cell r="AQ420">
            <v>0</v>
          </cell>
          <cell r="AR420">
            <v>0</v>
          </cell>
          <cell r="AS420">
            <v>0</v>
          </cell>
          <cell r="AT420">
            <v>0</v>
          </cell>
          <cell r="AU420">
            <v>0</v>
          </cell>
          <cell r="AV420">
            <v>0</v>
          </cell>
          <cell r="AW420">
            <v>0</v>
          </cell>
          <cell r="AX420">
            <v>0</v>
          </cell>
          <cell r="AY420">
            <v>0</v>
          </cell>
          <cell r="AZ420">
            <v>0</v>
          </cell>
          <cell r="BB420">
            <v>778</v>
          </cell>
          <cell r="BC420" t="str">
            <v>QUABOAG</v>
          </cell>
          <cell r="BH420">
            <v>0</v>
          </cell>
          <cell r="BK420">
            <v>0</v>
          </cell>
          <cell r="BL420">
            <v>0</v>
          </cell>
          <cell r="BN420">
            <v>0</v>
          </cell>
          <cell r="BP420">
            <v>0</v>
          </cell>
          <cell r="BQ420">
            <v>0</v>
          </cell>
          <cell r="BR420">
            <v>0</v>
          </cell>
          <cell r="BT420">
            <v>0</v>
          </cell>
          <cell r="BV420">
            <v>0</v>
          </cell>
        </row>
        <row r="421">
          <cell r="A421">
            <v>780</v>
          </cell>
          <cell r="B421">
            <v>761</v>
          </cell>
          <cell r="C421" t="str">
            <v>WHITMAN HANSON</v>
          </cell>
          <cell r="D421">
            <v>54.350517408335101</v>
          </cell>
          <cell r="E421">
            <v>709947</v>
          </cell>
          <cell r="F421">
            <v>0</v>
          </cell>
          <cell r="G421">
            <v>48528</v>
          </cell>
          <cell r="H421">
            <v>758475</v>
          </cell>
          <cell r="J421">
            <v>69405.808442482143</v>
          </cell>
          <cell r="K421">
            <v>0.31106697774861547</v>
          </cell>
          <cell r="L421">
            <v>48528</v>
          </cell>
          <cell r="M421">
            <v>117933.80844248214</v>
          </cell>
          <cell r="O421">
            <v>640541.19155751786</v>
          </cell>
          <cell r="Q421">
            <v>0</v>
          </cell>
          <cell r="R421">
            <v>69405.808442482143</v>
          </cell>
          <cell r="S421">
            <v>48528</v>
          </cell>
          <cell r="T421">
            <v>117933.80844248214</v>
          </cell>
          <cell r="V421">
            <v>271649.75</v>
          </cell>
          <cell r="W421">
            <v>0</v>
          </cell>
          <cell r="X421">
            <v>780</v>
          </cell>
          <cell r="Y421">
            <v>54.350517408335101</v>
          </cell>
          <cell r="Z421">
            <v>0</v>
          </cell>
          <cell r="AA421">
            <v>709947</v>
          </cell>
          <cell r="AB421">
            <v>0</v>
          </cell>
          <cell r="AC421">
            <v>709947</v>
          </cell>
          <cell r="AD421">
            <v>0</v>
          </cell>
          <cell r="AE421">
            <v>48528</v>
          </cell>
          <cell r="AF421">
            <v>758475</v>
          </cell>
          <cell r="AG421">
            <v>0</v>
          </cell>
          <cell r="AH421">
            <v>0</v>
          </cell>
          <cell r="AI421">
            <v>0</v>
          </cell>
          <cell r="AJ421">
            <v>0</v>
          </cell>
          <cell r="AK421">
            <v>758475</v>
          </cell>
          <cell r="AM421">
            <v>780</v>
          </cell>
          <cell r="AN421">
            <v>761</v>
          </cell>
          <cell r="AO421" t="str">
            <v>WHITMAN HANSON</v>
          </cell>
          <cell r="AP421">
            <v>709947</v>
          </cell>
          <cell r="AQ421">
            <v>591872</v>
          </cell>
          <cell r="AR421">
            <v>118075</v>
          </cell>
          <cell r="AS421">
            <v>64036.5</v>
          </cell>
          <cell r="AT421">
            <v>25329</v>
          </cell>
          <cell r="AU421">
            <v>0</v>
          </cell>
          <cell r="AV421">
            <v>12419.5</v>
          </cell>
          <cell r="AW421">
            <v>3261.75</v>
          </cell>
          <cell r="AX421">
            <v>0</v>
          </cell>
          <cell r="AY421">
            <v>223121.75</v>
          </cell>
          <cell r="AZ421">
            <v>69405.808442482143</v>
          </cell>
          <cell r="BB421">
            <v>780</v>
          </cell>
          <cell r="BC421" t="str">
            <v>WHITMAN HANSON</v>
          </cell>
          <cell r="BH421">
            <v>0</v>
          </cell>
          <cell r="BK421">
            <v>0</v>
          </cell>
          <cell r="BL421">
            <v>0</v>
          </cell>
          <cell r="BN421">
            <v>0</v>
          </cell>
          <cell r="BP421">
            <v>118075</v>
          </cell>
          <cell r="BQ421">
            <v>118075</v>
          </cell>
          <cell r="BR421">
            <v>0</v>
          </cell>
          <cell r="BT421">
            <v>0</v>
          </cell>
          <cell r="BV421">
            <v>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M422">
            <v>801</v>
          </cell>
          <cell r="AN422">
            <v>770</v>
          </cell>
          <cell r="AO422" t="str">
            <v>ASSABET VALLEY</v>
          </cell>
          <cell r="AP422">
            <v>0</v>
          </cell>
          <cell r="AQ422">
            <v>0</v>
          </cell>
          <cell r="AR422">
            <v>0</v>
          </cell>
          <cell r="AS422">
            <v>0</v>
          </cell>
          <cell r="AT422">
            <v>0</v>
          </cell>
          <cell r="AU422">
            <v>0</v>
          </cell>
          <cell r="AV422">
            <v>0</v>
          </cell>
          <cell r="AW422">
            <v>0</v>
          </cell>
          <cell r="AX422">
            <v>0</v>
          </cell>
          <cell r="AY422">
            <v>0</v>
          </cell>
          <cell r="AZ422">
            <v>0</v>
          </cell>
          <cell r="BB422">
            <v>801</v>
          </cell>
          <cell r="BC422" t="str">
            <v>ASSABET VALLEY</v>
          </cell>
          <cell r="BH422">
            <v>0</v>
          </cell>
          <cell r="BK422">
            <v>0</v>
          </cell>
          <cell r="BL422">
            <v>0</v>
          </cell>
          <cell r="BN422">
            <v>0</v>
          </cell>
          <cell r="BP422">
            <v>0</v>
          </cell>
          <cell r="BQ422">
            <v>0</v>
          </cell>
          <cell r="BR422">
            <v>0</v>
          </cell>
          <cell r="BT422">
            <v>0</v>
          </cell>
          <cell r="BV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M423">
            <v>805</v>
          </cell>
          <cell r="AN423">
            <v>708</v>
          </cell>
          <cell r="AO423" t="str">
            <v>BLACKSTONE VALLEY</v>
          </cell>
          <cell r="AP423">
            <v>0</v>
          </cell>
          <cell r="AQ423">
            <v>0</v>
          </cell>
          <cell r="AR423">
            <v>0</v>
          </cell>
          <cell r="AS423">
            <v>0</v>
          </cell>
          <cell r="AT423">
            <v>0</v>
          </cell>
          <cell r="AU423">
            <v>0</v>
          </cell>
          <cell r="AV423">
            <v>0</v>
          </cell>
          <cell r="AW423">
            <v>0</v>
          </cell>
          <cell r="AX423">
            <v>0</v>
          </cell>
          <cell r="AY423">
            <v>0</v>
          </cell>
          <cell r="AZ423">
            <v>0</v>
          </cell>
          <cell r="BB423">
            <v>805</v>
          </cell>
          <cell r="BC423" t="str">
            <v>BLACKSTONE VALLEY</v>
          </cell>
          <cell r="BH423">
            <v>0</v>
          </cell>
          <cell r="BK423">
            <v>0</v>
          </cell>
          <cell r="BL423">
            <v>0</v>
          </cell>
          <cell r="BN423">
            <v>0</v>
          </cell>
          <cell r="BP423">
            <v>0</v>
          </cell>
          <cell r="BQ423">
            <v>0</v>
          </cell>
          <cell r="BR423">
            <v>0</v>
          </cell>
          <cell r="BT423">
            <v>0</v>
          </cell>
          <cell r="BV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M424">
            <v>806</v>
          </cell>
          <cell r="AN424">
            <v>709</v>
          </cell>
          <cell r="AO424" t="str">
            <v>BLUE HILLS</v>
          </cell>
          <cell r="AP424">
            <v>0</v>
          </cell>
          <cell r="AQ424">
            <v>0</v>
          </cell>
          <cell r="AR424">
            <v>0</v>
          </cell>
          <cell r="AS424">
            <v>0</v>
          </cell>
          <cell r="AT424">
            <v>0</v>
          </cell>
          <cell r="AU424">
            <v>0</v>
          </cell>
          <cell r="AV424">
            <v>0</v>
          </cell>
          <cell r="AW424">
            <v>0</v>
          </cell>
          <cell r="AX424">
            <v>0</v>
          </cell>
          <cell r="AY424">
            <v>0</v>
          </cell>
          <cell r="AZ424">
            <v>0</v>
          </cell>
          <cell r="BB424">
            <v>806</v>
          </cell>
          <cell r="BC424" t="str">
            <v>BLUE HILLS</v>
          </cell>
          <cell r="BH424">
            <v>0</v>
          </cell>
          <cell r="BK424">
            <v>0</v>
          </cell>
          <cell r="BL424">
            <v>0</v>
          </cell>
          <cell r="BN424">
            <v>0</v>
          </cell>
          <cell r="BP424">
            <v>0</v>
          </cell>
          <cell r="BQ424">
            <v>0</v>
          </cell>
          <cell r="BR424">
            <v>0</v>
          </cell>
          <cell r="BT424">
            <v>0</v>
          </cell>
          <cell r="BV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M425">
            <v>810</v>
          </cell>
          <cell r="AN425">
            <v>771</v>
          </cell>
          <cell r="AO425" t="str">
            <v>BRISTOL PLYMOUTH</v>
          </cell>
          <cell r="AP425">
            <v>0</v>
          </cell>
          <cell r="AQ425">
            <v>0</v>
          </cell>
          <cell r="AR425">
            <v>0</v>
          </cell>
          <cell r="AS425">
            <v>0</v>
          </cell>
          <cell r="AT425">
            <v>0</v>
          </cell>
          <cell r="AU425">
            <v>0</v>
          </cell>
          <cell r="AV425">
            <v>0</v>
          </cell>
          <cell r="AW425">
            <v>0</v>
          </cell>
          <cell r="AX425">
            <v>0</v>
          </cell>
          <cell r="AY425">
            <v>0</v>
          </cell>
          <cell r="AZ425">
            <v>0</v>
          </cell>
          <cell r="BB425">
            <v>810</v>
          </cell>
          <cell r="BC425" t="str">
            <v>BRISTOL PLYMOUTH</v>
          </cell>
          <cell r="BH425">
            <v>0</v>
          </cell>
          <cell r="BK425">
            <v>0</v>
          </cell>
          <cell r="BL425">
            <v>0</v>
          </cell>
          <cell r="BN425">
            <v>0</v>
          </cell>
          <cell r="BP425">
            <v>0</v>
          </cell>
          <cell r="BQ425">
            <v>0</v>
          </cell>
          <cell r="BR425">
            <v>0</v>
          </cell>
          <cell r="BT425">
            <v>0</v>
          </cell>
          <cell r="BV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M426">
            <v>815</v>
          </cell>
          <cell r="AN426">
            <v>779</v>
          </cell>
          <cell r="AO426" t="str">
            <v>CAPE COD</v>
          </cell>
          <cell r="AP426">
            <v>0</v>
          </cell>
          <cell r="AQ426">
            <v>0</v>
          </cell>
          <cell r="AR426">
            <v>0</v>
          </cell>
          <cell r="AS426">
            <v>0</v>
          </cell>
          <cell r="AT426">
            <v>0</v>
          </cell>
          <cell r="AU426">
            <v>0</v>
          </cell>
          <cell r="AV426">
            <v>0</v>
          </cell>
          <cell r="AW426">
            <v>0</v>
          </cell>
          <cell r="AX426">
            <v>0</v>
          </cell>
          <cell r="AY426">
            <v>0</v>
          </cell>
          <cell r="AZ426">
            <v>0</v>
          </cell>
          <cell r="BB426">
            <v>815</v>
          </cell>
          <cell r="BC426" t="str">
            <v>CAPE COD</v>
          </cell>
          <cell r="BH426">
            <v>0</v>
          </cell>
          <cell r="BK426">
            <v>0</v>
          </cell>
          <cell r="BL426">
            <v>0</v>
          </cell>
          <cell r="BN426">
            <v>0</v>
          </cell>
          <cell r="BP426">
            <v>0</v>
          </cell>
          <cell r="BQ426">
            <v>0</v>
          </cell>
          <cell r="BR426">
            <v>0</v>
          </cell>
          <cell r="BT426">
            <v>0</v>
          </cell>
          <cell r="BV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M427">
            <v>817</v>
          </cell>
          <cell r="AN427">
            <v>783</v>
          </cell>
          <cell r="AO427" t="str">
            <v>ESSEX NORTH SHORE</v>
          </cell>
          <cell r="AP427">
            <v>0</v>
          </cell>
          <cell r="AQ427">
            <v>0</v>
          </cell>
          <cell r="AR427">
            <v>0</v>
          </cell>
          <cell r="AS427">
            <v>0</v>
          </cell>
          <cell r="AT427">
            <v>0</v>
          </cell>
          <cell r="AU427">
            <v>0</v>
          </cell>
          <cell r="AV427">
            <v>0</v>
          </cell>
          <cell r="AW427">
            <v>0</v>
          </cell>
          <cell r="AX427">
            <v>0</v>
          </cell>
          <cell r="AY427">
            <v>0</v>
          </cell>
          <cell r="AZ427">
            <v>0</v>
          </cell>
          <cell r="BB427">
            <v>818</v>
          </cell>
          <cell r="BC427" t="str">
            <v>FRANKLIN COUNTY</v>
          </cell>
          <cell r="BH427">
            <v>0</v>
          </cell>
          <cell r="BK427">
            <v>0</v>
          </cell>
          <cell r="BL427">
            <v>0</v>
          </cell>
          <cell r="BN427">
            <v>0</v>
          </cell>
          <cell r="BP427">
            <v>0</v>
          </cell>
          <cell r="BQ427">
            <v>0</v>
          </cell>
          <cell r="BR427">
            <v>0</v>
          </cell>
          <cell r="BT427">
            <v>0</v>
          </cell>
          <cell r="BV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M428">
            <v>818</v>
          </cell>
          <cell r="AN428">
            <v>782</v>
          </cell>
          <cell r="AO428" t="str">
            <v>FRANKLIN COUNTY</v>
          </cell>
          <cell r="AP428">
            <v>0</v>
          </cell>
          <cell r="AQ428">
            <v>0</v>
          </cell>
          <cell r="AR428">
            <v>0</v>
          </cell>
          <cell r="AS428">
            <v>0</v>
          </cell>
          <cell r="AT428">
            <v>0</v>
          </cell>
          <cell r="AU428">
            <v>0</v>
          </cell>
          <cell r="AV428">
            <v>0</v>
          </cell>
          <cell r="AW428">
            <v>0</v>
          </cell>
          <cell r="AX428">
            <v>0</v>
          </cell>
          <cell r="AY428">
            <v>0</v>
          </cell>
          <cell r="AZ428">
            <v>0</v>
          </cell>
          <cell r="BB428">
            <v>821</v>
          </cell>
          <cell r="BC428" t="str">
            <v>GREATER FALL RIVER</v>
          </cell>
          <cell r="BH428">
            <v>0</v>
          </cell>
          <cell r="BK428">
            <v>0</v>
          </cell>
          <cell r="BL428">
            <v>0</v>
          </cell>
          <cell r="BN428">
            <v>0</v>
          </cell>
          <cell r="BP428">
            <v>0</v>
          </cell>
          <cell r="BQ428">
            <v>0</v>
          </cell>
          <cell r="BR428">
            <v>0</v>
          </cell>
          <cell r="BT428">
            <v>0</v>
          </cell>
          <cell r="BV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M429">
            <v>821</v>
          </cell>
          <cell r="AN429">
            <v>722</v>
          </cell>
          <cell r="AO429" t="str">
            <v>GREATER FALL RIVER</v>
          </cell>
          <cell r="AP429">
            <v>0</v>
          </cell>
          <cell r="AQ429">
            <v>0</v>
          </cell>
          <cell r="AR429">
            <v>0</v>
          </cell>
          <cell r="AS429">
            <v>0</v>
          </cell>
          <cell r="AT429">
            <v>0</v>
          </cell>
          <cell r="AU429">
            <v>0</v>
          </cell>
          <cell r="AV429">
            <v>0</v>
          </cell>
          <cell r="AW429">
            <v>0</v>
          </cell>
          <cell r="AX429">
            <v>0</v>
          </cell>
          <cell r="AY429">
            <v>0</v>
          </cell>
          <cell r="AZ429">
            <v>0</v>
          </cell>
          <cell r="BB429">
            <v>823</v>
          </cell>
          <cell r="BC429" t="str">
            <v>GREATER LAWRENCE</v>
          </cell>
          <cell r="BH429">
            <v>0</v>
          </cell>
          <cell r="BK429">
            <v>0</v>
          </cell>
          <cell r="BL429">
            <v>0</v>
          </cell>
          <cell r="BN429">
            <v>0</v>
          </cell>
          <cell r="BP429">
            <v>0</v>
          </cell>
          <cell r="BQ429">
            <v>0</v>
          </cell>
          <cell r="BR429">
            <v>0</v>
          </cell>
          <cell r="BT429">
            <v>0</v>
          </cell>
          <cell r="BV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M430">
            <v>823</v>
          </cell>
          <cell r="AN430">
            <v>723</v>
          </cell>
          <cell r="AO430" t="str">
            <v>GREATER LAWRENCE</v>
          </cell>
          <cell r="AP430">
            <v>0</v>
          </cell>
          <cell r="AQ430">
            <v>0</v>
          </cell>
          <cell r="AR430">
            <v>0</v>
          </cell>
          <cell r="AS430">
            <v>0</v>
          </cell>
          <cell r="AT430">
            <v>0</v>
          </cell>
          <cell r="AU430">
            <v>0</v>
          </cell>
          <cell r="AV430">
            <v>0</v>
          </cell>
          <cell r="AW430">
            <v>0</v>
          </cell>
          <cell r="AX430">
            <v>0</v>
          </cell>
          <cell r="AY430">
            <v>0</v>
          </cell>
          <cell r="AZ430">
            <v>0</v>
          </cell>
          <cell r="BB430">
            <v>825</v>
          </cell>
          <cell r="BC430" t="str">
            <v>GREATER NEW BEDFORD</v>
          </cell>
          <cell r="BH430">
            <v>0</v>
          </cell>
          <cell r="BK430">
            <v>0</v>
          </cell>
          <cell r="BL430">
            <v>0</v>
          </cell>
          <cell r="BN430">
            <v>0</v>
          </cell>
          <cell r="BP430">
            <v>0</v>
          </cell>
          <cell r="BQ430">
            <v>0</v>
          </cell>
          <cell r="BR430">
            <v>0</v>
          </cell>
          <cell r="BT430">
            <v>0</v>
          </cell>
          <cell r="BV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M431">
            <v>825</v>
          </cell>
          <cell r="AN431">
            <v>786</v>
          </cell>
          <cell r="AO431" t="str">
            <v>GREATER NEW BEDFORD</v>
          </cell>
          <cell r="AP431">
            <v>0</v>
          </cell>
          <cell r="AQ431">
            <v>0</v>
          </cell>
          <cell r="AR431">
            <v>0</v>
          </cell>
          <cell r="AS431">
            <v>0</v>
          </cell>
          <cell r="AT431">
            <v>0</v>
          </cell>
          <cell r="AU431">
            <v>0</v>
          </cell>
          <cell r="AV431">
            <v>0</v>
          </cell>
          <cell r="AW431">
            <v>0</v>
          </cell>
          <cell r="AX431">
            <v>0</v>
          </cell>
          <cell r="AY431">
            <v>0</v>
          </cell>
          <cell r="AZ431">
            <v>0</v>
          </cell>
          <cell r="BB431">
            <v>828</v>
          </cell>
          <cell r="BC431" t="str">
            <v>GREATER LOWELL</v>
          </cell>
          <cell r="BH431">
            <v>0</v>
          </cell>
          <cell r="BK431">
            <v>0</v>
          </cell>
          <cell r="BL431">
            <v>0</v>
          </cell>
          <cell r="BN431">
            <v>0</v>
          </cell>
          <cell r="BP431">
            <v>0</v>
          </cell>
          <cell r="BQ431">
            <v>0</v>
          </cell>
          <cell r="BR431">
            <v>0</v>
          </cell>
          <cell r="BT431">
            <v>0</v>
          </cell>
          <cell r="BV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M432">
            <v>828</v>
          </cell>
          <cell r="AN432">
            <v>767</v>
          </cell>
          <cell r="AO432" t="str">
            <v>GREATER LOWELL</v>
          </cell>
          <cell r="AP432">
            <v>0</v>
          </cell>
          <cell r="AQ432">
            <v>0</v>
          </cell>
          <cell r="AR432">
            <v>0</v>
          </cell>
          <cell r="AS432">
            <v>0</v>
          </cell>
          <cell r="AT432">
            <v>0</v>
          </cell>
          <cell r="AU432">
            <v>0</v>
          </cell>
          <cell r="AV432">
            <v>0</v>
          </cell>
          <cell r="AW432">
            <v>0</v>
          </cell>
          <cell r="AX432">
            <v>0</v>
          </cell>
          <cell r="AY432">
            <v>0</v>
          </cell>
          <cell r="AZ432">
            <v>0</v>
          </cell>
          <cell r="BB432">
            <v>829</v>
          </cell>
          <cell r="BC432" t="str">
            <v>SOUTH MIDDLESEX</v>
          </cell>
          <cell r="BH432">
            <v>0</v>
          </cell>
          <cell r="BK432">
            <v>0</v>
          </cell>
          <cell r="BL432">
            <v>0</v>
          </cell>
          <cell r="BN432">
            <v>0</v>
          </cell>
          <cell r="BP432">
            <v>0</v>
          </cell>
          <cell r="BQ432">
            <v>0</v>
          </cell>
          <cell r="BR432">
            <v>0</v>
          </cell>
          <cell r="BT432">
            <v>0</v>
          </cell>
          <cell r="BV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M433">
            <v>829</v>
          </cell>
          <cell r="AN433">
            <v>778</v>
          </cell>
          <cell r="AO433" t="str">
            <v>SOUTH MIDDLESEX</v>
          </cell>
          <cell r="AP433">
            <v>0</v>
          </cell>
          <cell r="AQ433">
            <v>0</v>
          </cell>
          <cell r="AR433">
            <v>0</v>
          </cell>
          <cell r="AS433">
            <v>0</v>
          </cell>
          <cell r="AT433">
            <v>0</v>
          </cell>
          <cell r="AU433">
            <v>0</v>
          </cell>
          <cell r="AV433">
            <v>0</v>
          </cell>
          <cell r="AW433">
            <v>0</v>
          </cell>
          <cell r="AX433">
            <v>0</v>
          </cell>
          <cell r="AY433">
            <v>0</v>
          </cell>
          <cell r="AZ433">
            <v>0</v>
          </cell>
          <cell r="BB433">
            <v>830</v>
          </cell>
          <cell r="BC433" t="str">
            <v>MINUTEMAN</v>
          </cell>
          <cell r="BH433">
            <v>0</v>
          </cell>
          <cell r="BK433">
            <v>0</v>
          </cell>
          <cell r="BL433">
            <v>0</v>
          </cell>
          <cell r="BN433">
            <v>0</v>
          </cell>
          <cell r="BP433">
            <v>0</v>
          </cell>
          <cell r="BQ433">
            <v>0</v>
          </cell>
          <cell r="BR433">
            <v>0</v>
          </cell>
          <cell r="BT433">
            <v>0</v>
          </cell>
          <cell r="BV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M434">
            <v>830</v>
          </cell>
          <cell r="AN434">
            <v>781</v>
          </cell>
          <cell r="AO434" t="str">
            <v>MINUTEMAN</v>
          </cell>
          <cell r="AP434">
            <v>0</v>
          </cell>
          <cell r="AQ434">
            <v>0</v>
          </cell>
          <cell r="AR434">
            <v>0</v>
          </cell>
          <cell r="AS434">
            <v>0</v>
          </cell>
          <cell r="AT434">
            <v>0</v>
          </cell>
          <cell r="AU434">
            <v>0</v>
          </cell>
          <cell r="AV434">
            <v>0</v>
          </cell>
          <cell r="AW434">
            <v>0</v>
          </cell>
          <cell r="AX434">
            <v>0</v>
          </cell>
          <cell r="AY434">
            <v>0</v>
          </cell>
          <cell r="AZ434">
            <v>0</v>
          </cell>
          <cell r="BB434">
            <v>832</v>
          </cell>
          <cell r="BC434" t="str">
            <v>MONTACHUSETT</v>
          </cell>
          <cell r="BH434">
            <v>0</v>
          </cell>
          <cell r="BK434">
            <v>0</v>
          </cell>
          <cell r="BL434">
            <v>0</v>
          </cell>
          <cell r="BN434">
            <v>0</v>
          </cell>
          <cell r="BP434">
            <v>0</v>
          </cell>
          <cell r="BQ434">
            <v>0</v>
          </cell>
          <cell r="BR434">
            <v>0</v>
          </cell>
          <cell r="BT434">
            <v>0</v>
          </cell>
          <cell r="BV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M435">
            <v>832</v>
          </cell>
          <cell r="AN435">
            <v>735</v>
          </cell>
          <cell r="AO435" t="str">
            <v>MONTACHUSETT</v>
          </cell>
          <cell r="AP435">
            <v>0</v>
          </cell>
          <cell r="AQ435">
            <v>0</v>
          </cell>
          <cell r="AR435">
            <v>0</v>
          </cell>
          <cell r="AS435">
            <v>0</v>
          </cell>
          <cell r="AT435">
            <v>0</v>
          </cell>
          <cell r="AU435">
            <v>0</v>
          </cell>
          <cell r="AV435">
            <v>0</v>
          </cell>
          <cell r="AW435">
            <v>0</v>
          </cell>
          <cell r="AX435">
            <v>0</v>
          </cell>
          <cell r="AY435">
            <v>0</v>
          </cell>
          <cell r="AZ435">
            <v>0</v>
          </cell>
          <cell r="BB435">
            <v>851</v>
          </cell>
          <cell r="BC435" t="str">
            <v>NORTHERN BERKSHIRE</v>
          </cell>
          <cell r="BH435">
            <v>0</v>
          </cell>
          <cell r="BK435">
            <v>0</v>
          </cell>
          <cell r="BL435">
            <v>0</v>
          </cell>
          <cell r="BN435">
            <v>0</v>
          </cell>
          <cell r="BP435">
            <v>0</v>
          </cell>
          <cell r="BQ435">
            <v>0</v>
          </cell>
          <cell r="BR435">
            <v>0</v>
          </cell>
          <cell r="BT435">
            <v>0</v>
          </cell>
          <cell r="BV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M436">
            <v>851</v>
          </cell>
          <cell r="AN436">
            <v>743</v>
          </cell>
          <cell r="AO436" t="str">
            <v>NORTHERN BERKSHIRE</v>
          </cell>
          <cell r="AP436">
            <v>0</v>
          </cell>
          <cell r="AQ436">
            <v>0</v>
          </cell>
          <cell r="AR436">
            <v>0</v>
          </cell>
          <cell r="AS436">
            <v>0</v>
          </cell>
          <cell r="AT436">
            <v>0</v>
          </cell>
          <cell r="AU436">
            <v>0</v>
          </cell>
          <cell r="AV436">
            <v>0</v>
          </cell>
          <cell r="AW436">
            <v>0</v>
          </cell>
          <cell r="AX436">
            <v>0</v>
          </cell>
          <cell r="AY436">
            <v>0</v>
          </cell>
          <cell r="AZ436">
            <v>0</v>
          </cell>
          <cell r="BB436">
            <v>852</v>
          </cell>
          <cell r="BC436" t="str">
            <v>NASHOBA VALLEY</v>
          </cell>
          <cell r="BH436">
            <v>0</v>
          </cell>
          <cell r="BK436">
            <v>0</v>
          </cell>
          <cell r="BL436">
            <v>0</v>
          </cell>
          <cell r="BN436">
            <v>0</v>
          </cell>
          <cell r="BP436">
            <v>0</v>
          </cell>
          <cell r="BQ436">
            <v>0</v>
          </cell>
          <cell r="BR436">
            <v>0</v>
          </cell>
          <cell r="BT436">
            <v>0</v>
          </cell>
          <cell r="BV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M437">
            <v>852</v>
          </cell>
          <cell r="AN437">
            <v>739</v>
          </cell>
          <cell r="AO437" t="str">
            <v>NASHOBA VALLEY</v>
          </cell>
          <cell r="AP437">
            <v>0</v>
          </cell>
          <cell r="AQ437">
            <v>0</v>
          </cell>
          <cell r="AR437">
            <v>0</v>
          </cell>
          <cell r="AS437">
            <v>0</v>
          </cell>
          <cell r="AT437">
            <v>0</v>
          </cell>
          <cell r="AU437">
            <v>0</v>
          </cell>
          <cell r="AV437">
            <v>0</v>
          </cell>
          <cell r="AW437">
            <v>0</v>
          </cell>
          <cell r="AX437">
            <v>0</v>
          </cell>
          <cell r="AY437">
            <v>0</v>
          </cell>
          <cell r="AZ437">
            <v>0</v>
          </cell>
          <cell r="BB437">
            <v>853</v>
          </cell>
          <cell r="BC437" t="str">
            <v>NORTHEAST METROPOLITAN</v>
          </cell>
          <cell r="BH437">
            <v>0</v>
          </cell>
          <cell r="BK437">
            <v>0</v>
          </cell>
          <cell r="BL437">
            <v>0</v>
          </cell>
          <cell r="BN437">
            <v>0</v>
          </cell>
          <cell r="BP437">
            <v>0</v>
          </cell>
          <cell r="BQ437">
            <v>0</v>
          </cell>
          <cell r="BR437">
            <v>0</v>
          </cell>
          <cell r="BT437">
            <v>0</v>
          </cell>
          <cell r="BV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M438">
            <v>853</v>
          </cell>
          <cell r="AN438">
            <v>742</v>
          </cell>
          <cell r="AO438" t="str">
            <v>NORTHEAST METROPOLITAN</v>
          </cell>
          <cell r="AP438">
            <v>0</v>
          </cell>
          <cell r="AQ438">
            <v>0</v>
          </cell>
          <cell r="AR438">
            <v>0</v>
          </cell>
          <cell r="AS438">
            <v>0</v>
          </cell>
          <cell r="AT438">
            <v>0</v>
          </cell>
          <cell r="AU438">
            <v>0</v>
          </cell>
          <cell r="AV438">
            <v>0</v>
          </cell>
          <cell r="AW438">
            <v>0</v>
          </cell>
          <cell r="AX438">
            <v>0</v>
          </cell>
          <cell r="AY438">
            <v>0</v>
          </cell>
          <cell r="AZ438">
            <v>0</v>
          </cell>
          <cell r="BB438">
            <v>854</v>
          </cell>
          <cell r="BC438" t="str">
            <v>NORTH SHORE</v>
          </cell>
          <cell r="BH438">
            <v>0</v>
          </cell>
          <cell r="BK438">
            <v>0</v>
          </cell>
          <cell r="BL438">
            <v>0</v>
          </cell>
          <cell r="BN438">
            <v>0</v>
          </cell>
          <cell r="BP438">
            <v>0</v>
          </cell>
          <cell r="BQ438">
            <v>0</v>
          </cell>
          <cell r="BR438">
            <v>0</v>
          </cell>
          <cell r="BT438">
            <v>0</v>
          </cell>
          <cell r="BV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M439">
            <v>855</v>
          </cell>
          <cell r="AN439">
            <v>784</v>
          </cell>
          <cell r="AO439" t="str">
            <v>OLD COLONY</v>
          </cell>
          <cell r="AP439">
            <v>0</v>
          </cell>
          <cell r="AQ439">
            <v>0</v>
          </cell>
          <cell r="AR439">
            <v>0</v>
          </cell>
          <cell r="AS439">
            <v>0</v>
          </cell>
          <cell r="AT439">
            <v>0</v>
          </cell>
          <cell r="AU439">
            <v>0</v>
          </cell>
          <cell r="AV439">
            <v>0</v>
          </cell>
          <cell r="AW439">
            <v>0</v>
          </cell>
          <cell r="AX439">
            <v>0</v>
          </cell>
          <cell r="AY439">
            <v>0</v>
          </cell>
          <cell r="AZ439">
            <v>0</v>
          </cell>
          <cell r="BB439">
            <v>855</v>
          </cell>
          <cell r="BC439" t="str">
            <v>OLD COLONY</v>
          </cell>
          <cell r="BH439">
            <v>0</v>
          </cell>
          <cell r="BK439">
            <v>0</v>
          </cell>
          <cell r="BL439">
            <v>0</v>
          </cell>
          <cell r="BN439">
            <v>0</v>
          </cell>
          <cell r="BP439">
            <v>0</v>
          </cell>
          <cell r="BQ439">
            <v>0</v>
          </cell>
          <cell r="BR439">
            <v>0</v>
          </cell>
          <cell r="BT439">
            <v>0</v>
          </cell>
          <cell r="BV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M440">
            <v>860</v>
          </cell>
          <cell r="AN440">
            <v>773</v>
          </cell>
          <cell r="AO440" t="str">
            <v>PATHFINDER</v>
          </cell>
          <cell r="AP440">
            <v>0</v>
          </cell>
          <cell r="AQ440">
            <v>0</v>
          </cell>
          <cell r="AR440">
            <v>0</v>
          </cell>
          <cell r="AS440">
            <v>0</v>
          </cell>
          <cell r="AT440">
            <v>0</v>
          </cell>
          <cell r="AU440">
            <v>0</v>
          </cell>
          <cell r="AV440">
            <v>0</v>
          </cell>
          <cell r="AW440">
            <v>0</v>
          </cell>
          <cell r="AX440">
            <v>0</v>
          </cell>
          <cell r="AY440">
            <v>0</v>
          </cell>
          <cell r="AZ440">
            <v>0</v>
          </cell>
          <cell r="BB440">
            <v>860</v>
          </cell>
          <cell r="BC440" t="str">
            <v>PATHFINDER</v>
          </cell>
          <cell r="BH440">
            <v>0</v>
          </cell>
          <cell r="BK440">
            <v>0</v>
          </cell>
          <cell r="BL440">
            <v>0</v>
          </cell>
          <cell r="BN440">
            <v>0</v>
          </cell>
          <cell r="BP440">
            <v>0</v>
          </cell>
          <cell r="BQ440">
            <v>0</v>
          </cell>
          <cell r="BR440">
            <v>0</v>
          </cell>
          <cell r="BT440">
            <v>0</v>
          </cell>
          <cell r="BV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M441">
            <v>871</v>
          </cell>
          <cell r="AN441">
            <v>751</v>
          </cell>
          <cell r="AO441" t="str">
            <v>SHAWSHEEN VALLEY</v>
          </cell>
          <cell r="AP441">
            <v>0</v>
          </cell>
          <cell r="AQ441">
            <v>0</v>
          </cell>
          <cell r="AR441">
            <v>0</v>
          </cell>
          <cell r="AS441">
            <v>0</v>
          </cell>
          <cell r="AT441">
            <v>0</v>
          </cell>
          <cell r="AU441">
            <v>0</v>
          </cell>
          <cell r="AV441">
            <v>0</v>
          </cell>
          <cell r="AW441">
            <v>0</v>
          </cell>
          <cell r="AX441">
            <v>0</v>
          </cell>
          <cell r="AY441">
            <v>0</v>
          </cell>
          <cell r="AZ441">
            <v>0</v>
          </cell>
          <cell r="BB441">
            <v>871</v>
          </cell>
          <cell r="BC441" t="str">
            <v>SHAWSHEEN VALLEY</v>
          </cell>
          <cell r="BH441">
            <v>0</v>
          </cell>
          <cell r="BK441">
            <v>0</v>
          </cell>
          <cell r="BL441">
            <v>0</v>
          </cell>
          <cell r="BN441">
            <v>0</v>
          </cell>
          <cell r="BP441">
            <v>0</v>
          </cell>
          <cell r="BQ441">
            <v>0</v>
          </cell>
          <cell r="BR441">
            <v>0</v>
          </cell>
          <cell r="BT441">
            <v>0</v>
          </cell>
          <cell r="BV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M442">
            <v>872</v>
          </cell>
          <cell r="AN442">
            <v>754</v>
          </cell>
          <cell r="AO442" t="str">
            <v>SOUTHEASTERN</v>
          </cell>
          <cell r="AP442">
            <v>0</v>
          </cell>
          <cell r="AQ442">
            <v>0</v>
          </cell>
          <cell r="AR442">
            <v>0</v>
          </cell>
          <cell r="AS442">
            <v>0</v>
          </cell>
          <cell r="AT442">
            <v>0</v>
          </cell>
          <cell r="AU442">
            <v>0</v>
          </cell>
          <cell r="AV442">
            <v>0</v>
          </cell>
          <cell r="AW442">
            <v>0</v>
          </cell>
          <cell r="AX442">
            <v>0</v>
          </cell>
          <cell r="AY442">
            <v>0</v>
          </cell>
          <cell r="AZ442">
            <v>0</v>
          </cell>
          <cell r="BB442">
            <v>872</v>
          </cell>
          <cell r="BC442" t="str">
            <v>SOUTHEASTERN</v>
          </cell>
          <cell r="BH442">
            <v>0</v>
          </cell>
          <cell r="BK442">
            <v>0</v>
          </cell>
          <cell r="BL442">
            <v>0</v>
          </cell>
          <cell r="BN442">
            <v>0</v>
          </cell>
          <cell r="BP442">
            <v>0</v>
          </cell>
          <cell r="BQ442">
            <v>0</v>
          </cell>
          <cell r="BR442">
            <v>0</v>
          </cell>
          <cell r="BT442">
            <v>0</v>
          </cell>
          <cell r="BV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M443">
            <v>873</v>
          </cell>
          <cell r="AN443">
            <v>753</v>
          </cell>
          <cell r="AO443" t="str">
            <v>SOUTH SHORE</v>
          </cell>
          <cell r="AP443">
            <v>0</v>
          </cell>
          <cell r="AQ443">
            <v>0</v>
          </cell>
          <cell r="AR443">
            <v>0</v>
          </cell>
          <cell r="AS443">
            <v>0</v>
          </cell>
          <cell r="AT443">
            <v>0</v>
          </cell>
          <cell r="AU443">
            <v>0</v>
          </cell>
          <cell r="AV443">
            <v>0</v>
          </cell>
          <cell r="AW443">
            <v>0</v>
          </cell>
          <cell r="AX443">
            <v>0</v>
          </cell>
          <cell r="AY443">
            <v>0</v>
          </cell>
          <cell r="AZ443">
            <v>0</v>
          </cell>
          <cell r="BB443">
            <v>873</v>
          </cell>
          <cell r="BC443" t="str">
            <v>SOUTH SHORE</v>
          </cell>
          <cell r="BH443">
            <v>0</v>
          </cell>
          <cell r="BK443">
            <v>0</v>
          </cell>
          <cell r="BL443">
            <v>0</v>
          </cell>
          <cell r="BN443">
            <v>0</v>
          </cell>
          <cell r="BP443">
            <v>0</v>
          </cell>
          <cell r="BQ443">
            <v>0</v>
          </cell>
          <cell r="BR443">
            <v>0</v>
          </cell>
          <cell r="BT443">
            <v>0</v>
          </cell>
          <cell r="BV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M444">
            <v>876</v>
          </cell>
          <cell r="AN444">
            <v>762</v>
          </cell>
          <cell r="AO444" t="str">
            <v>SOUTHERN WORCESTER</v>
          </cell>
          <cell r="AP444">
            <v>0</v>
          </cell>
          <cell r="AQ444">
            <v>0</v>
          </cell>
          <cell r="AR444">
            <v>0</v>
          </cell>
          <cell r="AS444">
            <v>0</v>
          </cell>
          <cell r="AT444">
            <v>0</v>
          </cell>
          <cell r="AU444">
            <v>0</v>
          </cell>
          <cell r="AV444">
            <v>0</v>
          </cell>
          <cell r="AW444">
            <v>0</v>
          </cell>
          <cell r="AX444">
            <v>0</v>
          </cell>
          <cell r="AY444">
            <v>0</v>
          </cell>
          <cell r="AZ444">
            <v>0</v>
          </cell>
          <cell r="BB444">
            <v>876</v>
          </cell>
          <cell r="BC444" t="str">
            <v>SOUTHERN WORCESTER</v>
          </cell>
          <cell r="BH444">
            <v>0</v>
          </cell>
          <cell r="BK444">
            <v>0</v>
          </cell>
          <cell r="BL444">
            <v>0</v>
          </cell>
          <cell r="BN444">
            <v>0</v>
          </cell>
          <cell r="BP444">
            <v>0</v>
          </cell>
          <cell r="BQ444">
            <v>0</v>
          </cell>
          <cell r="BR444">
            <v>0</v>
          </cell>
          <cell r="BT444">
            <v>0</v>
          </cell>
          <cell r="BV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M445">
            <v>878</v>
          </cell>
          <cell r="AN445">
            <v>785</v>
          </cell>
          <cell r="AO445" t="str">
            <v>TRI COUNTY</v>
          </cell>
          <cell r="AP445">
            <v>0</v>
          </cell>
          <cell r="AQ445">
            <v>0</v>
          </cell>
          <cell r="AR445">
            <v>0</v>
          </cell>
          <cell r="AS445">
            <v>0</v>
          </cell>
          <cell r="AT445">
            <v>0</v>
          </cell>
          <cell r="AU445">
            <v>0</v>
          </cell>
          <cell r="AV445">
            <v>0</v>
          </cell>
          <cell r="AW445">
            <v>0</v>
          </cell>
          <cell r="AX445">
            <v>0</v>
          </cell>
          <cell r="AY445">
            <v>0</v>
          </cell>
          <cell r="AZ445">
            <v>0</v>
          </cell>
          <cell r="BB445">
            <v>878</v>
          </cell>
          <cell r="BC445" t="str">
            <v>TRI COUNTY</v>
          </cell>
          <cell r="BH445">
            <v>0</v>
          </cell>
          <cell r="BK445">
            <v>0</v>
          </cell>
          <cell r="BL445">
            <v>0</v>
          </cell>
          <cell r="BN445">
            <v>0</v>
          </cell>
          <cell r="BP445">
            <v>0</v>
          </cell>
          <cell r="BQ445">
            <v>0</v>
          </cell>
          <cell r="BR445">
            <v>0</v>
          </cell>
          <cell r="BT445">
            <v>0</v>
          </cell>
          <cell r="BV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M446">
            <v>879</v>
          </cell>
          <cell r="AN446">
            <v>758</v>
          </cell>
          <cell r="AO446" t="str">
            <v>UPPER CAPE COD</v>
          </cell>
          <cell r="AP446">
            <v>0</v>
          </cell>
          <cell r="AQ446">
            <v>0</v>
          </cell>
          <cell r="AR446">
            <v>0</v>
          </cell>
          <cell r="AS446">
            <v>0</v>
          </cell>
          <cell r="AT446">
            <v>0</v>
          </cell>
          <cell r="AU446">
            <v>0</v>
          </cell>
          <cell r="AV446">
            <v>0</v>
          </cell>
          <cell r="AW446">
            <v>0</v>
          </cell>
          <cell r="AX446">
            <v>0</v>
          </cell>
          <cell r="AY446">
            <v>0</v>
          </cell>
          <cell r="AZ446">
            <v>0</v>
          </cell>
          <cell r="BB446">
            <v>879</v>
          </cell>
          <cell r="BC446" t="str">
            <v>UPPER CAPE COD</v>
          </cell>
          <cell r="BH446">
            <v>0</v>
          </cell>
          <cell r="BK446">
            <v>0</v>
          </cell>
          <cell r="BL446">
            <v>0</v>
          </cell>
          <cell r="BN446">
            <v>0</v>
          </cell>
          <cell r="BP446">
            <v>0</v>
          </cell>
          <cell r="BQ446">
            <v>0</v>
          </cell>
          <cell r="BR446">
            <v>0</v>
          </cell>
          <cell r="BT446">
            <v>0</v>
          </cell>
          <cell r="BV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M447">
            <v>885</v>
          </cell>
          <cell r="AN447">
            <v>774</v>
          </cell>
          <cell r="AO447" t="str">
            <v>WHITTIER</v>
          </cell>
          <cell r="AP447">
            <v>0</v>
          </cell>
          <cell r="AQ447">
            <v>0</v>
          </cell>
          <cell r="AR447">
            <v>0</v>
          </cell>
          <cell r="AS447">
            <v>0</v>
          </cell>
          <cell r="AT447">
            <v>0</v>
          </cell>
          <cell r="AU447">
            <v>0</v>
          </cell>
          <cell r="AV447">
            <v>0</v>
          </cell>
          <cell r="AW447">
            <v>0</v>
          </cell>
          <cell r="AX447">
            <v>0</v>
          </cell>
          <cell r="AY447">
            <v>0</v>
          </cell>
          <cell r="AZ447">
            <v>0</v>
          </cell>
          <cell r="BB447">
            <v>885</v>
          </cell>
          <cell r="BC447" t="str">
            <v>WHITTIER</v>
          </cell>
          <cell r="BH447">
            <v>0</v>
          </cell>
          <cell r="BK447">
            <v>0</v>
          </cell>
          <cell r="BL447">
            <v>0</v>
          </cell>
          <cell r="BN447">
            <v>0</v>
          </cell>
          <cell r="BP447">
            <v>0</v>
          </cell>
          <cell r="BQ447">
            <v>0</v>
          </cell>
          <cell r="BR447">
            <v>0</v>
          </cell>
          <cell r="BT447">
            <v>0</v>
          </cell>
          <cell r="BV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M448">
            <v>910</v>
          </cell>
          <cell r="AN448">
            <v>810</v>
          </cell>
          <cell r="AO448" t="str">
            <v>BRISTOL COUNTY</v>
          </cell>
          <cell r="AP448">
            <v>0</v>
          </cell>
          <cell r="AQ448">
            <v>0</v>
          </cell>
          <cell r="AR448">
            <v>0</v>
          </cell>
          <cell r="AS448">
            <v>0</v>
          </cell>
          <cell r="AT448">
            <v>0</v>
          </cell>
          <cell r="AU448">
            <v>0</v>
          </cell>
          <cell r="AV448">
            <v>0</v>
          </cell>
          <cell r="AW448">
            <v>0</v>
          </cell>
          <cell r="AX448">
            <v>0</v>
          </cell>
          <cell r="AY448">
            <v>0</v>
          </cell>
          <cell r="AZ448">
            <v>0</v>
          </cell>
          <cell r="BB448">
            <v>910</v>
          </cell>
          <cell r="BC448" t="str">
            <v>BRISTOL COUNTY</v>
          </cell>
          <cell r="BH448">
            <v>0</v>
          </cell>
          <cell r="BK448">
            <v>0</v>
          </cell>
          <cell r="BL448">
            <v>0</v>
          </cell>
          <cell r="BN448">
            <v>0</v>
          </cell>
          <cell r="BP448">
            <v>0</v>
          </cell>
          <cell r="BQ448">
            <v>0</v>
          </cell>
          <cell r="BR448">
            <v>0</v>
          </cell>
          <cell r="BT448">
            <v>0</v>
          </cell>
          <cell r="BV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M449">
            <v>915</v>
          </cell>
          <cell r="AN449">
            <v>830</v>
          </cell>
          <cell r="AO449" t="str">
            <v>NORFOLK COUNTY</v>
          </cell>
          <cell r="AP449">
            <v>0</v>
          </cell>
          <cell r="AQ449">
            <v>0</v>
          </cell>
          <cell r="AR449">
            <v>0</v>
          </cell>
          <cell r="AS449">
            <v>0</v>
          </cell>
          <cell r="AT449">
            <v>0</v>
          </cell>
          <cell r="AU449">
            <v>0</v>
          </cell>
          <cell r="AV449">
            <v>0</v>
          </cell>
          <cell r="AW449">
            <v>0</v>
          </cell>
          <cell r="AX449">
            <v>0</v>
          </cell>
          <cell r="AY449">
            <v>0</v>
          </cell>
          <cell r="AZ449">
            <v>0</v>
          </cell>
          <cell r="BB449">
            <v>915</v>
          </cell>
          <cell r="BC449" t="str">
            <v>NORFOLK COUNTY</v>
          </cell>
          <cell r="BH449">
            <v>0</v>
          </cell>
          <cell r="BK449">
            <v>0</v>
          </cell>
          <cell r="BL449">
            <v>0</v>
          </cell>
          <cell r="BN449">
            <v>0</v>
          </cell>
          <cell r="BP449">
            <v>0</v>
          </cell>
          <cell r="BQ449">
            <v>0</v>
          </cell>
          <cell r="BR449">
            <v>0</v>
          </cell>
          <cell r="BT449">
            <v>0</v>
          </cell>
          <cell r="BV449">
            <v>0</v>
          </cell>
        </row>
        <row r="450">
          <cell r="A450">
            <v>999</v>
          </cell>
          <cell r="C450" t="str">
            <v>STATE TOTALS</v>
          </cell>
          <cell r="D450">
            <v>44985</v>
          </cell>
          <cell r="E450">
            <v>619531163.69092774</v>
          </cell>
          <cell r="F450">
            <v>3821302</v>
          </cell>
          <cell r="G450">
            <v>40171835</v>
          </cell>
          <cell r="H450">
            <v>663524300.69092774</v>
          </cell>
          <cell r="J450">
            <v>40328164.999999985</v>
          </cell>
          <cell r="K450" t="str">
            <v>--</v>
          </cell>
          <cell r="L450">
            <v>40171835</v>
          </cell>
          <cell r="M450">
            <v>80500000</v>
          </cell>
          <cell r="O450">
            <v>583024300.6909281</v>
          </cell>
          <cell r="Q450">
            <v>0</v>
          </cell>
          <cell r="R450">
            <v>40328164.999999985</v>
          </cell>
          <cell r="S450">
            <v>40171835</v>
          </cell>
          <cell r="T450">
            <v>80500000</v>
          </cell>
          <cell r="V450">
            <v>170440653.64787248</v>
          </cell>
          <cell r="X450">
            <v>440</v>
          </cell>
          <cell r="Y450">
            <v>44985</v>
          </cell>
          <cell r="Z450">
            <v>0</v>
          </cell>
          <cell r="AA450">
            <v>621991236</v>
          </cell>
          <cell r="AB450">
            <v>2460072.3090721481</v>
          </cell>
          <cell r="AC450">
            <v>619531163.69092774</v>
          </cell>
          <cell r="AD450">
            <v>3821302</v>
          </cell>
          <cell r="AE450">
            <v>40171835</v>
          </cell>
          <cell r="AF450">
            <v>663524300.69092774</v>
          </cell>
          <cell r="AG450">
            <v>0</v>
          </cell>
          <cell r="AH450">
            <v>0</v>
          </cell>
          <cell r="AI450">
            <v>0</v>
          </cell>
          <cell r="AJ450">
            <v>0</v>
          </cell>
          <cell r="AK450">
            <v>663524300.69092774</v>
          </cell>
          <cell r="AM450">
            <v>999</v>
          </cell>
          <cell r="AN450" t="str">
            <v>S T A T E    T O T A L S</v>
          </cell>
          <cell r="AP450">
            <v>619531163.69092774</v>
          </cell>
          <cell r="AQ450">
            <v>550980011.03139889</v>
          </cell>
          <cell r="AR450">
            <v>68607342.659528956</v>
          </cell>
          <cell r="AS450">
            <v>15426323.257864</v>
          </cell>
          <cell r="AT450">
            <v>11285715</v>
          </cell>
          <cell r="AU450">
            <v>11715297.062201731</v>
          </cell>
          <cell r="AV450">
            <v>10730484.316383634</v>
          </cell>
          <cell r="AW450">
            <v>12503656.351894166</v>
          </cell>
          <cell r="AX450">
            <v>0</v>
          </cell>
          <cell r="AY450">
            <v>130268818.64787249</v>
          </cell>
          <cell r="AZ450">
            <v>40328164.999999985</v>
          </cell>
          <cell r="BB450">
            <v>999</v>
          </cell>
          <cell r="BC450" t="str">
            <v>--</v>
          </cell>
          <cell r="BD450">
            <v>0</v>
          </cell>
          <cell r="BE450">
            <v>0</v>
          </cell>
          <cell r="BF450" t="str">
            <v>--</v>
          </cell>
          <cell r="BG450">
            <v>0</v>
          </cell>
          <cell r="BH450">
            <v>0</v>
          </cell>
          <cell r="BI450">
            <v>0</v>
          </cell>
          <cell r="BJ450">
            <v>0</v>
          </cell>
          <cell r="BK450">
            <v>0</v>
          </cell>
          <cell r="BL450">
            <v>0</v>
          </cell>
          <cell r="BM450" t="str">
            <v xml:space="preserve"> </v>
          </cell>
          <cell r="BN450">
            <v>0</v>
          </cell>
          <cell r="BO450" t="str">
            <v xml:space="preserve"> </v>
          </cell>
          <cell r="BP450">
            <v>68607342.659528956</v>
          </cell>
          <cell r="BQ450">
            <v>72428644.659528956</v>
          </cell>
          <cell r="BR450">
            <v>-3821302</v>
          </cell>
          <cell r="BS450">
            <v>0</v>
          </cell>
          <cell r="BT450">
            <v>0</v>
          </cell>
          <cell r="BV450">
            <v>0</v>
          </cell>
        </row>
      </sheetData>
      <sheetData sheetId="12">
        <row r="10">
          <cell r="A10">
            <v>1</v>
          </cell>
          <cell r="B10">
            <v>1</v>
          </cell>
          <cell r="C10" t="str">
            <v>ABINGTON</v>
          </cell>
          <cell r="D10">
            <v>33</v>
          </cell>
          <cell r="E10">
            <v>414464</v>
          </cell>
          <cell r="F10">
            <v>0</v>
          </cell>
          <cell r="G10">
            <v>29469</v>
          </cell>
          <cell r="H10">
            <v>443933</v>
          </cell>
          <cell r="J10">
            <v>48461.007474660786</v>
          </cell>
          <cell r="K10">
            <v>0.39717660898596091</v>
          </cell>
          <cell r="L10">
            <v>29469</v>
          </cell>
          <cell r="M10">
            <v>77930.007474660786</v>
          </cell>
          <cell r="O10">
            <v>366002.99252533924</v>
          </cell>
          <cell r="Q10">
            <v>0</v>
          </cell>
          <cell r="R10">
            <v>48461.007474660786</v>
          </cell>
          <cell r="S10">
            <v>29469</v>
          </cell>
          <cell r="T10">
            <v>77930.007474660786</v>
          </cell>
          <cell r="V10">
            <v>151482.75</v>
          </cell>
          <cell r="W10">
            <v>0</v>
          </cell>
          <cell r="X10">
            <v>1</v>
          </cell>
          <cell r="Y10">
            <v>33</v>
          </cell>
          <cell r="Z10">
            <v>0</v>
          </cell>
          <cell r="AA10">
            <v>414464</v>
          </cell>
          <cell r="AB10">
            <v>0</v>
          </cell>
          <cell r="AC10">
            <v>414464</v>
          </cell>
          <cell r="AD10">
            <v>0</v>
          </cell>
          <cell r="AE10">
            <v>29469</v>
          </cell>
          <cell r="AF10">
            <v>443933</v>
          </cell>
          <cell r="AG10">
            <v>0</v>
          </cell>
          <cell r="AH10">
            <v>0</v>
          </cell>
          <cell r="AI10">
            <v>0</v>
          </cell>
          <cell r="AJ10">
            <v>0</v>
          </cell>
          <cell r="AK10">
            <v>443933</v>
          </cell>
          <cell r="AM10">
            <v>1</v>
          </cell>
          <cell r="AN10">
            <v>1</v>
          </cell>
          <cell r="AO10" t="str">
            <v>ABINGTON</v>
          </cell>
          <cell r="AP10">
            <v>414464</v>
          </cell>
          <cell r="AQ10">
            <v>346629</v>
          </cell>
          <cell r="AR10">
            <v>67835</v>
          </cell>
          <cell r="AS10">
            <v>0</v>
          </cell>
          <cell r="AT10">
            <v>0</v>
          </cell>
          <cell r="AU10">
            <v>8388.5</v>
          </cell>
          <cell r="AV10">
            <v>31270.75</v>
          </cell>
          <cell r="AW10">
            <v>14519.5</v>
          </cell>
          <cell r="AX10">
            <v>0</v>
          </cell>
          <cell r="AY10">
            <v>122013.75</v>
          </cell>
          <cell r="AZ10">
            <v>48461.007474660786</v>
          </cell>
          <cell r="BB10">
            <v>1</v>
          </cell>
          <cell r="BC10" t="str">
            <v>ABINGTON</v>
          </cell>
          <cell r="BH10">
            <v>0</v>
          </cell>
          <cell r="BK10">
            <v>0</v>
          </cell>
          <cell r="BL10">
            <v>0</v>
          </cell>
          <cell r="BN10">
            <v>0</v>
          </cell>
          <cell r="BP10">
            <v>67835</v>
          </cell>
          <cell r="BQ10">
            <v>67835</v>
          </cell>
          <cell r="BR10">
            <v>0</v>
          </cell>
          <cell r="BT10">
            <v>0</v>
          </cell>
          <cell r="BV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AM11">
            <v>2</v>
          </cell>
          <cell r="AN11">
            <v>2</v>
          </cell>
          <cell r="AO11" t="str">
            <v>ACTON</v>
          </cell>
          <cell r="AP11">
            <v>0</v>
          </cell>
          <cell r="AQ11">
            <v>0</v>
          </cell>
          <cell r="AR11">
            <v>0</v>
          </cell>
          <cell r="AS11">
            <v>0</v>
          </cell>
          <cell r="AT11">
            <v>0</v>
          </cell>
          <cell r="AU11">
            <v>0</v>
          </cell>
          <cell r="AV11">
            <v>0</v>
          </cell>
          <cell r="AW11">
            <v>0</v>
          </cell>
          <cell r="AX11">
            <v>0</v>
          </cell>
          <cell r="AY11">
            <v>0</v>
          </cell>
          <cell r="AZ11">
            <v>0</v>
          </cell>
          <cell r="BB11">
            <v>2</v>
          </cell>
          <cell r="BC11" t="str">
            <v>ACTON</v>
          </cell>
          <cell r="BH11">
            <v>0</v>
          </cell>
          <cell r="BK11">
            <v>0</v>
          </cell>
          <cell r="BL11">
            <v>0</v>
          </cell>
          <cell r="BN11">
            <v>0</v>
          </cell>
          <cell r="BP11">
            <v>0</v>
          </cell>
          <cell r="BQ11">
            <v>0</v>
          </cell>
          <cell r="BR11">
            <v>0</v>
          </cell>
          <cell r="BT11">
            <v>0</v>
          </cell>
          <cell r="BV11">
            <v>0</v>
          </cell>
          <cell r="CA11" t="str">
            <v>fy15</v>
          </cell>
        </row>
        <row r="12">
          <cell r="A12">
            <v>3</v>
          </cell>
          <cell r="B12">
            <v>3</v>
          </cell>
          <cell r="C12" t="str">
            <v>ACUSHNET</v>
          </cell>
          <cell r="D12">
            <v>2</v>
          </cell>
          <cell r="E12">
            <v>24292</v>
          </cell>
          <cell r="F12">
            <v>0</v>
          </cell>
          <cell r="G12">
            <v>1786</v>
          </cell>
          <cell r="H12">
            <v>26078</v>
          </cell>
          <cell r="J12">
            <v>17354.091450939188</v>
          </cell>
          <cell r="K12">
            <v>0.67168244655148912</v>
          </cell>
          <cell r="L12">
            <v>1786</v>
          </cell>
          <cell r="M12">
            <v>19140.091450939188</v>
          </cell>
          <cell r="O12">
            <v>6937.9085490608122</v>
          </cell>
          <cell r="Q12">
            <v>0</v>
          </cell>
          <cell r="R12">
            <v>17354.091450939188</v>
          </cell>
          <cell r="S12">
            <v>1786</v>
          </cell>
          <cell r="T12">
            <v>19140.091450939188</v>
          </cell>
          <cell r="V12">
            <v>27622.75</v>
          </cell>
          <cell r="W12">
            <v>0</v>
          </cell>
          <cell r="X12">
            <v>3</v>
          </cell>
          <cell r="Y12">
            <v>2</v>
          </cell>
          <cell r="Z12">
            <v>0</v>
          </cell>
          <cell r="AA12">
            <v>24292</v>
          </cell>
          <cell r="AB12">
            <v>0</v>
          </cell>
          <cell r="AC12">
            <v>24292</v>
          </cell>
          <cell r="AD12">
            <v>0</v>
          </cell>
          <cell r="AE12">
            <v>1786</v>
          </cell>
          <cell r="AF12">
            <v>26078</v>
          </cell>
          <cell r="AG12">
            <v>0</v>
          </cell>
          <cell r="AH12">
            <v>0</v>
          </cell>
          <cell r="AI12">
            <v>0</v>
          </cell>
          <cell r="AJ12">
            <v>0</v>
          </cell>
          <cell r="AK12">
            <v>26078</v>
          </cell>
          <cell r="AM12">
            <v>3</v>
          </cell>
          <cell r="AN12">
            <v>3</v>
          </cell>
          <cell r="AO12" t="str">
            <v>ACUSHNET</v>
          </cell>
          <cell r="AP12">
            <v>24292</v>
          </cell>
          <cell r="AQ12">
            <v>0</v>
          </cell>
          <cell r="AR12">
            <v>24292</v>
          </cell>
          <cell r="AS12">
            <v>0</v>
          </cell>
          <cell r="AT12">
            <v>1060</v>
          </cell>
          <cell r="AU12">
            <v>0</v>
          </cell>
          <cell r="AV12">
            <v>484.75</v>
          </cell>
          <cell r="AW12">
            <v>0</v>
          </cell>
          <cell r="AX12">
            <v>0</v>
          </cell>
          <cell r="AY12">
            <v>25836.75</v>
          </cell>
          <cell r="AZ12">
            <v>17354.091450939188</v>
          </cell>
          <cell r="BB12">
            <v>3</v>
          </cell>
          <cell r="BC12" t="str">
            <v>ACUSHNET</v>
          </cell>
          <cell r="BH12">
            <v>0</v>
          </cell>
          <cell r="BK12">
            <v>0</v>
          </cell>
          <cell r="BL12">
            <v>0</v>
          </cell>
          <cell r="BN12">
            <v>0</v>
          </cell>
          <cell r="BP12">
            <v>24292</v>
          </cell>
          <cell r="BQ12">
            <v>24292</v>
          </cell>
          <cell r="BR12">
            <v>0</v>
          </cell>
          <cell r="BT12">
            <v>0</v>
          </cell>
          <cell r="BV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AM13">
            <v>4</v>
          </cell>
          <cell r="AN13">
            <v>4</v>
          </cell>
          <cell r="AO13" t="str">
            <v>ADAMS</v>
          </cell>
          <cell r="AP13">
            <v>0</v>
          </cell>
          <cell r="AQ13">
            <v>0</v>
          </cell>
          <cell r="AR13">
            <v>0</v>
          </cell>
          <cell r="AS13">
            <v>0</v>
          </cell>
          <cell r="AT13">
            <v>0</v>
          </cell>
          <cell r="AU13">
            <v>0</v>
          </cell>
          <cell r="AV13">
            <v>0</v>
          </cell>
          <cell r="AW13">
            <v>0</v>
          </cell>
          <cell r="AX13">
            <v>0</v>
          </cell>
          <cell r="AY13">
            <v>0</v>
          </cell>
          <cell r="AZ13">
            <v>0</v>
          </cell>
          <cell r="BB13">
            <v>4</v>
          </cell>
          <cell r="BC13" t="str">
            <v>ADAMS</v>
          </cell>
          <cell r="BH13">
            <v>0</v>
          </cell>
          <cell r="BK13">
            <v>0</v>
          </cell>
          <cell r="BL13">
            <v>0</v>
          </cell>
          <cell r="BN13">
            <v>0</v>
          </cell>
          <cell r="BP13">
            <v>0</v>
          </cell>
          <cell r="BQ13">
            <v>0</v>
          </cell>
          <cell r="BR13">
            <v>0</v>
          </cell>
          <cell r="BT13">
            <v>0</v>
          </cell>
          <cell r="BV13">
            <v>0</v>
          </cell>
        </row>
        <row r="14">
          <cell r="A14">
            <v>5</v>
          </cell>
          <cell r="B14">
            <v>5</v>
          </cell>
          <cell r="C14" t="str">
            <v>AGAWAM</v>
          </cell>
          <cell r="D14">
            <v>48</v>
          </cell>
          <cell r="E14">
            <v>723750</v>
          </cell>
          <cell r="F14">
            <v>0</v>
          </cell>
          <cell r="G14">
            <v>42864</v>
          </cell>
          <cell r="H14">
            <v>766614</v>
          </cell>
          <cell r="J14">
            <v>361926.96405708924</v>
          </cell>
          <cell r="K14">
            <v>0.67172099033341204</v>
          </cell>
          <cell r="L14">
            <v>42864</v>
          </cell>
          <cell r="M14">
            <v>404790.96405708924</v>
          </cell>
          <cell r="O14">
            <v>361823.03594291076</v>
          </cell>
          <cell r="Q14">
            <v>0</v>
          </cell>
          <cell r="R14">
            <v>361926.96405708924</v>
          </cell>
          <cell r="S14">
            <v>42864</v>
          </cell>
          <cell r="T14">
            <v>404790.96405708924</v>
          </cell>
          <cell r="V14">
            <v>581669.5</v>
          </cell>
          <cell r="W14">
            <v>0</v>
          </cell>
          <cell r="X14">
            <v>5</v>
          </cell>
          <cell r="Y14">
            <v>48</v>
          </cell>
          <cell r="Z14">
            <v>0</v>
          </cell>
          <cell r="AA14">
            <v>723750</v>
          </cell>
          <cell r="AB14">
            <v>0</v>
          </cell>
          <cell r="AC14">
            <v>723750</v>
          </cell>
          <cell r="AD14">
            <v>0</v>
          </cell>
          <cell r="AE14">
            <v>42864</v>
          </cell>
          <cell r="AF14">
            <v>766614</v>
          </cell>
          <cell r="AG14">
            <v>0</v>
          </cell>
          <cell r="AH14">
            <v>0</v>
          </cell>
          <cell r="AI14">
            <v>0</v>
          </cell>
          <cell r="AJ14">
            <v>0</v>
          </cell>
          <cell r="AK14">
            <v>766614</v>
          </cell>
          <cell r="AM14">
            <v>5</v>
          </cell>
          <cell r="AN14">
            <v>5</v>
          </cell>
          <cell r="AO14" t="str">
            <v>AGAWAM</v>
          </cell>
          <cell r="AP14">
            <v>723750</v>
          </cell>
          <cell r="AQ14">
            <v>217130</v>
          </cell>
          <cell r="AR14">
            <v>506620</v>
          </cell>
          <cell r="AS14">
            <v>8808.25</v>
          </cell>
          <cell r="AT14">
            <v>0</v>
          </cell>
          <cell r="AU14">
            <v>0</v>
          </cell>
          <cell r="AV14">
            <v>17352.25</v>
          </cell>
          <cell r="AW14">
            <v>6025</v>
          </cell>
          <cell r="AX14">
            <v>0</v>
          </cell>
          <cell r="AY14">
            <v>538805.5</v>
          </cell>
          <cell r="AZ14">
            <v>361926.96405708924</v>
          </cell>
          <cell r="BB14">
            <v>5</v>
          </cell>
          <cell r="BC14" t="str">
            <v>AGAWAM</v>
          </cell>
          <cell r="BH14">
            <v>0</v>
          </cell>
          <cell r="BK14">
            <v>0</v>
          </cell>
          <cell r="BL14">
            <v>0</v>
          </cell>
          <cell r="BN14">
            <v>0</v>
          </cell>
          <cell r="BP14">
            <v>506620</v>
          </cell>
          <cell r="BQ14">
            <v>506620</v>
          </cell>
          <cell r="BR14">
            <v>0</v>
          </cell>
          <cell r="BT14">
            <v>0</v>
          </cell>
          <cell r="BV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AM15">
            <v>6</v>
          </cell>
          <cell r="AN15">
            <v>6</v>
          </cell>
          <cell r="AO15" t="str">
            <v>ALFORD</v>
          </cell>
          <cell r="AP15">
            <v>0</v>
          </cell>
          <cell r="AQ15">
            <v>0</v>
          </cell>
          <cell r="AR15">
            <v>0</v>
          </cell>
          <cell r="AS15">
            <v>0</v>
          </cell>
          <cell r="AT15">
            <v>0</v>
          </cell>
          <cell r="AU15">
            <v>0</v>
          </cell>
          <cell r="AV15">
            <v>0</v>
          </cell>
          <cell r="AW15">
            <v>0</v>
          </cell>
          <cell r="AX15">
            <v>0</v>
          </cell>
          <cell r="AY15">
            <v>0</v>
          </cell>
          <cell r="AZ15">
            <v>0</v>
          </cell>
          <cell r="BB15">
            <v>6</v>
          </cell>
          <cell r="BC15" t="str">
            <v>ALFORD</v>
          </cell>
          <cell r="BH15">
            <v>0</v>
          </cell>
          <cell r="BK15">
            <v>0</v>
          </cell>
          <cell r="BL15">
            <v>0</v>
          </cell>
          <cell r="BN15">
            <v>0</v>
          </cell>
          <cell r="BP15">
            <v>0</v>
          </cell>
          <cell r="BQ15">
            <v>0</v>
          </cell>
          <cell r="BR15">
            <v>0</v>
          </cell>
          <cell r="BT15">
            <v>0</v>
          </cell>
          <cell r="BV15">
            <v>0</v>
          </cell>
        </row>
        <row r="16">
          <cell r="A16">
            <v>7</v>
          </cell>
          <cell r="B16">
            <v>7</v>
          </cell>
          <cell r="C16" t="str">
            <v>AMESBURY</v>
          </cell>
          <cell r="D16">
            <v>47</v>
          </cell>
          <cell r="E16">
            <v>584023</v>
          </cell>
          <cell r="F16">
            <v>0</v>
          </cell>
          <cell r="G16">
            <v>41971</v>
          </cell>
          <cell r="H16">
            <v>625994</v>
          </cell>
          <cell r="J16">
            <v>59101.211577669528</v>
          </cell>
          <cell r="K16">
            <v>0.53948582466312067</v>
          </cell>
          <cell r="L16">
            <v>41971</v>
          </cell>
          <cell r="M16">
            <v>101072.21157766953</v>
          </cell>
          <cell r="O16">
            <v>524921.78842233052</v>
          </cell>
          <cell r="Q16">
            <v>0</v>
          </cell>
          <cell r="R16">
            <v>59101.211577669528</v>
          </cell>
          <cell r="S16">
            <v>41971</v>
          </cell>
          <cell r="T16">
            <v>101072.21157766953</v>
          </cell>
          <cell r="V16">
            <v>151522</v>
          </cell>
          <cell r="W16">
            <v>0</v>
          </cell>
          <cell r="X16">
            <v>7</v>
          </cell>
          <cell r="Y16">
            <v>47</v>
          </cell>
          <cell r="Z16">
            <v>0</v>
          </cell>
          <cell r="AA16">
            <v>584023</v>
          </cell>
          <cell r="AB16">
            <v>0</v>
          </cell>
          <cell r="AC16">
            <v>584023</v>
          </cell>
          <cell r="AD16">
            <v>0</v>
          </cell>
          <cell r="AE16">
            <v>41971</v>
          </cell>
          <cell r="AF16">
            <v>625994</v>
          </cell>
          <cell r="AG16">
            <v>0</v>
          </cell>
          <cell r="AH16">
            <v>0</v>
          </cell>
          <cell r="AI16">
            <v>0</v>
          </cell>
          <cell r="AJ16">
            <v>0</v>
          </cell>
          <cell r="AK16">
            <v>625994</v>
          </cell>
          <cell r="AM16">
            <v>7</v>
          </cell>
          <cell r="AN16">
            <v>7</v>
          </cell>
          <cell r="AO16" t="str">
            <v>AMESBURY</v>
          </cell>
          <cell r="AP16">
            <v>584023</v>
          </cell>
          <cell r="AQ16">
            <v>501294</v>
          </cell>
          <cell r="AR16">
            <v>82729</v>
          </cell>
          <cell r="AS16">
            <v>0</v>
          </cell>
          <cell r="AT16">
            <v>0</v>
          </cell>
          <cell r="AU16">
            <v>26822</v>
          </cell>
          <cell r="AV16">
            <v>0</v>
          </cell>
          <cell r="AW16">
            <v>0</v>
          </cell>
          <cell r="AX16">
            <v>0</v>
          </cell>
          <cell r="AY16">
            <v>109551</v>
          </cell>
          <cell r="AZ16">
            <v>59101.211577669528</v>
          </cell>
          <cell r="BB16">
            <v>7</v>
          </cell>
          <cell r="BC16" t="str">
            <v>AMESBURY</v>
          </cell>
          <cell r="BH16">
            <v>0</v>
          </cell>
          <cell r="BK16">
            <v>0</v>
          </cell>
          <cell r="BL16">
            <v>0</v>
          </cell>
          <cell r="BN16">
            <v>0</v>
          </cell>
          <cell r="BP16">
            <v>82729</v>
          </cell>
          <cell r="BQ16">
            <v>82729</v>
          </cell>
          <cell r="BR16">
            <v>0</v>
          </cell>
          <cell r="BT16">
            <v>0</v>
          </cell>
          <cell r="BV16">
            <v>0</v>
          </cell>
        </row>
        <row r="17">
          <cell r="A17">
            <v>8</v>
          </cell>
          <cell r="B17">
            <v>8</v>
          </cell>
          <cell r="C17" t="str">
            <v>AMHERST</v>
          </cell>
          <cell r="D17">
            <v>87</v>
          </cell>
          <cell r="E17">
            <v>1643493</v>
          </cell>
          <cell r="F17">
            <v>0</v>
          </cell>
          <cell r="G17">
            <v>77691</v>
          </cell>
          <cell r="H17">
            <v>1721184</v>
          </cell>
          <cell r="J17">
            <v>17031.184760019358</v>
          </cell>
          <cell r="K17">
            <v>7.7038563011936567E-2</v>
          </cell>
          <cell r="L17">
            <v>77691</v>
          </cell>
          <cell r="M17">
            <v>94722.184760019358</v>
          </cell>
          <cell r="O17">
            <v>1626461.8152399806</v>
          </cell>
          <cell r="Q17">
            <v>0</v>
          </cell>
          <cell r="R17">
            <v>17031.184760019358</v>
          </cell>
          <cell r="S17">
            <v>77691</v>
          </cell>
          <cell r="T17">
            <v>94722.184760019358</v>
          </cell>
          <cell r="V17">
            <v>298764.5</v>
          </cell>
          <cell r="W17">
            <v>0</v>
          </cell>
          <cell r="X17">
            <v>8</v>
          </cell>
          <cell r="Y17">
            <v>87</v>
          </cell>
          <cell r="Z17">
            <v>0</v>
          </cell>
          <cell r="AA17">
            <v>1643493</v>
          </cell>
          <cell r="AB17">
            <v>0</v>
          </cell>
          <cell r="AC17">
            <v>1643493</v>
          </cell>
          <cell r="AD17">
            <v>0</v>
          </cell>
          <cell r="AE17">
            <v>77691</v>
          </cell>
          <cell r="AF17">
            <v>1721184</v>
          </cell>
          <cell r="AG17">
            <v>0</v>
          </cell>
          <cell r="AH17">
            <v>0</v>
          </cell>
          <cell r="AI17">
            <v>0</v>
          </cell>
          <cell r="AJ17">
            <v>0</v>
          </cell>
          <cell r="AK17">
            <v>1721184</v>
          </cell>
          <cell r="AM17">
            <v>8</v>
          </cell>
          <cell r="AN17">
            <v>8</v>
          </cell>
          <cell r="AO17" t="str">
            <v>AMHERST</v>
          </cell>
          <cell r="AP17">
            <v>1643493</v>
          </cell>
          <cell r="AQ17">
            <v>1619653</v>
          </cell>
          <cell r="AR17">
            <v>23840</v>
          </cell>
          <cell r="AS17">
            <v>17098</v>
          </cell>
          <cell r="AT17">
            <v>55423</v>
          </cell>
          <cell r="AU17">
            <v>15820.25</v>
          </cell>
          <cell r="AV17">
            <v>69685.5</v>
          </cell>
          <cell r="AW17">
            <v>39206.75</v>
          </cell>
          <cell r="AX17">
            <v>0</v>
          </cell>
          <cell r="AY17">
            <v>221073.5</v>
          </cell>
          <cell r="AZ17">
            <v>17031.184760019358</v>
          </cell>
          <cell r="BB17">
            <v>8</v>
          </cell>
          <cell r="BC17" t="str">
            <v>AMHERST</v>
          </cell>
          <cell r="BH17">
            <v>0</v>
          </cell>
          <cell r="BK17">
            <v>0</v>
          </cell>
          <cell r="BL17">
            <v>0</v>
          </cell>
          <cell r="BN17">
            <v>0</v>
          </cell>
          <cell r="BP17">
            <v>23840</v>
          </cell>
          <cell r="BQ17">
            <v>23840</v>
          </cell>
          <cell r="BR17">
            <v>0</v>
          </cell>
          <cell r="BT17">
            <v>0</v>
          </cell>
          <cell r="BV17">
            <v>0</v>
          </cell>
        </row>
        <row r="18">
          <cell r="A18">
            <v>9</v>
          </cell>
          <cell r="B18">
            <v>9</v>
          </cell>
          <cell r="C18" t="str">
            <v>ANDOVER</v>
          </cell>
          <cell r="D18">
            <v>12</v>
          </cell>
          <cell r="E18">
            <v>211043</v>
          </cell>
          <cell r="F18">
            <v>0</v>
          </cell>
          <cell r="G18">
            <v>10716</v>
          </cell>
          <cell r="H18">
            <v>221759</v>
          </cell>
          <cell r="J18">
            <v>40430.489526364749</v>
          </cell>
          <cell r="K18">
            <v>0.36536518704170967</v>
          </cell>
          <cell r="L18">
            <v>10716</v>
          </cell>
          <cell r="M18">
            <v>51146.489526364749</v>
          </cell>
          <cell r="O18">
            <v>170612.51047363525</v>
          </cell>
          <cell r="Q18">
            <v>0</v>
          </cell>
          <cell r="R18">
            <v>40430.489526364749</v>
          </cell>
          <cell r="S18">
            <v>10716</v>
          </cell>
          <cell r="T18">
            <v>51146.489526364749</v>
          </cell>
          <cell r="V18">
            <v>121373.75</v>
          </cell>
          <cell r="W18">
            <v>0</v>
          </cell>
          <cell r="X18">
            <v>9</v>
          </cell>
          <cell r="Y18">
            <v>12</v>
          </cell>
          <cell r="Z18">
            <v>0</v>
          </cell>
          <cell r="AA18">
            <v>211043</v>
          </cell>
          <cell r="AB18">
            <v>0</v>
          </cell>
          <cell r="AC18">
            <v>211043</v>
          </cell>
          <cell r="AD18">
            <v>0</v>
          </cell>
          <cell r="AE18">
            <v>10716</v>
          </cell>
          <cell r="AF18">
            <v>221759</v>
          </cell>
          <cell r="AG18">
            <v>0</v>
          </cell>
          <cell r="AH18">
            <v>0</v>
          </cell>
          <cell r="AI18">
            <v>0</v>
          </cell>
          <cell r="AJ18">
            <v>0</v>
          </cell>
          <cell r="AK18">
            <v>221759</v>
          </cell>
          <cell r="AM18">
            <v>9</v>
          </cell>
          <cell r="AN18">
            <v>9</v>
          </cell>
          <cell r="AO18" t="str">
            <v>ANDOVER</v>
          </cell>
          <cell r="AP18">
            <v>211043</v>
          </cell>
          <cell r="AQ18">
            <v>154449</v>
          </cell>
          <cell r="AR18">
            <v>56594</v>
          </cell>
          <cell r="AS18">
            <v>10320.75</v>
          </cell>
          <cell r="AT18">
            <v>0</v>
          </cell>
          <cell r="AU18">
            <v>27911</v>
          </cell>
          <cell r="AV18">
            <v>9204.5</v>
          </cell>
          <cell r="AW18">
            <v>6627.5</v>
          </cell>
          <cell r="AX18">
            <v>0</v>
          </cell>
          <cell r="AY18">
            <v>110657.75</v>
          </cell>
          <cell r="AZ18">
            <v>40430.489526364749</v>
          </cell>
          <cell r="BB18">
            <v>9</v>
          </cell>
          <cell r="BC18" t="str">
            <v>ANDOVER</v>
          </cell>
          <cell r="BH18">
            <v>0</v>
          </cell>
          <cell r="BK18">
            <v>0</v>
          </cell>
          <cell r="BL18">
            <v>0</v>
          </cell>
          <cell r="BN18">
            <v>0</v>
          </cell>
          <cell r="BP18">
            <v>56594</v>
          </cell>
          <cell r="BQ18">
            <v>56594</v>
          </cell>
          <cell r="BR18">
            <v>0</v>
          </cell>
          <cell r="BT18">
            <v>0</v>
          </cell>
          <cell r="BV18">
            <v>0</v>
          </cell>
        </row>
        <row r="19">
          <cell r="A19">
            <v>10</v>
          </cell>
          <cell r="B19">
            <v>10</v>
          </cell>
          <cell r="C19" t="str">
            <v>ARLINGTON</v>
          </cell>
          <cell r="D19">
            <v>13</v>
          </cell>
          <cell r="E19">
            <v>186745</v>
          </cell>
          <cell r="F19">
            <v>0</v>
          </cell>
          <cell r="G19">
            <v>11609</v>
          </cell>
          <cell r="H19">
            <v>198354</v>
          </cell>
          <cell r="J19">
            <v>25173.148380402774</v>
          </cell>
          <cell r="K19">
            <v>0.59203773281442096</v>
          </cell>
          <cell r="L19">
            <v>11609</v>
          </cell>
          <cell r="M19">
            <v>36782.148380402774</v>
          </cell>
          <cell r="O19">
            <v>161571.85161959723</v>
          </cell>
          <cell r="Q19">
            <v>0</v>
          </cell>
          <cell r="R19">
            <v>25173.148380402774</v>
          </cell>
          <cell r="S19">
            <v>11609</v>
          </cell>
          <cell r="T19">
            <v>36782.148380402774</v>
          </cell>
          <cell r="V19">
            <v>54128.5</v>
          </cell>
          <cell r="W19">
            <v>0</v>
          </cell>
          <cell r="X19">
            <v>10</v>
          </cell>
          <cell r="Y19">
            <v>13</v>
          </cell>
          <cell r="Z19">
            <v>0</v>
          </cell>
          <cell r="AA19">
            <v>186745</v>
          </cell>
          <cell r="AB19">
            <v>0</v>
          </cell>
          <cell r="AC19">
            <v>186745</v>
          </cell>
          <cell r="AD19">
            <v>0</v>
          </cell>
          <cell r="AE19">
            <v>11609</v>
          </cell>
          <cell r="AF19">
            <v>198354</v>
          </cell>
          <cell r="AG19">
            <v>0</v>
          </cell>
          <cell r="AH19">
            <v>0</v>
          </cell>
          <cell r="AI19">
            <v>0</v>
          </cell>
          <cell r="AJ19">
            <v>0</v>
          </cell>
          <cell r="AK19">
            <v>198354</v>
          </cell>
          <cell r="AM19">
            <v>10</v>
          </cell>
          <cell r="AN19">
            <v>10</v>
          </cell>
          <cell r="AO19" t="str">
            <v>ARLINGTON</v>
          </cell>
          <cell r="AP19">
            <v>186745</v>
          </cell>
          <cell r="AQ19">
            <v>151508</v>
          </cell>
          <cell r="AR19">
            <v>35237</v>
          </cell>
          <cell r="AS19">
            <v>2014.5</v>
          </cell>
          <cell r="AT19">
            <v>5268</v>
          </cell>
          <cell r="AU19">
            <v>0</v>
          </cell>
          <cell r="AV19">
            <v>0</v>
          </cell>
          <cell r="AW19">
            <v>0</v>
          </cell>
          <cell r="AX19">
            <v>0</v>
          </cell>
          <cell r="AY19">
            <v>42519.5</v>
          </cell>
          <cell r="AZ19">
            <v>25173.148380402774</v>
          </cell>
          <cell r="BB19">
            <v>10</v>
          </cell>
          <cell r="BC19" t="str">
            <v>ARLINGTON</v>
          </cell>
          <cell r="BH19">
            <v>0</v>
          </cell>
          <cell r="BK19">
            <v>0</v>
          </cell>
          <cell r="BL19">
            <v>0</v>
          </cell>
          <cell r="BN19">
            <v>0</v>
          </cell>
          <cell r="BP19">
            <v>35237</v>
          </cell>
          <cell r="BQ19">
            <v>35237</v>
          </cell>
          <cell r="BR19">
            <v>0</v>
          </cell>
          <cell r="BT19">
            <v>0</v>
          </cell>
          <cell r="BV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AM20">
            <v>11</v>
          </cell>
          <cell r="AN20">
            <v>11</v>
          </cell>
          <cell r="AO20" t="str">
            <v>ASHBURNHAM</v>
          </cell>
          <cell r="AP20">
            <v>0</v>
          </cell>
          <cell r="AQ20">
            <v>0</v>
          </cell>
          <cell r="AR20">
            <v>0</v>
          </cell>
          <cell r="AS20">
            <v>0</v>
          </cell>
          <cell r="AT20">
            <v>0</v>
          </cell>
          <cell r="AU20">
            <v>0</v>
          </cell>
          <cell r="AV20">
            <v>0</v>
          </cell>
          <cell r="AW20">
            <v>0</v>
          </cell>
          <cell r="AX20">
            <v>0</v>
          </cell>
          <cell r="AY20">
            <v>0</v>
          </cell>
          <cell r="AZ20">
            <v>0</v>
          </cell>
          <cell r="BB20">
            <v>11</v>
          </cell>
          <cell r="BC20" t="str">
            <v>ASHBURNHAM</v>
          </cell>
          <cell r="BH20">
            <v>0</v>
          </cell>
          <cell r="BK20">
            <v>0</v>
          </cell>
          <cell r="BL20">
            <v>0</v>
          </cell>
          <cell r="BN20">
            <v>0</v>
          </cell>
          <cell r="BP20">
            <v>0</v>
          </cell>
          <cell r="BQ20">
            <v>0</v>
          </cell>
          <cell r="BR20">
            <v>0</v>
          </cell>
          <cell r="BT20">
            <v>0</v>
          </cell>
          <cell r="BV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AM21">
            <v>12</v>
          </cell>
          <cell r="AN21">
            <v>12</v>
          </cell>
          <cell r="AO21" t="str">
            <v>ASHBY</v>
          </cell>
          <cell r="AP21">
            <v>0</v>
          </cell>
          <cell r="AQ21">
            <v>0</v>
          </cell>
          <cell r="AR21">
            <v>0</v>
          </cell>
          <cell r="AS21">
            <v>0</v>
          </cell>
          <cell r="AT21">
            <v>0</v>
          </cell>
          <cell r="AU21">
            <v>0</v>
          </cell>
          <cell r="AV21">
            <v>0</v>
          </cell>
          <cell r="AW21">
            <v>0</v>
          </cell>
          <cell r="AX21">
            <v>0</v>
          </cell>
          <cell r="AY21">
            <v>0</v>
          </cell>
          <cell r="AZ21">
            <v>0</v>
          </cell>
          <cell r="BB21">
            <v>12</v>
          </cell>
          <cell r="BC21" t="str">
            <v>ASHBY</v>
          </cell>
          <cell r="BH21">
            <v>0</v>
          </cell>
          <cell r="BK21">
            <v>0</v>
          </cell>
          <cell r="BL21">
            <v>0</v>
          </cell>
          <cell r="BN21">
            <v>0</v>
          </cell>
          <cell r="BP21">
            <v>0</v>
          </cell>
          <cell r="BQ21">
            <v>0</v>
          </cell>
          <cell r="BR21">
            <v>0</v>
          </cell>
          <cell r="BT21">
            <v>0</v>
          </cell>
          <cell r="BV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AM22">
            <v>13</v>
          </cell>
          <cell r="AN22">
            <v>13</v>
          </cell>
          <cell r="AO22" t="str">
            <v>ASHFIELD</v>
          </cell>
          <cell r="AP22">
            <v>0</v>
          </cell>
          <cell r="AQ22">
            <v>0</v>
          </cell>
          <cell r="AR22">
            <v>0</v>
          </cell>
          <cell r="AS22">
            <v>0</v>
          </cell>
          <cell r="AT22">
            <v>0</v>
          </cell>
          <cell r="AU22">
            <v>0</v>
          </cell>
          <cell r="AV22">
            <v>0</v>
          </cell>
          <cell r="AW22">
            <v>0</v>
          </cell>
          <cell r="AX22">
            <v>0</v>
          </cell>
          <cell r="AY22">
            <v>0</v>
          </cell>
          <cell r="AZ22">
            <v>0</v>
          </cell>
          <cell r="BB22">
            <v>13</v>
          </cell>
          <cell r="BC22" t="str">
            <v>ASHFIELD</v>
          </cell>
          <cell r="BH22">
            <v>0</v>
          </cell>
          <cell r="BK22">
            <v>0</v>
          </cell>
          <cell r="BL22">
            <v>0</v>
          </cell>
          <cell r="BN22">
            <v>0</v>
          </cell>
          <cell r="BP22">
            <v>0</v>
          </cell>
          <cell r="BQ22">
            <v>0</v>
          </cell>
          <cell r="BR22">
            <v>0</v>
          </cell>
          <cell r="BT22">
            <v>0</v>
          </cell>
          <cell r="BV22">
            <v>0</v>
          </cell>
        </row>
        <row r="23">
          <cell r="A23">
            <v>14</v>
          </cell>
          <cell r="B23">
            <v>14</v>
          </cell>
          <cell r="C23" t="str">
            <v>ASHLAND</v>
          </cell>
          <cell r="D23">
            <v>23</v>
          </cell>
          <cell r="E23">
            <v>311847</v>
          </cell>
          <cell r="F23">
            <v>0</v>
          </cell>
          <cell r="G23">
            <v>20539</v>
          </cell>
          <cell r="H23">
            <v>332386</v>
          </cell>
          <cell r="J23">
            <v>0</v>
          </cell>
          <cell r="K23">
            <v>0</v>
          </cell>
          <cell r="L23">
            <v>20539</v>
          </cell>
          <cell r="M23">
            <v>20539</v>
          </cell>
          <cell r="O23">
            <v>311847</v>
          </cell>
          <cell r="Q23">
            <v>0</v>
          </cell>
          <cell r="R23">
            <v>0</v>
          </cell>
          <cell r="S23">
            <v>20539</v>
          </cell>
          <cell r="T23">
            <v>20539</v>
          </cell>
          <cell r="V23">
            <v>53072.25</v>
          </cell>
          <cell r="W23">
            <v>0</v>
          </cell>
          <cell r="X23">
            <v>14</v>
          </cell>
          <cell r="Y23">
            <v>23</v>
          </cell>
          <cell r="Z23">
            <v>0</v>
          </cell>
          <cell r="AA23">
            <v>311847</v>
          </cell>
          <cell r="AB23">
            <v>0</v>
          </cell>
          <cell r="AC23">
            <v>311847</v>
          </cell>
          <cell r="AD23">
            <v>0</v>
          </cell>
          <cell r="AE23">
            <v>20539</v>
          </cell>
          <cell r="AF23">
            <v>332386</v>
          </cell>
          <cell r="AG23">
            <v>0</v>
          </cell>
          <cell r="AH23">
            <v>0</v>
          </cell>
          <cell r="AI23">
            <v>0</v>
          </cell>
          <cell r="AJ23">
            <v>0</v>
          </cell>
          <cell r="AK23">
            <v>332386</v>
          </cell>
          <cell r="AM23">
            <v>14</v>
          </cell>
          <cell r="AN23">
            <v>14</v>
          </cell>
          <cell r="AO23" t="str">
            <v>ASHLAND</v>
          </cell>
          <cell r="AP23">
            <v>311847</v>
          </cell>
          <cell r="AQ23">
            <v>322439</v>
          </cell>
          <cell r="AR23">
            <v>0</v>
          </cell>
          <cell r="AS23">
            <v>0</v>
          </cell>
          <cell r="AT23">
            <v>0</v>
          </cell>
          <cell r="AU23">
            <v>0</v>
          </cell>
          <cell r="AV23">
            <v>1351.75</v>
          </cell>
          <cell r="AW23">
            <v>31181.5</v>
          </cell>
          <cell r="AX23">
            <v>0</v>
          </cell>
          <cell r="AY23">
            <v>32533.25</v>
          </cell>
          <cell r="AZ23">
            <v>0</v>
          </cell>
          <cell r="BB23">
            <v>14</v>
          </cell>
          <cell r="BC23" t="str">
            <v>ASHLAND</v>
          </cell>
          <cell r="BH23">
            <v>0</v>
          </cell>
          <cell r="BK23">
            <v>0</v>
          </cell>
          <cell r="BL23">
            <v>0</v>
          </cell>
          <cell r="BN23">
            <v>0</v>
          </cell>
          <cell r="BP23">
            <v>0</v>
          </cell>
          <cell r="BQ23">
            <v>0</v>
          </cell>
          <cell r="BR23">
            <v>0</v>
          </cell>
          <cell r="BT23">
            <v>0</v>
          </cell>
          <cell r="BV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AM24">
            <v>15</v>
          </cell>
          <cell r="AN24">
            <v>15</v>
          </cell>
          <cell r="AO24" t="str">
            <v>ATHOL</v>
          </cell>
          <cell r="AP24">
            <v>0</v>
          </cell>
          <cell r="AQ24">
            <v>0</v>
          </cell>
          <cell r="AR24">
            <v>0</v>
          </cell>
          <cell r="AS24">
            <v>0</v>
          </cell>
          <cell r="AT24">
            <v>0</v>
          </cell>
          <cell r="AU24">
            <v>0</v>
          </cell>
          <cell r="AV24">
            <v>0</v>
          </cell>
          <cell r="AW24">
            <v>0</v>
          </cell>
          <cell r="AX24">
            <v>0</v>
          </cell>
          <cell r="AY24">
            <v>0</v>
          </cell>
          <cell r="AZ24">
            <v>0</v>
          </cell>
          <cell r="BB24">
            <v>15</v>
          </cell>
          <cell r="BC24" t="str">
            <v>ATHOL</v>
          </cell>
          <cell r="BH24">
            <v>0</v>
          </cell>
          <cell r="BK24">
            <v>0</v>
          </cell>
          <cell r="BL24">
            <v>0</v>
          </cell>
          <cell r="BN24">
            <v>0</v>
          </cell>
          <cell r="BP24">
            <v>0</v>
          </cell>
          <cell r="BQ24">
            <v>0</v>
          </cell>
          <cell r="BR24">
            <v>0</v>
          </cell>
          <cell r="BT24">
            <v>0</v>
          </cell>
          <cell r="BV24">
            <v>0</v>
          </cell>
        </row>
        <row r="25">
          <cell r="A25">
            <v>16</v>
          </cell>
          <cell r="B25">
            <v>16</v>
          </cell>
          <cell r="C25" t="str">
            <v>ATTLEBORO</v>
          </cell>
          <cell r="D25">
            <v>348</v>
          </cell>
          <cell r="E25">
            <v>3658584</v>
          </cell>
          <cell r="F25">
            <v>0</v>
          </cell>
          <cell r="G25">
            <v>310764</v>
          </cell>
          <cell r="H25">
            <v>3969348</v>
          </cell>
          <cell r="J25">
            <v>230816.13161362981</v>
          </cell>
          <cell r="K25">
            <v>0.46303595673008691</v>
          </cell>
          <cell r="L25">
            <v>310764</v>
          </cell>
          <cell r="M25">
            <v>541580.13161362987</v>
          </cell>
          <cell r="O25">
            <v>3427767.8683863701</v>
          </cell>
          <cell r="Q25">
            <v>0</v>
          </cell>
          <cell r="R25">
            <v>230816.13161362981</v>
          </cell>
          <cell r="S25">
            <v>310764</v>
          </cell>
          <cell r="T25">
            <v>541580.13161362987</v>
          </cell>
          <cell r="V25">
            <v>809248.25</v>
          </cell>
          <cell r="W25">
            <v>0</v>
          </cell>
          <cell r="X25">
            <v>16</v>
          </cell>
          <cell r="Y25">
            <v>348</v>
          </cell>
          <cell r="Z25">
            <v>0</v>
          </cell>
          <cell r="AA25">
            <v>3658584</v>
          </cell>
          <cell r="AB25">
            <v>0</v>
          </cell>
          <cell r="AC25">
            <v>3658584</v>
          </cell>
          <cell r="AD25">
            <v>0</v>
          </cell>
          <cell r="AE25">
            <v>310764</v>
          </cell>
          <cell r="AF25">
            <v>3969348</v>
          </cell>
          <cell r="AG25">
            <v>0</v>
          </cell>
          <cell r="AH25">
            <v>0</v>
          </cell>
          <cell r="AI25">
            <v>0</v>
          </cell>
          <cell r="AJ25">
            <v>0</v>
          </cell>
          <cell r="AK25">
            <v>3969348</v>
          </cell>
          <cell r="AM25">
            <v>16</v>
          </cell>
          <cell r="AN25">
            <v>16</v>
          </cell>
          <cell r="AO25" t="str">
            <v>ATTLEBORO</v>
          </cell>
          <cell r="AP25">
            <v>3658584</v>
          </cell>
          <cell r="AQ25">
            <v>3335491</v>
          </cell>
          <cell r="AR25">
            <v>323093</v>
          </cell>
          <cell r="AS25">
            <v>101559.75</v>
          </cell>
          <cell r="AT25">
            <v>28249</v>
          </cell>
          <cell r="AU25">
            <v>0</v>
          </cell>
          <cell r="AV25">
            <v>0</v>
          </cell>
          <cell r="AW25">
            <v>45582.5</v>
          </cell>
          <cell r="AX25">
            <v>0</v>
          </cell>
          <cell r="AY25">
            <v>498484.25</v>
          </cell>
          <cell r="AZ25">
            <v>230816.13161362981</v>
          </cell>
          <cell r="BB25">
            <v>16</v>
          </cell>
          <cell r="BC25" t="str">
            <v>ATTLEBORO</v>
          </cell>
          <cell r="BH25">
            <v>0</v>
          </cell>
          <cell r="BK25">
            <v>0</v>
          </cell>
          <cell r="BL25">
            <v>0</v>
          </cell>
          <cell r="BN25">
            <v>0</v>
          </cell>
          <cell r="BP25">
            <v>323093</v>
          </cell>
          <cell r="BQ25">
            <v>323093</v>
          </cell>
          <cell r="BR25">
            <v>0</v>
          </cell>
          <cell r="BT25">
            <v>0</v>
          </cell>
          <cell r="BV25">
            <v>0</v>
          </cell>
        </row>
        <row r="26">
          <cell r="A26">
            <v>17</v>
          </cell>
          <cell r="B26">
            <v>17</v>
          </cell>
          <cell r="C26" t="str">
            <v>AUBURN</v>
          </cell>
          <cell r="D26">
            <v>15</v>
          </cell>
          <cell r="E26">
            <v>215835</v>
          </cell>
          <cell r="F26">
            <v>0</v>
          </cell>
          <cell r="G26">
            <v>13395</v>
          </cell>
          <cell r="H26">
            <v>229230</v>
          </cell>
          <cell r="J26">
            <v>22652.047247092862</v>
          </cell>
          <cell r="K26">
            <v>0.47758650327782082</v>
          </cell>
          <cell r="L26">
            <v>13395</v>
          </cell>
          <cell r="M26">
            <v>36047.047247092865</v>
          </cell>
          <cell r="O26">
            <v>193182.95275290712</v>
          </cell>
          <cell r="Q26">
            <v>0</v>
          </cell>
          <cell r="R26">
            <v>22652.047247092862</v>
          </cell>
          <cell r="S26">
            <v>13395</v>
          </cell>
          <cell r="T26">
            <v>36047.047247092865</v>
          </cell>
          <cell r="V26">
            <v>60825.25</v>
          </cell>
          <cell r="W26">
            <v>0</v>
          </cell>
          <cell r="X26">
            <v>17</v>
          </cell>
          <cell r="Y26">
            <v>15</v>
          </cell>
          <cell r="Z26">
            <v>0</v>
          </cell>
          <cell r="AA26">
            <v>215835</v>
          </cell>
          <cell r="AB26">
            <v>0</v>
          </cell>
          <cell r="AC26">
            <v>215835</v>
          </cell>
          <cell r="AD26">
            <v>0</v>
          </cell>
          <cell r="AE26">
            <v>13395</v>
          </cell>
          <cell r="AF26">
            <v>229230</v>
          </cell>
          <cell r="AG26">
            <v>0</v>
          </cell>
          <cell r="AH26">
            <v>0</v>
          </cell>
          <cell r="AI26">
            <v>0</v>
          </cell>
          <cell r="AJ26">
            <v>0</v>
          </cell>
          <cell r="AK26">
            <v>229230</v>
          </cell>
          <cell r="AM26">
            <v>17</v>
          </cell>
          <cell r="AN26">
            <v>17</v>
          </cell>
          <cell r="AO26" t="str">
            <v>AUBURN</v>
          </cell>
          <cell r="AP26">
            <v>215835</v>
          </cell>
          <cell r="AQ26">
            <v>184127</v>
          </cell>
          <cell r="AR26">
            <v>31708</v>
          </cell>
          <cell r="AS26">
            <v>0</v>
          </cell>
          <cell r="AT26">
            <v>0</v>
          </cell>
          <cell r="AU26">
            <v>0</v>
          </cell>
          <cell r="AV26">
            <v>0</v>
          </cell>
          <cell r="AW26">
            <v>15722.25</v>
          </cell>
          <cell r="AX26">
            <v>0</v>
          </cell>
          <cell r="AY26">
            <v>47430.25</v>
          </cell>
          <cell r="AZ26">
            <v>22652.047247092862</v>
          </cell>
          <cell r="BB26">
            <v>17</v>
          </cell>
          <cell r="BC26" t="str">
            <v>AUBURN</v>
          </cell>
          <cell r="BH26">
            <v>0</v>
          </cell>
          <cell r="BK26">
            <v>0</v>
          </cell>
          <cell r="BL26">
            <v>0</v>
          </cell>
          <cell r="BN26">
            <v>0</v>
          </cell>
          <cell r="BP26">
            <v>31708</v>
          </cell>
          <cell r="BQ26">
            <v>31708</v>
          </cell>
          <cell r="BR26">
            <v>0</v>
          </cell>
          <cell r="BT26">
            <v>0</v>
          </cell>
          <cell r="BV26">
            <v>0</v>
          </cell>
        </row>
        <row r="27">
          <cell r="A27">
            <v>18</v>
          </cell>
          <cell r="B27">
            <v>18</v>
          </cell>
          <cell r="C27" t="str">
            <v>AVON</v>
          </cell>
          <cell r="D27">
            <v>10</v>
          </cell>
          <cell r="E27">
            <v>219014</v>
          </cell>
          <cell r="F27">
            <v>0</v>
          </cell>
          <cell r="G27">
            <v>8930</v>
          </cell>
          <cell r="H27">
            <v>227944</v>
          </cell>
          <cell r="J27">
            <v>17944.181996735162</v>
          </cell>
          <cell r="K27">
            <v>0.24280639886250147</v>
          </cell>
          <cell r="L27">
            <v>8930</v>
          </cell>
          <cell r="M27">
            <v>26874.181996735162</v>
          </cell>
          <cell r="O27">
            <v>201069.81800326484</v>
          </cell>
          <cell r="Q27">
            <v>0</v>
          </cell>
          <cell r="R27">
            <v>17944.181996735162</v>
          </cell>
          <cell r="S27">
            <v>8930</v>
          </cell>
          <cell r="T27">
            <v>26874.181996735162</v>
          </cell>
          <cell r="V27">
            <v>82833.25</v>
          </cell>
          <cell r="W27">
            <v>0</v>
          </cell>
          <cell r="X27">
            <v>18</v>
          </cell>
          <cell r="Y27">
            <v>10</v>
          </cell>
          <cell r="Z27">
            <v>0</v>
          </cell>
          <cell r="AA27">
            <v>219014</v>
          </cell>
          <cell r="AB27">
            <v>0</v>
          </cell>
          <cell r="AC27">
            <v>219014</v>
          </cell>
          <cell r="AD27">
            <v>0</v>
          </cell>
          <cell r="AE27">
            <v>8930</v>
          </cell>
          <cell r="AF27">
            <v>227944</v>
          </cell>
          <cell r="AG27">
            <v>0</v>
          </cell>
          <cell r="AH27">
            <v>0</v>
          </cell>
          <cell r="AI27">
            <v>0</v>
          </cell>
          <cell r="AJ27">
            <v>0</v>
          </cell>
          <cell r="AK27">
            <v>227944</v>
          </cell>
          <cell r="AM27">
            <v>18</v>
          </cell>
          <cell r="AN27">
            <v>18</v>
          </cell>
          <cell r="AO27" t="str">
            <v>AVON</v>
          </cell>
          <cell r="AP27">
            <v>219014</v>
          </cell>
          <cell r="AQ27">
            <v>193896</v>
          </cell>
          <cell r="AR27">
            <v>25118</v>
          </cell>
          <cell r="AS27">
            <v>3735.25</v>
          </cell>
          <cell r="AT27">
            <v>15774</v>
          </cell>
          <cell r="AU27">
            <v>22411.5</v>
          </cell>
          <cell r="AV27">
            <v>0</v>
          </cell>
          <cell r="AW27">
            <v>6864.5</v>
          </cell>
          <cell r="AX27">
            <v>0</v>
          </cell>
          <cell r="AY27">
            <v>73903.25</v>
          </cell>
          <cell r="AZ27">
            <v>17944.181996735162</v>
          </cell>
          <cell r="BB27">
            <v>18</v>
          </cell>
          <cell r="BC27" t="str">
            <v>AVON</v>
          </cell>
          <cell r="BH27">
            <v>0</v>
          </cell>
          <cell r="BK27">
            <v>0</v>
          </cell>
          <cell r="BL27">
            <v>0</v>
          </cell>
          <cell r="BN27">
            <v>0</v>
          </cell>
          <cell r="BP27">
            <v>25118</v>
          </cell>
          <cell r="BQ27">
            <v>25118</v>
          </cell>
          <cell r="BR27">
            <v>0</v>
          </cell>
          <cell r="BT27">
            <v>0</v>
          </cell>
          <cell r="BV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AM28">
            <v>19</v>
          </cell>
          <cell r="AN28">
            <v>19</v>
          </cell>
          <cell r="AO28" t="str">
            <v>AYER</v>
          </cell>
          <cell r="AP28">
            <v>0</v>
          </cell>
          <cell r="AQ28">
            <v>0</v>
          </cell>
          <cell r="AR28">
            <v>0</v>
          </cell>
          <cell r="AS28">
            <v>0</v>
          </cell>
          <cell r="AT28">
            <v>0</v>
          </cell>
          <cell r="AU28">
            <v>0</v>
          </cell>
          <cell r="AV28">
            <v>0</v>
          </cell>
          <cell r="AW28">
            <v>0</v>
          </cell>
          <cell r="AX28">
            <v>0</v>
          </cell>
          <cell r="AY28">
            <v>0</v>
          </cell>
          <cell r="AZ28">
            <v>0</v>
          </cell>
          <cell r="BB28">
            <v>19</v>
          </cell>
          <cell r="BC28" t="str">
            <v>AYER</v>
          </cell>
          <cell r="BH28">
            <v>0</v>
          </cell>
          <cell r="BK28">
            <v>0</v>
          </cell>
          <cell r="BL28">
            <v>0</v>
          </cell>
          <cell r="BN28">
            <v>0</v>
          </cell>
          <cell r="BP28">
            <v>0</v>
          </cell>
          <cell r="BQ28">
            <v>0</v>
          </cell>
          <cell r="BR28">
            <v>0</v>
          </cell>
          <cell r="BT28">
            <v>0</v>
          </cell>
          <cell r="BV28">
            <v>0</v>
          </cell>
          <cell r="CA28" t="str">
            <v>fy12</v>
          </cell>
        </row>
        <row r="29">
          <cell r="A29">
            <v>20</v>
          </cell>
          <cell r="B29">
            <v>20</v>
          </cell>
          <cell r="C29" t="str">
            <v>BARNSTABLE</v>
          </cell>
          <cell r="D29">
            <v>231</v>
          </cell>
          <cell r="E29">
            <v>3079154</v>
          </cell>
          <cell r="F29">
            <v>0</v>
          </cell>
          <cell r="G29">
            <v>206283</v>
          </cell>
          <cell r="H29">
            <v>3285437</v>
          </cell>
          <cell r="J29">
            <v>126689.439721993</v>
          </cell>
          <cell r="K29">
            <v>0.27813665776129187</v>
          </cell>
          <cell r="L29">
            <v>206283</v>
          </cell>
          <cell r="M29">
            <v>332972.439721993</v>
          </cell>
          <cell r="O29">
            <v>2952464.5602780068</v>
          </cell>
          <cell r="Q29">
            <v>0</v>
          </cell>
          <cell r="R29">
            <v>126689.439721993</v>
          </cell>
          <cell r="S29">
            <v>206283</v>
          </cell>
          <cell r="T29">
            <v>332972.439721993</v>
          </cell>
          <cell r="V29">
            <v>661776.5</v>
          </cell>
          <cell r="W29">
            <v>0</v>
          </cell>
          <cell r="X29">
            <v>20</v>
          </cell>
          <cell r="Y29">
            <v>231</v>
          </cell>
          <cell r="Z29">
            <v>0</v>
          </cell>
          <cell r="AA29">
            <v>3079154</v>
          </cell>
          <cell r="AB29">
            <v>0</v>
          </cell>
          <cell r="AC29">
            <v>3079154</v>
          </cell>
          <cell r="AD29">
            <v>0</v>
          </cell>
          <cell r="AE29">
            <v>206283</v>
          </cell>
          <cell r="AF29">
            <v>3285437</v>
          </cell>
          <cell r="AG29">
            <v>0</v>
          </cell>
          <cell r="AH29">
            <v>0</v>
          </cell>
          <cell r="AI29">
            <v>0</v>
          </cell>
          <cell r="AJ29">
            <v>0</v>
          </cell>
          <cell r="AK29">
            <v>3285437</v>
          </cell>
          <cell r="AM29">
            <v>20</v>
          </cell>
          <cell r="AN29">
            <v>20</v>
          </cell>
          <cell r="AO29" t="str">
            <v>BARNSTABLE</v>
          </cell>
          <cell r="AP29">
            <v>3079154</v>
          </cell>
          <cell r="AQ29">
            <v>2901816</v>
          </cell>
          <cell r="AR29">
            <v>177338</v>
          </cell>
          <cell r="AS29">
            <v>52962.5</v>
          </cell>
          <cell r="AT29">
            <v>23559</v>
          </cell>
          <cell r="AU29">
            <v>43938.25</v>
          </cell>
          <cell r="AV29">
            <v>79475.5</v>
          </cell>
          <cell r="AW29">
            <v>78220.25</v>
          </cell>
          <cell r="AX29">
            <v>0</v>
          </cell>
          <cell r="AY29">
            <v>455493.5</v>
          </cell>
          <cell r="AZ29">
            <v>126689.439721993</v>
          </cell>
          <cell r="BB29">
            <v>20</v>
          </cell>
          <cell r="BC29" t="str">
            <v>BARNSTABLE</v>
          </cell>
          <cell r="BH29">
            <v>0</v>
          </cell>
          <cell r="BK29">
            <v>0</v>
          </cell>
          <cell r="BL29">
            <v>0</v>
          </cell>
          <cell r="BN29">
            <v>0</v>
          </cell>
          <cell r="BP29">
            <v>177338</v>
          </cell>
          <cell r="BQ29">
            <v>177338</v>
          </cell>
          <cell r="BR29">
            <v>0</v>
          </cell>
          <cell r="BT29">
            <v>0</v>
          </cell>
          <cell r="BV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AM30">
            <v>21</v>
          </cell>
          <cell r="AN30">
            <v>21</v>
          </cell>
          <cell r="AO30" t="str">
            <v>BARRE</v>
          </cell>
          <cell r="AP30">
            <v>0</v>
          </cell>
          <cell r="AQ30">
            <v>0</v>
          </cell>
          <cell r="AR30">
            <v>0</v>
          </cell>
          <cell r="AS30">
            <v>0</v>
          </cell>
          <cell r="AT30">
            <v>0</v>
          </cell>
          <cell r="AU30">
            <v>0</v>
          </cell>
          <cell r="AV30">
            <v>0</v>
          </cell>
          <cell r="AW30">
            <v>0</v>
          </cell>
          <cell r="AX30">
            <v>0</v>
          </cell>
          <cell r="AY30">
            <v>0</v>
          </cell>
          <cell r="AZ30">
            <v>0</v>
          </cell>
          <cell r="BB30">
            <v>21</v>
          </cell>
          <cell r="BC30" t="str">
            <v>BARRE</v>
          </cell>
          <cell r="BH30">
            <v>0</v>
          </cell>
          <cell r="BK30">
            <v>0</v>
          </cell>
          <cell r="BL30">
            <v>0</v>
          </cell>
          <cell r="BN30">
            <v>0</v>
          </cell>
          <cell r="BP30">
            <v>0</v>
          </cell>
          <cell r="BQ30">
            <v>0</v>
          </cell>
          <cell r="BR30">
            <v>0</v>
          </cell>
          <cell r="BT30">
            <v>0</v>
          </cell>
          <cell r="BV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AM31">
            <v>22</v>
          </cell>
          <cell r="AN31">
            <v>22</v>
          </cell>
          <cell r="AO31" t="str">
            <v>BECKET</v>
          </cell>
          <cell r="AP31">
            <v>0</v>
          </cell>
          <cell r="AQ31">
            <v>0</v>
          </cell>
          <cell r="AR31">
            <v>0</v>
          </cell>
          <cell r="AS31">
            <v>0</v>
          </cell>
          <cell r="AT31">
            <v>0</v>
          </cell>
          <cell r="AU31">
            <v>0</v>
          </cell>
          <cell r="AV31">
            <v>0</v>
          </cell>
          <cell r="AW31">
            <v>0</v>
          </cell>
          <cell r="AX31">
            <v>0</v>
          </cell>
          <cell r="AY31">
            <v>0</v>
          </cell>
          <cell r="AZ31">
            <v>0</v>
          </cell>
          <cell r="BB31">
            <v>22</v>
          </cell>
          <cell r="BC31" t="str">
            <v>BECKET</v>
          </cell>
          <cell r="BH31">
            <v>0</v>
          </cell>
          <cell r="BK31">
            <v>0</v>
          </cell>
          <cell r="BL31">
            <v>0</v>
          </cell>
          <cell r="BN31">
            <v>0</v>
          </cell>
          <cell r="BP31">
            <v>0</v>
          </cell>
          <cell r="BQ31">
            <v>0</v>
          </cell>
          <cell r="BR31">
            <v>0</v>
          </cell>
          <cell r="BT31">
            <v>0</v>
          </cell>
          <cell r="BV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W32">
            <v>0</v>
          </cell>
          <cell r="X32">
            <v>23</v>
          </cell>
          <cell r="AM32">
            <v>23</v>
          </cell>
          <cell r="AN32">
            <v>23</v>
          </cell>
          <cell r="AO32" t="str">
            <v>BEDFORD</v>
          </cell>
          <cell r="AP32">
            <v>0</v>
          </cell>
          <cell r="AQ32">
            <v>0</v>
          </cell>
          <cell r="AR32">
            <v>0</v>
          </cell>
          <cell r="AS32">
            <v>0</v>
          </cell>
          <cell r="AT32">
            <v>0</v>
          </cell>
          <cell r="AU32">
            <v>0</v>
          </cell>
          <cell r="AV32">
            <v>0</v>
          </cell>
          <cell r="AW32">
            <v>0</v>
          </cell>
          <cell r="AX32">
            <v>0</v>
          </cell>
          <cell r="AY32">
            <v>0</v>
          </cell>
          <cell r="AZ32">
            <v>0</v>
          </cell>
          <cell r="BB32">
            <v>23</v>
          </cell>
          <cell r="BC32" t="str">
            <v>BEDFORD</v>
          </cell>
          <cell r="BH32">
            <v>0</v>
          </cell>
          <cell r="BK32">
            <v>0</v>
          </cell>
          <cell r="BL32">
            <v>0</v>
          </cell>
          <cell r="BN32">
            <v>0</v>
          </cell>
          <cell r="BP32">
            <v>0</v>
          </cell>
          <cell r="BQ32">
            <v>0</v>
          </cell>
          <cell r="BR32">
            <v>0</v>
          </cell>
          <cell r="BT32">
            <v>0</v>
          </cell>
          <cell r="BV32">
            <v>0</v>
          </cell>
        </row>
        <row r="33">
          <cell r="A33">
            <v>24</v>
          </cell>
          <cell r="B33">
            <v>24</v>
          </cell>
          <cell r="C33" t="str">
            <v>BELCHERTOWN</v>
          </cell>
          <cell r="D33">
            <v>42</v>
          </cell>
          <cell r="E33">
            <v>506748</v>
          </cell>
          <cell r="F33">
            <v>0</v>
          </cell>
          <cell r="G33">
            <v>37506</v>
          </cell>
          <cell r="H33">
            <v>544254</v>
          </cell>
          <cell r="J33">
            <v>0</v>
          </cell>
          <cell r="K33">
            <v>0</v>
          </cell>
          <cell r="L33">
            <v>37506</v>
          </cell>
          <cell r="M33">
            <v>37506</v>
          </cell>
          <cell r="O33">
            <v>506748</v>
          </cell>
          <cell r="Q33">
            <v>0</v>
          </cell>
          <cell r="R33">
            <v>0</v>
          </cell>
          <cell r="S33">
            <v>37506</v>
          </cell>
          <cell r="T33">
            <v>37506</v>
          </cell>
          <cell r="V33">
            <v>110609.25</v>
          </cell>
          <cell r="W33">
            <v>0</v>
          </cell>
          <cell r="X33">
            <v>24</v>
          </cell>
          <cell r="Y33">
            <v>42</v>
          </cell>
          <cell r="Z33">
            <v>0</v>
          </cell>
          <cell r="AA33">
            <v>506748</v>
          </cell>
          <cell r="AB33">
            <v>0</v>
          </cell>
          <cell r="AC33">
            <v>506748</v>
          </cell>
          <cell r="AD33">
            <v>0</v>
          </cell>
          <cell r="AE33">
            <v>37506</v>
          </cell>
          <cell r="AF33">
            <v>544254</v>
          </cell>
          <cell r="AG33">
            <v>0</v>
          </cell>
          <cell r="AH33">
            <v>0</v>
          </cell>
          <cell r="AI33">
            <v>0</v>
          </cell>
          <cell r="AJ33">
            <v>0</v>
          </cell>
          <cell r="AK33">
            <v>544254</v>
          </cell>
          <cell r="AM33">
            <v>24</v>
          </cell>
          <cell r="AN33">
            <v>24</v>
          </cell>
          <cell r="AO33" t="str">
            <v>BELCHERTOWN</v>
          </cell>
          <cell r="AP33">
            <v>506748</v>
          </cell>
          <cell r="AQ33">
            <v>567084</v>
          </cell>
          <cell r="AR33">
            <v>0</v>
          </cell>
          <cell r="AS33">
            <v>4753.5</v>
          </cell>
          <cell r="AT33">
            <v>6074</v>
          </cell>
          <cell r="AU33">
            <v>11040.25</v>
          </cell>
          <cell r="AV33">
            <v>18376.75</v>
          </cell>
          <cell r="AW33">
            <v>32858.75</v>
          </cell>
          <cell r="AX33">
            <v>0</v>
          </cell>
          <cell r="AY33">
            <v>73103.25</v>
          </cell>
          <cell r="AZ33">
            <v>0</v>
          </cell>
          <cell r="BB33">
            <v>24</v>
          </cell>
          <cell r="BC33" t="str">
            <v>BELCHERTOWN</v>
          </cell>
          <cell r="BH33">
            <v>0</v>
          </cell>
          <cell r="BK33">
            <v>0</v>
          </cell>
          <cell r="BL33">
            <v>0</v>
          </cell>
          <cell r="BN33">
            <v>0</v>
          </cell>
          <cell r="BP33">
            <v>0</v>
          </cell>
          <cell r="BQ33">
            <v>0</v>
          </cell>
          <cell r="BR33">
            <v>0</v>
          </cell>
          <cell r="BT33">
            <v>0</v>
          </cell>
          <cell r="BV33">
            <v>0</v>
          </cell>
        </row>
        <row r="34">
          <cell r="A34">
            <v>25</v>
          </cell>
          <cell r="B34">
            <v>25</v>
          </cell>
          <cell r="C34" t="str">
            <v>BELLINGHAM</v>
          </cell>
          <cell r="D34">
            <v>48</v>
          </cell>
          <cell r="E34">
            <v>646986</v>
          </cell>
          <cell r="F34">
            <v>0</v>
          </cell>
          <cell r="G34">
            <v>42864</v>
          </cell>
          <cell r="H34">
            <v>689850</v>
          </cell>
          <cell r="J34">
            <v>71610.98826947737</v>
          </cell>
          <cell r="K34">
            <v>0.31729836321533156</v>
          </cell>
          <cell r="L34">
            <v>42864</v>
          </cell>
          <cell r="M34">
            <v>114474.98826947737</v>
          </cell>
          <cell r="O34">
            <v>575375.01173052262</v>
          </cell>
          <cell r="Q34">
            <v>0</v>
          </cell>
          <cell r="R34">
            <v>71610.98826947737</v>
          </cell>
          <cell r="S34">
            <v>42864</v>
          </cell>
          <cell r="T34">
            <v>114474.98826947737</v>
          </cell>
          <cell r="V34">
            <v>268553.75</v>
          </cell>
          <cell r="W34">
            <v>0</v>
          </cell>
          <cell r="X34">
            <v>25</v>
          </cell>
          <cell r="Y34">
            <v>48</v>
          </cell>
          <cell r="Z34">
            <v>0</v>
          </cell>
          <cell r="AA34">
            <v>646986</v>
          </cell>
          <cell r="AB34">
            <v>0</v>
          </cell>
          <cell r="AC34">
            <v>646986</v>
          </cell>
          <cell r="AD34">
            <v>0</v>
          </cell>
          <cell r="AE34">
            <v>42864</v>
          </cell>
          <cell r="AF34">
            <v>689850</v>
          </cell>
          <cell r="AG34">
            <v>0</v>
          </cell>
          <cell r="AH34">
            <v>0</v>
          </cell>
          <cell r="AI34">
            <v>0</v>
          </cell>
          <cell r="AJ34">
            <v>0</v>
          </cell>
          <cell r="AK34">
            <v>689850</v>
          </cell>
          <cell r="AM34">
            <v>25</v>
          </cell>
          <cell r="AN34">
            <v>25</v>
          </cell>
          <cell r="AO34" t="str">
            <v>BELLINGHAM</v>
          </cell>
          <cell r="AP34">
            <v>646986</v>
          </cell>
          <cell r="AQ34">
            <v>546746</v>
          </cell>
          <cell r="AR34">
            <v>100240</v>
          </cell>
          <cell r="AS34">
            <v>37813.75</v>
          </cell>
          <cell r="AT34">
            <v>57762</v>
          </cell>
          <cell r="AU34">
            <v>24605.75</v>
          </cell>
          <cell r="AV34">
            <v>0</v>
          </cell>
          <cell r="AW34">
            <v>5268.25</v>
          </cell>
          <cell r="AX34">
            <v>0</v>
          </cell>
          <cell r="AY34">
            <v>225689.75</v>
          </cell>
          <cell r="AZ34">
            <v>71610.98826947737</v>
          </cell>
          <cell r="BB34">
            <v>25</v>
          </cell>
          <cell r="BC34" t="str">
            <v>BELLINGHAM</v>
          </cell>
          <cell r="BH34">
            <v>0</v>
          </cell>
          <cell r="BK34">
            <v>0</v>
          </cell>
          <cell r="BL34">
            <v>0</v>
          </cell>
          <cell r="BN34">
            <v>0</v>
          </cell>
          <cell r="BP34">
            <v>100240</v>
          </cell>
          <cell r="BQ34">
            <v>100240</v>
          </cell>
          <cell r="BR34">
            <v>0</v>
          </cell>
          <cell r="BT34">
            <v>0</v>
          </cell>
          <cell r="BV34">
            <v>0</v>
          </cell>
        </row>
        <row r="35">
          <cell r="A35">
            <v>26</v>
          </cell>
          <cell r="B35">
            <v>26</v>
          </cell>
          <cell r="C35" t="str">
            <v>BELMONT</v>
          </cell>
          <cell r="D35">
            <v>1</v>
          </cell>
          <cell r="E35">
            <v>14581</v>
          </cell>
          <cell r="F35">
            <v>0</v>
          </cell>
          <cell r="G35">
            <v>893</v>
          </cell>
          <cell r="H35">
            <v>15474</v>
          </cell>
          <cell r="J35">
            <v>0</v>
          </cell>
          <cell r="K35">
            <v>0</v>
          </cell>
          <cell r="L35">
            <v>893</v>
          </cell>
          <cell r="M35">
            <v>893</v>
          </cell>
          <cell r="O35">
            <v>14581</v>
          </cell>
          <cell r="Q35">
            <v>0</v>
          </cell>
          <cell r="R35">
            <v>0</v>
          </cell>
          <cell r="S35">
            <v>893</v>
          </cell>
          <cell r="T35">
            <v>893</v>
          </cell>
          <cell r="V35">
            <v>9826.75</v>
          </cell>
          <cell r="W35">
            <v>0</v>
          </cell>
          <cell r="X35">
            <v>26</v>
          </cell>
          <cell r="Y35">
            <v>1</v>
          </cell>
          <cell r="Z35">
            <v>0</v>
          </cell>
          <cell r="AA35">
            <v>14581</v>
          </cell>
          <cell r="AB35">
            <v>0</v>
          </cell>
          <cell r="AC35">
            <v>14581</v>
          </cell>
          <cell r="AD35">
            <v>0</v>
          </cell>
          <cell r="AE35">
            <v>893</v>
          </cell>
          <cell r="AF35">
            <v>15474</v>
          </cell>
          <cell r="AG35">
            <v>0</v>
          </cell>
          <cell r="AH35">
            <v>0</v>
          </cell>
          <cell r="AI35">
            <v>0</v>
          </cell>
          <cell r="AJ35">
            <v>0</v>
          </cell>
          <cell r="AK35">
            <v>15474</v>
          </cell>
          <cell r="AM35">
            <v>26</v>
          </cell>
          <cell r="AN35">
            <v>26</v>
          </cell>
          <cell r="AO35" t="str">
            <v>BELMONT</v>
          </cell>
          <cell r="AP35">
            <v>14581</v>
          </cell>
          <cell r="AQ35">
            <v>34608</v>
          </cell>
          <cell r="AR35">
            <v>0</v>
          </cell>
          <cell r="AS35">
            <v>0</v>
          </cell>
          <cell r="AT35">
            <v>3712</v>
          </cell>
          <cell r="AU35">
            <v>678.5</v>
          </cell>
          <cell r="AV35">
            <v>0</v>
          </cell>
          <cell r="AW35">
            <v>4543.25</v>
          </cell>
          <cell r="AX35">
            <v>0</v>
          </cell>
          <cell r="AY35">
            <v>8933.75</v>
          </cell>
          <cell r="AZ35">
            <v>0</v>
          </cell>
          <cell r="BB35">
            <v>26</v>
          </cell>
          <cell r="BC35" t="str">
            <v>BELMONT</v>
          </cell>
          <cell r="BH35">
            <v>0</v>
          </cell>
          <cell r="BK35">
            <v>0</v>
          </cell>
          <cell r="BL35">
            <v>0</v>
          </cell>
          <cell r="BN35">
            <v>0</v>
          </cell>
          <cell r="BP35">
            <v>0</v>
          </cell>
          <cell r="BQ35">
            <v>0</v>
          </cell>
          <cell r="BR35">
            <v>0</v>
          </cell>
          <cell r="BT35">
            <v>0</v>
          </cell>
          <cell r="BV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M36">
            <v>27</v>
          </cell>
          <cell r="AN36">
            <v>27</v>
          </cell>
          <cell r="AO36" t="str">
            <v>BERKLEY</v>
          </cell>
          <cell r="AP36">
            <v>0</v>
          </cell>
          <cell r="AQ36">
            <v>0</v>
          </cell>
          <cell r="AR36">
            <v>0</v>
          </cell>
          <cell r="AS36">
            <v>0</v>
          </cell>
          <cell r="AT36">
            <v>0</v>
          </cell>
          <cell r="AU36">
            <v>0</v>
          </cell>
          <cell r="AV36">
            <v>0</v>
          </cell>
          <cell r="AW36">
            <v>5373.75</v>
          </cell>
          <cell r="AX36">
            <v>0</v>
          </cell>
          <cell r="AY36">
            <v>5373.75</v>
          </cell>
          <cell r="AZ36">
            <v>0</v>
          </cell>
          <cell r="BB36">
            <v>27</v>
          </cell>
          <cell r="BC36" t="str">
            <v>BERKLEY</v>
          </cell>
          <cell r="BH36">
            <v>0</v>
          </cell>
          <cell r="BK36">
            <v>0</v>
          </cell>
          <cell r="BL36">
            <v>0</v>
          </cell>
          <cell r="BN36">
            <v>0</v>
          </cell>
          <cell r="BP36">
            <v>0</v>
          </cell>
          <cell r="BQ36">
            <v>0</v>
          </cell>
          <cell r="BR36">
            <v>0</v>
          </cell>
          <cell r="BT36">
            <v>0</v>
          </cell>
          <cell r="BV36">
            <v>0</v>
          </cell>
          <cell r="CA36" t="str">
            <v>fy12</v>
          </cell>
        </row>
        <row r="37">
          <cell r="A37">
            <v>28</v>
          </cell>
          <cell r="B37">
            <v>28</v>
          </cell>
          <cell r="C37" t="str">
            <v>BERLIN</v>
          </cell>
          <cell r="D37">
            <v>1</v>
          </cell>
          <cell r="E37">
            <v>21478</v>
          </cell>
          <cell r="F37">
            <v>0</v>
          </cell>
          <cell r="G37">
            <v>893</v>
          </cell>
          <cell r="H37">
            <v>22371</v>
          </cell>
          <cell r="J37">
            <v>15343.782981363078</v>
          </cell>
          <cell r="K37">
            <v>0.71439533389342946</v>
          </cell>
          <cell r="L37">
            <v>893</v>
          </cell>
          <cell r="M37">
            <v>16236.782981363078</v>
          </cell>
          <cell r="O37">
            <v>6134.2170186369221</v>
          </cell>
          <cell r="Q37">
            <v>0</v>
          </cell>
          <cell r="R37">
            <v>15343.782981363078</v>
          </cell>
          <cell r="S37">
            <v>893</v>
          </cell>
          <cell r="T37">
            <v>16236.782981363078</v>
          </cell>
          <cell r="V37">
            <v>22371</v>
          </cell>
          <cell r="W37">
            <v>0</v>
          </cell>
          <cell r="X37">
            <v>28</v>
          </cell>
          <cell r="Y37">
            <v>1</v>
          </cell>
          <cell r="Z37">
            <v>0</v>
          </cell>
          <cell r="AA37">
            <v>21478</v>
          </cell>
          <cell r="AB37">
            <v>0</v>
          </cell>
          <cell r="AC37">
            <v>21478</v>
          </cell>
          <cell r="AD37">
            <v>0</v>
          </cell>
          <cell r="AE37">
            <v>893</v>
          </cell>
          <cell r="AF37">
            <v>22371</v>
          </cell>
          <cell r="AG37">
            <v>0</v>
          </cell>
          <cell r="AH37">
            <v>0</v>
          </cell>
          <cell r="AI37">
            <v>0</v>
          </cell>
          <cell r="AJ37">
            <v>0</v>
          </cell>
          <cell r="AK37">
            <v>22371</v>
          </cell>
          <cell r="AM37">
            <v>28</v>
          </cell>
          <cell r="AN37">
            <v>28</v>
          </cell>
          <cell r="AO37" t="str">
            <v>BERLIN</v>
          </cell>
          <cell r="AP37">
            <v>21478</v>
          </cell>
          <cell r="AQ37">
            <v>0</v>
          </cell>
          <cell r="AR37">
            <v>21478</v>
          </cell>
          <cell r="AS37">
            <v>0</v>
          </cell>
          <cell r="AT37">
            <v>0</v>
          </cell>
          <cell r="AU37">
            <v>0</v>
          </cell>
          <cell r="AV37">
            <v>0</v>
          </cell>
          <cell r="AW37">
            <v>0</v>
          </cell>
          <cell r="AX37">
            <v>0</v>
          </cell>
          <cell r="AY37">
            <v>21478</v>
          </cell>
          <cell r="AZ37">
            <v>15343.782981363078</v>
          </cell>
          <cell r="BB37">
            <v>28</v>
          </cell>
          <cell r="BC37" t="str">
            <v>BERLIN</v>
          </cell>
          <cell r="BH37">
            <v>0</v>
          </cell>
          <cell r="BK37">
            <v>0</v>
          </cell>
          <cell r="BL37">
            <v>0</v>
          </cell>
          <cell r="BN37">
            <v>0</v>
          </cell>
          <cell r="BP37">
            <v>21478</v>
          </cell>
          <cell r="BQ37">
            <v>21478</v>
          </cell>
          <cell r="BR37">
            <v>0</v>
          </cell>
          <cell r="BT37">
            <v>0</v>
          </cell>
          <cell r="BV37">
            <v>0</v>
          </cell>
          <cell r="CA37" t="str">
            <v>fy14</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AM38">
            <v>29</v>
          </cell>
          <cell r="AN38">
            <v>29</v>
          </cell>
          <cell r="AO38" t="str">
            <v>BERNARDSTON</v>
          </cell>
          <cell r="AP38">
            <v>0</v>
          </cell>
          <cell r="AQ38">
            <v>0</v>
          </cell>
          <cell r="AR38">
            <v>0</v>
          </cell>
          <cell r="AS38">
            <v>0</v>
          </cell>
          <cell r="AT38">
            <v>0</v>
          </cell>
          <cell r="AU38">
            <v>0</v>
          </cell>
          <cell r="AV38">
            <v>0</v>
          </cell>
          <cell r="AW38">
            <v>0</v>
          </cell>
          <cell r="AX38">
            <v>0</v>
          </cell>
          <cell r="AY38">
            <v>0</v>
          </cell>
          <cell r="AZ38">
            <v>0</v>
          </cell>
          <cell r="BB38">
            <v>29</v>
          </cell>
          <cell r="BC38" t="str">
            <v>BERNARDSTON</v>
          </cell>
          <cell r="BH38">
            <v>0</v>
          </cell>
          <cell r="BK38">
            <v>0</v>
          </cell>
          <cell r="BL38">
            <v>0</v>
          </cell>
          <cell r="BN38">
            <v>0</v>
          </cell>
          <cell r="BP38">
            <v>0</v>
          </cell>
          <cell r="BQ38">
            <v>0</v>
          </cell>
          <cell r="BR38">
            <v>0</v>
          </cell>
          <cell r="BT38">
            <v>0</v>
          </cell>
          <cell r="BV38">
            <v>0</v>
          </cell>
        </row>
        <row r="39">
          <cell r="A39">
            <v>30</v>
          </cell>
          <cell r="B39">
            <v>30</v>
          </cell>
          <cell r="C39" t="str">
            <v>BEVERLY</v>
          </cell>
          <cell r="D39">
            <v>11</v>
          </cell>
          <cell r="E39">
            <v>164042</v>
          </cell>
          <cell r="F39">
            <v>0</v>
          </cell>
          <cell r="G39">
            <v>9823</v>
          </cell>
          <cell r="H39">
            <v>173865</v>
          </cell>
          <cell r="J39">
            <v>17008.324109334768</v>
          </cell>
          <cell r="K39">
            <v>0.43362862866628255</v>
          </cell>
          <cell r="L39">
            <v>9823</v>
          </cell>
          <cell r="M39">
            <v>26831.324109334768</v>
          </cell>
          <cell r="O39">
            <v>147033.67589066524</v>
          </cell>
          <cell r="Q39">
            <v>0</v>
          </cell>
          <cell r="R39">
            <v>17008.324109334768</v>
          </cell>
          <cell r="S39">
            <v>9823</v>
          </cell>
          <cell r="T39">
            <v>26831.324109334768</v>
          </cell>
          <cell r="V39">
            <v>49046.25</v>
          </cell>
          <cell r="W39">
            <v>0</v>
          </cell>
          <cell r="X39">
            <v>30</v>
          </cell>
          <cell r="Y39">
            <v>11</v>
          </cell>
          <cell r="Z39">
            <v>0</v>
          </cell>
          <cell r="AA39">
            <v>164042</v>
          </cell>
          <cell r="AB39">
            <v>0</v>
          </cell>
          <cell r="AC39">
            <v>164042</v>
          </cell>
          <cell r="AD39">
            <v>0</v>
          </cell>
          <cell r="AE39">
            <v>9823</v>
          </cell>
          <cell r="AF39">
            <v>173865</v>
          </cell>
          <cell r="AG39">
            <v>0</v>
          </cell>
          <cell r="AH39">
            <v>0</v>
          </cell>
          <cell r="AI39">
            <v>0</v>
          </cell>
          <cell r="AJ39">
            <v>0</v>
          </cell>
          <cell r="AK39">
            <v>173865</v>
          </cell>
          <cell r="AM39">
            <v>30</v>
          </cell>
          <cell r="AN39">
            <v>30</v>
          </cell>
          <cell r="AO39" t="str">
            <v>BEVERLY</v>
          </cell>
          <cell r="AP39">
            <v>164042</v>
          </cell>
          <cell r="AQ39">
            <v>140234</v>
          </cell>
          <cell r="AR39">
            <v>23808</v>
          </cell>
          <cell r="AS39">
            <v>2100</v>
          </cell>
          <cell r="AT39">
            <v>0</v>
          </cell>
          <cell r="AU39">
            <v>12466</v>
          </cell>
          <cell r="AV39">
            <v>849.25</v>
          </cell>
          <cell r="AW39">
            <v>0</v>
          </cell>
          <cell r="AX39">
            <v>0</v>
          </cell>
          <cell r="AY39">
            <v>39223.25</v>
          </cell>
          <cell r="AZ39">
            <v>17008.324109334768</v>
          </cell>
          <cell r="BB39">
            <v>30</v>
          </cell>
          <cell r="BC39" t="str">
            <v>BEVERLY</v>
          </cell>
          <cell r="BH39">
            <v>0</v>
          </cell>
          <cell r="BK39">
            <v>0</v>
          </cell>
          <cell r="BL39">
            <v>0</v>
          </cell>
          <cell r="BN39">
            <v>0</v>
          </cell>
          <cell r="BP39">
            <v>23808</v>
          </cell>
          <cell r="BQ39">
            <v>23808</v>
          </cell>
          <cell r="BR39">
            <v>0</v>
          </cell>
          <cell r="BT39">
            <v>0</v>
          </cell>
          <cell r="BV39">
            <v>0</v>
          </cell>
        </row>
        <row r="40">
          <cell r="A40">
            <v>31</v>
          </cell>
          <cell r="B40">
            <v>31</v>
          </cell>
          <cell r="C40" t="str">
            <v>BILLERICA</v>
          </cell>
          <cell r="D40">
            <v>147</v>
          </cell>
          <cell r="E40">
            <v>2113254</v>
          </cell>
          <cell r="F40">
            <v>0</v>
          </cell>
          <cell r="G40">
            <v>131271</v>
          </cell>
          <cell r="H40">
            <v>2244525</v>
          </cell>
          <cell r="J40">
            <v>0</v>
          </cell>
          <cell r="K40">
            <v>0</v>
          </cell>
          <cell r="L40">
            <v>131271</v>
          </cell>
          <cell r="M40">
            <v>131271</v>
          </cell>
          <cell r="O40">
            <v>2113254</v>
          </cell>
          <cell r="Q40">
            <v>0</v>
          </cell>
          <cell r="R40">
            <v>0</v>
          </cell>
          <cell r="S40">
            <v>131271</v>
          </cell>
          <cell r="T40">
            <v>131271</v>
          </cell>
          <cell r="V40">
            <v>281324</v>
          </cell>
          <cell r="W40">
            <v>0</v>
          </cell>
          <cell r="X40">
            <v>31</v>
          </cell>
          <cell r="Y40">
            <v>147</v>
          </cell>
          <cell r="Z40">
            <v>0</v>
          </cell>
          <cell r="AA40">
            <v>2113254</v>
          </cell>
          <cell r="AB40">
            <v>0</v>
          </cell>
          <cell r="AC40">
            <v>2113254</v>
          </cell>
          <cell r="AD40">
            <v>0</v>
          </cell>
          <cell r="AE40">
            <v>131271</v>
          </cell>
          <cell r="AF40">
            <v>2244525</v>
          </cell>
          <cell r="AG40">
            <v>0</v>
          </cell>
          <cell r="AH40">
            <v>0</v>
          </cell>
          <cell r="AI40">
            <v>0</v>
          </cell>
          <cell r="AJ40">
            <v>0</v>
          </cell>
          <cell r="AK40">
            <v>2244525</v>
          </cell>
          <cell r="AM40">
            <v>31</v>
          </cell>
          <cell r="AN40">
            <v>31</v>
          </cell>
          <cell r="AO40" t="str">
            <v>BILLERICA</v>
          </cell>
          <cell r="AP40">
            <v>2113254</v>
          </cell>
          <cell r="AQ40">
            <v>2278811</v>
          </cell>
          <cell r="AR40">
            <v>0</v>
          </cell>
          <cell r="AS40">
            <v>26781.25</v>
          </cell>
          <cell r="AT40">
            <v>0</v>
          </cell>
          <cell r="AU40">
            <v>4168.75</v>
          </cell>
          <cell r="AV40">
            <v>49890.75</v>
          </cell>
          <cell r="AW40">
            <v>69212.25</v>
          </cell>
          <cell r="AX40">
            <v>0</v>
          </cell>
          <cell r="AY40">
            <v>150053</v>
          </cell>
          <cell r="AZ40">
            <v>0</v>
          </cell>
          <cell r="BB40">
            <v>31</v>
          </cell>
          <cell r="BC40" t="str">
            <v>BILLERICA</v>
          </cell>
          <cell r="BH40">
            <v>0</v>
          </cell>
          <cell r="BK40">
            <v>0</v>
          </cell>
          <cell r="BL40">
            <v>0</v>
          </cell>
          <cell r="BN40">
            <v>0</v>
          </cell>
          <cell r="BP40">
            <v>0</v>
          </cell>
          <cell r="BQ40">
            <v>0</v>
          </cell>
          <cell r="BR40">
            <v>0</v>
          </cell>
          <cell r="BT40">
            <v>0</v>
          </cell>
          <cell r="BV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AM41">
            <v>32</v>
          </cell>
          <cell r="AN41">
            <v>32</v>
          </cell>
          <cell r="AO41" t="str">
            <v>BLACKSTONE</v>
          </cell>
          <cell r="AP41">
            <v>0</v>
          </cell>
          <cell r="AQ41">
            <v>0</v>
          </cell>
          <cell r="AR41">
            <v>0</v>
          </cell>
          <cell r="AS41">
            <v>0</v>
          </cell>
          <cell r="AT41">
            <v>0</v>
          </cell>
          <cell r="AU41">
            <v>0</v>
          </cell>
          <cell r="AV41">
            <v>0</v>
          </cell>
          <cell r="AW41">
            <v>0</v>
          </cell>
          <cell r="AX41">
            <v>0</v>
          </cell>
          <cell r="AY41">
            <v>0</v>
          </cell>
          <cell r="AZ41">
            <v>0</v>
          </cell>
          <cell r="BB41">
            <v>32</v>
          </cell>
          <cell r="BC41" t="str">
            <v>BLACKSTONE</v>
          </cell>
          <cell r="BH41">
            <v>0</v>
          </cell>
          <cell r="BK41">
            <v>0</v>
          </cell>
          <cell r="BL41">
            <v>0</v>
          </cell>
          <cell r="BN41">
            <v>0</v>
          </cell>
          <cell r="BP41">
            <v>0</v>
          </cell>
          <cell r="BQ41">
            <v>0</v>
          </cell>
          <cell r="BR41">
            <v>0</v>
          </cell>
          <cell r="BT41">
            <v>0</v>
          </cell>
          <cell r="BV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AM42">
            <v>33</v>
          </cell>
          <cell r="AN42">
            <v>33</v>
          </cell>
          <cell r="AO42" t="str">
            <v>BLANDFORD</v>
          </cell>
          <cell r="AP42">
            <v>0</v>
          </cell>
          <cell r="AQ42">
            <v>0</v>
          </cell>
          <cell r="AR42">
            <v>0</v>
          </cell>
          <cell r="AS42">
            <v>0</v>
          </cell>
          <cell r="AT42">
            <v>0</v>
          </cell>
          <cell r="AU42">
            <v>0</v>
          </cell>
          <cell r="AV42">
            <v>0</v>
          </cell>
          <cell r="AW42">
            <v>0</v>
          </cell>
          <cell r="AX42">
            <v>0</v>
          </cell>
          <cell r="AY42">
            <v>0</v>
          </cell>
          <cell r="AZ42">
            <v>0</v>
          </cell>
          <cell r="BB42">
            <v>33</v>
          </cell>
          <cell r="BC42" t="str">
            <v>BLANDFORD</v>
          </cell>
          <cell r="BH42">
            <v>0</v>
          </cell>
          <cell r="BK42">
            <v>0</v>
          </cell>
          <cell r="BL42">
            <v>0</v>
          </cell>
          <cell r="BN42">
            <v>0</v>
          </cell>
          <cell r="BP42">
            <v>0</v>
          </cell>
          <cell r="BQ42">
            <v>0</v>
          </cell>
          <cell r="BR42">
            <v>0</v>
          </cell>
          <cell r="BT42">
            <v>0</v>
          </cell>
          <cell r="BV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AM43">
            <v>34</v>
          </cell>
          <cell r="AN43">
            <v>34</v>
          </cell>
          <cell r="AO43" t="str">
            <v>BOLTON</v>
          </cell>
          <cell r="AP43">
            <v>0</v>
          </cell>
          <cell r="AQ43">
            <v>0</v>
          </cell>
          <cell r="AR43">
            <v>0</v>
          </cell>
          <cell r="AS43">
            <v>0</v>
          </cell>
          <cell r="AT43">
            <v>0</v>
          </cell>
          <cell r="AU43">
            <v>0</v>
          </cell>
          <cell r="AV43">
            <v>0</v>
          </cell>
          <cell r="AW43">
            <v>0</v>
          </cell>
          <cell r="AX43">
            <v>0</v>
          </cell>
          <cell r="AY43">
            <v>0</v>
          </cell>
          <cell r="AZ43">
            <v>0</v>
          </cell>
          <cell r="BB43">
            <v>34</v>
          </cell>
          <cell r="BC43" t="str">
            <v>BOLTON</v>
          </cell>
          <cell r="BH43">
            <v>0</v>
          </cell>
          <cell r="BK43">
            <v>0</v>
          </cell>
          <cell r="BL43">
            <v>0</v>
          </cell>
          <cell r="BN43">
            <v>0</v>
          </cell>
          <cell r="BP43">
            <v>0</v>
          </cell>
          <cell r="BQ43">
            <v>0</v>
          </cell>
          <cell r="BR43">
            <v>0</v>
          </cell>
          <cell r="BT43">
            <v>0</v>
          </cell>
          <cell r="BV43">
            <v>0</v>
          </cell>
        </row>
        <row r="44">
          <cell r="A44">
            <v>35</v>
          </cell>
          <cell r="B44">
            <v>35</v>
          </cell>
          <cell r="C44" t="str">
            <v>BOSTON</v>
          </cell>
          <cell r="D44">
            <v>11025</v>
          </cell>
          <cell r="E44">
            <v>183794983</v>
          </cell>
          <cell r="F44">
            <v>356445</v>
          </cell>
          <cell r="G44">
            <v>9845325</v>
          </cell>
          <cell r="H44">
            <v>193996753</v>
          </cell>
          <cell r="J44">
            <v>13030965.950835796</v>
          </cell>
          <cell r="K44">
            <v>0.33695970519467555</v>
          </cell>
          <cell r="L44">
            <v>9845325</v>
          </cell>
          <cell r="M44">
            <v>22876290.950835794</v>
          </cell>
          <cell r="O44">
            <v>171120462.04916421</v>
          </cell>
          <cell r="Q44">
            <v>0</v>
          </cell>
          <cell r="R44">
            <v>13030965.950835796</v>
          </cell>
          <cell r="S44">
            <v>9845325</v>
          </cell>
          <cell r="T44">
            <v>22876290.950835794</v>
          </cell>
          <cell r="V44">
            <v>48517503.75</v>
          </cell>
          <cell r="W44">
            <v>0</v>
          </cell>
          <cell r="X44">
            <v>35</v>
          </cell>
          <cell r="Y44">
            <v>11025</v>
          </cell>
          <cell r="Z44">
            <v>0</v>
          </cell>
          <cell r="AA44">
            <v>183794983</v>
          </cell>
          <cell r="AB44">
            <v>0</v>
          </cell>
          <cell r="AC44">
            <v>183794983</v>
          </cell>
          <cell r="AD44">
            <v>356445</v>
          </cell>
          <cell r="AE44">
            <v>9845325</v>
          </cell>
          <cell r="AF44">
            <v>193996753</v>
          </cell>
          <cell r="AG44">
            <v>0</v>
          </cell>
          <cell r="AH44">
            <v>0</v>
          </cell>
          <cell r="AI44">
            <v>0</v>
          </cell>
          <cell r="AJ44">
            <v>0</v>
          </cell>
          <cell r="AK44">
            <v>193996753</v>
          </cell>
          <cell r="AM44">
            <v>35</v>
          </cell>
          <cell r="AN44">
            <v>35</v>
          </cell>
          <cell r="AO44" t="str">
            <v>BOSTON</v>
          </cell>
          <cell r="AP44">
            <v>183794983</v>
          </cell>
          <cell r="AQ44">
            <v>165554430</v>
          </cell>
          <cell r="AR44">
            <v>18240553</v>
          </cell>
          <cell r="AS44">
            <v>5557650.5</v>
          </cell>
          <cell r="AT44">
            <v>2163422</v>
          </cell>
          <cell r="AU44">
            <v>4057026.75</v>
          </cell>
          <cell r="AV44">
            <v>3588035.5</v>
          </cell>
          <cell r="AW44">
            <v>5065491</v>
          </cell>
          <cell r="AX44">
            <v>0</v>
          </cell>
          <cell r="AY44">
            <v>38672178.75</v>
          </cell>
          <cell r="AZ44">
            <v>13030965.950835796</v>
          </cell>
          <cell r="BB44">
            <v>35</v>
          </cell>
          <cell r="BC44" t="str">
            <v>BOSTON</v>
          </cell>
          <cell r="BH44">
            <v>0</v>
          </cell>
          <cell r="BK44">
            <v>0</v>
          </cell>
          <cell r="BL44">
            <v>0</v>
          </cell>
          <cell r="BN44">
            <v>0</v>
          </cell>
          <cell r="BP44">
            <v>18240553</v>
          </cell>
          <cell r="BQ44">
            <v>18240553</v>
          </cell>
          <cell r="BR44">
            <v>0</v>
          </cell>
          <cell r="BT44">
            <v>0</v>
          </cell>
          <cell r="BV44">
            <v>0</v>
          </cell>
        </row>
        <row r="45">
          <cell r="A45">
            <v>36</v>
          </cell>
          <cell r="B45">
            <v>36</v>
          </cell>
          <cell r="C45" t="str">
            <v>BOURNE</v>
          </cell>
          <cell r="D45">
            <v>145</v>
          </cell>
          <cell r="E45">
            <v>2221098</v>
          </cell>
          <cell r="F45">
            <v>0</v>
          </cell>
          <cell r="G45">
            <v>129485</v>
          </cell>
          <cell r="H45">
            <v>2350583</v>
          </cell>
          <cell r="J45">
            <v>200612.2112919495</v>
          </cell>
          <cell r="K45">
            <v>0.36354531384808497</v>
          </cell>
          <cell r="L45">
            <v>129485</v>
          </cell>
          <cell r="M45">
            <v>330097.2112919495</v>
          </cell>
          <cell r="O45">
            <v>2020485.7887080505</v>
          </cell>
          <cell r="Q45">
            <v>0</v>
          </cell>
          <cell r="R45">
            <v>200612.2112919495</v>
          </cell>
          <cell r="S45">
            <v>129485</v>
          </cell>
          <cell r="T45">
            <v>330097.2112919495</v>
          </cell>
          <cell r="V45">
            <v>681306.75</v>
          </cell>
          <cell r="W45">
            <v>0</v>
          </cell>
          <cell r="X45">
            <v>36</v>
          </cell>
          <cell r="Y45">
            <v>145</v>
          </cell>
          <cell r="Z45">
            <v>0</v>
          </cell>
          <cell r="AA45">
            <v>2221098</v>
          </cell>
          <cell r="AB45">
            <v>0</v>
          </cell>
          <cell r="AC45">
            <v>2221098</v>
          </cell>
          <cell r="AD45">
            <v>0</v>
          </cell>
          <cell r="AE45">
            <v>129485</v>
          </cell>
          <cell r="AF45">
            <v>2350583</v>
          </cell>
          <cell r="AG45">
            <v>0</v>
          </cell>
          <cell r="AH45">
            <v>0</v>
          </cell>
          <cell r="AI45">
            <v>0</v>
          </cell>
          <cell r="AJ45">
            <v>0</v>
          </cell>
          <cell r="AK45">
            <v>2350583</v>
          </cell>
          <cell r="AM45">
            <v>36</v>
          </cell>
          <cell r="AN45">
            <v>36</v>
          </cell>
          <cell r="AO45" t="str">
            <v>BOURNE</v>
          </cell>
          <cell r="AP45">
            <v>2221098</v>
          </cell>
          <cell r="AQ45">
            <v>1940284</v>
          </cell>
          <cell r="AR45">
            <v>280814</v>
          </cell>
          <cell r="AS45">
            <v>47990.25</v>
          </cell>
          <cell r="AT45">
            <v>99425</v>
          </cell>
          <cell r="AU45">
            <v>30681.5</v>
          </cell>
          <cell r="AV45">
            <v>37208.75</v>
          </cell>
          <cell r="AW45">
            <v>55702.25</v>
          </cell>
          <cell r="AX45">
            <v>0</v>
          </cell>
          <cell r="AY45">
            <v>551821.75</v>
          </cell>
          <cell r="AZ45">
            <v>200612.2112919495</v>
          </cell>
          <cell r="BB45">
            <v>36</v>
          </cell>
          <cell r="BC45" t="str">
            <v>BOURNE</v>
          </cell>
          <cell r="BH45">
            <v>0</v>
          </cell>
          <cell r="BK45">
            <v>0</v>
          </cell>
          <cell r="BL45">
            <v>0</v>
          </cell>
          <cell r="BN45">
            <v>0</v>
          </cell>
          <cell r="BP45">
            <v>280814</v>
          </cell>
          <cell r="BQ45">
            <v>280814</v>
          </cell>
          <cell r="BR45">
            <v>0</v>
          </cell>
          <cell r="BT45">
            <v>0</v>
          </cell>
          <cell r="BV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AM46">
            <v>37</v>
          </cell>
          <cell r="AN46">
            <v>37</v>
          </cell>
          <cell r="AO46" t="str">
            <v>BOXBOROUGH</v>
          </cell>
          <cell r="AP46">
            <v>0</v>
          </cell>
          <cell r="AQ46">
            <v>0</v>
          </cell>
          <cell r="AR46">
            <v>0</v>
          </cell>
          <cell r="AS46">
            <v>0</v>
          </cell>
          <cell r="AT46">
            <v>0</v>
          </cell>
          <cell r="AU46">
            <v>0</v>
          </cell>
          <cell r="AV46">
            <v>0</v>
          </cell>
          <cell r="AW46">
            <v>0</v>
          </cell>
          <cell r="AX46">
            <v>0</v>
          </cell>
          <cell r="AY46">
            <v>0</v>
          </cell>
          <cell r="AZ46">
            <v>0</v>
          </cell>
          <cell r="BB46">
            <v>37</v>
          </cell>
          <cell r="BC46" t="str">
            <v>BOXBOROUGH</v>
          </cell>
          <cell r="BH46">
            <v>0</v>
          </cell>
          <cell r="BK46">
            <v>0</v>
          </cell>
          <cell r="BL46">
            <v>0</v>
          </cell>
          <cell r="BN46">
            <v>0</v>
          </cell>
          <cell r="BP46">
            <v>0</v>
          </cell>
          <cell r="BQ46">
            <v>0</v>
          </cell>
          <cell r="BR46">
            <v>0</v>
          </cell>
          <cell r="BT46">
            <v>0</v>
          </cell>
          <cell r="BV46">
            <v>0</v>
          </cell>
          <cell r="CA46" t="str">
            <v>fy15</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AM47">
            <v>38</v>
          </cell>
          <cell r="AN47">
            <v>38</v>
          </cell>
          <cell r="AO47" t="str">
            <v>BOXFORD</v>
          </cell>
          <cell r="AP47">
            <v>0</v>
          </cell>
          <cell r="AQ47">
            <v>0</v>
          </cell>
          <cell r="AR47">
            <v>0</v>
          </cell>
          <cell r="AS47">
            <v>0</v>
          </cell>
          <cell r="AT47">
            <v>0</v>
          </cell>
          <cell r="AU47">
            <v>0</v>
          </cell>
          <cell r="AV47">
            <v>0</v>
          </cell>
          <cell r="AW47">
            <v>0</v>
          </cell>
          <cell r="AX47">
            <v>0</v>
          </cell>
          <cell r="AY47">
            <v>0</v>
          </cell>
          <cell r="AZ47">
            <v>0</v>
          </cell>
          <cell r="BB47">
            <v>38</v>
          </cell>
          <cell r="BC47" t="str">
            <v>BOXFORD</v>
          </cell>
          <cell r="BH47">
            <v>0</v>
          </cell>
          <cell r="BK47">
            <v>0</v>
          </cell>
          <cell r="BL47">
            <v>0</v>
          </cell>
          <cell r="BN47">
            <v>0</v>
          </cell>
          <cell r="BP47">
            <v>0</v>
          </cell>
          <cell r="BQ47">
            <v>0</v>
          </cell>
          <cell r="BR47">
            <v>0</v>
          </cell>
          <cell r="BT47">
            <v>0</v>
          </cell>
          <cell r="BV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AM48">
            <v>39</v>
          </cell>
          <cell r="AN48">
            <v>39</v>
          </cell>
          <cell r="AO48" t="str">
            <v>BOYLSTON</v>
          </cell>
          <cell r="AP48">
            <v>0</v>
          </cell>
          <cell r="AQ48">
            <v>0</v>
          </cell>
          <cell r="AR48">
            <v>0</v>
          </cell>
          <cell r="AS48">
            <v>0</v>
          </cell>
          <cell r="AT48">
            <v>0</v>
          </cell>
          <cell r="AU48">
            <v>0</v>
          </cell>
          <cell r="AV48">
            <v>0</v>
          </cell>
          <cell r="AW48">
            <v>0</v>
          </cell>
          <cell r="AX48">
            <v>0</v>
          </cell>
          <cell r="AY48">
            <v>0</v>
          </cell>
          <cell r="AZ48">
            <v>0</v>
          </cell>
          <cell r="BB48">
            <v>39</v>
          </cell>
          <cell r="BC48" t="str">
            <v>BOYLSTON</v>
          </cell>
          <cell r="BH48">
            <v>0</v>
          </cell>
          <cell r="BK48">
            <v>0</v>
          </cell>
          <cell r="BL48">
            <v>0</v>
          </cell>
          <cell r="BN48">
            <v>0</v>
          </cell>
          <cell r="BP48">
            <v>0</v>
          </cell>
          <cell r="BQ48">
            <v>0</v>
          </cell>
          <cell r="BR48">
            <v>0</v>
          </cell>
          <cell r="BT48">
            <v>0</v>
          </cell>
          <cell r="BV48">
            <v>0</v>
          </cell>
          <cell r="CA48" t="str">
            <v>fy14</v>
          </cell>
        </row>
        <row r="49">
          <cell r="A49">
            <v>40</v>
          </cell>
          <cell r="B49">
            <v>40</v>
          </cell>
          <cell r="C49" t="str">
            <v>BRAINTREE</v>
          </cell>
          <cell r="D49">
            <v>12</v>
          </cell>
          <cell r="E49">
            <v>177048</v>
          </cell>
          <cell r="F49">
            <v>0</v>
          </cell>
          <cell r="G49">
            <v>10716</v>
          </cell>
          <cell r="H49">
            <v>187764</v>
          </cell>
          <cell r="J49">
            <v>0</v>
          </cell>
          <cell r="K49">
            <v>0</v>
          </cell>
          <cell r="L49">
            <v>10716</v>
          </cell>
          <cell r="M49">
            <v>10716</v>
          </cell>
          <cell r="O49">
            <v>177048</v>
          </cell>
          <cell r="Q49">
            <v>0</v>
          </cell>
          <cell r="R49">
            <v>0</v>
          </cell>
          <cell r="S49">
            <v>10716</v>
          </cell>
          <cell r="T49">
            <v>10716</v>
          </cell>
          <cell r="V49">
            <v>36794.5</v>
          </cell>
          <cell r="W49">
            <v>0</v>
          </cell>
          <cell r="X49">
            <v>40</v>
          </cell>
          <cell r="Y49">
            <v>12</v>
          </cell>
          <cell r="Z49">
            <v>0</v>
          </cell>
          <cell r="AA49">
            <v>177048</v>
          </cell>
          <cell r="AB49">
            <v>0</v>
          </cell>
          <cell r="AC49">
            <v>177048</v>
          </cell>
          <cell r="AD49">
            <v>0</v>
          </cell>
          <cell r="AE49">
            <v>10716</v>
          </cell>
          <cell r="AF49">
            <v>187764</v>
          </cell>
          <cell r="AG49">
            <v>0</v>
          </cell>
          <cell r="AH49">
            <v>0</v>
          </cell>
          <cell r="AI49">
            <v>0</v>
          </cell>
          <cell r="AJ49">
            <v>0</v>
          </cell>
          <cell r="AK49">
            <v>187764</v>
          </cell>
          <cell r="AM49">
            <v>40</v>
          </cell>
          <cell r="AN49">
            <v>40</v>
          </cell>
          <cell r="AO49" t="str">
            <v>BRAINTREE</v>
          </cell>
          <cell r="AP49">
            <v>177048</v>
          </cell>
          <cell r="AQ49">
            <v>247254</v>
          </cell>
          <cell r="AR49">
            <v>0</v>
          </cell>
          <cell r="AS49">
            <v>0</v>
          </cell>
          <cell r="AT49">
            <v>10623</v>
          </cell>
          <cell r="AU49">
            <v>5733.5</v>
          </cell>
          <cell r="AV49">
            <v>2833.25</v>
          </cell>
          <cell r="AW49">
            <v>6888.75</v>
          </cell>
          <cell r="AX49">
            <v>0</v>
          </cell>
          <cell r="AY49">
            <v>26078.5</v>
          </cell>
          <cell r="AZ49">
            <v>0</v>
          </cell>
          <cell r="BB49">
            <v>40</v>
          </cell>
          <cell r="BC49" t="str">
            <v>BRAINTREE</v>
          </cell>
          <cell r="BH49">
            <v>0</v>
          </cell>
          <cell r="BK49">
            <v>0</v>
          </cell>
          <cell r="BL49">
            <v>0</v>
          </cell>
          <cell r="BN49">
            <v>0</v>
          </cell>
          <cell r="BP49">
            <v>0</v>
          </cell>
          <cell r="BQ49">
            <v>0</v>
          </cell>
          <cell r="BR49">
            <v>0</v>
          </cell>
          <cell r="BT49">
            <v>0</v>
          </cell>
          <cell r="BV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AM50">
            <v>41</v>
          </cell>
          <cell r="AN50">
            <v>41</v>
          </cell>
          <cell r="AO50" t="str">
            <v>BREWSTER</v>
          </cell>
          <cell r="AP50">
            <v>0</v>
          </cell>
          <cell r="AQ50">
            <v>0</v>
          </cell>
          <cell r="AR50">
            <v>0</v>
          </cell>
          <cell r="AS50">
            <v>0</v>
          </cell>
          <cell r="AT50">
            <v>0</v>
          </cell>
          <cell r="AU50">
            <v>0</v>
          </cell>
          <cell r="AV50">
            <v>0</v>
          </cell>
          <cell r="AW50">
            <v>0</v>
          </cell>
          <cell r="AX50">
            <v>0</v>
          </cell>
          <cell r="AY50">
            <v>0</v>
          </cell>
          <cell r="AZ50">
            <v>0</v>
          </cell>
          <cell r="BB50">
            <v>41</v>
          </cell>
          <cell r="BC50" t="str">
            <v>BREWSTER</v>
          </cell>
          <cell r="BH50">
            <v>0</v>
          </cell>
          <cell r="BK50">
            <v>0</v>
          </cell>
          <cell r="BL50">
            <v>0</v>
          </cell>
          <cell r="BN50">
            <v>0</v>
          </cell>
          <cell r="BP50">
            <v>0</v>
          </cell>
          <cell r="BQ50">
            <v>0</v>
          </cell>
          <cell r="BR50">
            <v>0</v>
          </cell>
          <cell r="BT50">
            <v>0</v>
          </cell>
          <cell r="BV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AM51">
            <v>42</v>
          </cell>
          <cell r="AN51">
            <v>42</v>
          </cell>
          <cell r="AO51" t="str">
            <v>BRIDGEWATER</v>
          </cell>
          <cell r="AP51">
            <v>0</v>
          </cell>
          <cell r="AQ51">
            <v>0</v>
          </cell>
          <cell r="AR51">
            <v>0</v>
          </cell>
          <cell r="AS51">
            <v>0</v>
          </cell>
          <cell r="AT51">
            <v>0</v>
          </cell>
          <cell r="AU51">
            <v>0</v>
          </cell>
          <cell r="AV51">
            <v>0</v>
          </cell>
          <cell r="AW51">
            <v>0</v>
          </cell>
          <cell r="AX51">
            <v>0</v>
          </cell>
          <cell r="AY51">
            <v>0</v>
          </cell>
          <cell r="AZ51">
            <v>0</v>
          </cell>
          <cell r="BB51">
            <v>42</v>
          </cell>
          <cell r="BC51" t="str">
            <v>BRIDGEWATER</v>
          </cell>
          <cell r="BH51">
            <v>0</v>
          </cell>
          <cell r="BK51">
            <v>0</v>
          </cell>
          <cell r="BL51">
            <v>0</v>
          </cell>
          <cell r="BN51">
            <v>0</v>
          </cell>
          <cell r="BP51">
            <v>0</v>
          </cell>
          <cell r="BQ51">
            <v>0</v>
          </cell>
          <cell r="BR51">
            <v>0</v>
          </cell>
          <cell r="BT51">
            <v>0</v>
          </cell>
          <cell r="BV51">
            <v>0</v>
          </cell>
        </row>
        <row r="52">
          <cell r="A52">
            <v>43</v>
          </cell>
          <cell r="B52">
            <v>43</v>
          </cell>
          <cell r="C52" t="str">
            <v>BRIMFIELD</v>
          </cell>
          <cell r="D52">
            <v>2</v>
          </cell>
          <cell r="E52">
            <v>26810</v>
          </cell>
          <cell r="F52">
            <v>0</v>
          </cell>
          <cell r="G52">
            <v>1786</v>
          </cell>
          <cell r="H52">
            <v>28596</v>
          </cell>
          <cell r="J52">
            <v>0</v>
          </cell>
          <cell r="K52">
            <v>0</v>
          </cell>
          <cell r="L52">
            <v>1786</v>
          </cell>
          <cell r="M52">
            <v>1786</v>
          </cell>
          <cell r="O52">
            <v>26810</v>
          </cell>
          <cell r="Q52">
            <v>0</v>
          </cell>
          <cell r="R52">
            <v>0</v>
          </cell>
          <cell r="S52">
            <v>1786</v>
          </cell>
          <cell r="T52">
            <v>1786</v>
          </cell>
          <cell r="V52">
            <v>9030.5</v>
          </cell>
          <cell r="W52">
            <v>0</v>
          </cell>
          <cell r="X52">
            <v>43</v>
          </cell>
          <cell r="Y52">
            <v>2</v>
          </cell>
          <cell r="Z52">
            <v>0</v>
          </cell>
          <cell r="AA52">
            <v>26810</v>
          </cell>
          <cell r="AB52">
            <v>0</v>
          </cell>
          <cell r="AC52">
            <v>26810</v>
          </cell>
          <cell r="AD52">
            <v>0</v>
          </cell>
          <cell r="AE52">
            <v>1786</v>
          </cell>
          <cell r="AF52">
            <v>28596</v>
          </cell>
          <cell r="AG52">
            <v>0</v>
          </cell>
          <cell r="AH52">
            <v>0</v>
          </cell>
          <cell r="AI52">
            <v>0</v>
          </cell>
          <cell r="AJ52">
            <v>0</v>
          </cell>
          <cell r="AK52">
            <v>28596</v>
          </cell>
          <cell r="AM52">
            <v>43</v>
          </cell>
          <cell r="AN52">
            <v>43</v>
          </cell>
          <cell r="AO52" t="str">
            <v>BRIMFIELD</v>
          </cell>
          <cell r="AP52">
            <v>26810</v>
          </cell>
          <cell r="AQ52">
            <v>28978</v>
          </cell>
          <cell r="AR52">
            <v>0</v>
          </cell>
          <cell r="AS52">
            <v>7244.5</v>
          </cell>
          <cell r="AT52">
            <v>0</v>
          </cell>
          <cell r="AU52">
            <v>0</v>
          </cell>
          <cell r="AV52">
            <v>0</v>
          </cell>
          <cell r="AW52">
            <v>0</v>
          </cell>
          <cell r="AX52">
            <v>0</v>
          </cell>
          <cell r="AY52">
            <v>7244.5</v>
          </cell>
          <cell r="AZ52">
            <v>0</v>
          </cell>
          <cell r="BB52">
            <v>43</v>
          </cell>
          <cell r="BC52" t="str">
            <v>BRIMFIELD</v>
          </cell>
          <cell r="BH52">
            <v>0</v>
          </cell>
          <cell r="BK52">
            <v>0</v>
          </cell>
          <cell r="BL52">
            <v>0</v>
          </cell>
          <cell r="BN52">
            <v>0</v>
          </cell>
          <cell r="BP52">
            <v>0</v>
          </cell>
          <cell r="BQ52">
            <v>0</v>
          </cell>
          <cell r="BR52">
            <v>0</v>
          </cell>
          <cell r="BT52">
            <v>0</v>
          </cell>
          <cell r="BV52">
            <v>0</v>
          </cell>
        </row>
        <row r="53">
          <cell r="A53">
            <v>44</v>
          </cell>
          <cell r="B53">
            <v>44</v>
          </cell>
          <cell r="C53" t="str">
            <v>BROCKTON</v>
          </cell>
          <cell r="D53">
            <v>1046</v>
          </cell>
          <cell r="E53">
            <v>12122458</v>
          </cell>
          <cell r="F53">
            <v>0</v>
          </cell>
          <cell r="G53">
            <v>934078</v>
          </cell>
          <cell r="H53">
            <v>13056536</v>
          </cell>
          <cell r="J53">
            <v>1328263.8139827112</v>
          </cell>
          <cell r="K53">
            <v>0.35741803946914619</v>
          </cell>
          <cell r="L53">
            <v>934078</v>
          </cell>
          <cell r="M53">
            <v>2262341.8139827112</v>
          </cell>
          <cell r="O53">
            <v>10794194.18601729</v>
          </cell>
          <cell r="Q53">
            <v>0</v>
          </cell>
          <cell r="R53">
            <v>1328263.8139827112</v>
          </cell>
          <cell r="S53">
            <v>934078</v>
          </cell>
          <cell r="T53">
            <v>2262341.8139827112</v>
          </cell>
          <cell r="V53">
            <v>4650353.25</v>
          </cell>
          <cell r="W53">
            <v>0</v>
          </cell>
          <cell r="X53">
            <v>44</v>
          </cell>
          <cell r="Y53">
            <v>1046</v>
          </cell>
          <cell r="Z53">
            <v>0</v>
          </cell>
          <cell r="AA53">
            <v>12122458</v>
          </cell>
          <cell r="AB53">
            <v>0</v>
          </cell>
          <cell r="AC53">
            <v>12122458</v>
          </cell>
          <cell r="AD53">
            <v>0</v>
          </cell>
          <cell r="AE53">
            <v>934078</v>
          </cell>
          <cell r="AF53">
            <v>13056536</v>
          </cell>
          <cell r="AG53">
            <v>0</v>
          </cell>
          <cell r="AH53">
            <v>0</v>
          </cell>
          <cell r="AI53">
            <v>0</v>
          </cell>
          <cell r="AJ53">
            <v>0</v>
          </cell>
          <cell r="AK53">
            <v>13056536</v>
          </cell>
          <cell r="AM53">
            <v>44</v>
          </cell>
          <cell r="AN53">
            <v>44</v>
          </cell>
          <cell r="AO53" t="str">
            <v>BROCKTON</v>
          </cell>
          <cell r="AP53">
            <v>12122458</v>
          </cell>
          <cell r="AQ53">
            <v>10263174</v>
          </cell>
          <cell r="AR53">
            <v>1859284</v>
          </cell>
          <cell r="AS53">
            <v>662946.75</v>
          </cell>
          <cell r="AT53">
            <v>867918</v>
          </cell>
          <cell r="AU53">
            <v>173005</v>
          </cell>
          <cell r="AV53">
            <v>58434.25</v>
          </cell>
          <cell r="AW53">
            <v>94687.25</v>
          </cell>
          <cell r="AX53">
            <v>0</v>
          </cell>
          <cell r="AY53">
            <v>3716275.25</v>
          </cell>
          <cell r="AZ53">
            <v>1328263.8139827112</v>
          </cell>
          <cell r="BB53">
            <v>44</v>
          </cell>
          <cell r="BC53" t="str">
            <v>BROCKTON</v>
          </cell>
          <cell r="BH53">
            <v>0</v>
          </cell>
          <cell r="BK53">
            <v>0</v>
          </cell>
          <cell r="BL53">
            <v>0</v>
          </cell>
          <cell r="BN53">
            <v>0</v>
          </cell>
          <cell r="BP53">
            <v>1859284</v>
          </cell>
          <cell r="BQ53">
            <v>1859284</v>
          </cell>
          <cell r="BR53">
            <v>0</v>
          </cell>
          <cell r="BT53">
            <v>0</v>
          </cell>
          <cell r="BV53">
            <v>0</v>
          </cell>
        </row>
        <row r="54">
          <cell r="A54">
            <v>45</v>
          </cell>
          <cell r="B54">
            <v>45</v>
          </cell>
          <cell r="C54" t="str">
            <v>BROOKFIELD</v>
          </cell>
          <cell r="D54">
            <v>2</v>
          </cell>
          <cell r="E54">
            <v>23608</v>
          </cell>
          <cell r="F54">
            <v>0</v>
          </cell>
          <cell r="G54">
            <v>1786</v>
          </cell>
          <cell r="H54">
            <v>25394</v>
          </cell>
          <cell r="J54">
            <v>0</v>
          </cell>
          <cell r="K54">
            <v>0</v>
          </cell>
          <cell r="L54">
            <v>1786</v>
          </cell>
          <cell r="M54">
            <v>1786</v>
          </cell>
          <cell r="O54">
            <v>23608</v>
          </cell>
          <cell r="Q54">
            <v>0</v>
          </cell>
          <cell r="R54">
            <v>0</v>
          </cell>
          <cell r="S54">
            <v>1786</v>
          </cell>
          <cell r="T54">
            <v>1786</v>
          </cell>
          <cell r="V54">
            <v>8702.5</v>
          </cell>
          <cell r="W54">
            <v>0</v>
          </cell>
          <cell r="X54">
            <v>45</v>
          </cell>
          <cell r="Y54">
            <v>2</v>
          </cell>
          <cell r="Z54">
            <v>0</v>
          </cell>
          <cell r="AA54">
            <v>23608</v>
          </cell>
          <cell r="AB54">
            <v>0</v>
          </cell>
          <cell r="AC54">
            <v>23608</v>
          </cell>
          <cell r="AD54">
            <v>0</v>
          </cell>
          <cell r="AE54">
            <v>1786</v>
          </cell>
          <cell r="AF54">
            <v>25394</v>
          </cell>
          <cell r="AG54">
            <v>0</v>
          </cell>
          <cell r="AH54">
            <v>0</v>
          </cell>
          <cell r="AI54">
            <v>0</v>
          </cell>
          <cell r="AJ54">
            <v>0</v>
          </cell>
          <cell r="AK54">
            <v>25394</v>
          </cell>
          <cell r="AM54">
            <v>45</v>
          </cell>
          <cell r="AN54">
            <v>45</v>
          </cell>
          <cell r="AO54" t="str">
            <v>BROOKFIELD</v>
          </cell>
          <cell r="AP54">
            <v>23608</v>
          </cell>
          <cell r="AQ54">
            <v>27666</v>
          </cell>
          <cell r="AR54">
            <v>0</v>
          </cell>
          <cell r="AS54">
            <v>6916.5</v>
          </cell>
          <cell r="AT54">
            <v>0</v>
          </cell>
          <cell r="AU54">
            <v>0</v>
          </cell>
          <cell r="AV54">
            <v>0</v>
          </cell>
          <cell r="AW54">
            <v>0</v>
          </cell>
          <cell r="AX54">
            <v>0</v>
          </cell>
          <cell r="AY54">
            <v>6916.5</v>
          </cell>
          <cell r="AZ54">
            <v>0</v>
          </cell>
          <cell r="BB54">
            <v>45</v>
          </cell>
          <cell r="BC54" t="str">
            <v>BROOKFIELD</v>
          </cell>
          <cell r="BH54">
            <v>0</v>
          </cell>
          <cell r="BK54">
            <v>0</v>
          </cell>
          <cell r="BL54">
            <v>0</v>
          </cell>
          <cell r="BN54">
            <v>0</v>
          </cell>
          <cell r="BP54">
            <v>0</v>
          </cell>
          <cell r="BQ54">
            <v>0</v>
          </cell>
          <cell r="BR54">
            <v>0</v>
          </cell>
          <cell r="BT54">
            <v>0</v>
          </cell>
          <cell r="BV54">
            <v>0</v>
          </cell>
        </row>
        <row r="55">
          <cell r="A55">
            <v>46</v>
          </cell>
          <cell r="B55">
            <v>46</v>
          </cell>
          <cell r="C55" t="str">
            <v>BROOKLINE</v>
          </cell>
          <cell r="D55">
            <v>3</v>
          </cell>
          <cell r="E55">
            <v>66751</v>
          </cell>
          <cell r="F55">
            <v>0</v>
          </cell>
          <cell r="G55">
            <v>2679</v>
          </cell>
          <cell r="H55">
            <v>69430</v>
          </cell>
          <cell r="J55">
            <v>0</v>
          </cell>
          <cell r="K55">
            <v>0</v>
          </cell>
          <cell r="L55">
            <v>2679</v>
          </cell>
          <cell r="M55">
            <v>2679</v>
          </cell>
          <cell r="O55">
            <v>66751</v>
          </cell>
          <cell r="Q55">
            <v>0</v>
          </cell>
          <cell r="R55">
            <v>0</v>
          </cell>
          <cell r="S55">
            <v>2679</v>
          </cell>
          <cell r="T55">
            <v>2679</v>
          </cell>
          <cell r="V55">
            <v>24170</v>
          </cell>
          <cell r="W55">
            <v>0</v>
          </cell>
          <cell r="X55">
            <v>46</v>
          </cell>
          <cell r="Y55">
            <v>3</v>
          </cell>
          <cell r="Z55">
            <v>0</v>
          </cell>
          <cell r="AA55">
            <v>66751</v>
          </cell>
          <cell r="AB55">
            <v>0</v>
          </cell>
          <cell r="AC55">
            <v>66751</v>
          </cell>
          <cell r="AD55">
            <v>0</v>
          </cell>
          <cell r="AE55">
            <v>2679</v>
          </cell>
          <cell r="AF55">
            <v>69430</v>
          </cell>
          <cell r="AG55">
            <v>0</v>
          </cell>
          <cell r="AH55">
            <v>0</v>
          </cell>
          <cell r="AI55">
            <v>0</v>
          </cell>
          <cell r="AJ55">
            <v>0</v>
          </cell>
          <cell r="AK55">
            <v>69430</v>
          </cell>
          <cell r="AM55">
            <v>46</v>
          </cell>
          <cell r="AN55">
            <v>46</v>
          </cell>
          <cell r="AO55" t="str">
            <v>BROOKLINE</v>
          </cell>
          <cell r="AP55">
            <v>66751</v>
          </cell>
          <cell r="AQ55">
            <v>73341</v>
          </cell>
          <cell r="AR55">
            <v>0</v>
          </cell>
          <cell r="AS55">
            <v>0</v>
          </cell>
          <cell r="AT55">
            <v>19237</v>
          </cell>
          <cell r="AU55">
            <v>0</v>
          </cell>
          <cell r="AV55">
            <v>1377</v>
          </cell>
          <cell r="AW55">
            <v>877</v>
          </cell>
          <cell r="AX55">
            <v>0</v>
          </cell>
          <cell r="AY55">
            <v>21491</v>
          </cell>
          <cell r="AZ55">
            <v>0</v>
          </cell>
          <cell r="BB55">
            <v>46</v>
          </cell>
          <cell r="BC55" t="str">
            <v>BROOKLINE</v>
          </cell>
          <cell r="BH55">
            <v>0</v>
          </cell>
          <cell r="BK55">
            <v>0</v>
          </cell>
          <cell r="BL55">
            <v>0</v>
          </cell>
          <cell r="BN55">
            <v>0</v>
          </cell>
          <cell r="BP55">
            <v>0</v>
          </cell>
          <cell r="BQ55">
            <v>0</v>
          </cell>
          <cell r="BR55">
            <v>0</v>
          </cell>
          <cell r="BT55">
            <v>0</v>
          </cell>
          <cell r="BV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AM56">
            <v>47</v>
          </cell>
          <cell r="AN56">
            <v>47</v>
          </cell>
          <cell r="AO56" t="str">
            <v>BUCKLAND</v>
          </cell>
          <cell r="AP56">
            <v>0</v>
          </cell>
          <cell r="AQ56">
            <v>0</v>
          </cell>
          <cell r="AR56">
            <v>0</v>
          </cell>
          <cell r="AS56">
            <v>0</v>
          </cell>
          <cell r="AT56">
            <v>0</v>
          </cell>
          <cell r="AU56">
            <v>0</v>
          </cell>
          <cell r="AV56">
            <v>0</v>
          </cell>
          <cell r="AW56">
            <v>0</v>
          </cell>
          <cell r="AX56">
            <v>0</v>
          </cell>
          <cell r="AY56">
            <v>0</v>
          </cell>
          <cell r="AZ56">
            <v>0</v>
          </cell>
          <cell r="BB56">
            <v>47</v>
          </cell>
          <cell r="BC56" t="str">
            <v>BUCKLAND</v>
          </cell>
          <cell r="BH56">
            <v>0</v>
          </cell>
          <cell r="BK56">
            <v>0</v>
          </cell>
          <cell r="BL56">
            <v>0</v>
          </cell>
          <cell r="BN56">
            <v>0</v>
          </cell>
          <cell r="BP56">
            <v>0</v>
          </cell>
          <cell r="BQ56">
            <v>0</v>
          </cell>
          <cell r="BR56">
            <v>0</v>
          </cell>
          <cell r="BT56">
            <v>0</v>
          </cell>
          <cell r="BV56">
            <v>0</v>
          </cell>
        </row>
        <row r="57">
          <cell r="A57">
            <v>48</v>
          </cell>
          <cell r="B57">
            <v>48</v>
          </cell>
          <cell r="C57" t="str">
            <v>BURLINGTON</v>
          </cell>
          <cell r="D57">
            <v>5</v>
          </cell>
          <cell r="E57">
            <v>84360</v>
          </cell>
          <cell r="F57">
            <v>0</v>
          </cell>
          <cell r="G57">
            <v>4465</v>
          </cell>
          <cell r="H57">
            <v>88825</v>
          </cell>
          <cell r="J57">
            <v>14651.533902820345</v>
          </cell>
          <cell r="K57">
            <v>0.45344641699767407</v>
          </cell>
          <cell r="L57">
            <v>4465</v>
          </cell>
          <cell r="M57">
            <v>19116.533902820345</v>
          </cell>
          <cell r="O57">
            <v>69708.466097179655</v>
          </cell>
          <cell r="Q57">
            <v>0</v>
          </cell>
          <cell r="R57">
            <v>14651.533902820345</v>
          </cell>
          <cell r="S57">
            <v>4465</v>
          </cell>
          <cell r="T57">
            <v>19116.533902820345</v>
          </cell>
          <cell r="V57">
            <v>36776.5</v>
          </cell>
          <cell r="W57">
            <v>0</v>
          </cell>
          <cell r="X57">
            <v>48</v>
          </cell>
          <cell r="Y57">
            <v>5</v>
          </cell>
          <cell r="Z57">
            <v>0</v>
          </cell>
          <cell r="AA57">
            <v>84360</v>
          </cell>
          <cell r="AB57">
            <v>0</v>
          </cell>
          <cell r="AC57">
            <v>84360</v>
          </cell>
          <cell r="AD57">
            <v>0</v>
          </cell>
          <cell r="AE57">
            <v>4465</v>
          </cell>
          <cell r="AF57">
            <v>88825</v>
          </cell>
          <cell r="AG57">
            <v>0</v>
          </cell>
          <cell r="AH57">
            <v>0</v>
          </cell>
          <cell r="AI57">
            <v>0</v>
          </cell>
          <cell r="AJ57">
            <v>0</v>
          </cell>
          <cell r="AK57">
            <v>88825</v>
          </cell>
          <cell r="AM57">
            <v>48</v>
          </cell>
          <cell r="AN57">
            <v>48</v>
          </cell>
          <cell r="AO57" t="str">
            <v>BURLINGTON</v>
          </cell>
          <cell r="AP57">
            <v>84360</v>
          </cell>
          <cell r="AQ57">
            <v>63851</v>
          </cell>
          <cell r="AR57">
            <v>20509</v>
          </cell>
          <cell r="AS57">
            <v>0</v>
          </cell>
          <cell r="AT57">
            <v>1890</v>
          </cell>
          <cell r="AU57">
            <v>4242.25</v>
          </cell>
          <cell r="AV57">
            <v>0</v>
          </cell>
          <cell r="AW57">
            <v>5670.25</v>
          </cell>
          <cell r="AX57">
            <v>0</v>
          </cell>
          <cell r="AY57">
            <v>32311.5</v>
          </cell>
          <cell r="AZ57">
            <v>14651.533902820345</v>
          </cell>
          <cell r="BB57">
            <v>48</v>
          </cell>
          <cell r="BC57" t="str">
            <v>BURLINGTON</v>
          </cell>
          <cell r="BH57">
            <v>0</v>
          </cell>
          <cell r="BK57">
            <v>0</v>
          </cell>
          <cell r="BL57">
            <v>0</v>
          </cell>
          <cell r="BN57">
            <v>0</v>
          </cell>
          <cell r="BP57">
            <v>20509</v>
          </cell>
          <cell r="BQ57">
            <v>20509</v>
          </cell>
          <cell r="BR57">
            <v>0</v>
          </cell>
          <cell r="BT57">
            <v>0</v>
          </cell>
          <cell r="BV57">
            <v>0</v>
          </cell>
        </row>
        <row r="58">
          <cell r="A58">
            <v>49</v>
          </cell>
          <cell r="B58">
            <v>49</v>
          </cell>
          <cell r="C58" t="str">
            <v>CAMBRIDGE</v>
          </cell>
          <cell r="D58">
            <v>591</v>
          </cell>
          <cell r="E58">
            <v>16524340</v>
          </cell>
          <cell r="F58">
            <v>0</v>
          </cell>
          <cell r="G58">
            <v>527763</v>
          </cell>
          <cell r="H58">
            <v>17052103</v>
          </cell>
          <cell r="J58">
            <v>1809474.7957306542</v>
          </cell>
          <cell r="K58">
            <v>0.49755126732449229</v>
          </cell>
          <cell r="L58">
            <v>527763</v>
          </cell>
          <cell r="M58">
            <v>2337237.7957306542</v>
          </cell>
          <cell r="O58">
            <v>14714865.204269346</v>
          </cell>
          <cell r="Q58">
            <v>0</v>
          </cell>
          <cell r="R58">
            <v>1809474.7957306542</v>
          </cell>
          <cell r="S58">
            <v>527763</v>
          </cell>
          <cell r="T58">
            <v>2337237.7957306542</v>
          </cell>
          <cell r="V58">
            <v>4164523.5</v>
          </cell>
          <cell r="W58">
            <v>0</v>
          </cell>
          <cell r="X58">
            <v>49</v>
          </cell>
          <cell r="Y58">
            <v>591</v>
          </cell>
          <cell r="Z58">
            <v>0</v>
          </cell>
          <cell r="AA58">
            <v>16524340</v>
          </cell>
          <cell r="AB58">
            <v>0</v>
          </cell>
          <cell r="AC58">
            <v>16524340</v>
          </cell>
          <cell r="AD58">
            <v>0</v>
          </cell>
          <cell r="AE58">
            <v>527763</v>
          </cell>
          <cell r="AF58">
            <v>17052103</v>
          </cell>
          <cell r="AG58">
            <v>0</v>
          </cell>
          <cell r="AH58">
            <v>0</v>
          </cell>
          <cell r="AI58">
            <v>0</v>
          </cell>
          <cell r="AJ58">
            <v>0</v>
          </cell>
          <cell r="AK58">
            <v>17052103</v>
          </cell>
          <cell r="AM58">
            <v>49</v>
          </cell>
          <cell r="AN58">
            <v>49</v>
          </cell>
          <cell r="AO58" t="str">
            <v>CAMBRIDGE</v>
          </cell>
          <cell r="AP58">
            <v>16524340</v>
          </cell>
          <cell r="AQ58">
            <v>13991464</v>
          </cell>
          <cell r="AR58">
            <v>2532876</v>
          </cell>
          <cell r="AS58">
            <v>416156.5</v>
          </cell>
          <cell r="AT58">
            <v>226786</v>
          </cell>
          <cell r="AU58">
            <v>60568.25</v>
          </cell>
          <cell r="AV58">
            <v>299310.25</v>
          </cell>
          <cell r="AW58">
            <v>101063.5</v>
          </cell>
          <cell r="AX58">
            <v>0</v>
          </cell>
          <cell r="AY58">
            <v>3636760.5</v>
          </cell>
          <cell r="AZ58">
            <v>1809474.7957306542</v>
          </cell>
          <cell r="BB58">
            <v>49</v>
          </cell>
          <cell r="BC58" t="str">
            <v>CAMBRIDGE</v>
          </cell>
          <cell r="BH58">
            <v>0</v>
          </cell>
          <cell r="BK58">
            <v>0</v>
          </cell>
          <cell r="BL58">
            <v>0</v>
          </cell>
          <cell r="BN58">
            <v>0</v>
          </cell>
          <cell r="BP58">
            <v>2532876</v>
          </cell>
          <cell r="BQ58">
            <v>2532876</v>
          </cell>
          <cell r="BR58">
            <v>0</v>
          </cell>
          <cell r="BT58">
            <v>0</v>
          </cell>
          <cell r="BV58">
            <v>0</v>
          </cell>
        </row>
        <row r="59">
          <cell r="A59">
            <v>50</v>
          </cell>
          <cell r="B59">
            <v>50</v>
          </cell>
          <cell r="C59" t="str">
            <v>CANTON</v>
          </cell>
          <cell r="D59">
            <v>14</v>
          </cell>
          <cell r="E59">
            <v>221108</v>
          </cell>
          <cell r="F59">
            <v>0</v>
          </cell>
          <cell r="G59">
            <v>12502</v>
          </cell>
          <cell r="H59">
            <v>233610</v>
          </cell>
          <cell r="J59">
            <v>63494.742881114114</v>
          </cell>
          <cell r="K59">
            <v>0.58139778575424628</v>
          </cell>
          <cell r="L59">
            <v>12502</v>
          </cell>
          <cell r="M59">
            <v>75996.742881114114</v>
          </cell>
          <cell r="O59">
            <v>157613.25711888587</v>
          </cell>
          <cell r="Q59">
            <v>0</v>
          </cell>
          <cell r="R59">
            <v>63494.742881114114</v>
          </cell>
          <cell r="S59">
            <v>12502</v>
          </cell>
          <cell r="T59">
            <v>75996.742881114114</v>
          </cell>
          <cell r="V59">
            <v>121712.5</v>
          </cell>
          <cell r="W59">
            <v>0</v>
          </cell>
          <cell r="X59">
            <v>50</v>
          </cell>
          <cell r="Y59">
            <v>14</v>
          </cell>
          <cell r="Z59">
            <v>0</v>
          </cell>
          <cell r="AA59">
            <v>221108</v>
          </cell>
          <cell r="AB59">
            <v>0</v>
          </cell>
          <cell r="AC59">
            <v>221108</v>
          </cell>
          <cell r="AD59">
            <v>0</v>
          </cell>
          <cell r="AE59">
            <v>12502</v>
          </cell>
          <cell r="AF59">
            <v>233610</v>
          </cell>
          <cell r="AG59">
            <v>0</v>
          </cell>
          <cell r="AH59">
            <v>0</v>
          </cell>
          <cell r="AI59">
            <v>0</v>
          </cell>
          <cell r="AJ59">
            <v>0</v>
          </cell>
          <cell r="AK59">
            <v>233610</v>
          </cell>
          <cell r="AM59">
            <v>50</v>
          </cell>
          <cell r="AN59">
            <v>50</v>
          </cell>
          <cell r="AO59" t="str">
            <v>CANTON</v>
          </cell>
          <cell r="AP59">
            <v>221108</v>
          </cell>
          <cell r="AQ59">
            <v>132229</v>
          </cell>
          <cell r="AR59">
            <v>88879</v>
          </cell>
          <cell r="AS59">
            <v>6010.5</v>
          </cell>
          <cell r="AT59">
            <v>13323</v>
          </cell>
          <cell r="AU59">
            <v>0</v>
          </cell>
          <cell r="AV59">
            <v>0</v>
          </cell>
          <cell r="AW59">
            <v>998</v>
          </cell>
          <cell r="AX59">
            <v>0</v>
          </cell>
          <cell r="AY59">
            <v>109210.5</v>
          </cell>
          <cell r="AZ59">
            <v>63494.742881114114</v>
          </cell>
          <cell r="BB59">
            <v>50</v>
          </cell>
          <cell r="BC59" t="str">
            <v>CANTON</v>
          </cell>
          <cell r="BH59">
            <v>0</v>
          </cell>
          <cell r="BK59">
            <v>0</v>
          </cell>
          <cell r="BL59">
            <v>0</v>
          </cell>
          <cell r="BN59">
            <v>0</v>
          </cell>
          <cell r="BP59">
            <v>88879</v>
          </cell>
          <cell r="BQ59">
            <v>88879</v>
          </cell>
          <cell r="BR59">
            <v>0</v>
          </cell>
          <cell r="BT59">
            <v>0</v>
          </cell>
          <cell r="BV59">
            <v>0</v>
          </cell>
        </row>
        <row r="60">
          <cell r="A60">
            <v>51</v>
          </cell>
          <cell r="B60">
            <v>51</v>
          </cell>
          <cell r="C60" t="str">
            <v>CARLISLE</v>
          </cell>
          <cell r="D60">
            <v>1</v>
          </cell>
          <cell r="E60">
            <v>20412</v>
          </cell>
          <cell r="F60">
            <v>0</v>
          </cell>
          <cell r="G60">
            <v>893</v>
          </cell>
          <cell r="H60">
            <v>21305</v>
          </cell>
          <cell r="J60">
            <v>14582.237555432683</v>
          </cell>
          <cell r="K60">
            <v>0.57766878493984264</v>
          </cell>
          <cell r="L60">
            <v>893</v>
          </cell>
          <cell r="M60">
            <v>15475.237555432683</v>
          </cell>
          <cell r="O60">
            <v>5829.7624445673173</v>
          </cell>
          <cell r="Q60">
            <v>0</v>
          </cell>
          <cell r="R60">
            <v>14582.237555432683</v>
          </cell>
          <cell r="S60">
            <v>893</v>
          </cell>
          <cell r="T60">
            <v>15475.237555432683</v>
          </cell>
          <cell r="V60">
            <v>26136.25</v>
          </cell>
          <cell r="W60">
            <v>0</v>
          </cell>
          <cell r="X60">
            <v>51</v>
          </cell>
          <cell r="Y60">
            <v>1</v>
          </cell>
          <cell r="Z60">
            <v>0</v>
          </cell>
          <cell r="AA60">
            <v>20412</v>
          </cell>
          <cell r="AB60">
            <v>0</v>
          </cell>
          <cell r="AC60">
            <v>20412</v>
          </cell>
          <cell r="AD60">
            <v>0</v>
          </cell>
          <cell r="AE60">
            <v>893</v>
          </cell>
          <cell r="AF60">
            <v>21305</v>
          </cell>
          <cell r="AG60">
            <v>0</v>
          </cell>
          <cell r="AH60">
            <v>0</v>
          </cell>
          <cell r="AI60">
            <v>0</v>
          </cell>
          <cell r="AJ60">
            <v>0</v>
          </cell>
          <cell r="AK60">
            <v>21305</v>
          </cell>
          <cell r="AM60">
            <v>51</v>
          </cell>
          <cell r="AN60">
            <v>51</v>
          </cell>
          <cell r="AO60" t="str">
            <v>CARLISLE</v>
          </cell>
          <cell r="AP60">
            <v>20412</v>
          </cell>
          <cell r="AQ60">
            <v>0</v>
          </cell>
          <cell r="AR60">
            <v>20412</v>
          </cell>
          <cell r="AS60">
            <v>0</v>
          </cell>
          <cell r="AT60">
            <v>4636</v>
          </cell>
          <cell r="AU60">
            <v>0</v>
          </cell>
          <cell r="AV60">
            <v>0</v>
          </cell>
          <cell r="AW60">
            <v>195.25</v>
          </cell>
          <cell r="AX60">
            <v>0</v>
          </cell>
          <cell r="AY60">
            <v>25243.25</v>
          </cell>
          <cell r="AZ60">
            <v>14582.237555432683</v>
          </cell>
          <cell r="BB60">
            <v>51</v>
          </cell>
          <cell r="BC60" t="str">
            <v>CARLISLE</v>
          </cell>
          <cell r="BH60">
            <v>0</v>
          </cell>
          <cell r="BK60">
            <v>0</v>
          </cell>
          <cell r="BL60">
            <v>0</v>
          </cell>
          <cell r="BN60">
            <v>0</v>
          </cell>
          <cell r="BP60">
            <v>20412</v>
          </cell>
          <cell r="BQ60">
            <v>20412</v>
          </cell>
          <cell r="BR60">
            <v>0</v>
          </cell>
          <cell r="BT60">
            <v>0</v>
          </cell>
          <cell r="BV60">
            <v>0</v>
          </cell>
        </row>
        <row r="61">
          <cell r="A61">
            <v>52</v>
          </cell>
          <cell r="B61">
            <v>52</v>
          </cell>
          <cell r="C61" t="str">
            <v>CARVER</v>
          </cell>
          <cell r="D61">
            <v>52</v>
          </cell>
          <cell r="E61">
            <v>697426</v>
          </cell>
          <cell r="F61">
            <v>0</v>
          </cell>
          <cell r="G61">
            <v>46436</v>
          </cell>
          <cell r="H61">
            <v>743862</v>
          </cell>
          <cell r="J61">
            <v>95044.584011849642</v>
          </cell>
          <cell r="K61">
            <v>0.36666490111674105</v>
          </cell>
          <cell r="L61">
            <v>46436</v>
          </cell>
          <cell r="M61">
            <v>141480.58401184966</v>
          </cell>
          <cell r="O61">
            <v>602381.41598815029</v>
          </cell>
          <cell r="Q61">
            <v>0</v>
          </cell>
          <cell r="R61">
            <v>95044.584011849642</v>
          </cell>
          <cell r="S61">
            <v>46436</v>
          </cell>
          <cell r="T61">
            <v>141480.58401184966</v>
          </cell>
          <cell r="V61">
            <v>305649.75</v>
          </cell>
          <cell r="W61">
            <v>0</v>
          </cell>
          <cell r="X61">
            <v>52</v>
          </cell>
          <cell r="Y61">
            <v>52</v>
          </cell>
          <cell r="Z61">
            <v>0</v>
          </cell>
          <cell r="AA61">
            <v>697426</v>
          </cell>
          <cell r="AB61">
            <v>0</v>
          </cell>
          <cell r="AC61">
            <v>697426</v>
          </cell>
          <cell r="AD61">
            <v>0</v>
          </cell>
          <cell r="AE61">
            <v>46436</v>
          </cell>
          <cell r="AF61">
            <v>743862</v>
          </cell>
          <cell r="AG61">
            <v>0</v>
          </cell>
          <cell r="AH61">
            <v>0</v>
          </cell>
          <cell r="AI61">
            <v>0</v>
          </cell>
          <cell r="AJ61">
            <v>0</v>
          </cell>
          <cell r="AK61">
            <v>743862</v>
          </cell>
          <cell r="AM61">
            <v>52</v>
          </cell>
          <cell r="AN61">
            <v>52</v>
          </cell>
          <cell r="AO61" t="str">
            <v>CARVER</v>
          </cell>
          <cell r="AP61">
            <v>697426</v>
          </cell>
          <cell r="AQ61">
            <v>564384</v>
          </cell>
          <cell r="AR61">
            <v>133042</v>
          </cell>
          <cell r="AS61">
            <v>27469</v>
          </cell>
          <cell r="AT61">
            <v>22475</v>
          </cell>
          <cell r="AU61">
            <v>21906.5</v>
          </cell>
          <cell r="AV61">
            <v>36677</v>
          </cell>
          <cell r="AW61">
            <v>17644.25</v>
          </cell>
          <cell r="AX61">
            <v>0</v>
          </cell>
          <cell r="AY61">
            <v>259213.75</v>
          </cell>
          <cell r="AZ61">
            <v>95044.584011849642</v>
          </cell>
          <cell r="BB61">
            <v>52</v>
          </cell>
          <cell r="BC61" t="str">
            <v>CARVER</v>
          </cell>
          <cell r="BH61">
            <v>0</v>
          </cell>
          <cell r="BK61">
            <v>0</v>
          </cell>
          <cell r="BL61">
            <v>0</v>
          </cell>
          <cell r="BN61">
            <v>0</v>
          </cell>
          <cell r="BP61">
            <v>133042</v>
          </cell>
          <cell r="BQ61">
            <v>133042</v>
          </cell>
          <cell r="BR61">
            <v>0</v>
          </cell>
          <cell r="BT61">
            <v>0</v>
          </cell>
          <cell r="BV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AM62">
            <v>53</v>
          </cell>
          <cell r="AN62">
            <v>53</v>
          </cell>
          <cell r="AO62" t="str">
            <v>CHARLEMONT</v>
          </cell>
          <cell r="AP62">
            <v>0</v>
          </cell>
          <cell r="AQ62">
            <v>0</v>
          </cell>
          <cell r="AR62">
            <v>0</v>
          </cell>
          <cell r="AS62">
            <v>0</v>
          </cell>
          <cell r="AT62">
            <v>0</v>
          </cell>
          <cell r="AU62">
            <v>0</v>
          </cell>
          <cell r="AV62">
            <v>0</v>
          </cell>
          <cell r="AW62">
            <v>0</v>
          </cell>
          <cell r="AX62">
            <v>0</v>
          </cell>
          <cell r="AY62">
            <v>0</v>
          </cell>
          <cell r="AZ62">
            <v>0</v>
          </cell>
          <cell r="BB62">
            <v>53</v>
          </cell>
          <cell r="BC62" t="str">
            <v>CHARLEMONT</v>
          </cell>
          <cell r="BH62">
            <v>0</v>
          </cell>
          <cell r="BK62">
            <v>0</v>
          </cell>
          <cell r="BL62">
            <v>0</v>
          </cell>
          <cell r="BN62">
            <v>0</v>
          </cell>
          <cell r="BP62">
            <v>0</v>
          </cell>
          <cell r="BQ62">
            <v>0</v>
          </cell>
          <cell r="BR62">
            <v>0</v>
          </cell>
          <cell r="BT62">
            <v>0</v>
          </cell>
          <cell r="BV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AM63">
            <v>54</v>
          </cell>
          <cell r="AN63">
            <v>54</v>
          </cell>
          <cell r="AO63" t="str">
            <v>CHARLTON</v>
          </cell>
          <cell r="AP63">
            <v>0</v>
          </cell>
          <cell r="AQ63">
            <v>0</v>
          </cell>
          <cell r="AR63">
            <v>0</v>
          </cell>
          <cell r="AS63">
            <v>0</v>
          </cell>
          <cell r="AT63">
            <v>0</v>
          </cell>
          <cell r="AU63">
            <v>0</v>
          </cell>
          <cell r="AV63">
            <v>0</v>
          </cell>
          <cell r="AW63">
            <v>0</v>
          </cell>
          <cell r="AX63">
            <v>0</v>
          </cell>
          <cell r="AY63">
            <v>0</v>
          </cell>
          <cell r="AZ63">
            <v>0</v>
          </cell>
          <cell r="BB63">
            <v>54</v>
          </cell>
          <cell r="BC63" t="str">
            <v>CHARLTON</v>
          </cell>
          <cell r="BH63">
            <v>0</v>
          </cell>
          <cell r="BK63">
            <v>0</v>
          </cell>
          <cell r="BL63">
            <v>0</v>
          </cell>
          <cell r="BN63">
            <v>0</v>
          </cell>
          <cell r="BP63">
            <v>0</v>
          </cell>
          <cell r="BQ63">
            <v>0</v>
          </cell>
          <cell r="BR63">
            <v>0</v>
          </cell>
          <cell r="BT63">
            <v>0</v>
          </cell>
          <cell r="BV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AM64">
            <v>55</v>
          </cell>
          <cell r="AN64">
            <v>55</v>
          </cell>
          <cell r="AO64" t="str">
            <v>CHATHAM</v>
          </cell>
          <cell r="AP64">
            <v>0</v>
          </cell>
          <cell r="AQ64">
            <v>0</v>
          </cell>
          <cell r="AR64">
            <v>0</v>
          </cell>
          <cell r="AS64">
            <v>0</v>
          </cell>
          <cell r="AT64">
            <v>0</v>
          </cell>
          <cell r="AU64">
            <v>0</v>
          </cell>
          <cell r="AV64">
            <v>0</v>
          </cell>
          <cell r="AW64">
            <v>0</v>
          </cell>
          <cell r="AX64">
            <v>0</v>
          </cell>
          <cell r="AY64">
            <v>0</v>
          </cell>
          <cell r="AZ64">
            <v>0</v>
          </cell>
          <cell r="BB64">
            <v>55</v>
          </cell>
          <cell r="BC64" t="str">
            <v>CHATHAM</v>
          </cell>
          <cell r="BH64">
            <v>0</v>
          </cell>
          <cell r="BK64">
            <v>0</v>
          </cell>
          <cell r="BL64">
            <v>0</v>
          </cell>
          <cell r="BN64">
            <v>0</v>
          </cell>
          <cell r="BP64">
            <v>0</v>
          </cell>
          <cell r="BQ64">
            <v>0</v>
          </cell>
          <cell r="BR64">
            <v>0</v>
          </cell>
          <cell r="BT64">
            <v>0</v>
          </cell>
          <cell r="BV64">
            <v>0</v>
          </cell>
          <cell r="CA64" t="str">
            <v>fy13</v>
          </cell>
        </row>
        <row r="65">
          <cell r="A65">
            <v>56</v>
          </cell>
          <cell r="B65">
            <v>56</v>
          </cell>
          <cell r="C65" t="str">
            <v>CHELMSFORD</v>
          </cell>
          <cell r="D65">
            <v>122</v>
          </cell>
          <cell r="E65">
            <v>1663188</v>
          </cell>
          <cell r="F65">
            <v>0</v>
          </cell>
          <cell r="G65">
            <v>108946</v>
          </cell>
          <cell r="H65">
            <v>1772134</v>
          </cell>
          <cell r="J65">
            <v>225602.47446687554</v>
          </cell>
          <cell r="K65">
            <v>0.54123767046490645</v>
          </cell>
          <cell r="L65">
            <v>108946</v>
          </cell>
          <cell r="M65">
            <v>334548.47446687554</v>
          </cell>
          <cell r="O65">
            <v>1437585.5255331243</v>
          </cell>
          <cell r="Q65">
            <v>0</v>
          </cell>
          <cell r="R65">
            <v>225602.47446687554</v>
          </cell>
          <cell r="S65">
            <v>108946</v>
          </cell>
          <cell r="T65">
            <v>334548.47446687554</v>
          </cell>
          <cell r="V65">
            <v>525773</v>
          </cell>
          <cell r="W65">
            <v>0</v>
          </cell>
          <cell r="X65">
            <v>56</v>
          </cell>
          <cell r="Y65">
            <v>122</v>
          </cell>
          <cell r="Z65">
            <v>0</v>
          </cell>
          <cell r="AA65">
            <v>1663188</v>
          </cell>
          <cell r="AB65">
            <v>0</v>
          </cell>
          <cell r="AC65">
            <v>1663188</v>
          </cell>
          <cell r="AD65">
            <v>0</v>
          </cell>
          <cell r="AE65">
            <v>108946</v>
          </cell>
          <cell r="AF65">
            <v>1772134</v>
          </cell>
          <cell r="AG65">
            <v>0</v>
          </cell>
          <cell r="AH65">
            <v>0</v>
          </cell>
          <cell r="AI65">
            <v>0</v>
          </cell>
          <cell r="AJ65">
            <v>0</v>
          </cell>
          <cell r="AK65">
            <v>1772134</v>
          </cell>
          <cell r="AM65">
            <v>56</v>
          </cell>
          <cell r="AN65">
            <v>56</v>
          </cell>
          <cell r="AO65" t="str">
            <v>CHELMSFORD</v>
          </cell>
          <cell r="AP65">
            <v>1663188</v>
          </cell>
          <cell r="AQ65">
            <v>1347393</v>
          </cell>
          <cell r="AR65">
            <v>315795</v>
          </cell>
          <cell r="AS65">
            <v>6862.5</v>
          </cell>
          <cell r="AT65">
            <v>0</v>
          </cell>
          <cell r="AU65">
            <v>32026.75</v>
          </cell>
          <cell r="AV65">
            <v>61798.5</v>
          </cell>
          <cell r="AW65">
            <v>344.25</v>
          </cell>
          <cell r="AX65">
            <v>0</v>
          </cell>
          <cell r="AY65">
            <v>416827</v>
          </cell>
          <cell r="AZ65">
            <v>225602.47446687554</v>
          </cell>
          <cell r="BB65">
            <v>56</v>
          </cell>
          <cell r="BC65" t="str">
            <v>CHELMSFORD</v>
          </cell>
          <cell r="BH65">
            <v>0</v>
          </cell>
          <cell r="BK65">
            <v>0</v>
          </cell>
          <cell r="BL65">
            <v>0</v>
          </cell>
          <cell r="BN65">
            <v>0</v>
          </cell>
          <cell r="BP65">
            <v>315795</v>
          </cell>
          <cell r="BQ65">
            <v>315795</v>
          </cell>
          <cell r="BR65">
            <v>0</v>
          </cell>
          <cell r="BT65">
            <v>0</v>
          </cell>
          <cell r="BV65">
            <v>0</v>
          </cell>
        </row>
        <row r="66">
          <cell r="A66">
            <v>57</v>
          </cell>
          <cell r="B66">
            <v>57</v>
          </cell>
          <cell r="C66" t="str">
            <v>CHELSEA</v>
          </cell>
          <cell r="D66">
            <v>1062</v>
          </cell>
          <cell r="E66">
            <v>13699013</v>
          </cell>
          <cell r="F66">
            <v>0</v>
          </cell>
          <cell r="G66">
            <v>948366</v>
          </cell>
          <cell r="H66">
            <v>14647379</v>
          </cell>
          <cell r="J66">
            <v>2093859.8614562827</v>
          </cell>
          <cell r="K66">
            <v>0.45428894036820644</v>
          </cell>
          <cell r="L66">
            <v>948366</v>
          </cell>
          <cell r="M66">
            <v>3042225.8614562824</v>
          </cell>
          <cell r="O66">
            <v>11605153.138543718</v>
          </cell>
          <cell r="Q66">
            <v>0</v>
          </cell>
          <cell r="R66">
            <v>2093859.8614562827</v>
          </cell>
          <cell r="S66">
            <v>948366</v>
          </cell>
          <cell r="T66">
            <v>3042225.8614562824</v>
          </cell>
          <cell r="V66">
            <v>5557458.75</v>
          </cell>
          <cell r="W66">
            <v>0</v>
          </cell>
          <cell r="X66">
            <v>57</v>
          </cell>
          <cell r="Y66">
            <v>1062</v>
          </cell>
          <cell r="Z66">
            <v>0</v>
          </cell>
          <cell r="AA66">
            <v>13699013</v>
          </cell>
          <cell r="AB66">
            <v>0</v>
          </cell>
          <cell r="AC66">
            <v>13699013</v>
          </cell>
          <cell r="AD66">
            <v>0</v>
          </cell>
          <cell r="AE66">
            <v>948366</v>
          </cell>
          <cell r="AF66">
            <v>14647379</v>
          </cell>
          <cell r="AG66">
            <v>0</v>
          </cell>
          <cell r="AH66">
            <v>0</v>
          </cell>
          <cell r="AI66">
            <v>0</v>
          </cell>
          <cell r="AJ66">
            <v>0</v>
          </cell>
          <cell r="AK66">
            <v>14647379</v>
          </cell>
          <cell r="AM66">
            <v>57</v>
          </cell>
          <cell r="AN66">
            <v>57</v>
          </cell>
          <cell r="AO66" t="str">
            <v>CHELSEA</v>
          </cell>
          <cell r="AP66">
            <v>13699013</v>
          </cell>
          <cell r="AQ66">
            <v>10768059</v>
          </cell>
          <cell r="AR66">
            <v>2930954</v>
          </cell>
          <cell r="AS66">
            <v>186297.75</v>
          </cell>
          <cell r="AT66">
            <v>448781</v>
          </cell>
          <cell r="AU66">
            <v>500226</v>
          </cell>
          <cell r="AV66">
            <v>286710.25</v>
          </cell>
          <cell r="AW66">
            <v>256123.75</v>
          </cell>
          <cell r="AX66">
            <v>0</v>
          </cell>
          <cell r="AY66">
            <v>4609092.75</v>
          </cell>
          <cell r="AZ66">
            <v>2093859.8614562827</v>
          </cell>
          <cell r="BB66">
            <v>57</v>
          </cell>
          <cell r="BC66" t="str">
            <v>CHELSEA</v>
          </cell>
          <cell r="BH66">
            <v>0</v>
          </cell>
          <cell r="BK66">
            <v>0</v>
          </cell>
          <cell r="BL66">
            <v>0</v>
          </cell>
          <cell r="BN66">
            <v>0</v>
          </cell>
          <cell r="BP66">
            <v>2930954</v>
          </cell>
          <cell r="BQ66">
            <v>2930954</v>
          </cell>
          <cell r="BR66">
            <v>0</v>
          </cell>
          <cell r="BT66">
            <v>0</v>
          </cell>
          <cell r="BV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AM67">
            <v>58</v>
          </cell>
          <cell r="AN67">
            <v>58</v>
          </cell>
          <cell r="AO67" t="str">
            <v>CHESHIRE</v>
          </cell>
          <cell r="AP67">
            <v>0</v>
          </cell>
          <cell r="AQ67">
            <v>0</v>
          </cell>
          <cell r="AR67">
            <v>0</v>
          </cell>
          <cell r="AS67">
            <v>0</v>
          </cell>
          <cell r="AT67">
            <v>0</v>
          </cell>
          <cell r="AU67">
            <v>0</v>
          </cell>
          <cell r="AV67">
            <v>0</v>
          </cell>
          <cell r="AW67">
            <v>0</v>
          </cell>
          <cell r="AX67">
            <v>0</v>
          </cell>
          <cell r="AY67">
            <v>0</v>
          </cell>
          <cell r="AZ67">
            <v>0</v>
          </cell>
          <cell r="BB67">
            <v>58</v>
          </cell>
          <cell r="BC67" t="str">
            <v>CHESHIRE</v>
          </cell>
          <cell r="BH67">
            <v>0</v>
          </cell>
          <cell r="BK67">
            <v>0</v>
          </cell>
          <cell r="BL67">
            <v>0</v>
          </cell>
          <cell r="BN67">
            <v>0</v>
          </cell>
          <cell r="BP67">
            <v>0</v>
          </cell>
          <cell r="BQ67">
            <v>0</v>
          </cell>
          <cell r="BR67">
            <v>0</v>
          </cell>
          <cell r="BT67">
            <v>0</v>
          </cell>
          <cell r="BV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AM68">
            <v>59</v>
          </cell>
          <cell r="AN68">
            <v>59</v>
          </cell>
          <cell r="AO68" t="str">
            <v>CHESTER</v>
          </cell>
          <cell r="AP68">
            <v>0</v>
          </cell>
          <cell r="AQ68">
            <v>0</v>
          </cell>
          <cell r="AR68">
            <v>0</v>
          </cell>
          <cell r="AS68">
            <v>0</v>
          </cell>
          <cell r="AT68">
            <v>0</v>
          </cell>
          <cell r="AU68">
            <v>0</v>
          </cell>
          <cell r="AV68">
            <v>0</v>
          </cell>
          <cell r="AW68">
            <v>0</v>
          </cell>
          <cell r="AX68">
            <v>0</v>
          </cell>
          <cell r="AY68">
            <v>0</v>
          </cell>
          <cell r="AZ68">
            <v>0</v>
          </cell>
          <cell r="BB68">
            <v>59</v>
          </cell>
          <cell r="BC68" t="str">
            <v>CHESTER</v>
          </cell>
          <cell r="BH68">
            <v>0</v>
          </cell>
          <cell r="BK68">
            <v>0</v>
          </cell>
          <cell r="BL68">
            <v>0</v>
          </cell>
          <cell r="BN68">
            <v>0</v>
          </cell>
          <cell r="BP68">
            <v>0</v>
          </cell>
          <cell r="BQ68">
            <v>0</v>
          </cell>
          <cell r="BR68">
            <v>0</v>
          </cell>
          <cell r="BT68">
            <v>0</v>
          </cell>
          <cell r="BV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AM69">
            <v>60</v>
          </cell>
          <cell r="AN69">
            <v>60</v>
          </cell>
          <cell r="AO69" t="str">
            <v>CHESTERFIELD</v>
          </cell>
          <cell r="AP69">
            <v>0</v>
          </cell>
          <cell r="AQ69">
            <v>0</v>
          </cell>
          <cell r="AR69">
            <v>0</v>
          </cell>
          <cell r="AS69">
            <v>0</v>
          </cell>
          <cell r="AT69">
            <v>0</v>
          </cell>
          <cell r="AU69">
            <v>0</v>
          </cell>
          <cell r="AV69">
            <v>0</v>
          </cell>
          <cell r="AW69">
            <v>0</v>
          </cell>
          <cell r="AX69">
            <v>0</v>
          </cell>
          <cell r="AY69">
            <v>0</v>
          </cell>
          <cell r="AZ69">
            <v>0</v>
          </cell>
          <cell r="BB69">
            <v>60</v>
          </cell>
          <cell r="BC69" t="str">
            <v>CHESTERFIELD</v>
          </cell>
          <cell r="BH69">
            <v>0</v>
          </cell>
          <cell r="BK69">
            <v>0</v>
          </cell>
          <cell r="BL69">
            <v>0</v>
          </cell>
          <cell r="BN69">
            <v>0</v>
          </cell>
          <cell r="BP69">
            <v>0</v>
          </cell>
          <cell r="BQ69">
            <v>0</v>
          </cell>
          <cell r="BR69">
            <v>0</v>
          </cell>
          <cell r="BT69">
            <v>0</v>
          </cell>
          <cell r="BV69">
            <v>0</v>
          </cell>
        </row>
        <row r="70">
          <cell r="A70">
            <v>61</v>
          </cell>
          <cell r="B70">
            <v>61</v>
          </cell>
          <cell r="C70" t="str">
            <v>CHICOPEE</v>
          </cell>
          <cell r="D70">
            <v>289</v>
          </cell>
          <cell r="E70">
            <v>3444695</v>
          </cell>
          <cell r="F70">
            <v>0</v>
          </cell>
          <cell r="G70">
            <v>258077</v>
          </cell>
          <cell r="H70">
            <v>3702772</v>
          </cell>
          <cell r="J70">
            <v>371074.08191226068</v>
          </cell>
          <cell r="K70">
            <v>0.39315681564415783</v>
          </cell>
          <cell r="L70">
            <v>258077</v>
          </cell>
          <cell r="M70">
            <v>629151.08191226074</v>
          </cell>
          <cell r="O70">
            <v>3073620.9180877395</v>
          </cell>
          <cell r="Q70">
            <v>0</v>
          </cell>
          <cell r="R70">
            <v>371074.08191226068</v>
          </cell>
          <cell r="S70">
            <v>258077</v>
          </cell>
          <cell r="T70">
            <v>629151.08191226074</v>
          </cell>
          <cell r="V70">
            <v>1201909.25</v>
          </cell>
          <cell r="W70">
            <v>0</v>
          </cell>
          <cell r="X70">
            <v>61</v>
          </cell>
          <cell r="Y70">
            <v>289</v>
          </cell>
          <cell r="Z70">
            <v>0</v>
          </cell>
          <cell r="AA70">
            <v>3444695</v>
          </cell>
          <cell r="AB70">
            <v>0</v>
          </cell>
          <cell r="AC70">
            <v>3444695</v>
          </cell>
          <cell r="AD70">
            <v>0</v>
          </cell>
          <cell r="AE70">
            <v>258077</v>
          </cell>
          <cell r="AF70">
            <v>3702772</v>
          </cell>
          <cell r="AG70">
            <v>0</v>
          </cell>
          <cell r="AH70">
            <v>0</v>
          </cell>
          <cell r="AI70">
            <v>0</v>
          </cell>
          <cell r="AJ70">
            <v>0</v>
          </cell>
          <cell r="AK70">
            <v>3702772</v>
          </cell>
          <cell r="AM70">
            <v>61</v>
          </cell>
          <cell r="AN70">
            <v>61</v>
          </cell>
          <cell r="AO70" t="str">
            <v>CHICOPEE</v>
          </cell>
          <cell r="AP70">
            <v>3444695</v>
          </cell>
          <cell r="AQ70">
            <v>2925271</v>
          </cell>
          <cell r="AR70">
            <v>519424</v>
          </cell>
          <cell r="AS70">
            <v>91284.75</v>
          </cell>
          <cell r="AT70">
            <v>140662</v>
          </cell>
          <cell r="AU70">
            <v>68342.5</v>
          </cell>
          <cell r="AV70">
            <v>40780</v>
          </cell>
          <cell r="AW70">
            <v>83339</v>
          </cell>
          <cell r="AX70">
            <v>0</v>
          </cell>
          <cell r="AY70">
            <v>943832.25</v>
          </cell>
          <cell r="AZ70">
            <v>371074.08191226068</v>
          </cell>
          <cell r="BB70">
            <v>61</v>
          </cell>
          <cell r="BC70" t="str">
            <v>CHICOPEE</v>
          </cell>
          <cell r="BH70">
            <v>0</v>
          </cell>
          <cell r="BK70">
            <v>0</v>
          </cell>
          <cell r="BL70">
            <v>0</v>
          </cell>
          <cell r="BN70">
            <v>0</v>
          </cell>
          <cell r="BP70">
            <v>519424</v>
          </cell>
          <cell r="BQ70">
            <v>519424</v>
          </cell>
          <cell r="BR70">
            <v>0</v>
          </cell>
          <cell r="BT70">
            <v>0</v>
          </cell>
          <cell r="BV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AM71">
            <v>62</v>
          </cell>
          <cell r="AN71">
            <v>62</v>
          </cell>
          <cell r="AO71" t="str">
            <v>CHILMARK</v>
          </cell>
          <cell r="AP71">
            <v>0</v>
          </cell>
          <cell r="AQ71">
            <v>0</v>
          </cell>
          <cell r="AR71">
            <v>0</v>
          </cell>
          <cell r="AS71">
            <v>0</v>
          </cell>
          <cell r="AT71">
            <v>0</v>
          </cell>
          <cell r="AU71">
            <v>0</v>
          </cell>
          <cell r="AV71">
            <v>0</v>
          </cell>
          <cell r="AW71">
            <v>0</v>
          </cell>
          <cell r="AX71">
            <v>0</v>
          </cell>
          <cell r="AY71">
            <v>0</v>
          </cell>
          <cell r="AZ71">
            <v>0</v>
          </cell>
          <cell r="BB71">
            <v>62</v>
          </cell>
          <cell r="BC71" t="str">
            <v>CHILMARK</v>
          </cell>
          <cell r="BH71">
            <v>0</v>
          </cell>
          <cell r="BK71">
            <v>0</v>
          </cell>
          <cell r="BL71">
            <v>0</v>
          </cell>
          <cell r="BN71">
            <v>0</v>
          </cell>
          <cell r="BP71">
            <v>0</v>
          </cell>
          <cell r="BQ71">
            <v>0</v>
          </cell>
          <cell r="BR71">
            <v>0</v>
          </cell>
          <cell r="BT71">
            <v>0</v>
          </cell>
          <cell r="BV71">
            <v>0</v>
          </cell>
        </row>
        <row r="72">
          <cell r="A72">
            <v>63</v>
          </cell>
          <cell r="B72">
            <v>63</v>
          </cell>
          <cell r="C72" t="str">
            <v>CLARKSBURG</v>
          </cell>
          <cell r="D72">
            <v>5</v>
          </cell>
          <cell r="E72">
            <v>62020</v>
          </cell>
          <cell r="F72">
            <v>0</v>
          </cell>
          <cell r="G72">
            <v>4465</v>
          </cell>
          <cell r="H72">
            <v>66485</v>
          </cell>
          <cell r="J72">
            <v>8444.1528466203363</v>
          </cell>
          <cell r="K72">
            <v>0.40435051280908557</v>
          </cell>
          <cell r="L72">
            <v>4465</v>
          </cell>
          <cell r="M72">
            <v>12909.152846620336</v>
          </cell>
          <cell r="O72">
            <v>53575.847153379662</v>
          </cell>
          <cell r="Q72">
            <v>0</v>
          </cell>
          <cell r="R72">
            <v>8444.1528466203363</v>
          </cell>
          <cell r="S72">
            <v>4465</v>
          </cell>
          <cell r="T72">
            <v>12909.152846620336</v>
          </cell>
          <cell r="V72">
            <v>25348.25</v>
          </cell>
          <cell r="W72">
            <v>0</v>
          </cell>
          <cell r="X72">
            <v>63</v>
          </cell>
          <cell r="Y72">
            <v>5</v>
          </cell>
          <cell r="Z72">
            <v>0</v>
          </cell>
          <cell r="AA72">
            <v>62020</v>
          </cell>
          <cell r="AB72">
            <v>0</v>
          </cell>
          <cell r="AC72">
            <v>62020</v>
          </cell>
          <cell r="AD72">
            <v>0</v>
          </cell>
          <cell r="AE72">
            <v>4465</v>
          </cell>
          <cell r="AF72">
            <v>66485</v>
          </cell>
          <cell r="AG72">
            <v>0</v>
          </cell>
          <cell r="AH72">
            <v>0</v>
          </cell>
          <cell r="AI72">
            <v>0</v>
          </cell>
          <cell r="AJ72">
            <v>0</v>
          </cell>
          <cell r="AK72">
            <v>66485</v>
          </cell>
          <cell r="AM72">
            <v>63</v>
          </cell>
          <cell r="AN72">
            <v>63</v>
          </cell>
          <cell r="AO72" t="str">
            <v>CLARKSBURG</v>
          </cell>
          <cell r="AP72">
            <v>62020</v>
          </cell>
          <cell r="AQ72">
            <v>50200</v>
          </cell>
          <cell r="AR72">
            <v>11820</v>
          </cell>
          <cell r="AS72">
            <v>5299.5</v>
          </cell>
          <cell r="AT72">
            <v>0</v>
          </cell>
          <cell r="AU72">
            <v>1715.25</v>
          </cell>
          <cell r="AV72">
            <v>0</v>
          </cell>
          <cell r="AW72">
            <v>2048.5</v>
          </cell>
          <cell r="AX72">
            <v>0</v>
          </cell>
          <cell r="AY72">
            <v>20883.25</v>
          </cell>
          <cell r="AZ72">
            <v>8444.1528466203363</v>
          </cell>
          <cell r="BB72">
            <v>63</v>
          </cell>
          <cell r="BC72" t="str">
            <v>CLARKSBURG</v>
          </cell>
          <cell r="BH72">
            <v>0</v>
          </cell>
          <cell r="BK72">
            <v>0</v>
          </cell>
          <cell r="BL72">
            <v>0</v>
          </cell>
          <cell r="BN72">
            <v>0</v>
          </cell>
          <cell r="BP72">
            <v>11820</v>
          </cell>
          <cell r="BQ72">
            <v>11820</v>
          </cell>
          <cell r="BR72">
            <v>0</v>
          </cell>
          <cell r="BT72">
            <v>0</v>
          </cell>
          <cell r="BV72">
            <v>0</v>
          </cell>
        </row>
        <row r="73">
          <cell r="A73">
            <v>64</v>
          </cell>
          <cell r="B73">
            <v>64</v>
          </cell>
          <cell r="C73" t="str">
            <v>CLINTON</v>
          </cell>
          <cell r="D73">
            <v>75</v>
          </cell>
          <cell r="E73">
            <v>864945</v>
          </cell>
          <cell r="F73">
            <v>0</v>
          </cell>
          <cell r="G73">
            <v>66975</v>
          </cell>
          <cell r="H73">
            <v>931920</v>
          </cell>
          <cell r="J73">
            <v>111734.28780226794</v>
          </cell>
          <cell r="K73">
            <v>0.44865505140088574</v>
          </cell>
          <cell r="L73">
            <v>66975</v>
          </cell>
          <cell r="M73">
            <v>178709.28780226794</v>
          </cell>
          <cell r="O73">
            <v>753210.71219773206</v>
          </cell>
          <cell r="Q73">
            <v>0</v>
          </cell>
          <cell r="R73">
            <v>111734.28780226794</v>
          </cell>
          <cell r="S73">
            <v>66975</v>
          </cell>
          <cell r="T73">
            <v>178709.28780226794</v>
          </cell>
          <cell r="V73">
            <v>316017.75</v>
          </cell>
          <cell r="W73">
            <v>0</v>
          </cell>
          <cell r="X73">
            <v>64</v>
          </cell>
          <cell r="Y73">
            <v>75</v>
          </cell>
          <cell r="Z73">
            <v>0</v>
          </cell>
          <cell r="AA73">
            <v>864945</v>
          </cell>
          <cell r="AB73">
            <v>0</v>
          </cell>
          <cell r="AC73">
            <v>864945</v>
          </cell>
          <cell r="AD73">
            <v>0</v>
          </cell>
          <cell r="AE73">
            <v>66975</v>
          </cell>
          <cell r="AF73">
            <v>931920</v>
          </cell>
          <cell r="AG73">
            <v>0</v>
          </cell>
          <cell r="AH73">
            <v>0</v>
          </cell>
          <cell r="AI73">
            <v>0</v>
          </cell>
          <cell r="AJ73">
            <v>0</v>
          </cell>
          <cell r="AK73">
            <v>931920</v>
          </cell>
          <cell r="AM73">
            <v>64</v>
          </cell>
          <cell r="AN73">
            <v>64</v>
          </cell>
          <cell r="AO73" t="str">
            <v>CLINTON</v>
          </cell>
          <cell r="AP73">
            <v>864945</v>
          </cell>
          <cell r="AQ73">
            <v>708541</v>
          </cell>
          <cell r="AR73">
            <v>156404</v>
          </cell>
          <cell r="AS73">
            <v>12807.5</v>
          </cell>
          <cell r="AT73">
            <v>37864</v>
          </cell>
          <cell r="AU73">
            <v>2503.5</v>
          </cell>
          <cell r="AV73">
            <v>27846.75</v>
          </cell>
          <cell r="AW73">
            <v>11617</v>
          </cell>
          <cell r="AX73">
            <v>0</v>
          </cell>
          <cell r="AY73">
            <v>249042.75</v>
          </cell>
          <cell r="AZ73">
            <v>111734.28780226794</v>
          </cell>
          <cell r="BB73">
            <v>64</v>
          </cell>
          <cell r="BC73" t="str">
            <v>CLINTON</v>
          </cell>
          <cell r="BH73">
            <v>0</v>
          </cell>
          <cell r="BK73">
            <v>0</v>
          </cell>
          <cell r="BL73">
            <v>0</v>
          </cell>
          <cell r="BN73">
            <v>0</v>
          </cell>
          <cell r="BP73">
            <v>156404</v>
          </cell>
          <cell r="BQ73">
            <v>156404</v>
          </cell>
          <cell r="BR73">
            <v>0</v>
          </cell>
          <cell r="BT73">
            <v>0</v>
          </cell>
          <cell r="BV73">
            <v>0</v>
          </cell>
        </row>
        <row r="74">
          <cell r="A74">
            <v>65</v>
          </cell>
          <cell r="B74">
            <v>65</v>
          </cell>
          <cell r="C74" t="str">
            <v>COHASSET</v>
          </cell>
          <cell r="D74">
            <v>4</v>
          </cell>
          <cell r="E74">
            <v>60864</v>
          </cell>
          <cell r="F74">
            <v>0</v>
          </cell>
          <cell r="G74">
            <v>3572</v>
          </cell>
          <cell r="H74">
            <v>64436</v>
          </cell>
          <cell r="J74">
            <v>8862.0741169479934</v>
          </cell>
          <cell r="K74">
            <v>0.29768472008558927</v>
          </cell>
          <cell r="L74">
            <v>3572</v>
          </cell>
          <cell r="M74">
            <v>12434.074116947993</v>
          </cell>
          <cell r="O74">
            <v>52001.925883052005</v>
          </cell>
          <cell r="Q74">
            <v>0</v>
          </cell>
          <cell r="R74">
            <v>8862.0741169479934</v>
          </cell>
          <cell r="S74">
            <v>3572</v>
          </cell>
          <cell r="T74">
            <v>12434.074116947993</v>
          </cell>
          <cell r="V74">
            <v>33342</v>
          </cell>
          <cell r="W74">
            <v>0</v>
          </cell>
          <cell r="X74">
            <v>65</v>
          </cell>
          <cell r="Y74">
            <v>4</v>
          </cell>
          <cell r="Z74">
            <v>0</v>
          </cell>
          <cell r="AA74">
            <v>60864</v>
          </cell>
          <cell r="AB74">
            <v>0</v>
          </cell>
          <cell r="AC74">
            <v>60864</v>
          </cell>
          <cell r="AD74">
            <v>0</v>
          </cell>
          <cell r="AE74">
            <v>3572</v>
          </cell>
          <cell r="AF74">
            <v>64436</v>
          </cell>
          <cell r="AG74">
            <v>0</v>
          </cell>
          <cell r="AH74">
            <v>0</v>
          </cell>
          <cell r="AI74">
            <v>0</v>
          </cell>
          <cell r="AJ74">
            <v>0</v>
          </cell>
          <cell r="AK74">
            <v>64436</v>
          </cell>
          <cell r="AM74">
            <v>65</v>
          </cell>
          <cell r="AN74">
            <v>65</v>
          </cell>
          <cell r="AO74" t="str">
            <v>COHASSET</v>
          </cell>
          <cell r="AP74">
            <v>60864</v>
          </cell>
          <cell r="AQ74">
            <v>48459</v>
          </cell>
          <cell r="AR74">
            <v>12405</v>
          </cell>
          <cell r="AS74">
            <v>8438.5</v>
          </cell>
          <cell r="AT74">
            <v>0</v>
          </cell>
          <cell r="AU74">
            <v>6455.5</v>
          </cell>
          <cell r="AV74">
            <v>2471</v>
          </cell>
          <cell r="AW74">
            <v>0</v>
          </cell>
          <cell r="AX74">
            <v>0</v>
          </cell>
          <cell r="AY74">
            <v>29770</v>
          </cell>
          <cell r="AZ74">
            <v>8862.0741169479934</v>
          </cell>
          <cell r="BB74">
            <v>65</v>
          </cell>
          <cell r="BC74" t="str">
            <v>COHASSET</v>
          </cell>
          <cell r="BH74">
            <v>0</v>
          </cell>
          <cell r="BK74">
            <v>0</v>
          </cell>
          <cell r="BL74">
            <v>0</v>
          </cell>
          <cell r="BN74">
            <v>0</v>
          </cell>
          <cell r="BP74">
            <v>12405</v>
          </cell>
          <cell r="BQ74">
            <v>12405</v>
          </cell>
          <cell r="BR74">
            <v>0</v>
          </cell>
          <cell r="BT74">
            <v>0</v>
          </cell>
          <cell r="BV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AM75">
            <v>66</v>
          </cell>
          <cell r="AN75">
            <v>66</v>
          </cell>
          <cell r="AO75" t="str">
            <v>COLRAIN</v>
          </cell>
          <cell r="AP75">
            <v>0</v>
          </cell>
          <cell r="AQ75">
            <v>0</v>
          </cell>
          <cell r="AR75">
            <v>0</v>
          </cell>
          <cell r="AS75">
            <v>0</v>
          </cell>
          <cell r="AT75">
            <v>0</v>
          </cell>
          <cell r="AU75">
            <v>0</v>
          </cell>
          <cell r="AV75">
            <v>0</v>
          </cell>
          <cell r="AW75">
            <v>0</v>
          </cell>
          <cell r="AX75">
            <v>0</v>
          </cell>
          <cell r="AY75">
            <v>0</v>
          </cell>
          <cell r="AZ75">
            <v>0</v>
          </cell>
          <cell r="BB75">
            <v>66</v>
          </cell>
          <cell r="BC75" t="str">
            <v>COLRAIN</v>
          </cell>
          <cell r="BH75">
            <v>0</v>
          </cell>
          <cell r="BK75">
            <v>0</v>
          </cell>
          <cell r="BL75">
            <v>0</v>
          </cell>
          <cell r="BN75">
            <v>0</v>
          </cell>
          <cell r="BP75">
            <v>0</v>
          </cell>
          <cell r="BQ75">
            <v>0</v>
          </cell>
          <cell r="BR75">
            <v>0</v>
          </cell>
          <cell r="BT75">
            <v>0</v>
          </cell>
          <cell r="BV75">
            <v>0</v>
          </cell>
        </row>
        <row r="76">
          <cell r="A76">
            <v>67</v>
          </cell>
          <cell r="B76">
            <v>67</v>
          </cell>
          <cell r="C76" t="str">
            <v>CONCORD</v>
          </cell>
          <cell r="D76">
            <v>1</v>
          </cell>
          <cell r="E76">
            <v>18824</v>
          </cell>
          <cell r="F76">
            <v>0</v>
          </cell>
          <cell r="G76">
            <v>893</v>
          </cell>
          <cell r="H76">
            <v>19717</v>
          </cell>
          <cell r="J76">
            <v>315.04834224700238</v>
          </cell>
          <cell r="K76">
            <v>6.9847764604146406E-2</v>
          </cell>
          <cell r="L76">
            <v>893</v>
          </cell>
          <cell r="M76">
            <v>1208.0483422470024</v>
          </cell>
          <cell r="O76">
            <v>18508.951657752998</v>
          </cell>
          <cell r="Q76">
            <v>0</v>
          </cell>
          <cell r="R76">
            <v>315.04834224700238</v>
          </cell>
          <cell r="S76">
            <v>893</v>
          </cell>
          <cell r="T76">
            <v>1208.0483422470024</v>
          </cell>
          <cell r="V76">
            <v>5403.5</v>
          </cell>
          <cell r="W76">
            <v>0</v>
          </cell>
          <cell r="X76">
            <v>67</v>
          </cell>
          <cell r="Y76">
            <v>1</v>
          </cell>
          <cell r="Z76">
            <v>0</v>
          </cell>
          <cell r="AA76">
            <v>18824</v>
          </cell>
          <cell r="AB76">
            <v>0</v>
          </cell>
          <cell r="AC76">
            <v>18824</v>
          </cell>
          <cell r="AD76">
            <v>0</v>
          </cell>
          <cell r="AE76">
            <v>893</v>
          </cell>
          <cell r="AF76">
            <v>19717</v>
          </cell>
          <cell r="AG76">
            <v>0</v>
          </cell>
          <cell r="AH76">
            <v>0</v>
          </cell>
          <cell r="AI76">
            <v>0</v>
          </cell>
          <cell r="AJ76">
            <v>0</v>
          </cell>
          <cell r="AK76">
            <v>19717</v>
          </cell>
          <cell r="AM76">
            <v>67</v>
          </cell>
          <cell r="AN76">
            <v>67</v>
          </cell>
          <cell r="AO76" t="str">
            <v>CONCORD</v>
          </cell>
          <cell r="AP76">
            <v>18824</v>
          </cell>
          <cell r="AQ76">
            <v>18383</v>
          </cell>
          <cell r="AR76">
            <v>441</v>
          </cell>
          <cell r="AS76">
            <v>0</v>
          </cell>
          <cell r="AT76">
            <v>0</v>
          </cell>
          <cell r="AU76">
            <v>771.75</v>
          </cell>
          <cell r="AV76">
            <v>3297.75</v>
          </cell>
          <cell r="AW76">
            <v>0</v>
          </cell>
          <cell r="AX76">
            <v>0</v>
          </cell>
          <cell r="AY76">
            <v>4510.5</v>
          </cell>
          <cell r="AZ76">
            <v>315.04834224700238</v>
          </cell>
          <cell r="BB76">
            <v>67</v>
          </cell>
          <cell r="BC76" t="str">
            <v>CONCORD</v>
          </cell>
          <cell r="BH76">
            <v>0</v>
          </cell>
          <cell r="BK76">
            <v>0</v>
          </cell>
          <cell r="BL76">
            <v>0</v>
          </cell>
          <cell r="BN76">
            <v>0</v>
          </cell>
          <cell r="BP76">
            <v>441</v>
          </cell>
          <cell r="BQ76">
            <v>441</v>
          </cell>
          <cell r="BR76">
            <v>0</v>
          </cell>
          <cell r="BT76">
            <v>0</v>
          </cell>
          <cell r="BV76">
            <v>0</v>
          </cell>
        </row>
        <row r="77">
          <cell r="A77">
            <v>68</v>
          </cell>
          <cell r="B77">
            <v>68</v>
          </cell>
          <cell r="C77" t="str">
            <v>CONWAY</v>
          </cell>
          <cell r="D77">
            <v>1</v>
          </cell>
          <cell r="E77">
            <v>17137</v>
          </cell>
          <cell r="F77">
            <v>0</v>
          </cell>
          <cell r="G77">
            <v>893</v>
          </cell>
          <cell r="H77">
            <v>18030</v>
          </cell>
          <cell r="J77">
            <v>0</v>
          </cell>
          <cell r="K77">
            <v>0</v>
          </cell>
          <cell r="L77">
            <v>893</v>
          </cell>
          <cell r="M77">
            <v>893</v>
          </cell>
          <cell r="O77">
            <v>17137</v>
          </cell>
          <cell r="Q77">
            <v>0</v>
          </cell>
          <cell r="R77">
            <v>0</v>
          </cell>
          <cell r="S77">
            <v>893</v>
          </cell>
          <cell r="T77">
            <v>893</v>
          </cell>
          <cell r="V77">
            <v>8763.5</v>
          </cell>
          <cell r="W77">
            <v>0</v>
          </cell>
          <cell r="X77">
            <v>68</v>
          </cell>
          <cell r="Y77">
            <v>1</v>
          </cell>
          <cell r="Z77">
            <v>0</v>
          </cell>
          <cell r="AA77">
            <v>17137</v>
          </cell>
          <cell r="AB77">
            <v>0</v>
          </cell>
          <cell r="AC77">
            <v>17137</v>
          </cell>
          <cell r="AD77">
            <v>0</v>
          </cell>
          <cell r="AE77">
            <v>893</v>
          </cell>
          <cell r="AF77">
            <v>18030</v>
          </cell>
          <cell r="AG77">
            <v>0</v>
          </cell>
          <cell r="AH77">
            <v>0</v>
          </cell>
          <cell r="AI77">
            <v>0</v>
          </cell>
          <cell r="AJ77">
            <v>0</v>
          </cell>
          <cell r="AK77">
            <v>18030</v>
          </cell>
          <cell r="AM77">
            <v>68</v>
          </cell>
          <cell r="AN77">
            <v>68</v>
          </cell>
          <cell r="AO77" t="str">
            <v>CONWAY</v>
          </cell>
          <cell r="AP77">
            <v>17137</v>
          </cell>
          <cell r="AQ77">
            <v>50970</v>
          </cell>
          <cell r="AR77">
            <v>0</v>
          </cell>
          <cell r="AS77">
            <v>2313</v>
          </cell>
          <cell r="AT77">
            <v>1055</v>
          </cell>
          <cell r="AU77">
            <v>4502.5</v>
          </cell>
          <cell r="AV77">
            <v>0</v>
          </cell>
          <cell r="AW77">
            <v>0</v>
          </cell>
          <cell r="AX77">
            <v>0</v>
          </cell>
          <cell r="AY77">
            <v>7870.5</v>
          </cell>
          <cell r="AZ77">
            <v>0</v>
          </cell>
          <cell r="BB77">
            <v>68</v>
          </cell>
          <cell r="BC77" t="str">
            <v>CONWAY</v>
          </cell>
          <cell r="BH77">
            <v>0</v>
          </cell>
          <cell r="BK77">
            <v>0</v>
          </cell>
          <cell r="BL77">
            <v>0</v>
          </cell>
          <cell r="BN77">
            <v>0</v>
          </cell>
          <cell r="BP77">
            <v>0</v>
          </cell>
          <cell r="BQ77">
            <v>0</v>
          </cell>
          <cell r="BR77">
            <v>0</v>
          </cell>
          <cell r="BT77">
            <v>0</v>
          </cell>
          <cell r="BV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AM78">
            <v>69</v>
          </cell>
          <cell r="AN78">
            <v>69</v>
          </cell>
          <cell r="AO78" t="str">
            <v>CUMMINGTON</v>
          </cell>
          <cell r="AP78">
            <v>0</v>
          </cell>
          <cell r="AQ78">
            <v>0</v>
          </cell>
          <cell r="AR78">
            <v>0</v>
          </cell>
          <cell r="AS78">
            <v>0</v>
          </cell>
          <cell r="AT78">
            <v>0</v>
          </cell>
          <cell r="AU78">
            <v>0</v>
          </cell>
          <cell r="AV78">
            <v>0</v>
          </cell>
          <cell r="AW78">
            <v>0</v>
          </cell>
          <cell r="AX78">
            <v>0</v>
          </cell>
          <cell r="AY78">
            <v>0</v>
          </cell>
          <cell r="AZ78">
            <v>0</v>
          </cell>
          <cell r="BB78">
            <v>69</v>
          </cell>
          <cell r="BC78" t="str">
            <v>CUMMINGTON</v>
          </cell>
          <cell r="BH78">
            <v>0</v>
          </cell>
          <cell r="BK78">
            <v>0</v>
          </cell>
          <cell r="BL78">
            <v>0</v>
          </cell>
          <cell r="BN78">
            <v>0</v>
          </cell>
          <cell r="BP78">
            <v>0</v>
          </cell>
          <cell r="BQ78">
            <v>0</v>
          </cell>
          <cell r="BR78">
            <v>0</v>
          </cell>
          <cell r="BT78">
            <v>0</v>
          </cell>
          <cell r="BV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AM79">
            <v>70</v>
          </cell>
          <cell r="AN79">
            <v>70</v>
          </cell>
          <cell r="AO79" t="str">
            <v>DALTON</v>
          </cell>
          <cell r="AP79">
            <v>0</v>
          </cell>
          <cell r="AQ79">
            <v>0</v>
          </cell>
          <cell r="AR79">
            <v>0</v>
          </cell>
          <cell r="AS79">
            <v>0</v>
          </cell>
          <cell r="AT79">
            <v>0</v>
          </cell>
          <cell r="AU79">
            <v>0</v>
          </cell>
          <cell r="AV79">
            <v>0</v>
          </cell>
          <cell r="AW79">
            <v>0</v>
          </cell>
          <cell r="AX79">
            <v>0</v>
          </cell>
          <cell r="AY79">
            <v>0</v>
          </cell>
          <cell r="AZ79">
            <v>0</v>
          </cell>
          <cell r="BB79">
            <v>70</v>
          </cell>
          <cell r="BC79" t="str">
            <v>DALTON</v>
          </cell>
          <cell r="BH79">
            <v>0</v>
          </cell>
          <cell r="BK79">
            <v>0</v>
          </cell>
          <cell r="BL79">
            <v>0</v>
          </cell>
          <cell r="BN79">
            <v>0</v>
          </cell>
          <cell r="BP79">
            <v>0</v>
          </cell>
          <cell r="BQ79">
            <v>0</v>
          </cell>
          <cell r="BR79">
            <v>0</v>
          </cell>
          <cell r="BT79">
            <v>0</v>
          </cell>
          <cell r="BV79">
            <v>0</v>
          </cell>
        </row>
        <row r="80">
          <cell r="A80">
            <v>71</v>
          </cell>
          <cell r="B80">
            <v>71</v>
          </cell>
          <cell r="C80" t="str">
            <v>DANVERS</v>
          </cell>
          <cell r="D80">
            <v>11</v>
          </cell>
          <cell r="E80">
            <v>188822</v>
          </cell>
          <cell r="F80">
            <v>0</v>
          </cell>
          <cell r="G80">
            <v>9823</v>
          </cell>
          <cell r="H80">
            <v>198645</v>
          </cell>
          <cell r="J80">
            <v>70590.831732677558</v>
          </cell>
          <cell r="K80">
            <v>0.60754914800973892</v>
          </cell>
          <cell r="L80">
            <v>9823</v>
          </cell>
          <cell r="M80">
            <v>80413.831732677558</v>
          </cell>
          <cell r="O80">
            <v>118231.16826732244</v>
          </cell>
          <cell r="Q80">
            <v>0</v>
          </cell>
          <cell r="R80">
            <v>70590.831732677558</v>
          </cell>
          <cell r="S80">
            <v>9823</v>
          </cell>
          <cell r="T80">
            <v>80413.831732677558</v>
          </cell>
          <cell r="V80">
            <v>126012.5</v>
          </cell>
          <cell r="W80">
            <v>0</v>
          </cell>
          <cell r="X80">
            <v>71</v>
          </cell>
          <cell r="Y80">
            <v>11</v>
          </cell>
          <cell r="Z80">
            <v>0</v>
          </cell>
          <cell r="AA80">
            <v>188822</v>
          </cell>
          <cell r="AB80">
            <v>0</v>
          </cell>
          <cell r="AC80">
            <v>188822</v>
          </cell>
          <cell r="AD80">
            <v>0</v>
          </cell>
          <cell r="AE80">
            <v>9823</v>
          </cell>
          <cell r="AF80">
            <v>198645</v>
          </cell>
          <cell r="AG80">
            <v>0</v>
          </cell>
          <cell r="AH80">
            <v>0</v>
          </cell>
          <cell r="AI80">
            <v>0</v>
          </cell>
          <cell r="AJ80">
            <v>0</v>
          </cell>
          <cell r="AK80">
            <v>198645</v>
          </cell>
          <cell r="AM80">
            <v>71</v>
          </cell>
          <cell r="AN80">
            <v>71</v>
          </cell>
          <cell r="AO80" t="str">
            <v>DANVERS</v>
          </cell>
          <cell r="AP80">
            <v>188822</v>
          </cell>
          <cell r="AQ80">
            <v>90010</v>
          </cell>
          <cell r="AR80">
            <v>98812</v>
          </cell>
          <cell r="AS80">
            <v>1303.5</v>
          </cell>
          <cell r="AT80">
            <v>11161</v>
          </cell>
          <cell r="AU80">
            <v>1725</v>
          </cell>
          <cell r="AV80">
            <v>0</v>
          </cell>
          <cell r="AW80">
            <v>3188</v>
          </cell>
          <cell r="AX80">
            <v>0</v>
          </cell>
          <cell r="AY80">
            <v>116189.5</v>
          </cell>
          <cell r="AZ80">
            <v>70590.831732677558</v>
          </cell>
          <cell r="BB80">
            <v>71</v>
          </cell>
          <cell r="BC80" t="str">
            <v>DANVERS</v>
          </cell>
          <cell r="BH80">
            <v>0</v>
          </cell>
          <cell r="BK80">
            <v>0</v>
          </cell>
          <cell r="BL80">
            <v>0</v>
          </cell>
          <cell r="BN80">
            <v>0</v>
          </cell>
          <cell r="BP80">
            <v>98812</v>
          </cell>
          <cell r="BQ80">
            <v>98812</v>
          </cell>
          <cell r="BR80">
            <v>0</v>
          </cell>
          <cell r="BT80">
            <v>0</v>
          </cell>
          <cell r="BV80">
            <v>0</v>
          </cell>
        </row>
        <row r="81">
          <cell r="A81">
            <v>72</v>
          </cell>
          <cell r="B81">
            <v>72</v>
          </cell>
          <cell r="C81" t="str">
            <v>DARTMOUTH</v>
          </cell>
          <cell r="D81">
            <v>8</v>
          </cell>
          <cell r="E81">
            <v>101110</v>
          </cell>
          <cell r="F81">
            <v>0</v>
          </cell>
          <cell r="G81">
            <v>7144</v>
          </cell>
          <cell r="H81">
            <v>108254</v>
          </cell>
          <cell r="J81">
            <v>0</v>
          </cell>
          <cell r="K81">
            <v>0</v>
          </cell>
          <cell r="L81">
            <v>7144</v>
          </cell>
          <cell r="M81">
            <v>7144</v>
          </cell>
          <cell r="O81">
            <v>101110</v>
          </cell>
          <cell r="Q81">
            <v>0</v>
          </cell>
          <cell r="R81">
            <v>0</v>
          </cell>
          <cell r="S81">
            <v>7144</v>
          </cell>
          <cell r="T81">
            <v>7144</v>
          </cell>
          <cell r="V81">
            <v>29199</v>
          </cell>
          <cell r="W81">
            <v>0</v>
          </cell>
          <cell r="X81">
            <v>72</v>
          </cell>
          <cell r="Y81">
            <v>8</v>
          </cell>
          <cell r="Z81">
            <v>0</v>
          </cell>
          <cell r="AA81">
            <v>101110</v>
          </cell>
          <cell r="AB81">
            <v>0</v>
          </cell>
          <cell r="AC81">
            <v>101110</v>
          </cell>
          <cell r="AD81">
            <v>0</v>
          </cell>
          <cell r="AE81">
            <v>7144</v>
          </cell>
          <cell r="AF81">
            <v>108254</v>
          </cell>
          <cell r="AG81">
            <v>0</v>
          </cell>
          <cell r="AH81">
            <v>0</v>
          </cell>
          <cell r="AI81">
            <v>0</v>
          </cell>
          <cell r="AJ81">
            <v>0</v>
          </cell>
          <cell r="AK81">
            <v>108254</v>
          </cell>
          <cell r="AM81">
            <v>72</v>
          </cell>
          <cell r="AN81">
            <v>72</v>
          </cell>
          <cell r="AO81" t="str">
            <v>DARTMOUTH</v>
          </cell>
          <cell r="AP81">
            <v>101110</v>
          </cell>
          <cell r="AQ81">
            <v>111978</v>
          </cell>
          <cell r="AR81">
            <v>0</v>
          </cell>
          <cell r="AS81">
            <v>0</v>
          </cell>
          <cell r="AT81">
            <v>1410</v>
          </cell>
          <cell r="AU81">
            <v>10520.75</v>
          </cell>
          <cell r="AV81">
            <v>6978.5</v>
          </cell>
          <cell r="AW81">
            <v>3145.75</v>
          </cell>
          <cell r="AX81">
            <v>0</v>
          </cell>
          <cell r="AY81">
            <v>22055</v>
          </cell>
          <cell r="AZ81">
            <v>0</v>
          </cell>
          <cell r="BB81">
            <v>72</v>
          </cell>
          <cell r="BC81" t="str">
            <v>DARTMOUTH</v>
          </cell>
          <cell r="BH81">
            <v>0</v>
          </cell>
          <cell r="BK81">
            <v>0</v>
          </cell>
          <cell r="BL81">
            <v>0</v>
          </cell>
          <cell r="BN81">
            <v>0</v>
          </cell>
          <cell r="BP81">
            <v>0</v>
          </cell>
          <cell r="BQ81">
            <v>0</v>
          </cell>
          <cell r="BR81">
            <v>0</v>
          </cell>
          <cell r="BT81">
            <v>0</v>
          </cell>
          <cell r="BV81">
            <v>0</v>
          </cell>
        </row>
        <row r="82">
          <cell r="A82">
            <v>73</v>
          </cell>
          <cell r="B82">
            <v>73</v>
          </cell>
          <cell r="C82" t="str">
            <v>DEDHAM</v>
          </cell>
          <cell r="D82">
            <v>15</v>
          </cell>
          <cell r="E82">
            <v>280306</v>
          </cell>
          <cell r="F82">
            <v>0</v>
          </cell>
          <cell r="G82">
            <v>13395</v>
          </cell>
          <cell r="H82">
            <v>293701</v>
          </cell>
          <cell r="J82">
            <v>41564.234921253621</v>
          </cell>
          <cell r="K82">
            <v>0.49723188636673837</v>
          </cell>
          <cell r="L82">
            <v>13395</v>
          </cell>
          <cell r="M82">
            <v>54959.234921253621</v>
          </cell>
          <cell r="O82">
            <v>238741.76507874636</v>
          </cell>
          <cell r="Q82">
            <v>0</v>
          </cell>
          <cell r="R82">
            <v>41564.234921253621</v>
          </cell>
          <cell r="S82">
            <v>13395</v>
          </cell>
          <cell r="T82">
            <v>54959.234921253621</v>
          </cell>
          <cell r="V82">
            <v>96986.25</v>
          </cell>
          <cell r="W82">
            <v>0</v>
          </cell>
          <cell r="X82">
            <v>73</v>
          </cell>
          <cell r="Y82">
            <v>15</v>
          </cell>
          <cell r="Z82">
            <v>0</v>
          </cell>
          <cell r="AA82">
            <v>280306</v>
          </cell>
          <cell r="AB82">
            <v>0</v>
          </cell>
          <cell r="AC82">
            <v>280306</v>
          </cell>
          <cell r="AD82">
            <v>0</v>
          </cell>
          <cell r="AE82">
            <v>13395</v>
          </cell>
          <cell r="AF82">
            <v>293701</v>
          </cell>
          <cell r="AG82">
            <v>0</v>
          </cell>
          <cell r="AH82">
            <v>0</v>
          </cell>
          <cell r="AI82">
            <v>0</v>
          </cell>
          <cell r="AJ82">
            <v>0</v>
          </cell>
          <cell r="AK82">
            <v>293701</v>
          </cell>
          <cell r="AM82">
            <v>73</v>
          </cell>
          <cell r="AN82">
            <v>73</v>
          </cell>
          <cell r="AO82" t="str">
            <v>DEDHAM</v>
          </cell>
          <cell r="AP82">
            <v>280306</v>
          </cell>
          <cell r="AQ82">
            <v>222125</v>
          </cell>
          <cell r="AR82">
            <v>58181</v>
          </cell>
          <cell r="AS82">
            <v>1003.5</v>
          </cell>
          <cell r="AT82">
            <v>18767</v>
          </cell>
          <cell r="AU82">
            <v>0</v>
          </cell>
          <cell r="AV82">
            <v>4617.75</v>
          </cell>
          <cell r="AW82">
            <v>1022</v>
          </cell>
          <cell r="AX82">
            <v>0</v>
          </cell>
          <cell r="AY82">
            <v>83591.25</v>
          </cell>
          <cell r="AZ82">
            <v>41564.234921253621</v>
          </cell>
          <cell r="BB82">
            <v>73</v>
          </cell>
          <cell r="BC82" t="str">
            <v>DEDHAM</v>
          </cell>
          <cell r="BH82">
            <v>0</v>
          </cell>
          <cell r="BK82">
            <v>0</v>
          </cell>
          <cell r="BL82">
            <v>0</v>
          </cell>
          <cell r="BN82">
            <v>0</v>
          </cell>
          <cell r="BP82">
            <v>58181</v>
          </cell>
          <cell r="BQ82">
            <v>58181</v>
          </cell>
          <cell r="BR82">
            <v>0</v>
          </cell>
          <cell r="BT82">
            <v>0</v>
          </cell>
          <cell r="BV82">
            <v>0</v>
          </cell>
        </row>
        <row r="83">
          <cell r="A83">
            <v>74</v>
          </cell>
          <cell r="B83">
            <v>74</v>
          </cell>
          <cell r="C83" t="str">
            <v>DEERFIELD</v>
          </cell>
          <cell r="D83">
            <v>5</v>
          </cell>
          <cell r="E83">
            <v>76125</v>
          </cell>
          <cell r="F83">
            <v>0</v>
          </cell>
          <cell r="G83">
            <v>4465</v>
          </cell>
          <cell r="H83">
            <v>80590</v>
          </cell>
          <cell r="J83">
            <v>0</v>
          </cell>
          <cell r="K83">
            <v>0</v>
          </cell>
          <cell r="L83">
            <v>4465</v>
          </cell>
          <cell r="M83">
            <v>4465</v>
          </cell>
          <cell r="O83">
            <v>76125</v>
          </cell>
          <cell r="Q83">
            <v>0</v>
          </cell>
          <cell r="R83">
            <v>0</v>
          </cell>
          <cell r="S83">
            <v>4465</v>
          </cell>
          <cell r="T83">
            <v>4465</v>
          </cell>
          <cell r="V83">
            <v>24215.5</v>
          </cell>
          <cell r="W83">
            <v>0</v>
          </cell>
          <cell r="X83">
            <v>74</v>
          </cell>
          <cell r="Y83">
            <v>5</v>
          </cell>
          <cell r="Z83">
            <v>0</v>
          </cell>
          <cell r="AA83">
            <v>76125</v>
          </cell>
          <cell r="AB83">
            <v>0</v>
          </cell>
          <cell r="AC83">
            <v>76125</v>
          </cell>
          <cell r="AD83">
            <v>0</v>
          </cell>
          <cell r="AE83">
            <v>4465</v>
          </cell>
          <cell r="AF83">
            <v>80590</v>
          </cell>
          <cell r="AG83">
            <v>0</v>
          </cell>
          <cell r="AH83">
            <v>0</v>
          </cell>
          <cell r="AI83">
            <v>0</v>
          </cell>
          <cell r="AJ83">
            <v>0</v>
          </cell>
          <cell r="AK83">
            <v>80590</v>
          </cell>
          <cell r="AM83">
            <v>74</v>
          </cell>
          <cell r="AN83">
            <v>74</v>
          </cell>
          <cell r="AO83" t="str">
            <v>DEERFIELD</v>
          </cell>
          <cell r="AP83">
            <v>76125</v>
          </cell>
          <cell r="AQ83">
            <v>82752</v>
          </cell>
          <cell r="AR83">
            <v>0</v>
          </cell>
          <cell r="AS83">
            <v>6932</v>
          </cell>
          <cell r="AT83">
            <v>4076</v>
          </cell>
          <cell r="AU83">
            <v>0</v>
          </cell>
          <cell r="AV83">
            <v>8244</v>
          </cell>
          <cell r="AW83">
            <v>498.5</v>
          </cell>
          <cell r="AX83">
            <v>0</v>
          </cell>
          <cell r="AY83">
            <v>19750.5</v>
          </cell>
          <cell r="AZ83">
            <v>0</v>
          </cell>
          <cell r="BB83">
            <v>74</v>
          </cell>
          <cell r="BC83" t="str">
            <v>DEERFIELD</v>
          </cell>
          <cell r="BH83">
            <v>0</v>
          </cell>
          <cell r="BK83">
            <v>0</v>
          </cell>
          <cell r="BL83">
            <v>0</v>
          </cell>
          <cell r="BN83">
            <v>0</v>
          </cell>
          <cell r="BP83">
            <v>0</v>
          </cell>
          <cell r="BQ83">
            <v>0</v>
          </cell>
          <cell r="BR83">
            <v>0</v>
          </cell>
          <cell r="BT83">
            <v>0</v>
          </cell>
          <cell r="BV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AM84">
            <v>75</v>
          </cell>
          <cell r="AN84">
            <v>75</v>
          </cell>
          <cell r="AO84" t="str">
            <v>DENNIS</v>
          </cell>
          <cell r="AP84">
            <v>0</v>
          </cell>
          <cell r="AQ84">
            <v>0</v>
          </cell>
          <cell r="AR84">
            <v>0</v>
          </cell>
          <cell r="AS84">
            <v>0</v>
          </cell>
          <cell r="AT84">
            <v>0</v>
          </cell>
          <cell r="AU84">
            <v>0</v>
          </cell>
          <cell r="AV84">
            <v>0</v>
          </cell>
          <cell r="AW84">
            <v>0</v>
          </cell>
          <cell r="AX84">
            <v>0</v>
          </cell>
          <cell r="AY84">
            <v>0</v>
          </cell>
          <cell r="AZ84">
            <v>0</v>
          </cell>
          <cell r="BB84">
            <v>75</v>
          </cell>
          <cell r="BC84" t="str">
            <v>DENNIS</v>
          </cell>
          <cell r="BH84">
            <v>0</v>
          </cell>
          <cell r="BK84">
            <v>0</v>
          </cell>
          <cell r="BL84">
            <v>0</v>
          </cell>
          <cell r="BN84">
            <v>0</v>
          </cell>
          <cell r="BP84">
            <v>0</v>
          </cell>
          <cell r="BQ84">
            <v>0</v>
          </cell>
          <cell r="BR84">
            <v>0</v>
          </cell>
          <cell r="BT84">
            <v>0</v>
          </cell>
          <cell r="BV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AM85">
            <v>76</v>
          </cell>
          <cell r="AN85">
            <v>76</v>
          </cell>
          <cell r="AO85" t="str">
            <v>DIGHTON</v>
          </cell>
          <cell r="AP85">
            <v>0</v>
          </cell>
          <cell r="AQ85">
            <v>0</v>
          </cell>
          <cell r="AR85">
            <v>0</v>
          </cell>
          <cell r="AS85">
            <v>0</v>
          </cell>
          <cell r="AT85">
            <v>0</v>
          </cell>
          <cell r="AU85">
            <v>0</v>
          </cell>
          <cell r="AV85">
            <v>0</v>
          </cell>
          <cell r="AW85">
            <v>0</v>
          </cell>
          <cell r="AX85">
            <v>0</v>
          </cell>
          <cell r="AY85">
            <v>0</v>
          </cell>
          <cell r="AZ85">
            <v>0</v>
          </cell>
          <cell r="BB85">
            <v>76</v>
          </cell>
          <cell r="BC85" t="str">
            <v>DIGHTON</v>
          </cell>
          <cell r="BH85">
            <v>0</v>
          </cell>
          <cell r="BK85">
            <v>0</v>
          </cell>
          <cell r="BL85">
            <v>0</v>
          </cell>
          <cell r="BN85">
            <v>0</v>
          </cell>
          <cell r="BP85">
            <v>0</v>
          </cell>
          <cell r="BQ85">
            <v>0</v>
          </cell>
          <cell r="BR85">
            <v>0</v>
          </cell>
          <cell r="BT85">
            <v>0</v>
          </cell>
          <cell r="BV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AM86">
            <v>77</v>
          </cell>
          <cell r="AN86">
            <v>77</v>
          </cell>
          <cell r="AO86" t="str">
            <v>DOUGLAS</v>
          </cell>
          <cell r="AP86">
            <v>0</v>
          </cell>
          <cell r="AQ86">
            <v>0</v>
          </cell>
          <cell r="AR86">
            <v>0</v>
          </cell>
          <cell r="AS86">
            <v>0</v>
          </cell>
          <cell r="AT86">
            <v>0</v>
          </cell>
          <cell r="AU86">
            <v>0</v>
          </cell>
          <cell r="AV86">
            <v>0</v>
          </cell>
          <cell r="AW86">
            <v>0</v>
          </cell>
          <cell r="AX86">
            <v>0</v>
          </cell>
          <cell r="AY86">
            <v>0</v>
          </cell>
          <cell r="AZ86">
            <v>0</v>
          </cell>
          <cell r="BB86">
            <v>77</v>
          </cell>
          <cell r="BC86" t="str">
            <v>DOUGLAS</v>
          </cell>
          <cell r="BH86">
            <v>0</v>
          </cell>
          <cell r="BK86">
            <v>0</v>
          </cell>
          <cell r="BL86">
            <v>0</v>
          </cell>
          <cell r="BN86">
            <v>0</v>
          </cell>
          <cell r="BP86">
            <v>0</v>
          </cell>
          <cell r="BQ86">
            <v>0</v>
          </cell>
          <cell r="BR86">
            <v>0</v>
          </cell>
          <cell r="BT86">
            <v>0</v>
          </cell>
          <cell r="BV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AM87">
            <v>78</v>
          </cell>
          <cell r="AN87">
            <v>78</v>
          </cell>
          <cell r="AO87" t="str">
            <v>DOVER</v>
          </cell>
          <cell r="AP87">
            <v>0</v>
          </cell>
          <cell r="AQ87">
            <v>0</v>
          </cell>
          <cell r="AR87">
            <v>0</v>
          </cell>
          <cell r="AS87">
            <v>0</v>
          </cell>
          <cell r="AT87">
            <v>0</v>
          </cell>
          <cell r="AU87">
            <v>0</v>
          </cell>
          <cell r="AV87">
            <v>0</v>
          </cell>
          <cell r="AW87">
            <v>0</v>
          </cell>
          <cell r="AX87">
            <v>0</v>
          </cell>
          <cell r="AY87">
            <v>0</v>
          </cell>
          <cell r="AZ87">
            <v>0</v>
          </cell>
          <cell r="BB87">
            <v>78</v>
          </cell>
          <cell r="BC87" t="str">
            <v>DOVER</v>
          </cell>
          <cell r="BH87">
            <v>0</v>
          </cell>
          <cell r="BK87">
            <v>0</v>
          </cell>
          <cell r="BL87">
            <v>0</v>
          </cell>
          <cell r="BN87">
            <v>0</v>
          </cell>
          <cell r="BP87">
            <v>0</v>
          </cell>
          <cell r="BQ87">
            <v>0</v>
          </cell>
          <cell r="BR87">
            <v>0</v>
          </cell>
          <cell r="BT87">
            <v>0</v>
          </cell>
          <cell r="BV87">
            <v>0</v>
          </cell>
        </row>
        <row r="88">
          <cell r="A88">
            <v>79</v>
          </cell>
          <cell r="B88">
            <v>79</v>
          </cell>
          <cell r="C88" t="str">
            <v>DRACUT</v>
          </cell>
          <cell r="D88">
            <v>262</v>
          </cell>
          <cell r="E88">
            <v>2845085</v>
          </cell>
          <cell r="F88">
            <v>0</v>
          </cell>
          <cell r="G88">
            <v>233966</v>
          </cell>
          <cell r="H88">
            <v>3079051</v>
          </cell>
          <cell r="J88">
            <v>263919.78259558353</v>
          </cell>
          <cell r="K88">
            <v>0.32371395912799239</v>
          </cell>
          <cell r="L88">
            <v>233966</v>
          </cell>
          <cell r="M88">
            <v>497885.78259558353</v>
          </cell>
          <cell r="O88">
            <v>2581165.2174044163</v>
          </cell>
          <cell r="Q88">
            <v>0</v>
          </cell>
          <cell r="R88">
            <v>263919.78259558353</v>
          </cell>
          <cell r="S88">
            <v>233966</v>
          </cell>
          <cell r="T88">
            <v>497885.78259558353</v>
          </cell>
          <cell r="V88">
            <v>1049253</v>
          </cell>
          <cell r="W88">
            <v>0</v>
          </cell>
          <cell r="X88">
            <v>79</v>
          </cell>
          <cell r="Y88">
            <v>262</v>
          </cell>
          <cell r="Z88">
            <v>0</v>
          </cell>
          <cell r="AA88">
            <v>2845085</v>
          </cell>
          <cell r="AB88">
            <v>0</v>
          </cell>
          <cell r="AC88">
            <v>2845085</v>
          </cell>
          <cell r="AD88">
            <v>0</v>
          </cell>
          <cell r="AE88">
            <v>233966</v>
          </cell>
          <cell r="AF88">
            <v>3079051</v>
          </cell>
          <cell r="AG88">
            <v>0</v>
          </cell>
          <cell r="AH88">
            <v>0</v>
          </cell>
          <cell r="AI88">
            <v>0</v>
          </cell>
          <cell r="AJ88">
            <v>0</v>
          </cell>
          <cell r="AK88">
            <v>3079051</v>
          </cell>
          <cell r="AM88">
            <v>79</v>
          </cell>
          <cell r="AN88">
            <v>79</v>
          </cell>
          <cell r="AO88" t="str">
            <v>DRACUT</v>
          </cell>
          <cell r="AP88">
            <v>2845085</v>
          </cell>
          <cell r="AQ88">
            <v>2475654</v>
          </cell>
          <cell r="AR88">
            <v>369431</v>
          </cell>
          <cell r="AS88">
            <v>96702.5</v>
          </cell>
          <cell r="AT88">
            <v>56088</v>
          </cell>
          <cell r="AU88">
            <v>113465</v>
          </cell>
          <cell r="AV88">
            <v>92274.75</v>
          </cell>
          <cell r="AW88">
            <v>87325.75</v>
          </cell>
          <cell r="AX88">
            <v>0</v>
          </cell>
          <cell r="AY88">
            <v>815287</v>
          </cell>
          <cell r="AZ88">
            <v>263919.78259558353</v>
          </cell>
          <cell r="BB88">
            <v>79</v>
          </cell>
          <cell r="BC88" t="str">
            <v>DRACUT</v>
          </cell>
          <cell r="BH88">
            <v>0</v>
          </cell>
          <cell r="BK88">
            <v>0</v>
          </cell>
          <cell r="BL88">
            <v>0</v>
          </cell>
          <cell r="BN88">
            <v>0</v>
          </cell>
          <cell r="BP88">
            <v>369431</v>
          </cell>
          <cell r="BQ88">
            <v>369431</v>
          </cell>
          <cell r="BR88">
            <v>0</v>
          </cell>
          <cell r="BT88">
            <v>0</v>
          </cell>
          <cell r="BV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AM89">
            <v>80</v>
          </cell>
          <cell r="AN89">
            <v>80</v>
          </cell>
          <cell r="AO89" t="str">
            <v>DUDLEY</v>
          </cell>
          <cell r="AP89">
            <v>0</v>
          </cell>
          <cell r="AQ89">
            <v>0</v>
          </cell>
          <cell r="AR89">
            <v>0</v>
          </cell>
          <cell r="AS89">
            <v>0</v>
          </cell>
          <cell r="AT89">
            <v>0</v>
          </cell>
          <cell r="AU89">
            <v>0</v>
          </cell>
          <cell r="AV89">
            <v>0</v>
          </cell>
          <cell r="AW89">
            <v>0</v>
          </cell>
          <cell r="AX89">
            <v>0</v>
          </cell>
          <cell r="AY89">
            <v>0</v>
          </cell>
          <cell r="AZ89">
            <v>0</v>
          </cell>
          <cell r="BB89">
            <v>80</v>
          </cell>
          <cell r="BC89" t="str">
            <v>DUDLEY</v>
          </cell>
          <cell r="BH89">
            <v>0</v>
          </cell>
          <cell r="BK89">
            <v>0</v>
          </cell>
          <cell r="BL89">
            <v>0</v>
          </cell>
          <cell r="BN89">
            <v>0</v>
          </cell>
          <cell r="BP89">
            <v>0</v>
          </cell>
          <cell r="BQ89">
            <v>0</v>
          </cell>
          <cell r="BR89">
            <v>0</v>
          </cell>
          <cell r="BT89">
            <v>0</v>
          </cell>
          <cell r="BV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AM90">
            <v>81</v>
          </cell>
          <cell r="AN90">
            <v>81</v>
          </cell>
          <cell r="AO90" t="str">
            <v>DUNSTABLE</v>
          </cell>
          <cell r="AP90">
            <v>0</v>
          </cell>
          <cell r="AQ90">
            <v>0</v>
          </cell>
          <cell r="AR90">
            <v>0</v>
          </cell>
          <cell r="AS90">
            <v>0</v>
          </cell>
          <cell r="AT90">
            <v>0</v>
          </cell>
          <cell r="AU90">
            <v>0</v>
          </cell>
          <cell r="AV90">
            <v>0</v>
          </cell>
          <cell r="AW90">
            <v>0</v>
          </cell>
          <cell r="AX90">
            <v>0</v>
          </cell>
          <cell r="AY90">
            <v>0</v>
          </cell>
          <cell r="AZ90">
            <v>0</v>
          </cell>
          <cell r="BB90">
            <v>81</v>
          </cell>
          <cell r="BC90" t="str">
            <v>DUNSTABLE</v>
          </cell>
          <cell r="BH90">
            <v>0</v>
          </cell>
          <cell r="BK90">
            <v>0</v>
          </cell>
          <cell r="BL90">
            <v>0</v>
          </cell>
          <cell r="BN90">
            <v>0</v>
          </cell>
          <cell r="BP90">
            <v>0</v>
          </cell>
          <cell r="BQ90">
            <v>0</v>
          </cell>
          <cell r="BR90">
            <v>0</v>
          </cell>
          <cell r="BT90">
            <v>0</v>
          </cell>
          <cell r="BV90">
            <v>0</v>
          </cell>
        </row>
        <row r="91">
          <cell r="A91">
            <v>82</v>
          </cell>
          <cell r="B91">
            <v>82</v>
          </cell>
          <cell r="C91" t="str">
            <v>DUXBURY</v>
          </cell>
          <cell r="D91">
            <v>16</v>
          </cell>
          <cell r="E91">
            <v>234211</v>
          </cell>
          <cell r="F91">
            <v>0</v>
          </cell>
          <cell r="G91">
            <v>14288</v>
          </cell>
          <cell r="H91">
            <v>248499</v>
          </cell>
          <cell r="J91">
            <v>52645.935340608499</v>
          </cell>
          <cell r="K91">
            <v>0.44416267261130021</v>
          </cell>
          <cell r="L91">
            <v>14288</v>
          </cell>
          <cell r="M91">
            <v>66933.935340608499</v>
          </cell>
          <cell r="O91">
            <v>181565.0646593915</v>
          </cell>
          <cell r="Q91">
            <v>0</v>
          </cell>
          <cell r="R91">
            <v>52645.935340608499</v>
          </cell>
          <cell r="S91">
            <v>14288</v>
          </cell>
          <cell r="T91">
            <v>66933.935340608499</v>
          </cell>
          <cell r="V91">
            <v>132816.5</v>
          </cell>
          <cell r="W91">
            <v>0</v>
          </cell>
          <cell r="X91">
            <v>82</v>
          </cell>
          <cell r="Y91">
            <v>16</v>
          </cell>
          <cell r="Z91">
            <v>0</v>
          </cell>
          <cell r="AA91">
            <v>234211</v>
          </cell>
          <cell r="AB91">
            <v>0</v>
          </cell>
          <cell r="AC91">
            <v>234211</v>
          </cell>
          <cell r="AD91">
            <v>0</v>
          </cell>
          <cell r="AE91">
            <v>14288</v>
          </cell>
          <cell r="AF91">
            <v>248499</v>
          </cell>
          <cell r="AG91">
            <v>0</v>
          </cell>
          <cell r="AH91">
            <v>0</v>
          </cell>
          <cell r="AI91">
            <v>0</v>
          </cell>
          <cell r="AJ91">
            <v>0</v>
          </cell>
          <cell r="AK91">
            <v>248499</v>
          </cell>
          <cell r="AM91">
            <v>82</v>
          </cell>
          <cell r="AN91">
            <v>82</v>
          </cell>
          <cell r="AO91" t="str">
            <v>DUXBURY</v>
          </cell>
          <cell r="AP91">
            <v>234211</v>
          </cell>
          <cell r="AQ91">
            <v>160518</v>
          </cell>
          <cell r="AR91">
            <v>73693</v>
          </cell>
          <cell r="AS91">
            <v>0</v>
          </cell>
          <cell r="AT91">
            <v>5137</v>
          </cell>
          <cell r="AU91">
            <v>0</v>
          </cell>
          <cell r="AV91">
            <v>6734.5</v>
          </cell>
          <cell r="AW91">
            <v>32964</v>
          </cell>
          <cell r="AX91">
            <v>0</v>
          </cell>
          <cell r="AY91">
            <v>118528.5</v>
          </cell>
          <cell r="AZ91">
            <v>52645.935340608499</v>
          </cell>
          <cell r="BB91">
            <v>82</v>
          </cell>
          <cell r="BC91" t="str">
            <v>DUXBURY</v>
          </cell>
          <cell r="BH91">
            <v>0</v>
          </cell>
          <cell r="BK91">
            <v>0</v>
          </cell>
          <cell r="BL91">
            <v>0</v>
          </cell>
          <cell r="BN91">
            <v>0</v>
          </cell>
          <cell r="BP91">
            <v>73693</v>
          </cell>
          <cell r="BQ91">
            <v>73693</v>
          </cell>
          <cell r="BR91">
            <v>0</v>
          </cell>
          <cell r="BT91">
            <v>0</v>
          </cell>
          <cell r="BV91">
            <v>0</v>
          </cell>
        </row>
        <row r="92">
          <cell r="A92">
            <v>83</v>
          </cell>
          <cell r="B92">
            <v>83</v>
          </cell>
          <cell r="C92" t="str">
            <v>EAST BRIDGEWATER</v>
          </cell>
          <cell r="D92">
            <v>12</v>
          </cell>
          <cell r="E92">
            <v>137568</v>
          </cell>
          <cell r="F92">
            <v>0</v>
          </cell>
          <cell r="G92">
            <v>10716</v>
          </cell>
          <cell r="H92">
            <v>148284</v>
          </cell>
          <cell r="J92">
            <v>29346.645921008188</v>
          </cell>
          <cell r="K92">
            <v>0.46686466410550898</v>
          </cell>
          <cell r="L92">
            <v>10716</v>
          </cell>
          <cell r="M92">
            <v>40062.645921008188</v>
          </cell>
          <cell r="O92">
            <v>108221.3540789918</v>
          </cell>
          <cell r="Q92">
            <v>0</v>
          </cell>
          <cell r="R92">
            <v>29346.645921008188</v>
          </cell>
          <cell r="S92">
            <v>10716</v>
          </cell>
          <cell r="T92">
            <v>40062.645921008188</v>
          </cell>
          <cell r="V92">
            <v>73575</v>
          </cell>
          <cell r="W92">
            <v>0</v>
          </cell>
          <cell r="X92">
            <v>83</v>
          </cell>
          <cell r="Y92">
            <v>12</v>
          </cell>
          <cell r="Z92">
            <v>0</v>
          </cell>
          <cell r="AA92">
            <v>137568</v>
          </cell>
          <cell r="AB92">
            <v>0</v>
          </cell>
          <cell r="AC92">
            <v>137568</v>
          </cell>
          <cell r="AD92">
            <v>0</v>
          </cell>
          <cell r="AE92">
            <v>10716</v>
          </cell>
          <cell r="AF92">
            <v>148284</v>
          </cell>
          <cell r="AG92">
            <v>0</v>
          </cell>
          <cell r="AH92">
            <v>0</v>
          </cell>
          <cell r="AI92">
            <v>0</v>
          </cell>
          <cell r="AJ92">
            <v>0</v>
          </cell>
          <cell r="AK92">
            <v>148284</v>
          </cell>
          <cell r="AM92">
            <v>83</v>
          </cell>
          <cell r="AN92">
            <v>83</v>
          </cell>
          <cell r="AO92" t="str">
            <v>EAST BRIDGEWATER</v>
          </cell>
          <cell r="AP92">
            <v>137568</v>
          </cell>
          <cell r="AQ92">
            <v>96489</v>
          </cell>
          <cell r="AR92">
            <v>41079</v>
          </cell>
          <cell r="AS92">
            <v>7993</v>
          </cell>
          <cell r="AT92">
            <v>4571</v>
          </cell>
          <cell r="AU92">
            <v>2681.75</v>
          </cell>
          <cell r="AV92">
            <v>2333.25</v>
          </cell>
          <cell r="AW92">
            <v>4201</v>
          </cell>
          <cell r="AX92">
            <v>0</v>
          </cell>
          <cell r="AY92">
            <v>62859</v>
          </cell>
          <cell r="AZ92">
            <v>29346.645921008188</v>
          </cell>
          <cell r="BB92">
            <v>83</v>
          </cell>
          <cell r="BC92" t="str">
            <v>EAST BRIDGEWATER</v>
          </cell>
          <cell r="BH92">
            <v>0</v>
          </cell>
          <cell r="BK92">
            <v>0</v>
          </cell>
          <cell r="BL92">
            <v>0</v>
          </cell>
          <cell r="BN92">
            <v>0</v>
          </cell>
          <cell r="BP92">
            <v>41079</v>
          </cell>
          <cell r="BQ92">
            <v>41079</v>
          </cell>
          <cell r="BR92">
            <v>0</v>
          </cell>
          <cell r="BT92">
            <v>0</v>
          </cell>
          <cell r="BV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AM93">
            <v>84</v>
          </cell>
          <cell r="AN93">
            <v>84</v>
          </cell>
          <cell r="AO93" t="str">
            <v>EAST BROOKFIELD</v>
          </cell>
          <cell r="AP93">
            <v>0</v>
          </cell>
          <cell r="AQ93">
            <v>0</v>
          </cell>
          <cell r="AR93">
            <v>0</v>
          </cell>
          <cell r="AS93">
            <v>0</v>
          </cell>
          <cell r="AT93">
            <v>0</v>
          </cell>
          <cell r="AU93">
            <v>0</v>
          </cell>
          <cell r="AV93">
            <v>0</v>
          </cell>
          <cell r="AW93">
            <v>0</v>
          </cell>
          <cell r="AX93">
            <v>0</v>
          </cell>
          <cell r="AY93">
            <v>0</v>
          </cell>
          <cell r="AZ93">
            <v>0</v>
          </cell>
          <cell r="BB93">
            <v>84</v>
          </cell>
          <cell r="BC93" t="str">
            <v>EAST BROOKFIELD</v>
          </cell>
          <cell r="BH93">
            <v>0</v>
          </cell>
          <cell r="BK93">
            <v>0</v>
          </cell>
          <cell r="BL93">
            <v>0</v>
          </cell>
          <cell r="BN93">
            <v>0</v>
          </cell>
          <cell r="BP93">
            <v>0</v>
          </cell>
          <cell r="BQ93">
            <v>0</v>
          </cell>
          <cell r="BR93">
            <v>0</v>
          </cell>
          <cell r="BT93">
            <v>0</v>
          </cell>
          <cell r="BV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AM94">
            <v>85</v>
          </cell>
          <cell r="AN94">
            <v>86</v>
          </cell>
          <cell r="AO94" t="str">
            <v>EASTHAM</v>
          </cell>
          <cell r="AP94">
            <v>0</v>
          </cell>
          <cell r="AQ94">
            <v>0</v>
          </cell>
          <cell r="AR94">
            <v>0</v>
          </cell>
          <cell r="AS94">
            <v>0</v>
          </cell>
          <cell r="AT94">
            <v>0</v>
          </cell>
          <cell r="AU94">
            <v>0</v>
          </cell>
          <cell r="AV94">
            <v>0</v>
          </cell>
          <cell r="AW94">
            <v>0</v>
          </cell>
          <cell r="AX94">
            <v>0</v>
          </cell>
          <cell r="AY94">
            <v>0</v>
          </cell>
          <cell r="AZ94">
            <v>0</v>
          </cell>
          <cell r="BB94">
            <v>85</v>
          </cell>
          <cell r="BC94" t="str">
            <v>EASTHAM</v>
          </cell>
          <cell r="BH94">
            <v>0</v>
          </cell>
          <cell r="BK94">
            <v>0</v>
          </cell>
          <cell r="BL94">
            <v>0</v>
          </cell>
          <cell r="BN94">
            <v>0</v>
          </cell>
          <cell r="BP94">
            <v>0</v>
          </cell>
          <cell r="BQ94">
            <v>0</v>
          </cell>
          <cell r="BR94">
            <v>0</v>
          </cell>
          <cell r="BT94">
            <v>0</v>
          </cell>
          <cell r="BV94">
            <v>0</v>
          </cell>
        </row>
        <row r="95">
          <cell r="A95">
            <v>86</v>
          </cell>
          <cell r="B95">
            <v>87</v>
          </cell>
          <cell r="C95" t="str">
            <v>EASTHAMPTON</v>
          </cell>
          <cell r="D95">
            <v>114</v>
          </cell>
          <cell r="E95">
            <v>1267217</v>
          </cell>
          <cell r="F95">
            <v>0</v>
          </cell>
          <cell r="G95">
            <v>101802</v>
          </cell>
          <cell r="H95">
            <v>1369019</v>
          </cell>
          <cell r="J95">
            <v>108720.25388857156</v>
          </cell>
          <cell r="K95">
            <v>0.36342692163732793</v>
          </cell>
          <cell r="L95">
            <v>101802</v>
          </cell>
          <cell r="M95">
            <v>210522.25388857158</v>
          </cell>
          <cell r="O95">
            <v>1158496.7461114284</v>
          </cell>
          <cell r="Q95">
            <v>0</v>
          </cell>
          <cell r="R95">
            <v>108720.25388857156</v>
          </cell>
          <cell r="S95">
            <v>101802</v>
          </cell>
          <cell r="T95">
            <v>210522.25388857158</v>
          </cell>
          <cell r="V95">
            <v>400955</v>
          </cell>
          <cell r="W95">
            <v>0</v>
          </cell>
          <cell r="X95">
            <v>86</v>
          </cell>
          <cell r="Y95">
            <v>114</v>
          </cell>
          <cell r="Z95">
            <v>0</v>
          </cell>
          <cell r="AA95">
            <v>1267217</v>
          </cell>
          <cell r="AB95">
            <v>0</v>
          </cell>
          <cell r="AC95">
            <v>1267217</v>
          </cell>
          <cell r="AD95">
            <v>0</v>
          </cell>
          <cell r="AE95">
            <v>101802</v>
          </cell>
          <cell r="AF95">
            <v>1369019</v>
          </cell>
          <cell r="AG95">
            <v>0</v>
          </cell>
          <cell r="AH95">
            <v>0</v>
          </cell>
          <cell r="AI95">
            <v>0</v>
          </cell>
          <cell r="AJ95">
            <v>0</v>
          </cell>
          <cell r="AK95">
            <v>1369019</v>
          </cell>
          <cell r="AM95">
            <v>86</v>
          </cell>
          <cell r="AN95">
            <v>87</v>
          </cell>
          <cell r="AO95" t="str">
            <v>EASTHAMPTON</v>
          </cell>
          <cell r="AP95">
            <v>1267217</v>
          </cell>
          <cell r="AQ95">
            <v>1115032</v>
          </cell>
          <cell r="AR95">
            <v>152185</v>
          </cell>
          <cell r="AS95">
            <v>22541.5</v>
          </cell>
          <cell r="AT95">
            <v>23010</v>
          </cell>
          <cell r="AU95">
            <v>53681.75</v>
          </cell>
          <cell r="AV95">
            <v>42056.25</v>
          </cell>
          <cell r="AW95">
            <v>5678.5</v>
          </cell>
          <cell r="AX95">
            <v>0</v>
          </cell>
          <cell r="AY95">
            <v>299153</v>
          </cell>
          <cell r="AZ95">
            <v>108720.25388857156</v>
          </cell>
          <cell r="BB95">
            <v>86</v>
          </cell>
          <cell r="BC95" t="str">
            <v>EASTHAMPTON</v>
          </cell>
          <cell r="BH95">
            <v>0</v>
          </cell>
          <cell r="BK95">
            <v>0</v>
          </cell>
          <cell r="BL95">
            <v>0</v>
          </cell>
          <cell r="BN95">
            <v>0</v>
          </cell>
          <cell r="BP95">
            <v>152185</v>
          </cell>
          <cell r="BQ95">
            <v>152185</v>
          </cell>
          <cell r="BR95">
            <v>0</v>
          </cell>
          <cell r="BT95">
            <v>0</v>
          </cell>
          <cell r="BV95">
            <v>0</v>
          </cell>
        </row>
        <row r="96">
          <cell r="A96">
            <v>87</v>
          </cell>
          <cell r="B96">
            <v>85</v>
          </cell>
          <cell r="C96" t="str">
            <v>EAST LONGMEADOW</v>
          </cell>
          <cell r="D96">
            <v>10</v>
          </cell>
          <cell r="E96">
            <v>142323</v>
          </cell>
          <cell r="F96">
            <v>0</v>
          </cell>
          <cell r="G96">
            <v>8930</v>
          </cell>
          <cell r="H96">
            <v>151253</v>
          </cell>
          <cell r="J96">
            <v>17521.974354404145</v>
          </cell>
          <cell r="K96">
            <v>0.3672445999833196</v>
          </cell>
          <cell r="L96">
            <v>8930</v>
          </cell>
          <cell r="M96">
            <v>26451.974354404145</v>
          </cell>
          <cell r="O96">
            <v>124801.02564559586</v>
          </cell>
          <cell r="Q96">
            <v>0</v>
          </cell>
          <cell r="R96">
            <v>17521.974354404145</v>
          </cell>
          <cell r="S96">
            <v>8930</v>
          </cell>
          <cell r="T96">
            <v>26451.974354404145</v>
          </cell>
          <cell r="V96">
            <v>56642</v>
          </cell>
          <cell r="W96">
            <v>0</v>
          </cell>
          <cell r="X96">
            <v>87</v>
          </cell>
          <cell r="Y96">
            <v>10</v>
          </cell>
          <cell r="Z96">
            <v>0</v>
          </cell>
          <cell r="AA96">
            <v>142323</v>
          </cell>
          <cell r="AB96">
            <v>0</v>
          </cell>
          <cell r="AC96">
            <v>142323</v>
          </cell>
          <cell r="AD96">
            <v>0</v>
          </cell>
          <cell r="AE96">
            <v>8930</v>
          </cell>
          <cell r="AF96">
            <v>151253</v>
          </cell>
          <cell r="AG96">
            <v>0</v>
          </cell>
          <cell r="AH96">
            <v>0</v>
          </cell>
          <cell r="AI96">
            <v>0</v>
          </cell>
          <cell r="AJ96">
            <v>0</v>
          </cell>
          <cell r="AK96">
            <v>151253</v>
          </cell>
          <cell r="AM96">
            <v>87</v>
          </cell>
          <cell r="AN96">
            <v>85</v>
          </cell>
          <cell r="AO96" t="str">
            <v>EAST LONGMEADOW</v>
          </cell>
          <cell r="AP96">
            <v>142323</v>
          </cell>
          <cell r="AQ96">
            <v>117796</v>
          </cell>
          <cell r="AR96">
            <v>24527</v>
          </cell>
          <cell r="AS96">
            <v>5370</v>
          </cell>
          <cell r="AT96">
            <v>0</v>
          </cell>
          <cell r="AU96">
            <v>14486.5</v>
          </cell>
          <cell r="AV96">
            <v>3328.5</v>
          </cell>
          <cell r="AW96">
            <v>0</v>
          </cell>
          <cell r="AX96">
            <v>0</v>
          </cell>
          <cell r="AY96">
            <v>47712</v>
          </cell>
          <cell r="AZ96">
            <v>17521.974354404145</v>
          </cell>
          <cell r="BB96">
            <v>87</v>
          </cell>
          <cell r="BC96" t="str">
            <v>EAST LONGMEADOW</v>
          </cell>
          <cell r="BH96">
            <v>0</v>
          </cell>
          <cell r="BK96">
            <v>0</v>
          </cell>
          <cell r="BL96">
            <v>0</v>
          </cell>
          <cell r="BN96">
            <v>0</v>
          </cell>
          <cell r="BP96">
            <v>24527</v>
          </cell>
          <cell r="BQ96">
            <v>24527</v>
          </cell>
          <cell r="BR96">
            <v>0</v>
          </cell>
          <cell r="BT96">
            <v>0</v>
          </cell>
          <cell r="BV96">
            <v>0</v>
          </cell>
        </row>
        <row r="97">
          <cell r="A97">
            <v>88</v>
          </cell>
          <cell r="B97">
            <v>88</v>
          </cell>
          <cell r="C97" t="str">
            <v>EASTON</v>
          </cell>
          <cell r="D97">
            <v>5</v>
          </cell>
          <cell r="E97">
            <v>70155</v>
          </cell>
          <cell r="F97">
            <v>0</v>
          </cell>
          <cell r="G97">
            <v>4465</v>
          </cell>
          <cell r="H97">
            <v>74620</v>
          </cell>
          <cell r="J97">
            <v>0</v>
          </cell>
          <cell r="K97">
            <v>0</v>
          </cell>
          <cell r="L97">
            <v>4465</v>
          </cell>
          <cell r="M97">
            <v>4465</v>
          </cell>
          <cell r="O97">
            <v>70155</v>
          </cell>
          <cell r="Q97">
            <v>0</v>
          </cell>
          <cell r="R97">
            <v>0</v>
          </cell>
          <cell r="S97">
            <v>4465</v>
          </cell>
          <cell r="T97">
            <v>4465</v>
          </cell>
          <cell r="V97">
            <v>45462.5</v>
          </cell>
          <cell r="W97">
            <v>0</v>
          </cell>
          <cell r="X97">
            <v>88</v>
          </cell>
          <cell r="Y97">
            <v>5</v>
          </cell>
          <cell r="Z97">
            <v>0</v>
          </cell>
          <cell r="AA97">
            <v>70155</v>
          </cell>
          <cell r="AB97">
            <v>0</v>
          </cell>
          <cell r="AC97">
            <v>70155</v>
          </cell>
          <cell r="AD97">
            <v>0</v>
          </cell>
          <cell r="AE97">
            <v>4465</v>
          </cell>
          <cell r="AF97">
            <v>74620</v>
          </cell>
          <cell r="AG97">
            <v>0</v>
          </cell>
          <cell r="AH97">
            <v>0</v>
          </cell>
          <cell r="AI97">
            <v>0</v>
          </cell>
          <cell r="AJ97">
            <v>0</v>
          </cell>
          <cell r="AK97">
            <v>74620</v>
          </cell>
          <cell r="AM97">
            <v>88</v>
          </cell>
          <cell r="AN97">
            <v>88</v>
          </cell>
          <cell r="AO97" t="str">
            <v>EASTON</v>
          </cell>
          <cell r="AP97">
            <v>70155</v>
          </cell>
          <cell r="AQ97">
            <v>219933</v>
          </cell>
          <cell r="AR97">
            <v>0</v>
          </cell>
          <cell r="AS97">
            <v>20284.75</v>
          </cell>
          <cell r="AT97">
            <v>493</v>
          </cell>
          <cell r="AU97">
            <v>0</v>
          </cell>
          <cell r="AV97">
            <v>4160.25</v>
          </cell>
          <cell r="AW97">
            <v>16059.5</v>
          </cell>
          <cell r="AX97">
            <v>0</v>
          </cell>
          <cell r="AY97">
            <v>40997.5</v>
          </cell>
          <cell r="AZ97">
            <v>0</v>
          </cell>
          <cell r="BB97">
            <v>88</v>
          </cell>
          <cell r="BC97" t="str">
            <v>EASTON</v>
          </cell>
          <cell r="BH97">
            <v>0</v>
          </cell>
          <cell r="BK97">
            <v>0</v>
          </cell>
          <cell r="BL97">
            <v>0</v>
          </cell>
          <cell r="BN97">
            <v>0</v>
          </cell>
          <cell r="BP97">
            <v>0</v>
          </cell>
          <cell r="BQ97">
            <v>0</v>
          </cell>
          <cell r="BR97">
            <v>0</v>
          </cell>
          <cell r="BT97">
            <v>0</v>
          </cell>
          <cell r="BV97">
            <v>0</v>
          </cell>
        </row>
        <row r="98">
          <cell r="A98">
            <v>89</v>
          </cell>
          <cell r="B98">
            <v>89</v>
          </cell>
          <cell r="C98" t="str">
            <v>EDGARTOWN</v>
          </cell>
          <cell r="D98">
            <v>45</v>
          </cell>
          <cell r="E98">
            <v>1011826.0475378</v>
          </cell>
          <cell r="F98">
            <v>0</v>
          </cell>
          <cell r="G98">
            <v>40185</v>
          </cell>
          <cell r="H98">
            <v>1052011.0475377999</v>
          </cell>
          <cell r="J98">
            <v>21313.304352159106</v>
          </cell>
          <cell r="K98">
            <v>0.18318338836027503</v>
          </cell>
          <cell r="L98">
            <v>40185</v>
          </cell>
          <cell r="M98">
            <v>61498.304352159103</v>
          </cell>
          <cell r="O98">
            <v>990512.74318564078</v>
          </cell>
          <cell r="Q98">
            <v>0</v>
          </cell>
          <cell r="R98">
            <v>21313.304352159106</v>
          </cell>
          <cell r="S98">
            <v>40185</v>
          </cell>
          <cell r="T98">
            <v>61498.304352159103</v>
          </cell>
          <cell r="V98">
            <v>156534.54753780004</v>
          </cell>
          <cell r="W98">
            <v>0</v>
          </cell>
          <cell r="X98">
            <v>89</v>
          </cell>
          <cell r="Y98">
            <v>45</v>
          </cell>
          <cell r="Z98">
            <v>0</v>
          </cell>
          <cell r="AA98">
            <v>1253295</v>
          </cell>
          <cell r="AB98">
            <v>241468.95246219996</v>
          </cell>
          <cell r="AC98">
            <v>1011826.0475378</v>
          </cell>
          <cell r="AD98">
            <v>0</v>
          </cell>
          <cell r="AE98">
            <v>40185</v>
          </cell>
          <cell r="AF98">
            <v>1052011.0475377999</v>
          </cell>
          <cell r="AG98">
            <v>0</v>
          </cell>
          <cell r="AH98">
            <v>0</v>
          </cell>
          <cell r="AI98">
            <v>0</v>
          </cell>
          <cell r="AJ98">
            <v>0</v>
          </cell>
          <cell r="AK98">
            <v>1052011.0475377999</v>
          </cell>
          <cell r="AM98">
            <v>89</v>
          </cell>
          <cell r="AN98">
            <v>89</v>
          </cell>
          <cell r="AO98" t="str">
            <v>EDGARTOWN</v>
          </cell>
          <cell r="AP98">
            <v>1011826.0475378</v>
          </cell>
          <cell r="AQ98">
            <v>981992</v>
          </cell>
          <cell r="AR98">
            <v>29834.047537800041</v>
          </cell>
          <cell r="AS98">
            <v>20205.25</v>
          </cell>
          <cell r="AT98">
            <v>15975</v>
          </cell>
          <cell r="AU98">
            <v>38593.75</v>
          </cell>
          <cell r="AV98">
            <v>4390.5</v>
          </cell>
          <cell r="AW98">
            <v>7351</v>
          </cell>
          <cell r="AX98">
            <v>0</v>
          </cell>
          <cell r="AY98">
            <v>116349.54753780004</v>
          </cell>
          <cell r="AZ98">
            <v>21313.304352159106</v>
          </cell>
          <cell r="BB98">
            <v>89</v>
          </cell>
          <cell r="BC98" t="str">
            <v>EDGARTOWN</v>
          </cell>
          <cell r="BH98">
            <v>0</v>
          </cell>
          <cell r="BK98">
            <v>0</v>
          </cell>
          <cell r="BL98">
            <v>0</v>
          </cell>
          <cell r="BN98">
            <v>0</v>
          </cell>
          <cell r="BP98">
            <v>29834.047537800041</v>
          </cell>
          <cell r="BQ98">
            <v>29834.047537800041</v>
          </cell>
          <cell r="BR98">
            <v>0</v>
          </cell>
          <cell r="BT98">
            <v>0</v>
          </cell>
          <cell r="BV98">
            <v>0</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AM99">
            <v>90</v>
          </cell>
          <cell r="AN99">
            <v>90</v>
          </cell>
          <cell r="AO99" t="str">
            <v>EGREMONT</v>
          </cell>
          <cell r="AP99">
            <v>0</v>
          </cell>
          <cell r="AQ99">
            <v>0</v>
          </cell>
          <cell r="AR99">
            <v>0</v>
          </cell>
          <cell r="AS99">
            <v>0</v>
          </cell>
          <cell r="AT99">
            <v>0</v>
          </cell>
          <cell r="AU99">
            <v>0</v>
          </cell>
          <cell r="AV99">
            <v>0</v>
          </cell>
          <cell r="AW99">
            <v>0</v>
          </cell>
          <cell r="AX99">
            <v>0</v>
          </cell>
          <cell r="AY99">
            <v>0</v>
          </cell>
          <cell r="AZ99">
            <v>0</v>
          </cell>
          <cell r="BB99">
            <v>90</v>
          </cell>
          <cell r="BC99" t="str">
            <v>EGREMONT</v>
          </cell>
          <cell r="BH99">
            <v>0</v>
          </cell>
          <cell r="BK99">
            <v>0</v>
          </cell>
          <cell r="BL99">
            <v>0</v>
          </cell>
          <cell r="BN99">
            <v>0</v>
          </cell>
          <cell r="BP99">
            <v>0</v>
          </cell>
          <cell r="BQ99">
            <v>0</v>
          </cell>
          <cell r="BR99">
            <v>0</v>
          </cell>
          <cell r="BT99">
            <v>0</v>
          </cell>
          <cell r="BV99">
            <v>0</v>
          </cell>
        </row>
        <row r="100">
          <cell r="A100">
            <v>91</v>
          </cell>
          <cell r="B100">
            <v>91</v>
          </cell>
          <cell r="C100" t="str">
            <v>ERVING</v>
          </cell>
          <cell r="D100">
            <v>5</v>
          </cell>
          <cell r="E100">
            <v>126775</v>
          </cell>
          <cell r="F100">
            <v>0</v>
          </cell>
          <cell r="G100">
            <v>4465</v>
          </cell>
          <cell r="H100">
            <v>131240</v>
          </cell>
          <cell r="J100">
            <v>0</v>
          </cell>
          <cell r="K100">
            <v>0</v>
          </cell>
          <cell r="L100">
            <v>4465</v>
          </cell>
          <cell r="M100">
            <v>4465</v>
          </cell>
          <cell r="O100">
            <v>126775</v>
          </cell>
          <cell r="Q100">
            <v>0</v>
          </cell>
          <cell r="R100">
            <v>0</v>
          </cell>
          <cell r="S100">
            <v>4465</v>
          </cell>
          <cell r="T100">
            <v>4465</v>
          </cell>
          <cell r="V100">
            <v>5580</v>
          </cell>
          <cell r="W100">
            <v>0</v>
          </cell>
          <cell r="X100">
            <v>91</v>
          </cell>
          <cell r="Y100">
            <v>5</v>
          </cell>
          <cell r="Z100">
            <v>0</v>
          </cell>
          <cell r="AA100">
            <v>126775</v>
          </cell>
          <cell r="AB100">
            <v>0</v>
          </cell>
          <cell r="AC100">
            <v>126775</v>
          </cell>
          <cell r="AD100">
            <v>0</v>
          </cell>
          <cell r="AE100">
            <v>4465</v>
          </cell>
          <cell r="AF100">
            <v>131240</v>
          </cell>
          <cell r="AG100">
            <v>0</v>
          </cell>
          <cell r="AH100">
            <v>0</v>
          </cell>
          <cell r="AI100">
            <v>0</v>
          </cell>
          <cell r="AJ100">
            <v>0</v>
          </cell>
          <cell r="AK100">
            <v>131240</v>
          </cell>
          <cell r="AM100">
            <v>91</v>
          </cell>
          <cell r="AN100">
            <v>91</v>
          </cell>
          <cell r="AO100" t="str">
            <v>ERVING</v>
          </cell>
          <cell r="AP100">
            <v>126775</v>
          </cell>
          <cell r="AQ100">
            <v>152316</v>
          </cell>
          <cell r="AR100">
            <v>0</v>
          </cell>
          <cell r="AS100">
            <v>0</v>
          </cell>
          <cell r="AT100">
            <v>1115</v>
          </cell>
          <cell r="AU100">
            <v>0</v>
          </cell>
          <cell r="AV100">
            <v>0</v>
          </cell>
          <cell r="AW100">
            <v>0</v>
          </cell>
          <cell r="AX100">
            <v>0</v>
          </cell>
          <cell r="AY100">
            <v>1115</v>
          </cell>
          <cell r="AZ100">
            <v>0</v>
          </cell>
          <cell r="BB100">
            <v>91</v>
          </cell>
          <cell r="BC100" t="str">
            <v>ERVING</v>
          </cell>
          <cell r="BH100">
            <v>0</v>
          </cell>
          <cell r="BK100">
            <v>0</v>
          </cell>
          <cell r="BL100">
            <v>0</v>
          </cell>
          <cell r="BN100">
            <v>0</v>
          </cell>
          <cell r="BP100">
            <v>0</v>
          </cell>
          <cell r="BQ100">
            <v>0</v>
          </cell>
          <cell r="BR100">
            <v>0</v>
          </cell>
          <cell r="BT100">
            <v>0</v>
          </cell>
          <cell r="BV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M101">
            <v>92</v>
          </cell>
          <cell r="AN101">
            <v>92</v>
          </cell>
          <cell r="AO101" t="str">
            <v>ESSEX</v>
          </cell>
          <cell r="AP101">
            <v>0</v>
          </cell>
          <cell r="AQ101">
            <v>0</v>
          </cell>
          <cell r="AR101">
            <v>0</v>
          </cell>
          <cell r="AS101">
            <v>0</v>
          </cell>
          <cell r="AT101">
            <v>0</v>
          </cell>
          <cell r="AU101">
            <v>0</v>
          </cell>
          <cell r="AV101">
            <v>0</v>
          </cell>
          <cell r="AW101">
            <v>0</v>
          </cell>
          <cell r="AX101">
            <v>0</v>
          </cell>
          <cell r="AY101">
            <v>0</v>
          </cell>
          <cell r="AZ101">
            <v>0</v>
          </cell>
          <cell r="BB101">
            <v>92</v>
          </cell>
          <cell r="BC101" t="str">
            <v>ESSEX</v>
          </cell>
          <cell r="BH101">
            <v>0</v>
          </cell>
          <cell r="BK101">
            <v>0</v>
          </cell>
          <cell r="BL101">
            <v>0</v>
          </cell>
          <cell r="BN101">
            <v>0</v>
          </cell>
          <cell r="BP101">
            <v>0</v>
          </cell>
          <cell r="BQ101">
            <v>0</v>
          </cell>
          <cell r="BR101">
            <v>0</v>
          </cell>
          <cell r="BT101">
            <v>0</v>
          </cell>
          <cell r="BV101">
            <v>0</v>
          </cell>
        </row>
        <row r="102">
          <cell r="A102">
            <v>93</v>
          </cell>
          <cell r="B102">
            <v>93</v>
          </cell>
          <cell r="C102" t="str">
            <v>EVERETT</v>
          </cell>
          <cell r="D102">
            <v>756</v>
          </cell>
          <cell r="E102">
            <v>8573024.339999998</v>
          </cell>
          <cell r="F102">
            <v>0</v>
          </cell>
          <cell r="G102">
            <v>675108</v>
          </cell>
          <cell r="H102">
            <v>9248132.339999998</v>
          </cell>
          <cell r="J102">
            <v>120399.43170147344</v>
          </cell>
          <cell r="K102">
            <v>0.11329817513275467</v>
          </cell>
          <cell r="L102">
            <v>675108</v>
          </cell>
          <cell r="M102">
            <v>795507.43170147343</v>
          </cell>
          <cell r="O102">
            <v>8452624.9082985241</v>
          </cell>
          <cell r="Q102">
            <v>0</v>
          </cell>
          <cell r="R102">
            <v>120399.43170147344</v>
          </cell>
          <cell r="S102">
            <v>675108</v>
          </cell>
          <cell r="T102">
            <v>795507.43170147343</v>
          </cell>
          <cell r="V102">
            <v>1737785.589999998</v>
          </cell>
          <cell r="W102">
            <v>0</v>
          </cell>
          <cell r="X102">
            <v>93</v>
          </cell>
          <cell r="Y102">
            <v>756</v>
          </cell>
          <cell r="Z102">
            <v>0</v>
          </cell>
          <cell r="AA102">
            <v>9028624</v>
          </cell>
          <cell r="AB102">
            <v>455599.66000000027</v>
          </cell>
          <cell r="AC102">
            <v>8573024.339999998</v>
          </cell>
          <cell r="AD102">
            <v>0</v>
          </cell>
          <cell r="AE102">
            <v>675108</v>
          </cell>
          <cell r="AF102">
            <v>9248132.339999998</v>
          </cell>
          <cell r="AG102">
            <v>0</v>
          </cell>
          <cell r="AH102">
            <v>0</v>
          </cell>
          <cell r="AI102">
            <v>0</v>
          </cell>
          <cell r="AJ102">
            <v>0</v>
          </cell>
          <cell r="AK102">
            <v>9248132.339999998</v>
          </cell>
          <cell r="AM102">
            <v>93</v>
          </cell>
          <cell r="AN102">
            <v>93</v>
          </cell>
          <cell r="AO102" t="str">
            <v>EVERETT</v>
          </cell>
          <cell r="AP102">
            <v>8573024.339999998</v>
          </cell>
          <cell r="AQ102">
            <v>8404491</v>
          </cell>
          <cell r="AR102">
            <v>168533.33999999799</v>
          </cell>
          <cell r="AS102">
            <v>91943</v>
          </cell>
          <cell r="AT102">
            <v>475610</v>
          </cell>
          <cell r="AU102">
            <v>86349.5</v>
          </cell>
          <cell r="AV102">
            <v>118726</v>
          </cell>
          <cell r="AW102">
            <v>121515.75</v>
          </cell>
          <cell r="AX102">
            <v>0</v>
          </cell>
          <cell r="AY102">
            <v>1062677.589999998</v>
          </cell>
          <cell r="AZ102">
            <v>120399.43170147344</v>
          </cell>
          <cell r="BB102">
            <v>93</v>
          </cell>
          <cell r="BC102" t="str">
            <v>EVERETT</v>
          </cell>
          <cell r="BH102">
            <v>0</v>
          </cell>
          <cell r="BK102">
            <v>0</v>
          </cell>
          <cell r="BL102">
            <v>0</v>
          </cell>
          <cell r="BN102">
            <v>0</v>
          </cell>
          <cell r="BP102">
            <v>168533.33999999799</v>
          </cell>
          <cell r="BQ102">
            <v>168533.33999999799</v>
          </cell>
          <cell r="BR102">
            <v>0</v>
          </cell>
          <cell r="BT102">
            <v>0</v>
          </cell>
          <cell r="BV102">
            <v>0</v>
          </cell>
        </row>
        <row r="103">
          <cell r="A103">
            <v>94</v>
          </cell>
          <cell r="B103">
            <v>94</v>
          </cell>
          <cell r="C103" t="str">
            <v>FAIRHAVEN</v>
          </cell>
          <cell r="D103">
            <v>0</v>
          </cell>
          <cell r="E103">
            <v>0</v>
          </cell>
          <cell r="F103">
            <v>0</v>
          </cell>
          <cell r="G103">
            <v>0</v>
          </cell>
          <cell r="H103">
            <v>0</v>
          </cell>
          <cell r="J103">
            <v>0</v>
          </cell>
          <cell r="K103">
            <v>0</v>
          </cell>
          <cell r="L103">
            <v>0</v>
          </cell>
          <cell r="M103">
            <v>0</v>
          </cell>
          <cell r="O103">
            <v>0</v>
          </cell>
          <cell r="Q103">
            <v>0</v>
          </cell>
          <cell r="R103">
            <v>0</v>
          </cell>
          <cell r="S103">
            <v>0</v>
          </cell>
          <cell r="T103">
            <v>0</v>
          </cell>
          <cell r="V103">
            <v>7072.75</v>
          </cell>
          <cell r="W103">
            <v>0</v>
          </cell>
          <cell r="X103">
            <v>94</v>
          </cell>
          <cell r="AM103">
            <v>94</v>
          </cell>
          <cell r="AN103">
            <v>94</v>
          </cell>
          <cell r="AO103" t="str">
            <v>FAIRHAVEN</v>
          </cell>
          <cell r="AP103">
            <v>0</v>
          </cell>
          <cell r="AQ103">
            <v>10952</v>
          </cell>
          <cell r="AR103">
            <v>0</v>
          </cell>
          <cell r="AS103">
            <v>0</v>
          </cell>
          <cell r="AT103">
            <v>801</v>
          </cell>
          <cell r="AU103">
            <v>0</v>
          </cell>
          <cell r="AV103">
            <v>0</v>
          </cell>
          <cell r="AW103">
            <v>6271.75</v>
          </cell>
          <cell r="AX103">
            <v>0</v>
          </cell>
          <cell r="AY103">
            <v>7072.75</v>
          </cell>
          <cell r="AZ103">
            <v>0</v>
          </cell>
          <cell r="BB103">
            <v>94</v>
          </cell>
          <cell r="BC103" t="str">
            <v>FAIRHAVEN</v>
          </cell>
          <cell r="BH103">
            <v>0</v>
          </cell>
          <cell r="BK103">
            <v>0</v>
          </cell>
          <cell r="BL103">
            <v>0</v>
          </cell>
          <cell r="BN103">
            <v>0</v>
          </cell>
          <cell r="BP103">
            <v>0</v>
          </cell>
          <cell r="BQ103">
            <v>0</v>
          </cell>
          <cell r="BR103">
            <v>0</v>
          </cell>
          <cell r="BT103">
            <v>0</v>
          </cell>
          <cell r="BV103">
            <v>0</v>
          </cell>
        </row>
        <row r="104">
          <cell r="A104">
            <v>95</v>
          </cell>
          <cell r="B104">
            <v>95</v>
          </cell>
          <cell r="C104" t="str">
            <v>FALL RIVER</v>
          </cell>
          <cell r="D104">
            <v>1798</v>
          </cell>
          <cell r="E104">
            <v>20361838</v>
          </cell>
          <cell r="F104">
            <v>0</v>
          </cell>
          <cell r="G104">
            <v>1605614</v>
          </cell>
          <cell r="H104">
            <v>21967452</v>
          </cell>
          <cell r="J104">
            <v>2358971.9698641342</v>
          </cell>
          <cell r="K104">
            <v>0.40733610330886971</v>
          </cell>
          <cell r="L104">
            <v>1605614</v>
          </cell>
          <cell r="M104">
            <v>3964585.9698641342</v>
          </cell>
          <cell r="O104">
            <v>18002866.030135866</v>
          </cell>
          <cell r="Q104">
            <v>0</v>
          </cell>
          <cell r="R104">
            <v>2358971.9698641342</v>
          </cell>
          <cell r="S104">
            <v>1605614</v>
          </cell>
          <cell r="T104">
            <v>3964585.9698641342</v>
          </cell>
          <cell r="V104">
            <v>7396831.5</v>
          </cell>
          <cell r="W104">
            <v>0</v>
          </cell>
          <cell r="X104">
            <v>95</v>
          </cell>
          <cell r="Y104">
            <v>1798</v>
          </cell>
          <cell r="Z104">
            <v>0</v>
          </cell>
          <cell r="AA104">
            <v>20361838</v>
          </cell>
          <cell r="AB104">
            <v>0</v>
          </cell>
          <cell r="AC104">
            <v>20361838</v>
          </cell>
          <cell r="AD104">
            <v>0</v>
          </cell>
          <cell r="AE104">
            <v>1605614</v>
          </cell>
          <cell r="AF104">
            <v>21967452</v>
          </cell>
          <cell r="AG104">
            <v>0</v>
          </cell>
          <cell r="AH104">
            <v>0</v>
          </cell>
          <cell r="AI104">
            <v>0</v>
          </cell>
          <cell r="AJ104">
            <v>0</v>
          </cell>
          <cell r="AK104">
            <v>21967452</v>
          </cell>
          <cell r="AM104">
            <v>95</v>
          </cell>
          <cell r="AN104">
            <v>95</v>
          </cell>
          <cell r="AO104" t="str">
            <v>FALL RIVER</v>
          </cell>
          <cell r="AP104">
            <v>20361838</v>
          </cell>
          <cell r="AQ104">
            <v>17059784</v>
          </cell>
          <cell r="AR104">
            <v>3302054</v>
          </cell>
          <cell r="AS104">
            <v>756224</v>
          </cell>
          <cell r="AT104">
            <v>491474</v>
          </cell>
          <cell r="AU104">
            <v>629575</v>
          </cell>
          <cell r="AV104">
            <v>487964.5</v>
          </cell>
          <cell r="AW104">
            <v>123926</v>
          </cell>
          <cell r="AX104">
            <v>0</v>
          </cell>
          <cell r="AY104">
            <v>5791217.5</v>
          </cell>
          <cell r="AZ104">
            <v>2358971.9698641342</v>
          </cell>
          <cell r="BB104">
            <v>95</v>
          </cell>
          <cell r="BC104" t="str">
            <v>FALL RIVER</v>
          </cell>
          <cell r="BH104">
            <v>0</v>
          </cell>
          <cell r="BK104">
            <v>0</v>
          </cell>
          <cell r="BL104">
            <v>0</v>
          </cell>
          <cell r="BN104">
            <v>0</v>
          </cell>
          <cell r="BP104">
            <v>3302054</v>
          </cell>
          <cell r="BQ104">
            <v>3302054</v>
          </cell>
          <cell r="BR104">
            <v>0</v>
          </cell>
          <cell r="BT104">
            <v>0</v>
          </cell>
          <cell r="BV104">
            <v>0</v>
          </cell>
        </row>
        <row r="105">
          <cell r="A105">
            <v>96</v>
          </cell>
          <cell r="B105">
            <v>96</v>
          </cell>
          <cell r="C105" t="str">
            <v>FALMOUTH</v>
          </cell>
          <cell r="D105">
            <v>89</v>
          </cell>
          <cell r="E105">
            <v>1509196</v>
          </cell>
          <cell r="F105">
            <v>0</v>
          </cell>
          <cell r="G105">
            <v>79477</v>
          </cell>
          <cell r="H105">
            <v>1588673</v>
          </cell>
          <cell r="J105">
            <v>232160.62363201723</v>
          </cell>
          <cell r="K105">
            <v>0.57415724024411319</v>
          </cell>
          <cell r="L105">
            <v>79477</v>
          </cell>
          <cell r="M105">
            <v>311637.62363201723</v>
          </cell>
          <cell r="O105">
            <v>1277035.3763679827</v>
          </cell>
          <cell r="Q105">
            <v>0</v>
          </cell>
          <cell r="R105">
            <v>232160.62363201723</v>
          </cell>
          <cell r="S105">
            <v>79477</v>
          </cell>
          <cell r="T105">
            <v>311637.62363201723</v>
          </cell>
          <cell r="V105">
            <v>483827.25</v>
          </cell>
          <cell r="W105">
            <v>0</v>
          </cell>
          <cell r="X105">
            <v>96</v>
          </cell>
          <cell r="Y105">
            <v>89</v>
          </cell>
          <cell r="Z105">
            <v>0</v>
          </cell>
          <cell r="AA105">
            <v>1509196</v>
          </cell>
          <cell r="AB105">
            <v>0</v>
          </cell>
          <cell r="AC105">
            <v>1509196</v>
          </cell>
          <cell r="AD105">
            <v>0</v>
          </cell>
          <cell r="AE105">
            <v>79477</v>
          </cell>
          <cell r="AF105">
            <v>1588673</v>
          </cell>
          <cell r="AG105">
            <v>0</v>
          </cell>
          <cell r="AH105">
            <v>0</v>
          </cell>
          <cell r="AI105">
            <v>0</v>
          </cell>
          <cell r="AJ105">
            <v>0</v>
          </cell>
          <cell r="AK105">
            <v>1588673</v>
          </cell>
          <cell r="AM105">
            <v>96</v>
          </cell>
          <cell r="AN105">
            <v>96</v>
          </cell>
          <cell r="AO105" t="str">
            <v>FALMOUTH</v>
          </cell>
          <cell r="AP105">
            <v>1509196</v>
          </cell>
          <cell r="AQ105">
            <v>1184221</v>
          </cell>
          <cell r="AR105">
            <v>324975</v>
          </cell>
          <cell r="AS105">
            <v>36361.25</v>
          </cell>
          <cell r="AT105">
            <v>43014</v>
          </cell>
          <cell r="AU105">
            <v>0</v>
          </cell>
          <cell r="AV105">
            <v>0</v>
          </cell>
          <cell r="AW105">
            <v>0</v>
          </cell>
          <cell r="AX105">
            <v>0</v>
          </cell>
          <cell r="AY105">
            <v>404350.25</v>
          </cell>
          <cell r="AZ105">
            <v>232160.62363201723</v>
          </cell>
          <cell r="BB105">
            <v>96</v>
          </cell>
          <cell r="BC105" t="str">
            <v>FALMOUTH</v>
          </cell>
          <cell r="BH105">
            <v>0</v>
          </cell>
          <cell r="BK105">
            <v>0</v>
          </cell>
          <cell r="BL105">
            <v>0</v>
          </cell>
          <cell r="BN105">
            <v>0</v>
          </cell>
          <cell r="BP105">
            <v>324975</v>
          </cell>
          <cell r="BQ105">
            <v>324975</v>
          </cell>
          <cell r="BR105">
            <v>0</v>
          </cell>
          <cell r="BT105">
            <v>0</v>
          </cell>
          <cell r="BV105">
            <v>0</v>
          </cell>
        </row>
        <row r="106">
          <cell r="A106">
            <v>97</v>
          </cell>
          <cell r="B106">
            <v>97</v>
          </cell>
          <cell r="C106" t="str">
            <v>FITCHBURG</v>
          </cell>
          <cell r="D106">
            <v>232</v>
          </cell>
          <cell r="E106">
            <v>2685372</v>
          </cell>
          <cell r="F106">
            <v>0</v>
          </cell>
          <cell r="G106">
            <v>207176</v>
          </cell>
          <cell r="H106">
            <v>2892548</v>
          </cell>
          <cell r="J106">
            <v>344291.40084459604</v>
          </cell>
          <cell r="K106">
            <v>0.59494705883452104</v>
          </cell>
          <cell r="L106">
            <v>207176</v>
          </cell>
          <cell r="M106">
            <v>551467.40084459609</v>
          </cell>
          <cell r="O106">
            <v>2341080.5991554037</v>
          </cell>
          <cell r="Q106">
            <v>0</v>
          </cell>
          <cell r="R106">
            <v>344291.40084459604</v>
          </cell>
          <cell r="S106">
            <v>207176</v>
          </cell>
          <cell r="T106">
            <v>551467.40084459609</v>
          </cell>
          <cell r="V106">
            <v>785868.5</v>
          </cell>
          <cell r="W106">
            <v>0</v>
          </cell>
          <cell r="X106">
            <v>97</v>
          </cell>
          <cell r="Y106">
            <v>232</v>
          </cell>
          <cell r="Z106">
            <v>0</v>
          </cell>
          <cell r="AA106">
            <v>2685372</v>
          </cell>
          <cell r="AB106">
            <v>0</v>
          </cell>
          <cell r="AC106">
            <v>2685372</v>
          </cell>
          <cell r="AD106">
            <v>0</v>
          </cell>
          <cell r="AE106">
            <v>207176</v>
          </cell>
          <cell r="AF106">
            <v>2892548</v>
          </cell>
          <cell r="AG106">
            <v>0</v>
          </cell>
          <cell r="AH106">
            <v>0</v>
          </cell>
          <cell r="AI106">
            <v>0</v>
          </cell>
          <cell r="AJ106">
            <v>0</v>
          </cell>
          <cell r="AK106">
            <v>2892548</v>
          </cell>
          <cell r="AM106">
            <v>97</v>
          </cell>
          <cell r="AN106">
            <v>97</v>
          </cell>
          <cell r="AO106" t="str">
            <v>FITCHBURG</v>
          </cell>
          <cell r="AP106">
            <v>2685372</v>
          </cell>
          <cell r="AQ106">
            <v>2203438</v>
          </cell>
          <cell r="AR106">
            <v>481934</v>
          </cell>
          <cell r="AS106">
            <v>71221.5</v>
          </cell>
          <cell r="AT106">
            <v>25537</v>
          </cell>
          <cell r="AU106">
            <v>0</v>
          </cell>
          <cell r="AV106">
            <v>0</v>
          </cell>
          <cell r="AW106">
            <v>0</v>
          </cell>
          <cell r="AX106">
            <v>0</v>
          </cell>
          <cell r="AY106">
            <v>578692.5</v>
          </cell>
          <cell r="AZ106">
            <v>344291.40084459604</v>
          </cell>
          <cell r="BB106">
            <v>97</v>
          </cell>
          <cell r="BC106" t="str">
            <v>FITCHBURG</v>
          </cell>
          <cell r="BH106">
            <v>0</v>
          </cell>
          <cell r="BK106">
            <v>0</v>
          </cell>
          <cell r="BL106">
            <v>0</v>
          </cell>
          <cell r="BN106">
            <v>0</v>
          </cell>
          <cell r="BP106">
            <v>481934</v>
          </cell>
          <cell r="BQ106">
            <v>481934</v>
          </cell>
          <cell r="BR106">
            <v>0</v>
          </cell>
          <cell r="BT106">
            <v>0</v>
          </cell>
          <cell r="BV106">
            <v>0</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AM107">
            <v>98</v>
          </cell>
          <cell r="AN107">
            <v>98</v>
          </cell>
          <cell r="AO107" t="str">
            <v>FLORIDA</v>
          </cell>
          <cell r="AP107">
            <v>0</v>
          </cell>
          <cell r="AQ107">
            <v>0</v>
          </cell>
          <cell r="AR107">
            <v>0</v>
          </cell>
          <cell r="AS107">
            <v>0</v>
          </cell>
          <cell r="AT107">
            <v>0</v>
          </cell>
          <cell r="AU107">
            <v>13174</v>
          </cell>
          <cell r="AV107">
            <v>0</v>
          </cell>
          <cell r="AW107">
            <v>0</v>
          </cell>
          <cell r="AX107">
            <v>0</v>
          </cell>
          <cell r="AY107">
            <v>13174</v>
          </cell>
          <cell r="AZ107">
            <v>0</v>
          </cell>
          <cell r="BB107">
            <v>98</v>
          </cell>
          <cell r="BC107" t="str">
            <v>FLORIDA</v>
          </cell>
          <cell r="BH107">
            <v>0</v>
          </cell>
          <cell r="BK107">
            <v>0</v>
          </cell>
          <cell r="BL107">
            <v>0</v>
          </cell>
          <cell r="BN107">
            <v>0</v>
          </cell>
          <cell r="BP107">
            <v>0</v>
          </cell>
          <cell r="BQ107">
            <v>0</v>
          </cell>
          <cell r="BR107">
            <v>0</v>
          </cell>
          <cell r="BT107">
            <v>0</v>
          </cell>
          <cell r="BV107">
            <v>0</v>
          </cell>
        </row>
        <row r="108">
          <cell r="A108">
            <v>99</v>
          </cell>
          <cell r="B108">
            <v>99</v>
          </cell>
          <cell r="C108" t="str">
            <v>FOXBOROUGH</v>
          </cell>
          <cell r="D108">
            <v>136</v>
          </cell>
          <cell r="E108">
            <v>2207711</v>
          </cell>
          <cell r="F108">
            <v>0</v>
          </cell>
          <cell r="G108">
            <v>121448</v>
          </cell>
          <cell r="H108">
            <v>2329159</v>
          </cell>
          <cell r="J108">
            <v>292989.95752237499</v>
          </cell>
          <cell r="K108">
            <v>0.52164399607663081</v>
          </cell>
          <cell r="L108">
            <v>121448</v>
          </cell>
          <cell r="M108">
            <v>414437.95752237499</v>
          </cell>
          <cell r="O108">
            <v>1914721.042477625</v>
          </cell>
          <cell r="Q108">
            <v>0</v>
          </cell>
          <cell r="R108">
            <v>292989.95752237499</v>
          </cell>
          <cell r="S108">
            <v>121448</v>
          </cell>
          <cell r="T108">
            <v>414437.95752237499</v>
          </cell>
          <cell r="V108">
            <v>683114.5</v>
          </cell>
          <cell r="W108">
            <v>0</v>
          </cell>
          <cell r="X108">
            <v>99</v>
          </cell>
          <cell r="Y108">
            <v>136</v>
          </cell>
          <cell r="Z108">
            <v>0</v>
          </cell>
          <cell r="AA108">
            <v>2207711</v>
          </cell>
          <cell r="AB108">
            <v>0</v>
          </cell>
          <cell r="AC108">
            <v>2207711</v>
          </cell>
          <cell r="AD108">
            <v>0</v>
          </cell>
          <cell r="AE108">
            <v>121448</v>
          </cell>
          <cell r="AF108">
            <v>2329159</v>
          </cell>
          <cell r="AG108">
            <v>0</v>
          </cell>
          <cell r="AH108">
            <v>0</v>
          </cell>
          <cell r="AI108">
            <v>0</v>
          </cell>
          <cell r="AJ108">
            <v>0</v>
          </cell>
          <cell r="AK108">
            <v>2329159</v>
          </cell>
          <cell r="AM108">
            <v>99</v>
          </cell>
          <cell r="AN108">
            <v>99</v>
          </cell>
          <cell r="AO108" t="str">
            <v>FOXBOROUGH</v>
          </cell>
          <cell r="AP108">
            <v>2207711</v>
          </cell>
          <cell r="AQ108">
            <v>1797588</v>
          </cell>
          <cell r="AR108">
            <v>410123</v>
          </cell>
          <cell r="AS108">
            <v>49691.5</v>
          </cell>
          <cell r="AT108">
            <v>16178</v>
          </cell>
          <cell r="AU108">
            <v>59624.25</v>
          </cell>
          <cell r="AV108">
            <v>0</v>
          </cell>
          <cell r="AW108">
            <v>26049.75</v>
          </cell>
          <cell r="AX108">
            <v>0</v>
          </cell>
          <cell r="AY108">
            <v>561666.5</v>
          </cell>
          <cell r="AZ108">
            <v>292989.95752237499</v>
          </cell>
          <cell r="BB108">
            <v>99</v>
          </cell>
          <cell r="BC108" t="str">
            <v>FOXBOROUGH</v>
          </cell>
          <cell r="BH108">
            <v>0</v>
          </cell>
          <cell r="BK108">
            <v>0</v>
          </cell>
          <cell r="BL108">
            <v>0</v>
          </cell>
          <cell r="BN108">
            <v>0</v>
          </cell>
          <cell r="BP108">
            <v>410123</v>
          </cell>
          <cell r="BQ108">
            <v>410123</v>
          </cell>
          <cell r="BR108">
            <v>0</v>
          </cell>
          <cell r="BT108">
            <v>0</v>
          </cell>
          <cell r="BV108">
            <v>0</v>
          </cell>
        </row>
        <row r="109">
          <cell r="A109">
            <v>100</v>
          </cell>
          <cell r="B109">
            <v>100</v>
          </cell>
          <cell r="C109" t="str">
            <v>FRAMINGHAM</v>
          </cell>
          <cell r="D109">
            <v>360</v>
          </cell>
          <cell r="E109">
            <v>5406834</v>
          </cell>
          <cell r="F109">
            <v>0</v>
          </cell>
          <cell r="G109">
            <v>321480</v>
          </cell>
          <cell r="H109">
            <v>5728314</v>
          </cell>
          <cell r="J109">
            <v>242116.43700515607</v>
          </cell>
          <cell r="K109">
            <v>0.27658777939156082</v>
          </cell>
          <cell r="L109">
            <v>321480</v>
          </cell>
          <cell r="M109">
            <v>563596.43700515607</v>
          </cell>
          <cell r="O109">
            <v>5164717.5629948443</v>
          </cell>
          <cell r="Q109">
            <v>0</v>
          </cell>
          <cell r="R109">
            <v>242116.43700515607</v>
          </cell>
          <cell r="S109">
            <v>321480</v>
          </cell>
          <cell r="T109">
            <v>563596.43700515607</v>
          </cell>
          <cell r="V109">
            <v>1196849.25</v>
          </cell>
          <cell r="W109">
            <v>0</v>
          </cell>
          <cell r="X109">
            <v>100</v>
          </cell>
          <cell r="Y109">
            <v>360</v>
          </cell>
          <cell r="Z109">
            <v>0</v>
          </cell>
          <cell r="AA109">
            <v>5406834</v>
          </cell>
          <cell r="AB109">
            <v>0</v>
          </cell>
          <cell r="AC109">
            <v>5406834</v>
          </cell>
          <cell r="AD109">
            <v>0</v>
          </cell>
          <cell r="AE109">
            <v>321480</v>
          </cell>
          <cell r="AF109">
            <v>5728314</v>
          </cell>
          <cell r="AG109">
            <v>0</v>
          </cell>
          <cell r="AH109">
            <v>0</v>
          </cell>
          <cell r="AI109">
            <v>0</v>
          </cell>
          <cell r="AJ109">
            <v>0</v>
          </cell>
          <cell r="AK109">
            <v>5728314</v>
          </cell>
          <cell r="AM109">
            <v>100</v>
          </cell>
          <cell r="AN109">
            <v>100</v>
          </cell>
          <cell r="AO109" t="str">
            <v>FRAMINGHAM</v>
          </cell>
          <cell r="AP109">
            <v>5406834</v>
          </cell>
          <cell r="AQ109">
            <v>5067923</v>
          </cell>
          <cell r="AR109">
            <v>338911</v>
          </cell>
          <cell r="AS109">
            <v>62095.25</v>
          </cell>
          <cell r="AT109">
            <v>129788</v>
          </cell>
          <cell r="AU109">
            <v>60124.75</v>
          </cell>
          <cell r="AV109">
            <v>176455.25</v>
          </cell>
          <cell r="AW109">
            <v>107995</v>
          </cell>
          <cell r="AX109">
            <v>0</v>
          </cell>
          <cell r="AY109">
            <v>875369.25</v>
          </cell>
          <cell r="AZ109">
            <v>242116.43700515607</v>
          </cell>
          <cell r="BB109">
            <v>100</v>
          </cell>
          <cell r="BC109" t="str">
            <v>FRAMINGHAM</v>
          </cell>
          <cell r="BH109">
            <v>0</v>
          </cell>
          <cell r="BK109">
            <v>0</v>
          </cell>
          <cell r="BL109">
            <v>0</v>
          </cell>
          <cell r="BN109">
            <v>0</v>
          </cell>
          <cell r="BP109">
            <v>338911</v>
          </cell>
          <cell r="BQ109">
            <v>338911</v>
          </cell>
          <cell r="BR109">
            <v>0</v>
          </cell>
          <cell r="BT109">
            <v>0</v>
          </cell>
          <cell r="BV109">
            <v>0</v>
          </cell>
        </row>
        <row r="110">
          <cell r="A110">
            <v>101</v>
          </cell>
          <cell r="B110">
            <v>101</v>
          </cell>
          <cell r="C110" t="str">
            <v>FRANKLIN</v>
          </cell>
          <cell r="D110">
            <v>321</v>
          </cell>
          <cell r="E110">
            <v>3678902</v>
          </cell>
          <cell r="F110">
            <v>0</v>
          </cell>
          <cell r="G110">
            <v>286653</v>
          </cell>
          <cell r="H110">
            <v>3965555</v>
          </cell>
          <cell r="J110">
            <v>75631.605208629597</v>
          </cell>
          <cell r="K110">
            <v>0.38205643438550912</v>
          </cell>
          <cell r="L110">
            <v>286653</v>
          </cell>
          <cell r="M110">
            <v>362284.60520862963</v>
          </cell>
          <cell r="O110">
            <v>3603270.3947913703</v>
          </cell>
          <cell r="Q110">
            <v>0</v>
          </cell>
          <cell r="R110">
            <v>75631.605208629597</v>
          </cell>
          <cell r="S110">
            <v>286653</v>
          </cell>
          <cell r="T110">
            <v>362284.60520862963</v>
          </cell>
          <cell r="V110">
            <v>484612.25</v>
          </cell>
          <cell r="W110">
            <v>0</v>
          </cell>
          <cell r="X110">
            <v>101</v>
          </cell>
          <cell r="Y110">
            <v>321</v>
          </cell>
          <cell r="Z110">
            <v>0</v>
          </cell>
          <cell r="AA110">
            <v>3678902</v>
          </cell>
          <cell r="AB110">
            <v>0</v>
          </cell>
          <cell r="AC110">
            <v>3678902</v>
          </cell>
          <cell r="AD110">
            <v>0</v>
          </cell>
          <cell r="AE110">
            <v>286653</v>
          </cell>
          <cell r="AF110">
            <v>3965555</v>
          </cell>
          <cell r="AG110">
            <v>0</v>
          </cell>
          <cell r="AH110">
            <v>0</v>
          </cell>
          <cell r="AI110">
            <v>0</v>
          </cell>
          <cell r="AJ110">
            <v>0</v>
          </cell>
          <cell r="AK110">
            <v>3965555</v>
          </cell>
          <cell r="AM110">
            <v>101</v>
          </cell>
          <cell r="AN110">
            <v>101</v>
          </cell>
          <cell r="AO110" t="str">
            <v>FRANKLIN</v>
          </cell>
          <cell r="AP110">
            <v>3678902</v>
          </cell>
          <cell r="AQ110">
            <v>3573034</v>
          </cell>
          <cell r="AR110">
            <v>105868</v>
          </cell>
          <cell r="AS110">
            <v>0</v>
          </cell>
          <cell r="AT110">
            <v>0</v>
          </cell>
          <cell r="AU110">
            <v>0</v>
          </cell>
          <cell r="AV110">
            <v>75524.5</v>
          </cell>
          <cell r="AW110">
            <v>16566.75</v>
          </cell>
          <cell r="AX110">
            <v>0</v>
          </cell>
          <cell r="AY110">
            <v>197959.25</v>
          </cell>
          <cell r="AZ110">
            <v>75631.605208629597</v>
          </cell>
          <cell r="BB110">
            <v>101</v>
          </cell>
          <cell r="BC110" t="str">
            <v>FRANKLIN</v>
          </cell>
          <cell r="BH110">
            <v>0</v>
          </cell>
          <cell r="BK110">
            <v>0</v>
          </cell>
          <cell r="BL110">
            <v>0</v>
          </cell>
          <cell r="BN110">
            <v>0</v>
          </cell>
          <cell r="BP110">
            <v>105868</v>
          </cell>
          <cell r="BQ110">
            <v>105868</v>
          </cell>
          <cell r="BR110">
            <v>0</v>
          </cell>
          <cell r="BT110">
            <v>0</v>
          </cell>
          <cell r="BV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M111">
            <v>102</v>
          </cell>
          <cell r="AN111">
            <v>102</v>
          </cell>
          <cell r="AO111" t="str">
            <v>FREETOWN</v>
          </cell>
          <cell r="AP111">
            <v>0</v>
          </cell>
          <cell r="AQ111">
            <v>0</v>
          </cell>
          <cell r="AR111">
            <v>0</v>
          </cell>
          <cell r="AS111">
            <v>0</v>
          </cell>
          <cell r="AT111">
            <v>0</v>
          </cell>
          <cell r="AU111">
            <v>0</v>
          </cell>
          <cell r="AV111">
            <v>0</v>
          </cell>
          <cell r="AW111">
            <v>0</v>
          </cell>
          <cell r="AX111">
            <v>0</v>
          </cell>
          <cell r="AY111">
            <v>0</v>
          </cell>
          <cell r="AZ111">
            <v>0</v>
          </cell>
          <cell r="BB111">
            <v>102</v>
          </cell>
          <cell r="BC111" t="str">
            <v>FREETOWN</v>
          </cell>
          <cell r="BH111">
            <v>0</v>
          </cell>
          <cell r="BK111">
            <v>0</v>
          </cell>
          <cell r="BL111">
            <v>0</v>
          </cell>
          <cell r="BN111">
            <v>0</v>
          </cell>
          <cell r="BP111">
            <v>0</v>
          </cell>
          <cell r="BQ111">
            <v>0</v>
          </cell>
          <cell r="BR111">
            <v>0</v>
          </cell>
          <cell r="BT111">
            <v>0</v>
          </cell>
          <cell r="BV111">
            <v>0</v>
          </cell>
          <cell r="CA111" t="str">
            <v>fy12</v>
          </cell>
        </row>
        <row r="112">
          <cell r="A112">
            <v>103</v>
          </cell>
          <cell r="B112">
            <v>103</v>
          </cell>
          <cell r="C112" t="str">
            <v>GARDNER</v>
          </cell>
          <cell r="D112">
            <v>28</v>
          </cell>
          <cell r="E112">
            <v>307584</v>
          </cell>
          <cell r="F112">
            <v>0</v>
          </cell>
          <cell r="G112">
            <v>25004</v>
          </cell>
          <cell r="H112">
            <v>332588</v>
          </cell>
          <cell r="J112">
            <v>62941.086497346711</v>
          </cell>
          <cell r="K112">
            <v>0.52963659846343003</v>
          </cell>
          <cell r="L112">
            <v>25004</v>
          </cell>
          <cell r="M112">
            <v>87945.086497346711</v>
          </cell>
          <cell r="O112">
            <v>244642.9135026533</v>
          </cell>
          <cell r="Q112">
            <v>0</v>
          </cell>
          <cell r="R112">
            <v>62941.086497346711</v>
          </cell>
          <cell r="S112">
            <v>25004</v>
          </cell>
          <cell r="T112">
            <v>87945.086497346711</v>
          </cell>
          <cell r="V112">
            <v>143842.25</v>
          </cell>
          <cell r="W112">
            <v>0</v>
          </cell>
          <cell r="X112">
            <v>103</v>
          </cell>
          <cell r="Y112">
            <v>28</v>
          </cell>
          <cell r="Z112">
            <v>0</v>
          </cell>
          <cell r="AA112">
            <v>307584</v>
          </cell>
          <cell r="AB112">
            <v>0</v>
          </cell>
          <cell r="AC112">
            <v>307584</v>
          </cell>
          <cell r="AD112">
            <v>0</v>
          </cell>
          <cell r="AE112">
            <v>25004</v>
          </cell>
          <cell r="AF112">
            <v>332588</v>
          </cell>
          <cell r="AG112">
            <v>0</v>
          </cell>
          <cell r="AH112">
            <v>0</v>
          </cell>
          <cell r="AI112">
            <v>0</v>
          </cell>
          <cell r="AJ112">
            <v>0</v>
          </cell>
          <cell r="AK112">
            <v>332588</v>
          </cell>
          <cell r="AM112">
            <v>103</v>
          </cell>
          <cell r="AN112">
            <v>103</v>
          </cell>
          <cell r="AO112" t="str">
            <v>GARDNER</v>
          </cell>
          <cell r="AP112">
            <v>307584</v>
          </cell>
          <cell r="AQ112">
            <v>219480</v>
          </cell>
          <cell r="AR112">
            <v>88104</v>
          </cell>
          <cell r="AS112">
            <v>11497</v>
          </cell>
          <cell r="AT112">
            <v>13417</v>
          </cell>
          <cell r="AU112">
            <v>0</v>
          </cell>
          <cell r="AV112">
            <v>5820.25</v>
          </cell>
          <cell r="AW112">
            <v>0</v>
          </cell>
          <cell r="AX112">
            <v>0</v>
          </cell>
          <cell r="AY112">
            <v>118838.25</v>
          </cell>
          <cell r="AZ112">
            <v>62941.086497346711</v>
          </cell>
          <cell r="BB112">
            <v>103</v>
          </cell>
          <cell r="BC112" t="str">
            <v>GARDNER</v>
          </cell>
          <cell r="BH112">
            <v>0</v>
          </cell>
          <cell r="BK112">
            <v>0</v>
          </cell>
          <cell r="BL112">
            <v>0</v>
          </cell>
          <cell r="BN112">
            <v>0</v>
          </cell>
          <cell r="BP112">
            <v>88104</v>
          </cell>
          <cell r="BQ112">
            <v>88104</v>
          </cell>
          <cell r="BR112">
            <v>0</v>
          </cell>
          <cell r="BT112">
            <v>0</v>
          </cell>
          <cell r="BV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M113">
            <v>104</v>
          </cell>
          <cell r="AN113">
            <v>104</v>
          </cell>
          <cell r="AO113" t="str">
            <v>AQUINNAH</v>
          </cell>
          <cell r="AP113">
            <v>0</v>
          </cell>
          <cell r="AQ113">
            <v>0</v>
          </cell>
          <cell r="AR113">
            <v>0</v>
          </cell>
          <cell r="AS113">
            <v>0</v>
          </cell>
          <cell r="AT113">
            <v>0</v>
          </cell>
          <cell r="AU113">
            <v>0</v>
          </cell>
          <cell r="AV113">
            <v>0</v>
          </cell>
          <cell r="AW113">
            <v>0</v>
          </cell>
          <cell r="AX113">
            <v>0</v>
          </cell>
          <cell r="AY113">
            <v>0</v>
          </cell>
          <cell r="AZ113">
            <v>0</v>
          </cell>
          <cell r="BB113">
            <v>104</v>
          </cell>
          <cell r="BC113" t="str">
            <v>AQUINNAH</v>
          </cell>
          <cell r="BH113">
            <v>0</v>
          </cell>
          <cell r="BK113">
            <v>0</v>
          </cell>
          <cell r="BL113">
            <v>0</v>
          </cell>
          <cell r="BN113">
            <v>0</v>
          </cell>
          <cell r="BP113">
            <v>0</v>
          </cell>
          <cell r="BQ113">
            <v>0</v>
          </cell>
          <cell r="BR113">
            <v>0</v>
          </cell>
          <cell r="BT113">
            <v>0</v>
          </cell>
          <cell r="BV113">
            <v>0</v>
          </cell>
        </row>
        <row r="114">
          <cell r="A114">
            <v>105</v>
          </cell>
          <cell r="B114">
            <v>105</v>
          </cell>
          <cell r="C114" t="str">
            <v>GEORGETOWN</v>
          </cell>
          <cell r="D114">
            <v>3</v>
          </cell>
          <cell r="E114">
            <v>36695</v>
          </cell>
          <cell r="F114">
            <v>0</v>
          </cell>
          <cell r="G114">
            <v>2679</v>
          </cell>
          <cell r="H114">
            <v>39374</v>
          </cell>
          <cell r="J114">
            <v>870.13351668219707</v>
          </cell>
          <cell r="K114">
            <v>0.1069485639973202</v>
          </cell>
          <cell r="L114">
            <v>2679</v>
          </cell>
          <cell r="M114">
            <v>3549.1335166821973</v>
          </cell>
          <cell r="O114">
            <v>35824.866483317805</v>
          </cell>
          <cell r="Q114">
            <v>0</v>
          </cell>
          <cell r="R114">
            <v>870.13351668219707</v>
          </cell>
          <cell r="S114">
            <v>2679</v>
          </cell>
          <cell r="T114">
            <v>3549.1335166821973</v>
          </cell>
          <cell r="V114">
            <v>10815</v>
          </cell>
          <cell r="W114">
            <v>0</v>
          </cell>
          <cell r="X114">
            <v>105</v>
          </cell>
          <cell r="Y114">
            <v>3</v>
          </cell>
          <cell r="Z114">
            <v>0</v>
          </cell>
          <cell r="AA114">
            <v>36695</v>
          </cell>
          <cell r="AB114">
            <v>0</v>
          </cell>
          <cell r="AC114">
            <v>36695</v>
          </cell>
          <cell r="AD114">
            <v>0</v>
          </cell>
          <cell r="AE114">
            <v>2679</v>
          </cell>
          <cell r="AF114">
            <v>39374</v>
          </cell>
          <cell r="AG114">
            <v>0</v>
          </cell>
          <cell r="AH114">
            <v>0</v>
          </cell>
          <cell r="AI114">
            <v>0</v>
          </cell>
          <cell r="AJ114">
            <v>0</v>
          </cell>
          <cell r="AK114">
            <v>39374</v>
          </cell>
          <cell r="AM114">
            <v>105</v>
          </cell>
          <cell r="AN114">
            <v>105</v>
          </cell>
          <cell r="AO114" t="str">
            <v>GEORGETOWN</v>
          </cell>
          <cell r="AP114">
            <v>36695</v>
          </cell>
          <cell r="AQ114">
            <v>35477</v>
          </cell>
          <cell r="AR114">
            <v>1218</v>
          </cell>
          <cell r="AS114">
            <v>3382.25</v>
          </cell>
          <cell r="AT114">
            <v>0</v>
          </cell>
          <cell r="AU114">
            <v>3535.75</v>
          </cell>
          <cell r="AV114">
            <v>0</v>
          </cell>
          <cell r="AW114">
            <v>0</v>
          </cell>
          <cell r="AX114">
            <v>0</v>
          </cell>
          <cell r="AY114">
            <v>8136</v>
          </cell>
          <cell r="AZ114">
            <v>870.13351668219707</v>
          </cell>
          <cell r="BB114">
            <v>105</v>
          </cell>
          <cell r="BC114" t="str">
            <v>GEORGETOWN</v>
          </cell>
          <cell r="BH114">
            <v>0</v>
          </cell>
          <cell r="BK114">
            <v>0</v>
          </cell>
          <cell r="BL114">
            <v>0</v>
          </cell>
          <cell r="BN114">
            <v>0</v>
          </cell>
          <cell r="BP114">
            <v>1218</v>
          </cell>
          <cell r="BQ114">
            <v>1218</v>
          </cell>
          <cell r="BR114">
            <v>0</v>
          </cell>
          <cell r="BT114">
            <v>0</v>
          </cell>
          <cell r="BV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M115">
            <v>106</v>
          </cell>
          <cell r="AN115">
            <v>106</v>
          </cell>
          <cell r="AO115" t="str">
            <v>GILL</v>
          </cell>
          <cell r="AP115">
            <v>0</v>
          </cell>
          <cell r="AQ115">
            <v>0</v>
          </cell>
          <cell r="AR115">
            <v>0</v>
          </cell>
          <cell r="AS115">
            <v>0</v>
          </cell>
          <cell r="AT115">
            <v>0</v>
          </cell>
          <cell r="AU115">
            <v>0</v>
          </cell>
          <cell r="AV115">
            <v>0</v>
          </cell>
          <cell r="AW115">
            <v>0</v>
          </cell>
          <cell r="AX115">
            <v>0</v>
          </cell>
          <cell r="AY115">
            <v>0</v>
          </cell>
          <cell r="AZ115">
            <v>0</v>
          </cell>
          <cell r="BB115">
            <v>106</v>
          </cell>
          <cell r="BC115" t="str">
            <v>GILL</v>
          </cell>
          <cell r="BH115">
            <v>0</v>
          </cell>
          <cell r="BK115">
            <v>0</v>
          </cell>
          <cell r="BL115">
            <v>0</v>
          </cell>
          <cell r="BN115">
            <v>0</v>
          </cell>
          <cell r="BP115">
            <v>0</v>
          </cell>
          <cell r="BQ115">
            <v>0</v>
          </cell>
          <cell r="BR115">
            <v>0</v>
          </cell>
          <cell r="BT115">
            <v>0</v>
          </cell>
          <cell r="BV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AM116">
            <v>107</v>
          </cell>
          <cell r="AN116">
            <v>107</v>
          </cell>
          <cell r="AO116" t="str">
            <v>GLOUCESTER</v>
          </cell>
          <cell r="AP116">
            <v>0</v>
          </cell>
          <cell r="AQ116">
            <v>0</v>
          </cell>
          <cell r="AR116">
            <v>0</v>
          </cell>
          <cell r="AS116">
            <v>0</v>
          </cell>
          <cell r="AT116">
            <v>0</v>
          </cell>
          <cell r="AU116">
            <v>0</v>
          </cell>
          <cell r="AV116">
            <v>3552.5</v>
          </cell>
          <cell r="AW116">
            <v>0</v>
          </cell>
          <cell r="AX116">
            <v>0</v>
          </cell>
          <cell r="AY116">
            <v>3552.5</v>
          </cell>
          <cell r="AZ116">
            <v>0</v>
          </cell>
          <cell r="BB116">
            <v>107</v>
          </cell>
          <cell r="BC116" t="str">
            <v>GLOUCESTER</v>
          </cell>
          <cell r="BH116">
            <v>0</v>
          </cell>
          <cell r="BK116">
            <v>0</v>
          </cell>
          <cell r="BL116">
            <v>0</v>
          </cell>
          <cell r="BN116">
            <v>0</v>
          </cell>
          <cell r="BP116">
            <v>0</v>
          </cell>
          <cell r="BQ116">
            <v>0</v>
          </cell>
          <cell r="BR116">
            <v>0</v>
          </cell>
          <cell r="BT116">
            <v>0</v>
          </cell>
          <cell r="BV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M117">
            <v>108</v>
          </cell>
          <cell r="AN117">
            <v>108</v>
          </cell>
          <cell r="AO117" t="str">
            <v>GOSHEN</v>
          </cell>
          <cell r="AP117">
            <v>0</v>
          </cell>
          <cell r="AQ117">
            <v>0</v>
          </cell>
          <cell r="AR117">
            <v>0</v>
          </cell>
          <cell r="AS117">
            <v>0</v>
          </cell>
          <cell r="AT117">
            <v>0</v>
          </cell>
          <cell r="AU117">
            <v>0</v>
          </cell>
          <cell r="AV117">
            <v>0</v>
          </cell>
          <cell r="AW117">
            <v>0</v>
          </cell>
          <cell r="AX117">
            <v>0</v>
          </cell>
          <cell r="AY117">
            <v>0</v>
          </cell>
          <cell r="AZ117">
            <v>0</v>
          </cell>
          <cell r="BB117">
            <v>108</v>
          </cell>
          <cell r="BC117" t="str">
            <v>GOSHEN</v>
          </cell>
          <cell r="BH117">
            <v>0</v>
          </cell>
          <cell r="BK117">
            <v>0</v>
          </cell>
          <cell r="BL117">
            <v>0</v>
          </cell>
          <cell r="BN117">
            <v>0</v>
          </cell>
          <cell r="BP117">
            <v>0</v>
          </cell>
          <cell r="BQ117">
            <v>0</v>
          </cell>
          <cell r="BR117">
            <v>0</v>
          </cell>
          <cell r="BT117">
            <v>0</v>
          </cell>
          <cell r="BV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M118">
            <v>109</v>
          </cell>
          <cell r="AN118">
            <v>109</v>
          </cell>
          <cell r="AO118" t="str">
            <v>GOSNOLD</v>
          </cell>
          <cell r="AP118">
            <v>0</v>
          </cell>
          <cell r="AQ118">
            <v>0</v>
          </cell>
          <cell r="AR118">
            <v>0</v>
          </cell>
          <cell r="AS118">
            <v>0</v>
          </cell>
          <cell r="AT118">
            <v>0</v>
          </cell>
          <cell r="AU118">
            <v>0</v>
          </cell>
          <cell r="AV118">
            <v>0</v>
          </cell>
          <cell r="AW118">
            <v>0</v>
          </cell>
          <cell r="AX118">
            <v>0</v>
          </cell>
          <cell r="AY118">
            <v>0</v>
          </cell>
          <cell r="AZ118">
            <v>0</v>
          </cell>
          <cell r="BB118">
            <v>109</v>
          </cell>
          <cell r="BC118" t="str">
            <v>GOSNOLD</v>
          </cell>
          <cell r="BH118">
            <v>0</v>
          </cell>
          <cell r="BK118">
            <v>0</v>
          </cell>
          <cell r="BL118">
            <v>0</v>
          </cell>
          <cell r="BN118">
            <v>0</v>
          </cell>
          <cell r="BP118">
            <v>0</v>
          </cell>
          <cell r="BQ118">
            <v>0</v>
          </cell>
          <cell r="BR118">
            <v>0</v>
          </cell>
          <cell r="BT118">
            <v>0</v>
          </cell>
          <cell r="BV118">
            <v>0</v>
          </cell>
        </row>
        <row r="119">
          <cell r="A119">
            <v>110</v>
          </cell>
          <cell r="B119">
            <v>110</v>
          </cell>
          <cell r="C119" t="str">
            <v>GRAFTON</v>
          </cell>
          <cell r="D119">
            <v>26</v>
          </cell>
          <cell r="E119">
            <v>311248</v>
          </cell>
          <cell r="F119">
            <v>0</v>
          </cell>
          <cell r="G119">
            <v>23218</v>
          </cell>
          <cell r="H119">
            <v>334466</v>
          </cell>
          <cell r="J119">
            <v>7612.596677968384</v>
          </cell>
          <cell r="K119">
            <v>0.62398333425970365</v>
          </cell>
          <cell r="L119">
            <v>23218</v>
          </cell>
          <cell r="M119">
            <v>30830.596677968384</v>
          </cell>
          <cell r="O119">
            <v>303635.40332203161</v>
          </cell>
          <cell r="Q119">
            <v>0</v>
          </cell>
          <cell r="R119">
            <v>7612.596677968384</v>
          </cell>
          <cell r="S119">
            <v>23218</v>
          </cell>
          <cell r="T119">
            <v>30830.596677968384</v>
          </cell>
          <cell r="V119">
            <v>35418</v>
          </cell>
          <cell r="W119">
            <v>0</v>
          </cell>
          <cell r="X119">
            <v>110</v>
          </cell>
          <cell r="Y119">
            <v>26</v>
          </cell>
          <cell r="Z119">
            <v>0</v>
          </cell>
          <cell r="AA119">
            <v>311248</v>
          </cell>
          <cell r="AB119">
            <v>0</v>
          </cell>
          <cell r="AC119">
            <v>311248</v>
          </cell>
          <cell r="AD119">
            <v>0</v>
          </cell>
          <cell r="AE119">
            <v>23218</v>
          </cell>
          <cell r="AF119">
            <v>334466</v>
          </cell>
          <cell r="AG119">
            <v>0</v>
          </cell>
          <cell r="AH119">
            <v>0</v>
          </cell>
          <cell r="AI119">
            <v>0</v>
          </cell>
          <cell r="AJ119">
            <v>0</v>
          </cell>
          <cell r="AK119">
            <v>334466</v>
          </cell>
          <cell r="AM119">
            <v>110</v>
          </cell>
          <cell r="AN119">
            <v>110</v>
          </cell>
          <cell r="AO119" t="str">
            <v>GRAFTON</v>
          </cell>
          <cell r="AP119">
            <v>311248</v>
          </cell>
          <cell r="AQ119">
            <v>300592</v>
          </cell>
          <cell r="AR119">
            <v>10656</v>
          </cell>
          <cell r="AS119">
            <v>0</v>
          </cell>
          <cell r="AT119">
            <v>0</v>
          </cell>
          <cell r="AU119">
            <v>0</v>
          </cell>
          <cell r="AV119">
            <v>1544</v>
          </cell>
          <cell r="AW119">
            <v>0</v>
          </cell>
          <cell r="AX119">
            <v>0</v>
          </cell>
          <cell r="AY119">
            <v>12200</v>
          </cell>
          <cell r="AZ119">
            <v>7612.596677968384</v>
          </cell>
          <cell r="BB119">
            <v>110</v>
          </cell>
          <cell r="BC119" t="str">
            <v>GRAFTON</v>
          </cell>
          <cell r="BH119">
            <v>0</v>
          </cell>
          <cell r="BK119">
            <v>0</v>
          </cell>
          <cell r="BL119">
            <v>0</v>
          </cell>
          <cell r="BN119">
            <v>0</v>
          </cell>
          <cell r="BP119">
            <v>10656</v>
          </cell>
          <cell r="BQ119">
            <v>10656</v>
          </cell>
          <cell r="BR119">
            <v>0</v>
          </cell>
          <cell r="BT119">
            <v>0</v>
          </cell>
          <cell r="BV119">
            <v>0</v>
          </cell>
        </row>
        <row r="120">
          <cell r="A120">
            <v>111</v>
          </cell>
          <cell r="B120">
            <v>111</v>
          </cell>
          <cell r="C120" t="str">
            <v>GRANBY</v>
          </cell>
          <cell r="D120">
            <v>15</v>
          </cell>
          <cell r="E120">
            <v>184749</v>
          </cell>
          <cell r="F120">
            <v>0</v>
          </cell>
          <cell r="G120">
            <v>13395</v>
          </cell>
          <cell r="H120">
            <v>198144</v>
          </cell>
          <cell r="J120">
            <v>8231.2630371200939</v>
          </cell>
          <cell r="K120">
            <v>0.12663773836504064</v>
          </cell>
          <cell r="L120">
            <v>13395</v>
          </cell>
          <cell r="M120">
            <v>21626.263037120094</v>
          </cell>
          <cell r="O120">
            <v>176517.73696287989</v>
          </cell>
          <cell r="Q120">
            <v>0</v>
          </cell>
          <cell r="R120">
            <v>8231.2630371200939</v>
          </cell>
          <cell r="S120">
            <v>13395</v>
          </cell>
          <cell r="T120">
            <v>21626.263037120094</v>
          </cell>
          <cell r="V120">
            <v>78393.5</v>
          </cell>
          <cell r="W120">
            <v>0</v>
          </cell>
          <cell r="X120">
            <v>111</v>
          </cell>
          <cell r="Y120">
            <v>15</v>
          </cell>
          <cell r="Z120">
            <v>0</v>
          </cell>
          <cell r="AA120">
            <v>184749</v>
          </cell>
          <cell r="AB120">
            <v>0</v>
          </cell>
          <cell r="AC120">
            <v>184749</v>
          </cell>
          <cell r="AD120">
            <v>0</v>
          </cell>
          <cell r="AE120">
            <v>13395</v>
          </cell>
          <cell r="AF120">
            <v>198144</v>
          </cell>
          <cell r="AG120">
            <v>0</v>
          </cell>
          <cell r="AH120">
            <v>0</v>
          </cell>
          <cell r="AI120">
            <v>0</v>
          </cell>
          <cell r="AJ120">
            <v>0</v>
          </cell>
          <cell r="AK120">
            <v>198144</v>
          </cell>
          <cell r="AM120">
            <v>111</v>
          </cell>
          <cell r="AN120">
            <v>111</v>
          </cell>
          <cell r="AO120" t="str">
            <v>GRANBY</v>
          </cell>
          <cell r="AP120">
            <v>184749</v>
          </cell>
          <cell r="AQ120">
            <v>173227</v>
          </cell>
          <cell r="AR120">
            <v>11522</v>
          </cell>
          <cell r="AS120">
            <v>0</v>
          </cell>
          <cell r="AT120">
            <v>0</v>
          </cell>
          <cell r="AU120">
            <v>41478.5</v>
          </cell>
          <cell r="AV120">
            <v>11998</v>
          </cell>
          <cell r="AW120">
            <v>0</v>
          </cell>
          <cell r="AX120">
            <v>0</v>
          </cell>
          <cell r="AY120">
            <v>64998.5</v>
          </cell>
          <cell r="AZ120">
            <v>8231.2630371200939</v>
          </cell>
          <cell r="BB120">
            <v>111</v>
          </cell>
          <cell r="BC120" t="str">
            <v>GRANBY</v>
          </cell>
          <cell r="BH120">
            <v>0</v>
          </cell>
          <cell r="BK120">
            <v>0</v>
          </cell>
          <cell r="BL120">
            <v>0</v>
          </cell>
          <cell r="BN120">
            <v>0</v>
          </cell>
          <cell r="BP120">
            <v>11522</v>
          </cell>
          <cell r="BQ120">
            <v>11522</v>
          </cell>
          <cell r="BR120">
            <v>0</v>
          </cell>
          <cell r="BT120">
            <v>0</v>
          </cell>
          <cell r="BV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M121">
            <v>112</v>
          </cell>
          <cell r="AN121">
            <v>112</v>
          </cell>
          <cell r="AO121" t="str">
            <v>GRANVILLE</v>
          </cell>
          <cell r="AP121">
            <v>0</v>
          </cell>
          <cell r="AQ121">
            <v>0</v>
          </cell>
          <cell r="AR121">
            <v>0</v>
          </cell>
          <cell r="AS121">
            <v>0</v>
          </cell>
          <cell r="AT121">
            <v>0</v>
          </cell>
          <cell r="AU121">
            <v>0</v>
          </cell>
          <cell r="AV121">
            <v>0</v>
          </cell>
          <cell r="AW121">
            <v>0</v>
          </cell>
          <cell r="AX121">
            <v>0</v>
          </cell>
          <cell r="AY121">
            <v>0</v>
          </cell>
          <cell r="AZ121">
            <v>0</v>
          </cell>
          <cell r="BB121">
            <v>112</v>
          </cell>
          <cell r="BC121" t="str">
            <v>GRANVILLE</v>
          </cell>
          <cell r="BH121">
            <v>0</v>
          </cell>
          <cell r="BK121">
            <v>0</v>
          </cell>
          <cell r="BL121">
            <v>0</v>
          </cell>
          <cell r="BN121">
            <v>0</v>
          </cell>
          <cell r="BP121">
            <v>0</v>
          </cell>
          <cell r="BQ121">
            <v>0</v>
          </cell>
          <cell r="BR121">
            <v>0</v>
          </cell>
          <cell r="BT121">
            <v>0</v>
          </cell>
          <cell r="BV121">
            <v>0</v>
          </cell>
          <cell r="CA121" t="str">
            <v>fy13</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M122">
            <v>113</v>
          </cell>
          <cell r="AN122">
            <v>113</v>
          </cell>
          <cell r="AO122" t="str">
            <v>GREAT BARRINGTON</v>
          </cell>
          <cell r="AP122">
            <v>0</v>
          </cell>
          <cell r="AQ122">
            <v>0</v>
          </cell>
          <cell r="AR122">
            <v>0</v>
          </cell>
          <cell r="AS122">
            <v>0</v>
          </cell>
          <cell r="AT122">
            <v>0</v>
          </cell>
          <cell r="AU122">
            <v>0</v>
          </cell>
          <cell r="AV122">
            <v>0</v>
          </cell>
          <cell r="AW122">
            <v>0</v>
          </cell>
          <cell r="AX122">
            <v>0</v>
          </cell>
          <cell r="AY122">
            <v>0</v>
          </cell>
          <cell r="AZ122">
            <v>0</v>
          </cell>
          <cell r="BB122">
            <v>113</v>
          </cell>
          <cell r="BC122" t="str">
            <v>GREAT BARRINGTON</v>
          </cell>
          <cell r="BH122">
            <v>0</v>
          </cell>
          <cell r="BK122">
            <v>0</v>
          </cell>
          <cell r="BL122">
            <v>0</v>
          </cell>
          <cell r="BN122">
            <v>0</v>
          </cell>
          <cell r="BP122">
            <v>0</v>
          </cell>
          <cell r="BQ122">
            <v>0</v>
          </cell>
          <cell r="BR122">
            <v>0</v>
          </cell>
          <cell r="BT122">
            <v>0</v>
          </cell>
          <cell r="BV122">
            <v>0</v>
          </cell>
        </row>
        <row r="123">
          <cell r="A123">
            <v>114</v>
          </cell>
          <cell r="B123">
            <v>114</v>
          </cell>
          <cell r="C123" t="str">
            <v>GREENFIELD</v>
          </cell>
          <cell r="D123">
            <v>91</v>
          </cell>
          <cell r="E123">
            <v>1264596</v>
          </cell>
          <cell r="F123">
            <v>0</v>
          </cell>
          <cell r="G123">
            <v>81263</v>
          </cell>
          <cell r="H123">
            <v>1345859</v>
          </cell>
          <cell r="J123">
            <v>91558.334782449703</v>
          </cell>
          <cell r="K123">
            <v>0.56228711053386127</v>
          </cell>
          <cell r="L123">
            <v>81263</v>
          </cell>
          <cell r="M123">
            <v>172821.3347824497</v>
          </cell>
          <cell r="O123">
            <v>1173037.6652175502</v>
          </cell>
          <cell r="Q123">
            <v>0</v>
          </cell>
          <cell r="R123">
            <v>91558.334782449703</v>
          </cell>
          <cell r="S123">
            <v>81263</v>
          </cell>
          <cell r="T123">
            <v>172821.3347824497</v>
          </cell>
          <cell r="V123">
            <v>244095</v>
          </cell>
          <cell r="W123">
            <v>0</v>
          </cell>
          <cell r="X123">
            <v>114</v>
          </cell>
          <cell r="Y123">
            <v>91</v>
          </cell>
          <cell r="Z123">
            <v>0</v>
          </cell>
          <cell r="AA123">
            <v>1264596</v>
          </cell>
          <cell r="AB123">
            <v>0</v>
          </cell>
          <cell r="AC123">
            <v>1264596</v>
          </cell>
          <cell r="AD123">
            <v>0</v>
          </cell>
          <cell r="AE123">
            <v>81263</v>
          </cell>
          <cell r="AF123">
            <v>1345859</v>
          </cell>
          <cell r="AG123">
            <v>0</v>
          </cell>
          <cell r="AH123">
            <v>0</v>
          </cell>
          <cell r="AI123">
            <v>0</v>
          </cell>
          <cell r="AJ123">
            <v>0</v>
          </cell>
          <cell r="AK123">
            <v>1345859</v>
          </cell>
          <cell r="AM123">
            <v>114</v>
          </cell>
          <cell r="AN123">
            <v>114</v>
          </cell>
          <cell r="AO123" t="str">
            <v>GREENFIELD</v>
          </cell>
          <cell r="AP123">
            <v>1264596</v>
          </cell>
          <cell r="AQ123">
            <v>1136434</v>
          </cell>
          <cell r="AR123">
            <v>128162</v>
          </cell>
          <cell r="AS123">
            <v>26138</v>
          </cell>
          <cell r="AT123">
            <v>8532</v>
          </cell>
          <cell r="AU123">
            <v>0</v>
          </cell>
          <cell r="AV123">
            <v>0</v>
          </cell>
          <cell r="AW123">
            <v>0</v>
          </cell>
          <cell r="AX123">
            <v>0</v>
          </cell>
          <cell r="AY123">
            <v>162832</v>
          </cell>
          <cell r="AZ123">
            <v>91558.334782449703</v>
          </cell>
          <cell r="BB123">
            <v>114</v>
          </cell>
          <cell r="BC123" t="str">
            <v>GREENFIELD</v>
          </cell>
          <cell r="BH123">
            <v>0</v>
          </cell>
          <cell r="BK123">
            <v>0</v>
          </cell>
          <cell r="BL123">
            <v>0</v>
          </cell>
          <cell r="BN123">
            <v>0</v>
          </cell>
          <cell r="BP123">
            <v>128162</v>
          </cell>
          <cell r="BQ123">
            <v>128162</v>
          </cell>
          <cell r="BR123">
            <v>0</v>
          </cell>
          <cell r="BT123">
            <v>0</v>
          </cell>
          <cell r="BV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M124">
            <v>115</v>
          </cell>
          <cell r="AN124">
            <v>115</v>
          </cell>
          <cell r="AO124" t="str">
            <v>GROTON</v>
          </cell>
          <cell r="AP124">
            <v>0</v>
          </cell>
          <cell r="AQ124">
            <v>0</v>
          </cell>
          <cell r="AR124">
            <v>0</v>
          </cell>
          <cell r="AS124">
            <v>0</v>
          </cell>
          <cell r="AT124">
            <v>0</v>
          </cell>
          <cell r="AU124">
            <v>0</v>
          </cell>
          <cell r="AV124">
            <v>0</v>
          </cell>
          <cell r="AW124">
            <v>0</v>
          </cell>
          <cell r="AX124">
            <v>0</v>
          </cell>
          <cell r="AY124">
            <v>0</v>
          </cell>
          <cell r="AZ124">
            <v>0</v>
          </cell>
          <cell r="BB124">
            <v>115</v>
          </cell>
          <cell r="BC124" t="str">
            <v>GROTON</v>
          </cell>
          <cell r="BH124">
            <v>0</v>
          </cell>
          <cell r="BK124">
            <v>0</v>
          </cell>
          <cell r="BL124">
            <v>0</v>
          </cell>
          <cell r="BN124">
            <v>0</v>
          </cell>
          <cell r="BP124">
            <v>0</v>
          </cell>
          <cell r="BQ124">
            <v>0</v>
          </cell>
          <cell r="BR124">
            <v>0</v>
          </cell>
          <cell r="BT124">
            <v>0</v>
          </cell>
          <cell r="BV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M125">
            <v>116</v>
          </cell>
          <cell r="AN125">
            <v>116</v>
          </cell>
          <cell r="AO125" t="str">
            <v>GROVELAND</v>
          </cell>
          <cell r="AP125">
            <v>0</v>
          </cell>
          <cell r="AQ125">
            <v>0</v>
          </cell>
          <cell r="AR125">
            <v>0</v>
          </cell>
          <cell r="AS125">
            <v>0</v>
          </cell>
          <cell r="AT125">
            <v>0</v>
          </cell>
          <cell r="AU125">
            <v>0</v>
          </cell>
          <cell r="AV125">
            <v>0</v>
          </cell>
          <cell r="AW125">
            <v>0</v>
          </cell>
          <cell r="AX125">
            <v>0</v>
          </cell>
          <cell r="AY125">
            <v>0</v>
          </cell>
          <cell r="AZ125">
            <v>0</v>
          </cell>
          <cell r="BB125">
            <v>116</v>
          </cell>
          <cell r="BC125" t="str">
            <v>GROVELAND</v>
          </cell>
          <cell r="BH125">
            <v>0</v>
          </cell>
          <cell r="BK125">
            <v>0</v>
          </cell>
          <cell r="BL125">
            <v>0</v>
          </cell>
          <cell r="BN125">
            <v>0</v>
          </cell>
          <cell r="BP125">
            <v>0</v>
          </cell>
          <cell r="BQ125">
            <v>0</v>
          </cell>
          <cell r="BR125">
            <v>0</v>
          </cell>
          <cell r="BT125">
            <v>0</v>
          </cell>
          <cell r="BV125">
            <v>0</v>
          </cell>
        </row>
        <row r="126">
          <cell r="A126">
            <v>117</v>
          </cell>
          <cell r="B126">
            <v>117</v>
          </cell>
          <cell r="C126" t="str">
            <v>HADLEY</v>
          </cell>
          <cell r="D126">
            <v>43</v>
          </cell>
          <cell r="E126">
            <v>595748</v>
          </cell>
          <cell r="F126">
            <v>0</v>
          </cell>
          <cell r="G126">
            <v>38399</v>
          </cell>
          <cell r="H126">
            <v>634147</v>
          </cell>
          <cell r="J126">
            <v>0</v>
          </cell>
          <cell r="K126">
            <v>0</v>
          </cell>
          <cell r="L126">
            <v>38399</v>
          </cell>
          <cell r="M126">
            <v>38399</v>
          </cell>
          <cell r="O126">
            <v>595748</v>
          </cell>
          <cell r="Q126">
            <v>0</v>
          </cell>
          <cell r="R126">
            <v>0</v>
          </cell>
          <cell r="S126">
            <v>38399</v>
          </cell>
          <cell r="T126">
            <v>38399</v>
          </cell>
          <cell r="V126">
            <v>119558.75</v>
          </cell>
          <cell r="W126">
            <v>0</v>
          </cell>
          <cell r="X126">
            <v>117</v>
          </cell>
          <cell r="Y126">
            <v>43</v>
          </cell>
          <cell r="Z126">
            <v>0</v>
          </cell>
          <cell r="AA126">
            <v>595748</v>
          </cell>
          <cell r="AB126">
            <v>0</v>
          </cell>
          <cell r="AC126">
            <v>595748</v>
          </cell>
          <cell r="AD126">
            <v>0</v>
          </cell>
          <cell r="AE126">
            <v>38399</v>
          </cell>
          <cell r="AF126">
            <v>634147</v>
          </cell>
          <cell r="AG126">
            <v>0</v>
          </cell>
          <cell r="AH126">
            <v>0</v>
          </cell>
          <cell r="AI126">
            <v>0</v>
          </cell>
          <cell r="AJ126">
            <v>0</v>
          </cell>
          <cell r="AK126">
            <v>634147</v>
          </cell>
          <cell r="AM126">
            <v>117</v>
          </cell>
          <cell r="AN126">
            <v>117</v>
          </cell>
          <cell r="AO126" t="str">
            <v>HADLEY</v>
          </cell>
          <cell r="AP126">
            <v>595748</v>
          </cell>
          <cell r="AQ126">
            <v>641879</v>
          </cell>
          <cell r="AR126">
            <v>0</v>
          </cell>
          <cell r="AS126">
            <v>21200</v>
          </cell>
          <cell r="AT126">
            <v>20121</v>
          </cell>
          <cell r="AU126">
            <v>1198.5</v>
          </cell>
          <cell r="AV126">
            <v>22843.75</v>
          </cell>
          <cell r="AW126">
            <v>15796.5</v>
          </cell>
          <cell r="AX126">
            <v>0</v>
          </cell>
          <cell r="AY126">
            <v>81159.75</v>
          </cell>
          <cell r="AZ126">
            <v>0</v>
          </cell>
          <cell r="BB126">
            <v>117</v>
          </cell>
          <cell r="BC126" t="str">
            <v>HADLEY</v>
          </cell>
          <cell r="BH126">
            <v>0</v>
          </cell>
          <cell r="BK126">
            <v>0</v>
          </cell>
          <cell r="BL126">
            <v>0</v>
          </cell>
          <cell r="BN126">
            <v>0</v>
          </cell>
          <cell r="BP126">
            <v>0</v>
          </cell>
          <cell r="BQ126">
            <v>0</v>
          </cell>
          <cell r="BR126">
            <v>0</v>
          </cell>
          <cell r="BT126">
            <v>0</v>
          </cell>
          <cell r="BV126">
            <v>0</v>
          </cell>
        </row>
        <row r="127">
          <cell r="A127">
            <v>118</v>
          </cell>
          <cell r="B127">
            <v>118</v>
          </cell>
          <cell r="C127" t="str">
            <v>HALIFAX</v>
          </cell>
          <cell r="D127">
            <v>2</v>
          </cell>
          <cell r="E127">
            <v>22154</v>
          </cell>
          <cell r="F127">
            <v>0</v>
          </cell>
          <cell r="G127">
            <v>1786</v>
          </cell>
          <cell r="H127">
            <v>23940</v>
          </cell>
          <cell r="J127">
            <v>4693.5773436798318</v>
          </cell>
          <cell r="K127">
            <v>0.4412397324195475</v>
          </cell>
          <cell r="L127">
            <v>1786</v>
          </cell>
          <cell r="M127">
            <v>6479.5773436798318</v>
          </cell>
          <cell r="O127">
            <v>17460.422656320166</v>
          </cell>
          <cell r="Q127">
            <v>0</v>
          </cell>
          <cell r="R127">
            <v>4693.5773436798318</v>
          </cell>
          <cell r="S127">
            <v>1786</v>
          </cell>
          <cell r="T127">
            <v>6479.5773436798318</v>
          </cell>
          <cell r="V127">
            <v>12423.25</v>
          </cell>
          <cell r="W127">
            <v>0</v>
          </cell>
          <cell r="X127">
            <v>118</v>
          </cell>
          <cell r="Y127">
            <v>2</v>
          </cell>
          <cell r="Z127">
            <v>0</v>
          </cell>
          <cell r="AA127">
            <v>22154</v>
          </cell>
          <cell r="AB127">
            <v>0</v>
          </cell>
          <cell r="AC127">
            <v>22154</v>
          </cell>
          <cell r="AD127">
            <v>0</v>
          </cell>
          <cell r="AE127">
            <v>1786</v>
          </cell>
          <cell r="AF127">
            <v>23940</v>
          </cell>
          <cell r="AG127">
            <v>0</v>
          </cell>
          <cell r="AH127">
            <v>0</v>
          </cell>
          <cell r="AI127">
            <v>0</v>
          </cell>
          <cell r="AJ127">
            <v>0</v>
          </cell>
          <cell r="AK127">
            <v>23940</v>
          </cell>
          <cell r="AM127">
            <v>118</v>
          </cell>
          <cell r="AN127">
            <v>118</v>
          </cell>
          <cell r="AO127" t="str">
            <v>HALIFAX</v>
          </cell>
          <cell r="AP127">
            <v>22154</v>
          </cell>
          <cell r="AQ127">
            <v>15584</v>
          </cell>
          <cell r="AR127">
            <v>6570</v>
          </cell>
          <cell r="AS127">
            <v>1264.25</v>
          </cell>
          <cell r="AT127">
            <v>0</v>
          </cell>
          <cell r="AU127">
            <v>0</v>
          </cell>
          <cell r="AV127">
            <v>2803</v>
          </cell>
          <cell r="AW127">
            <v>0</v>
          </cell>
          <cell r="AX127">
            <v>0</v>
          </cell>
          <cell r="AY127">
            <v>10637.25</v>
          </cell>
          <cell r="AZ127">
            <v>4693.5773436798318</v>
          </cell>
          <cell r="BB127">
            <v>118</v>
          </cell>
          <cell r="BC127" t="str">
            <v>HALIFAX</v>
          </cell>
          <cell r="BH127">
            <v>0</v>
          </cell>
          <cell r="BK127">
            <v>0</v>
          </cell>
          <cell r="BL127">
            <v>0</v>
          </cell>
          <cell r="BN127">
            <v>0</v>
          </cell>
          <cell r="BP127">
            <v>6570</v>
          </cell>
          <cell r="BQ127">
            <v>6570</v>
          </cell>
          <cell r="BR127">
            <v>0</v>
          </cell>
          <cell r="BT127">
            <v>0</v>
          </cell>
          <cell r="BV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M128">
            <v>119</v>
          </cell>
          <cell r="AN128">
            <v>119</v>
          </cell>
          <cell r="AO128" t="str">
            <v>HAMILTON</v>
          </cell>
          <cell r="AP128">
            <v>0</v>
          </cell>
          <cell r="AQ128">
            <v>0</v>
          </cell>
          <cell r="AR128">
            <v>0</v>
          </cell>
          <cell r="AS128">
            <v>0</v>
          </cell>
          <cell r="AT128">
            <v>0</v>
          </cell>
          <cell r="AU128">
            <v>0</v>
          </cell>
          <cell r="AV128">
            <v>0</v>
          </cell>
          <cell r="AW128">
            <v>0</v>
          </cell>
          <cell r="AX128">
            <v>0</v>
          </cell>
          <cell r="AY128">
            <v>0</v>
          </cell>
          <cell r="AZ128">
            <v>0</v>
          </cell>
          <cell r="BB128">
            <v>119</v>
          </cell>
          <cell r="BC128" t="str">
            <v>HAMILTON</v>
          </cell>
          <cell r="BH128">
            <v>0</v>
          </cell>
          <cell r="BK128">
            <v>0</v>
          </cell>
          <cell r="BL128">
            <v>0</v>
          </cell>
          <cell r="BN128">
            <v>0</v>
          </cell>
          <cell r="BP128">
            <v>0</v>
          </cell>
          <cell r="BQ128">
            <v>0</v>
          </cell>
          <cell r="BR128">
            <v>0</v>
          </cell>
          <cell r="BT128">
            <v>0</v>
          </cell>
          <cell r="BV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M129">
            <v>120</v>
          </cell>
          <cell r="AN129">
            <v>120</v>
          </cell>
          <cell r="AO129" t="str">
            <v>HAMPDEN</v>
          </cell>
          <cell r="AP129">
            <v>0</v>
          </cell>
          <cell r="AQ129">
            <v>0</v>
          </cell>
          <cell r="AR129">
            <v>0</v>
          </cell>
          <cell r="AS129">
            <v>0</v>
          </cell>
          <cell r="AT129">
            <v>0</v>
          </cell>
          <cell r="AU129">
            <v>0</v>
          </cell>
          <cell r="AV129">
            <v>0</v>
          </cell>
          <cell r="AW129">
            <v>0</v>
          </cell>
          <cell r="AX129">
            <v>0</v>
          </cell>
          <cell r="AY129">
            <v>0</v>
          </cell>
          <cell r="AZ129">
            <v>0</v>
          </cell>
          <cell r="BB129">
            <v>120</v>
          </cell>
          <cell r="BC129" t="str">
            <v>HAMPDEN</v>
          </cell>
          <cell r="BH129">
            <v>0</v>
          </cell>
          <cell r="BK129">
            <v>0</v>
          </cell>
          <cell r="BL129">
            <v>0</v>
          </cell>
          <cell r="BN129">
            <v>0</v>
          </cell>
          <cell r="BP129">
            <v>0</v>
          </cell>
          <cell r="BQ129">
            <v>0</v>
          </cell>
          <cell r="BR129">
            <v>0</v>
          </cell>
          <cell r="BT129">
            <v>0</v>
          </cell>
          <cell r="BV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AM130">
            <v>121</v>
          </cell>
          <cell r="AN130">
            <v>121</v>
          </cell>
          <cell r="AO130" t="str">
            <v>HANCOCK</v>
          </cell>
          <cell r="AP130">
            <v>0</v>
          </cell>
          <cell r="AQ130">
            <v>0</v>
          </cell>
          <cell r="AR130">
            <v>0</v>
          </cell>
          <cell r="AS130">
            <v>0</v>
          </cell>
          <cell r="AT130">
            <v>0</v>
          </cell>
          <cell r="AU130">
            <v>0</v>
          </cell>
          <cell r="AV130">
            <v>0</v>
          </cell>
          <cell r="AW130">
            <v>0</v>
          </cell>
          <cell r="AX130">
            <v>0</v>
          </cell>
          <cell r="AY130">
            <v>0</v>
          </cell>
          <cell r="AZ130">
            <v>0</v>
          </cell>
          <cell r="BB130">
            <v>121</v>
          </cell>
          <cell r="BC130" t="str">
            <v>HANCOCK</v>
          </cell>
          <cell r="BH130">
            <v>0</v>
          </cell>
          <cell r="BK130">
            <v>0</v>
          </cell>
          <cell r="BL130">
            <v>0</v>
          </cell>
          <cell r="BN130">
            <v>0</v>
          </cell>
          <cell r="BP130">
            <v>0</v>
          </cell>
          <cell r="BQ130">
            <v>0</v>
          </cell>
          <cell r="BR130">
            <v>0</v>
          </cell>
          <cell r="BT130">
            <v>0</v>
          </cell>
          <cell r="BV130">
            <v>0</v>
          </cell>
        </row>
        <row r="131">
          <cell r="A131">
            <v>122</v>
          </cell>
          <cell r="B131">
            <v>122</v>
          </cell>
          <cell r="C131" t="str">
            <v>HANOVER</v>
          </cell>
          <cell r="D131">
            <v>25</v>
          </cell>
          <cell r="E131">
            <v>330125</v>
          </cell>
          <cell r="F131">
            <v>0</v>
          </cell>
          <cell r="G131">
            <v>22325</v>
          </cell>
          <cell r="H131">
            <v>352450</v>
          </cell>
          <cell r="J131">
            <v>0</v>
          </cell>
          <cell r="K131">
            <v>0</v>
          </cell>
          <cell r="L131">
            <v>22325</v>
          </cell>
          <cell r="M131">
            <v>22325</v>
          </cell>
          <cell r="O131">
            <v>330125</v>
          </cell>
          <cell r="Q131">
            <v>0</v>
          </cell>
          <cell r="R131">
            <v>0</v>
          </cell>
          <cell r="S131">
            <v>22325</v>
          </cell>
          <cell r="T131">
            <v>22325</v>
          </cell>
          <cell r="V131">
            <v>38605</v>
          </cell>
          <cell r="W131">
            <v>0</v>
          </cell>
          <cell r="X131">
            <v>122</v>
          </cell>
          <cell r="Y131">
            <v>25</v>
          </cell>
          <cell r="Z131">
            <v>0</v>
          </cell>
          <cell r="AA131">
            <v>330125</v>
          </cell>
          <cell r="AB131">
            <v>0</v>
          </cell>
          <cell r="AC131">
            <v>330125</v>
          </cell>
          <cell r="AD131">
            <v>0</v>
          </cell>
          <cell r="AE131">
            <v>22325</v>
          </cell>
          <cell r="AF131">
            <v>352450</v>
          </cell>
          <cell r="AG131">
            <v>0</v>
          </cell>
          <cell r="AH131">
            <v>0</v>
          </cell>
          <cell r="AI131">
            <v>0</v>
          </cell>
          <cell r="AJ131">
            <v>0</v>
          </cell>
          <cell r="AK131">
            <v>352450</v>
          </cell>
          <cell r="AM131">
            <v>122</v>
          </cell>
          <cell r="AN131">
            <v>122</v>
          </cell>
          <cell r="AO131" t="str">
            <v>HANOVER</v>
          </cell>
          <cell r="AP131">
            <v>330125</v>
          </cell>
          <cell r="AQ131">
            <v>333086</v>
          </cell>
          <cell r="AR131">
            <v>0</v>
          </cell>
          <cell r="AS131">
            <v>10190.25</v>
          </cell>
          <cell r="AT131">
            <v>0</v>
          </cell>
          <cell r="AU131">
            <v>76</v>
          </cell>
          <cell r="AV131">
            <v>3336</v>
          </cell>
          <cell r="AW131">
            <v>2677.75</v>
          </cell>
          <cell r="AX131">
            <v>0</v>
          </cell>
          <cell r="AY131">
            <v>16280</v>
          </cell>
          <cell r="AZ131">
            <v>0</v>
          </cell>
          <cell r="BB131">
            <v>122</v>
          </cell>
          <cell r="BC131" t="str">
            <v>HANOVER</v>
          </cell>
          <cell r="BH131">
            <v>0</v>
          </cell>
          <cell r="BK131">
            <v>0</v>
          </cell>
          <cell r="BL131">
            <v>0</v>
          </cell>
          <cell r="BN131">
            <v>0</v>
          </cell>
          <cell r="BP131">
            <v>0</v>
          </cell>
          <cell r="BQ131">
            <v>0</v>
          </cell>
          <cell r="BR131">
            <v>0</v>
          </cell>
          <cell r="BT131">
            <v>0</v>
          </cell>
          <cell r="BV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M132">
            <v>123</v>
          </cell>
          <cell r="AN132">
            <v>123</v>
          </cell>
          <cell r="AO132" t="str">
            <v>HANSON</v>
          </cell>
          <cell r="AP132">
            <v>0</v>
          </cell>
          <cell r="AQ132">
            <v>0</v>
          </cell>
          <cell r="AR132">
            <v>0</v>
          </cell>
          <cell r="AS132">
            <v>0</v>
          </cell>
          <cell r="AT132">
            <v>0</v>
          </cell>
          <cell r="AU132">
            <v>0</v>
          </cell>
          <cell r="AV132">
            <v>0</v>
          </cell>
          <cell r="AW132">
            <v>0</v>
          </cell>
          <cell r="AX132">
            <v>0</v>
          </cell>
          <cell r="AY132">
            <v>0</v>
          </cell>
          <cell r="AZ132">
            <v>0</v>
          </cell>
          <cell r="BB132">
            <v>123</v>
          </cell>
          <cell r="BC132" t="str">
            <v>HANSON</v>
          </cell>
          <cell r="BH132">
            <v>0</v>
          </cell>
          <cell r="BK132">
            <v>0</v>
          </cell>
          <cell r="BL132">
            <v>0</v>
          </cell>
          <cell r="BN132">
            <v>0</v>
          </cell>
          <cell r="BP132">
            <v>0</v>
          </cell>
          <cell r="BQ132">
            <v>0</v>
          </cell>
          <cell r="BR132">
            <v>0</v>
          </cell>
          <cell r="BT132">
            <v>0</v>
          </cell>
          <cell r="BV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M133">
            <v>124</v>
          </cell>
          <cell r="AN133">
            <v>124</v>
          </cell>
          <cell r="AO133" t="str">
            <v>HARDWICK</v>
          </cell>
          <cell r="AP133">
            <v>0</v>
          </cell>
          <cell r="AQ133">
            <v>0</v>
          </cell>
          <cell r="AR133">
            <v>0</v>
          </cell>
          <cell r="AS133">
            <v>0</v>
          </cell>
          <cell r="AT133">
            <v>0</v>
          </cell>
          <cell r="AU133">
            <v>0</v>
          </cell>
          <cell r="AV133">
            <v>0</v>
          </cell>
          <cell r="AW133">
            <v>0</v>
          </cell>
          <cell r="AX133">
            <v>0</v>
          </cell>
          <cell r="AY133">
            <v>0</v>
          </cell>
          <cell r="AZ133">
            <v>0</v>
          </cell>
          <cell r="BB133">
            <v>124</v>
          </cell>
          <cell r="BC133" t="str">
            <v>HARDWICK</v>
          </cell>
          <cell r="BH133">
            <v>0</v>
          </cell>
          <cell r="BK133">
            <v>0</v>
          </cell>
          <cell r="BL133">
            <v>0</v>
          </cell>
          <cell r="BN133">
            <v>0</v>
          </cell>
          <cell r="BP133">
            <v>0</v>
          </cell>
          <cell r="BQ133">
            <v>0</v>
          </cell>
          <cell r="BR133">
            <v>0</v>
          </cell>
          <cell r="BT133">
            <v>0</v>
          </cell>
          <cell r="BV133">
            <v>0</v>
          </cell>
        </row>
        <row r="134">
          <cell r="A134">
            <v>125</v>
          </cell>
          <cell r="B134">
            <v>125</v>
          </cell>
          <cell r="C134" t="str">
            <v>HARVARD</v>
          </cell>
          <cell r="D134">
            <v>18</v>
          </cell>
          <cell r="E134">
            <v>256140</v>
          </cell>
          <cell r="F134">
            <v>0</v>
          </cell>
          <cell r="G134">
            <v>16074</v>
          </cell>
          <cell r="H134">
            <v>272214</v>
          </cell>
          <cell r="J134">
            <v>3819.8718503281675</v>
          </cell>
          <cell r="K134">
            <v>0.2288376127199741</v>
          </cell>
          <cell r="L134">
            <v>16074</v>
          </cell>
          <cell r="M134">
            <v>19893.871850328167</v>
          </cell>
          <cell r="O134">
            <v>252320.12814967183</v>
          </cell>
          <cell r="Q134">
            <v>0</v>
          </cell>
          <cell r="R134">
            <v>3819.8718503281675</v>
          </cell>
          <cell r="S134">
            <v>16074</v>
          </cell>
          <cell r="T134">
            <v>19893.871850328167</v>
          </cell>
          <cell r="V134">
            <v>32766.5</v>
          </cell>
          <cell r="W134">
            <v>0</v>
          </cell>
          <cell r="X134">
            <v>125</v>
          </cell>
          <cell r="Y134">
            <v>18</v>
          </cell>
          <cell r="Z134">
            <v>0</v>
          </cell>
          <cell r="AA134">
            <v>256140</v>
          </cell>
          <cell r="AB134">
            <v>0</v>
          </cell>
          <cell r="AC134">
            <v>256140</v>
          </cell>
          <cell r="AD134">
            <v>0</v>
          </cell>
          <cell r="AE134">
            <v>16074</v>
          </cell>
          <cell r="AF134">
            <v>272214</v>
          </cell>
          <cell r="AG134">
            <v>0</v>
          </cell>
          <cell r="AH134">
            <v>0</v>
          </cell>
          <cell r="AI134">
            <v>0</v>
          </cell>
          <cell r="AJ134">
            <v>0</v>
          </cell>
          <cell r="AK134">
            <v>272214</v>
          </cell>
          <cell r="AM134">
            <v>125</v>
          </cell>
          <cell r="AN134">
            <v>125</v>
          </cell>
          <cell r="AO134" t="str">
            <v>HARVARD</v>
          </cell>
          <cell r="AP134">
            <v>256140</v>
          </cell>
          <cell r="AQ134">
            <v>250793</v>
          </cell>
          <cell r="AR134">
            <v>5347</v>
          </cell>
          <cell r="AS134">
            <v>1007.75</v>
          </cell>
          <cell r="AT134">
            <v>0</v>
          </cell>
          <cell r="AU134">
            <v>0</v>
          </cell>
          <cell r="AV134">
            <v>8794.5</v>
          </cell>
          <cell r="AW134">
            <v>1543.25</v>
          </cell>
          <cell r="AX134">
            <v>0</v>
          </cell>
          <cell r="AY134">
            <v>16692.5</v>
          </cell>
          <cell r="AZ134">
            <v>3819.8718503281675</v>
          </cell>
          <cell r="BB134">
            <v>125</v>
          </cell>
          <cell r="BC134" t="str">
            <v>HARVARD</v>
          </cell>
          <cell r="BH134">
            <v>0</v>
          </cell>
          <cell r="BK134">
            <v>0</v>
          </cell>
          <cell r="BL134">
            <v>0</v>
          </cell>
          <cell r="BN134">
            <v>0</v>
          </cell>
          <cell r="BP134">
            <v>5347</v>
          </cell>
          <cell r="BQ134">
            <v>5347</v>
          </cell>
          <cell r="BR134">
            <v>0</v>
          </cell>
          <cell r="BT134">
            <v>0</v>
          </cell>
          <cell r="BV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AM135">
            <v>126</v>
          </cell>
          <cell r="AN135">
            <v>126</v>
          </cell>
          <cell r="AO135" t="str">
            <v>HARWICH</v>
          </cell>
          <cell r="AP135">
            <v>0</v>
          </cell>
          <cell r="AQ135">
            <v>0</v>
          </cell>
          <cell r="AR135">
            <v>0</v>
          </cell>
          <cell r="AS135">
            <v>0</v>
          </cell>
          <cell r="AT135">
            <v>0</v>
          </cell>
          <cell r="AU135">
            <v>0</v>
          </cell>
          <cell r="AV135">
            <v>0</v>
          </cell>
          <cell r="AW135">
            <v>0</v>
          </cell>
          <cell r="AX135">
            <v>0</v>
          </cell>
          <cell r="AY135">
            <v>0</v>
          </cell>
          <cell r="AZ135">
            <v>0</v>
          </cell>
          <cell r="BB135">
            <v>126</v>
          </cell>
          <cell r="BC135" t="str">
            <v>HARWICH</v>
          </cell>
          <cell r="BH135">
            <v>0</v>
          </cell>
          <cell r="BK135">
            <v>0</v>
          </cell>
          <cell r="BL135">
            <v>0</v>
          </cell>
          <cell r="BN135">
            <v>0</v>
          </cell>
          <cell r="BP135">
            <v>0</v>
          </cell>
          <cell r="BQ135">
            <v>0</v>
          </cell>
          <cell r="BR135">
            <v>0</v>
          </cell>
          <cell r="BT135">
            <v>0</v>
          </cell>
          <cell r="BV135">
            <v>0</v>
          </cell>
          <cell r="CA135" t="str">
            <v>fy13</v>
          </cell>
        </row>
        <row r="136">
          <cell r="A136">
            <v>127</v>
          </cell>
          <cell r="B136">
            <v>127</v>
          </cell>
          <cell r="C136" t="str">
            <v>HATFIELD</v>
          </cell>
          <cell r="D136">
            <v>10</v>
          </cell>
          <cell r="E136">
            <v>135199</v>
          </cell>
          <cell r="F136">
            <v>0</v>
          </cell>
          <cell r="G136">
            <v>8930</v>
          </cell>
          <cell r="H136">
            <v>144129</v>
          </cell>
          <cell r="J136">
            <v>18453.545869801175</v>
          </cell>
          <cell r="K136">
            <v>0.62222714074302832</v>
          </cell>
          <cell r="L136">
            <v>8930</v>
          </cell>
          <cell r="M136">
            <v>27383.545869801175</v>
          </cell>
          <cell r="O136">
            <v>116745.45413019882</v>
          </cell>
          <cell r="Q136">
            <v>0</v>
          </cell>
          <cell r="R136">
            <v>18453.545869801175</v>
          </cell>
          <cell r="S136">
            <v>8930</v>
          </cell>
          <cell r="T136">
            <v>27383.545869801175</v>
          </cell>
          <cell r="V136">
            <v>38587.25</v>
          </cell>
          <cell r="W136">
            <v>0</v>
          </cell>
          <cell r="X136">
            <v>127</v>
          </cell>
          <cell r="Y136">
            <v>10</v>
          </cell>
          <cell r="Z136">
            <v>0</v>
          </cell>
          <cell r="AA136">
            <v>135199</v>
          </cell>
          <cell r="AB136">
            <v>0</v>
          </cell>
          <cell r="AC136">
            <v>135199</v>
          </cell>
          <cell r="AD136">
            <v>0</v>
          </cell>
          <cell r="AE136">
            <v>8930</v>
          </cell>
          <cell r="AF136">
            <v>144129</v>
          </cell>
          <cell r="AG136">
            <v>0</v>
          </cell>
          <cell r="AH136">
            <v>0</v>
          </cell>
          <cell r="AI136">
            <v>0</v>
          </cell>
          <cell r="AJ136">
            <v>0</v>
          </cell>
          <cell r="AK136">
            <v>144129</v>
          </cell>
          <cell r="AM136">
            <v>127</v>
          </cell>
          <cell r="AN136">
            <v>127</v>
          </cell>
          <cell r="AO136" t="str">
            <v>HATFIELD</v>
          </cell>
          <cell r="AP136">
            <v>135199</v>
          </cell>
          <cell r="AQ136">
            <v>109368</v>
          </cell>
          <cell r="AR136">
            <v>25831</v>
          </cell>
          <cell r="AS136">
            <v>0</v>
          </cell>
          <cell r="AT136">
            <v>2381</v>
          </cell>
          <cell r="AU136">
            <v>0</v>
          </cell>
          <cell r="AV136">
            <v>1445.25</v>
          </cell>
          <cell r="AW136">
            <v>0</v>
          </cell>
          <cell r="AX136">
            <v>0</v>
          </cell>
          <cell r="AY136">
            <v>29657.25</v>
          </cell>
          <cell r="AZ136">
            <v>18453.545869801175</v>
          </cell>
          <cell r="BB136">
            <v>127</v>
          </cell>
          <cell r="BC136" t="str">
            <v>HATFIELD</v>
          </cell>
          <cell r="BH136">
            <v>0</v>
          </cell>
          <cell r="BK136">
            <v>0</v>
          </cell>
          <cell r="BL136">
            <v>0</v>
          </cell>
          <cell r="BN136">
            <v>0</v>
          </cell>
          <cell r="BP136">
            <v>25831</v>
          </cell>
          <cell r="BQ136">
            <v>25831</v>
          </cell>
          <cell r="BR136">
            <v>0</v>
          </cell>
          <cell r="BT136">
            <v>0</v>
          </cell>
          <cell r="BV136">
            <v>0</v>
          </cell>
        </row>
        <row r="137">
          <cell r="A137">
            <v>128</v>
          </cell>
          <cell r="B137">
            <v>128</v>
          </cell>
          <cell r="C137" t="str">
            <v>HAVERHILL</v>
          </cell>
          <cell r="D137">
            <v>351</v>
          </cell>
          <cell r="E137">
            <v>3589214</v>
          </cell>
          <cell r="F137">
            <v>0</v>
          </cell>
          <cell r="G137">
            <v>313443</v>
          </cell>
          <cell r="H137">
            <v>3902657</v>
          </cell>
          <cell r="J137">
            <v>288679.29607766203</v>
          </cell>
          <cell r="K137">
            <v>0.51412392054757505</v>
          </cell>
          <cell r="L137">
            <v>313443</v>
          </cell>
          <cell r="M137">
            <v>602122.29607766203</v>
          </cell>
          <cell r="O137">
            <v>3300534.7039223379</v>
          </cell>
          <cell r="Q137">
            <v>0</v>
          </cell>
          <cell r="R137">
            <v>288679.29607766203</v>
          </cell>
          <cell r="S137">
            <v>313443</v>
          </cell>
          <cell r="T137">
            <v>602122.29607766203</v>
          </cell>
          <cell r="V137">
            <v>874940.5</v>
          </cell>
          <cell r="W137">
            <v>0</v>
          </cell>
          <cell r="X137">
            <v>128</v>
          </cell>
          <cell r="Y137">
            <v>351</v>
          </cell>
          <cell r="Z137">
            <v>0</v>
          </cell>
          <cell r="AA137">
            <v>3589214</v>
          </cell>
          <cell r="AB137">
            <v>0</v>
          </cell>
          <cell r="AC137">
            <v>3589214</v>
          </cell>
          <cell r="AD137">
            <v>0</v>
          </cell>
          <cell r="AE137">
            <v>313443</v>
          </cell>
          <cell r="AF137">
            <v>3902657</v>
          </cell>
          <cell r="AG137">
            <v>0</v>
          </cell>
          <cell r="AH137">
            <v>0</v>
          </cell>
          <cell r="AI137">
            <v>0</v>
          </cell>
          <cell r="AJ137">
            <v>0</v>
          </cell>
          <cell r="AK137">
            <v>3902657</v>
          </cell>
          <cell r="AM137">
            <v>128</v>
          </cell>
          <cell r="AN137">
            <v>128</v>
          </cell>
          <cell r="AO137" t="str">
            <v>HAVERHILL</v>
          </cell>
          <cell r="AP137">
            <v>3589214</v>
          </cell>
          <cell r="AQ137">
            <v>3185125</v>
          </cell>
          <cell r="AR137">
            <v>404089</v>
          </cell>
          <cell r="AS137">
            <v>42044</v>
          </cell>
          <cell r="AT137">
            <v>51555</v>
          </cell>
          <cell r="AU137">
            <v>0</v>
          </cell>
          <cell r="AV137">
            <v>41892.25</v>
          </cell>
          <cell r="AW137">
            <v>21917.25</v>
          </cell>
          <cell r="AX137">
            <v>0</v>
          </cell>
          <cell r="AY137">
            <v>561497.5</v>
          </cell>
          <cell r="AZ137">
            <v>288679.29607766203</v>
          </cell>
          <cell r="BB137">
            <v>128</v>
          </cell>
          <cell r="BC137" t="str">
            <v>HAVERHILL</v>
          </cell>
          <cell r="BH137">
            <v>0</v>
          </cell>
          <cell r="BK137">
            <v>0</v>
          </cell>
          <cell r="BL137">
            <v>0</v>
          </cell>
          <cell r="BN137">
            <v>0</v>
          </cell>
          <cell r="BP137">
            <v>404089</v>
          </cell>
          <cell r="BQ137">
            <v>404089</v>
          </cell>
          <cell r="BR137">
            <v>0</v>
          </cell>
          <cell r="BT137">
            <v>0</v>
          </cell>
          <cell r="BV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M138">
            <v>129</v>
          </cell>
          <cell r="AN138">
            <v>129</v>
          </cell>
          <cell r="AO138" t="str">
            <v>HAWLEY</v>
          </cell>
          <cell r="AP138">
            <v>0</v>
          </cell>
          <cell r="AQ138">
            <v>0</v>
          </cell>
          <cell r="AR138">
            <v>0</v>
          </cell>
          <cell r="AS138">
            <v>0</v>
          </cell>
          <cell r="AT138">
            <v>0</v>
          </cell>
          <cell r="AU138">
            <v>0</v>
          </cell>
          <cell r="AV138">
            <v>0</v>
          </cell>
          <cell r="AW138">
            <v>0</v>
          </cell>
          <cell r="AX138">
            <v>0</v>
          </cell>
          <cell r="AY138">
            <v>0</v>
          </cell>
          <cell r="AZ138">
            <v>0</v>
          </cell>
          <cell r="BB138">
            <v>129</v>
          </cell>
          <cell r="BC138" t="str">
            <v>HAWLEY</v>
          </cell>
          <cell r="BH138">
            <v>0</v>
          </cell>
          <cell r="BK138">
            <v>0</v>
          </cell>
          <cell r="BL138">
            <v>0</v>
          </cell>
          <cell r="BN138">
            <v>0</v>
          </cell>
          <cell r="BP138">
            <v>0</v>
          </cell>
          <cell r="BQ138">
            <v>0</v>
          </cell>
          <cell r="BR138">
            <v>0</v>
          </cell>
          <cell r="BT138">
            <v>0</v>
          </cell>
          <cell r="BV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M139">
            <v>130</v>
          </cell>
          <cell r="AN139">
            <v>130</v>
          </cell>
          <cell r="AO139" t="str">
            <v>HEATH</v>
          </cell>
          <cell r="AP139">
            <v>0</v>
          </cell>
          <cell r="AQ139">
            <v>0</v>
          </cell>
          <cell r="AR139">
            <v>0</v>
          </cell>
          <cell r="AS139">
            <v>0</v>
          </cell>
          <cell r="AT139">
            <v>0</v>
          </cell>
          <cell r="AU139">
            <v>0</v>
          </cell>
          <cell r="AV139">
            <v>0</v>
          </cell>
          <cell r="AW139">
            <v>0</v>
          </cell>
          <cell r="AX139">
            <v>0</v>
          </cell>
          <cell r="AY139">
            <v>0</v>
          </cell>
          <cell r="AZ139">
            <v>0</v>
          </cell>
          <cell r="BB139">
            <v>130</v>
          </cell>
          <cell r="BC139" t="str">
            <v>HEATH</v>
          </cell>
          <cell r="BH139">
            <v>0</v>
          </cell>
          <cell r="BK139">
            <v>0</v>
          </cell>
          <cell r="BL139">
            <v>0</v>
          </cell>
          <cell r="BN139">
            <v>0</v>
          </cell>
          <cell r="BP139">
            <v>0</v>
          </cell>
          <cell r="BQ139">
            <v>0</v>
          </cell>
          <cell r="BR139">
            <v>0</v>
          </cell>
          <cell r="BT139">
            <v>0</v>
          </cell>
          <cell r="BV139">
            <v>0</v>
          </cell>
        </row>
        <row r="140">
          <cell r="A140">
            <v>131</v>
          </cell>
          <cell r="B140">
            <v>131</v>
          </cell>
          <cell r="C140" t="str">
            <v>HINGHAM</v>
          </cell>
          <cell r="D140">
            <v>12</v>
          </cell>
          <cell r="E140">
            <v>149363</v>
          </cell>
          <cell r="F140">
            <v>0</v>
          </cell>
          <cell r="G140">
            <v>10716</v>
          </cell>
          <cell r="H140">
            <v>160079</v>
          </cell>
          <cell r="J140">
            <v>16018.886571892368</v>
          </cell>
          <cell r="K140">
            <v>0.30252711879344041</v>
          </cell>
          <cell r="L140">
            <v>10716</v>
          </cell>
          <cell r="M140">
            <v>26734.88657189237</v>
          </cell>
          <cell r="O140">
            <v>133344.11342810764</v>
          </cell>
          <cell r="Q140">
            <v>0</v>
          </cell>
          <cell r="R140">
            <v>16018.886571892368</v>
          </cell>
          <cell r="S140">
            <v>10716</v>
          </cell>
          <cell r="T140">
            <v>26734.88657189237</v>
          </cell>
          <cell r="V140">
            <v>63666.25</v>
          </cell>
          <cell r="W140">
            <v>0</v>
          </cell>
          <cell r="X140">
            <v>131</v>
          </cell>
          <cell r="Y140">
            <v>12</v>
          </cell>
          <cell r="Z140">
            <v>0</v>
          </cell>
          <cell r="AA140">
            <v>149363</v>
          </cell>
          <cell r="AB140">
            <v>0</v>
          </cell>
          <cell r="AC140">
            <v>149363</v>
          </cell>
          <cell r="AD140">
            <v>0</v>
          </cell>
          <cell r="AE140">
            <v>10716</v>
          </cell>
          <cell r="AF140">
            <v>160079</v>
          </cell>
          <cell r="AG140">
            <v>0</v>
          </cell>
          <cell r="AH140">
            <v>0</v>
          </cell>
          <cell r="AI140">
            <v>0</v>
          </cell>
          <cell r="AJ140">
            <v>0</v>
          </cell>
          <cell r="AK140">
            <v>160079</v>
          </cell>
          <cell r="AM140">
            <v>131</v>
          </cell>
          <cell r="AN140">
            <v>131</v>
          </cell>
          <cell r="AO140" t="str">
            <v>HINGHAM</v>
          </cell>
          <cell r="AP140">
            <v>149363</v>
          </cell>
          <cell r="AQ140">
            <v>126940</v>
          </cell>
          <cell r="AR140">
            <v>22423</v>
          </cell>
          <cell r="AS140">
            <v>9561.5</v>
          </cell>
          <cell r="AT140">
            <v>0</v>
          </cell>
          <cell r="AU140">
            <v>18042.5</v>
          </cell>
          <cell r="AV140">
            <v>19.5</v>
          </cell>
          <cell r="AW140">
            <v>2903.75</v>
          </cell>
          <cell r="AX140">
            <v>0</v>
          </cell>
          <cell r="AY140">
            <v>52950.25</v>
          </cell>
          <cell r="AZ140">
            <v>16018.886571892368</v>
          </cell>
          <cell r="BB140">
            <v>131</v>
          </cell>
          <cell r="BC140" t="str">
            <v>HINGHAM</v>
          </cell>
          <cell r="BH140">
            <v>0</v>
          </cell>
          <cell r="BK140">
            <v>0</v>
          </cell>
          <cell r="BL140">
            <v>0</v>
          </cell>
          <cell r="BN140">
            <v>0</v>
          </cell>
          <cell r="BP140">
            <v>22423</v>
          </cell>
          <cell r="BQ140">
            <v>22423</v>
          </cell>
          <cell r="BR140">
            <v>0</v>
          </cell>
          <cell r="BT140">
            <v>0</v>
          </cell>
          <cell r="BV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M141">
            <v>132</v>
          </cell>
          <cell r="AN141">
            <v>132</v>
          </cell>
          <cell r="AO141" t="str">
            <v>HINSDALE</v>
          </cell>
          <cell r="AP141">
            <v>0</v>
          </cell>
          <cell r="AQ141">
            <v>0</v>
          </cell>
          <cell r="AR141">
            <v>0</v>
          </cell>
          <cell r="AS141">
            <v>0</v>
          </cell>
          <cell r="AT141">
            <v>0</v>
          </cell>
          <cell r="AU141">
            <v>0</v>
          </cell>
          <cell r="AV141">
            <v>0</v>
          </cell>
          <cell r="AW141">
            <v>0</v>
          </cell>
          <cell r="AX141">
            <v>0</v>
          </cell>
          <cell r="AY141">
            <v>0</v>
          </cell>
          <cell r="AZ141">
            <v>0</v>
          </cell>
          <cell r="BB141">
            <v>132</v>
          </cell>
          <cell r="BC141" t="str">
            <v>HINSDALE</v>
          </cell>
          <cell r="BH141">
            <v>0</v>
          </cell>
          <cell r="BK141">
            <v>0</v>
          </cell>
          <cell r="BL141">
            <v>0</v>
          </cell>
          <cell r="BN141">
            <v>0</v>
          </cell>
          <cell r="BP141">
            <v>0</v>
          </cell>
          <cell r="BQ141">
            <v>0</v>
          </cell>
          <cell r="BR141">
            <v>0</v>
          </cell>
          <cell r="BT141">
            <v>0</v>
          </cell>
          <cell r="BV141">
            <v>0</v>
          </cell>
        </row>
        <row r="142">
          <cell r="A142">
            <v>133</v>
          </cell>
          <cell r="B142">
            <v>133</v>
          </cell>
          <cell r="C142" t="str">
            <v>HOLBROOK</v>
          </cell>
          <cell r="D142">
            <v>38</v>
          </cell>
          <cell r="E142">
            <v>545572</v>
          </cell>
          <cell r="F142">
            <v>0</v>
          </cell>
          <cell r="G142">
            <v>33934</v>
          </cell>
          <cell r="H142">
            <v>579506</v>
          </cell>
          <cell r="J142">
            <v>21224.685369973788</v>
          </cell>
          <cell r="K142">
            <v>0.18207517624429564</v>
          </cell>
          <cell r="L142">
            <v>33934</v>
          </cell>
          <cell r="M142">
            <v>55158.685369973784</v>
          </cell>
          <cell r="O142">
            <v>524347.31463002623</v>
          </cell>
          <cell r="Q142">
            <v>0</v>
          </cell>
          <cell r="R142">
            <v>21224.685369973788</v>
          </cell>
          <cell r="S142">
            <v>33934</v>
          </cell>
          <cell r="T142">
            <v>55158.685369973784</v>
          </cell>
          <cell r="V142">
            <v>150505</v>
          </cell>
          <cell r="W142">
            <v>0</v>
          </cell>
          <cell r="X142">
            <v>133</v>
          </cell>
          <cell r="Y142">
            <v>38</v>
          </cell>
          <cell r="Z142">
            <v>0</v>
          </cell>
          <cell r="AA142">
            <v>545572</v>
          </cell>
          <cell r="AB142">
            <v>0</v>
          </cell>
          <cell r="AC142">
            <v>545572</v>
          </cell>
          <cell r="AD142">
            <v>0</v>
          </cell>
          <cell r="AE142">
            <v>33934</v>
          </cell>
          <cell r="AF142">
            <v>579506</v>
          </cell>
          <cell r="AG142">
            <v>0</v>
          </cell>
          <cell r="AH142">
            <v>0</v>
          </cell>
          <cell r="AI142">
            <v>0</v>
          </cell>
          <cell r="AJ142">
            <v>0</v>
          </cell>
          <cell r="AK142">
            <v>579506</v>
          </cell>
          <cell r="AM142">
            <v>133</v>
          </cell>
          <cell r="AN142">
            <v>133</v>
          </cell>
          <cell r="AO142" t="str">
            <v>HOLBROOK</v>
          </cell>
          <cell r="AP142">
            <v>545572</v>
          </cell>
          <cell r="AQ142">
            <v>515862</v>
          </cell>
          <cell r="AR142">
            <v>29710</v>
          </cell>
          <cell r="AS142">
            <v>45883.75</v>
          </cell>
          <cell r="AT142">
            <v>22321</v>
          </cell>
          <cell r="AU142">
            <v>14629.5</v>
          </cell>
          <cell r="AV142">
            <v>0</v>
          </cell>
          <cell r="AW142">
            <v>4026.75</v>
          </cell>
          <cell r="AX142">
            <v>0</v>
          </cell>
          <cell r="AY142">
            <v>116571</v>
          </cell>
          <cell r="AZ142">
            <v>21224.685369973788</v>
          </cell>
          <cell r="BB142">
            <v>133</v>
          </cell>
          <cell r="BC142" t="str">
            <v>HOLBROOK</v>
          </cell>
          <cell r="BH142">
            <v>0</v>
          </cell>
          <cell r="BK142">
            <v>0</v>
          </cell>
          <cell r="BL142">
            <v>0</v>
          </cell>
          <cell r="BN142">
            <v>0</v>
          </cell>
          <cell r="BP142">
            <v>29710</v>
          </cell>
          <cell r="BQ142">
            <v>29710</v>
          </cell>
          <cell r="BR142">
            <v>0</v>
          </cell>
          <cell r="BT142">
            <v>0</v>
          </cell>
          <cell r="BV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M143">
            <v>134</v>
          </cell>
          <cell r="AN143">
            <v>134</v>
          </cell>
          <cell r="AO143" t="str">
            <v>HOLDEN</v>
          </cell>
          <cell r="AP143">
            <v>0</v>
          </cell>
          <cell r="AQ143">
            <v>0</v>
          </cell>
          <cell r="AR143">
            <v>0</v>
          </cell>
          <cell r="AS143">
            <v>0</v>
          </cell>
          <cell r="AT143">
            <v>0</v>
          </cell>
          <cell r="AU143">
            <v>0</v>
          </cell>
          <cell r="AV143">
            <v>0</v>
          </cell>
          <cell r="AW143">
            <v>0</v>
          </cell>
          <cell r="AX143">
            <v>0</v>
          </cell>
          <cell r="AY143">
            <v>0</v>
          </cell>
          <cell r="AZ143">
            <v>0</v>
          </cell>
          <cell r="BB143">
            <v>134</v>
          </cell>
          <cell r="BC143" t="str">
            <v>HOLDEN</v>
          </cell>
          <cell r="BH143">
            <v>0</v>
          </cell>
          <cell r="BK143">
            <v>0</v>
          </cell>
          <cell r="BL143">
            <v>0</v>
          </cell>
          <cell r="BN143">
            <v>0</v>
          </cell>
          <cell r="BP143">
            <v>0</v>
          </cell>
          <cell r="BQ143">
            <v>0</v>
          </cell>
          <cell r="BR143">
            <v>0</v>
          </cell>
          <cell r="BT143">
            <v>0</v>
          </cell>
          <cell r="BV143">
            <v>0</v>
          </cell>
        </row>
        <row r="144">
          <cell r="A144">
            <v>135</v>
          </cell>
          <cell r="B144">
            <v>135</v>
          </cell>
          <cell r="C144" t="str">
            <v>HOLLAND</v>
          </cell>
          <cell r="D144">
            <v>3</v>
          </cell>
          <cell r="E144">
            <v>61536</v>
          </cell>
          <cell r="F144">
            <v>0</v>
          </cell>
          <cell r="G144">
            <v>2679</v>
          </cell>
          <cell r="H144">
            <v>64215</v>
          </cell>
          <cell r="J144">
            <v>19541.569963320868</v>
          </cell>
          <cell r="K144">
            <v>0.54434100651320683</v>
          </cell>
          <cell r="L144">
            <v>2679</v>
          </cell>
          <cell r="M144">
            <v>22220.569963320868</v>
          </cell>
          <cell r="O144">
            <v>41994.430036679129</v>
          </cell>
          <cell r="Q144">
            <v>0</v>
          </cell>
          <cell r="R144">
            <v>19541.569963320868</v>
          </cell>
          <cell r="S144">
            <v>2679</v>
          </cell>
          <cell r="T144">
            <v>22220.569963320868</v>
          </cell>
          <cell r="V144">
            <v>38578.5</v>
          </cell>
          <cell r="W144">
            <v>0</v>
          </cell>
          <cell r="X144">
            <v>135</v>
          </cell>
          <cell r="Y144">
            <v>3</v>
          </cell>
          <cell r="Z144">
            <v>0</v>
          </cell>
          <cell r="AA144">
            <v>61536</v>
          </cell>
          <cell r="AB144">
            <v>0</v>
          </cell>
          <cell r="AC144">
            <v>61536</v>
          </cell>
          <cell r="AD144">
            <v>0</v>
          </cell>
          <cell r="AE144">
            <v>2679</v>
          </cell>
          <cell r="AF144">
            <v>64215</v>
          </cell>
          <cell r="AG144">
            <v>0</v>
          </cell>
          <cell r="AH144">
            <v>0</v>
          </cell>
          <cell r="AI144">
            <v>0</v>
          </cell>
          <cell r="AJ144">
            <v>0</v>
          </cell>
          <cell r="AK144">
            <v>64215</v>
          </cell>
          <cell r="AM144">
            <v>135</v>
          </cell>
          <cell r="AN144">
            <v>135</v>
          </cell>
          <cell r="AO144" t="str">
            <v>HOLLAND</v>
          </cell>
          <cell r="AP144">
            <v>61536</v>
          </cell>
          <cell r="AQ144">
            <v>34182</v>
          </cell>
          <cell r="AR144">
            <v>27354</v>
          </cell>
          <cell r="AS144">
            <v>8545.5</v>
          </cell>
          <cell r="AT144">
            <v>0</v>
          </cell>
          <cell r="AU144">
            <v>0</v>
          </cell>
          <cell r="AV144">
            <v>0</v>
          </cell>
          <cell r="AW144">
            <v>0</v>
          </cell>
          <cell r="AX144">
            <v>0</v>
          </cell>
          <cell r="AY144">
            <v>35899.5</v>
          </cell>
          <cell r="AZ144">
            <v>19541.569963320868</v>
          </cell>
          <cell r="BB144">
            <v>135</v>
          </cell>
          <cell r="BC144" t="str">
            <v>HOLLAND</v>
          </cell>
          <cell r="BH144">
            <v>0</v>
          </cell>
          <cell r="BK144">
            <v>0</v>
          </cell>
          <cell r="BL144">
            <v>0</v>
          </cell>
          <cell r="BN144">
            <v>0</v>
          </cell>
          <cell r="BP144">
            <v>27354</v>
          </cell>
          <cell r="BQ144">
            <v>27354</v>
          </cell>
          <cell r="BR144">
            <v>0</v>
          </cell>
          <cell r="BT144">
            <v>0</v>
          </cell>
          <cell r="BV144">
            <v>0</v>
          </cell>
        </row>
        <row r="145">
          <cell r="A145">
            <v>136</v>
          </cell>
          <cell r="B145">
            <v>136</v>
          </cell>
          <cell r="C145" t="str">
            <v>HOLLISTON</v>
          </cell>
          <cell r="D145">
            <v>12</v>
          </cell>
          <cell r="E145">
            <v>159682</v>
          </cell>
          <cell r="F145">
            <v>0</v>
          </cell>
          <cell r="G145">
            <v>10716</v>
          </cell>
          <cell r="H145">
            <v>170398</v>
          </cell>
          <cell r="J145">
            <v>19774.462842170127</v>
          </cell>
          <cell r="K145">
            <v>0.54286298595573601</v>
          </cell>
          <cell r="L145">
            <v>10716</v>
          </cell>
          <cell r="M145">
            <v>30490.462842170127</v>
          </cell>
          <cell r="O145">
            <v>139907.53715782988</v>
          </cell>
          <cell r="Q145">
            <v>0</v>
          </cell>
          <cell r="R145">
            <v>19774.462842170127</v>
          </cell>
          <cell r="S145">
            <v>10716</v>
          </cell>
          <cell r="T145">
            <v>30490.462842170127</v>
          </cell>
          <cell r="V145">
            <v>47142.25</v>
          </cell>
          <cell r="W145">
            <v>0</v>
          </cell>
          <cell r="X145">
            <v>136</v>
          </cell>
          <cell r="Y145">
            <v>12</v>
          </cell>
          <cell r="Z145">
            <v>0</v>
          </cell>
          <cell r="AA145">
            <v>159682</v>
          </cell>
          <cell r="AB145">
            <v>0</v>
          </cell>
          <cell r="AC145">
            <v>159682</v>
          </cell>
          <cell r="AD145">
            <v>0</v>
          </cell>
          <cell r="AE145">
            <v>10716</v>
          </cell>
          <cell r="AF145">
            <v>170398</v>
          </cell>
          <cell r="AG145">
            <v>0</v>
          </cell>
          <cell r="AH145">
            <v>0</v>
          </cell>
          <cell r="AI145">
            <v>0</v>
          </cell>
          <cell r="AJ145">
            <v>0</v>
          </cell>
          <cell r="AK145">
            <v>170398</v>
          </cell>
          <cell r="AM145">
            <v>136</v>
          </cell>
          <cell r="AN145">
            <v>136</v>
          </cell>
          <cell r="AO145" t="str">
            <v>HOLLISTON</v>
          </cell>
          <cell r="AP145">
            <v>159682</v>
          </cell>
          <cell r="AQ145">
            <v>132002</v>
          </cell>
          <cell r="AR145">
            <v>27680</v>
          </cell>
          <cell r="AS145">
            <v>8746.25</v>
          </cell>
          <cell r="AT145">
            <v>0</v>
          </cell>
          <cell r="AU145">
            <v>0</v>
          </cell>
          <cell r="AV145">
            <v>0</v>
          </cell>
          <cell r="AW145">
            <v>0</v>
          </cell>
          <cell r="AX145">
            <v>0</v>
          </cell>
          <cell r="AY145">
            <v>36426.25</v>
          </cell>
          <cell r="AZ145">
            <v>19774.462842170127</v>
          </cell>
          <cell r="BB145">
            <v>136</v>
          </cell>
          <cell r="BC145" t="str">
            <v>HOLLISTON</v>
          </cell>
          <cell r="BH145">
            <v>0</v>
          </cell>
          <cell r="BK145">
            <v>0</v>
          </cell>
          <cell r="BL145">
            <v>0</v>
          </cell>
          <cell r="BN145">
            <v>0</v>
          </cell>
          <cell r="BP145">
            <v>27680</v>
          </cell>
          <cell r="BQ145">
            <v>27680</v>
          </cell>
          <cell r="BR145">
            <v>0</v>
          </cell>
          <cell r="BT145">
            <v>0</v>
          </cell>
          <cell r="BV145">
            <v>0</v>
          </cell>
        </row>
        <row r="146">
          <cell r="A146">
            <v>137</v>
          </cell>
          <cell r="B146">
            <v>137</v>
          </cell>
          <cell r="C146" t="str">
            <v>HOLYOKE</v>
          </cell>
          <cell r="D146">
            <v>886</v>
          </cell>
          <cell r="E146">
            <v>11142126</v>
          </cell>
          <cell r="F146">
            <v>839377</v>
          </cell>
          <cell r="G146">
            <v>791198</v>
          </cell>
          <cell r="H146">
            <v>12772701</v>
          </cell>
          <cell r="J146">
            <v>1136751.5704538962</v>
          </cell>
          <cell r="K146">
            <v>0.44685352283771002</v>
          </cell>
          <cell r="L146">
            <v>791198</v>
          </cell>
          <cell r="M146">
            <v>1927949.5704538962</v>
          </cell>
          <cell r="O146">
            <v>10844751.429546103</v>
          </cell>
          <cell r="Q146">
            <v>0</v>
          </cell>
          <cell r="R146">
            <v>1136751.5704538962</v>
          </cell>
          <cell r="S146">
            <v>791198</v>
          </cell>
          <cell r="T146">
            <v>1927949.5704538962</v>
          </cell>
          <cell r="V146">
            <v>3335100</v>
          </cell>
          <cell r="W146">
            <v>0</v>
          </cell>
          <cell r="X146">
            <v>137</v>
          </cell>
          <cell r="Y146">
            <v>886</v>
          </cell>
          <cell r="Z146">
            <v>0</v>
          </cell>
          <cell r="AA146">
            <v>11142126</v>
          </cell>
          <cell r="AB146">
            <v>0</v>
          </cell>
          <cell r="AC146">
            <v>11142126</v>
          </cell>
          <cell r="AD146">
            <v>839377</v>
          </cell>
          <cell r="AE146">
            <v>791198</v>
          </cell>
          <cell r="AF146">
            <v>12772701</v>
          </cell>
          <cell r="AG146">
            <v>0</v>
          </cell>
          <cell r="AH146">
            <v>0</v>
          </cell>
          <cell r="AI146">
            <v>0</v>
          </cell>
          <cell r="AJ146">
            <v>0</v>
          </cell>
          <cell r="AK146">
            <v>12772701</v>
          </cell>
          <cell r="AM146">
            <v>137</v>
          </cell>
          <cell r="AN146">
            <v>137</v>
          </cell>
          <cell r="AO146" t="str">
            <v>HOLYOKE</v>
          </cell>
          <cell r="AP146">
            <v>11142126</v>
          </cell>
          <cell r="AQ146">
            <v>9550918</v>
          </cell>
          <cell r="AR146">
            <v>1591208</v>
          </cell>
          <cell r="AS146">
            <v>0</v>
          </cell>
          <cell r="AT146">
            <v>187224</v>
          </cell>
          <cell r="AU146">
            <v>158766</v>
          </cell>
          <cell r="AV146">
            <v>214858.5</v>
          </cell>
          <cell r="AW146">
            <v>391845.5</v>
          </cell>
          <cell r="AX146">
            <v>0</v>
          </cell>
          <cell r="AY146">
            <v>2543902</v>
          </cell>
          <cell r="AZ146">
            <v>1136751.5704538962</v>
          </cell>
          <cell r="BB146">
            <v>137</v>
          </cell>
          <cell r="BC146" t="str">
            <v>HOLYOKE</v>
          </cell>
          <cell r="BH146">
            <v>0</v>
          </cell>
          <cell r="BK146">
            <v>0</v>
          </cell>
          <cell r="BL146">
            <v>0</v>
          </cell>
          <cell r="BN146">
            <v>0</v>
          </cell>
          <cell r="BP146">
            <v>1591208</v>
          </cell>
          <cell r="BQ146">
            <v>1591208</v>
          </cell>
          <cell r="BR146">
            <v>0</v>
          </cell>
          <cell r="BT146">
            <v>0</v>
          </cell>
          <cell r="BV146">
            <v>0</v>
          </cell>
        </row>
        <row r="147">
          <cell r="A147">
            <v>138</v>
          </cell>
          <cell r="B147">
            <v>138</v>
          </cell>
          <cell r="C147" t="str">
            <v>HOPEDALE</v>
          </cell>
          <cell r="D147">
            <v>4</v>
          </cell>
          <cell r="E147">
            <v>51940</v>
          </cell>
          <cell r="F147">
            <v>0</v>
          </cell>
          <cell r="G147">
            <v>3572</v>
          </cell>
          <cell r="H147">
            <v>55512</v>
          </cell>
          <cell r="J147">
            <v>840.12891265867302</v>
          </cell>
          <cell r="K147">
            <v>6.9475204685439162E-2</v>
          </cell>
          <cell r="L147">
            <v>3572</v>
          </cell>
          <cell r="M147">
            <v>4412.1289126586726</v>
          </cell>
          <cell r="O147">
            <v>51099.871087341329</v>
          </cell>
          <cell r="Q147">
            <v>0</v>
          </cell>
          <cell r="R147">
            <v>840.12891265867302</v>
          </cell>
          <cell r="S147">
            <v>3572</v>
          </cell>
          <cell r="T147">
            <v>4412.1289126586726</v>
          </cell>
          <cell r="V147">
            <v>15664.5</v>
          </cell>
          <cell r="W147">
            <v>0</v>
          </cell>
          <cell r="X147">
            <v>138</v>
          </cell>
          <cell r="Y147">
            <v>4</v>
          </cell>
          <cell r="Z147">
            <v>0</v>
          </cell>
          <cell r="AA147">
            <v>51940</v>
          </cell>
          <cell r="AB147">
            <v>0</v>
          </cell>
          <cell r="AC147">
            <v>51940</v>
          </cell>
          <cell r="AD147">
            <v>0</v>
          </cell>
          <cell r="AE147">
            <v>3572</v>
          </cell>
          <cell r="AF147">
            <v>55512</v>
          </cell>
          <cell r="AG147">
            <v>0</v>
          </cell>
          <cell r="AH147">
            <v>0</v>
          </cell>
          <cell r="AI147">
            <v>0</v>
          </cell>
          <cell r="AJ147">
            <v>0</v>
          </cell>
          <cell r="AK147">
            <v>55512</v>
          </cell>
          <cell r="AM147">
            <v>138</v>
          </cell>
          <cell r="AN147">
            <v>138</v>
          </cell>
          <cell r="AO147" t="str">
            <v>HOPEDALE</v>
          </cell>
          <cell r="AP147">
            <v>51940</v>
          </cell>
          <cell r="AQ147">
            <v>50764</v>
          </cell>
          <cell r="AR147">
            <v>1176</v>
          </cell>
          <cell r="AS147">
            <v>4648.5</v>
          </cell>
          <cell r="AT147">
            <v>0</v>
          </cell>
          <cell r="AU147">
            <v>6268</v>
          </cell>
          <cell r="AV147">
            <v>0</v>
          </cell>
          <cell r="AW147">
            <v>0</v>
          </cell>
          <cell r="AX147">
            <v>0</v>
          </cell>
          <cell r="AY147">
            <v>12092.5</v>
          </cell>
          <cell r="AZ147">
            <v>840.12891265867302</v>
          </cell>
          <cell r="BB147">
            <v>138</v>
          </cell>
          <cell r="BC147" t="str">
            <v>HOPEDALE</v>
          </cell>
          <cell r="BH147">
            <v>0</v>
          </cell>
          <cell r="BK147">
            <v>0</v>
          </cell>
          <cell r="BL147">
            <v>0</v>
          </cell>
          <cell r="BN147">
            <v>0</v>
          </cell>
          <cell r="BP147">
            <v>1176</v>
          </cell>
          <cell r="BQ147">
            <v>1176</v>
          </cell>
          <cell r="BR147">
            <v>0</v>
          </cell>
          <cell r="BT147">
            <v>0</v>
          </cell>
          <cell r="BV147">
            <v>0</v>
          </cell>
        </row>
        <row r="148">
          <cell r="A148">
            <v>139</v>
          </cell>
          <cell r="B148">
            <v>139</v>
          </cell>
          <cell r="C148" t="str">
            <v>HOPKINTON</v>
          </cell>
          <cell r="D148">
            <v>9</v>
          </cell>
          <cell r="E148">
            <v>133893</v>
          </cell>
          <cell r="F148">
            <v>0</v>
          </cell>
          <cell r="G148">
            <v>8037</v>
          </cell>
          <cell r="H148">
            <v>141930</v>
          </cell>
          <cell r="J148">
            <v>0</v>
          </cell>
          <cell r="K148">
            <v>0</v>
          </cell>
          <cell r="L148">
            <v>8037</v>
          </cell>
          <cell r="M148">
            <v>8037</v>
          </cell>
          <cell r="O148">
            <v>133893</v>
          </cell>
          <cell r="Q148">
            <v>0</v>
          </cell>
          <cell r="R148">
            <v>0</v>
          </cell>
          <cell r="S148">
            <v>8037</v>
          </cell>
          <cell r="T148">
            <v>8037</v>
          </cell>
          <cell r="V148">
            <v>27806.75</v>
          </cell>
          <cell r="W148">
            <v>0</v>
          </cell>
          <cell r="X148">
            <v>139</v>
          </cell>
          <cell r="Y148">
            <v>9</v>
          </cell>
          <cell r="Z148">
            <v>0</v>
          </cell>
          <cell r="AA148">
            <v>133893</v>
          </cell>
          <cell r="AB148">
            <v>0</v>
          </cell>
          <cell r="AC148">
            <v>133893</v>
          </cell>
          <cell r="AD148">
            <v>0</v>
          </cell>
          <cell r="AE148">
            <v>8037</v>
          </cell>
          <cell r="AF148">
            <v>141930</v>
          </cell>
          <cell r="AG148">
            <v>0</v>
          </cell>
          <cell r="AH148">
            <v>0</v>
          </cell>
          <cell r="AI148">
            <v>0</v>
          </cell>
          <cell r="AJ148">
            <v>0</v>
          </cell>
          <cell r="AK148">
            <v>141930</v>
          </cell>
          <cell r="AM148">
            <v>139</v>
          </cell>
          <cell r="AN148">
            <v>139</v>
          </cell>
          <cell r="AO148" t="str">
            <v>HOPKINTON</v>
          </cell>
          <cell r="AP148">
            <v>133893</v>
          </cell>
          <cell r="AQ148">
            <v>155392</v>
          </cell>
          <cell r="AR148">
            <v>0</v>
          </cell>
          <cell r="AS148">
            <v>3027.25</v>
          </cell>
          <cell r="AT148">
            <v>0</v>
          </cell>
          <cell r="AU148">
            <v>0</v>
          </cell>
          <cell r="AV148">
            <v>16230.5</v>
          </cell>
          <cell r="AW148">
            <v>512</v>
          </cell>
          <cell r="AX148">
            <v>0</v>
          </cell>
          <cell r="AY148">
            <v>19769.75</v>
          </cell>
          <cell r="AZ148">
            <v>0</v>
          </cell>
          <cell r="BB148">
            <v>139</v>
          </cell>
          <cell r="BC148" t="str">
            <v>HOPKINTON</v>
          </cell>
          <cell r="BH148">
            <v>0</v>
          </cell>
          <cell r="BK148">
            <v>0</v>
          </cell>
          <cell r="BL148">
            <v>0</v>
          </cell>
          <cell r="BN148">
            <v>0</v>
          </cell>
          <cell r="BP148">
            <v>0</v>
          </cell>
          <cell r="BQ148">
            <v>0</v>
          </cell>
          <cell r="BR148">
            <v>0</v>
          </cell>
          <cell r="BT148">
            <v>0</v>
          </cell>
          <cell r="BV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M149">
            <v>140</v>
          </cell>
          <cell r="AN149">
            <v>140</v>
          </cell>
          <cell r="AO149" t="str">
            <v>HUBBARDSTON</v>
          </cell>
          <cell r="AP149">
            <v>0</v>
          </cell>
          <cell r="AQ149">
            <v>0</v>
          </cell>
          <cell r="AR149">
            <v>0</v>
          </cell>
          <cell r="AS149">
            <v>0</v>
          </cell>
          <cell r="AT149">
            <v>0</v>
          </cell>
          <cell r="AU149">
            <v>0</v>
          </cell>
          <cell r="AV149">
            <v>0</v>
          </cell>
          <cell r="AW149">
            <v>0</v>
          </cell>
          <cell r="AX149">
            <v>0</v>
          </cell>
          <cell r="AY149">
            <v>0</v>
          </cell>
          <cell r="AZ149">
            <v>0</v>
          </cell>
          <cell r="BB149">
            <v>140</v>
          </cell>
          <cell r="BC149" t="str">
            <v>HUBBARDSTON</v>
          </cell>
          <cell r="BH149">
            <v>0</v>
          </cell>
          <cell r="BK149">
            <v>0</v>
          </cell>
          <cell r="BL149">
            <v>0</v>
          </cell>
          <cell r="BN149">
            <v>0</v>
          </cell>
          <cell r="BP149">
            <v>0</v>
          </cell>
          <cell r="BQ149">
            <v>0</v>
          </cell>
          <cell r="BR149">
            <v>0</v>
          </cell>
          <cell r="BT149">
            <v>0</v>
          </cell>
          <cell r="BV149">
            <v>0</v>
          </cell>
        </row>
        <row r="150">
          <cell r="A150">
            <v>141</v>
          </cell>
          <cell r="B150">
            <v>141</v>
          </cell>
          <cell r="C150" t="str">
            <v>HUDSON</v>
          </cell>
          <cell r="D150">
            <v>143</v>
          </cell>
          <cell r="E150">
            <v>2101933</v>
          </cell>
          <cell r="F150">
            <v>0</v>
          </cell>
          <cell r="G150">
            <v>127699</v>
          </cell>
          <cell r="H150">
            <v>2229632</v>
          </cell>
          <cell r="J150">
            <v>322430.1892321232</v>
          </cell>
          <cell r="K150">
            <v>0.49277668215689313</v>
          </cell>
          <cell r="L150">
            <v>127699</v>
          </cell>
          <cell r="M150">
            <v>450129.1892321232</v>
          </cell>
          <cell r="O150">
            <v>1779502.8107678769</v>
          </cell>
          <cell r="Q150">
            <v>0</v>
          </cell>
          <cell r="R150">
            <v>322430.1892321232</v>
          </cell>
          <cell r="S150">
            <v>127699</v>
          </cell>
          <cell r="T150">
            <v>450129.1892321232</v>
          </cell>
          <cell r="V150">
            <v>782012</v>
          </cell>
          <cell r="W150">
            <v>0</v>
          </cell>
          <cell r="X150">
            <v>141</v>
          </cell>
          <cell r="Y150">
            <v>143</v>
          </cell>
          <cell r="Z150">
            <v>0</v>
          </cell>
          <cell r="AA150">
            <v>2101933</v>
          </cell>
          <cell r="AB150">
            <v>0</v>
          </cell>
          <cell r="AC150">
            <v>2101933</v>
          </cell>
          <cell r="AD150">
            <v>0</v>
          </cell>
          <cell r="AE150">
            <v>127699</v>
          </cell>
          <cell r="AF150">
            <v>2229632</v>
          </cell>
          <cell r="AG150">
            <v>0</v>
          </cell>
          <cell r="AH150">
            <v>0</v>
          </cell>
          <cell r="AI150">
            <v>0</v>
          </cell>
          <cell r="AJ150">
            <v>0</v>
          </cell>
          <cell r="AK150">
            <v>2229632</v>
          </cell>
          <cell r="AM150">
            <v>141</v>
          </cell>
          <cell r="AN150">
            <v>141</v>
          </cell>
          <cell r="AO150" t="str">
            <v>HUDSON</v>
          </cell>
          <cell r="AP150">
            <v>2101933</v>
          </cell>
          <cell r="AQ150">
            <v>1650600</v>
          </cell>
          <cell r="AR150">
            <v>451333</v>
          </cell>
          <cell r="AS150">
            <v>25158.25</v>
          </cell>
          <cell r="AT150">
            <v>100121</v>
          </cell>
          <cell r="AU150">
            <v>55304.25</v>
          </cell>
          <cell r="AV150">
            <v>22396.5</v>
          </cell>
          <cell r="AW150">
            <v>0</v>
          </cell>
          <cell r="AX150">
            <v>0</v>
          </cell>
          <cell r="AY150">
            <v>654313</v>
          </cell>
          <cell r="AZ150">
            <v>322430.1892321232</v>
          </cell>
          <cell r="BB150">
            <v>141</v>
          </cell>
          <cell r="BC150" t="str">
            <v>HUDSON</v>
          </cell>
          <cell r="BH150">
            <v>0</v>
          </cell>
          <cell r="BK150">
            <v>0</v>
          </cell>
          <cell r="BL150">
            <v>0</v>
          </cell>
          <cell r="BN150">
            <v>0</v>
          </cell>
          <cell r="BP150">
            <v>451333</v>
          </cell>
          <cell r="BQ150">
            <v>451333</v>
          </cell>
          <cell r="BR150">
            <v>0</v>
          </cell>
          <cell r="BT150">
            <v>0</v>
          </cell>
          <cell r="BV150">
            <v>0</v>
          </cell>
        </row>
        <row r="151">
          <cell r="A151">
            <v>142</v>
          </cell>
          <cell r="B151">
            <v>142</v>
          </cell>
          <cell r="C151" t="str">
            <v>HULL</v>
          </cell>
          <cell r="D151">
            <v>40</v>
          </cell>
          <cell r="E151">
            <v>733320</v>
          </cell>
          <cell r="F151">
            <v>0</v>
          </cell>
          <cell r="G151">
            <v>35720</v>
          </cell>
          <cell r="H151">
            <v>769040</v>
          </cell>
          <cell r="J151">
            <v>35246.836983634021</v>
          </cell>
          <cell r="K151">
            <v>0.23785979173512539</v>
          </cell>
          <cell r="L151">
            <v>35720</v>
          </cell>
          <cell r="M151">
            <v>70966.836983634013</v>
          </cell>
          <cell r="O151">
            <v>698073.16301636596</v>
          </cell>
          <cell r="Q151">
            <v>0</v>
          </cell>
          <cell r="R151">
            <v>35246.836983634021</v>
          </cell>
          <cell r="S151">
            <v>35720</v>
          </cell>
          <cell r="T151">
            <v>70966.836983634013</v>
          </cell>
          <cell r="V151">
            <v>183903.25</v>
          </cell>
          <cell r="W151">
            <v>0</v>
          </cell>
          <cell r="X151">
            <v>142</v>
          </cell>
          <cell r="Y151">
            <v>40</v>
          </cell>
          <cell r="Z151">
            <v>0</v>
          </cell>
          <cell r="AA151">
            <v>733320</v>
          </cell>
          <cell r="AB151">
            <v>0</v>
          </cell>
          <cell r="AC151">
            <v>733320</v>
          </cell>
          <cell r="AD151">
            <v>0</v>
          </cell>
          <cell r="AE151">
            <v>35720</v>
          </cell>
          <cell r="AF151">
            <v>769040</v>
          </cell>
          <cell r="AG151">
            <v>0</v>
          </cell>
          <cell r="AH151">
            <v>0</v>
          </cell>
          <cell r="AI151">
            <v>0</v>
          </cell>
          <cell r="AJ151">
            <v>0</v>
          </cell>
          <cell r="AK151">
            <v>769040</v>
          </cell>
          <cell r="AM151">
            <v>142</v>
          </cell>
          <cell r="AN151">
            <v>142</v>
          </cell>
          <cell r="AO151" t="str">
            <v>HULL</v>
          </cell>
          <cell r="AP151">
            <v>733320</v>
          </cell>
          <cell r="AQ151">
            <v>683982</v>
          </cell>
          <cell r="AR151">
            <v>49338</v>
          </cell>
          <cell r="AS151">
            <v>38190</v>
          </cell>
          <cell r="AT151">
            <v>29872</v>
          </cell>
          <cell r="AU151">
            <v>15661.25</v>
          </cell>
          <cell r="AV151">
            <v>8611</v>
          </cell>
          <cell r="AW151">
            <v>6511</v>
          </cell>
          <cell r="AX151">
            <v>0</v>
          </cell>
          <cell r="AY151">
            <v>148183.25</v>
          </cell>
          <cell r="AZ151">
            <v>35246.836983634021</v>
          </cell>
          <cell r="BB151">
            <v>142</v>
          </cell>
          <cell r="BC151" t="str">
            <v>HULL</v>
          </cell>
          <cell r="BH151">
            <v>0</v>
          </cell>
          <cell r="BK151">
            <v>0</v>
          </cell>
          <cell r="BL151">
            <v>0</v>
          </cell>
          <cell r="BN151">
            <v>0</v>
          </cell>
          <cell r="BP151">
            <v>49338</v>
          </cell>
          <cell r="BQ151">
            <v>49338</v>
          </cell>
          <cell r="BR151">
            <v>0</v>
          </cell>
          <cell r="BT151">
            <v>0</v>
          </cell>
          <cell r="BV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M152">
            <v>143</v>
          </cell>
          <cell r="AN152">
            <v>143</v>
          </cell>
          <cell r="AO152" t="str">
            <v>HUNTINGTON</v>
          </cell>
          <cell r="AP152">
            <v>0</v>
          </cell>
          <cell r="AQ152">
            <v>0</v>
          </cell>
          <cell r="AR152">
            <v>0</v>
          </cell>
          <cell r="AS152">
            <v>0</v>
          </cell>
          <cell r="AT152">
            <v>0</v>
          </cell>
          <cell r="AU152">
            <v>0</v>
          </cell>
          <cell r="AV152">
            <v>0</v>
          </cell>
          <cell r="AW152">
            <v>0</v>
          </cell>
          <cell r="AX152">
            <v>0</v>
          </cell>
          <cell r="AY152">
            <v>0</v>
          </cell>
          <cell r="AZ152">
            <v>0</v>
          </cell>
          <cell r="BB152">
            <v>143</v>
          </cell>
          <cell r="BC152" t="str">
            <v>HUNTINGTON</v>
          </cell>
          <cell r="BH152">
            <v>0</v>
          </cell>
          <cell r="BK152">
            <v>0</v>
          </cell>
          <cell r="BL152">
            <v>0</v>
          </cell>
          <cell r="BN152">
            <v>0</v>
          </cell>
          <cell r="BP152">
            <v>0</v>
          </cell>
          <cell r="BQ152">
            <v>0</v>
          </cell>
          <cell r="BR152">
            <v>0</v>
          </cell>
          <cell r="BT152">
            <v>0</v>
          </cell>
          <cell r="BV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M153">
            <v>144</v>
          </cell>
          <cell r="AN153">
            <v>144</v>
          </cell>
          <cell r="AO153" t="str">
            <v>IPSWICH</v>
          </cell>
          <cell r="AP153">
            <v>0</v>
          </cell>
          <cell r="AQ153">
            <v>0</v>
          </cell>
          <cell r="AR153">
            <v>0</v>
          </cell>
          <cell r="AS153">
            <v>0</v>
          </cell>
          <cell r="AT153">
            <v>0</v>
          </cell>
          <cell r="AU153">
            <v>0</v>
          </cell>
          <cell r="AV153">
            <v>0</v>
          </cell>
          <cell r="AW153">
            <v>0</v>
          </cell>
          <cell r="AX153">
            <v>0</v>
          </cell>
          <cell r="AY153">
            <v>0</v>
          </cell>
          <cell r="AZ153">
            <v>0</v>
          </cell>
          <cell r="BB153">
            <v>144</v>
          </cell>
          <cell r="BC153" t="str">
            <v>IPSWICH</v>
          </cell>
          <cell r="BH153">
            <v>0</v>
          </cell>
          <cell r="BK153">
            <v>0</v>
          </cell>
          <cell r="BL153">
            <v>0</v>
          </cell>
          <cell r="BN153">
            <v>0</v>
          </cell>
          <cell r="BP153">
            <v>0</v>
          </cell>
          <cell r="BQ153">
            <v>0</v>
          </cell>
          <cell r="BR153">
            <v>0</v>
          </cell>
          <cell r="BT153">
            <v>0</v>
          </cell>
          <cell r="BV153">
            <v>0</v>
          </cell>
        </row>
        <row r="154">
          <cell r="A154">
            <v>145</v>
          </cell>
          <cell r="B154">
            <v>145</v>
          </cell>
          <cell r="C154" t="str">
            <v>KINGSTON</v>
          </cell>
          <cell r="D154">
            <v>17</v>
          </cell>
          <cell r="E154">
            <v>206114</v>
          </cell>
          <cell r="F154">
            <v>0</v>
          </cell>
          <cell r="G154">
            <v>15181</v>
          </cell>
          <cell r="H154">
            <v>221295</v>
          </cell>
          <cell r="J154">
            <v>47518.005633921464</v>
          </cell>
          <cell r="K154">
            <v>0.43296292402486053</v>
          </cell>
          <cell r="L154">
            <v>15181</v>
          </cell>
          <cell r="M154">
            <v>62699.005633921464</v>
          </cell>
          <cell r="O154">
            <v>158595.99436607852</v>
          </cell>
          <cell r="Q154">
            <v>0</v>
          </cell>
          <cell r="R154">
            <v>47518.005633921464</v>
          </cell>
          <cell r="S154">
            <v>15181</v>
          </cell>
          <cell r="T154">
            <v>62699.005633921464</v>
          </cell>
          <cell r="V154">
            <v>124931.75</v>
          </cell>
          <cell r="W154">
            <v>0</v>
          </cell>
          <cell r="X154">
            <v>145</v>
          </cell>
          <cell r="Y154">
            <v>17</v>
          </cell>
          <cell r="Z154">
            <v>0</v>
          </cell>
          <cell r="AA154">
            <v>206114</v>
          </cell>
          <cell r="AB154">
            <v>0</v>
          </cell>
          <cell r="AC154">
            <v>206114</v>
          </cell>
          <cell r="AD154">
            <v>0</v>
          </cell>
          <cell r="AE154">
            <v>15181</v>
          </cell>
          <cell r="AF154">
            <v>221295</v>
          </cell>
          <cell r="AG154">
            <v>0</v>
          </cell>
          <cell r="AH154">
            <v>0</v>
          </cell>
          <cell r="AI154">
            <v>0</v>
          </cell>
          <cell r="AJ154">
            <v>0</v>
          </cell>
          <cell r="AK154">
            <v>221295</v>
          </cell>
          <cell r="AM154">
            <v>145</v>
          </cell>
          <cell r="AN154">
            <v>145</v>
          </cell>
          <cell r="AO154" t="str">
            <v>KINGSTON</v>
          </cell>
          <cell r="AP154">
            <v>206114</v>
          </cell>
          <cell r="AQ154">
            <v>139599</v>
          </cell>
          <cell r="AR154">
            <v>66515</v>
          </cell>
          <cell r="AS154">
            <v>16250.75</v>
          </cell>
          <cell r="AT154">
            <v>0</v>
          </cell>
          <cell r="AU154">
            <v>6247.5</v>
          </cell>
          <cell r="AV154">
            <v>18617.75</v>
          </cell>
          <cell r="AW154">
            <v>2119.75</v>
          </cell>
          <cell r="AX154">
            <v>0</v>
          </cell>
          <cell r="AY154">
            <v>109750.75</v>
          </cell>
          <cell r="AZ154">
            <v>47518.005633921464</v>
          </cell>
          <cell r="BB154">
            <v>145</v>
          </cell>
          <cell r="BC154" t="str">
            <v>KINGSTON</v>
          </cell>
          <cell r="BH154">
            <v>0</v>
          </cell>
          <cell r="BK154">
            <v>0</v>
          </cell>
          <cell r="BL154">
            <v>0</v>
          </cell>
          <cell r="BN154">
            <v>0</v>
          </cell>
          <cell r="BP154">
            <v>66515</v>
          </cell>
          <cell r="BQ154">
            <v>66515</v>
          </cell>
          <cell r="BR154">
            <v>0</v>
          </cell>
          <cell r="BT154">
            <v>0</v>
          </cell>
          <cell r="BV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M155">
            <v>146</v>
          </cell>
          <cell r="AN155">
            <v>146</v>
          </cell>
          <cell r="AO155" t="str">
            <v>LAKEVILLE</v>
          </cell>
          <cell r="AP155">
            <v>0</v>
          </cell>
          <cell r="AQ155">
            <v>0</v>
          </cell>
          <cell r="AR155">
            <v>0</v>
          </cell>
          <cell r="AS155">
            <v>0</v>
          </cell>
          <cell r="AT155">
            <v>0</v>
          </cell>
          <cell r="AU155">
            <v>0</v>
          </cell>
          <cell r="AV155">
            <v>0</v>
          </cell>
          <cell r="AW155">
            <v>0</v>
          </cell>
          <cell r="AX155">
            <v>0</v>
          </cell>
          <cell r="AY155">
            <v>0</v>
          </cell>
          <cell r="AZ155">
            <v>0</v>
          </cell>
          <cell r="BB155">
            <v>146</v>
          </cell>
          <cell r="BC155" t="str">
            <v>LAKEVILLE</v>
          </cell>
          <cell r="BH155">
            <v>0</v>
          </cell>
          <cell r="BK155">
            <v>0</v>
          </cell>
          <cell r="BL155">
            <v>0</v>
          </cell>
          <cell r="BN155">
            <v>0</v>
          </cell>
          <cell r="BP155">
            <v>0</v>
          </cell>
          <cell r="BQ155">
            <v>0</v>
          </cell>
          <cell r="BR155">
            <v>0</v>
          </cell>
          <cell r="BT155">
            <v>0</v>
          </cell>
          <cell r="BV155">
            <v>0</v>
          </cell>
          <cell r="CA155" t="str">
            <v>fy12</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M156">
            <v>147</v>
          </cell>
          <cell r="AN156">
            <v>147</v>
          </cell>
          <cell r="AO156" t="str">
            <v>LANCASTER</v>
          </cell>
          <cell r="AP156">
            <v>0</v>
          </cell>
          <cell r="AQ156">
            <v>0</v>
          </cell>
          <cell r="AR156">
            <v>0</v>
          </cell>
          <cell r="AS156">
            <v>0</v>
          </cell>
          <cell r="AT156">
            <v>0</v>
          </cell>
          <cell r="AU156">
            <v>0</v>
          </cell>
          <cell r="AV156">
            <v>0</v>
          </cell>
          <cell r="AW156">
            <v>0</v>
          </cell>
          <cell r="AX156">
            <v>0</v>
          </cell>
          <cell r="AY156">
            <v>0</v>
          </cell>
          <cell r="AZ156">
            <v>0</v>
          </cell>
          <cell r="BB156">
            <v>147</v>
          </cell>
          <cell r="BC156" t="str">
            <v>LANCASTER</v>
          </cell>
          <cell r="BH156">
            <v>0</v>
          </cell>
          <cell r="BK156">
            <v>0</v>
          </cell>
          <cell r="BL156">
            <v>0</v>
          </cell>
          <cell r="BN156">
            <v>0</v>
          </cell>
          <cell r="BP156">
            <v>0</v>
          </cell>
          <cell r="BQ156">
            <v>0</v>
          </cell>
          <cell r="BR156">
            <v>0</v>
          </cell>
          <cell r="BT156">
            <v>0</v>
          </cell>
          <cell r="BV156">
            <v>0</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10969</v>
          </cell>
          <cell r="W157">
            <v>0</v>
          </cell>
          <cell r="X157">
            <v>148</v>
          </cell>
          <cell r="AM157">
            <v>148</v>
          </cell>
          <cell r="AN157">
            <v>148</v>
          </cell>
          <cell r="AO157" t="str">
            <v>LANESBOROUGH</v>
          </cell>
          <cell r="AP157">
            <v>0</v>
          </cell>
          <cell r="AQ157">
            <v>0</v>
          </cell>
          <cell r="AR157">
            <v>0</v>
          </cell>
          <cell r="AS157">
            <v>0</v>
          </cell>
          <cell r="AT157">
            <v>7093</v>
          </cell>
          <cell r="AU157">
            <v>3876</v>
          </cell>
          <cell r="AV157">
            <v>0</v>
          </cell>
          <cell r="AW157">
            <v>0</v>
          </cell>
          <cell r="AX157">
            <v>0</v>
          </cell>
          <cell r="AY157">
            <v>10969</v>
          </cell>
          <cell r="AZ157">
            <v>0</v>
          </cell>
          <cell r="BB157">
            <v>148</v>
          </cell>
          <cell r="BC157" t="str">
            <v>LANESBOROUGH</v>
          </cell>
          <cell r="BH157">
            <v>0</v>
          </cell>
          <cell r="BK157">
            <v>0</v>
          </cell>
          <cell r="BL157">
            <v>0</v>
          </cell>
          <cell r="BN157">
            <v>0</v>
          </cell>
          <cell r="BP157">
            <v>0</v>
          </cell>
          <cell r="BQ157">
            <v>0</v>
          </cell>
          <cell r="BR157">
            <v>0</v>
          </cell>
          <cell r="BT157">
            <v>0</v>
          </cell>
          <cell r="BV157">
            <v>0</v>
          </cell>
        </row>
        <row r="158">
          <cell r="A158">
            <v>149</v>
          </cell>
          <cell r="B158">
            <v>149</v>
          </cell>
          <cell r="C158" t="str">
            <v>LAWRENCE</v>
          </cell>
          <cell r="D158">
            <v>1961</v>
          </cell>
          <cell r="E158">
            <v>23221100</v>
          </cell>
          <cell r="F158">
            <v>606944</v>
          </cell>
          <cell r="G158">
            <v>1751173</v>
          </cell>
          <cell r="H158">
            <v>25579217</v>
          </cell>
          <cell r="J158">
            <v>2774448.5793592073</v>
          </cell>
          <cell r="K158">
            <v>0.51780271758787133</v>
          </cell>
          <cell r="L158">
            <v>1751173</v>
          </cell>
          <cell r="M158">
            <v>4525621.5793592073</v>
          </cell>
          <cell r="O158">
            <v>21053595.420640793</v>
          </cell>
          <cell r="Q158">
            <v>0</v>
          </cell>
          <cell r="R158">
            <v>2774448.5793592073</v>
          </cell>
          <cell r="S158">
            <v>1751173</v>
          </cell>
          <cell r="T158">
            <v>4525621.5793592073</v>
          </cell>
          <cell r="V158">
            <v>7109292</v>
          </cell>
          <cell r="W158">
            <v>0</v>
          </cell>
          <cell r="X158">
            <v>149</v>
          </cell>
          <cell r="Y158">
            <v>1961</v>
          </cell>
          <cell r="Z158">
            <v>0</v>
          </cell>
          <cell r="AA158">
            <v>23221100</v>
          </cell>
          <cell r="AB158">
            <v>0</v>
          </cell>
          <cell r="AC158">
            <v>23221100</v>
          </cell>
          <cell r="AD158">
            <v>606944</v>
          </cell>
          <cell r="AE158">
            <v>1751173</v>
          </cell>
          <cell r="AF158">
            <v>25579217</v>
          </cell>
          <cell r="AG158">
            <v>0</v>
          </cell>
          <cell r="AH158">
            <v>0</v>
          </cell>
          <cell r="AI158">
            <v>0</v>
          </cell>
          <cell r="AJ158">
            <v>0</v>
          </cell>
          <cell r="AK158">
            <v>25579217</v>
          </cell>
          <cell r="AM158">
            <v>149</v>
          </cell>
          <cell r="AN158">
            <v>149</v>
          </cell>
          <cell r="AO158" t="str">
            <v>LAWRENCE</v>
          </cell>
          <cell r="AP158">
            <v>23221100</v>
          </cell>
          <cell r="AQ158">
            <v>19337468</v>
          </cell>
          <cell r="AR158">
            <v>3883632</v>
          </cell>
          <cell r="AS158">
            <v>130501.25</v>
          </cell>
          <cell r="AT158">
            <v>189429</v>
          </cell>
          <cell r="AU158">
            <v>330244.25</v>
          </cell>
          <cell r="AV158">
            <v>492986</v>
          </cell>
          <cell r="AW158">
            <v>331326.5</v>
          </cell>
          <cell r="AX158">
            <v>0</v>
          </cell>
          <cell r="AY158">
            <v>5358119</v>
          </cell>
          <cell r="AZ158">
            <v>2774448.5793592073</v>
          </cell>
          <cell r="BB158">
            <v>149</v>
          </cell>
          <cell r="BC158" t="str">
            <v>LAWRENCE</v>
          </cell>
          <cell r="BH158">
            <v>0</v>
          </cell>
          <cell r="BK158">
            <v>0</v>
          </cell>
          <cell r="BL158">
            <v>0</v>
          </cell>
          <cell r="BN158">
            <v>0</v>
          </cell>
          <cell r="BP158">
            <v>3883632</v>
          </cell>
          <cell r="BQ158">
            <v>3883632</v>
          </cell>
          <cell r="BR158">
            <v>0</v>
          </cell>
          <cell r="BT158">
            <v>0</v>
          </cell>
          <cell r="BV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M159">
            <v>150</v>
          </cell>
          <cell r="AN159">
            <v>150</v>
          </cell>
          <cell r="AO159" t="str">
            <v>LEE</v>
          </cell>
          <cell r="AP159">
            <v>0</v>
          </cell>
          <cell r="AQ159">
            <v>0</v>
          </cell>
          <cell r="AR159">
            <v>0</v>
          </cell>
          <cell r="AS159">
            <v>0</v>
          </cell>
          <cell r="AT159">
            <v>0</v>
          </cell>
          <cell r="AU159">
            <v>0</v>
          </cell>
          <cell r="AV159">
            <v>1937.5</v>
          </cell>
          <cell r="AW159">
            <v>5406.25</v>
          </cell>
          <cell r="AX159">
            <v>0</v>
          </cell>
          <cell r="AY159">
            <v>7343.75</v>
          </cell>
          <cell r="AZ159">
            <v>0</v>
          </cell>
          <cell r="BB159">
            <v>150</v>
          </cell>
          <cell r="BC159" t="str">
            <v>LEE</v>
          </cell>
          <cell r="BH159">
            <v>0</v>
          </cell>
          <cell r="BK159">
            <v>0</v>
          </cell>
          <cell r="BL159">
            <v>0</v>
          </cell>
          <cell r="BN159">
            <v>0</v>
          </cell>
          <cell r="BP159">
            <v>0</v>
          </cell>
          <cell r="BQ159">
            <v>0</v>
          </cell>
          <cell r="BR159">
            <v>0</v>
          </cell>
          <cell r="BT159">
            <v>0</v>
          </cell>
          <cell r="BV159">
            <v>0</v>
          </cell>
        </row>
        <row r="160">
          <cell r="A160">
            <v>151</v>
          </cell>
          <cell r="B160">
            <v>151</v>
          </cell>
          <cell r="C160" t="str">
            <v>LEICESTER</v>
          </cell>
          <cell r="D160">
            <v>11</v>
          </cell>
          <cell r="E160">
            <v>142046</v>
          </cell>
          <cell r="F160">
            <v>0</v>
          </cell>
          <cell r="G160">
            <v>9823</v>
          </cell>
          <cell r="H160">
            <v>151869</v>
          </cell>
          <cell r="J160">
            <v>44.292510701392629</v>
          </cell>
          <cell r="K160">
            <v>2.9763971911897611E-3</v>
          </cell>
          <cell r="L160">
            <v>9823</v>
          </cell>
          <cell r="M160">
            <v>9867.2925107013925</v>
          </cell>
          <cell r="O160">
            <v>142001.7074892986</v>
          </cell>
          <cell r="Q160">
            <v>0</v>
          </cell>
          <cell r="R160">
            <v>44.292510701392629</v>
          </cell>
          <cell r="S160">
            <v>9823</v>
          </cell>
          <cell r="T160">
            <v>9867.2925107013925</v>
          </cell>
          <cell r="V160">
            <v>24704.25</v>
          </cell>
          <cell r="W160">
            <v>0</v>
          </cell>
          <cell r="X160">
            <v>151</v>
          </cell>
          <cell r="Y160">
            <v>11</v>
          </cell>
          <cell r="Z160">
            <v>0</v>
          </cell>
          <cell r="AA160">
            <v>142046</v>
          </cell>
          <cell r="AB160">
            <v>0</v>
          </cell>
          <cell r="AC160">
            <v>142046</v>
          </cell>
          <cell r="AD160">
            <v>0</v>
          </cell>
          <cell r="AE160">
            <v>9823</v>
          </cell>
          <cell r="AF160">
            <v>151869</v>
          </cell>
          <cell r="AG160">
            <v>0</v>
          </cell>
          <cell r="AH160">
            <v>0</v>
          </cell>
          <cell r="AI160">
            <v>0</v>
          </cell>
          <cell r="AJ160">
            <v>0</v>
          </cell>
          <cell r="AK160">
            <v>151869</v>
          </cell>
          <cell r="AM160">
            <v>151</v>
          </cell>
          <cell r="AN160">
            <v>151</v>
          </cell>
          <cell r="AO160" t="str">
            <v>LEICESTER</v>
          </cell>
          <cell r="AP160">
            <v>142046</v>
          </cell>
          <cell r="AQ160">
            <v>141984</v>
          </cell>
          <cell r="AR160">
            <v>62</v>
          </cell>
          <cell r="AS160">
            <v>561.75</v>
          </cell>
          <cell r="AT160">
            <v>0</v>
          </cell>
          <cell r="AU160">
            <v>7593</v>
          </cell>
          <cell r="AV160">
            <v>0</v>
          </cell>
          <cell r="AW160">
            <v>6664.5</v>
          </cell>
          <cell r="AX160">
            <v>0</v>
          </cell>
          <cell r="AY160">
            <v>14881.25</v>
          </cell>
          <cell r="AZ160">
            <v>44.292510701392629</v>
          </cell>
          <cell r="BB160">
            <v>151</v>
          </cell>
          <cell r="BC160" t="str">
            <v>LEICESTER</v>
          </cell>
          <cell r="BH160">
            <v>0</v>
          </cell>
          <cell r="BK160">
            <v>0</v>
          </cell>
          <cell r="BL160">
            <v>0</v>
          </cell>
          <cell r="BN160">
            <v>0</v>
          </cell>
          <cell r="BP160">
            <v>62</v>
          </cell>
          <cell r="BQ160">
            <v>62</v>
          </cell>
          <cell r="BR160">
            <v>0</v>
          </cell>
          <cell r="BT160">
            <v>0</v>
          </cell>
          <cell r="BV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AM161">
            <v>152</v>
          </cell>
          <cell r="AN161">
            <v>152</v>
          </cell>
          <cell r="AO161" t="str">
            <v>LENOX</v>
          </cell>
          <cell r="AP161">
            <v>0</v>
          </cell>
          <cell r="AQ161">
            <v>0</v>
          </cell>
          <cell r="AR161">
            <v>0</v>
          </cell>
          <cell r="AS161">
            <v>0</v>
          </cell>
          <cell r="AT161">
            <v>0</v>
          </cell>
          <cell r="AU161">
            <v>3331</v>
          </cell>
          <cell r="AV161">
            <v>5671.25</v>
          </cell>
          <cell r="AW161">
            <v>0</v>
          </cell>
          <cell r="AX161">
            <v>0</v>
          </cell>
          <cell r="AY161">
            <v>9002.25</v>
          </cell>
          <cell r="AZ161">
            <v>0</v>
          </cell>
          <cell r="BB161">
            <v>152</v>
          </cell>
          <cell r="BC161" t="str">
            <v>LENOX</v>
          </cell>
          <cell r="BH161">
            <v>0</v>
          </cell>
          <cell r="BK161">
            <v>0</v>
          </cell>
          <cell r="BL161">
            <v>0</v>
          </cell>
          <cell r="BN161">
            <v>0</v>
          </cell>
          <cell r="BP161">
            <v>0</v>
          </cell>
          <cell r="BQ161">
            <v>0</v>
          </cell>
          <cell r="BR161">
            <v>0</v>
          </cell>
          <cell r="BT161">
            <v>0</v>
          </cell>
          <cell r="BV161">
            <v>0</v>
          </cell>
        </row>
        <row r="162">
          <cell r="A162">
            <v>153</v>
          </cell>
          <cell r="B162">
            <v>153</v>
          </cell>
          <cell r="C162" t="str">
            <v>LEOMINSTER</v>
          </cell>
          <cell r="D162">
            <v>99</v>
          </cell>
          <cell r="E162">
            <v>1065447</v>
          </cell>
          <cell r="F162">
            <v>0</v>
          </cell>
          <cell r="G162">
            <v>88407</v>
          </cell>
          <cell r="H162">
            <v>1153854</v>
          </cell>
          <cell r="J162">
            <v>65525.768815373136</v>
          </cell>
          <cell r="K162">
            <v>0.37156870078862447</v>
          </cell>
          <cell r="L162">
            <v>88407</v>
          </cell>
          <cell r="M162">
            <v>153932.76881537313</v>
          </cell>
          <cell r="O162">
            <v>999921.23118462693</v>
          </cell>
          <cell r="Q162">
            <v>0</v>
          </cell>
          <cell r="R162">
            <v>65525.768815373136</v>
          </cell>
          <cell r="S162">
            <v>88407</v>
          </cell>
          <cell r="T162">
            <v>153932.76881537313</v>
          </cell>
          <cell r="V162">
            <v>264756</v>
          </cell>
          <cell r="W162">
            <v>0</v>
          </cell>
          <cell r="X162">
            <v>153</v>
          </cell>
          <cell r="Y162">
            <v>99</v>
          </cell>
          <cell r="Z162">
            <v>0</v>
          </cell>
          <cell r="AA162">
            <v>1065447</v>
          </cell>
          <cell r="AB162">
            <v>0</v>
          </cell>
          <cell r="AC162">
            <v>1065447</v>
          </cell>
          <cell r="AD162">
            <v>0</v>
          </cell>
          <cell r="AE162">
            <v>88407</v>
          </cell>
          <cell r="AF162">
            <v>1153854</v>
          </cell>
          <cell r="AG162">
            <v>0</v>
          </cell>
          <cell r="AH162">
            <v>0</v>
          </cell>
          <cell r="AI162">
            <v>0</v>
          </cell>
          <cell r="AJ162">
            <v>0</v>
          </cell>
          <cell r="AK162">
            <v>1153854</v>
          </cell>
          <cell r="AM162">
            <v>153</v>
          </cell>
          <cell r="AN162">
            <v>153</v>
          </cell>
          <cell r="AO162" t="str">
            <v>LEOMINSTER</v>
          </cell>
          <cell r="AP162">
            <v>1065447</v>
          </cell>
          <cell r="AQ162">
            <v>973725</v>
          </cell>
          <cell r="AR162">
            <v>91722</v>
          </cell>
          <cell r="AS162">
            <v>28412.25</v>
          </cell>
          <cell r="AT162">
            <v>15296</v>
          </cell>
          <cell r="AU162">
            <v>0</v>
          </cell>
          <cell r="AV162">
            <v>14016.5</v>
          </cell>
          <cell r="AW162">
            <v>26902.25</v>
          </cell>
          <cell r="AX162">
            <v>0</v>
          </cell>
          <cell r="AY162">
            <v>176349</v>
          </cell>
          <cell r="AZ162">
            <v>65525.768815373136</v>
          </cell>
          <cell r="BB162">
            <v>153</v>
          </cell>
          <cell r="BC162" t="str">
            <v>LEOMINSTER</v>
          </cell>
          <cell r="BH162">
            <v>0</v>
          </cell>
          <cell r="BK162">
            <v>0</v>
          </cell>
          <cell r="BL162">
            <v>0</v>
          </cell>
          <cell r="BN162">
            <v>0</v>
          </cell>
          <cell r="BP162">
            <v>91722</v>
          </cell>
          <cell r="BQ162">
            <v>91722</v>
          </cell>
          <cell r="BR162">
            <v>0</v>
          </cell>
          <cell r="BT162">
            <v>0</v>
          </cell>
          <cell r="BV162">
            <v>0</v>
          </cell>
        </row>
        <row r="163">
          <cell r="A163">
            <v>154</v>
          </cell>
          <cell r="B163">
            <v>154</v>
          </cell>
          <cell r="C163" t="str">
            <v>LEVERETT</v>
          </cell>
          <cell r="D163">
            <v>5</v>
          </cell>
          <cell r="E163">
            <v>88015</v>
          </cell>
          <cell r="F163">
            <v>0</v>
          </cell>
          <cell r="G163">
            <v>4465</v>
          </cell>
          <cell r="H163">
            <v>92480</v>
          </cell>
          <cell r="J163">
            <v>15215.906216596155</v>
          </cell>
          <cell r="K163">
            <v>0.3874738974674023</v>
          </cell>
          <cell r="L163">
            <v>4465</v>
          </cell>
          <cell r="M163">
            <v>19680.906216596155</v>
          </cell>
          <cell r="O163">
            <v>72799.093783403849</v>
          </cell>
          <cell r="Q163">
            <v>0</v>
          </cell>
          <cell r="R163">
            <v>15215.906216596155</v>
          </cell>
          <cell r="S163">
            <v>4465</v>
          </cell>
          <cell r="T163">
            <v>19680.906216596155</v>
          </cell>
          <cell r="V163">
            <v>43734.5</v>
          </cell>
          <cell r="W163">
            <v>0</v>
          </cell>
          <cell r="X163">
            <v>154</v>
          </cell>
          <cell r="Y163">
            <v>5</v>
          </cell>
          <cell r="Z163">
            <v>0</v>
          </cell>
          <cell r="AA163">
            <v>88015</v>
          </cell>
          <cell r="AB163">
            <v>0</v>
          </cell>
          <cell r="AC163">
            <v>88015</v>
          </cell>
          <cell r="AD163">
            <v>0</v>
          </cell>
          <cell r="AE163">
            <v>4465</v>
          </cell>
          <cell r="AF163">
            <v>92480</v>
          </cell>
          <cell r="AG163">
            <v>0</v>
          </cell>
          <cell r="AH163">
            <v>0</v>
          </cell>
          <cell r="AI163">
            <v>0</v>
          </cell>
          <cell r="AJ163">
            <v>0</v>
          </cell>
          <cell r="AK163">
            <v>92480</v>
          </cell>
          <cell r="AM163">
            <v>154</v>
          </cell>
          <cell r="AN163">
            <v>154</v>
          </cell>
          <cell r="AO163" t="str">
            <v>LEVERETT</v>
          </cell>
          <cell r="AP163">
            <v>88015</v>
          </cell>
          <cell r="AQ163">
            <v>66716</v>
          </cell>
          <cell r="AR163">
            <v>21299</v>
          </cell>
          <cell r="AS163">
            <v>0</v>
          </cell>
          <cell r="AT163">
            <v>17890</v>
          </cell>
          <cell r="AU163">
            <v>80.5</v>
          </cell>
          <cell r="AV163">
            <v>0</v>
          </cell>
          <cell r="AW163">
            <v>0</v>
          </cell>
          <cell r="AX163">
            <v>0</v>
          </cell>
          <cell r="AY163">
            <v>39269.5</v>
          </cell>
          <cell r="AZ163">
            <v>15215.906216596155</v>
          </cell>
          <cell r="BB163">
            <v>154</v>
          </cell>
          <cell r="BC163" t="str">
            <v>LEVERETT</v>
          </cell>
          <cell r="BH163">
            <v>0</v>
          </cell>
          <cell r="BK163">
            <v>0</v>
          </cell>
          <cell r="BL163">
            <v>0</v>
          </cell>
          <cell r="BN163">
            <v>0</v>
          </cell>
          <cell r="BP163">
            <v>21299</v>
          </cell>
          <cell r="BQ163">
            <v>21299</v>
          </cell>
          <cell r="BR163">
            <v>0</v>
          </cell>
          <cell r="BT163">
            <v>0</v>
          </cell>
          <cell r="BV163">
            <v>0</v>
          </cell>
        </row>
        <row r="164">
          <cell r="A164">
            <v>155</v>
          </cell>
          <cell r="B164">
            <v>155</v>
          </cell>
          <cell r="C164" t="str">
            <v>LEXINGTON</v>
          </cell>
          <cell r="D164">
            <v>1</v>
          </cell>
          <cell r="E164">
            <v>17915</v>
          </cell>
          <cell r="F164">
            <v>0</v>
          </cell>
          <cell r="G164">
            <v>893</v>
          </cell>
          <cell r="H164">
            <v>18808</v>
          </cell>
          <cell r="J164">
            <v>405.77654965146792</v>
          </cell>
          <cell r="K164">
            <v>0.29667450166438891</v>
          </cell>
          <cell r="L164">
            <v>893</v>
          </cell>
          <cell r="M164">
            <v>1298.776549651468</v>
          </cell>
          <cell r="O164">
            <v>17509.223450348531</v>
          </cell>
          <cell r="Q164">
            <v>0</v>
          </cell>
          <cell r="R164">
            <v>405.77654965146792</v>
          </cell>
          <cell r="S164">
            <v>893</v>
          </cell>
          <cell r="T164">
            <v>1298.776549651468</v>
          </cell>
          <cell r="V164">
            <v>2260.75</v>
          </cell>
          <cell r="W164">
            <v>0</v>
          </cell>
          <cell r="X164">
            <v>155</v>
          </cell>
          <cell r="Y164">
            <v>1</v>
          </cell>
          <cell r="Z164">
            <v>0</v>
          </cell>
          <cell r="AA164">
            <v>17915</v>
          </cell>
          <cell r="AB164">
            <v>0</v>
          </cell>
          <cell r="AC164">
            <v>17915</v>
          </cell>
          <cell r="AD164">
            <v>0</v>
          </cell>
          <cell r="AE164">
            <v>893</v>
          </cell>
          <cell r="AF164">
            <v>18808</v>
          </cell>
          <cell r="AG164">
            <v>0</v>
          </cell>
          <cell r="AH164">
            <v>0</v>
          </cell>
          <cell r="AI164">
            <v>0</v>
          </cell>
          <cell r="AJ164">
            <v>0</v>
          </cell>
          <cell r="AK164">
            <v>18808</v>
          </cell>
          <cell r="AM164">
            <v>155</v>
          </cell>
          <cell r="AN164">
            <v>155</v>
          </cell>
          <cell r="AO164" t="str">
            <v>LEXINGTON</v>
          </cell>
          <cell r="AP164">
            <v>17915</v>
          </cell>
          <cell r="AQ164">
            <v>17347</v>
          </cell>
          <cell r="AR164">
            <v>568</v>
          </cell>
          <cell r="AS164">
            <v>0</v>
          </cell>
          <cell r="AT164">
            <v>0</v>
          </cell>
          <cell r="AU164">
            <v>663.75</v>
          </cell>
          <cell r="AV164">
            <v>136</v>
          </cell>
          <cell r="AW164">
            <v>0</v>
          </cell>
          <cell r="AX164">
            <v>0</v>
          </cell>
          <cell r="AY164">
            <v>1367.75</v>
          </cell>
          <cell r="AZ164">
            <v>405.77654965146792</v>
          </cell>
          <cell r="BB164">
            <v>155</v>
          </cell>
          <cell r="BC164" t="str">
            <v>LEXINGTON</v>
          </cell>
          <cell r="BH164">
            <v>0</v>
          </cell>
          <cell r="BK164">
            <v>0</v>
          </cell>
          <cell r="BL164">
            <v>0</v>
          </cell>
          <cell r="BN164">
            <v>0</v>
          </cell>
          <cell r="BP164">
            <v>568</v>
          </cell>
          <cell r="BQ164">
            <v>568</v>
          </cell>
          <cell r="BR164">
            <v>0</v>
          </cell>
          <cell r="BT164">
            <v>0</v>
          </cell>
          <cell r="BV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M165">
            <v>156</v>
          </cell>
          <cell r="AN165">
            <v>156</v>
          </cell>
          <cell r="AO165" t="str">
            <v>LEYDEN</v>
          </cell>
          <cell r="AP165">
            <v>0</v>
          </cell>
          <cell r="AQ165">
            <v>0</v>
          </cell>
          <cell r="AR165">
            <v>0</v>
          </cell>
          <cell r="AS165">
            <v>0</v>
          </cell>
          <cell r="AT165">
            <v>0</v>
          </cell>
          <cell r="AU165">
            <v>0</v>
          </cell>
          <cell r="AV165">
            <v>0</v>
          </cell>
          <cell r="AW165">
            <v>0</v>
          </cell>
          <cell r="AX165">
            <v>0</v>
          </cell>
          <cell r="AY165">
            <v>0</v>
          </cell>
          <cell r="AZ165">
            <v>0</v>
          </cell>
          <cell r="BB165">
            <v>156</v>
          </cell>
          <cell r="BC165" t="str">
            <v>LEYDEN</v>
          </cell>
          <cell r="BH165">
            <v>0</v>
          </cell>
          <cell r="BK165">
            <v>0</v>
          </cell>
          <cell r="BL165">
            <v>0</v>
          </cell>
          <cell r="BN165">
            <v>0</v>
          </cell>
          <cell r="BP165">
            <v>0</v>
          </cell>
          <cell r="BQ165">
            <v>0</v>
          </cell>
          <cell r="BR165">
            <v>0</v>
          </cell>
          <cell r="BT165">
            <v>0</v>
          </cell>
          <cell r="BU165" t="str">
            <v xml:space="preserve"> </v>
          </cell>
          <cell r="BV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W166">
            <v>0</v>
          </cell>
          <cell r="X166">
            <v>157</v>
          </cell>
          <cell r="AM166">
            <v>157</v>
          </cell>
          <cell r="AN166">
            <v>157</v>
          </cell>
          <cell r="AO166" t="str">
            <v>LINCOLN</v>
          </cell>
          <cell r="AP166">
            <v>0</v>
          </cell>
          <cell r="AQ166">
            <v>0</v>
          </cell>
          <cell r="AR166">
            <v>0</v>
          </cell>
          <cell r="AS166">
            <v>0</v>
          </cell>
          <cell r="AT166">
            <v>0</v>
          </cell>
          <cell r="AU166">
            <v>0</v>
          </cell>
          <cell r="AV166">
            <v>0</v>
          </cell>
          <cell r="AW166">
            <v>0</v>
          </cell>
          <cell r="AX166">
            <v>0</v>
          </cell>
          <cell r="AY166">
            <v>0</v>
          </cell>
          <cell r="AZ166">
            <v>0</v>
          </cell>
          <cell r="BB166">
            <v>157</v>
          </cell>
          <cell r="BC166" t="str">
            <v>LINCOLN</v>
          </cell>
          <cell r="BH166">
            <v>0</v>
          </cell>
          <cell r="BK166">
            <v>0</v>
          </cell>
          <cell r="BL166">
            <v>0</v>
          </cell>
          <cell r="BN166">
            <v>0</v>
          </cell>
          <cell r="BP166">
            <v>0</v>
          </cell>
          <cell r="BQ166">
            <v>0</v>
          </cell>
          <cell r="BR166">
            <v>0</v>
          </cell>
          <cell r="BT166">
            <v>0</v>
          </cell>
          <cell r="BV166">
            <v>0</v>
          </cell>
        </row>
        <row r="167">
          <cell r="A167">
            <v>158</v>
          </cell>
          <cell r="B167">
            <v>158</v>
          </cell>
          <cell r="C167" t="str">
            <v>LITTLETON</v>
          </cell>
          <cell r="D167">
            <v>57</v>
          </cell>
          <cell r="E167">
            <v>834283</v>
          </cell>
          <cell r="F167">
            <v>0</v>
          </cell>
          <cell r="G167">
            <v>50901</v>
          </cell>
          <cell r="H167">
            <v>885184</v>
          </cell>
          <cell r="J167">
            <v>20304.544179919052</v>
          </cell>
          <cell r="K167">
            <v>0.25452344482331879</v>
          </cell>
          <cell r="L167">
            <v>50901</v>
          </cell>
          <cell r="M167">
            <v>71205.544179919059</v>
          </cell>
          <cell r="O167">
            <v>813978.45582008094</v>
          </cell>
          <cell r="Q167">
            <v>0</v>
          </cell>
          <cell r="R167">
            <v>20304.544179919052</v>
          </cell>
          <cell r="S167">
            <v>50901</v>
          </cell>
          <cell r="T167">
            <v>71205.544179919059</v>
          </cell>
          <cell r="V167">
            <v>130675.75</v>
          </cell>
          <cell r="W167">
            <v>0</v>
          </cell>
          <cell r="X167">
            <v>158</v>
          </cell>
          <cell r="Y167">
            <v>57</v>
          </cell>
          <cell r="Z167">
            <v>0</v>
          </cell>
          <cell r="AA167">
            <v>834283</v>
          </cell>
          <cell r="AB167">
            <v>0</v>
          </cell>
          <cell r="AC167">
            <v>834283</v>
          </cell>
          <cell r="AD167">
            <v>0</v>
          </cell>
          <cell r="AE167">
            <v>50901</v>
          </cell>
          <cell r="AF167">
            <v>885184</v>
          </cell>
          <cell r="AG167">
            <v>0</v>
          </cell>
          <cell r="AH167">
            <v>0</v>
          </cell>
          <cell r="AI167">
            <v>0</v>
          </cell>
          <cell r="AJ167">
            <v>0</v>
          </cell>
          <cell r="AK167">
            <v>885184</v>
          </cell>
          <cell r="AM167">
            <v>158</v>
          </cell>
          <cell r="AN167">
            <v>158</v>
          </cell>
          <cell r="AO167" t="str">
            <v>LITTLETON</v>
          </cell>
          <cell r="AP167">
            <v>834283</v>
          </cell>
          <cell r="AQ167">
            <v>805861</v>
          </cell>
          <cell r="AR167">
            <v>28422</v>
          </cell>
          <cell r="AS167">
            <v>9507.5</v>
          </cell>
          <cell r="AT167">
            <v>0</v>
          </cell>
          <cell r="AU167">
            <v>5933.25</v>
          </cell>
          <cell r="AV167">
            <v>34912.25</v>
          </cell>
          <cell r="AW167">
            <v>999.75</v>
          </cell>
          <cell r="AX167">
            <v>0</v>
          </cell>
          <cell r="AY167">
            <v>79774.75</v>
          </cell>
          <cell r="AZ167">
            <v>20304.544179919052</v>
          </cell>
          <cell r="BB167">
            <v>158</v>
          </cell>
          <cell r="BC167" t="str">
            <v>LITTLETON</v>
          </cell>
          <cell r="BH167">
            <v>0</v>
          </cell>
          <cell r="BK167">
            <v>0</v>
          </cell>
          <cell r="BL167">
            <v>0</v>
          </cell>
          <cell r="BN167">
            <v>0</v>
          </cell>
          <cell r="BP167">
            <v>28422</v>
          </cell>
          <cell r="BQ167">
            <v>28422</v>
          </cell>
          <cell r="BR167">
            <v>0</v>
          </cell>
          <cell r="BT167">
            <v>0</v>
          </cell>
          <cell r="BV167">
            <v>0</v>
          </cell>
        </row>
        <row r="168">
          <cell r="A168">
            <v>159</v>
          </cell>
          <cell r="B168">
            <v>159</v>
          </cell>
          <cell r="C168" t="str">
            <v>LONGMEADOW</v>
          </cell>
          <cell r="D168">
            <v>10</v>
          </cell>
          <cell r="E168">
            <v>148541</v>
          </cell>
          <cell r="F168">
            <v>0</v>
          </cell>
          <cell r="G168">
            <v>8930</v>
          </cell>
          <cell r="H168">
            <v>157471</v>
          </cell>
          <cell r="J168">
            <v>0</v>
          </cell>
          <cell r="K168">
            <v>0</v>
          </cell>
          <cell r="L168">
            <v>8930</v>
          </cell>
          <cell r="M168">
            <v>8930</v>
          </cell>
          <cell r="O168">
            <v>148541</v>
          </cell>
          <cell r="Q168">
            <v>0</v>
          </cell>
          <cell r="R168">
            <v>0</v>
          </cell>
          <cell r="S168">
            <v>8930</v>
          </cell>
          <cell r="T168">
            <v>8930</v>
          </cell>
          <cell r="V168">
            <v>38696.5</v>
          </cell>
          <cell r="W168">
            <v>0</v>
          </cell>
          <cell r="X168">
            <v>159</v>
          </cell>
          <cell r="Y168">
            <v>10</v>
          </cell>
          <cell r="Z168">
            <v>0</v>
          </cell>
          <cell r="AA168">
            <v>148541</v>
          </cell>
          <cell r="AB168">
            <v>0</v>
          </cell>
          <cell r="AC168">
            <v>148541</v>
          </cell>
          <cell r="AD168">
            <v>0</v>
          </cell>
          <cell r="AE168">
            <v>8930</v>
          </cell>
          <cell r="AF168">
            <v>157471</v>
          </cell>
          <cell r="AG168">
            <v>0</v>
          </cell>
          <cell r="AH168">
            <v>0</v>
          </cell>
          <cell r="AI168">
            <v>0</v>
          </cell>
          <cell r="AJ168">
            <v>0</v>
          </cell>
          <cell r="AK168">
            <v>157471</v>
          </cell>
          <cell r="AM168">
            <v>159</v>
          </cell>
          <cell r="AN168">
            <v>159</v>
          </cell>
          <cell r="AO168" t="str">
            <v>LONGMEADOW</v>
          </cell>
          <cell r="AP168">
            <v>148541</v>
          </cell>
          <cell r="AQ168">
            <v>183967</v>
          </cell>
          <cell r="AR168">
            <v>0</v>
          </cell>
          <cell r="AS168">
            <v>21835.75</v>
          </cell>
          <cell r="AT168">
            <v>0</v>
          </cell>
          <cell r="AU168">
            <v>6405.75</v>
          </cell>
          <cell r="AV168">
            <v>1525</v>
          </cell>
          <cell r="AW168">
            <v>0</v>
          </cell>
          <cell r="AX168">
            <v>0</v>
          </cell>
          <cell r="AY168">
            <v>29766.5</v>
          </cell>
          <cell r="AZ168">
            <v>0</v>
          </cell>
          <cell r="BB168">
            <v>159</v>
          </cell>
          <cell r="BC168" t="str">
            <v>LONGMEADOW</v>
          </cell>
          <cell r="BH168">
            <v>0</v>
          </cell>
          <cell r="BK168">
            <v>0</v>
          </cell>
          <cell r="BL168">
            <v>0</v>
          </cell>
          <cell r="BN168">
            <v>0</v>
          </cell>
          <cell r="BP168">
            <v>0</v>
          </cell>
          <cell r="BQ168">
            <v>0</v>
          </cell>
          <cell r="BR168">
            <v>0</v>
          </cell>
          <cell r="BT168">
            <v>0</v>
          </cell>
          <cell r="BV168">
            <v>0</v>
          </cell>
        </row>
        <row r="169">
          <cell r="A169">
            <v>160</v>
          </cell>
          <cell r="B169">
            <v>160</v>
          </cell>
          <cell r="C169" t="str">
            <v>LOWELL</v>
          </cell>
          <cell r="D169">
            <v>1857</v>
          </cell>
          <cell r="E169">
            <v>22096986</v>
          </cell>
          <cell r="F169">
            <v>304275</v>
          </cell>
          <cell r="G169">
            <v>1658301</v>
          </cell>
          <cell r="H169">
            <v>24059562</v>
          </cell>
          <cell r="J169">
            <v>1184561.7637793799</v>
          </cell>
          <cell r="K169">
            <v>0.26266955897361538</v>
          </cell>
          <cell r="L169">
            <v>1658301</v>
          </cell>
          <cell r="M169">
            <v>2842862.7637793799</v>
          </cell>
          <cell r="O169">
            <v>21216699.236220621</v>
          </cell>
          <cell r="Q169">
            <v>0</v>
          </cell>
          <cell r="R169">
            <v>1184561.7637793799</v>
          </cell>
          <cell r="S169">
            <v>1658301</v>
          </cell>
          <cell r="T169">
            <v>2842862.7637793799</v>
          </cell>
          <cell r="V169">
            <v>6168004.25</v>
          </cell>
          <cell r="W169">
            <v>0</v>
          </cell>
          <cell r="X169">
            <v>160</v>
          </cell>
          <cell r="Y169">
            <v>1857</v>
          </cell>
          <cell r="Z169">
            <v>0</v>
          </cell>
          <cell r="AA169">
            <v>22096986</v>
          </cell>
          <cell r="AB169">
            <v>0</v>
          </cell>
          <cell r="AC169">
            <v>22096986</v>
          </cell>
          <cell r="AD169">
            <v>304275</v>
          </cell>
          <cell r="AE169">
            <v>1658301</v>
          </cell>
          <cell r="AF169">
            <v>24059562</v>
          </cell>
          <cell r="AG169">
            <v>0</v>
          </cell>
          <cell r="AH169">
            <v>0</v>
          </cell>
          <cell r="AI169">
            <v>0</v>
          </cell>
          <cell r="AJ169">
            <v>0</v>
          </cell>
          <cell r="AK169">
            <v>24059562</v>
          </cell>
          <cell r="AM169">
            <v>160</v>
          </cell>
          <cell r="AN169">
            <v>160</v>
          </cell>
          <cell r="AO169" t="str">
            <v>LOWELL</v>
          </cell>
          <cell r="AP169">
            <v>22096986</v>
          </cell>
          <cell r="AQ169">
            <v>20438854</v>
          </cell>
          <cell r="AR169">
            <v>1658132</v>
          </cell>
          <cell r="AS169">
            <v>493672</v>
          </cell>
          <cell r="AT169">
            <v>364215</v>
          </cell>
          <cell r="AU169">
            <v>605830</v>
          </cell>
          <cell r="AV169">
            <v>527358.75</v>
          </cell>
          <cell r="AW169">
            <v>860495.5</v>
          </cell>
          <cell r="AX169">
            <v>0</v>
          </cell>
          <cell r="AY169">
            <v>4509703.25</v>
          </cell>
          <cell r="AZ169">
            <v>1184561.7637793799</v>
          </cell>
          <cell r="BB169">
            <v>160</v>
          </cell>
          <cell r="BC169" t="str">
            <v>LOWELL</v>
          </cell>
          <cell r="BH169">
            <v>0</v>
          </cell>
          <cell r="BK169">
            <v>0</v>
          </cell>
          <cell r="BL169">
            <v>0</v>
          </cell>
          <cell r="BN169">
            <v>0</v>
          </cell>
          <cell r="BP169">
            <v>1658132</v>
          </cell>
          <cell r="BQ169">
            <v>1658132</v>
          </cell>
          <cell r="BR169">
            <v>0</v>
          </cell>
          <cell r="BT169">
            <v>0</v>
          </cell>
          <cell r="BV169">
            <v>0</v>
          </cell>
        </row>
        <row r="170">
          <cell r="A170">
            <v>161</v>
          </cell>
          <cell r="B170">
            <v>161</v>
          </cell>
          <cell r="C170" t="str">
            <v>LUDLOW</v>
          </cell>
          <cell r="D170">
            <v>18</v>
          </cell>
          <cell r="E170">
            <v>272103</v>
          </cell>
          <cell r="F170">
            <v>0</v>
          </cell>
          <cell r="G170">
            <v>16074</v>
          </cell>
          <cell r="H170">
            <v>288177</v>
          </cell>
          <cell r="J170">
            <v>0</v>
          </cell>
          <cell r="K170">
            <v>0</v>
          </cell>
          <cell r="L170">
            <v>16074</v>
          </cell>
          <cell r="M170">
            <v>16074</v>
          </cell>
          <cell r="O170">
            <v>272103</v>
          </cell>
          <cell r="Q170">
            <v>0</v>
          </cell>
          <cell r="R170">
            <v>0</v>
          </cell>
          <cell r="S170">
            <v>16074</v>
          </cell>
          <cell r="T170">
            <v>16074</v>
          </cell>
          <cell r="V170">
            <v>69282.75</v>
          </cell>
          <cell r="W170">
            <v>0</v>
          </cell>
          <cell r="X170">
            <v>161</v>
          </cell>
          <cell r="Y170">
            <v>18</v>
          </cell>
          <cell r="Z170">
            <v>0</v>
          </cell>
          <cell r="AA170">
            <v>272103</v>
          </cell>
          <cell r="AB170">
            <v>0</v>
          </cell>
          <cell r="AC170">
            <v>272103</v>
          </cell>
          <cell r="AD170">
            <v>0</v>
          </cell>
          <cell r="AE170">
            <v>16074</v>
          </cell>
          <cell r="AF170">
            <v>288177</v>
          </cell>
          <cell r="AG170">
            <v>0</v>
          </cell>
          <cell r="AH170">
            <v>0</v>
          </cell>
          <cell r="AI170">
            <v>0</v>
          </cell>
          <cell r="AJ170">
            <v>0</v>
          </cell>
          <cell r="AK170">
            <v>288177</v>
          </cell>
          <cell r="AM170">
            <v>161</v>
          </cell>
          <cell r="AN170">
            <v>161</v>
          </cell>
          <cell r="AO170" t="str">
            <v>LUDLOW</v>
          </cell>
          <cell r="AP170">
            <v>272103</v>
          </cell>
          <cell r="AQ170">
            <v>285441</v>
          </cell>
          <cell r="AR170">
            <v>0</v>
          </cell>
          <cell r="AS170">
            <v>0</v>
          </cell>
          <cell r="AT170">
            <v>0</v>
          </cell>
          <cell r="AU170">
            <v>39636.5</v>
          </cell>
          <cell r="AV170">
            <v>13572.25</v>
          </cell>
          <cell r="AW170">
            <v>0</v>
          </cell>
          <cell r="AX170">
            <v>0</v>
          </cell>
          <cell r="AY170">
            <v>53208.75</v>
          </cell>
          <cell r="AZ170">
            <v>0</v>
          </cell>
          <cell r="BB170">
            <v>161</v>
          </cell>
          <cell r="BC170" t="str">
            <v>LUDLOW</v>
          </cell>
          <cell r="BH170">
            <v>0</v>
          </cell>
          <cell r="BK170">
            <v>0</v>
          </cell>
          <cell r="BL170">
            <v>0</v>
          </cell>
          <cell r="BN170">
            <v>0</v>
          </cell>
          <cell r="BP170">
            <v>0</v>
          </cell>
          <cell r="BQ170">
            <v>0</v>
          </cell>
          <cell r="BR170">
            <v>0</v>
          </cell>
          <cell r="BT170">
            <v>0</v>
          </cell>
          <cell r="BV170">
            <v>0</v>
          </cell>
        </row>
        <row r="171">
          <cell r="A171">
            <v>162</v>
          </cell>
          <cell r="B171">
            <v>162</v>
          </cell>
          <cell r="C171" t="str">
            <v>LUNENBURG</v>
          </cell>
          <cell r="D171">
            <v>20</v>
          </cell>
          <cell r="E171">
            <v>249240</v>
          </cell>
          <cell r="F171">
            <v>0</v>
          </cell>
          <cell r="G171">
            <v>17860</v>
          </cell>
          <cell r="H171">
            <v>267100</v>
          </cell>
          <cell r="J171">
            <v>0</v>
          </cell>
          <cell r="K171">
            <v>0</v>
          </cell>
          <cell r="L171">
            <v>17860</v>
          </cell>
          <cell r="M171">
            <v>17860</v>
          </cell>
          <cell r="O171">
            <v>249240</v>
          </cell>
          <cell r="Q171">
            <v>0</v>
          </cell>
          <cell r="R171">
            <v>0</v>
          </cell>
          <cell r="S171">
            <v>17860</v>
          </cell>
          <cell r="T171">
            <v>17860</v>
          </cell>
          <cell r="V171">
            <v>49375.25</v>
          </cell>
          <cell r="W171">
            <v>0</v>
          </cell>
          <cell r="X171">
            <v>162</v>
          </cell>
          <cell r="Y171">
            <v>20</v>
          </cell>
          <cell r="Z171">
            <v>0</v>
          </cell>
          <cell r="AA171">
            <v>249240</v>
          </cell>
          <cell r="AB171">
            <v>0</v>
          </cell>
          <cell r="AC171">
            <v>249240</v>
          </cell>
          <cell r="AD171">
            <v>0</v>
          </cell>
          <cell r="AE171">
            <v>17860</v>
          </cell>
          <cell r="AF171">
            <v>267100</v>
          </cell>
          <cell r="AG171">
            <v>0</v>
          </cell>
          <cell r="AH171">
            <v>0</v>
          </cell>
          <cell r="AI171">
            <v>0</v>
          </cell>
          <cell r="AJ171">
            <v>0</v>
          </cell>
          <cell r="AK171">
            <v>267100</v>
          </cell>
          <cell r="AM171">
            <v>162</v>
          </cell>
          <cell r="AN171">
            <v>162</v>
          </cell>
          <cell r="AO171" t="str">
            <v>LUNENBURG</v>
          </cell>
          <cell r="AP171">
            <v>249240</v>
          </cell>
          <cell r="AQ171">
            <v>367000</v>
          </cell>
          <cell r="AR171">
            <v>0</v>
          </cell>
          <cell r="AS171">
            <v>0</v>
          </cell>
          <cell r="AT171">
            <v>13242</v>
          </cell>
          <cell r="AU171">
            <v>0</v>
          </cell>
          <cell r="AV171">
            <v>2206.25</v>
          </cell>
          <cell r="AW171">
            <v>16067</v>
          </cell>
          <cell r="AX171">
            <v>0</v>
          </cell>
          <cell r="AY171">
            <v>31515.25</v>
          </cell>
          <cell r="AZ171">
            <v>0</v>
          </cell>
          <cell r="BB171">
            <v>162</v>
          </cell>
          <cell r="BC171" t="str">
            <v>LUNENBURG</v>
          </cell>
          <cell r="BH171">
            <v>0</v>
          </cell>
          <cell r="BK171">
            <v>0</v>
          </cell>
          <cell r="BL171">
            <v>0</v>
          </cell>
          <cell r="BN171">
            <v>0</v>
          </cell>
          <cell r="BP171">
            <v>0</v>
          </cell>
          <cell r="BQ171">
            <v>0</v>
          </cell>
          <cell r="BR171">
            <v>0</v>
          </cell>
          <cell r="BT171">
            <v>0</v>
          </cell>
          <cell r="BV171">
            <v>0</v>
          </cell>
        </row>
        <row r="172">
          <cell r="A172">
            <v>163</v>
          </cell>
          <cell r="B172">
            <v>163</v>
          </cell>
          <cell r="C172" t="str">
            <v>LYNN</v>
          </cell>
          <cell r="D172">
            <v>1677</v>
          </cell>
          <cell r="E172">
            <v>20434866</v>
          </cell>
          <cell r="F172">
            <v>273428</v>
          </cell>
          <cell r="G172">
            <v>1497561</v>
          </cell>
          <cell r="H172">
            <v>22205855</v>
          </cell>
          <cell r="J172">
            <v>1682928.9494707736</v>
          </cell>
          <cell r="K172">
            <v>0.3355118834575837</v>
          </cell>
          <cell r="L172">
            <v>1497561</v>
          </cell>
          <cell r="M172">
            <v>3180489.9494707733</v>
          </cell>
          <cell r="O172">
            <v>19025365.050529227</v>
          </cell>
          <cell r="Q172">
            <v>0</v>
          </cell>
          <cell r="R172">
            <v>1682928.9494707736</v>
          </cell>
          <cell r="S172">
            <v>1497561</v>
          </cell>
          <cell r="T172">
            <v>3180489.9494707733</v>
          </cell>
          <cell r="V172">
            <v>6513565</v>
          </cell>
          <cell r="W172">
            <v>0</v>
          </cell>
          <cell r="X172">
            <v>163</v>
          </cell>
          <cell r="Y172">
            <v>1677</v>
          </cell>
          <cell r="Z172">
            <v>0</v>
          </cell>
          <cell r="AA172">
            <v>20434866</v>
          </cell>
          <cell r="AB172">
            <v>0</v>
          </cell>
          <cell r="AC172">
            <v>20434866</v>
          </cell>
          <cell r="AD172">
            <v>273428</v>
          </cell>
          <cell r="AE172">
            <v>1497561</v>
          </cell>
          <cell r="AF172">
            <v>22205855</v>
          </cell>
          <cell r="AG172">
            <v>0</v>
          </cell>
          <cell r="AH172">
            <v>0</v>
          </cell>
          <cell r="AI172">
            <v>0</v>
          </cell>
          <cell r="AJ172">
            <v>0</v>
          </cell>
          <cell r="AK172">
            <v>22205855</v>
          </cell>
          <cell r="AM172">
            <v>163</v>
          </cell>
          <cell r="AN172">
            <v>163</v>
          </cell>
          <cell r="AO172" t="str">
            <v>LYNN</v>
          </cell>
          <cell r="AP172">
            <v>20434866</v>
          </cell>
          <cell r="AQ172">
            <v>18079127</v>
          </cell>
          <cell r="AR172">
            <v>2355739</v>
          </cell>
          <cell r="AS172">
            <v>451742.5</v>
          </cell>
          <cell r="AT172">
            <v>623707</v>
          </cell>
          <cell r="AU172">
            <v>630522.75</v>
          </cell>
          <cell r="AV172">
            <v>309056.25</v>
          </cell>
          <cell r="AW172">
            <v>645236.5</v>
          </cell>
          <cell r="AX172">
            <v>0</v>
          </cell>
          <cell r="AY172">
            <v>5016004</v>
          </cell>
          <cell r="AZ172">
            <v>1682928.9494707736</v>
          </cell>
          <cell r="BB172">
            <v>163</v>
          </cell>
          <cell r="BC172" t="str">
            <v>LYNN</v>
          </cell>
          <cell r="BH172">
            <v>0</v>
          </cell>
          <cell r="BK172">
            <v>0</v>
          </cell>
          <cell r="BL172">
            <v>0</v>
          </cell>
          <cell r="BN172">
            <v>0</v>
          </cell>
          <cell r="BP172">
            <v>2355739</v>
          </cell>
          <cell r="BQ172">
            <v>2355739</v>
          </cell>
          <cell r="BR172">
            <v>0</v>
          </cell>
          <cell r="BT172">
            <v>0</v>
          </cell>
          <cell r="BV172">
            <v>0</v>
          </cell>
        </row>
        <row r="173">
          <cell r="A173">
            <v>164</v>
          </cell>
          <cell r="B173">
            <v>164</v>
          </cell>
          <cell r="C173" t="str">
            <v>LYNNFIELD</v>
          </cell>
          <cell r="D173">
            <v>2</v>
          </cell>
          <cell r="E173">
            <v>32617</v>
          </cell>
          <cell r="F173">
            <v>0</v>
          </cell>
          <cell r="G173">
            <v>1786</v>
          </cell>
          <cell r="H173">
            <v>34403</v>
          </cell>
          <cell r="J173">
            <v>0</v>
          </cell>
          <cell r="K173">
            <v>0</v>
          </cell>
          <cell r="L173">
            <v>1786</v>
          </cell>
          <cell r="M173">
            <v>1786</v>
          </cell>
          <cell r="O173">
            <v>32617</v>
          </cell>
          <cell r="Q173">
            <v>0</v>
          </cell>
          <cell r="R173">
            <v>0</v>
          </cell>
          <cell r="S173">
            <v>1786</v>
          </cell>
          <cell r="T173">
            <v>1786</v>
          </cell>
          <cell r="V173">
            <v>10801.25</v>
          </cell>
          <cell r="W173">
            <v>0</v>
          </cell>
          <cell r="X173">
            <v>164</v>
          </cell>
          <cell r="Y173">
            <v>2</v>
          </cell>
          <cell r="Z173">
            <v>0</v>
          </cell>
          <cell r="AA173">
            <v>32617</v>
          </cell>
          <cell r="AB173">
            <v>0</v>
          </cell>
          <cell r="AC173">
            <v>32617</v>
          </cell>
          <cell r="AD173">
            <v>0</v>
          </cell>
          <cell r="AE173">
            <v>1786</v>
          </cell>
          <cell r="AF173">
            <v>34403</v>
          </cell>
          <cell r="AG173">
            <v>0</v>
          </cell>
          <cell r="AH173">
            <v>0</v>
          </cell>
          <cell r="AI173">
            <v>0</v>
          </cell>
          <cell r="AJ173">
            <v>0</v>
          </cell>
          <cell r="AK173">
            <v>34403</v>
          </cell>
          <cell r="AM173">
            <v>164</v>
          </cell>
          <cell r="AN173">
            <v>164</v>
          </cell>
          <cell r="AO173" t="str">
            <v>LYNNFIELD</v>
          </cell>
          <cell r="AP173">
            <v>32617</v>
          </cell>
          <cell r="AQ173">
            <v>50201</v>
          </cell>
          <cell r="AR173">
            <v>0</v>
          </cell>
          <cell r="AS173">
            <v>3741.75</v>
          </cell>
          <cell r="AT173">
            <v>0</v>
          </cell>
          <cell r="AU173">
            <v>0</v>
          </cell>
          <cell r="AV173">
            <v>2786.5</v>
          </cell>
          <cell r="AW173">
            <v>2487</v>
          </cell>
          <cell r="AX173">
            <v>0</v>
          </cell>
          <cell r="AY173">
            <v>9015.25</v>
          </cell>
          <cell r="AZ173">
            <v>0</v>
          </cell>
          <cell r="BB173">
            <v>164</v>
          </cell>
          <cell r="BC173" t="str">
            <v>LYNNFIELD</v>
          </cell>
          <cell r="BH173">
            <v>0</v>
          </cell>
          <cell r="BK173">
            <v>0</v>
          </cell>
          <cell r="BL173">
            <v>0</v>
          </cell>
          <cell r="BN173">
            <v>0</v>
          </cell>
          <cell r="BP173">
            <v>0</v>
          </cell>
          <cell r="BQ173">
            <v>0</v>
          </cell>
          <cell r="BR173">
            <v>0</v>
          </cell>
          <cell r="BT173">
            <v>0</v>
          </cell>
          <cell r="BV173">
            <v>0</v>
          </cell>
        </row>
        <row r="174">
          <cell r="A174">
            <v>165</v>
          </cell>
          <cell r="B174">
            <v>165</v>
          </cell>
          <cell r="C174" t="str">
            <v>MALDEN</v>
          </cell>
          <cell r="D174">
            <v>953</v>
          </cell>
          <cell r="E174">
            <v>10075854</v>
          </cell>
          <cell r="F174">
            <v>39036</v>
          </cell>
          <cell r="G174">
            <v>797449</v>
          </cell>
          <cell r="H174">
            <v>10912339</v>
          </cell>
          <cell r="J174">
            <v>0</v>
          </cell>
          <cell r="K174">
            <v>0</v>
          </cell>
          <cell r="L174">
            <v>797449</v>
          </cell>
          <cell r="M174">
            <v>797449</v>
          </cell>
          <cell r="O174">
            <v>10114890</v>
          </cell>
          <cell r="Q174">
            <v>757246</v>
          </cell>
          <cell r="R174">
            <v>0</v>
          </cell>
          <cell r="S174">
            <v>851029</v>
          </cell>
          <cell r="T174">
            <v>1554695</v>
          </cell>
          <cell r="V174">
            <v>2579856.25</v>
          </cell>
          <cell r="W174">
            <v>0</v>
          </cell>
          <cell r="X174">
            <v>165</v>
          </cell>
          <cell r="Y174">
            <v>953</v>
          </cell>
          <cell r="Z174">
            <v>0</v>
          </cell>
          <cell r="AA174">
            <v>10075854</v>
          </cell>
          <cell r="AB174">
            <v>0</v>
          </cell>
          <cell r="AC174">
            <v>10075854</v>
          </cell>
          <cell r="AD174">
            <v>39036</v>
          </cell>
          <cell r="AE174">
            <v>797449</v>
          </cell>
          <cell r="AF174">
            <v>10912339</v>
          </cell>
          <cell r="AG174">
            <v>703666</v>
          </cell>
          <cell r="AH174">
            <v>0</v>
          </cell>
          <cell r="AI174">
            <v>53580</v>
          </cell>
          <cell r="AJ174">
            <v>757246</v>
          </cell>
          <cell r="AK174">
            <v>11669585</v>
          </cell>
          <cell r="AM174">
            <v>165</v>
          </cell>
          <cell r="AN174">
            <v>165</v>
          </cell>
          <cell r="AO174" t="str">
            <v>MALDEN</v>
          </cell>
          <cell r="AP174">
            <v>10075854</v>
          </cell>
          <cell r="AQ174">
            <v>11570819</v>
          </cell>
          <cell r="AR174">
            <v>0</v>
          </cell>
          <cell r="AS174">
            <v>540320.5</v>
          </cell>
          <cell r="AT174">
            <v>212837</v>
          </cell>
          <cell r="AU174">
            <v>42886.75</v>
          </cell>
          <cell r="AV174">
            <v>40623.25</v>
          </cell>
          <cell r="AW174">
            <v>188493.75</v>
          </cell>
          <cell r="AX174">
            <v>0</v>
          </cell>
          <cell r="AY174">
            <v>1025161.25</v>
          </cell>
          <cell r="AZ174">
            <v>0</v>
          </cell>
          <cell r="BB174">
            <v>165</v>
          </cell>
          <cell r="BC174" t="str">
            <v>MALDEN</v>
          </cell>
          <cell r="BH174">
            <v>0</v>
          </cell>
          <cell r="BK174">
            <v>0</v>
          </cell>
          <cell r="BL174">
            <v>0</v>
          </cell>
          <cell r="BN174">
            <v>0</v>
          </cell>
          <cell r="BP174">
            <v>0</v>
          </cell>
          <cell r="BQ174">
            <v>0</v>
          </cell>
          <cell r="BR174">
            <v>0</v>
          </cell>
          <cell r="BT174">
            <v>0</v>
          </cell>
          <cell r="BV174">
            <v>0</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M175">
            <v>166</v>
          </cell>
          <cell r="AN175">
            <v>166</v>
          </cell>
          <cell r="AO175" t="str">
            <v>MANCHESTER</v>
          </cell>
          <cell r="AP175">
            <v>0</v>
          </cell>
          <cell r="AQ175">
            <v>0</v>
          </cell>
          <cell r="AR175">
            <v>0</v>
          </cell>
          <cell r="AS175">
            <v>0</v>
          </cell>
          <cell r="AT175">
            <v>0</v>
          </cell>
          <cell r="AU175">
            <v>0</v>
          </cell>
          <cell r="AV175">
            <v>0</v>
          </cell>
          <cell r="AW175">
            <v>0</v>
          </cell>
          <cell r="AX175">
            <v>0</v>
          </cell>
          <cell r="AY175">
            <v>0</v>
          </cell>
          <cell r="AZ175">
            <v>0</v>
          </cell>
          <cell r="BB175">
            <v>166</v>
          </cell>
          <cell r="BC175" t="str">
            <v>MANCHESTER</v>
          </cell>
          <cell r="BH175">
            <v>0</v>
          </cell>
          <cell r="BK175">
            <v>0</v>
          </cell>
          <cell r="BL175">
            <v>0</v>
          </cell>
          <cell r="BN175">
            <v>0</v>
          </cell>
          <cell r="BP175">
            <v>0</v>
          </cell>
          <cell r="BQ175">
            <v>0</v>
          </cell>
          <cell r="BR175">
            <v>0</v>
          </cell>
          <cell r="BT175">
            <v>0</v>
          </cell>
          <cell r="BV175">
            <v>0</v>
          </cell>
        </row>
        <row r="176">
          <cell r="A176">
            <v>167</v>
          </cell>
          <cell r="B176">
            <v>167</v>
          </cell>
          <cell r="C176" t="str">
            <v>MANSFIELD</v>
          </cell>
          <cell r="D176">
            <v>107</v>
          </cell>
          <cell r="E176">
            <v>1519304</v>
          </cell>
          <cell r="F176">
            <v>0</v>
          </cell>
          <cell r="G176">
            <v>95551</v>
          </cell>
          <cell r="H176">
            <v>1614855</v>
          </cell>
          <cell r="J176">
            <v>296454.7748917581</v>
          </cell>
          <cell r="K176">
            <v>0.68371985325285378</v>
          </cell>
          <cell r="L176">
            <v>95551</v>
          </cell>
          <cell r="M176">
            <v>392005.7748917581</v>
          </cell>
          <cell r="O176">
            <v>1222849.2251082419</v>
          </cell>
          <cell r="Q176">
            <v>0</v>
          </cell>
          <cell r="R176">
            <v>296454.7748917581</v>
          </cell>
          <cell r="S176">
            <v>95551</v>
          </cell>
          <cell r="T176">
            <v>392005.7748917581</v>
          </cell>
          <cell r="V176">
            <v>529142</v>
          </cell>
          <cell r="W176">
            <v>0</v>
          </cell>
          <cell r="X176">
            <v>167</v>
          </cell>
          <cell r="Y176">
            <v>107</v>
          </cell>
          <cell r="Z176">
            <v>0</v>
          </cell>
          <cell r="AA176">
            <v>1519304</v>
          </cell>
          <cell r="AB176">
            <v>0</v>
          </cell>
          <cell r="AC176">
            <v>1519304</v>
          </cell>
          <cell r="AD176">
            <v>0</v>
          </cell>
          <cell r="AE176">
            <v>95551</v>
          </cell>
          <cell r="AF176">
            <v>1614855</v>
          </cell>
          <cell r="AG176">
            <v>0</v>
          </cell>
          <cell r="AH176">
            <v>0</v>
          </cell>
          <cell r="AI176">
            <v>0</v>
          </cell>
          <cell r="AJ176">
            <v>0</v>
          </cell>
          <cell r="AK176">
            <v>1614855</v>
          </cell>
          <cell r="AM176">
            <v>167</v>
          </cell>
          <cell r="AN176">
            <v>167</v>
          </cell>
          <cell r="AO176" t="str">
            <v>MANSFIELD</v>
          </cell>
          <cell r="AP176">
            <v>1519304</v>
          </cell>
          <cell r="AQ176">
            <v>1104331</v>
          </cell>
          <cell r="AR176">
            <v>414973</v>
          </cell>
          <cell r="AS176">
            <v>4050.75</v>
          </cell>
          <cell r="AT176">
            <v>0</v>
          </cell>
          <cell r="AU176">
            <v>0</v>
          </cell>
          <cell r="AV176">
            <v>0</v>
          </cell>
          <cell r="AW176">
            <v>14567.25</v>
          </cell>
          <cell r="AX176">
            <v>0</v>
          </cell>
          <cell r="AY176">
            <v>433591</v>
          </cell>
          <cell r="AZ176">
            <v>296454.7748917581</v>
          </cell>
          <cell r="BB176">
            <v>167</v>
          </cell>
          <cell r="BC176" t="str">
            <v>MANSFIELD</v>
          </cell>
          <cell r="BH176">
            <v>0</v>
          </cell>
          <cell r="BK176">
            <v>0</v>
          </cell>
          <cell r="BL176">
            <v>0</v>
          </cell>
          <cell r="BN176">
            <v>0</v>
          </cell>
          <cell r="BP176">
            <v>414973</v>
          </cell>
          <cell r="BQ176">
            <v>414973</v>
          </cell>
          <cell r="BR176">
            <v>0</v>
          </cell>
          <cell r="BT176">
            <v>0</v>
          </cell>
          <cell r="BV176">
            <v>0</v>
          </cell>
        </row>
        <row r="177">
          <cell r="A177">
            <v>168</v>
          </cell>
          <cell r="B177">
            <v>168</v>
          </cell>
          <cell r="C177" t="str">
            <v>MARBLEHEAD</v>
          </cell>
          <cell r="D177">
            <v>179</v>
          </cell>
          <cell r="E177">
            <v>2387724</v>
          </cell>
          <cell r="F177">
            <v>0</v>
          </cell>
          <cell r="G177">
            <v>159847</v>
          </cell>
          <cell r="H177">
            <v>2547571</v>
          </cell>
          <cell r="J177">
            <v>117829.50879104668</v>
          </cell>
          <cell r="K177">
            <v>0.40804954514059272</v>
          </cell>
          <cell r="L177">
            <v>159847</v>
          </cell>
          <cell r="M177">
            <v>277676.50879104668</v>
          </cell>
          <cell r="O177">
            <v>2269894.4912089533</v>
          </cell>
          <cell r="Q177">
            <v>0</v>
          </cell>
          <cell r="R177">
            <v>117829.50879104668</v>
          </cell>
          <cell r="S177">
            <v>159847</v>
          </cell>
          <cell r="T177">
            <v>277676.50879104668</v>
          </cell>
          <cell r="V177">
            <v>448609.75</v>
          </cell>
          <cell r="W177">
            <v>0</v>
          </cell>
          <cell r="X177">
            <v>168</v>
          </cell>
          <cell r="Y177">
            <v>179</v>
          </cell>
          <cell r="Z177">
            <v>0</v>
          </cell>
          <cell r="AA177">
            <v>2387724</v>
          </cell>
          <cell r="AB177">
            <v>0</v>
          </cell>
          <cell r="AC177">
            <v>2387724</v>
          </cell>
          <cell r="AD177">
            <v>0</v>
          </cell>
          <cell r="AE177">
            <v>159847</v>
          </cell>
          <cell r="AF177">
            <v>2547571</v>
          </cell>
          <cell r="AG177">
            <v>0</v>
          </cell>
          <cell r="AH177">
            <v>0</v>
          </cell>
          <cell r="AI177">
            <v>0</v>
          </cell>
          <cell r="AJ177">
            <v>0</v>
          </cell>
          <cell r="AK177">
            <v>2547571</v>
          </cell>
          <cell r="AM177">
            <v>168</v>
          </cell>
          <cell r="AN177">
            <v>168</v>
          </cell>
          <cell r="AO177" t="str">
            <v>MARBLEHEAD</v>
          </cell>
          <cell r="AP177">
            <v>2387724</v>
          </cell>
          <cell r="AQ177">
            <v>2222788</v>
          </cell>
          <cell r="AR177">
            <v>164936</v>
          </cell>
          <cell r="AS177">
            <v>0</v>
          </cell>
          <cell r="AT177">
            <v>50396</v>
          </cell>
          <cell r="AU177">
            <v>32087.5</v>
          </cell>
          <cell r="AV177">
            <v>6863</v>
          </cell>
          <cell r="AW177">
            <v>34480.25</v>
          </cell>
          <cell r="AX177">
            <v>0</v>
          </cell>
          <cell r="AY177">
            <v>288762.75</v>
          </cell>
          <cell r="AZ177">
            <v>117829.50879104668</v>
          </cell>
          <cell r="BB177">
            <v>168</v>
          </cell>
          <cell r="BC177" t="str">
            <v>MARBLEHEAD</v>
          </cell>
          <cell r="BH177">
            <v>0</v>
          </cell>
          <cell r="BK177">
            <v>0</v>
          </cell>
          <cell r="BL177">
            <v>0</v>
          </cell>
          <cell r="BN177">
            <v>0</v>
          </cell>
          <cell r="BP177">
            <v>164936</v>
          </cell>
          <cell r="BQ177">
            <v>164936</v>
          </cell>
          <cell r="BR177">
            <v>0</v>
          </cell>
          <cell r="BT177">
            <v>0</v>
          </cell>
          <cell r="BV177">
            <v>0</v>
          </cell>
        </row>
        <row r="178">
          <cell r="A178">
            <v>169</v>
          </cell>
          <cell r="B178">
            <v>169</v>
          </cell>
          <cell r="C178" t="str">
            <v>MARION</v>
          </cell>
          <cell r="D178">
            <v>1</v>
          </cell>
          <cell r="E178">
            <v>14913</v>
          </cell>
          <cell r="F178">
            <v>0</v>
          </cell>
          <cell r="G178">
            <v>893</v>
          </cell>
          <cell r="H178">
            <v>15806</v>
          </cell>
          <cell r="J178">
            <v>10653.777614352713</v>
          </cell>
          <cell r="K178">
            <v>0.71439533389342946</v>
          </cell>
          <cell r="L178">
            <v>893</v>
          </cell>
          <cell r="M178">
            <v>11546.777614352713</v>
          </cell>
          <cell r="O178">
            <v>4259.2223856472865</v>
          </cell>
          <cell r="Q178">
            <v>0</v>
          </cell>
          <cell r="R178">
            <v>10653.777614352713</v>
          </cell>
          <cell r="S178">
            <v>893</v>
          </cell>
          <cell r="T178">
            <v>11546.777614352713</v>
          </cell>
          <cell r="V178">
            <v>15806</v>
          </cell>
          <cell r="W178">
            <v>0</v>
          </cell>
          <cell r="X178">
            <v>169</v>
          </cell>
          <cell r="Y178">
            <v>1</v>
          </cell>
          <cell r="Z178">
            <v>0</v>
          </cell>
          <cell r="AA178">
            <v>14913</v>
          </cell>
          <cell r="AB178">
            <v>0</v>
          </cell>
          <cell r="AC178">
            <v>14913</v>
          </cell>
          <cell r="AD178">
            <v>0</v>
          </cell>
          <cell r="AE178">
            <v>893</v>
          </cell>
          <cell r="AF178">
            <v>15806</v>
          </cell>
          <cell r="AG178">
            <v>0</v>
          </cell>
          <cell r="AH178">
            <v>0</v>
          </cell>
          <cell r="AI178">
            <v>0</v>
          </cell>
          <cell r="AJ178">
            <v>0</v>
          </cell>
          <cell r="AK178">
            <v>15806</v>
          </cell>
          <cell r="AM178">
            <v>169</v>
          </cell>
          <cell r="AN178">
            <v>169</v>
          </cell>
          <cell r="AO178" t="str">
            <v>MARION</v>
          </cell>
          <cell r="AP178">
            <v>14913</v>
          </cell>
          <cell r="AQ178">
            <v>0</v>
          </cell>
          <cell r="AR178">
            <v>14913</v>
          </cell>
          <cell r="AS178">
            <v>0</v>
          </cell>
          <cell r="AT178">
            <v>0</v>
          </cell>
          <cell r="AU178">
            <v>0</v>
          </cell>
          <cell r="AV178">
            <v>0</v>
          </cell>
          <cell r="AW178">
            <v>0</v>
          </cell>
          <cell r="AX178">
            <v>0</v>
          </cell>
          <cell r="AY178">
            <v>14913</v>
          </cell>
          <cell r="AZ178">
            <v>10653.777614352713</v>
          </cell>
          <cell r="BB178">
            <v>169</v>
          </cell>
          <cell r="BC178" t="str">
            <v>MARION</v>
          </cell>
          <cell r="BH178">
            <v>0</v>
          </cell>
          <cell r="BK178">
            <v>0</v>
          </cell>
          <cell r="BL178">
            <v>0</v>
          </cell>
          <cell r="BN178">
            <v>0</v>
          </cell>
          <cell r="BP178">
            <v>14913</v>
          </cell>
          <cell r="BQ178">
            <v>14913</v>
          </cell>
          <cell r="BR178">
            <v>0</v>
          </cell>
          <cell r="BT178">
            <v>0</v>
          </cell>
          <cell r="BV178">
            <v>0</v>
          </cell>
        </row>
        <row r="179">
          <cell r="A179">
            <v>170</v>
          </cell>
          <cell r="B179">
            <v>170</v>
          </cell>
          <cell r="C179" t="str">
            <v>MARLBOROUGH</v>
          </cell>
          <cell r="D179">
            <v>533</v>
          </cell>
          <cell r="E179">
            <v>7606984.0309287477</v>
          </cell>
          <cell r="F179">
            <v>0</v>
          </cell>
          <cell r="G179">
            <v>475969</v>
          </cell>
          <cell r="H179">
            <v>8082953.0309287477</v>
          </cell>
          <cell r="J179">
            <v>232389.96662955009</v>
          </cell>
          <cell r="K179">
            <v>0.17781777491679276</v>
          </cell>
          <cell r="L179">
            <v>475969</v>
          </cell>
          <cell r="M179">
            <v>708358.96662955009</v>
          </cell>
          <cell r="O179">
            <v>7374594.0642991979</v>
          </cell>
          <cell r="Q179">
            <v>0</v>
          </cell>
          <cell r="R179">
            <v>232389.96662955009</v>
          </cell>
          <cell r="S179">
            <v>475969</v>
          </cell>
          <cell r="T179">
            <v>708358.96662955009</v>
          </cell>
          <cell r="V179">
            <v>1782868.5309287477</v>
          </cell>
          <cell r="W179">
            <v>0</v>
          </cell>
          <cell r="X179">
            <v>170</v>
          </cell>
          <cell r="Y179">
            <v>533</v>
          </cell>
          <cell r="Z179">
            <v>0</v>
          </cell>
          <cell r="AA179">
            <v>7625900</v>
          </cell>
          <cell r="AB179">
            <v>18915.969071252275</v>
          </cell>
          <cell r="AC179">
            <v>7606984.0309287477</v>
          </cell>
          <cell r="AD179">
            <v>0</v>
          </cell>
          <cell r="AE179">
            <v>475969</v>
          </cell>
          <cell r="AF179">
            <v>8082953.0309287477</v>
          </cell>
          <cell r="AG179">
            <v>0</v>
          </cell>
          <cell r="AH179">
            <v>0</v>
          </cell>
          <cell r="AI179">
            <v>0</v>
          </cell>
          <cell r="AJ179">
            <v>0</v>
          </cell>
          <cell r="AK179">
            <v>8082953.0309287477</v>
          </cell>
          <cell r="AM179">
            <v>170</v>
          </cell>
          <cell r="AN179">
            <v>170</v>
          </cell>
          <cell r="AO179" t="str">
            <v>MARLBOROUGH</v>
          </cell>
          <cell r="AP179">
            <v>7606984.0309287477</v>
          </cell>
          <cell r="AQ179">
            <v>7281688</v>
          </cell>
          <cell r="AR179">
            <v>325296.03092874773</v>
          </cell>
          <cell r="AS179">
            <v>169787.75</v>
          </cell>
          <cell r="AT179">
            <v>294176</v>
          </cell>
          <cell r="AU179">
            <v>176584.25</v>
          </cell>
          <cell r="AV179">
            <v>146599.75</v>
          </cell>
          <cell r="AW179">
            <v>194455.75</v>
          </cell>
          <cell r="AX179">
            <v>0</v>
          </cell>
          <cell r="AY179">
            <v>1306899.5309287477</v>
          </cell>
          <cell r="AZ179">
            <v>232389.96662955009</v>
          </cell>
          <cell r="BB179">
            <v>170</v>
          </cell>
          <cell r="BC179" t="str">
            <v>MARLBOROUGH</v>
          </cell>
          <cell r="BH179">
            <v>0</v>
          </cell>
          <cell r="BK179">
            <v>0</v>
          </cell>
          <cell r="BL179">
            <v>0</v>
          </cell>
          <cell r="BN179">
            <v>0</v>
          </cell>
          <cell r="BP179">
            <v>325296.03092874773</v>
          </cell>
          <cell r="BQ179">
            <v>325296.03092874773</v>
          </cell>
          <cell r="BR179">
            <v>0</v>
          </cell>
          <cell r="BT179">
            <v>0</v>
          </cell>
          <cell r="BV179">
            <v>0</v>
          </cell>
        </row>
        <row r="180">
          <cell r="A180">
            <v>171</v>
          </cell>
          <cell r="B180">
            <v>171</v>
          </cell>
          <cell r="C180" t="str">
            <v>MARSHFIELD</v>
          </cell>
          <cell r="D180">
            <v>17</v>
          </cell>
          <cell r="E180">
            <v>226853</v>
          </cell>
          <cell r="F180">
            <v>0</v>
          </cell>
          <cell r="G180">
            <v>15181</v>
          </cell>
          <cell r="H180">
            <v>242034</v>
          </cell>
          <cell r="J180">
            <v>0</v>
          </cell>
          <cell r="K180">
            <v>0</v>
          </cell>
          <cell r="L180">
            <v>15181</v>
          </cell>
          <cell r="M180">
            <v>15181</v>
          </cell>
          <cell r="O180">
            <v>226853</v>
          </cell>
          <cell r="Q180">
            <v>0</v>
          </cell>
          <cell r="R180">
            <v>0</v>
          </cell>
          <cell r="S180">
            <v>15181</v>
          </cell>
          <cell r="T180">
            <v>15181</v>
          </cell>
          <cell r="V180">
            <v>37056.25</v>
          </cell>
          <cell r="W180">
            <v>0</v>
          </cell>
          <cell r="X180">
            <v>171</v>
          </cell>
          <cell r="Y180">
            <v>17</v>
          </cell>
          <cell r="Z180">
            <v>0</v>
          </cell>
          <cell r="AA180">
            <v>226853</v>
          </cell>
          <cell r="AB180">
            <v>0</v>
          </cell>
          <cell r="AC180">
            <v>226853</v>
          </cell>
          <cell r="AD180">
            <v>0</v>
          </cell>
          <cell r="AE180">
            <v>15181</v>
          </cell>
          <cell r="AF180">
            <v>242034</v>
          </cell>
          <cell r="AG180">
            <v>0</v>
          </cell>
          <cell r="AH180">
            <v>0</v>
          </cell>
          <cell r="AI180">
            <v>0</v>
          </cell>
          <cell r="AJ180">
            <v>0</v>
          </cell>
          <cell r="AK180">
            <v>242034</v>
          </cell>
          <cell r="AM180">
            <v>171</v>
          </cell>
          <cell r="AN180">
            <v>171</v>
          </cell>
          <cell r="AO180" t="str">
            <v>MARSHFIELD</v>
          </cell>
          <cell r="AP180">
            <v>226853</v>
          </cell>
          <cell r="AQ180">
            <v>257018</v>
          </cell>
          <cell r="AR180">
            <v>0</v>
          </cell>
          <cell r="AS180">
            <v>5223.5</v>
          </cell>
          <cell r="AT180">
            <v>764</v>
          </cell>
          <cell r="AU180">
            <v>0</v>
          </cell>
          <cell r="AV180">
            <v>0</v>
          </cell>
          <cell r="AW180">
            <v>15887.75</v>
          </cell>
          <cell r="AX180">
            <v>0</v>
          </cell>
          <cell r="AY180">
            <v>21875.25</v>
          </cell>
          <cell r="AZ180">
            <v>0</v>
          </cell>
          <cell r="BB180">
            <v>171</v>
          </cell>
          <cell r="BC180" t="str">
            <v>MARSHFIELD</v>
          </cell>
          <cell r="BH180">
            <v>0</v>
          </cell>
          <cell r="BK180">
            <v>0</v>
          </cell>
          <cell r="BL180">
            <v>0</v>
          </cell>
          <cell r="BN180">
            <v>0</v>
          </cell>
          <cell r="BP180">
            <v>0</v>
          </cell>
          <cell r="BQ180">
            <v>0</v>
          </cell>
          <cell r="BR180">
            <v>0</v>
          </cell>
          <cell r="BT180">
            <v>0</v>
          </cell>
          <cell r="BV180">
            <v>0</v>
          </cell>
        </row>
        <row r="181">
          <cell r="A181">
            <v>172</v>
          </cell>
          <cell r="B181">
            <v>172</v>
          </cell>
          <cell r="C181" t="str">
            <v>MASHPEE</v>
          </cell>
          <cell r="D181">
            <v>46</v>
          </cell>
          <cell r="E181">
            <v>808124</v>
          </cell>
          <cell r="F181">
            <v>0</v>
          </cell>
          <cell r="G181">
            <v>41078</v>
          </cell>
          <cell r="H181">
            <v>849202</v>
          </cell>
          <cell r="J181">
            <v>0</v>
          </cell>
          <cell r="K181">
            <v>0</v>
          </cell>
          <cell r="L181">
            <v>41078</v>
          </cell>
          <cell r="M181">
            <v>41078</v>
          </cell>
          <cell r="O181">
            <v>808124</v>
          </cell>
          <cell r="Q181">
            <v>0</v>
          </cell>
          <cell r="R181">
            <v>0</v>
          </cell>
          <cell r="S181">
            <v>41078</v>
          </cell>
          <cell r="T181">
            <v>41078</v>
          </cell>
          <cell r="V181">
            <v>149295.75</v>
          </cell>
          <cell r="W181">
            <v>0</v>
          </cell>
          <cell r="X181">
            <v>172</v>
          </cell>
          <cell r="Y181">
            <v>46</v>
          </cell>
          <cell r="Z181">
            <v>0</v>
          </cell>
          <cell r="AA181">
            <v>808124</v>
          </cell>
          <cell r="AB181">
            <v>0</v>
          </cell>
          <cell r="AC181">
            <v>808124</v>
          </cell>
          <cell r="AD181">
            <v>0</v>
          </cell>
          <cell r="AE181">
            <v>41078</v>
          </cell>
          <cell r="AF181">
            <v>849202</v>
          </cell>
          <cell r="AG181">
            <v>0</v>
          </cell>
          <cell r="AH181">
            <v>0</v>
          </cell>
          <cell r="AI181">
            <v>0</v>
          </cell>
          <cell r="AJ181">
            <v>0</v>
          </cell>
          <cell r="AK181">
            <v>849202</v>
          </cell>
          <cell r="AM181">
            <v>172</v>
          </cell>
          <cell r="AN181">
            <v>172</v>
          </cell>
          <cell r="AO181" t="str">
            <v>MASHPEE</v>
          </cell>
          <cell r="AP181">
            <v>808124</v>
          </cell>
          <cell r="AQ181">
            <v>924216</v>
          </cell>
          <cell r="AR181">
            <v>0</v>
          </cell>
          <cell r="AS181">
            <v>51748.75</v>
          </cell>
          <cell r="AT181">
            <v>27334</v>
          </cell>
          <cell r="AU181">
            <v>12504</v>
          </cell>
          <cell r="AV181">
            <v>0</v>
          </cell>
          <cell r="AW181">
            <v>16631</v>
          </cell>
          <cell r="AX181">
            <v>0</v>
          </cell>
          <cell r="AY181">
            <v>108217.75</v>
          </cell>
          <cell r="AZ181">
            <v>0</v>
          </cell>
          <cell r="BB181">
            <v>172</v>
          </cell>
          <cell r="BC181" t="str">
            <v>MASHPEE</v>
          </cell>
          <cell r="BH181">
            <v>0</v>
          </cell>
          <cell r="BK181">
            <v>0</v>
          </cell>
          <cell r="BL181">
            <v>0</v>
          </cell>
          <cell r="BN181">
            <v>0</v>
          </cell>
          <cell r="BP181">
            <v>0</v>
          </cell>
          <cell r="BQ181">
            <v>0</v>
          </cell>
          <cell r="BR181">
            <v>0</v>
          </cell>
          <cell r="BT181">
            <v>0</v>
          </cell>
          <cell r="BV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M182">
            <v>173</v>
          </cell>
          <cell r="AN182">
            <v>173</v>
          </cell>
          <cell r="AO182" t="str">
            <v>MATTAPOISETT</v>
          </cell>
          <cell r="AP182">
            <v>0</v>
          </cell>
          <cell r="AQ182">
            <v>0</v>
          </cell>
          <cell r="AR182">
            <v>0</v>
          </cell>
          <cell r="AS182">
            <v>0</v>
          </cell>
          <cell r="AT182">
            <v>0</v>
          </cell>
          <cell r="AU182">
            <v>0</v>
          </cell>
          <cell r="AV182">
            <v>0</v>
          </cell>
          <cell r="AW182">
            <v>0</v>
          </cell>
          <cell r="AX182">
            <v>0</v>
          </cell>
          <cell r="AY182">
            <v>0</v>
          </cell>
          <cell r="AZ182">
            <v>0</v>
          </cell>
          <cell r="BB182">
            <v>173</v>
          </cell>
          <cell r="BC182" t="str">
            <v>MATTAPOISETT</v>
          </cell>
          <cell r="BH182">
            <v>0</v>
          </cell>
          <cell r="BK182">
            <v>0</v>
          </cell>
          <cell r="BL182">
            <v>0</v>
          </cell>
          <cell r="BN182">
            <v>0</v>
          </cell>
          <cell r="BP182">
            <v>0</v>
          </cell>
          <cell r="BQ182">
            <v>0</v>
          </cell>
          <cell r="BR182">
            <v>0</v>
          </cell>
          <cell r="BT182">
            <v>0</v>
          </cell>
          <cell r="BV182">
            <v>0</v>
          </cell>
        </row>
        <row r="183">
          <cell r="A183">
            <v>174</v>
          </cell>
          <cell r="B183">
            <v>174</v>
          </cell>
          <cell r="C183" t="str">
            <v>MAYNARD</v>
          </cell>
          <cell r="D183">
            <v>58</v>
          </cell>
          <cell r="E183">
            <v>796173</v>
          </cell>
          <cell r="F183">
            <v>0</v>
          </cell>
          <cell r="G183">
            <v>51794</v>
          </cell>
          <cell r="H183">
            <v>847967</v>
          </cell>
          <cell r="J183">
            <v>141906.06033392303</v>
          </cell>
          <cell r="K183">
            <v>0.45730049654436422</v>
          </cell>
          <cell r="L183">
            <v>51794</v>
          </cell>
          <cell r="M183">
            <v>193700.06033392303</v>
          </cell>
          <cell r="O183">
            <v>654266.93966607703</v>
          </cell>
          <cell r="Q183">
            <v>0</v>
          </cell>
          <cell r="R183">
            <v>141906.06033392303</v>
          </cell>
          <cell r="S183">
            <v>51794</v>
          </cell>
          <cell r="T183">
            <v>193700.06033392303</v>
          </cell>
          <cell r="V183">
            <v>362106.5</v>
          </cell>
          <cell r="W183">
            <v>0</v>
          </cell>
          <cell r="X183">
            <v>174</v>
          </cell>
          <cell r="Y183">
            <v>58</v>
          </cell>
          <cell r="Z183">
            <v>0</v>
          </cell>
          <cell r="AA183">
            <v>796173</v>
          </cell>
          <cell r="AB183">
            <v>0</v>
          </cell>
          <cell r="AC183">
            <v>796173</v>
          </cell>
          <cell r="AD183">
            <v>0</v>
          </cell>
          <cell r="AE183">
            <v>51794</v>
          </cell>
          <cell r="AF183">
            <v>847967</v>
          </cell>
          <cell r="AG183">
            <v>0</v>
          </cell>
          <cell r="AH183">
            <v>0</v>
          </cell>
          <cell r="AI183">
            <v>0</v>
          </cell>
          <cell r="AJ183">
            <v>0</v>
          </cell>
          <cell r="AK183">
            <v>847967</v>
          </cell>
          <cell r="AM183">
            <v>174</v>
          </cell>
          <cell r="AN183">
            <v>174</v>
          </cell>
          <cell r="AO183" t="str">
            <v>MAYNARD</v>
          </cell>
          <cell r="AP183">
            <v>796173</v>
          </cell>
          <cell r="AQ183">
            <v>597535</v>
          </cell>
          <cell r="AR183">
            <v>198638</v>
          </cell>
          <cell r="AS183">
            <v>41014.75</v>
          </cell>
          <cell r="AT183">
            <v>17187</v>
          </cell>
          <cell r="AU183">
            <v>47153.5</v>
          </cell>
          <cell r="AV183">
            <v>0</v>
          </cell>
          <cell r="AW183">
            <v>6319.25</v>
          </cell>
          <cell r="AX183">
            <v>0</v>
          </cell>
          <cell r="AY183">
            <v>310312.5</v>
          </cell>
          <cell r="AZ183">
            <v>141906.06033392303</v>
          </cell>
          <cell r="BB183">
            <v>174</v>
          </cell>
          <cell r="BC183" t="str">
            <v>MAYNARD</v>
          </cell>
          <cell r="BH183">
            <v>0</v>
          </cell>
          <cell r="BK183">
            <v>0</v>
          </cell>
          <cell r="BL183">
            <v>0</v>
          </cell>
          <cell r="BN183">
            <v>0</v>
          </cell>
          <cell r="BP183">
            <v>198638</v>
          </cell>
          <cell r="BQ183">
            <v>198638</v>
          </cell>
          <cell r="BR183">
            <v>0</v>
          </cell>
          <cell r="BT183">
            <v>0</v>
          </cell>
          <cell r="BV183">
            <v>0</v>
          </cell>
        </row>
        <row r="184">
          <cell r="A184">
            <v>175</v>
          </cell>
          <cell r="B184">
            <v>175</v>
          </cell>
          <cell r="C184" t="str">
            <v>MEDFIELD</v>
          </cell>
          <cell r="D184">
            <v>0</v>
          </cell>
          <cell r="E184">
            <v>0</v>
          </cell>
          <cell r="F184">
            <v>0</v>
          </cell>
          <cell r="G184">
            <v>0</v>
          </cell>
          <cell r="H184">
            <v>0</v>
          </cell>
          <cell r="J184">
            <v>0</v>
          </cell>
          <cell r="K184">
            <v>0</v>
          </cell>
          <cell r="L184">
            <v>0</v>
          </cell>
          <cell r="M184">
            <v>0</v>
          </cell>
          <cell r="O184">
            <v>0</v>
          </cell>
          <cell r="Q184">
            <v>0</v>
          </cell>
          <cell r="R184">
            <v>0</v>
          </cell>
          <cell r="S184">
            <v>0</v>
          </cell>
          <cell r="T184">
            <v>0</v>
          </cell>
          <cell r="V184">
            <v>6925</v>
          </cell>
          <cell r="W184">
            <v>0</v>
          </cell>
          <cell r="X184">
            <v>175</v>
          </cell>
          <cell r="AM184">
            <v>175</v>
          </cell>
          <cell r="AN184">
            <v>175</v>
          </cell>
          <cell r="AO184" t="str">
            <v>MEDFIELD</v>
          </cell>
          <cell r="AP184">
            <v>0</v>
          </cell>
          <cell r="AQ184">
            <v>0</v>
          </cell>
          <cell r="AR184">
            <v>0</v>
          </cell>
          <cell r="AS184">
            <v>0</v>
          </cell>
          <cell r="AT184">
            <v>2662</v>
          </cell>
          <cell r="AU184">
            <v>1449</v>
          </cell>
          <cell r="AV184">
            <v>0</v>
          </cell>
          <cell r="AW184">
            <v>2814</v>
          </cell>
          <cell r="AX184">
            <v>0</v>
          </cell>
          <cell r="AY184">
            <v>6925</v>
          </cell>
          <cell r="AZ184">
            <v>0</v>
          </cell>
          <cell r="BB184">
            <v>175</v>
          </cell>
          <cell r="BC184" t="str">
            <v>MEDFIELD</v>
          </cell>
          <cell r="BH184">
            <v>0</v>
          </cell>
          <cell r="BK184">
            <v>0</v>
          </cell>
          <cell r="BL184">
            <v>0</v>
          </cell>
          <cell r="BN184">
            <v>0</v>
          </cell>
          <cell r="BP184">
            <v>0</v>
          </cell>
          <cell r="BQ184">
            <v>0</v>
          </cell>
          <cell r="BR184">
            <v>0</v>
          </cell>
          <cell r="BT184">
            <v>0</v>
          </cell>
          <cell r="BV184">
            <v>0</v>
          </cell>
        </row>
        <row r="185">
          <cell r="A185">
            <v>176</v>
          </cell>
          <cell r="B185">
            <v>176</v>
          </cell>
          <cell r="C185" t="str">
            <v>MEDFORD</v>
          </cell>
          <cell r="D185">
            <v>378</v>
          </cell>
          <cell r="E185">
            <v>5325298</v>
          </cell>
          <cell r="F185">
            <v>0</v>
          </cell>
          <cell r="G185">
            <v>337554</v>
          </cell>
          <cell r="H185">
            <v>5662852</v>
          </cell>
          <cell r="J185">
            <v>323344.6152595068</v>
          </cell>
          <cell r="K185">
            <v>0.42120577486773259</v>
          </cell>
          <cell r="L185">
            <v>337554</v>
          </cell>
          <cell r="M185">
            <v>660898.61525950674</v>
          </cell>
          <cell r="O185">
            <v>5001953.3847404933</v>
          </cell>
          <cell r="Q185">
            <v>0</v>
          </cell>
          <cell r="R185">
            <v>323344.6152595068</v>
          </cell>
          <cell r="S185">
            <v>337554</v>
          </cell>
          <cell r="T185">
            <v>660898.61525950674</v>
          </cell>
          <cell r="V185">
            <v>1105218.25</v>
          </cell>
          <cell r="W185">
            <v>0</v>
          </cell>
          <cell r="X185">
            <v>176</v>
          </cell>
          <cell r="Y185">
            <v>378</v>
          </cell>
          <cell r="Z185">
            <v>0</v>
          </cell>
          <cell r="AA185">
            <v>5325298</v>
          </cell>
          <cell r="AB185">
            <v>0</v>
          </cell>
          <cell r="AC185">
            <v>5325298</v>
          </cell>
          <cell r="AD185">
            <v>0</v>
          </cell>
          <cell r="AE185">
            <v>337554</v>
          </cell>
          <cell r="AF185">
            <v>5662852</v>
          </cell>
          <cell r="AG185">
            <v>0</v>
          </cell>
          <cell r="AH185">
            <v>0</v>
          </cell>
          <cell r="AI185">
            <v>0</v>
          </cell>
          <cell r="AJ185">
            <v>0</v>
          </cell>
          <cell r="AK185">
            <v>5662852</v>
          </cell>
          <cell r="AM185">
            <v>176</v>
          </cell>
          <cell r="AN185">
            <v>176</v>
          </cell>
          <cell r="AO185" t="str">
            <v>MEDFORD</v>
          </cell>
          <cell r="AP185">
            <v>5325298</v>
          </cell>
          <cell r="AQ185">
            <v>4872685</v>
          </cell>
          <cell r="AR185">
            <v>452613</v>
          </cell>
          <cell r="AS185">
            <v>111923</v>
          </cell>
          <cell r="AT185">
            <v>39571</v>
          </cell>
          <cell r="AU185">
            <v>73107</v>
          </cell>
          <cell r="AV185">
            <v>28096.25</v>
          </cell>
          <cell r="AW185">
            <v>62354</v>
          </cell>
          <cell r="AX185">
            <v>0</v>
          </cell>
          <cell r="AY185">
            <v>767664.25</v>
          </cell>
          <cell r="AZ185">
            <v>323344.6152595068</v>
          </cell>
          <cell r="BB185">
            <v>176</v>
          </cell>
          <cell r="BC185" t="str">
            <v>MEDFORD</v>
          </cell>
          <cell r="BH185">
            <v>0</v>
          </cell>
          <cell r="BK185">
            <v>0</v>
          </cell>
          <cell r="BL185">
            <v>0</v>
          </cell>
          <cell r="BN185">
            <v>0</v>
          </cell>
          <cell r="BP185">
            <v>452613</v>
          </cell>
          <cell r="BQ185">
            <v>452613</v>
          </cell>
          <cell r="BR185">
            <v>0</v>
          </cell>
          <cell r="BT185">
            <v>0</v>
          </cell>
          <cell r="BV185">
            <v>0</v>
          </cell>
        </row>
        <row r="186">
          <cell r="A186">
            <v>177</v>
          </cell>
          <cell r="B186">
            <v>177</v>
          </cell>
          <cell r="C186" t="str">
            <v>MEDWAY</v>
          </cell>
          <cell r="D186">
            <v>15</v>
          </cell>
          <cell r="E186">
            <v>215541</v>
          </cell>
          <cell r="F186">
            <v>0</v>
          </cell>
          <cell r="G186">
            <v>13395</v>
          </cell>
          <cell r="H186">
            <v>228936</v>
          </cell>
          <cell r="J186">
            <v>35609.035417917992</v>
          </cell>
          <cell r="K186">
            <v>0.63302701091370961</v>
          </cell>
          <cell r="L186">
            <v>13395</v>
          </cell>
          <cell r="M186">
            <v>49004.035417917992</v>
          </cell>
          <cell r="O186">
            <v>179931.964582082</v>
          </cell>
          <cell r="Q186">
            <v>0</v>
          </cell>
          <cell r="R186">
            <v>35609.035417917992</v>
          </cell>
          <cell r="S186">
            <v>13395</v>
          </cell>
          <cell r="T186">
            <v>49004.035417917992</v>
          </cell>
          <cell r="V186">
            <v>69647</v>
          </cell>
          <cell r="W186">
            <v>0</v>
          </cell>
          <cell r="X186">
            <v>177</v>
          </cell>
          <cell r="Y186">
            <v>15</v>
          </cell>
          <cell r="Z186">
            <v>0</v>
          </cell>
          <cell r="AA186">
            <v>215541</v>
          </cell>
          <cell r="AB186">
            <v>0</v>
          </cell>
          <cell r="AC186">
            <v>215541</v>
          </cell>
          <cell r="AD186">
            <v>0</v>
          </cell>
          <cell r="AE186">
            <v>13395</v>
          </cell>
          <cell r="AF186">
            <v>228936</v>
          </cell>
          <cell r="AG186">
            <v>0</v>
          </cell>
          <cell r="AH186">
            <v>0</v>
          </cell>
          <cell r="AI186">
            <v>0</v>
          </cell>
          <cell r="AJ186">
            <v>0</v>
          </cell>
          <cell r="AK186">
            <v>228936</v>
          </cell>
          <cell r="AM186">
            <v>177</v>
          </cell>
          <cell r="AN186">
            <v>177</v>
          </cell>
          <cell r="AO186" t="str">
            <v>MEDWAY</v>
          </cell>
          <cell r="AP186">
            <v>215541</v>
          </cell>
          <cell r="AQ186">
            <v>165696</v>
          </cell>
          <cell r="AR186">
            <v>49845</v>
          </cell>
          <cell r="AS186">
            <v>6407</v>
          </cell>
          <cell r="AT186">
            <v>0</v>
          </cell>
          <cell r="AU186">
            <v>0</v>
          </cell>
          <cell r="AV186">
            <v>0</v>
          </cell>
          <cell r="AW186">
            <v>0</v>
          </cell>
          <cell r="AX186">
            <v>0</v>
          </cell>
          <cell r="AY186">
            <v>56252</v>
          </cell>
          <cell r="AZ186">
            <v>35609.035417917992</v>
          </cell>
          <cell r="BB186">
            <v>177</v>
          </cell>
          <cell r="BC186" t="str">
            <v>MEDWAY</v>
          </cell>
          <cell r="BH186">
            <v>0</v>
          </cell>
          <cell r="BK186">
            <v>0</v>
          </cell>
          <cell r="BL186">
            <v>0</v>
          </cell>
          <cell r="BN186">
            <v>0</v>
          </cell>
          <cell r="BP186">
            <v>49845</v>
          </cell>
          <cell r="BQ186">
            <v>49845</v>
          </cell>
          <cell r="BR186">
            <v>0</v>
          </cell>
          <cell r="BT186">
            <v>0</v>
          </cell>
          <cell r="BV186">
            <v>0</v>
          </cell>
        </row>
        <row r="187">
          <cell r="A187">
            <v>178</v>
          </cell>
          <cell r="B187">
            <v>178</v>
          </cell>
          <cell r="C187" t="str">
            <v>MELROSE</v>
          </cell>
          <cell r="D187">
            <v>249</v>
          </cell>
          <cell r="E187">
            <v>2684959</v>
          </cell>
          <cell r="F187">
            <v>0</v>
          </cell>
          <cell r="G187">
            <v>222357</v>
          </cell>
          <cell r="H187">
            <v>2907316</v>
          </cell>
          <cell r="J187">
            <v>137553.24956451036</v>
          </cell>
          <cell r="K187">
            <v>0.4959250724293458</v>
          </cell>
          <cell r="L187">
            <v>222357</v>
          </cell>
          <cell r="M187">
            <v>359910.24956451036</v>
          </cell>
          <cell r="O187">
            <v>2547405.7504354897</v>
          </cell>
          <cell r="Q187">
            <v>0</v>
          </cell>
          <cell r="R187">
            <v>137553.24956451036</v>
          </cell>
          <cell r="S187">
            <v>222357</v>
          </cell>
          <cell r="T187">
            <v>359910.24956451036</v>
          </cell>
          <cell r="V187">
            <v>499724</v>
          </cell>
          <cell r="W187">
            <v>0</v>
          </cell>
          <cell r="X187">
            <v>178</v>
          </cell>
          <cell r="Y187">
            <v>249</v>
          </cell>
          <cell r="Z187">
            <v>0</v>
          </cell>
          <cell r="AA187">
            <v>2684959</v>
          </cell>
          <cell r="AB187">
            <v>0</v>
          </cell>
          <cell r="AC187">
            <v>2684959</v>
          </cell>
          <cell r="AD187">
            <v>0</v>
          </cell>
          <cell r="AE187">
            <v>222357</v>
          </cell>
          <cell r="AF187">
            <v>2907316</v>
          </cell>
          <cell r="AG187">
            <v>0</v>
          </cell>
          <cell r="AH187">
            <v>0</v>
          </cell>
          <cell r="AI187">
            <v>0</v>
          </cell>
          <cell r="AJ187">
            <v>0</v>
          </cell>
          <cell r="AK187">
            <v>2907316</v>
          </cell>
          <cell r="AM187">
            <v>178</v>
          </cell>
          <cell r="AN187">
            <v>178</v>
          </cell>
          <cell r="AO187" t="str">
            <v>MELROSE</v>
          </cell>
          <cell r="AP187">
            <v>2684959</v>
          </cell>
          <cell r="AQ187">
            <v>2492414</v>
          </cell>
          <cell r="AR187">
            <v>192545</v>
          </cell>
          <cell r="AS187">
            <v>0</v>
          </cell>
          <cell r="AT187">
            <v>17708</v>
          </cell>
          <cell r="AU187">
            <v>0</v>
          </cell>
          <cell r="AV187">
            <v>48831.75</v>
          </cell>
          <cell r="AW187">
            <v>18282.25</v>
          </cell>
          <cell r="AX187">
            <v>0</v>
          </cell>
          <cell r="AY187">
            <v>277367</v>
          </cell>
          <cell r="AZ187">
            <v>137553.24956451036</v>
          </cell>
          <cell r="BB187">
            <v>178</v>
          </cell>
          <cell r="BC187" t="str">
            <v>MELROSE</v>
          </cell>
          <cell r="BH187">
            <v>0</v>
          </cell>
          <cell r="BK187">
            <v>0</v>
          </cell>
          <cell r="BL187">
            <v>0</v>
          </cell>
          <cell r="BN187">
            <v>0</v>
          </cell>
          <cell r="BP187">
            <v>192545</v>
          </cell>
          <cell r="BQ187">
            <v>192545</v>
          </cell>
          <cell r="BR187">
            <v>0</v>
          </cell>
          <cell r="BT187">
            <v>0</v>
          </cell>
          <cell r="BV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M188">
            <v>179</v>
          </cell>
          <cell r="AN188">
            <v>179</v>
          </cell>
          <cell r="AO188" t="str">
            <v>MENDON</v>
          </cell>
          <cell r="AP188">
            <v>0</v>
          </cell>
          <cell r="AQ188">
            <v>0</v>
          </cell>
          <cell r="AR188">
            <v>0</v>
          </cell>
          <cell r="AS188">
            <v>0</v>
          </cell>
          <cell r="AT188">
            <v>0</v>
          </cell>
          <cell r="AU188">
            <v>0</v>
          </cell>
          <cell r="AV188">
            <v>0</v>
          </cell>
          <cell r="AW188">
            <v>0</v>
          </cell>
          <cell r="AX188">
            <v>0</v>
          </cell>
          <cell r="AY188">
            <v>0</v>
          </cell>
          <cell r="AZ188">
            <v>0</v>
          </cell>
          <cell r="BB188">
            <v>179</v>
          </cell>
          <cell r="BC188" t="str">
            <v>MENDON</v>
          </cell>
          <cell r="BH188">
            <v>0</v>
          </cell>
          <cell r="BK188">
            <v>0</v>
          </cell>
          <cell r="BL188">
            <v>0</v>
          </cell>
          <cell r="BN188">
            <v>0</v>
          </cell>
          <cell r="BP188">
            <v>0</v>
          </cell>
          <cell r="BQ188">
            <v>0</v>
          </cell>
          <cell r="BR188">
            <v>0</v>
          </cell>
          <cell r="BT188">
            <v>0</v>
          </cell>
          <cell r="BV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M189">
            <v>180</v>
          </cell>
          <cell r="AN189">
            <v>180</v>
          </cell>
          <cell r="AO189" t="str">
            <v>MERRIMAC</v>
          </cell>
          <cell r="AP189">
            <v>0</v>
          </cell>
          <cell r="AQ189">
            <v>0</v>
          </cell>
          <cell r="AR189">
            <v>0</v>
          </cell>
          <cell r="AS189">
            <v>0</v>
          </cell>
          <cell r="AT189">
            <v>0</v>
          </cell>
          <cell r="AU189">
            <v>0</v>
          </cell>
          <cell r="AV189">
            <v>0</v>
          </cell>
          <cell r="AW189">
            <v>0</v>
          </cell>
          <cell r="AX189">
            <v>0</v>
          </cell>
          <cell r="AY189">
            <v>0</v>
          </cell>
          <cell r="AZ189">
            <v>0</v>
          </cell>
          <cell r="BB189">
            <v>180</v>
          </cell>
          <cell r="BC189" t="str">
            <v>MERRIMAC</v>
          </cell>
          <cell r="BH189">
            <v>0</v>
          </cell>
          <cell r="BK189">
            <v>0</v>
          </cell>
          <cell r="BL189">
            <v>0</v>
          </cell>
          <cell r="BN189">
            <v>0</v>
          </cell>
          <cell r="BP189">
            <v>0</v>
          </cell>
          <cell r="BQ189">
            <v>0</v>
          </cell>
          <cell r="BR189">
            <v>0</v>
          </cell>
          <cell r="BT189">
            <v>0</v>
          </cell>
          <cell r="BV189">
            <v>0</v>
          </cell>
        </row>
        <row r="190">
          <cell r="A190">
            <v>181</v>
          </cell>
          <cell r="B190">
            <v>181</v>
          </cell>
          <cell r="C190" t="str">
            <v>METHUEN</v>
          </cell>
          <cell r="D190">
            <v>72</v>
          </cell>
          <cell r="E190">
            <v>833606</v>
          </cell>
          <cell r="F190">
            <v>0</v>
          </cell>
          <cell r="G190">
            <v>64296</v>
          </cell>
          <cell r="H190">
            <v>897902</v>
          </cell>
          <cell r="J190">
            <v>0</v>
          </cell>
          <cell r="K190">
            <v>0</v>
          </cell>
          <cell r="L190">
            <v>64296</v>
          </cell>
          <cell r="M190">
            <v>64296</v>
          </cell>
          <cell r="O190">
            <v>833606</v>
          </cell>
          <cell r="Q190">
            <v>0</v>
          </cell>
          <cell r="R190">
            <v>0</v>
          </cell>
          <cell r="S190">
            <v>64296</v>
          </cell>
          <cell r="T190">
            <v>64296</v>
          </cell>
          <cell r="V190">
            <v>233447</v>
          </cell>
          <cell r="W190">
            <v>0</v>
          </cell>
          <cell r="X190">
            <v>181</v>
          </cell>
          <cell r="Y190">
            <v>72</v>
          </cell>
          <cell r="Z190">
            <v>0</v>
          </cell>
          <cell r="AA190">
            <v>833606</v>
          </cell>
          <cell r="AB190">
            <v>0</v>
          </cell>
          <cell r="AC190">
            <v>833606</v>
          </cell>
          <cell r="AD190">
            <v>0</v>
          </cell>
          <cell r="AE190">
            <v>64296</v>
          </cell>
          <cell r="AF190">
            <v>897902</v>
          </cell>
          <cell r="AG190">
            <v>0</v>
          </cell>
          <cell r="AH190">
            <v>0</v>
          </cell>
          <cell r="AI190">
            <v>0</v>
          </cell>
          <cell r="AJ190">
            <v>0</v>
          </cell>
          <cell r="AK190">
            <v>897902</v>
          </cell>
          <cell r="AM190">
            <v>181</v>
          </cell>
          <cell r="AN190">
            <v>181</v>
          </cell>
          <cell r="AO190" t="str">
            <v>METHUEN</v>
          </cell>
          <cell r="AP190">
            <v>833606</v>
          </cell>
          <cell r="AQ190">
            <v>1131266</v>
          </cell>
          <cell r="AR190">
            <v>0</v>
          </cell>
          <cell r="AS190">
            <v>8543.75</v>
          </cell>
          <cell r="AT190">
            <v>48653</v>
          </cell>
          <cell r="AU190">
            <v>39226</v>
          </cell>
          <cell r="AV190">
            <v>25644.25</v>
          </cell>
          <cell r="AW190">
            <v>47084</v>
          </cell>
          <cell r="AX190">
            <v>0</v>
          </cell>
          <cell r="AY190">
            <v>169151</v>
          </cell>
          <cell r="AZ190">
            <v>0</v>
          </cell>
          <cell r="BB190">
            <v>181</v>
          </cell>
          <cell r="BC190" t="str">
            <v>METHUEN</v>
          </cell>
          <cell r="BH190">
            <v>0</v>
          </cell>
          <cell r="BK190">
            <v>0</v>
          </cell>
          <cell r="BL190">
            <v>0</v>
          </cell>
          <cell r="BN190">
            <v>0</v>
          </cell>
          <cell r="BP190">
            <v>0</v>
          </cell>
          <cell r="BQ190">
            <v>0</v>
          </cell>
          <cell r="BR190">
            <v>0</v>
          </cell>
          <cell r="BT190">
            <v>0</v>
          </cell>
          <cell r="BV190">
            <v>0</v>
          </cell>
        </row>
        <row r="191">
          <cell r="A191">
            <v>182</v>
          </cell>
          <cell r="B191">
            <v>182</v>
          </cell>
          <cell r="C191" t="str">
            <v>MIDDLEBOROUGH</v>
          </cell>
          <cell r="D191">
            <v>43</v>
          </cell>
          <cell r="E191">
            <v>576252</v>
          </cell>
          <cell r="F191">
            <v>0</v>
          </cell>
          <cell r="G191">
            <v>38399</v>
          </cell>
          <cell r="H191">
            <v>614651</v>
          </cell>
          <cell r="J191">
            <v>57715.999025250167</v>
          </cell>
          <cell r="K191">
            <v>0.3171966872590436</v>
          </cell>
          <cell r="L191">
            <v>38399</v>
          </cell>
          <cell r="M191">
            <v>96114.999025250174</v>
          </cell>
          <cell r="O191">
            <v>518536.0009747498</v>
          </cell>
          <cell r="Q191">
            <v>0</v>
          </cell>
          <cell r="R191">
            <v>57715.999025250167</v>
          </cell>
          <cell r="S191">
            <v>38399</v>
          </cell>
          <cell r="T191">
            <v>96114.999025250174</v>
          </cell>
          <cell r="V191">
            <v>220355.5</v>
          </cell>
          <cell r="W191">
            <v>0</v>
          </cell>
          <cell r="X191">
            <v>182</v>
          </cell>
          <cell r="Y191">
            <v>43</v>
          </cell>
          <cell r="Z191">
            <v>0</v>
          </cell>
          <cell r="AA191">
            <v>576252</v>
          </cell>
          <cell r="AB191">
            <v>0</v>
          </cell>
          <cell r="AC191">
            <v>576252</v>
          </cell>
          <cell r="AD191">
            <v>0</v>
          </cell>
          <cell r="AE191">
            <v>38399</v>
          </cell>
          <cell r="AF191">
            <v>614651</v>
          </cell>
          <cell r="AG191">
            <v>0</v>
          </cell>
          <cell r="AH191">
            <v>0</v>
          </cell>
          <cell r="AI191">
            <v>0</v>
          </cell>
          <cell r="AJ191">
            <v>0</v>
          </cell>
          <cell r="AK191">
            <v>614651</v>
          </cell>
          <cell r="AM191">
            <v>182</v>
          </cell>
          <cell r="AN191">
            <v>182</v>
          </cell>
          <cell r="AO191" t="str">
            <v>MIDDLEBOROUGH</v>
          </cell>
          <cell r="AP191">
            <v>576252</v>
          </cell>
          <cell r="AQ191">
            <v>495462</v>
          </cell>
          <cell r="AR191">
            <v>80790</v>
          </cell>
          <cell r="AS191">
            <v>31853</v>
          </cell>
          <cell r="AT191">
            <v>28812</v>
          </cell>
          <cell r="AU191">
            <v>23633.25</v>
          </cell>
          <cell r="AV191">
            <v>13384.5</v>
          </cell>
          <cell r="AW191">
            <v>3483.75</v>
          </cell>
          <cell r="AX191">
            <v>0</v>
          </cell>
          <cell r="AY191">
            <v>181956.5</v>
          </cell>
          <cell r="AZ191">
            <v>57715.999025250167</v>
          </cell>
          <cell r="BB191">
            <v>182</v>
          </cell>
          <cell r="BC191" t="str">
            <v>MIDDLEBOROUGH</v>
          </cell>
          <cell r="BH191">
            <v>0</v>
          </cell>
          <cell r="BK191">
            <v>0</v>
          </cell>
          <cell r="BL191">
            <v>0</v>
          </cell>
          <cell r="BN191">
            <v>0</v>
          </cell>
          <cell r="BP191">
            <v>80790</v>
          </cell>
          <cell r="BQ191">
            <v>80790</v>
          </cell>
          <cell r="BR191">
            <v>0</v>
          </cell>
          <cell r="BT191">
            <v>0</v>
          </cell>
          <cell r="BV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M192">
            <v>183</v>
          </cell>
          <cell r="AN192">
            <v>183</v>
          </cell>
          <cell r="AO192" t="str">
            <v>MIDDLEFIELD</v>
          </cell>
          <cell r="AP192">
            <v>0</v>
          </cell>
          <cell r="AQ192">
            <v>0</v>
          </cell>
          <cell r="AR192">
            <v>0</v>
          </cell>
          <cell r="AS192">
            <v>0</v>
          </cell>
          <cell r="AT192">
            <v>0</v>
          </cell>
          <cell r="AU192">
            <v>0</v>
          </cell>
          <cell r="AV192">
            <v>0</v>
          </cell>
          <cell r="AW192">
            <v>0</v>
          </cell>
          <cell r="AX192">
            <v>0</v>
          </cell>
          <cell r="AY192">
            <v>0</v>
          </cell>
          <cell r="AZ192">
            <v>0</v>
          </cell>
          <cell r="BB192">
            <v>183</v>
          </cell>
          <cell r="BC192" t="str">
            <v>MIDDLEFIELD</v>
          </cell>
          <cell r="BH192">
            <v>0</v>
          </cell>
          <cell r="BK192">
            <v>0</v>
          </cell>
          <cell r="BL192">
            <v>0</v>
          </cell>
          <cell r="BN192">
            <v>0</v>
          </cell>
          <cell r="BP192">
            <v>0</v>
          </cell>
          <cell r="BQ192">
            <v>0</v>
          </cell>
          <cell r="BR192">
            <v>0</v>
          </cell>
          <cell r="BT192">
            <v>0</v>
          </cell>
          <cell r="BV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M193">
            <v>184</v>
          </cell>
          <cell r="AN193">
            <v>184</v>
          </cell>
          <cell r="AO193" t="str">
            <v>MIDDLETON</v>
          </cell>
          <cell r="AP193">
            <v>0</v>
          </cell>
          <cell r="AQ193">
            <v>0</v>
          </cell>
          <cell r="AR193">
            <v>0</v>
          </cell>
          <cell r="AS193">
            <v>0</v>
          </cell>
          <cell r="AT193">
            <v>0</v>
          </cell>
          <cell r="AU193">
            <v>0</v>
          </cell>
          <cell r="AV193">
            <v>0</v>
          </cell>
          <cell r="AW193">
            <v>0</v>
          </cell>
          <cell r="AX193">
            <v>0</v>
          </cell>
          <cell r="AY193">
            <v>0</v>
          </cell>
          <cell r="AZ193">
            <v>0</v>
          </cell>
          <cell r="BB193">
            <v>184</v>
          </cell>
          <cell r="BC193" t="str">
            <v>MIDDLETON</v>
          </cell>
          <cell r="BH193">
            <v>0</v>
          </cell>
          <cell r="BK193">
            <v>0</v>
          </cell>
          <cell r="BL193">
            <v>0</v>
          </cell>
          <cell r="BN193">
            <v>0</v>
          </cell>
          <cell r="BP193">
            <v>0</v>
          </cell>
          <cell r="BQ193">
            <v>0</v>
          </cell>
          <cell r="BR193">
            <v>0</v>
          </cell>
          <cell r="BT193">
            <v>0</v>
          </cell>
          <cell r="BV193">
            <v>0</v>
          </cell>
        </row>
        <row r="194">
          <cell r="A194">
            <v>185</v>
          </cell>
          <cell r="B194">
            <v>185</v>
          </cell>
          <cell r="C194" t="str">
            <v>MILFORD</v>
          </cell>
          <cell r="D194">
            <v>26</v>
          </cell>
          <cell r="E194">
            <v>312797</v>
          </cell>
          <cell r="F194">
            <v>0</v>
          </cell>
          <cell r="G194">
            <v>23218</v>
          </cell>
          <cell r="H194">
            <v>336015</v>
          </cell>
          <cell r="J194">
            <v>0</v>
          </cell>
          <cell r="K194">
            <v>0</v>
          </cell>
          <cell r="L194">
            <v>23218</v>
          </cell>
          <cell r="M194">
            <v>23218</v>
          </cell>
          <cell r="O194">
            <v>312797</v>
          </cell>
          <cell r="Q194">
            <v>0</v>
          </cell>
          <cell r="R194">
            <v>0</v>
          </cell>
          <cell r="S194">
            <v>23218</v>
          </cell>
          <cell r="T194">
            <v>23218</v>
          </cell>
          <cell r="V194">
            <v>94277.75</v>
          </cell>
          <cell r="W194">
            <v>0</v>
          </cell>
          <cell r="X194">
            <v>185</v>
          </cell>
          <cell r="Y194">
            <v>26</v>
          </cell>
          <cell r="Z194">
            <v>0</v>
          </cell>
          <cell r="AA194">
            <v>312797</v>
          </cell>
          <cell r="AB194">
            <v>0</v>
          </cell>
          <cell r="AC194">
            <v>312797</v>
          </cell>
          <cell r="AD194">
            <v>0</v>
          </cell>
          <cell r="AE194">
            <v>23218</v>
          </cell>
          <cell r="AF194">
            <v>336015</v>
          </cell>
          <cell r="AG194">
            <v>0</v>
          </cell>
          <cell r="AH194">
            <v>0</v>
          </cell>
          <cell r="AI194">
            <v>0</v>
          </cell>
          <cell r="AJ194">
            <v>0</v>
          </cell>
          <cell r="AK194">
            <v>336015</v>
          </cell>
          <cell r="AM194">
            <v>185</v>
          </cell>
          <cell r="AN194">
            <v>185</v>
          </cell>
          <cell r="AO194" t="str">
            <v>MILFORD</v>
          </cell>
          <cell r="AP194">
            <v>312797</v>
          </cell>
          <cell r="AQ194">
            <v>318841</v>
          </cell>
          <cell r="AR194">
            <v>0</v>
          </cell>
          <cell r="AS194">
            <v>47173</v>
          </cell>
          <cell r="AT194">
            <v>8305</v>
          </cell>
          <cell r="AU194">
            <v>9660.25</v>
          </cell>
          <cell r="AV194">
            <v>2608.25</v>
          </cell>
          <cell r="AW194">
            <v>3313.25</v>
          </cell>
          <cell r="AX194">
            <v>0</v>
          </cell>
          <cell r="AY194">
            <v>71059.75</v>
          </cell>
          <cell r="AZ194">
            <v>0</v>
          </cell>
          <cell r="BB194">
            <v>185</v>
          </cell>
          <cell r="BC194" t="str">
            <v>MILFORD</v>
          </cell>
          <cell r="BH194">
            <v>0</v>
          </cell>
          <cell r="BK194">
            <v>0</v>
          </cell>
          <cell r="BL194">
            <v>0</v>
          </cell>
          <cell r="BN194">
            <v>0</v>
          </cell>
          <cell r="BP194">
            <v>0</v>
          </cell>
          <cell r="BQ194">
            <v>0</v>
          </cell>
          <cell r="BR194">
            <v>0</v>
          </cell>
          <cell r="BT194">
            <v>0</v>
          </cell>
          <cell r="BV194">
            <v>0</v>
          </cell>
        </row>
        <row r="195">
          <cell r="A195">
            <v>186</v>
          </cell>
          <cell r="B195">
            <v>186</v>
          </cell>
          <cell r="C195" t="str">
            <v>MILLBURY</v>
          </cell>
          <cell r="D195">
            <v>6</v>
          </cell>
          <cell r="E195">
            <v>101816</v>
          </cell>
          <cell r="F195">
            <v>0</v>
          </cell>
          <cell r="G195">
            <v>5358</v>
          </cell>
          <cell r="H195">
            <v>107174</v>
          </cell>
          <cell r="J195">
            <v>17562.694888436068</v>
          </cell>
          <cell r="K195">
            <v>0.46724206896977938</v>
          </cell>
          <cell r="L195">
            <v>5358</v>
          </cell>
          <cell r="M195">
            <v>22920.694888436068</v>
          </cell>
          <cell r="O195">
            <v>84253.305111563939</v>
          </cell>
          <cell r="Q195">
            <v>0</v>
          </cell>
          <cell r="R195">
            <v>17562.694888436068</v>
          </cell>
          <cell r="S195">
            <v>5358</v>
          </cell>
          <cell r="T195">
            <v>22920.694888436068</v>
          </cell>
          <cell r="V195">
            <v>42946</v>
          </cell>
          <cell r="W195">
            <v>0</v>
          </cell>
          <cell r="X195">
            <v>186</v>
          </cell>
          <cell r="Y195">
            <v>6</v>
          </cell>
          <cell r="Z195">
            <v>0</v>
          </cell>
          <cell r="AA195">
            <v>101816</v>
          </cell>
          <cell r="AB195">
            <v>0</v>
          </cell>
          <cell r="AC195">
            <v>101816</v>
          </cell>
          <cell r="AD195">
            <v>0</v>
          </cell>
          <cell r="AE195">
            <v>5358</v>
          </cell>
          <cell r="AF195">
            <v>107174</v>
          </cell>
          <cell r="AG195">
            <v>0</v>
          </cell>
          <cell r="AH195">
            <v>0</v>
          </cell>
          <cell r="AI195">
            <v>0</v>
          </cell>
          <cell r="AJ195">
            <v>0</v>
          </cell>
          <cell r="AK195">
            <v>107174</v>
          </cell>
          <cell r="AM195">
            <v>186</v>
          </cell>
          <cell r="AN195">
            <v>186</v>
          </cell>
          <cell r="AO195" t="str">
            <v>MILLBURY</v>
          </cell>
          <cell r="AP195">
            <v>101816</v>
          </cell>
          <cell r="AQ195">
            <v>77232</v>
          </cell>
          <cell r="AR195">
            <v>24584</v>
          </cell>
          <cell r="AS195">
            <v>2654.25</v>
          </cell>
          <cell r="AT195">
            <v>0</v>
          </cell>
          <cell r="AU195">
            <v>1273.75</v>
          </cell>
          <cell r="AV195">
            <v>0</v>
          </cell>
          <cell r="AW195">
            <v>9076</v>
          </cell>
          <cell r="AX195">
            <v>0</v>
          </cell>
          <cell r="AY195">
            <v>37588</v>
          </cell>
          <cell r="AZ195">
            <v>17562.694888436068</v>
          </cell>
          <cell r="BB195">
            <v>186</v>
          </cell>
          <cell r="BC195" t="str">
            <v>MILLBURY</v>
          </cell>
          <cell r="BH195">
            <v>0</v>
          </cell>
          <cell r="BK195">
            <v>0</v>
          </cell>
          <cell r="BL195">
            <v>0</v>
          </cell>
          <cell r="BN195">
            <v>0</v>
          </cell>
          <cell r="BP195">
            <v>24584</v>
          </cell>
          <cell r="BQ195">
            <v>24584</v>
          </cell>
          <cell r="BR195">
            <v>0</v>
          </cell>
          <cell r="BT195">
            <v>0</v>
          </cell>
          <cell r="BV195">
            <v>0</v>
          </cell>
        </row>
        <row r="196">
          <cell r="A196">
            <v>187</v>
          </cell>
          <cell r="B196">
            <v>187</v>
          </cell>
          <cell r="C196" t="str">
            <v>MILLIS</v>
          </cell>
          <cell r="D196">
            <v>5</v>
          </cell>
          <cell r="E196">
            <v>71070</v>
          </cell>
          <cell r="F196">
            <v>0</v>
          </cell>
          <cell r="G196">
            <v>4465</v>
          </cell>
          <cell r="H196">
            <v>75535</v>
          </cell>
          <cell r="J196">
            <v>0</v>
          </cell>
          <cell r="K196">
            <v>0</v>
          </cell>
          <cell r="L196">
            <v>4465</v>
          </cell>
          <cell r="M196">
            <v>4465</v>
          </cell>
          <cell r="O196">
            <v>71070</v>
          </cell>
          <cell r="Q196">
            <v>0</v>
          </cell>
          <cell r="R196">
            <v>0</v>
          </cell>
          <cell r="S196">
            <v>4465</v>
          </cell>
          <cell r="T196">
            <v>4465</v>
          </cell>
          <cell r="V196">
            <v>25024</v>
          </cell>
          <cell r="W196">
            <v>0</v>
          </cell>
          <cell r="X196">
            <v>187</v>
          </cell>
          <cell r="Y196">
            <v>5</v>
          </cell>
          <cell r="Z196">
            <v>0</v>
          </cell>
          <cell r="AA196">
            <v>71070</v>
          </cell>
          <cell r="AB196">
            <v>0</v>
          </cell>
          <cell r="AC196">
            <v>71070</v>
          </cell>
          <cell r="AD196">
            <v>0</v>
          </cell>
          <cell r="AE196">
            <v>4465</v>
          </cell>
          <cell r="AF196">
            <v>75535</v>
          </cell>
          <cell r="AG196">
            <v>0</v>
          </cell>
          <cell r="AH196">
            <v>0</v>
          </cell>
          <cell r="AI196">
            <v>0</v>
          </cell>
          <cell r="AJ196">
            <v>0</v>
          </cell>
          <cell r="AK196">
            <v>75535</v>
          </cell>
          <cell r="AM196">
            <v>187</v>
          </cell>
          <cell r="AN196">
            <v>187</v>
          </cell>
          <cell r="AO196" t="str">
            <v>MILLIS</v>
          </cell>
          <cell r="AP196">
            <v>71070</v>
          </cell>
          <cell r="AQ196">
            <v>71174</v>
          </cell>
          <cell r="AR196">
            <v>0</v>
          </cell>
          <cell r="AS196">
            <v>4554.5</v>
          </cell>
          <cell r="AT196">
            <v>10465</v>
          </cell>
          <cell r="AU196">
            <v>140.25</v>
          </cell>
          <cell r="AV196">
            <v>0</v>
          </cell>
          <cell r="AW196">
            <v>5399.25</v>
          </cell>
          <cell r="AX196">
            <v>0</v>
          </cell>
          <cell r="AY196">
            <v>20559</v>
          </cell>
          <cell r="AZ196">
            <v>0</v>
          </cell>
          <cell r="BB196">
            <v>187</v>
          </cell>
          <cell r="BC196" t="str">
            <v>MILLIS</v>
          </cell>
          <cell r="BH196">
            <v>0</v>
          </cell>
          <cell r="BK196">
            <v>0</v>
          </cell>
          <cell r="BL196">
            <v>0</v>
          </cell>
          <cell r="BN196">
            <v>0</v>
          </cell>
          <cell r="BP196">
            <v>0</v>
          </cell>
          <cell r="BQ196">
            <v>0</v>
          </cell>
          <cell r="BR196">
            <v>0</v>
          </cell>
          <cell r="BT196">
            <v>0</v>
          </cell>
          <cell r="BV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M197">
            <v>188</v>
          </cell>
          <cell r="AN197">
            <v>188</v>
          </cell>
          <cell r="AO197" t="str">
            <v>MILLVILLE</v>
          </cell>
          <cell r="AP197">
            <v>0</v>
          </cell>
          <cell r="AQ197">
            <v>0</v>
          </cell>
          <cell r="AR197">
            <v>0</v>
          </cell>
          <cell r="AS197">
            <v>0</v>
          </cell>
          <cell r="AT197">
            <v>0</v>
          </cell>
          <cell r="AU197">
            <v>0</v>
          </cell>
          <cell r="AV197">
            <v>0</v>
          </cell>
          <cell r="AW197">
            <v>0</v>
          </cell>
          <cell r="AX197">
            <v>0</v>
          </cell>
          <cell r="AY197">
            <v>0</v>
          </cell>
          <cell r="AZ197">
            <v>0</v>
          </cell>
          <cell r="BB197">
            <v>188</v>
          </cell>
          <cell r="BC197" t="str">
            <v>MILLVILLE</v>
          </cell>
          <cell r="BH197">
            <v>0</v>
          </cell>
          <cell r="BK197">
            <v>0</v>
          </cell>
          <cell r="BL197">
            <v>0</v>
          </cell>
          <cell r="BN197">
            <v>0</v>
          </cell>
          <cell r="BP197">
            <v>0</v>
          </cell>
          <cell r="BQ197">
            <v>0</v>
          </cell>
          <cell r="BR197">
            <v>0</v>
          </cell>
          <cell r="BT197">
            <v>0</v>
          </cell>
          <cell r="BV197">
            <v>0</v>
          </cell>
        </row>
        <row r="198">
          <cell r="A198">
            <v>189</v>
          </cell>
          <cell r="B198">
            <v>189</v>
          </cell>
          <cell r="C198" t="str">
            <v>MILTON</v>
          </cell>
          <cell r="D198">
            <v>16</v>
          </cell>
          <cell r="E198">
            <v>267679</v>
          </cell>
          <cell r="F198">
            <v>0</v>
          </cell>
          <cell r="G198">
            <v>14288</v>
          </cell>
          <cell r="H198">
            <v>281967</v>
          </cell>
          <cell r="J198">
            <v>92457.044112487638</v>
          </cell>
          <cell r="K198">
            <v>0.60548856396512496</v>
          </cell>
          <cell r="L198">
            <v>14288</v>
          </cell>
          <cell r="M198">
            <v>106745.04411248764</v>
          </cell>
          <cell r="O198">
            <v>175221.95588751236</v>
          </cell>
          <cell r="Q198">
            <v>0</v>
          </cell>
          <cell r="R198">
            <v>92457.044112487638</v>
          </cell>
          <cell r="S198">
            <v>14288</v>
          </cell>
          <cell r="T198">
            <v>106745.04411248764</v>
          </cell>
          <cell r="V198">
            <v>166986.25</v>
          </cell>
          <cell r="W198">
            <v>0</v>
          </cell>
          <cell r="X198">
            <v>189</v>
          </cell>
          <cell r="Y198">
            <v>16</v>
          </cell>
          <cell r="Z198">
            <v>0</v>
          </cell>
          <cell r="AA198">
            <v>267679</v>
          </cell>
          <cell r="AB198">
            <v>0</v>
          </cell>
          <cell r="AC198">
            <v>267679</v>
          </cell>
          <cell r="AD198">
            <v>0</v>
          </cell>
          <cell r="AE198">
            <v>14288</v>
          </cell>
          <cell r="AF198">
            <v>281967</v>
          </cell>
          <cell r="AG198">
            <v>0</v>
          </cell>
          <cell r="AH198">
            <v>0</v>
          </cell>
          <cell r="AI198">
            <v>0</v>
          </cell>
          <cell r="AJ198">
            <v>0</v>
          </cell>
          <cell r="AK198">
            <v>281967</v>
          </cell>
          <cell r="AM198">
            <v>189</v>
          </cell>
          <cell r="AN198">
            <v>189</v>
          </cell>
          <cell r="AO198" t="str">
            <v>MILTON</v>
          </cell>
          <cell r="AP198">
            <v>267679</v>
          </cell>
          <cell r="AQ198">
            <v>138259</v>
          </cell>
          <cell r="AR198">
            <v>129420</v>
          </cell>
          <cell r="AS198">
            <v>5509.25</v>
          </cell>
          <cell r="AT198">
            <v>60</v>
          </cell>
          <cell r="AU198">
            <v>0</v>
          </cell>
          <cell r="AV198">
            <v>10748.75</v>
          </cell>
          <cell r="AW198">
            <v>6960.25</v>
          </cell>
          <cell r="AX198">
            <v>0</v>
          </cell>
          <cell r="AY198">
            <v>152698.25</v>
          </cell>
          <cell r="AZ198">
            <v>92457.044112487638</v>
          </cell>
          <cell r="BB198">
            <v>189</v>
          </cell>
          <cell r="BC198" t="str">
            <v>MILTON</v>
          </cell>
          <cell r="BH198">
            <v>0</v>
          </cell>
          <cell r="BK198">
            <v>0</v>
          </cell>
          <cell r="BL198">
            <v>0</v>
          </cell>
          <cell r="BN198">
            <v>0</v>
          </cell>
          <cell r="BP198">
            <v>129420</v>
          </cell>
          <cell r="BQ198">
            <v>129420</v>
          </cell>
          <cell r="BR198">
            <v>0</v>
          </cell>
          <cell r="BT198">
            <v>0</v>
          </cell>
          <cell r="BV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M199">
            <v>190</v>
          </cell>
          <cell r="AN199">
            <v>190</v>
          </cell>
          <cell r="AO199" t="str">
            <v>MONROE</v>
          </cell>
          <cell r="AP199">
            <v>0</v>
          </cell>
          <cell r="AQ199">
            <v>0</v>
          </cell>
          <cell r="AR199">
            <v>0</v>
          </cell>
          <cell r="AS199">
            <v>0</v>
          </cell>
          <cell r="AT199">
            <v>0</v>
          </cell>
          <cell r="AU199">
            <v>0</v>
          </cell>
          <cell r="AV199">
            <v>0</v>
          </cell>
          <cell r="AW199">
            <v>0</v>
          </cell>
          <cell r="AX199">
            <v>0</v>
          </cell>
          <cell r="AY199">
            <v>0</v>
          </cell>
          <cell r="AZ199">
            <v>0</v>
          </cell>
          <cell r="BB199">
            <v>190</v>
          </cell>
          <cell r="BC199" t="str">
            <v>MONROE</v>
          </cell>
          <cell r="BH199">
            <v>0</v>
          </cell>
          <cell r="BK199">
            <v>0</v>
          </cell>
          <cell r="BL199">
            <v>0</v>
          </cell>
          <cell r="BN199">
            <v>0</v>
          </cell>
          <cell r="BP199">
            <v>0</v>
          </cell>
          <cell r="BQ199">
            <v>0</v>
          </cell>
          <cell r="BR199">
            <v>0</v>
          </cell>
          <cell r="BT199">
            <v>0</v>
          </cell>
          <cell r="BV199">
            <v>0</v>
          </cell>
        </row>
        <row r="200">
          <cell r="A200">
            <v>191</v>
          </cell>
          <cell r="B200">
            <v>191</v>
          </cell>
          <cell r="C200" t="str">
            <v>MONSON</v>
          </cell>
          <cell r="D200">
            <v>26</v>
          </cell>
          <cell r="E200">
            <v>328379</v>
          </cell>
          <cell r="F200">
            <v>0</v>
          </cell>
          <cell r="G200">
            <v>23218</v>
          </cell>
          <cell r="H200">
            <v>351597</v>
          </cell>
          <cell r="J200">
            <v>34507.437813054326</v>
          </cell>
          <cell r="K200">
            <v>0.29231081455016561</v>
          </cell>
          <cell r="L200">
            <v>23218</v>
          </cell>
          <cell r="M200">
            <v>57725.437813054326</v>
          </cell>
          <cell r="O200">
            <v>293871.5621869457</v>
          </cell>
          <cell r="Q200">
            <v>0</v>
          </cell>
          <cell r="R200">
            <v>34507.437813054326</v>
          </cell>
          <cell r="S200">
            <v>23218</v>
          </cell>
          <cell r="T200">
            <v>57725.437813054326</v>
          </cell>
          <cell r="V200">
            <v>141268.5</v>
          </cell>
          <cell r="W200">
            <v>0</v>
          </cell>
          <cell r="X200">
            <v>191</v>
          </cell>
          <cell r="Y200">
            <v>26</v>
          </cell>
          <cell r="Z200">
            <v>0</v>
          </cell>
          <cell r="AA200">
            <v>328379</v>
          </cell>
          <cell r="AB200">
            <v>0</v>
          </cell>
          <cell r="AC200">
            <v>328379</v>
          </cell>
          <cell r="AD200">
            <v>0</v>
          </cell>
          <cell r="AE200">
            <v>23218</v>
          </cell>
          <cell r="AF200">
            <v>351597</v>
          </cell>
          <cell r="AG200">
            <v>0</v>
          </cell>
          <cell r="AH200">
            <v>0</v>
          </cell>
          <cell r="AI200">
            <v>0</v>
          </cell>
          <cell r="AJ200">
            <v>0</v>
          </cell>
          <cell r="AK200">
            <v>351597</v>
          </cell>
          <cell r="AM200">
            <v>191</v>
          </cell>
          <cell r="AN200">
            <v>191</v>
          </cell>
          <cell r="AO200" t="str">
            <v>MONSON</v>
          </cell>
          <cell r="AP200">
            <v>328379</v>
          </cell>
          <cell r="AQ200">
            <v>280076</v>
          </cell>
          <cell r="AR200">
            <v>48303</v>
          </cell>
          <cell r="AS200">
            <v>56632.25</v>
          </cell>
          <cell r="AT200">
            <v>0</v>
          </cell>
          <cell r="AU200">
            <v>0</v>
          </cell>
          <cell r="AV200">
            <v>0</v>
          </cell>
          <cell r="AW200">
            <v>13115.25</v>
          </cell>
          <cell r="AX200">
            <v>0</v>
          </cell>
          <cell r="AY200">
            <v>118050.5</v>
          </cell>
          <cell r="AZ200">
            <v>34507.437813054326</v>
          </cell>
          <cell r="BB200">
            <v>191</v>
          </cell>
          <cell r="BC200" t="str">
            <v>MONSON</v>
          </cell>
          <cell r="BH200">
            <v>0</v>
          </cell>
          <cell r="BK200">
            <v>0</v>
          </cell>
          <cell r="BL200">
            <v>0</v>
          </cell>
          <cell r="BN200">
            <v>0</v>
          </cell>
          <cell r="BP200">
            <v>48303</v>
          </cell>
          <cell r="BQ200">
            <v>48303</v>
          </cell>
          <cell r="BR200">
            <v>0</v>
          </cell>
          <cell r="BT200">
            <v>0</v>
          </cell>
          <cell r="BV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M201">
            <v>192</v>
          </cell>
          <cell r="AN201">
            <v>192</v>
          </cell>
          <cell r="AO201" t="str">
            <v>MONTAGUE</v>
          </cell>
          <cell r="AP201">
            <v>0</v>
          </cell>
          <cell r="AQ201">
            <v>0</v>
          </cell>
          <cell r="AR201">
            <v>0</v>
          </cell>
          <cell r="AS201">
            <v>0</v>
          </cell>
          <cell r="AT201">
            <v>0</v>
          </cell>
          <cell r="AU201">
            <v>0</v>
          </cell>
          <cell r="AV201">
            <v>0</v>
          </cell>
          <cell r="AW201">
            <v>0</v>
          </cell>
          <cell r="AX201">
            <v>0</v>
          </cell>
          <cell r="AY201">
            <v>0</v>
          </cell>
          <cell r="AZ201">
            <v>0</v>
          </cell>
          <cell r="BB201">
            <v>192</v>
          </cell>
          <cell r="BC201" t="str">
            <v>MONTAGUE</v>
          </cell>
          <cell r="BH201">
            <v>0</v>
          </cell>
          <cell r="BK201">
            <v>0</v>
          </cell>
          <cell r="BL201">
            <v>0</v>
          </cell>
          <cell r="BN201">
            <v>0</v>
          </cell>
          <cell r="BP201">
            <v>0</v>
          </cell>
          <cell r="BQ201">
            <v>0</v>
          </cell>
          <cell r="BR201">
            <v>0</v>
          </cell>
          <cell r="BT201">
            <v>0</v>
          </cell>
          <cell r="BV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M202">
            <v>193</v>
          </cell>
          <cell r="AN202">
            <v>193</v>
          </cell>
          <cell r="AO202" t="str">
            <v>MONTEREY</v>
          </cell>
          <cell r="AP202">
            <v>0</v>
          </cell>
          <cell r="AQ202">
            <v>0</v>
          </cell>
          <cell r="AR202">
            <v>0</v>
          </cell>
          <cell r="AS202">
            <v>0</v>
          </cell>
          <cell r="AT202">
            <v>0</v>
          </cell>
          <cell r="AU202">
            <v>0</v>
          </cell>
          <cell r="AV202">
            <v>0</v>
          </cell>
          <cell r="AW202">
            <v>0</v>
          </cell>
          <cell r="AX202">
            <v>0</v>
          </cell>
          <cell r="AY202">
            <v>0</v>
          </cell>
          <cell r="AZ202">
            <v>0</v>
          </cell>
          <cell r="BB202">
            <v>193</v>
          </cell>
          <cell r="BC202" t="str">
            <v>MONTEREY</v>
          </cell>
          <cell r="BH202">
            <v>0</v>
          </cell>
          <cell r="BK202">
            <v>0</v>
          </cell>
          <cell r="BL202">
            <v>0</v>
          </cell>
          <cell r="BN202">
            <v>0</v>
          </cell>
          <cell r="BP202">
            <v>0</v>
          </cell>
          <cell r="BQ202">
            <v>0</v>
          </cell>
          <cell r="BR202">
            <v>0</v>
          </cell>
          <cell r="BT202">
            <v>0</v>
          </cell>
          <cell r="BV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M203">
            <v>194</v>
          </cell>
          <cell r="AN203">
            <v>194</v>
          </cell>
          <cell r="AO203" t="str">
            <v>MONTGOMERY</v>
          </cell>
          <cell r="AP203">
            <v>0</v>
          </cell>
          <cell r="AQ203">
            <v>0</v>
          </cell>
          <cell r="AR203">
            <v>0</v>
          </cell>
          <cell r="AS203">
            <v>0</v>
          </cell>
          <cell r="AT203">
            <v>0</v>
          </cell>
          <cell r="AU203">
            <v>0</v>
          </cell>
          <cell r="AV203">
            <v>0</v>
          </cell>
          <cell r="AW203">
            <v>0</v>
          </cell>
          <cell r="AX203">
            <v>0</v>
          </cell>
          <cell r="AY203">
            <v>0</v>
          </cell>
          <cell r="AZ203">
            <v>0</v>
          </cell>
          <cell r="BB203">
            <v>194</v>
          </cell>
          <cell r="BC203" t="str">
            <v>MONTGOMERY</v>
          </cell>
          <cell r="BH203">
            <v>0</v>
          </cell>
          <cell r="BK203">
            <v>0</v>
          </cell>
          <cell r="BL203">
            <v>0</v>
          </cell>
          <cell r="BN203">
            <v>0</v>
          </cell>
          <cell r="BP203">
            <v>0</v>
          </cell>
          <cell r="BQ203">
            <v>0</v>
          </cell>
          <cell r="BR203">
            <v>0</v>
          </cell>
          <cell r="BT203">
            <v>0</v>
          </cell>
          <cell r="BV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M204">
            <v>195</v>
          </cell>
          <cell r="AN204">
            <v>195</v>
          </cell>
          <cell r="AO204" t="str">
            <v>MOUNT WASHINGTON</v>
          </cell>
          <cell r="AP204">
            <v>0</v>
          </cell>
          <cell r="AQ204">
            <v>0</v>
          </cell>
          <cell r="AR204">
            <v>0</v>
          </cell>
          <cell r="AS204">
            <v>0</v>
          </cell>
          <cell r="AT204">
            <v>0</v>
          </cell>
          <cell r="AU204">
            <v>0</v>
          </cell>
          <cell r="AV204">
            <v>0</v>
          </cell>
          <cell r="AW204">
            <v>0</v>
          </cell>
          <cell r="AX204">
            <v>0</v>
          </cell>
          <cell r="AY204">
            <v>0</v>
          </cell>
          <cell r="AZ204">
            <v>0</v>
          </cell>
          <cell r="BB204">
            <v>195</v>
          </cell>
          <cell r="BC204" t="str">
            <v>MOUNT WASHINGTON</v>
          </cell>
          <cell r="BH204">
            <v>0</v>
          </cell>
          <cell r="BK204">
            <v>0</v>
          </cell>
          <cell r="BL204">
            <v>0</v>
          </cell>
          <cell r="BN204">
            <v>0</v>
          </cell>
          <cell r="BP204">
            <v>0</v>
          </cell>
          <cell r="BQ204">
            <v>0</v>
          </cell>
          <cell r="BR204">
            <v>0</v>
          </cell>
          <cell r="BT204">
            <v>0</v>
          </cell>
          <cell r="BV204">
            <v>0</v>
          </cell>
        </row>
        <row r="205">
          <cell r="A205">
            <v>196</v>
          </cell>
          <cell r="B205">
            <v>196</v>
          </cell>
          <cell r="C205" t="str">
            <v>NAHANT</v>
          </cell>
          <cell r="D205">
            <v>2</v>
          </cell>
          <cell r="E205">
            <v>25908</v>
          </cell>
          <cell r="F205">
            <v>0</v>
          </cell>
          <cell r="G205">
            <v>1786</v>
          </cell>
          <cell r="H205">
            <v>27694</v>
          </cell>
          <cell r="J205">
            <v>855.84561000432848</v>
          </cell>
          <cell r="K205">
            <v>0.32075165745500928</v>
          </cell>
          <cell r="L205">
            <v>1786</v>
          </cell>
          <cell r="M205">
            <v>2641.8456100043286</v>
          </cell>
          <cell r="O205">
            <v>25052.15438999567</v>
          </cell>
          <cell r="Q205">
            <v>0</v>
          </cell>
          <cell r="R205">
            <v>855.84561000432848</v>
          </cell>
          <cell r="S205">
            <v>1786</v>
          </cell>
          <cell r="T205">
            <v>2641.8456100043286</v>
          </cell>
          <cell r="V205">
            <v>4454.25</v>
          </cell>
          <cell r="W205">
            <v>0</v>
          </cell>
          <cell r="X205">
            <v>196</v>
          </cell>
          <cell r="Y205">
            <v>2</v>
          </cell>
          <cell r="Z205">
            <v>0</v>
          </cell>
          <cell r="AA205">
            <v>25908</v>
          </cell>
          <cell r="AB205">
            <v>0</v>
          </cell>
          <cell r="AC205">
            <v>25908</v>
          </cell>
          <cell r="AD205">
            <v>0</v>
          </cell>
          <cell r="AE205">
            <v>1786</v>
          </cell>
          <cell r="AF205">
            <v>27694</v>
          </cell>
          <cell r="AG205">
            <v>0</v>
          </cell>
          <cell r="AH205">
            <v>0</v>
          </cell>
          <cell r="AI205">
            <v>0</v>
          </cell>
          <cell r="AJ205">
            <v>0</v>
          </cell>
          <cell r="AK205">
            <v>27694</v>
          </cell>
          <cell r="AM205">
            <v>196</v>
          </cell>
          <cell r="AN205">
            <v>196</v>
          </cell>
          <cell r="AO205" t="str">
            <v>NAHANT</v>
          </cell>
          <cell r="AP205">
            <v>25908</v>
          </cell>
          <cell r="AQ205">
            <v>24710</v>
          </cell>
          <cell r="AR205">
            <v>1198</v>
          </cell>
          <cell r="AS205">
            <v>0</v>
          </cell>
          <cell r="AT205">
            <v>0</v>
          </cell>
          <cell r="AU205">
            <v>491.25</v>
          </cell>
          <cell r="AV205">
            <v>979</v>
          </cell>
          <cell r="AW205">
            <v>0</v>
          </cell>
          <cell r="AX205">
            <v>0</v>
          </cell>
          <cell r="AY205">
            <v>2668.25</v>
          </cell>
          <cell r="AZ205">
            <v>855.84561000432848</v>
          </cell>
          <cell r="BB205">
            <v>196</v>
          </cell>
          <cell r="BC205" t="str">
            <v>NAHANT</v>
          </cell>
          <cell r="BH205">
            <v>0</v>
          </cell>
          <cell r="BK205">
            <v>0</v>
          </cell>
          <cell r="BL205">
            <v>0</v>
          </cell>
          <cell r="BN205">
            <v>0</v>
          </cell>
          <cell r="BP205">
            <v>1198</v>
          </cell>
          <cell r="BQ205">
            <v>1198</v>
          </cell>
          <cell r="BR205">
            <v>0</v>
          </cell>
          <cell r="BT205">
            <v>0</v>
          </cell>
          <cell r="BV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M206">
            <v>197</v>
          </cell>
          <cell r="AN206">
            <v>197</v>
          </cell>
          <cell r="AO206" t="str">
            <v>NANTUCKET</v>
          </cell>
          <cell r="AP206">
            <v>0</v>
          </cell>
          <cell r="AQ206">
            <v>0</v>
          </cell>
          <cell r="AR206">
            <v>0</v>
          </cell>
          <cell r="AS206">
            <v>0</v>
          </cell>
          <cell r="AT206">
            <v>0</v>
          </cell>
          <cell r="AU206">
            <v>0</v>
          </cell>
          <cell r="AV206">
            <v>0</v>
          </cell>
          <cell r="AW206">
            <v>0</v>
          </cell>
          <cell r="AX206">
            <v>0</v>
          </cell>
          <cell r="AY206">
            <v>0</v>
          </cell>
          <cell r="AZ206">
            <v>0</v>
          </cell>
          <cell r="BB206">
            <v>197</v>
          </cell>
          <cell r="BC206" t="str">
            <v>NANTUCKET</v>
          </cell>
          <cell r="BH206">
            <v>0</v>
          </cell>
          <cell r="BK206">
            <v>0</v>
          </cell>
          <cell r="BL206">
            <v>0</v>
          </cell>
          <cell r="BN206">
            <v>0</v>
          </cell>
          <cell r="BP206">
            <v>0</v>
          </cell>
          <cell r="BQ206">
            <v>0</v>
          </cell>
          <cell r="BR206">
            <v>0</v>
          </cell>
          <cell r="BT206">
            <v>0</v>
          </cell>
          <cell r="BV206">
            <v>0</v>
          </cell>
        </row>
        <row r="207">
          <cell r="A207">
            <v>198</v>
          </cell>
          <cell r="B207">
            <v>198</v>
          </cell>
          <cell r="C207" t="str">
            <v>NATICK</v>
          </cell>
          <cell r="D207">
            <v>28</v>
          </cell>
          <cell r="E207">
            <v>356142</v>
          </cell>
          <cell r="F207">
            <v>0</v>
          </cell>
          <cell r="G207">
            <v>25004</v>
          </cell>
          <cell r="H207">
            <v>381146</v>
          </cell>
          <cell r="J207">
            <v>0</v>
          </cell>
          <cell r="K207">
            <v>0</v>
          </cell>
          <cell r="L207">
            <v>25004</v>
          </cell>
          <cell r="M207">
            <v>25004</v>
          </cell>
          <cell r="O207">
            <v>356142</v>
          </cell>
          <cell r="Q207">
            <v>0</v>
          </cell>
          <cell r="R207">
            <v>0</v>
          </cell>
          <cell r="S207">
            <v>25004</v>
          </cell>
          <cell r="T207">
            <v>25004</v>
          </cell>
          <cell r="V207">
            <v>54789.5</v>
          </cell>
          <cell r="W207">
            <v>0</v>
          </cell>
          <cell r="X207">
            <v>198</v>
          </cell>
          <cell r="Y207">
            <v>28</v>
          </cell>
          <cell r="Z207">
            <v>0</v>
          </cell>
          <cell r="AA207">
            <v>356142</v>
          </cell>
          <cell r="AB207">
            <v>0</v>
          </cell>
          <cell r="AC207">
            <v>356142</v>
          </cell>
          <cell r="AD207">
            <v>0</v>
          </cell>
          <cell r="AE207">
            <v>25004</v>
          </cell>
          <cell r="AF207">
            <v>381146</v>
          </cell>
          <cell r="AG207">
            <v>0</v>
          </cell>
          <cell r="AH207">
            <v>0</v>
          </cell>
          <cell r="AI207">
            <v>0</v>
          </cell>
          <cell r="AJ207">
            <v>0</v>
          </cell>
          <cell r="AK207">
            <v>381146</v>
          </cell>
          <cell r="AM207">
            <v>198</v>
          </cell>
          <cell r="AN207">
            <v>198</v>
          </cell>
          <cell r="AO207" t="str">
            <v>NATICK</v>
          </cell>
          <cell r="AP207">
            <v>356142</v>
          </cell>
          <cell r="AQ207">
            <v>453508</v>
          </cell>
          <cell r="AR207">
            <v>0</v>
          </cell>
          <cell r="AS207">
            <v>29785.5</v>
          </cell>
          <cell r="AT207">
            <v>0</v>
          </cell>
          <cell r="AU207">
            <v>0</v>
          </cell>
          <cell r="AV207">
            <v>0</v>
          </cell>
          <cell r="AW207">
            <v>0</v>
          </cell>
          <cell r="AX207">
            <v>0</v>
          </cell>
          <cell r="AY207">
            <v>29785.5</v>
          </cell>
          <cell r="AZ207">
            <v>0</v>
          </cell>
          <cell r="BB207">
            <v>198</v>
          </cell>
          <cell r="BC207" t="str">
            <v>NATICK</v>
          </cell>
          <cell r="BH207">
            <v>0</v>
          </cell>
          <cell r="BK207">
            <v>0</v>
          </cell>
          <cell r="BL207">
            <v>0</v>
          </cell>
          <cell r="BN207">
            <v>0</v>
          </cell>
          <cell r="BP207">
            <v>0</v>
          </cell>
          <cell r="BQ207">
            <v>0</v>
          </cell>
          <cell r="BR207">
            <v>0</v>
          </cell>
          <cell r="BT207">
            <v>0</v>
          </cell>
          <cell r="BV207">
            <v>0</v>
          </cell>
        </row>
        <row r="208">
          <cell r="A208">
            <v>199</v>
          </cell>
          <cell r="B208">
            <v>199</v>
          </cell>
          <cell r="C208" t="str">
            <v>NEEDHAM</v>
          </cell>
          <cell r="D208">
            <v>5</v>
          </cell>
          <cell r="E208">
            <v>92389</v>
          </cell>
          <cell r="F208">
            <v>0</v>
          </cell>
          <cell r="G208">
            <v>4465</v>
          </cell>
          <cell r="H208">
            <v>96854</v>
          </cell>
          <cell r="J208">
            <v>31126.204697736721</v>
          </cell>
          <cell r="K208">
            <v>0.56583840276566966</v>
          </cell>
          <cell r="L208">
            <v>4465</v>
          </cell>
          <cell r="M208">
            <v>35591.204697736721</v>
          </cell>
          <cell r="O208">
            <v>61262.795302263279</v>
          </cell>
          <cell r="Q208">
            <v>0</v>
          </cell>
          <cell r="R208">
            <v>31126.204697736721</v>
          </cell>
          <cell r="S208">
            <v>4465</v>
          </cell>
          <cell r="T208">
            <v>35591.204697736721</v>
          </cell>
          <cell r="V208">
            <v>59474</v>
          </cell>
          <cell r="W208">
            <v>0</v>
          </cell>
          <cell r="X208">
            <v>199</v>
          </cell>
          <cell r="Y208">
            <v>5</v>
          </cell>
          <cell r="Z208">
            <v>0</v>
          </cell>
          <cell r="AA208">
            <v>92389</v>
          </cell>
          <cell r="AB208">
            <v>0</v>
          </cell>
          <cell r="AC208">
            <v>92389</v>
          </cell>
          <cell r="AD208">
            <v>0</v>
          </cell>
          <cell r="AE208">
            <v>4465</v>
          </cell>
          <cell r="AF208">
            <v>96854</v>
          </cell>
          <cell r="AG208">
            <v>0</v>
          </cell>
          <cell r="AH208">
            <v>0</v>
          </cell>
          <cell r="AI208">
            <v>0</v>
          </cell>
          <cell r="AJ208">
            <v>0</v>
          </cell>
          <cell r="AK208">
            <v>96854</v>
          </cell>
          <cell r="AM208">
            <v>199</v>
          </cell>
          <cell r="AN208">
            <v>199</v>
          </cell>
          <cell r="AO208" t="str">
            <v>NEEDHAM</v>
          </cell>
          <cell r="AP208">
            <v>92389</v>
          </cell>
          <cell r="AQ208">
            <v>48819</v>
          </cell>
          <cell r="AR208">
            <v>43570</v>
          </cell>
          <cell r="AS208">
            <v>5864.75</v>
          </cell>
          <cell r="AT208">
            <v>0</v>
          </cell>
          <cell r="AU208">
            <v>0</v>
          </cell>
          <cell r="AV208">
            <v>0</v>
          </cell>
          <cell r="AW208">
            <v>5574.25</v>
          </cell>
          <cell r="AX208">
            <v>0</v>
          </cell>
          <cell r="AY208">
            <v>55009</v>
          </cell>
          <cell r="AZ208">
            <v>31126.204697736721</v>
          </cell>
          <cell r="BB208">
            <v>199</v>
          </cell>
          <cell r="BC208" t="str">
            <v>NEEDHAM</v>
          </cell>
          <cell r="BH208">
            <v>0</v>
          </cell>
          <cell r="BK208">
            <v>0</v>
          </cell>
          <cell r="BL208">
            <v>0</v>
          </cell>
          <cell r="BN208">
            <v>0</v>
          </cell>
          <cell r="BP208">
            <v>43570</v>
          </cell>
          <cell r="BQ208">
            <v>43570</v>
          </cell>
          <cell r="BR208">
            <v>0</v>
          </cell>
          <cell r="BT208">
            <v>0</v>
          </cell>
          <cell r="BV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W209">
            <v>0</v>
          </cell>
          <cell r="X209">
            <v>200</v>
          </cell>
          <cell r="AM209">
            <v>200</v>
          </cell>
          <cell r="AN209">
            <v>200</v>
          </cell>
          <cell r="AO209" t="str">
            <v>NEW ASHFORD</v>
          </cell>
          <cell r="AP209">
            <v>0</v>
          </cell>
          <cell r="AQ209">
            <v>0</v>
          </cell>
          <cell r="AR209">
            <v>0</v>
          </cell>
          <cell r="AS209">
            <v>0</v>
          </cell>
          <cell r="AT209">
            <v>0</v>
          </cell>
          <cell r="AU209">
            <v>0</v>
          </cell>
          <cell r="AV209">
            <v>0</v>
          </cell>
          <cell r="AW209">
            <v>0</v>
          </cell>
          <cell r="AX209">
            <v>0</v>
          </cell>
          <cell r="AY209">
            <v>0</v>
          </cell>
          <cell r="AZ209">
            <v>0</v>
          </cell>
          <cell r="BB209">
            <v>200</v>
          </cell>
          <cell r="BC209" t="str">
            <v>NEW ASHFORD</v>
          </cell>
          <cell r="BH209">
            <v>0</v>
          </cell>
          <cell r="BK209">
            <v>0</v>
          </cell>
          <cell r="BL209">
            <v>0</v>
          </cell>
          <cell r="BN209">
            <v>0</v>
          </cell>
          <cell r="BP209">
            <v>0</v>
          </cell>
          <cell r="BQ209">
            <v>0</v>
          </cell>
          <cell r="BR209">
            <v>0</v>
          </cell>
          <cell r="BT209">
            <v>0</v>
          </cell>
          <cell r="BV209">
            <v>0</v>
          </cell>
        </row>
        <row r="210">
          <cell r="A210">
            <v>201</v>
          </cell>
          <cell r="B210">
            <v>201</v>
          </cell>
          <cell r="C210" t="str">
            <v>NEW BEDFORD</v>
          </cell>
          <cell r="D210">
            <v>1175</v>
          </cell>
          <cell r="E210">
            <v>14315055</v>
          </cell>
          <cell r="F210">
            <v>300493</v>
          </cell>
          <cell r="G210">
            <v>1049275</v>
          </cell>
          <cell r="H210">
            <v>15664823</v>
          </cell>
          <cell r="J210">
            <v>796570.80036052282</v>
          </cell>
          <cell r="K210">
            <v>0.29519905046649914</v>
          </cell>
          <cell r="L210">
            <v>1049275</v>
          </cell>
          <cell r="M210">
            <v>1845845.8003605227</v>
          </cell>
          <cell r="O210">
            <v>13818977.199639477</v>
          </cell>
          <cell r="Q210">
            <v>0</v>
          </cell>
          <cell r="R210">
            <v>796570.80036052282</v>
          </cell>
          <cell r="S210">
            <v>1049275</v>
          </cell>
          <cell r="T210">
            <v>1845845.8003605227</v>
          </cell>
          <cell r="V210">
            <v>3747694.25</v>
          </cell>
          <cell r="W210">
            <v>0</v>
          </cell>
          <cell r="X210">
            <v>201</v>
          </cell>
          <cell r="Y210">
            <v>1175</v>
          </cell>
          <cell r="Z210">
            <v>0</v>
          </cell>
          <cell r="AA210">
            <v>14315055</v>
          </cell>
          <cell r="AB210">
            <v>0</v>
          </cell>
          <cell r="AC210">
            <v>14315055</v>
          </cell>
          <cell r="AD210">
            <v>300493</v>
          </cell>
          <cell r="AE210">
            <v>1049275</v>
          </cell>
          <cell r="AF210">
            <v>15664823</v>
          </cell>
          <cell r="AG210">
            <v>0</v>
          </cell>
          <cell r="AH210">
            <v>0</v>
          </cell>
          <cell r="AI210">
            <v>0</v>
          </cell>
          <cell r="AJ210">
            <v>0</v>
          </cell>
          <cell r="AK210">
            <v>15664823</v>
          </cell>
          <cell r="AM210">
            <v>201</v>
          </cell>
          <cell r="AN210">
            <v>201</v>
          </cell>
          <cell r="AO210" t="str">
            <v>NEW BEDFORD</v>
          </cell>
          <cell r="AP210">
            <v>14315055</v>
          </cell>
          <cell r="AQ210">
            <v>13200027</v>
          </cell>
          <cell r="AR210">
            <v>1115028</v>
          </cell>
          <cell r="AS210">
            <v>472974.75</v>
          </cell>
          <cell r="AT210">
            <v>247135</v>
          </cell>
          <cell r="AU210">
            <v>307652</v>
          </cell>
          <cell r="AV210">
            <v>414446.25</v>
          </cell>
          <cell r="AW210">
            <v>141183.25</v>
          </cell>
          <cell r="AX210">
            <v>0</v>
          </cell>
          <cell r="AY210">
            <v>2698419.25</v>
          </cell>
          <cell r="AZ210">
            <v>796570.80036052282</v>
          </cell>
          <cell r="BB210">
            <v>201</v>
          </cell>
          <cell r="BC210" t="str">
            <v>NEW BEDFORD</v>
          </cell>
          <cell r="BH210">
            <v>0</v>
          </cell>
          <cell r="BK210">
            <v>0</v>
          </cell>
          <cell r="BL210">
            <v>0</v>
          </cell>
          <cell r="BN210">
            <v>0</v>
          </cell>
          <cell r="BP210">
            <v>1115028</v>
          </cell>
          <cell r="BQ210">
            <v>1115028</v>
          </cell>
          <cell r="BR210">
            <v>0</v>
          </cell>
          <cell r="BT210">
            <v>0</v>
          </cell>
          <cell r="BV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M211">
            <v>202</v>
          </cell>
          <cell r="AN211">
            <v>202</v>
          </cell>
          <cell r="AO211" t="str">
            <v>NEW BRAINTREE</v>
          </cell>
          <cell r="AP211">
            <v>0</v>
          </cell>
          <cell r="AQ211">
            <v>0</v>
          </cell>
          <cell r="AR211">
            <v>0</v>
          </cell>
          <cell r="AS211">
            <v>0</v>
          </cell>
          <cell r="AT211">
            <v>0</v>
          </cell>
          <cell r="AU211">
            <v>0</v>
          </cell>
          <cell r="AV211">
            <v>0</v>
          </cell>
          <cell r="AW211">
            <v>0</v>
          </cell>
          <cell r="AX211">
            <v>0</v>
          </cell>
          <cell r="AY211">
            <v>0</v>
          </cell>
          <cell r="AZ211">
            <v>0</v>
          </cell>
          <cell r="BB211">
            <v>202</v>
          </cell>
          <cell r="BC211" t="str">
            <v>NEW BRAINTREE</v>
          </cell>
          <cell r="BH211">
            <v>0</v>
          </cell>
          <cell r="BK211">
            <v>0</v>
          </cell>
          <cell r="BL211">
            <v>0</v>
          </cell>
          <cell r="BN211">
            <v>0</v>
          </cell>
          <cell r="BP211">
            <v>0</v>
          </cell>
          <cell r="BQ211">
            <v>0</v>
          </cell>
          <cell r="BR211">
            <v>0</v>
          </cell>
          <cell r="BT211">
            <v>0</v>
          </cell>
          <cell r="BV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M212">
            <v>203</v>
          </cell>
          <cell r="AN212">
            <v>205</v>
          </cell>
          <cell r="AO212" t="str">
            <v>NEWBURY</v>
          </cell>
          <cell r="AP212">
            <v>0</v>
          </cell>
          <cell r="AQ212">
            <v>0</v>
          </cell>
          <cell r="AR212">
            <v>0</v>
          </cell>
          <cell r="AS212">
            <v>0</v>
          </cell>
          <cell r="AT212">
            <v>0</v>
          </cell>
          <cell r="AU212">
            <v>0</v>
          </cell>
          <cell r="AV212">
            <v>0</v>
          </cell>
          <cell r="AW212">
            <v>0</v>
          </cell>
          <cell r="AX212">
            <v>0</v>
          </cell>
          <cell r="AY212">
            <v>0</v>
          </cell>
          <cell r="AZ212">
            <v>0</v>
          </cell>
          <cell r="BB212">
            <v>203</v>
          </cell>
          <cell r="BC212" t="str">
            <v>NEWBURY</v>
          </cell>
          <cell r="BH212">
            <v>0</v>
          </cell>
          <cell r="BK212">
            <v>0</v>
          </cell>
          <cell r="BL212">
            <v>0</v>
          </cell>
          <cell r="BN212">
            <v>0</v>
          </cell>
          <cell r="BP212">
            <v>0</v>
          </cell>
          <cell r="BQ212">
            <v>0</v>
          </cell>
          <cell r="BR212">
            <v>0</v>
          </cell>
          <cell r="BT212">
            <v>0</v>
          </cell>
          <cell r="BV212">
            <v>0</v>
          </cell>
        </row>
        <row r="213">
          <cell r="A213">
            <v>204</v>
          </cell>
          <cell r="B213">
            <v>206</v>
          </cell>
          <cell r="C213" t="str">
            <v>NEWBURYPORT</v>
          </cell>
          <cell r="D213">
            <v>167</v>
          </cell>
          <cell r="E213">
            <v>2398788</v>
          </cell>
          <cell r="F213">
            <v>0</v>
          </cell>
          <cell r="G213">
            <v>149131</v>
          </cell>
          <cell r="H213">
            <v>2547919</v>
          </cell>
          <cell r="J213">
            <v>111147.05483780755</v>
          </cell>
          <cell r="K213">
            <v>0.40146269517304639</v>
          </cell>
          <cell r="L213">
            <v>149131</v>
          </cell>
          <cell r="M213">
            <v>260278.05483780755</v>
          </cell>
          <cell r="O213">
            <v>2287640.9451621925</v>
          </cell>
          <cell r="Q213">
            <v>0</v>
          </cell>
          <cell r="R213">
            <v>111147.05483780755</v>
          </cell>
          <cell r="S213">
            <v>149131</v>
          </cell>
          <cell r="T213">
            <v>260278.05483780755</v>
          </cell>
          <cell r="V213">
            <v>425986.25</v>
          </cell>
          <cell r="W213">
            <v>0</v>
          </cell>
          <cell r="X213">
            <v>204</v>
          </cell>
          <cell r="Y213">
            <v>167</v>
          </cell>
          <cell r="Z213">
            <v>0</v>
          </cell>
          <cell r="AA213">
            <v>2398788</v>
          </cell>
          <cell r="AB213">
            <v>0</v>
          </cell>
          <cell r="AC213">
            <v>2398788</v>
          </cell>
          <cell r="AD213">
            <v>0</v>
          </cell>
          <cell r="AE213">
            <v>149131</v>
          </cell>
          <cell r="AF213">
            <v>2547919</v>
          </cell>
          <cell r="AG213">
            <v>0</v>
          </cell>
          <cell r="AH213">
            <v>0</v>
          </cell>
          <cell r="AI213">
            <v>0</v>
          </cell>
          <cell r="AJ213">
            <v>0</v>
          </cell>
          <cell r="AK213">
            <v>2547919</v>
          </cell>
          <cell r="AM213">
            <v>204</v>
          </cell>
          <cell r="AN213">
            <v>206</v>
          </cell>
          <cell r="AO213" t="str">
            <v>NEWBURYPORT</v>
          </cell>
          <cell r="AP213">
            <v>2398788</v>
          </cell>
          <cell r="AQ213">
            <v>2243206</v>
          </cell>
          <cell r="AR213">
            <v>155582</v>
          </cell>
          <cell r="AS213">
            <v>53850</v>
          </cell>
          <cell r="AT213">
            <v>43652</v>
          </cell>
          <cell r="AU213">
            <v>0</v>
          </cell>
          <cell r="AV213">
            <v>0</v>
          </cell>
          <cell r="AW213">
            <v>23771.25</v>
          </cell>
          <cell r="AX213">
            <v>0</v>
          </cell>
          <cell r="AY213">
            <v>276855.25</v>
          </cell>
          <cell r="AZ213">
            <v>111147.05483780755</v>
          </cell>
          <cell r="BB213">
            <v>204</v>
          </cell>
          <cell r="BC213" t="str">
            <v>NEWBURYPORT</v>
          </cell>
          <cell r="BH213">
            <v>0</v>
          </cell>
          <cell r="BK213">
            <v>0</v>
          </cell>
          <cell r="BL213">
            <v>0</v>
          </cell>
          <cell r="BN213">
            <v>0</v>
          </cell>
          <cell r="BP213">
            <v>155582</v>
          </cell>
          <cell r="BQ213">
            <v>155582</v>
          </cell>
          <cell r="BR213">
            <v>0</v>
          </cell>
          <cell r="BT213">
            <v>0</v>
          </cell>
          <cell r="BV213">
            <v>0</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M214">
            <v>205</v>
          </cell>
          <cell r="AN214">
            <v>203</v>
          </cell>
          <cell r="AO214" t="str">
            <v>NEW MARLBOROUGH</v>
          </cell>
          <cell r="AP214">
            <v>0</v>
          </cell>
          <cell r="AQ214">
            <v>0</v>
          </cell>
          <cell r="AR214">
            <v>0</v>
          </cell>
          <cell r="AS214">
            <v>0</v>
          </cell>
          <cell r="AT214">
            <v>0</v>
          </cell>
          <cell r="AU214">
            <v>0</v>
          </cell>
          <cell r="AV214">
            <v>0</v>
          </cell>
          <cell r="AW214">
            <v>0</v>
          </cell>
          <cell r="AX214">
            <v>0</v>
          </cell>
          <cell r="AY214">
            <v>0</v>
          </cell>
          <cell r="AZ214">
            <v>0</v>
          </cell>
          <cell r="BB214">
            <v>205</v>
          </cell>
          <cell r="BC214" t="str">
            <v>NEW MARLBOROUGH</v>
          </cell>
          <cell r="BH214">
            <v>0</v>
          </cell>
          <cell r="BK214">
            <v>0</v>
          </cell>
          <cell r="BL214">
            <v>0</v>
          </cell>
          <cell r="BN214">
            <v>0</v>
          </cell>
          <cell r="BP214">
            <v>0</v>
          </cell>
          <cell r="BQ214">
            <v>0</v>
          </cell>
          <cell r="BR214">
            <v>0</v>
          </cell>
          <cell r="BT214">
            <v>0</v>
          </cell>
          <cell r="BV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M215">
            <v>206</v>
          </cell>
          <cell r="AN215">
            <v>204</v>
          </cell>
          <cell r="AO215" t="str">
            <v>NEW SALEM</v>
          </cell>
          <cell r="AP215">
            <v>0</v>
          </cell>
          <cell r="AQ215">
            <v>0</v>
          </cell>
          <cell r="AR215">
            <v>0</v>
          </cell>
          <cell r="AS215">
            <v>0</v>
          </cell>
          <cell r="AT215">
            <v>0</v>
          </cell>
          <cell r="AU215">
            <v>0</v>
          </cell>
          <cell r="AV215">
            <v>0</v>
          </cell>
          <cell r="AW215">
            <v>0</v>
          </cell>
          <cell r="AX215">
            <v>0</v>
          </cell>
          <cell r="AY215">
            <v>0</v>
          </cell>
          <cell r="AZ215">
            <v>0</v>
          </cell>
          <cell r="BB215">
            <v>206</v>
          </cell>
          <cell r="BC215" t="str">
            <v>NEW SALEM</v>
          </cell>
          <cell r="BH215">
            <v>0</v>
          </cell>
          <cell r="BK215">
            <v>0</v>
          </cell>
          <cell r="BL215">
            <v>0</v>
          </cell>
          <cell r="BN215">
            <v>0</v>
          </cell>
          <cell r="BP215">
            <v>0</v>
          </cell>
          <cell r="BQ215">
            <v>0</v>
          </cell>
          <cell r="BR215">
            <v>0</v>
          </cell>
          <cell r="BT215">
            <v>0</v>
          </cell>
          <cell r="BV215">
            <v>0</v>
          </cell>
        </row>
        <row r="216">
          <cell r="A216">
            <v>207</v>
          </cell>
          <cell r="B216">
            <v>207</v>
          </cell>
          <cell r="C216" t="str">
            <v>NEWTON</v>
          </cell>
          <cell r="D216">
            <v>4</v>
          </cell>
          <cell r="E216">
            <v>80152</v>
          </cell>
          <cell r="F216">
            <v>0</v>
          </cell>
          <cell r="G216">
            <v>3572</v>
          </cell>
          <cell r="H216">
            <v>83724</v>
          </cell>
          <cell r="J216">
            <v>13180.593910333773</v>
          </cell>
          <cell r="K216">
            <v>0.3854651082158792</v>
          </cell>
          <cell r="L216">
            <v>3572</v>
          </cell>
          <cell r="M216">
            <v>16752.593910333773</v>
          </cell>
          <cell r="O216">
            <v>66971.406089666227</v>
          </cell>
          <cell r="Q216">
            <v>0</v>
          </cell>
          <cell r="R216">
            <v>13180.593910333773</v>
          </cell>
          <cell r="S216">
            <v>3572</v>
          </cell>
          <cell r="T216">
            <v>16752.593910333773</v>
          </cell>
          <cell r="V216">
            <v>37766</v>
          </cell>
          <cell r="W216">
            <v>0</v>
          </cell>
          <cell r="X216">
            <v>207</v>
          </cell>
          <cell r="Y216">
            <v>4</v>
          </cell>
          <cell r="Z216">
            <v>0</v>
          </cell>
          <cell r="AA216">
            <v>80152</v>
          </cell>
          <cell r="AB216">
            <v>0</v>
          </cell>
          <cell r="AC216">
            <v>80152</v>
          </cell>
          <cell r="AD216">
            <v>0</v>
          </cell>
          <cell r="AE216">
            <v>3572</v>
          </cell>
          <cell r="AF216">
            <v>83724</v>
          </cell>
          <cell r="AG216">
            <v>0</v>
          </cell>
          <cell r="AH216">
            <v>0</v>
          </cell>
          <cell r="AI216">
            <v>0</v>
          </cell>
          <cell r="AJ216">
            <v>0</v>
          </cell>
          <cell r="AK216">
            <v>83724</v>
          </cell>
          <cell r="AM216">
            <v>207</v>
          </cell>
          <cell r="AN216">
            <v>207</v>
          </cell>
          <cell r="AO216" t="str">
            <v>NEWTON</v>
          </cell>
          <cell r="AP216">
            <v>80152</v>
          </cell>
          <cell r="AQ216">
            <v>61702</v>
          </cell>
          <cell r="AR216">
            <v>18450</v>
          </cell>
          <cell r="AS216">
            <v>0</v>
          </cell>
          <cell r="AT216">
            <v>755</v>
          </cell>
          <cell r="AU216">
            <v>14651</v>
          </cell>
          <cell r="AV216">
            <v>0</v>
          </cell>
          <cell r="AW216">
            <v>338</v>
          </cell>
          <cell r="AX216">
            <v>0</v>
          </cell>
          <cell r="AY216">
            <v>34194</v>
          </cell>
          <cell r="AZ216">
            <v>13180.593910333773</v>
          </cell>
          <cell r="BB216">
            <v>207</v>
          </cell>
          <cell r="BC216" t="str">
            <v>NEWTON</v>
          </cell>
          <cell r="BH216">
            <v>0</v>
          </cell>
          <cell r="BK216">
            <v>0</v>
          </cell>
          <cell r="BL216">
            <v>0</v>
          </cell>
          <cell r="BN216">
            <v>0</v>
          </cell>
          <cell r="BP216">
            <v>18450</v>
          </cell>
          <cell r="BQ216">
            <v>18450</v>
          </cell>
          <cell r="BR216">
            <v>0</v>
          </cell>
          <cell r="BT216">
            <v>0</v>
          </cell>
          <cell r="BV216">
            <v>0</v>
          </cell>
        </row>
        <row r="217">
          <cell r="A217">
            <v>208</v>
          </cell>
          <cell r="B217">
            <v>208</v>
          </cell>
          <cell r="C217" t="str">
            <v>NORFOLK</v>
          </cell>
          <cell r="D217">
            <v>4</v>
          </cell>
          <cell r="E217">
            <v>58828</v>
          </cell>
          <cell r="F217">
            <v>0</v>
          </cell>
          <cell r="G217">
            <v>3572</v>
          </cell>
          <cell r="H217">
            <v>62400</v>
          </cell>
          <cell r="J217">
            <v>22483.449948294012</v>
          </cell>
          <cell r="K217">
            <v>0.4437493822072357</v>
          </cell>
          <cell r="L217">
            <v>3572</v>
          </cell>
          <cell r="M217">
            <v>26055.449948294012</v>
          </cell>
          <cell r="O217">
            <v>36344.550051705985</v>
          </cell>
          <cell r="Q217">
            <v>0</v>
          </cell>
          <cell r="R217">
            <v>22483.449948294012</v>
          </cell>
          <cell r="S217">
            <v>3572</v>
          </cell>
          <cell r="T217">
            <v>26055.449948294012</v>
          </cell>
          <cell r="V217">
            <v>54239</v>
          </cell>
          <cell r="W217">
            <v>0</v>
          </cell>
          <cell r="X217">
            <v>208</v>
          </cell>
          <cell r="Y217">
            <v>4</v>
          </cell>
          <cell r="Z217">
            <v>0</v>
          </cell>
          <cell r="AA217">
            <v>58828</v>
          </cell>
          <cell r="AB217">
            <v>0</v>
          </cell>
          <cell r="AC217">
            <v>58828</v>
          </cell>
          <cell r="AD217">
            <v>0</v>
          </cell>
          <cell r="AE217">
            <v>3572</v>
          </cell>
          <cell r="AF217">
            <v>62400</v>
          </cell>
          <cell r="AG217">
            <v>0</v>
          </cell>
          <cell r="AH217">
            <v>0</v>
          </cell>
          <cell r="AI217">
            <v>0</v>
          </cell>
          <cell r="AJ217">
            <v>0</v>
          </cell>
          <cell r="AK217">
            <v>62400</v>
          </cell>
          <cell r="AM217">
            <v>208</v>
          </cell>
          <cell r="AN217">
            <v>208</v>
          </cell>
          <cell r="AO217" t="str">
            <v>NORFOLK</v>
          </cell>
          <cell r="AP217">
            <v>58828</v>
          </cell>
          <cell r="AQ217">
            <v>27356</v>
          </cell>
          <cell r="AR217">
            <v>31472</v>
          </cell>
          <cell r="AS217">
            <v>0</v>
          </cell>
          <cell r="AT217">
            <v>0</v>
          </cell>
          <cell r="AU217">
            <v>13557.5</v>
          </cell>
          <cell r="AV217">
            <v>542.5</v>
          </cell>
          <cell r="AW217">
            <v>5095</v>
          </cell>
          <cell r="AX217">
            <v>0</v>
          </cell>
          <cell r="AY217">
            <v>50667</v>
          </cell>
          <cell r="AZ217">
            <v>22483.449948294012</v>
          </cell>
          <cell r="BB217">
            <v>208</v>
          </cell>
          <cell r="BC217" t="str">
            <v>NORFOLK</v>
          </cell>
          <cell r="BH217">
            <v>0</v>
          </cell>
          <cell r="BK217">
            <v>0</v>
          </cell>
          <cell r="BL217">
            <v>0</v>
          </cell>
          <cell r="BN217">
            <v>0</v>
          </cell>
          <cell r="BP217">
            <v>31472</v>
          </cell>
          <cell r="BQ217">
            <v>31472</v>
          </cell>
          <cell r="BR217">
            <v>0</v>
          </cell>
          <cell r="BT217">
            <v>0</v>
          </cell>
          <cell r="BV217">
            <v>0</v>
          </cell>
        </row>
        <row r="218">
          <cell r="A218">
            <v>209</v>
          </cell>
          <cell r="B218">
            <v>209</v>
          </cell>
          <cell r="C218" t="str">
            <v>NORTH ADAMS</v>
          </cell>
          <cell r="D218">
            <v>62</v>
          </cell>
          <cell r="E218">
            <v>847974</v>
          </cell>
          <cell r="F218">
            <v>0</v>
          </cell>
          <cell r="G218">
            <v>55366</v>
          </cell>
          <cell r="H218">
            <v>903340</v>
          </cell>
          <cell r="J218">
            <v>21083.235093862892</v>
          </cell>
          <cell r="K218">
            <v>0.30234554447709477</v>
          </cell>
          <cell r="L218">
            <v>55366</v>
          </cell>
          <cell r="M218">
            <v>76449.235093862895</v>
          </cell>
          <cell r="O218">
            <v>826890.76490613713</v>
          </cell>
          <cell r="Q218">
            <v>0</v>
          </cell>
          <cell r="R218">
            <v>21083.235093862892</v>
          </cell>
          <cell r="S218">
            <v>55366</v>
          </cell>
          <cell r="T218">
            <v>76449.235093862895</v>
          </cell>
          <cell r="V218">
            <v>125098.25</v>
          </cell>
          <cell r="W218">
            <v>0</v>
          </cell>
          <cell r="X218">
            <v>209</v>
          </cell>
          <cell r="Y218">
            <v>62</v>
          </cell>
          <cell r="Z218">
            <v>0</v>
          </cell>
          <cell r="AA218">
            <v>847974</v>
          </cell>
          <cell r="AB218">
            <v>0</v>
          </cell>
          <cell r="AC218">
            <v>847974</v>
          </cell>
          <cell r="AD218">
            <v>0</v>
          </cell>
          <cell r="AE218">
            <v>55366</v>
          </cell>
          <cell r="AF218">
            <v>903340</v>
          </cell>
          <cell r="AG218">
            <v>0</v>
          </cell>
          <cell r="AH218">
            <v>0</v>
          </cell>
          <cell r="AI218">
            <v>0</v>
          </cell>
          <cell r="AJ218">
            <v>0</v>
          </cell>
          <cell r="AK218">
            <v>903340</v>
          </cell>
          <cell r="AM218">
            <v>209</v>
          </cell>
          <cell r="AN218">
            <v>209</v>
          </cell>
          <cell r="AO218" t="str">
            <v>NORTH ADAMS</v>
          </cell>
          <cell r="AP218">
            <v>847974</v>
          </cell>
          <cell r="AQ218">
            <v>818462</v>
          </cell>
          <cell r="AR218">
            <v>29512</v>
          </cell>
          <cell r="AS218">
            <v>27102.25</v>
          </cell>
          <cell r="AT218">
            <v>13118</v>
          </cell>
          <cell r="AU218">
            <v>0</v>
          </cell>
          <cell r="AV218">
            <v>0</v>
          </cell>
          <cell r="AW218">
            <v>0</v>
          </cell>
          <cell r="AX218">
            <v>0</v>
          </cell>
          <cell r="AY218">
            <v>69732.25</v>
          </cell>
          <cell r="AZ218">
            <v>21083.235093862892</v>
          </cell>
          <cell r="BB218">
            <v>209</v>
          </cell>
          <cell r="BC218" t="str">
            <v>NORTH ADAMS</v>
          </cell>
          <cell r="BH218">
            <v>0</v>
          </cell>
          <cell r="BK218">
            <v>0</v>
          </cell>
          <cell r="BL218">
            <v>0</v>
          </cell>
          <cell r="BN218">
            <v>0</v>
          </cell>
          <cell r="BP218">
            <v>29512</v>
          </cell>
          <cell r="BQ218">
            <v>29512</v>
          </cell>
          <cell r="BR218">
            <v>0</v>
          </cell>
          <cell r="BT218">
            <v>0</v>
          </cell>
          <cell r="BV218">
            <v>0</v>
          </cell>
        </row>
        <row r="219">
          <cell r="A219">
            <v>210</v>
          </cell>
          <cell r="B219">
            <v>214</v>
          </cell>
          <cell r="C219" t="str">
            <v>NORTHAMPTON</v>
          </cell>
          <cell r="D219">
            <v>199</v>
          </cell>
          <cell r="E219">
            <v>2514382</v>
          </cell>
          <cell r="F219">
            <v>0</v>
          </cell>
          <cell r="G219">
            <v>177707</v>
          </cell>
          <cell r="H219">
            <v>2692089</v>
          </cell>
          <cell r="J219">
            <v>107811.54302385912</v>
          </cell>
          <cell r="K219">
            <v>0.34574374416374287</v>
          </cell>
          <cell r="L219">
            <v>177707</v>
          </cell>
          <cell r="M219">
            <v>285518.54302385915</v>
          </cell>
          <cell r="O219">
            <v>2406570.4569761408</v>
          </cell>
          <cell r="Q219">
            <v>0</v>
          </cell>
          <cell r="R219">
            <v>107811.54302385912</v>
          </cell>
          <cell r="S219">
            <v>177707</v>
          </cell>
          <cell r="T219">
            <v>285518.54302385915</v>
          </cell>
          <cell r="V219">
            <v>489532</v>
          </cell>
          <cell r="W219">
            <v>0</v>
          </cell>
          <cell r="X219">
            <v>210</v>
          </cell>
          <cell r="Y219">
            <v>199</v>
          </cell>
          <cell r="Z219">
            <v>0</v>
          </cell>
          <cell r="AA219">
            <v>2514382</v>
          </cell>
          <cell r="AB219">
            <v>0</v>
          </cell>
          <cell r="AC219">
            <v>2514382</v>
          </cell>
          <cell r="AD219">
            <v>0</v>
          </cell>
          <cell r="AE219">
            <v>177707</v>
          </cell>
          <cell r="AF219">
            <v>2692089</v>
          </cell>
          <cell r="AG219">
            <v>0</v>
          </cell>
          <cell r="AH219">
            <v>0</v>
          </cell>
          <cell r="AI219">
            <v>0</v>
          </cell>
          <cell r="AJ219">
            <v>0</v>
          </cell>
          <cell r="AK219">
            <v>2692089</v>
          </cell>
          <cell r="AM219">
            <v>210</v>
          </cell>
          <cell r="AN219">
            <v>214</v>
          </cell>
          <cell r="AO219" t="str">
            <v>NORTHAMPTON</v>
          </cell>
          <cell r="AP219">
            <v>2514382</v>
          </cell>
          <cell r="AQ219">
            <v>2363469</v>
          </cell>
          <cell r="AR219">
            <v>150913</v>
          </cell>
          <cell r="AS219">
            <v>52551.5</v>
          </cell>
          <cell r="AT219">
            <v>0</v>
          </cell>
          <cell r="AU219">
            <v>28295</v>
          </cell>
          <cell r="AV219">
            <v>48342.75</v>
          </cell>
          <cell r="AW219">
            <v>31722.75</v>
          </cell>
          <cell r="AX219">
            <v>0</v>
          </cell>
          <cell r="AY219">
            <v>311825</v>
          </cell>
          <cell r="AZ219">
            <v>107811.54302385912</v>
          </cell>
          <cell r="BB219">
            <v>210</v>
          </cell>
          <cell r="BC219" t="str">
            <v>NORTHAMPTON</v>
          </cell>
          <cell r="BH219">
            <v>0</v>
          </cell>
          <cell r="BK219">
            <v>0</v>
          </cell>
          <cell r="BL219">
            <v>0</v>
          </cell>
          <cell r="BN219">
            <v>0</v>
          </cell>
          <cell r="BP219">
            <v>150913</v>
          </cell>
          <cell r="BQ219">
            <v>150913</v>
          </cell>
          <cell r="BR219">
            <v>0</v>
          </cell>
          <cell r="BT219">
            <v>0</v>
          </cell>
          <cell r="BV219">
            <v>0</v>
          </cell>
        </row>
        <row r="220">
          <cell r="A220">
            <v>211</v>
          </cell>
          <cell r="B220">
            <v>210</v>
          </cell>
          <cell r="C220" t="str">
            <v>NORTH ANDOVER</v>
          </cell>
          <cell r="D220">
            <v>7</v>
          </cell>
          <cell r="E220">
            <v>99997</v>
          </cell>
          <cell r="F220">
            <v>0</v>
          </cell>
          <cell r="G220">
            <v>6251</v>
          </cell>
          <cell r="H220">
            <v>106248</v>
          </cell>
          <cell r="J220">
            <v>7062.5122708704439</v>
          </cell>
          <cell r="K220">
            <v>0.22436521895213107</v>
          </cell>
          <cell r="L220">
            <v>6251</v>
          </cell>
          <cell r="M220">
            <v>13313.512270870444</v>
          </cell>
          <cell r="O220">
            <v>92934.487729129556</v>
          </cell>
          <cell r="Q220">
            <v>0</v>
          </cell>
          <cell r="R220">
            <v>7062.5122708704439</v>
          </cell>
          <cell r="S220">
            <v>6251</v>
          </cell>
          <cell r="T220">
            <v>13313.512270870444</v>
          </cell>
          <cell r="V220">
            <v>37728.75</v>
          </cell>
          <cell r="W220">
            <v>0</v>
          </cell>
          <cell r="X220">
            <v>211</v>
          </cell>
          <cell r="Y220">
            <v>7</v>
          </cell>
          <cell r="Z220">
            <v>0</v>
          </cell>
          <cell r="AA220">
            <v>99997</v>
          </cell>
          <cell r="AB220">
            <v>0</v>
          </cell>
          <cell r="AC220">
            <v>99997</v>
          </cell>
          <cell r="AD220">
            <v>0</v>
          </cell>
          <cell r="AE220">
            <v>6251</v>
          </cell>
          <cell r="AF220">
            <v>106248</v>
          </cell>
          <cell r="AG220">
            <v>0</v>
          </cell>
          <cell r="AH220">
            <v>0</v>
          </cell>
          <cell r="AI220">
            <v>0</v>
          </cell>
          <cell r="AJ220">
            <v>0</v>
          </cell>
          <cell r="AK220">
            <v>106248</v>
          </cell>
          <cell r="AM220">
            <v>211</v>
          </cell>
          <cell r="AN220">
            <v>210</v>
          </cell>
          <cell r="AO220" t="str">
            <v>NORTH ANDOVER</v>
          </cell>
          <cell r="AP220">
            <v>99997</v>
          </cell>
          <cell r="AQ220">
            <v>90111</v>
          </cell>
          <cell r="AR220">
            <v>9886</v>
          </cell>
          <cell r="AS220">
            <v>4008.25</v>
          </cell>
          <cell r="AT220">
            <v>2585</v>
          </cell>
          <cell r="AU220">
            <v>0</v>
          </cell>
          <cell r="AV220">
            <v>0</v>
          </cell>
          <cell r="AW220">
            <v>14998.5</v>
          </cell>
          <cell r="AX220">
            <v>0</v>
          </cell>
          <cell r="AY220">
            <v>31477.75</v>
          </cell>
          <cell r="AZ220">
            <v>7062.5122708704439</v>
          </cell>
          <cell r="BB220">
            <v>211</v>
          </cell>
          <cell r="BC220" t="str">
            <v>NORTH ANDOVER</v>
          </cell>
          <cell r="BH220">
            <v>0</v>
          </cell>
          <cell r="BK220">
            <v>0</v>
          </cell>
          <cell r="BL220">
            <v>0</v>
          </cell>
          <cell r="BN220">
            <v>0</v>
          </cell>
          <cell r="BP220">
            <v>9886</v>
          </cell>
          <cell r="BQ220">
            <v>9886</v>
          </cell>
          <cell r="BR220">
            <v>0</v>
          </cell>
          <cell r="BT220">
            <v>0</v>
          </cell>
          <cell r="BV220">
            <v>0</v>
          </cell>
        </row>
        <row r="221">
          <cell r="A221">
            <v>212</v>
          </cell>
          <cell r="B221">
            <v>211</v>
          </cell>
          <cell r="C221" t="str">
            <v>NORTH ATTLEBOROUGH</v>
          </cell>
          <cell r="D221">
            <v>157</v>
          </cell>
          <cell r="E221">
            <v>1886952</v>
          </cell>
          <cell r="F221">
            <v>0</v>
          </cell>
          <cell r="G221">
            <v>140201</v>
          </cell>
          <cell r="H221">
            <v>2027153</v>
          </cell>
          <cell r="J221">
            <v>373555.8913022065</v>
          </cell>
          <cell r="K221">
            <v>0.55721676636227913</v>
          </cell>
          <cell r="L221">
            <v>140201</v>
          </cell>
          <cell r="M221">
            <v>513756.8913022065</v>
          </cell>
          <cell r="O221">
            <v>1513396.1086977934</v>
          </cell>
          <cell r="Q221">
            <v>0</v>
          </cell>
          <cell r="R221">
            <v>373555.8913022065</v>
          </cell>
          <cell r="S221">
            <v>140201</v>
          </cell>
          <cell r="T221">
            <v>513756.8913022065</v>
          </cell>
          <cell r="V221">
            <v>810597</v>
          </cell>
          <cell r="W221">
            <v>0</v>
          </cell>
          <cell r="X221">
            <v>212</v>
          </cell>
          <cell r="Y221">
            <v>157</v>
          </cell>
          <cell r="Z221">
            <v>0</v>
          </cell>
          <cell r="AA221">
            <v>1886952</v>
          </cell>
          <cell r="AB221">
            <v>0</v>
          </cell>
          <cell r="AC221">
            <v>1886952</v>
          </cell>
          <cell r="AD221">
            <v>0</v>
          </cell>
          <cell r="AE221">
            <v>140201</v>
          </cell>
          <cell r="AF221">
            <v>2027153</v>
          </cell>
          <cell r="AG221">
            <v>0</v>
          </cell>
          <cell r="AH221">
            <v>0</v>
          </cell>
          <cell r="AI221">
            <v>0</v>
          </cell>
          <cell r="AJ221">
            <v>0</v>
          </cell>
          <cell r="AK221">
            <v>2027153</v>
          </cell>
          <cell r="AM221">
            <v>212</v>
          </cell>
          <cell r="AN221">
            <v>211</v>
          </cell>
          <cell r="AO221" t="str">
            <v>NORTH ATTLEBOROUGH</v>
          </cell>
          <cell r="AP221">
            <v>1886952</v>
          </cell>
          <cell r="AQ221">
            <v>1364054</v>
          </cell>
          <cell r="AR221">
            <v>522898</v>
          </cell>
          <cell r="AS221">
            <v>60043.5</v>
          </cell>
          <cell r="AT221">
            <v>18323</v>
          </cell>
          <cell r="AU221">
            <v>32883.75</v>
          </cell>
          <cell r="AV221">
            <v>9678.5</v>
          </cell>
          <cell r="AW221">
            <v>26569.25</v>
          </cell>
          <cell r="AX221">
            <v>0</v>
          </cell>
          <cell r="AY221">
            <v>670396</v>
          </cell>
          <cell r="AZ221">
            <v>373555.8913022065</v>
          </cell>
          <cell r="BB221">
            <v>212</v>
          </cell>
          <cell r="BC221" t="str">
            <v>NORTH ATTLEBOROUGH</v>
          </cell>
          <cell r="BH221">
            <v>0</v>
          </cell>
          <cell r="BK221">
            <v>0</v>
          </cell>
          <cell r="BL221">
            <v>0</v>
          </cell>
          <cell r="BN221">
            <v>0</v>
          </cell>
          <cell r="BP221">
            <v>522898</v>
          </cell>
          <cell r="BQ221">
            <v>522898</v>
          </cell>
          <cell r="BR221">
            <v>0</v>
          </cell>
          <cell r="BT221">
            <v>0</v>
          </cell>
          <cell r="BV221">
            <v>0</v>
          </cell>
        </row>
        <row r="222">
          <cell r="A222">
            <v>213</v>
          </cell>
          <cell r="B222">
            <v>215</v>
          </cell>
          <cell r="C222" t="str">
            <v>NORTHBOROUGH</v>
          </cell>
          <cell r="D222">
            <v>3</v>
          </cell>
          <cell r="E222">
            <v>52910</v>
          </cell>
          <cell r="F222">
            <v>0</v>
          </cell>
          <cell r="G222">
            <v>2679</v>
          </cell>
          <cell r="H222">
            <v>55589</v>
          </cell>
          <cell r="J222">
            <v>15213.763030594473</v>
          </cell>
          <cell r="K222">
            <v>0.48013769476017115</v>
          </cell>
          <cell r="L222">
            <v>2679</v>
          </cell>
          <cell r="M222">
            <v>17892.763030594473</v>
          </cell>
          <cell r="O222">
            <v>37696.236969405523</v>
          </cell>
          <cell r="Q222">
            <v>0</v>
          </cell>
          <cell r="R222">
            <v>15213.763030594473</v>
          </cell>
          <cell r="S222">
            <v>2679</v>
          </cell>
          <cell r="T222">
            <v>17892.763030594473</v>
          </cell>
          <cell r="V222">
            <v>34365.25</v>
          </cell>
          <cell r="W222">
            <v>0</v>
          </cell>
          <cell r="X222">
            <v>213</v>
          </cell>
          <cell r="Y222">
            <v>3</v>
          </cell>
          <cell r="Z222">
            <v>0</v>
          </cell>
          <cell r="AA222">
            <v>52910</v>
          </cell>
          <cell r="AB222">
            <v>0</v>
          </cell>
          <cell r="AC222">
            <v>52910</v>
          </cell>
          <cell r="AD222">
            <v>0</v>
          </cell>
          <cell r="AE222">
            <v>2679</v>
          </cell>
          <cell r="AF222">
            <v>55589</v>
          </cell>
          <cell r="AG222">
            <v>0</v>
          </cell>
          <cell r="AH222">
            <v>0</v>
          </cell>
          <cell r="AI222">
            <v>0</v>
          </cell>
          <cell r="AJ222">
            <v>0</v>
          </cell>
          <cell r="AK222">
            <v>55589</v>
          </cell>
          <cell r="AM222">
            <v>213</v>
          </cell>
          <cell r="AN222">
            <v>215</v>
          </cell>
          <cell r="AO222" t="str">
            <v>NORTHBOROUGH</v>
          </cell>
          <cell r="AP222">
            <v>52910</v>
          </cell>
          <cell r="AQ222">
            <v>31614</v>
          </cell>
          <cell r="AR222">
            <v>21296</v>
          </cell>
          <cell r="AS222">
            <v>7903.5</v>
          </cell>
          <cell r="AT222">
            <v>0</v>
          </cell>
          <cell r="AU222">
            <v>432.75</v>
          </cell>
          <cell r="AV222">
            <v>0</v>
          </cell>
          <cell r="AW222">
            <v>2054</v>
          </cell>
          <cell r="AX222">
            <v>0</v>
          </cell>
          <cell r="AY222">
            <v>31686.25</v>
          </cell>
          <cell r="AZ222">
            <v>15213.763030594473</v>
          </cell>
          <cell r="BB222">
            <v>213</v>
          </cell>
          <cell r="BC222" t="str">
            <v>NORTHBOROUGH</v>
          </cell>
          <cell r="BH222">
            <v>0</v>
          </cell>
          <cell r="BK222">
            <v>0</v>
          </cell>
          <cell r="BL222">
            <v>0</v>
          </cell>
          <cell r="BN222">
            <v>0</v>
          </cell>
          <cell r="BP222">
            <v>21296</v>
          </cell>
          <cell r="BQ222">
            <v>21296</v>
          </cell>
          <cell r="BR222">
            <v>0</v>
          </cell>
          <cell r="BT222">
            <v>0</v>
          </cell>
          <cell r="BV222">
            <v>0</v>
          </cell>
        </row>
        <row r="223">
          <cell r="A223">
            <v>214</v>
          </cell>
          <cell r="B223">
            <v>216</v>
          </cell>
          <cell r="C223" t="str">
            <v>NORTHBRIDGE</v>
          </cell>
          <cell r="D223">
            <v>4</v>
          </cell>
          <cell r="E223">
            <v>45766</v>
          </cell>
          <cell r="F223">
            <v>0</v>
          </cell>
          <cell r="G223">
            <v>3572</v>
          </cell>
          <cell r="H223">
            <v>49338</v>
          </cell>
          <cell r="J223">
            <v>18402.823801094743</v>
          </cell>
          <cell r="K223">
            <v>0.61403637944610878</v>
          </cell>
          <cell r="L223">
            <v>3572</v>
          </cell>
          <cell r="M223">
            <v>21974.823801094743</v>
          </cell>
          <cell r="O223">
            <v>27363.176198905257</v>
          </cell>
          <cell r="Q223">
            <v>0</v>
          </cell>
          <cell r="R223">
            <v>18402.823801094743</v>
          </cell>
          <cell r="S223">
            <v>3572</v>
          </cell>
          <cell r="T223">
            <v>21974.823801094743</v>
          </cell>
          <cell r="V223">
            <v>33542.25</v>
          </cell>
          <cell r="W223">
            <v>0</v>
          </cell>
          <cell r="X223">
            <v>214</v>
          </cell>
          <cell r="Y223">
            <v>4</v>
          </cell>
          <cell r="Z223">
            <v>0</v>
          </cell>
          <cell r="AA223">
            <v>45766</v>
          </cell>
          <cell r="AB223">
            <v>0</v>
          </cell>
          <cell r="AC223">
            <v>45766</v>
          </cell>
          <cell r="AD223">
            <v>0</v>
          </cell>
          <cell r="AE223">
            <v>3572</v>
          </cell>
          <cell r="AF223">
            <v>49338</v>
          </cell>
          <cell r="AG223">
            <v>0</v>
          </cell>
          <cell r="AH223">
            <v>0</v>
          </cell>
          <cell r="AI223">
            <v>0</v>
          </cell>
          <cell r="AJ223">
            <v>0</v>
          </cell>
          <cell r="AK223">
            <v>49338</v>
          </cell>
          <cell r="AM223">
            <v>214</v>
          </cell>
          <cell r="AN223">
            <v>216</v>
          </cell>
          <cell r="AO223" t="str">
            <v>NORTHBRIDGE</v>
          </cell>
          <cell r="AP223">
            <v>45766</v>
          </cell>
          <cell r="AQ223">
            <v>20006</v>
          </cell>
          <cell r="AR223">
            <v>25760</v>
          </cell>
          <cell r="AS223">
            <v>0</v>
          </cell>
          <cell r="AT223">
            <v>0</v>
          </cell>
          <cell r="AU223">
            <v>0</v>
          </cell>
          <cell r="AV223">
            <v>4210.25</v>
          </cell>
          <cell r="AW223">
            <v>0</v>
          </cell>
          <cell r="AX223">
            <v>0</v>
          </cell>
          <cell r="AY223">
            <v>29970.25</v>
          </cell>
          <cell r="AZ223">
            <v>18402.823801094743</v>
          </cell>
          <cell r="BB223">
            <v>214</v>
          </cell>
          <cell r="BC223" t="str">
            <v>NORTHBRIDGE</v>
          </cell>
          <cell r="BH223">
            <v>0</v>
          </cell>
          <cell r="BK223">
            <v>0</v>
          </cell>
          <cell r="BL223">
            <v>0</v>
          </cell>
          <cell r="BN223">
            <v>0</v>
          </cell>
          <cell r="BP223">
            <v>25760</v>
          </cell>
          <cell r="BQ223">
            <v>25760</v>
          </cell>
          <cell r="BR223">
            <v>0</v>
          </cell>
          <cell r="BT223">
            <v>0</v>
          </cell>
          <cell r="BV223">
            <v>0</v>
          </cell>
        </row>
        <row r="224">
          <cell r="A224">
            <v>215</v>
          </cell>
          <cell r="B224">
            <v>212</v>
          </cell>
          <cell r="C224" t="str">
            <v>NORTH BROOKFIELD</v>
          </cell>
          <cell r="D224">
            <v>9</v>
          </cell>
          <cell r="E224">
            <v>107208</v>
          </cell>
          <cell r="F224">
            <v>0</v>
          </cell>
          <cell r="G224">
            <v>8037</v>
          </cell>
          <cell r="H224">
            <v>115245</v>
          </cell>
          <cell r="J224">
            <v>23467.886718399157</v>
          </cell>
          <cell r="K224">
            <v>0.45622307212160224</v>
          </cell>
          <cell r="L224">
            <v>8037</v>
          </cell>
          <cell r="M224">
            <v>31504.886718399157</v>
          </cell>
          <cell r="O224">
            <v>83740.113281600847</v>
          </cell>
          <cell r="Q224">
            <v>0</v>
          </cell>
          <cell r="R224">
            <v>23467.886718399157</v>
          </cell>
          <cell r="S224">
            <v>8037</v>
          </cell>
          <cell r="T224">
            <v>31504.886718399157</v>
          </cell>
          <cell r="V224">
            <v>59476.5</v>
          </cell>
          <cell r="W224">
            <v>0</v>
          </cell>
          <cell r="X224">
            <v>215</v>
          </cell>
          <cell r="Y224">
            <v>9</v>
          </cell>
          <cell r="Z224">
            <v>0</v>
          </cell>
          <cell r="AA224">
            <v>107208</v>
          </cell>
          <cell r="AB224">
            <v>0</v>
          </cell>
          <cell r="AC224">
            <v>107208</v>
          </cell>
          <cell r="AD224">
            <v>0</v>
          </cell>
          <cell r="AE224">
            <v>8037</v>
          </cell>
          <cell r="AF224">
            <v>115245</v>
          </cell>
          <cell r="AG224">
            <v>0</v>
          </cell>
          <cell r="AH224">
            <v>0</v>
          </cell>
          <cell r="AI224">
            <v>0</v>
          </cell>
          <cell r="AJ224">
            <v>0</v>
          </cell>
          <cell r="AK224">
            <v>115245</v>
          </cell>
          <cell r="AM224">
            <v>215</v>
          </cell>
          <cell r="AN224">
            <v>212</v>
          </cell>
          <cell r="AO224" t="str">
            <v>NORTH BROOKFIELD</v>
          </cell>
          <cell r="AP224">
            <v>107208</v>
          </cell>
          <cell r="AQ224">
            <v>74358</v>
          </cell>
          <cell r="AR224">
            <v>32850</v>
          </cell>
          <cell r="AS224">
            <v>18589.5</v>
          </cell>
          <cell r="AT224">
            <v>0</v>
          </cell>
          <cell r="AU224">
            <v>0</v>
          </cell>
          <cell r="AV224">
            <v>0</v>
          </cell>
          <cell r="AW224">
            <v>0</v>
          </cell>
          <cell r="AX224">
            <v>0</v>
          </cell>
          <cell r="AY224">
            <v>51439.5</v>
          </cell>
          <cell r="AZ224">
            <v>23467.886718399157</v>
          </cell>
          <cell r="BB224">
            <v>215</v>
          </cell>
          <cell r="BC224" t="str">
            <v>NORTH BROOKFIELD</v>
          </cell>
          <cell r="BH224">
            <v>0</v>
          </cell>
          <cell r="BK224">
            <v>0</v>
          </cell>
          <cell r="BL224">
            <v>0</v>
          </cell>
          <cell r="BN224">
            <v>0</v>
          </cell>
          <cell r="BP224">
            <v>32850</v>
          </cell>
          <cell r="BQ224">
            <v>32850</v>
          </cell>
          <cell r="BR224">
            <v>0</v>
          </cell>
          <cell r="BT224">
            <v>0</v>
          </cell>
          <cell r="BV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M225">
            <v>216</v>
          </cell>
          <cell r="AN225">
            <v>217</v>
          </cell>
          <cell r="AO225" t="str">
            <v>NORTHFIELD</v>
          </cell>
          <cell r="AP225">
            <v>0</v>
          </cell>
          <cell r="AQ225">
            <v>0</v>
          </cell>
          <cell r="AR225">
            <v>0</v>
          </cell>
          <cell r="AS225">
            <v>0</v>
          </cell>
          <cell r="AT225">
            <v>0</v>
          </cell>
          <cell r="AU225">
            <v>0</v>
          </cell>
          <cell r="AV225">
            <v>0</v>
          </cell>
          <cell r="AW225">
            <v>0</v>
          </cell>
          <cell r="AX225">
            <v>0</v>
          </cell>
          <cell r="AY225">
            <v>0</v>
          </cell>
          <cell r="AZ225">
            <v>0</v>
          </cell>
          <cell r="BB225">
            <v>216</v>
          </cell>
          <cell r="BC225" t="str">
            <v>NORTHFIELD</v>
          </cell>
          <cell r="BH225">
            <v>0</v>
          </cell>
          <cell r="BK225">
            <v>0</v>
          </cell>
          <cell r="BL225">
            <v>0</v>
          </cell>
          <cell r="BN225">
            <v>0</v>
          </cell>
          <cell r="BP225">
            <v>0</v>
          </cell>
          <cell r="BQ225">
            <v>0</v>
          </cell>
          <cell r="BR225">
            <v>0</v>
          </cell>
          <cell r="BT225">
            <v>0</v>
          </cell>
          <cell r="BV225">
            <v>0</v>
          </cell>
        </row>
        <row r="226">
          <cell r="A226">
            <v>217</v>
          </cell>
          <cell r="B226">
            <v>213</v>
          </cell>
          <cell r="C226" t="str">
            <v>NORTH READING</v>
          </cell>
          <cell r="D226">
            <v>2</v>
          </cell>
          <cell r="E226">
            <v>27604</v>
          </cell>
          <cell r="F226">
            <v>0</v>
          </cell>
          <cell r="G226">
            <v>1786</v>
          </cell>
          <cell r="H226">
            <v>29390</v>
          </cell>
          <cell r="J226">
            <v>9587.8997761837163</v>
          </cell>
          <cell r="K226">
            <v>0.56509937237147456</v>
          </cell>
          <cell r="L226">
            <v>1786</v>
          </cell>
          <cell r="M226">
            <v>11373.899776183716</v>
          </cell>
          <cell r="O226">
            <v>18016.100223816284</v>
          </cell>
          <cell r="Q226">
            <v>0</v>
          </cell>
          <cell r="R226">
            <v>9587.8997761837163</v>
          </cell>
          <cell r="S226">
            <v>1786</v>
          </cell>
          <cell r="T226">
            <v>11373.899776183716</v>
          </cell>
          <cell r="V226">
            <v>18752.75</v>
          </cell>
          <cell r="W226">
            <v>0</v>
          </cell>
          <cell r="X226">
            <v>217</v>
          </cell>
          <cell r="Y226">
            <v>2</v>
          </cell>
          <cell r="Z226">
            <v>0</v>
          </cell>
          <cell r="AA226">
            <v>27604</v>
          </cell>
          <cell r="AB226">
            <v>0</v>
          </cell>
          <cell r="AC226">
            <v>27604</v>
          </cell>
          <cell r="AD226">
            <v>0</v>
          </cell>
          <cell r="AE226">
            <v>1786</v>
          </cell>
          <cell r="AF226">
            <v>29390</v>
          </cell>
          <cell r="AG226">
            <v>0</v>
          </cell>
          <cell r="AH226">
            <v>0</v>
          </cell>
          <cell r="AI226">
            <v>0</v>
          </cell>
          <cell r="AJ226">
            <v>0</v>
          </cell>
          <cell r="AK226">
            <v>29390</v>
          </cell>
          <cell r="AM226">
            <v>217</v>
          </cell>
          <cell r="AN226">
            <v>213</v>
          </cell>
          <cell r="AO226" t="str">
            <v>NORTH READING</v>
          </cell>
          <cell r="AP226">
            <v>27604</v>
          </cell>
          <cell r="AQ226">
            <v>14183</v>
          </cell>
          <cell r="AR226">
            <v>13421</v>
          </cell>
          <cell r="AS226">
            <v>3206.75</v>
          </cell>
          <cell r="AT226">
            <v>339</v>
          </cell>
          <cell r="AU226">
            <v>0</v>
          </cell>
          <cell r="AV226">
            <v>0</v>
          </cell>
          <cell r="AW226">
            <v>0</v>
          </cell>
          <cell r="AX226">
            <v>0</v>
          </cell>
          <cell r="AY226">
            <v>16966.75</v>
          </cell>
          <cell r="AZ226">
            <v>9587.8997761837163</v>
          </cell>
          <cell r="BB226">
            <v>217</v>
          </cell>
          <cell r="BC226" t="str">
            <v>NORTH READING</v>
          </cell>
          <cell r="BH226">
            <v>0</v>
          </cell>
          <cell r="BK226">
            <v>0</v>
          </cell>
          <cell r="BL226">
            <v>0</v>
          </cell>
          <cell r="BN226">
            <v>0</v>
          </cell>
          <cell r="BP226">
            <v>13421</v>
          </cell>
          <cell r="BQ226">
            <v>13421</v>
          </cell>
          <cell r="BR226">
            <v>0</v>
          </cell>
          <cell r="BT226">
            <v>0</v>
          </cell>
          <cell r="BV226">
            <v>0</v>
          </cell>
        </row>
        <row r="227">
          <cell r="A227">
            <v>218</v>
          </cell>
          <cell r="B227">
            <v>218</v>
          </cell>
          <cell r="C227" t="str">
            <v>NORTON</v>
          </cell>
          <cell r="D227">
            <v>113</v>
          </cell>
          <cell r="E227">
            <v>1486859</v>
          </cell>
          <cell r="F227">
            <v>0</v>
          </cell>
          <cell r="G227">
            <v>100909</v>
          </cell>
          <cell r="H227">
            <v>1587768</v>
          </cell>
          <cell r="J227">
            <v>81358.198205119319</v>
          </cell>
          <cell r="K227">
            <v>0.65288561372983467</v>
          </cell>
          <cell r="L227">
            <v>100909</v>
          </cell>
          <cell r="M227">
            <v>182267.19820511932</v>
          </cell>
          <cell r="O227">
            <v>1405500.8017948808</v>
          </cell>
          <cell r="Q227">
            <v>0</v>
          </cell>
          <cell r="R227">
            <v>81358.198205119319</v>
          </cell>
          <cell r="S227">
            <v>100909</v>
          </cell>
          <cell r="T227">
            <v>182267.19820511932</v>
          </cell>
          <cell r="V227">
            <v>225522.25</v>
          </cell>
          <cell r="W227">
            <v>0</v>
          </cell>
          <cell r="X227">
            <v>218</v>
          </cell>
          <cell r="Y227">
            <v>113</v>
          </cell>
          <cell r="Z227">
            <v>0</v>
          </cell>
          <cell r="AA227">
            <v>1486859</v>
          </cell>
          <cell r="AB227">
            <v>0</v>
          </cell>
          <cell r="AC227">
            <v>1486859</v>
          </cell>
          <cell r="AD227">
            <v>0</v>
          </cell>
          <cell r="AE227">
            <v>100909</v>
          </cell>
          <cell r="AF227">
            <v>1587768</v>
          </cell>
          <cell r="AG227">
            <v>0</v>
          </cell>
          <cell r="AH227">
            <v>0</v>
          </cell>
          <cell r="AI227">
            <v>0</v>
          </cell>
          <cell r="AJ227">
            <v>0</v>
          </cell>
          <cell r="AK227">
            <v>1587768</v>
          </cell>
          <cell r="AM227">
            <v>218</v>
          </cell>
          <cell r="AN227">
            <v>218</v>
          </cell>
          <cell r="AO227" t="str">
            <v>NORTON</v>
          </cell>
          <cell r="AP227">
            <v>1486859</v>
          </cell>
          <cell r="AQ227">
            <v>1372975</v>
          </cell>
          <cell r="AR227">
            <v>113884</v>
          </cell>
          <cell r="AS227">
            <v>10729.25</v>
          </cell>
          <cell r="AT227">
            <v>0</v>
          </cell>
          <cell r="AU227">
            <v>0</v>
          </cell>
          <cell r="AV227">
            <v>0</v>
          </cell>
          <cell r="AW227">
            <v>0</v>
          </cell>
          <cell r="AX227">
            <v>0</v>
          </cell>
          <cell r="AY227">
            <v>124613.25</v>
          </cell>
          <cell r="AZ227">
            <v>81358.198205119319</v>
          </cell>
          <cell r="BB227">
            <v>218</v>
          </cell>
          <cell r="BC227" t="str">
            <v>NORTON</v>
          </cell>
          <cell r="BH227">
            <v>0</v>
          </cell>
          <cell r="BK227">
            <v>0</v>
          </cell>
          <cell r="BL227">
            <v>0</v>
          </cell>
          <cell r="BN227">
            <v>0</v>
          </cell>
          <cell r="BP227">
            <v>113884</v>
          </cell>
          <cell r="BQ227">
            <v>113884</v>
          </cell>
          <cell r="BR227">
            <v>0</v>
          </cell>
          <cell r="BT227">
            <v>0</v>
          </cell>
          <cell r="BV227">
            <v>0</v>
          </cell>
        </row>
        <row r="228">
          <cell r="A228">
            <v>219</v>
          </cell>
          <cell r="B228">
            <v>219</v>
          </cell>
          <cell r="C228" t="str">
            <v>NORWELL</v>
          </cell>
          <cell r="D228">
            <v>11</v>
          </cell>
          <cell r="E228">
            <v>176506</v>
          </cell>
          <cell r="F228">
            <v>0</v>
          </cell>
          <cell r="G228">
            <v>9823</v>
          </cell>
          <cell r="H228">
            <v>186329</v>
          </cell>
          <cell r="J228">
            <v>28082.880575350711</v>
          </cell>
          <cell r="K228">
            <v>0.46600728601583419</v>
          </cell>
          <cell r="L228">
            <v>9823</v>
          </cell>
          <cell r="M228">
            <v>37905.880575350711</v>
          </cell>
          <cell r="O228">
            <v>148423.11942464928</v>
          </cell>
          <cell r="Q228">
            <v>0</v>
          </cell>
          <cell r="R228">
            <v>28082.880575350711</v>
          </cell>
          <cell r="S228">
            <v>9823</v>
          </cell>
          <cell r="T228">
            <v>37905.880575350711</v>
          </cell>
          <cell r="V228">
            <v>70085.75</v>
          </cell>
          <cell r="W228">
            <v>0</v>
          </cell>
          <cell r="X228">
            <v>219</v>
          </cell>
          <cell r="Y228">
            <v>11</v>
          </cell>
          <cell r="Z228">
            <v>0</v>
          </cell>
          <cell r="AA228">
            <v>176506</v>
          </cell>
          <cell r="AB228">
            <v>0</v>
          </cell>
          <cell r="AC228">
            <v>176506</v>
          </cell>
          <cell r="AD228">
            <v>0</v>
          </cell>
          <cell r="AE228">
            <v>9823</v>
          </cell>
          <cell r="AF228">
            <v>186329</v>
          </cell>
          <cell r="AG228">
            <v>0</v>
          </cell>
          <cell r="AH228">
            <v>0</v>
          </cell>
          <cell r="AI228">
            <v>0</v>
          </cell>
          <cell r="AJ228">
            <v>0</v>
          </cell>
          <cell r="AK228">
            <v>186329</v>
          </cell>
          <cell r="AM228">
            <v>219</v>
          </cell>
          <cell r="AN228">
            <v>219</v>
          </cell>
          <cell r="AO228" t="str">
            <v>NORWELL</v>
          </cell>
          <cell r="AP228">
            <v>176506</v>
          </cell>
          <cell r="AQ228">
            <v>137196</v>
          </cell>
          <cell r="AR228">
            <v>39310</v>
          </cell>
          <cell r="AS228">
            <v>4319</v>
          </cell>
          <cell r="AT228">
            <v>6232</v>
          </cell>
          <cell r="AU228">
            <v>5982</v>
          </cell>
          <cell r="AV228">
            <v>3816</v>
          </cell>
          <cell r="AW228">
            <v>603.75</v>
          </cell>
          <cell r="AX228">
            <v>0</v>
          </cell>
          <cell r="AY228">
            <v>60262.75</v>
          </cell>
          <cell r="AZ228">
            <v>28082.880575350711</v>
          </cell>
          <cell r="BB228">
            <v>219</v>
          </cell>
          <cell r="BC228" t="str">
            <v>NORWELL</v>
          </cell>
          <cell r="BH228">
            <v>0</v>
          </cell>
          <cell r="BK228">
            <v>0</v>
          </cell>
          <cell r="BL228">
            <v>0</v>
          </cell>
          <cell r="BN228">
            <v>0</v>
          </cell>
          <cell r="BP228">
            <v>39310</v>
          </cell>
          <cell r="BQ228">
            <v>39310</v>
          </cell>
          <cell r="BR228">
            <v>0</v>
          </cell>
          <cell r="BT228">
            <v>0</v>
          </cell>
          <cell r="BV228">
            <v>0</v>
          </cell>
        </row>
        <row r="229">
          <cell r="A229">
            <v>220</v>
          </cell>
          <cell r="B229">
            <v>220</v>
          </cell>
          <cell r="C229" t="str">
            <v>NORWOOD</v>
          </cell>
          <cell r="D229">
            <v>57</v>
          </cell>
          <cell r="E229">
            <v>888274</v>
          </cell>
          <cell r="F229">
            <v>0</v>
          </cell>
          <cell r="G229">
            <v>50901</v>
          </cell>
          <cell r="H229">
            <v>939175</v>
          </cell>
          <cell r="J229">
            <v>168190.09345853009</v>
          </cell>
          <cell r="K229">
            <v>0.47401091517686644</v>
          </cell>
          <cell r="L229">
            <v>50901</v>
          </cell>
          <cell r="M229">
            <v>219091.09345853009</v>
          </cell>
          <cell r="O229">
            <v>720083.90654146997</v>
          </cell>
          <cell r="Q229">
            <v>0</v>
          </cell>
          <cell r="R229">
            <v>168190.09345853009</v>
          </cell>
          <cell r="S229">
            <v>50901</v>
          </cell>
          <cell r="T229">
            <v>219091.09345853009</v>
          </cell>
          <cell r="V229">
            <v>405724.25</v>
          </cell>
          <cell r="W229">
            <v>0</v>
          </cell>
          <cell r="X229">
            <v>220</v>
          </cell>
          <cell r="Y229">
            <v>57</v>
          </cell>
          <cell r="Z229">
            <v>0</v>
          </cell>
          <cell r="AA229">
            <v>888274</v>
          </cell>
          <cell r="AB229">
            <v>0</v>
          </cell>
          <cell r="AC229">
            <v>888274</v>
          </cell>
          <cell r="AD229">
            <v>0</v>
          </cell>
          <cell r="AE229">
            <v>50901</v>
          </cell>
          <cell r="AF229">
            <v>939175</v>
          </cell>
          <cell r="AG229">
            <v>0</v>
          </cell>
          <cell r="AH229">
            <v>0</v>
          </cell>
          <cell r="AI229">
            <v>0</v>
          </cell>
          <cell r="AJ229">
            <v>0</v>
          </cell>
          <cell r="AK229">
            <v>939175</v>
          </cell>
          <cell r="AM229">
            <v>220</v>
          </cell>
          <cell r="AN229">
            <v>220</v>
          </cell>
          <cell r="AO229" t="str">
            <v>NORWOOD</v>
          </cell>
          <cell r="AP229">
            <v>888274</v>
          </cell>
          <cell r="AQ229">
            <v>652844</v>
          </cell>
          <cell r="AR229">
            <v>235430</v>
          </cell>
          <cell r="AS229">
            <v>41991</v>
          </cell>
          <cell r="AT229">
            <v>24147</v>
          </cell>
          <cell r="AU229">
            <v>22109.5</v>
          </cell>
          <cell r="AV229">
            <v>15330</v>
          </cell>
          <cell r="AW229">
            <v>15815.75</v>
          </cell>
          <cell r="AX229">
            <v>0</v>
          </cell>
          <cell r="AY229">
            <v>354823.25</v>
          </cell>
          <cell r="AZ229">
            <v>168190.09345853009</v>
          </cell>
          <cell r="BB229">
            <v>220</v>
          </cell>
          <cell r="BC229" t="str">
            <v>NORWOOD</v>
          </cell>
          <cell r="BH229">
            <v>0</v>
          </cell>
          <cell r="BK229">
            <v>0</v>
          </cell>
          <cell r="BL229">
            <v>0</v>
          </cell>
          <cell r="BN229">
            <v>0</v>
          </cell>
          <cell r="BP229">
            <v>235430</v>
          </cell>
          <cell r="BQ229">
            <v>235430</v>
          </cell>
          <cell r="BR229">
            <v>0</v>
          </cell>
          <cell r="BT229">
            <v>0</v>
          </cell>
          <cell r="BV229">
            <v>0</v>
          </cell>
        </row>
        <row r="230">
          <cell r="A230">
            <v>221</v>
          </cell>
          <cell r="B230">
            <v>221</v>
          </cell>
          <cell r="C230" t="str">
            <v>OAK BLUFFS</v>
          </cell>
          <cell r="D230">
            <v>32</v>
          </cell>
          <cell r="E230">
            <v>731872</v>
          </cell>
          <cell r="F230">
            <v>0</v>
          </cell>
          <cell r="G230">
            <v>28576</v>
          </cell>
          <cell r="H230">
            <v>760448</v>
          </cell>
          <cell r="J230">
            <v>14261.474050514533</v>
          </cell>
          <cell r="K230">
            <v>0.20472974519831372</v>
          </cell>
          <cell r="L230">
            <v>28576</v>
          </cell>
          <cell r="M230">
            <v>42837.474050514531</v>
          </cell>
          <cell r="O230">
            <v>717610.52594948548</v>
          </cell>
          <cell r="Q230">
            <v>0</v>
          </cell>
          <cell r="R230">
            <v>14261.474050514533</v>
          </cell>
          <cell r="S230">
            <v>28576</v>
          </cell>
          <cell r="T230">
            <v>42837.474050514531</v>
          </cell>
          <cell r="V230">
            <v>98236</v>
          </cell>
          <cell r="W230">
            <v>0</v>
          </cell>
          <cell r="X230">
            <v>221</v>
          </cell>
          <cell r="Y230">
            <v>32</v>
          </cell>
          <cell r="Z230">
            <v>0</v>
          </cell>
          <cell r="AA230">
            <v>731872</v>
          </cell>
          <cell r="AB230">
            <v>0</v>
          </cell>
          <cell r="AC230">
            <v>731872</v>
          </cell>
          <cell r="AD230">
            <v>0</v>
          </cell>
          <cell r="AE230">
            <v>28576</v>
          </cell>
          <cell r="AF230">
            <v>760448</v>
          </cell>
          <cell r="AG230">
            <v>0</v>
          </cell>
          <cell r="AH230">
            <v>0</v>
          </cell>
          <cell r="AI230">
            <v>0</v>
          </cell>
          <cell r="AJ230">
            <v>0</v>
          </cell>
          <cell r="AK230">
            <v>760448</v>
          </cell>
          <cell r="AM230">
            <v>221</v>
          </cell>
          <cell r="AN230">
            <v>221</v>
          </cell>
          <cell r="AO230" t="str">
            <v>OAK BLUFFS</v>
          </cell>
          <cell r="AP230">
            <v>731872</v>
          </cell>
          <cell r="AQ230">
            <v>711909</v>
          </cell>
          <cell r="AR230">
            <v>19963</v>
          </cell>
          <cell r="AS230">
            <v>42918</v>
          </cell>
          <cell r="AT230">
            <v>4795</v>
          </cell>
          <cell r="AU230">
            <v>1984</v>
          </cell>
          <cell r="AV230">
            <v>0</v>
          </cell>
          <cell r="AW230">
            <v>0</v>
          </cell>
          <cell r="AX230">
            <v>0</v>
          </cell>
          <cell r="AY230">
            <v>69660</v>
          </cell>
          <cell r="AZ230">
            <v>14261.474050514533</v>
          </cell>
          <cell r="BB230">
            <v>221</v>
          </cell>
          <cell r="BC230" t="str">
            <v>OAK BLUFFS</v>
          </cell>
          <cell r="BH230">
            <v>0</v>
          </cell>
          <cell r="BK230">
            <v>0</v>
          </cell>
          <cell r="BL230">
            <v>0</v>
          </cell>
          <cell r="BN230">
            <v>0</v>
          </cell>
          <cell r="BP230">
            <v>19963</v>
          </cell>
          <cell r="BQ230">
            <v>19963</v>
          </cell>
          <cell r="BR230">
            <v>0</v>
          </cell>
          <cell r="BT230">
            <v>0</v>
          </cell>
          <cell r="BV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M231">
            <v>222</v>
          </cell>
          <cell r="AN231">
            <v>222</v>
          </cell>
          <cell r="AO231" t="str">
            <v>OAKHAM</v>
          </cell>
          <cell r="AP231">
            <v>0</v>
          </cell>
          <cell r="AQ231">
            <v>0</v>
          </cell>
          <cell r="AR231">
            <v>0</v>
          </cell>
          <cell r="AS231">
            <v>0</v>
          </cell>
          <cell r="AT231">
            <v>0</v>
          </cell>
          <cell r="AU231">
            <v>0</v>
          </cell>
          <cell r="AV231">
            <v>0</v>
          </cell>
          <cell r="AW231">
            <v>0</v>
          </cell>
          <cell r="AX231">
            <v>0</v>
          </cell>
          <cell r="AY231">
            <v>0</v>
          </cell>
          <cell r="AZ231">
            <v>0</v>
          </cell>
          <cell r="BB231">
            <v>222</v>
          </cell>
          <cell r="BC231" t="str">
            <v>OAKHAM</v>
          </cell>
          <cell r="BH231">
            <v>0</v>
          </cell>
          <cell r="BK231">
            <v>0</v>
          </cell>
          <cell r="BL231">
            <v>0</v>
          </cell>
          <cell r="BN231">
            <v>0</v>
          </cell>
          <cell r="BP231">
            <v>0</v>
          </cell>
          <cell r="BQ231">
            <v>0</v>
          </cell>
          <cell r="BR231">
            <v>0</v>
          </cell>
          <cell r="BT231">
            <v>0</v>
          </cell>
          <cell r="BV231">
            <v>0</v>
          </cell>
        </row>
        <row r="232">
          <cell r="A232">
            <v>223</v>
          </cell>
          <cell r="B232">
            <v>223</v>
          </cell>
          <cell r="C232" t="str">
            <v>ORANGE</v>
          </cell>
          <cell r="D232">
            <v>3</v>
          </cell>
          <cell r="E232">
            <v>28302</v>
          </cell>
          <cell r="F232">
            <v>0</v>
          </cell>
          <cell r="G232">
            <v>2679</v>
          </cell>
          <cell r="H232">
            <v>30981</v>
          </cell>
          <cell r="J232">
            <v>7268.2581270317514</v>
          </cell>
          <cell r="K232">
            <v>0.48601669215678972</v>
          </cell>
          <cell r="L232">
            <v>2679</v>
          </cell>
          <cell r="M232">
            <v>9947.2581270317514</v>
          </cell>
          <cell r="O232">
            <v>21033.741872968247</v>
          </cell>
          <cell r="Q232">
            <v>0</v>
          </cell>
          <cell r="R232">
            <v>7268.2581270317514</v>
          </cell>
          <cell r="S232">
            <v>2679</v>
          </cell>
          <cell r="T232">
            <v>9947.2581270317514</v>
          </cell>
          <cell r="V232">
            <v>17633.75</v>
          </cell>
          <cell r="W232">
            <v>0</v>
          </cell>
          <cell r="X232">
            <v>223</v>
          </cell>
          <cell r="Y232">
            <v>3</v>
          </cell>
          <cell r="Z232">
            <v>0</v>
          </cell>
          <cell r="AA232">
            <v>28302</v>
          </cell>
          <cell r="AB232">
            <v>0</v>
          </cell>
          <cell r="AC232">
            <v>28302</v>
          </cell>
          <cell r="AD232">
            <v>0</v>
          </cell>
          <cell r="AE232">
            <v>2679</v>
          </cell>
          <cell r="AF232">
            <v>30981</v>
          </cell>
          <cell r="AG232">
            <v>0</v>
          </cell>
          <cell r="AH232">
            <v>0</v>
          </cell>
          <cell r="AI232">
            <v>0</v>
          </cell>
          <cell r="AJ232">
            <v>0</v>
          </cell>
          <cell r="AK232">
            <v>30981</v>
          </cell>
          <cell r="AM232">
            <v>223</v>
          </cell>
          <cell r="AN232">
            <v>223</v>
          </cell>
          <cell r="AO232" t="str">
            <v>ORANGE</v>
          </cell>
          <cell r="AP232">
            <v>28302</v>
          </cell>
          <cell r="AQ232">
            <v>18128</v>
          </cell>
          <cell r="AR232">
            <v>10174</v>
          </cell>
          <cell r="AS232">
            <v>79</v>
          </cell>
          <cell r="AT232">
            <v>2219</v>
          </cell>
          <cell r="AU232">
            <v>0</v>
          </cell>
          <cell r="AV232">
            <v>2271</v>
          </cell>
          <cell r="AW232">
            <v>211.75</v>
          </cell>
          <cell r="AX232">
            <v>0</v>
          </cell>
          <cell r="AY232">
            <v>14954.75</v>
          </cell>
          <cell r="AZ232">
            <v>7268.2581270317514</v>
          </cell>
          <cell r="BB232">
            <v>223</v>
          </cell>
          <cell r="BC232" t="str">
            <v>ORANGE</v>
          </cell>
          <cell r="BH232">
            <v>0</v>
          </cell>
          <cell r="BK232">
            <v>0</v>
          </cell>
          <cell r="BL232">
            <v>0</v>
          </cell>
          <cell r="BN232">
            <v>0</v>
          </cell>
          <cell r="BP232">
            <v>10174</v>
          </cell>
          <cell r="BQ232">
            <v>10174</v>
          </cell>
          <cell r="BR232">
            <v>0</v>
          </cell>
          <cell r="BT232">
            <v>0</v>
          </cell>
          <cell r="BV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M233">
            <v>224</v>
          </cell>
          <cell r="AN233">
            <v>224</v>
          </cell>
          <cell r="AO233" t="str">
            <v>ORLEANS</v>
          </cell>
          <cell r="AP233">
            <v>0</v>
          </cell>
          <cell r="AQ233">
            <v>0</v>
          </cell>
          <cell r="AR233">
            <v>0</v>
          </cell>
          <cell r="AS233">
            <v>0</v>
          </cell>
          <cell r="AT233">
            <v>0</v>
          </cell>
          <cell r="AU233">
            <v>0</v>
          </cell>
          <cell r="AV233">
            <v>0</v>
          </cell>
          <cell r="AW233">
            <v>0</v>
          </cell>
          <cell r="AX233">
            <v>0</v>
          </cell>
          <cell r="AY233">
            <v>0</v>
          </cell>
          <cell r="AZ233">
            <v>0</v>
          </cell>
          <cell r="BB233">
            <v>224</v>
          </cell>
          <cell r="BC233" t="str">
            <v>ORLEANS</v>
          </cell>
          <cell r="BH233">
            <v>0</v>
          </cell>
          <cell r="BK233">
            <v>0</v>
          </cell>
          <cell r="BL233">
            <v>0</v>
          </cell>
          <cell r="BN233">
            <v>0</v>
          </cell>
          <cell r="BP233">
            <v>0</v>
          </cell>
          <cell r="BQ233">
            <v>0</v>
          </cell>
          <cell r="BR233">
            <v>0</v>
          </cell>
          <cell r="BT233">
            <v>0</v>
          </cell>
          <cell r="BV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M234">
            <v>225</v>
          </cell>
          <cell r="AN234">
            <v>225</v>
          </cell>
          <cell r="AO234" t="str">
            <v>OTIS</v>
          </cell>
          <cell r="AP234">
            <v>0</v>
          </cell>
          <cell r="AQ234">
            <v>0</v>
          </cell>
          <cell r="AR234">
            <v>0</v>
          </cell>
          <cell r="AS234">
            <v>0</v>
          </cell>
          <cell r="AT234">
            <v>0</v>
          </cell>
          <cell r="AU234">
            <v>0</v>
          </cell>
          <cell r="AV234">
            <v>0</v>
          </cell>
          <cell r="AW234">
            <v>0</v>
          </cell>
          <cell r="AX234">
            <v>0</v>
          </cell>
          <cell r="AY234">
            <v>0</v>
          </cell>
          <cell r="AZ234">
            <v>0</v>
          </cell>
          <cell r="BB234">
            <v>225</v>
          </cell>
          <cell r="BC234" t="str">
            <v>OTIS</v>
          </cell>
          <cell r="BH234">
            <v>0</v>
          </cell>
          <cell r="BK234">
            <v>0</v>
          </cell>
          <cell r="BL234">
            <v>0</v>
          </cell>
          <cell r="BN234">
            <v>0</v>
          </cell>
          <cell r="BP234">
            <v>0</v>
          </cell>
          <cell r="BQ234">
            <v>0</v>
          </cell>
          <cell r="BR234">
            <v>0</v>
          </cell>
          <cell r="BT234">
            <v>0</v>
          </cell>
          <cell r="BV234">
            <v>0</v>
          </cell>
        </row>
        <row r="235">
          <cell r="A235">
            <v>226</v>
          </cell>
          <cell r="B235">
            <v>226</v>
          </cell>
          <cell r="C235" t="str">
            <v>OXFORD</v>
          </cell>
          <cell r="D235">
            <v>20</v>
          </cell>
          <cell r="E235">
            <v>228384</v>
          </cell>
          <cell r="F235">
            <v>0</v>
          </cell>
          <cell r="G235">
            <v>17860</v>
          </cell>
          <cell r="H235">
            <v>246244</v>
          </cell>
          <cell r="J235">
            <v>0</v>
          </cell>
          <cell r="K235">
            <v>0</v>
          </cell>
          <cell r="L235">
            <v>17860</v>
          </cell>
          <cell r="M235">
            <v>17860</v>
          </cell>
          <cell r="O235">
            <v>228384</v>
          </cell>
          <cell r="Q235">
            <v>0</v>
          </cell>
          <cell r="R235">
            <v>0</v>
          </cell>
          <cell r="S235">
            <v>17860</v>
          </cell>
          <cell r="T235">
            <v>17860</v>
          </cell>
          <cell r="V235">
            <v>46353.25</v>
          </cell>
          <cell r="W235">
            <v>0</v>
          </cell>
          <cell r="X235">
            <v>226</v>
          </cell>
          <cell r="Y235">
            <v>20</v>
          </cell>
          <cell r="Z235">
            <v>0</v>
          </cell>
          <cell r="AA235">
            <v>228384</v>
          </cell>
          <cell r="AB235">
            <v>0</v>
          </cell>
          <cell r="AC235">
            <v>228384</v>
          </cell>
          <cell r="AD235">
            <v>0</v>
          </cell>
          <cell r="AE235">
            <v>17860</v>
          </cell>
          <cell r="AF235">
            <v>246244</v>
          </cell>
          <cell r="AG235">
            <v>0</v>
          </cell>
          <cell r="AH235">
            <v>0</v>
          </cell>
          <cell r="AI235">
            <v>0</v>
          </cell>
          <cell r="AJ235">
            <v>0</v>
          </cell>
          <cell r="AK235">
            <v>246244</v>
          </cell>
          <cell r="AM235">
            <v>226</v>
          </cell>
          <cell r="AN235">
            <v>226</v>
          </cell>
          <cell r="AO235" t="str">
            <v>OXFORD</v>
          </cell>
          <cell r="AP235">
            <v>228384</v>
          </cell>
          <cell r="AQ235">
            <v>313208</v>
          </cell>
          <cell r="AR235">
            <v>0</v>
          </cell>
          <cell r="AS235">
            <v>6120.25</v>
          </cell>
          <cell r="AT235">
            <v>0</v>
          </cell>
          <cell r="AU235">
            <v>0</v>
          </cell>
          <cell r="AV235">
            <v>8768.75</v>
          </cell>
          <cell r="AW235">
            <v>13604.25</v>
          </cell>
          <cell r="AX235">
            <v>0</v>
          </cell>
          <cell r="AY235">
            <v>28493.25</v>
          </cell>
          <cell r="AZ235">
            <v>0</v>
          </cell>
          <cell r="BB235">
            <v>226</v>
          </cell>
          <cell r="BC235" t="str">
            <v>OXFORD</v>
          </cell>
          <cell r="BH235">
            <v>0</v>
          </cell>
          <cell r="BK235">
            <v>0</v>
          </cell>
          <cell r="BL235">
            <v>0</v>
          </cell>
          <cell r="BN235">
            <v>0</v>
          </cell>
          <cell r="BP235">
            <v>0</v>
          </cell>
          <cell r="BQ235">
            <v>0</v>
          </cell>
          <cell r="BR235">
            <v>0</v>
          </cell>
          <cell r="BT235">
            <v>0</v>
          </cell>
          <cell r="BV235">
            <v>0</v>
          </cell>
        </row>
        <row r="236">
          <cell r="A236">
            <v>227</v>
          </cell>
          <cell r="B236">
            <v>227</v>
          </cell>
          <cell r="C236" t="str">
            <v>PALMER</v>
          </cell>
          <cell r="D236">
            <v>15</v>
          </cell>
          <cell r="E236">
            <v>189800</v>
          </cell>
          <cell r="F236">
            <v>0</v>
          </cell>
          <cell r="G236">
            <v>13395</v>
          </cell>
          <cell r="H236">
            <v>203195</v>
          </cell>
          <cell r="J236">
            <v>27824.269464481291</v>
          </cell>
          <cell r="K236">
            <v>0.40506573977546162</v>
          </cell>
          <cell r="L236">
            <v>13395</v>
          </cell>
          <cell r="M236">
            <v>41219.269464481287</v>
          </cell>
          <cell r="O236">
            <v>161975.73053551873</v>
          </cell>
          <cell r="Q236">
            <v>0</v>
          </cell>
          <cell r="R236">
            <v>27824.269464481291</v>
          </cell>
          <cell r="S236">
            <v>13395</v>
          </cell>
          <cell r="T236">
            <v>41219.269464481287</v>
          </cell>
          <cell r="V236">
            <v>82085.75</v>
          </cell>
          <cell r="W236">
            <v>0</v>
          </cell>
          <cell r="X236">
            <v>227</v>
          </cell>
          <cell r="Y236">
            <v>15</v>
          </cell>
          <cell r="Z236">
            <v>0</v>
          </cell>
          <cell r="AA236">
            <v>189800</v>
          </cell>
          <cell r="AB236">
            <v>0</v>
          </cell>
          <cell r="AC236">
            <v>189800</v>
          </cell>
          <cell r="AD236">
            <v>0</v>
          </cell>
          <cell r="AE236">
            <v>13395</v>
          </cell>
          <cell r="AF236">
            <v>203195</v>
          </cell>
          <cell r="AG236">
            <v>0</v>
          </cell>
          <cell r="AH236">
            <v>0</v>
          </cell>
          <cell r="AI236">
            <v>0</v>
          </cell>
          <cell r="AJ236">
            <v>0</v>
          </cell>
          <cell r="AK236">
            <v>203195</v>
          </cell>
          <cell r="AM236">
            <v>227</v>
          </cell>
          <cell r="AN236">
            <v>227</v>
          </cell>
          <cell r="AO236" t="str">
            <v>PALMER</v>
          </cell>
          <cell r="AP236">
            <v>189800</v>
          </cell>
          <cell r="AQ236">
            <v>150852</v>
          </cell>
          <cell r="AR236">
            <v>38948</v>
          </cell>
          <cell r="AS236">
            <v>22139.5</v>
          </cell>
          <cell r="AT236">
            <v>6656</v>
          </cell>
          <cell r="AU236">
            <v>0</v>
          </cell>
          <cell r="AV236">
            <v>0</v>
          </cell>
          <cell r="AW236">
            <v>947.25</v>
          </cell>
          <cell r="AX236">
            <v>0</v>
          </cell>
          <cell r="AY236">
            <v>68690.75</v>
          </cell>
          <cell r="AZ236">
            <v>27824.269464481291</v>
          </cell>
          <cell r="BB236">
            <v>227</v>
          </cell>
          <cell r="BC236" t="str">
            <v>PALMER</v>
          </cell>
          <cell r="BH236">
            <v>0</v>
          </cell>
          <cell r="BK236">
            <v>0</v>
          </cell>
          <cell r="BL236">
            <v>0</v>
          </cell>
          <cell r="BN236">
            <v>0</v>
          </cell>
          <cell r="BP236">
            <v>38948</v>
          </cell>
          <cell r="BQ236">
            <v>38948</v>
          </cell>
          <cell r="BR236">
            <v>0</v>
          </cell>
          <cell r="BT236">
            <v>0</v>
          </cell>
          <cell r="BV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M237">
            <v>228</v>
          </cell>
          <cell r="AN237">
            <v>228</v>
          </cell>
          <cell r="AO237" t="str">
            <v>PAXTON</v>
          </cell>
          <cell r="AP237">
            <v>0</v>
          </cell>
          <cell r="AQ237">
            <v>0</v>
          </cell>
          <cell r="AR237">
            <v>0</v>
          </cell>
          <cell r="AS237">
            <v>0</v>
          </cell>
          <cell r="AT237">
            <v>0</v>
          </cell>
          <cell r="AU237">
            <v>0</v>
          </cell>
          <cell r="AV237">
            <v>0</v>
          </cell>
          <cell r="AW237">
            <v>0</v>
          </cell>
          <cell r="AX237">
            <v>0</v>
          </cell>
          <cell r="AY237">
            <v>0</v>
          </cell>
          <cell r="AZ237">
            <v>0</v>
          </cell>
          <cell r="BB237">
            <v>228</v>
          </cell>
          <cell r="BC237" t="str">
            <v>PAXTON</v>
          </cell>
          <cell r="BH237">
            <v>0</v>
          </cell>
          <cell r="BK237">
            <v>0</v>
          </cell>
          <cell r="BL237">
            <v>0</v>
          </cell>
          <cell r="BN237">
            <v>0</v>
          </cell>
          <cell r="BP237">
            <v>0</v>
          </cell>
          <cell r="BQ237">
            <v>0</v>
          </cell>
          <cell r="BR237">
            <v>0</v>
          </cell>
          <cell r="BT237">
            <v>0</v>
          </cell>
          <cell r="BV237">
            <v>0</v>
          </cell>
        </row>
        <row r="238">
          <cell r="A238">
            <v>229</v>
          </cell>
          <cell r="B238">
            <v>229</v>
          </cell>
          <cell r="C238" t="str">
            <v>PEABODY</v>
          </cell>
          <cell r="D238">
            <v>66</v>
          </cell>
          <cell r="E238">
            <v>795257</v>
          </cell>
          <cell r="F238">
            <v>0</v>
          </cell>
          <cell r="G238">
            <v>58938</v>
          </cell>
          <cell r="H238">
            <v>854195</v>
          </cell>
          <cell r="J238">
            <v>19700.880122779105</v>
          </cell>
          <cell r="K238">
            <v>0.17543432635808914</v>
          </cell>
          <cell r="L238">
            <v>58938</v>
          </cell>
          <cell r="M238">
            <v>78638.880122779112</v>
          </cell>
          <cell r="O238">
            <v>775556.11987722083</v>
          </cell>
          <cell r="Q238">
            <v>0</v>
          </cell>
          <cell r="R238">
            <v>19700.880122779105</v>
          </cell>
          <cell r="S238">
            <v>58938</v>
          </cell>
          <cell r="T238">
            <v>78638.880122779112</v>
          </cell>
          <cell r="V238">
            <v>171235.75</v>
          </cell>
          <cell r="W238">
            <v>0</v>
          </cell>
          <cell r="X238">
            <v>229</v>
          </cell>
          <cell r="Y238">
            <v>66</v>
          </cell>
          <cell r="Z238">
            <v>0</v>
          </cell>
          <cell r="AA238">
            <v>795257</v>
          </cell>
          <cell r="AB238">
            <v>0</v>
          </cell>
          <cell r="AC238">
            <v>795257</v>
          </cell>
          <cell r="AD238">
            <v>0</v>
          </cell>
          <cell r="AE238">
            <v>58938</v>
          </cell>
          <cell r="AF238">
            <v>854195</v>
          </cell>
          <cell r="AG238">
            <v>0</v>
          </cell>
          <cell r="AH238">
            <v>0</v>
          </cell>
          <cell r="AI238">
            <v>0</v>
          </cell>
          <cell r="AJ238">
            <v>0</v>
          </cell>
          <cell r="AK238">
            <v>854195</v>
          </cell>
          <cell r="AM238">
            <v>229</v>
          </cell>
          <cell r="AN238">
            <v>229</v>
          </cell>
          <cell r="AO238" t="str">
            <v>PEABODY</v>
          </cell>
          <cell r="AP238">
            <v>795257</v>
          </cell>
          <cell r="AQ238">
            <v>767680</v>
          </cell>
          <cell r="AR238">
            <v>27577</v>
          </cell>
          <cell r="AS238">
            <v>47840</v>
          </cell>
          <cell r="AT238">
            <v>13675</v>
          </cell>
          <cell r="AU238">
            <v>0</v>
          </cell>
          <cell r="AV238">
            <v>20023.5</v>
          </cell>
          <cell r="AW238">
            <v>3182.25</v>
          </cell>
          <cell r="AX238">
            <v>0</v>
          </cell>
          <cell r="AY238">
            <v>112297.75</v>
          </cell>
          <cell r="AZ238">
            <v>19700.880122779105</v>
          </cell>
          <cell r="BB238">
            <v>229</v>
          </cell>
          <cell r="BC238" t="str">
            <v>PEABODY</v>
          </cell>
          <cell r="BH238">
            <v>0</v>
          </cell>
          <cell r="BK238">
            <v>0</v>
          </cell>
          <cell r="BL238">
            <v>0</v>
          </cell>
          <cell r="BN238">
            <v>0</v>
          </cell>
          <cell r="BP238">
            <v>27577</v>
          </cell>
          <cell r="BQ238">
            <v>27577</v>
          </cell>
          <cell r="BR238">
            <v>0</v>
          </cell>
          <cell r="BT238">
            <v>0</v>
          </cell>
          <cell r="BV238">
            <v>0</v>
          </cell>
        </row>
        <row r="239">
          <cell r="A239">
            <v>230</v>
          </cell>
          <cell r="B239">
            <v>230</v>
          </cell>
          <cell r="C239" t="str">
            <v>PELHAM</v>
          </cell>
          <cell r="D239">
            <v>3</v>
          </cell>
          <cell r="E239">
            <v>55860</v>
          </cell>
          <cell r="F239">
            <v>0</v>
          </cell>
          <cell r="G239">
            <v>2679</v>
          </cell>
          <cell r="H239">
            <v>58539</v>
          </cell>
          <cell r="J239">
            <v>0</v>
          </cell>
          <cell r="K239">
            <v>0</v>
          </cell>
          <cell r="L239">
            <v>2679</v>
          </cell>
          <cell r="M239">
            <v>2679</v>
          </cell>
          <cell r="O239">
            <v>55860</v>
          </cell>
          <cell r="Q239">
            <v>0</v>
          </cell>
          <cell r="R239">
            <v>0</v>
          </cell>
          <cell r="S239">
            <v>2679</v>
          </cell>
          <cell r="T239">
            <v>2679</v>
          </cell>
          <cell r="V239">
            <v>19035.5</v>
          </cell>
          <cell r="W239">
            <v>0</v>
          </cell>
          <cell r="X239">
            <v>230</v>
          </cell>
          <cell r="Y239">
            <v>3</v>
          </cell>
          <cell r="Z239">
            <v>0</v>
          </cell>
          <cell r="AA239">
            <v>55860</v>
          </cell>
          <cell r="AB239">
            <v>0</v>
          </cell>
          <cell r="AC239">
            <v>55860</v>
          </cell>
          <cell r="AD239">
            <v>0</v>
          </cell>
          <cell r="AE239">
            <v>2679</v>
          </cell>
          <cell r="AF239">
            <v>58539</v>
          </cell>
          <cell r="AG239">
            <v>0</v>
          </cell>
          <cell r="AH239">
            <v>0</v>
          </cell>
          <cell r="AI239">
            <v>0</v>
          </cell>
          <cell r="AJ239">
            <v>0</v>
          </cell>
          <cell r="AK239">
            <v>58539</v>
          </cell>
          <cell r="AM239">
            <v>230</v>
          </cell>
          <cell r="AN239">
            <v>230</v>
          </cell>
          <cell r="AO239" t="str">
            <v>PELHAM</v>
          </cell>
          <cell r="AP239">
            <v>55860</v>
          </cell>
          <cell r="AQ239">
            <v>65424</v>
          </cell>
          <cell r="AR239">
            <v>0</v>
          </cell>
          <cell r="AS239">
            <v>186.5</v>
          </cell>
          <cell r="AT239">
            <v>16170</v>
          </cell>
          <cell r="AU239">
            <v>0</v>
          </cell>
          <cell r="AV239">
            <v>0</v>
          </cell>
          <cell r="AW239">
            <v>0</v>
          </cell>
          <cell r="AX239">
            <v>0</v>
          </cell>
          <cell r="AY239">
            <v>16356.5</v>
          </cell>
          <cell r="AZ239">
            <v>0</v>
          </cell>
          <cell r="BB239">
            <v>230</v>
          </cell>
          <cell r="BC239" t="str">
            <v>PELHAM</v>
          </cell>
          <cell r="BH239">
            <v>0</v>
          </cell>
          <cell r="BK239">
            <v>0</v>
          </cell>
          <cell r="BL239">
            <v>0</v>
          </cell>
          <cell r="BN239">
            <v>0</v>
          </cell>
          <cell r="BP239">
            <v>0</v>
          </cell>
          <cell r="BQ239">
            <v>0</v>
          </cell>
          <cell r="BR239">
            <v>0</v>
          </cell>
          <cell r="BT239">
            <v>0</v>
          </cell>
          <cell r="BV239">
            <v>0</v>
          </cell>
        </row>
        <row r="240">
          <cell r="A240">
            <v>231</v>
          </cell>
          <cell r="B240">
            <v>231</v>
          </cell>
          <cell r="C240" t="str">
            <v>PEMBROKE</v>
          </cell>
          <cell r="D240">
            <v>41</v>
          </cell>
          <cell r="E240">
            <v>504286</v>
          </cell>
          <cell r="F240">
            <v>0</v>
          </cell>
          <cell r="G240">
            <v>36613</v>
          </cell>
          <cell r="H240">
            <v>540899</v>
          </cell>
          <cell r="J240">
            <v>95203.894171307882</v>
          </cell>
          <cell r="K240">
            <v>0.51092181751557186</v>
          </cell>
          <cell r="L240">
            <v>36613</v>
          </cell>
          <cell r="M240">
            <v>131816.89417130788</v>
          </cell>
          <cell r="O240">
            <v>409082.10582869209</v>
          </cell>
          <cell r="Q240">
            <v>0</v>
          </cell>
          <cell r="R240">
            <v>95203.894171307882</v>
          </cell>
          <cell r="S240">
            <v>36613</v>
          </cell>
          <cell r="T240">
            <v>131816.89417130788</v>
          </cell>
          <cell r="V240">
            <v>222950.5</v>
          </cell>
          <cell r="W240">
            <v>0</v>
          </cell>
          <cell r="X240">
            <v>231</v>
          </cell>
          <cell r="Y240">
            <v>41</v>
          </cell>
          <cell r="Z240">
            <v>0</v>
          </cell>
          <cell r="AA240">
            <v>504286</v>
          </cell>
          <cell r="AB240">
            <v>0</v>
          </cell>
          <cell r="AC240">
            <v>504286</v>
          </cell>
          <cell r="AD240">
            <v>0</v>
          </cell>
          <cell r="AE240">
            <v>36613</v>
          </cell>
          <cell r="AF240">
            <v>540899</v>
          </cell>
          <cell r="AG240">
            <v>0</v>
          </cell>
          <cell r="AH240">
            <v>0</v>
          </cell>
          <cell r="AI240">
            <v>0</v>
          </cell>
          <cell r="AJ240">
            <v>0</v>
          </cell>
          <cell r="AK240">
            <v>540899</v>
          </cell>
          <cell r="AM240">
            <v>231</v>
          </cell>
          <cell r="AN240">
            <v>231</v>
          </cell>
          <cell r="AO240" t="str">
            <v>PEMBROKE</v>
          </cell>
          <cell r="AP240">
            <v>504286</v>
          </cell>
          <cell r="AQ240">
            <v>371021</v>
          </cell>
          <cell r="AR240">
            <v>133265</v>
          </cell>
          <cell r="AS240">
            <v>0</v>
          </cell>
          <cell r="AT240">
            <v>29393</v>
          </cell>
          <cell r="AU240">
            <v>0</v>
          </cell>
          <cell r="AV240">
            <v>1408.5</v>
          </cell>
          <cell r="AW240">
            <v>22271</v>
          </cell>
          <cell r="AX240">
            <v>0</v>
          </cell>
          <cell r="AY240">
            <v>186337.5</v>
          </cell>
          <cell r="AZ240">
            <v>95203.894171307882</v>
          </cell>
          <cell r="BB240">
            <v>231</v>
          </cell>
          <cell r="BC240" t="str">
            <v>PEMBROKE</v>
          </cell>
          <cell r="BH240">
            <v>0</v>
          </cell>
          <cell r="BK240">
            <v>0</v>
          </cell>
          <cell r="BL240">
            <v>0</v>
          </cell>
          <cell r="BN240">
            <v>0</v>
          </cell>
          <cell r="BP240">
            <v>133265</v>
          </cell>
          <cell r="BQ240">
            <v>133265</v>
          </cell>
          <cell r="BR240">
            <v>0</v>
          </cell>
          <cell r="BT240">
            <v>0</v>
          </cell>
          <cell r="BV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M241">
            <v>232</v>
          </cell>
          <cell r="AN241">
            <v>232</v>
          </cell>
          <cell r="AO241" t="str">
            <v>PEPPERELL</v>
          </cell>
          <cell r="AP241">
            <v>0</v>
          </cell>
          <cell r="AQ241">
            <v>0</v>
          </cell>
          <cell r="AR241">
            <v>0</v>
          </cell>
          <cell r="AS241">
            <v>0</v>
          </cell>
          <cell r="AT241">
            <v>0</v>
          </cell>
          <cell r="AU241">
            <v>0</v>
          </cell>
          <cell r="AV241">
            <v>0</v>
          </cell>
          <cell r="AW241">
            <v>0</v>
          </cell>
          <cell r="AX241">
            <v>0</v>
          </cell>
          <cell r="AY241">
            <v>0</v>
          </cell>
          <cell r="AZ241">
            <v>0</v>
          </cell>
          <cell r="BB241">
            <v>232</v>
          </cell>
          <cell r="BC241" t="str">
            <v>PEPPERELL</v>
          </cell>
          <cell r="BH241">
            <v>0</v>
          </cell>
          <cell r="BK241">
            <v>0</v>
          </cell>
          <cell r="BL241">
            <v>0</v>
          </cell>
          <cell r="BN241">
            <v>0</v>
          </cell>
          <cell r="BP241">
            <v>0</v>
          </cell>
          <cell r="BQ241">
            <v>0</v>
          </cell>
          <cell r="BR241">
            <v>0</v>
          </cell>
          <cell r="BT241">
            <v>0</v>
          </cell>
          <cell r="BV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M242">
            <v>233</v>
          </cell>
          <cell r="AN242">
            <v>233</v>
          </cell>
          <cell r="AO242" t="str">
            <v>PERU</v>
          </cell>
          <cell r="AP242">
            <v>0</v>
          </cell>
          <cell r="AQ242">
            <v>0</v>
          </cell>
          <cell r="AR242">
            <v>0</v>
          </cell>
          <cell r="AS242">
            <v>0</v>
          </cell>
          <cell r="AT242">
            <v>0</v>
          </cell>
          <cell r="AU242">
            <v>0</v>
          </cell>
          <cell r="AV242">
            <v>0</v>
          </cell>
          <cell r="AW242">
            <v>0</v>
          </cell>
          <cell r="AX242">
            <v>0</v>
          </cell>
          <cell r="AY242">
            <v>0</v>
          </cell>
          <cell r="AZ242">
            <v>0</v>
          </cell>
          <cell r="BB242">
            <v>233</v>
          </cell>
          <cell r="BC242" t="str">
            <v>PERU</v>
          </cell>
          <cell r="BH242">
            <v>0</v>
          </cell>
          <cell r="BK242">
            <v>0</v>
          </cell>
          <cell r="BL242">
            <v>0</v>
          </cell>
          <cell r="BN242">
            <v>0</v>
          </cell>
          <cell r="BP242">
            <v>0</v>
          </cell>
          <cell r="BQ242">
            <v>0</v>
          </cell>
          <cell r="BR242">
            <v>0</v>
          </cell>
          <cell r="BT242">
            <v>0</v>
          </cell>
          <cell r="BV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M243">
            <v>234</v>
          </cell>
          <cell r="AN243">
            <v>234</v>
          </cell>
          <cell r="AO243" t="str">
            <v>PETERSHAM</v>
          </cell>
          <cell r="AP243">
            <v>0</v>
          </cell>
          <cell r="AQ243">
            <v>0</v>
          </cell>
          <cell r="AR243">
            <v>0</v>
          </cell>
          <cell r="AS243">
            <v>0</v>
          </cell>
          <cell r="AT243">
            <v>0</v>
          </cell>
          <cell r="AU243">
            <v>0</v>
          </cell>
          <cell r="AV243">
            <v>0</v>
          </cell>
          <cell r="AW243">
            <v>0</v>
          </cell>
          <cell r="AX243">
            <v>0</v>
          </cell>
          <cell r="AY243">
            <v>0</v>
          </cell>
          <cell r="AZ243">
            <v>0</v>
          </cell>
          <cell r="BB243">
            <v>234</v>
          </cell>
          <cell r="BC243" t="str">
            <v>PETERSHAM</v>
          </cell>
          <cell r="BH243">
            <v>0</v>
          </cell>
          <cell r="BK243">
            <v>0</v>
          </cell>
          <cell r="BL243">
            <v>0</v>
          </cell>
          <cell r="BN243">
            <v>0</v>
          </cell>
          <cell r="BP243">
            <v>0</v>
          </cell>
          <cell r="BQ243">
            <v>0</v>
          </cell>
          <cell r="BR243">
            <v>0</v>
          </cell>
          <cell r="BT243">
            <v>0</v>
          </cell>
          <cell r="BV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M244">
            <v>235</v>
          </cell>
          <cell r="AN244">
            <v>235</v>
          </cell>
          <cell r="AO244" t="str">
            <v>PHILLIPSTON</v>
          </cell>
          <cell r="AP244">
            <v>0</v>
          </cell>
          <cell r="AQ244">
            <v>0</v>
          </cell>
          <cell r="AR244">
            <v>0</v>
          </cell>
          <cell r="AS244">
            <v>0</v>
          </cell>
          <cell r="AT244">
            <v>0</v>
          </cell>
          <cell r="AU244">
            <v>0</v>
          </cell>
          <cell r="AV244">
            <v>0</v>
          </cell>
          <cell r="AW244">
            <v>0</v>
          </cell>
          <cell r="AX244">
            <v>0</v>
          </cell>
          <cell r="AY244">
            <v>0</v>
          </cell>
          <cell r="AZ244">
            <v>0</v>
          </cell>
          <cell r="BB244">
            <v>235</v>
          </cell>
          <cell r="BC244" t="str">
            <v>PHILLIPSTON</v>
          </cell>
          <cell r="BH244">
            <v>0</v>
          </cell>
          <cell r="BK244">
            <v>0</v>
          </cell>
          <cell r="BL244">
            <v>0</v>
          </cell>
          <cell r="BN244">
            <v>0</v>
          </cell>
          <cell r="BP244">
            <v>0</v>
          </cell>
          <cell r="BQ244">
            <v>0</v>
          </cell>
          <cell r="BR244">
            <v>0</v>
          </cell>
          <cell r="BT244">
            <v>0</v>
          </cell>
          <cell r="BV244">
            <v>0</v>
          </cell>
        </row>
        <row r="245">
          <cell r="A245">
            <v>236</v>
          </cell>
          <cell r="B245">
            <v>236</v>
          </cell>
          <cell r="C245" t="str">
            <v>PITTSFIELD</v>
          </cell>
          <cell r="D245">
            <v>166</v>
          </cell>
          <cell r="E245">
            <v>2275528</v>
          </cell>
          <cell r="F245">
            <v>0</v>
          </cell>
          <cell r="G245">
            <v>148238</v>
          </cell>
          <cell r="H245">
            <v>2423766</v>
          </cell>
          <cell r="J245">
            <v>178727.42463345817</v>
          </cell>
          <cell r="K245">
            <v>0.36938296393841563</v>
          </cell>
          <cell r="L245">
            <v>148238</v>
          </cell>
          <cell r="M245">
            <v>326965.42463345814</v>
          </cell>
          <cell r="O245">
            <v>2096800.5753665417</v>
          </cell>
          <cell r="Q245">
            <v>0</v>
          </cell>
          <cell r="R245">
            <v>178727.42463345817</v>
          </cell>
          <cell r="S245">
            <v>148238</v>
          </cell>
          <cell r="T245">
            <v>326965.42463345814</v>
          </cell>
          <cell r="V245">
            <v>632092</v>
          </cell>
          <cell r="W245">
            <v>0</v>
          </cell>
          <cell r="X245">
            <v>236</v>
          </cell>
          <cell r="Y245">
            <v>166</v>
          </cell>
          <cell r="Z245">
            <v>0</v>
          </cell>
          <cell r="AA245">
            <v>2275528</v>
          </cell>
          <cell r="AB245">
            <v>0</v>
          </cell>
          <cell r="AC245">
            <v>2275528</v>
          </cell>
          <cell r="AD245">
            <v>0</v>
          </cell>
          <cell r="AE245">
            <v>148238</v>
          </cell>
          <cell r="AF245">
            <v>2423766</v>
          </cell>
          <cell r="AG245">
            <v>0</v>
          </cell>
          <cell r="AH245">
            <v>0</v>
          </cell>
          <cell r="AI245">
            <v>0</v>
          </cell>
          <cell r="AJ245">
            <v>0</v>
          </cell>
          <cell r="AK245">
            <v>2423766</v>
          </cell>
          <cell r="AM245">
            <v>236</v>
          </cell>
          <cell r="AN245">
            <v>236</v>
          </cell>
          <cell r="AO245" t="str">
            <v>PITTSFIELD</v>
          </cell>
          <cell r="AP245">
            <v>2275528</v>
          </cell>
          <cell r="AQ245">
            <v>2025348</v>
          </cell>
          <cell r="AR245">
            <v>250180</v>
          </cell>
          <cell r="AS245">
            <v>0</v>
          </cell>
          <cell r="AT245">
            <v>28369</v>
          </cell>
          <cell r="AU245">
            <v>0</v>
          </cell>
          <cell r="AV245">
            <v>98773</v>
          </cell>
          <cell r="AW245">
            <v>106532</v>
          </cell>
          <cell r="AX245">
            <v>0</v>
          </cell>
          <cell r="AY245">
            <v>483854</v>
          </cell>
          <cell r="AZ245">
            <v>178727.42463345817</v>
          </cell>
          <cell r="BB245">
            <v>236</v>
          </cell>
          <cell r="BC245" t="str">
            <v>PITTSFIELD</v>
          </cell>
          <cell r="BH245">
            <v>0</v>
          </cell>
          <cell r="BK245">
            <v>0</v>
          </cell>
          <cell r="BL245">
            <v>0</v>
          </cell>
          <cell r="BN245">
            <v>0</v>
          </cell>
          <cell r="BP245">
            <v>250180</v>
          </cell>
          <cell r="BQ245">
            <v>250180</v>
          </cell>
          <cell r="BR245">
            <v>0</v>
          </cell>
          <cell r="BT245">
            <v>0</v>
          </cell>
          <cell r="BV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M246">
            <v>237</v>
          </cell>
          <cell r="AN246">
            <v>237</v>
          </cell>
          <cell r="AO246" t="str">
            <v>PLAINFIELD</v>
          </cell>
          <cell r="AP246">
            <v>0</v>
          </cell>
          <cell r="AQ246">
            <v>0</v>
          </cell>
          <cell r="AR246">
            <v>0</v>
          </cell>
          <cell r="AS246">
            <v>0</v>
          </cell>
          <cell r="AT246">
            <v>0</v>
          </cell>
          <cell r="AU246">
            <v>0</v>
          </cell>
          <cell r="AV246">
            <v>0</v>
          </cell>
          <cell r="AW246">
            <v>0</v>
          </cell>
          <cell r="AX246">
            <v>0</v>
          </cell>
          <cell r="AY246">
            <v>0</v>
          </cell>
          <cell r="AZ246">
            <v>0</v>
          </cell>
          <cell r="BB246">
            <v>237</v>
          </cell>
          <cell r="BC246" t="str">
            <v>PLAINFIELD</v>
          </cell>
          <cell r="BH246">
            <v>0</v>
          </cell>
          <cell r="BK246">
            <v>0</v>
          </cell>
          <cell r="BL246">
            <v>0</v>
          </cell>
          <cell r="BN246">
            <v>0</v>
          </cell>
          <cell r="BP246">
            <v>0</v>
          </cell>
          <cell r="BQ246">
            <v>0</v>
          </cell>
          <cell r="BR246">
            <v>0</v>
          </cell>
          <cell r="BT246">
            <v>0</v>
          </cell>
          <cell r="BV246">
            <v>0</v>
          </cell>
        </row>
        <row r="247">
          <cell r="A247">
            <v>238</v>
          </cell>
          <cell r="B247">
            <v>238</v>
          </cell>
          <cell r="C247" t="str">
            <v>PLAINVILLE</v>
          </cell>
          <cell r="D247">
            <v>31</v>
          </cell>
          <cell r="E247">
            <v>518530</v>
          </cell>
          <cell r="F247">
            <v>0</v>
          </cell>
          <cell r="G247">
            <v>27683</v>
          </cell>
          <cell r="H247">
            <v>546213</v>
          </cell>
          <cell r="J247">
            <v>67666.811631051751</v>
          </cell>
          <cell r="K247">
            <v>0.3645016301863358</v>
          </cell>
          <cell r="L247">
            <v>27683</v>
          </cell>
          <cell r="M247">
            <v>95349.811631051751</v>
          </cell>
          <cell r="O247">
            <v>450863.18836894823</v>
          </cell>
          <cell r="Q247">
            <v>0</v>
          </cell>
          <cell r="R247">
            <v>67666.811631051751</v>
          </cell>
          <cell r="S247">
            <v>27683</v>
          </cell>
          <cell r="T247">
            <v>95349.811631051751</v>
          </cell>
          <cell r="V247">
            <v>213325</v>
          </cell>
          <cell r="W247">
            <v>0</v>
          </cell>
          <cell r="X247">
            <v>238</v>
          </cell>
          <cell r="Y247">
            <v>31</v>
          </cell>
          <cell r="Z247">
            <v>0</v>
          </cell>
          <cell r="AA247">
            <v>518530</v>
          </cell>
          <cell r="AB247">
            <v>0</v>
          </cell>
          <cell r="AC247">
            <v>518530</v>
          </cell>
          <cell r="AD247">
            <v>0</v>
          </cell>
          <cell r="AE247">
            <v>27683</v>
          </cell>
          <cell r="AF247">
            <v>546213</v>
          </cell>
          <cell r="AG247">
            <v>0</v>
          </cell>
          <cell r="AH247">
            <v>0</v>
          </cell>
          <cell r="AI247">
            <v>0</v>
          </cell>
          <cell r="AJ247">
            <v>0</v>
          </cell>
          <cell r="AK247">
            <v>546213</v>
          </cell>
          <cell r="AM247">
            <v>238</v>
          </cell>
          <cell r="AN247">
            <v>238</v>
          </cell>
          <cell r="AO247" t="str">
            <v>PLAINVILLE</v>
          </cell>
          <cell r="AP247">
            <v>518530</v>
          </cell>
          <cell r="AQ247">
            <v>423811</v>
          </cell>
          <cell r="AR247">
            <v>94719</v>
          </cell>
          <cell r="AS247">
            <v>51248</v>
          </cell>
          <cell r="AT247">
            <v>9718</v>
          </cell>
          <cell r="AU247">
            <v>3421</v>
          </cell>
          <cell r="AV247">
            <v>12034.5</v>
          </cell>
          <cell r="AW247">
            <v>14501.5</v>
          </cell>
          <cell r="AX247">
            <v>0</v>
          </cell>
          <cell r="AY247">
            <v>185642</v>
          </cell>
          <cell r="AZ247">
            <v>67666.811631051751</v>
          </cell>
          <cell r="BB247">
            <v>238</v>
          </cell>
          <cell r="BC247" t="str">
            <v>PLAINVILLE</v>
          </cell>
          <cell r="BH247">
            <v>0</v>
          </cell>
          <cell r="BK247">
            <v>0</v>
          </cell>
          <cell r="BL247">
            <v>0</v>
          </cell>
          <cell r="BN247">
            <v>0</v>
          </cell>
          <cell r="BP247">
            <v>94719</v>
          </cell>
          <cell r="BQ247">
            <v>94719</v>
          </cell>
          <cell r="BR247">
            <v>0</v>
          </cell>
          <cell r="BT247">
            <v>0</v>
          </cell>
          <cell r="BV247">
            <v>0</v>
          </cell>
        </row>
        <row r="248">
          <cell r="A248">
            <v>239</v>
          </cell>
          <cell r="B248">
            <v>239</v>
          </cell>
          <cell r="C248" t="str">
            <v>PLYMOUTH</v>
          </cell>
          <cell r="D248">
            <v>592</v>
          </cell>
          <cell r="E248">
            <v>8034091</v>
          </cell>
          <cell r="F248">
            <v>0</v>
          </cell>
          <cell r="G248">
            <v>528656</v>
          </cell>
          <cell r="H248">
            <v>8562747</v>
          </cell>
          <cell r="J248">
            <v>1007269.5593717137</v>
          </cell>
          <cell r="K248">
            <v>0.5022989157195008</v>
          </cell>
          <cell r="L248">
            <v>528656</v>
          </cell>
          <cell r="M248">
            <v>1535925.5593717135</v>
          </cell>
          <cell r="O248">
            <v>7026821.4406282865</v>
          </cell>
          <cell r="Q248">
            <v>0</v>
          </cell>
          <cell r="R248">
            <v>1007269.5593717137</v>
          </cell>
          <cell r="S248">
            <v>528656</v>
          </cell>
          <cell r="T248">
            <v>1535925.5593717135</v>
          </cell>
          <cell r="V248">
            <v>2533975</v>
          </cell>
          <cell r="W248">
            <v>0</v>
          </cell>
          <cell r="X248">
            <v>239</v>
          </cell>
          <cell r="Y248">
            <v>592</v>
          </cell>
          <cell r="Z248">
            <v>0</v>
          </cell>
          <cell r="AA248">
            <v>8034091</v>
          </cell>
          <cell r="AB248">
            <v>0</v>
          </cell>
          <cell r="AC248">
            <v>8034091</v>
          </cell>
          <cell r="AD248">
            <v>0</v>
          </cell>
          <cell r="AE248">
            <v>528656</v>
          </cell>
          <cell r="AF248">
            <v>8562747</v>
          </cell>
          <cell r="AG248">
            <v>0</v>
          </cell>
          <cell r="AH248">
            <v>0</v>
          </cell>
          <cell r="AI248">
            <v>0</v>
          </cell>
          <cell r="AJ248">
            <v>0</v>
          </cell>
          <cell r="AK248">
            <v>8562747</v>
          </cell>
          <cell r="AM248">
            <v>239</v>
          </cell>
          <cell r="AN248">
            <v>239</v>
          </cell>
          <cell r="AO248" t="str">
            <v>PLYMOUTH</v>
          </cell>
          <cell r="AP248">
            <v>8034091</v>
          </cell>
          <cell r="AQ248">
            <v>6624130</v>
          </cell>
          <cell r="AR248">
            <v>1409961</v>
          </cell>
          <cell r="AS248">
            <v>0</v>
          </cell>
          <cell r="AT248">
            <v>126200</v>
          </cell>
          <cell r="AU248">
            <v>140726.75</v>
          </cell>
          <cell r="AV248">
            <v>152119.25</v>
          </cell>
          <cell r="AW248">
            <v>176312</v>
          </cell>
          <cell r="AX248">
            <v>0</v>
          </cell>
          <cell r="AY248">
            <v>2005319</v>
          </cell>
          <cell r="AZ248">
            <v>1007269.5593717137</v>
          </cell>
          <cell r="BB248">
            <v>239</v>
          </cell>
          <cell r="BC248" t="str">
            <v>PLYMOUTH</v>
          </cell>
          <cell r="BH248">
            <v>0</v>
          </cell>
          <cell r="BK248">
            <v>0</v>
          </cell>
          <cell r="BL248">
            <v>0</v>
          </cell>
          <cell r="BN248">
            <v>0</v>
          </cell>
          <cell r="BP248">
            <v>1409961</v>
          </cell>
          <cell r="BQ248">
            <v>1409961</v>
          </cell>
          <cell r="BR248">
            <v>0</v>
          </cell>
          <cell r="BT248">
            <v>0</v>
          </cell>
          <cell r="BV248">
            <v>0</v>
          </cell>
        </row>
        <row r="249">
          <cell r="A249">
            <v>240</v>
          </cell>
          <cell r="B249">
            <v>240</v>
          </cell>
          <cell r="C249" t="str">
            <v>PLYMPTON</v>
          </cell>
          <cell r="D249">
            <v>1</v>
          </cell>
          <cell r="E249">
            <v>14110</v>
          </cell>
          <cell r="F249">
            <v>0</v>
          </cell>
          <cell r="G249">
            <v>893</v>
          </cell>
          <cell r="H249">
            <v>15003</v>
          </cell>
          <cell r="J249">
            <v>0</v>
          </cell>
          <cell r="K249">
            <v>0</v>
          </cell>
          <cell r="L249">
            <v>893</v>
          </cell>
          <cell r="M249">
            <v>893</v>
          </cell>
          <cell r="O249">
            <v>14110</v>
          </cell>
          <cell r="Q249">
            <v>0</v>
          </cell>
          <cell r="R249">
            <v>0</v>
          </cell>
          <cell r="S249">
            <v>893</v>
          </cell>
          <cell r="T249">
            <v>893</v>
          </cell>
          <cell r="V249">
            <v>8142.75</v>
          </cell>
          <cell r="W249">
            <v>0</v>
          </cell>
          <cell r="X249">
            <v>240</v>
          </cell>
          <cell r="Y249">
            <v>1</v>
          </cell>
          <cell r="Z249">
            <v>0</v>
          </cell>
          <cell r="AA249">
            <v>14110</v>
          </cell>
          <cell r="AB249">
            <v>0</v>
          </cell>
          <cell r="AC249">
            <v>14110</v>
          </cell>
          <cell r="AD249">
            <v>0</v>
          </cell>
          <cell r="AE249">
            <v>893</v>
          </cell>
          <cell r="AF249">
            <v>15003</v>
          </cell>
          <cell r="AG249">
            <v>0</v>
          </cell>
          <cell r="AH249">
            <v>0</v>
          </cell>
          <cell r="AI249">
            <v>0</v>
          </cell>
          <cell r="AJ249">
            <v>0</v>
          </cell>
          <cell r="AK249">
            <v>15003</v>
          </cell>
          <cell r="AM249">
            <v>240</v>
          </cell>
          <cell r="AN249">
            <v>240</v>
          </cell>
          <cell r="AO249" t="str">
            <v>PLYMPTON</v>
          </cell>
          <cell r="AP249">
            <v>14110</v>
          </cell>
          <cell r="AQ249">
            <v>27262</v>
          </cell>
          <cell r="AR249">
            <v>0</v>
          </cell>
          <cell r="AS249">
            <v>3641</v>
          </cell>
          <cell r="AT249">
            <v>0</v>
          </cell>
          <cell r="AU249">
            <v>3608.75</v>
          </cell>
          <cell r="AV249">
            <v>0</v>
          </cell>
          <cell r="AW249">
            <v>0</v>
          </cell>
          <cell r="AX249">
            <v>0</v>
          </cell>
          <cell r="AY249">
            <v>7249.75</v>
          </cell>
          <cell r="AZ249">
            <v>0</v>
          </cell>
          <cell r="BB249">
            <v>240</v>
          </cell>
          <cell r="BC249" t="str">
            <v>PLYMPTON</v>
          </cell>
          <cell r="BH249">
            <v>0</v>
          </cell>
          <cell r="BK249">
            <v>0</v>
          </cell>
          <cell r="BL249">
            <v>0</v>
          </cell>
          <cell r="BN249">
            <v>0</v>
          </cell>
          <cell r="BP249">
            <v>0</v>
          </cell>
          <cell r="BQ249">
            <v>0</v>
          </cell>
          <cell r="BR249">
            <v>0</v>
          </cell>
          <cell r="BT249">
            <v>0</v>
          </cell>
          <cell r="BV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M250">
            <v>241</v>
          </cell>
          <cell r="AN250">
            <v>241</v>
          </cell>
          <cell r="AO250" t="str">
            <v>PRINCETON</v>
          </cell>
          <cell r="AP250">
            <v>0</v>
          </cell>
          <cell r="AQ250">
            <v>0</v>
          </cell>
          <cell r="AR250">
            <v>0</v>
          </cell>
          <cell r="AS250">
            <v>0</v>
          </cell>
          <cell r="AT250">
            <v>0</v>
          </cell>
          <cell r="AU250">
            <v>0</v>
          </cell>
          <cell r="AV250">
            <v>0</v>
          </cell>
          <cell r="AW250">
            <v>0</v>
          </cell>
          <cell r="AX250">
            <v>0</v>
          </cell>
          <cell r="AY250">
            <v>0</v>
          </cell>
          <cell r="AZ250">
            <v>0</v>
          </cell>
          <cell r="BB250">
            <v>241</v>
          </cell>
          <cell r="BC250" t="str">
            <v>PRINCETON</v>
          </cell>
          <cell r="BH250">
            <v>0</v>
          </cell>
          <cell r="BK250">
            <v>0</v>
          </cell>
          <cell r="BL250">
            <v>0</v>
          </cell>
          <cell r="BN250">
            <v>0</v>
          </cell>
          <cell r="BP250">
            <v>0</v>
          </cell>
          <cell r="BQ250">
            <v>0</v>
          </cell>
          <cell r="BR250">
            <v>0</v>
          </cell>
          <cell r="BT250">
            <v>0</v>
          </cell>
          <cell r="BV250">
            <v>0</v>
          </cell>
        </row>
        <row r="251">
          <cell r="A251">
            <v>242</v>
          </cell>
          <cell r="B251">
            <v>242</v>
          </cell>
          <cell r="C251" t="str">
            <v>PROVINCETOWN</v>
          </cell>
          <cell r="D251">
            <v>7</v>
          </cell>
          <cell r="E251">
            <v>316637</v>
          </cell>
          <cell r="F251">
            <v>0</v>
          </cell>
          <cell r="G251">
            <v>6251</v>
          </cell>
          <cell r="H251">
            <v>322888</v>
          </cell>
          <cell r="J251">
            <v>107137.86822399762</v>
          </cell>
          <cell r="K251">
            <v>0.63988692890566423</v>
          </cell>
          <cell r="L251">
            <v>6251</v>
          </cell>
          <cell r="M251">
            <v>113388.86822399762</v>
          </cell>
          <cell r="O251">
            <v>209499.13177600238</v>
          </cell>
          <cell r="Q251">
            <v>0</v>
          </cell>
          <cell r="R251">
            <v>107137.86822399762</v>
          </cell>
          <cell r="S251">
            <v>6251</v>
          </cell>
          <cell r="T251">
            <v>113388.86822399762</v>
          </cell>
          <cell r="V251">
            <v>173683.5</v>
          </cell>
          <cell r="W251">
            <v>0</v>
          </cell>
          <cell r="X251">
            <v>242</v>
          </cell>
          <cell r="Y251">
            <v>7</v>
          </cell>
          <cell r="Z251">
            <v>0</v>
          </cell>
          <cell r="AA251">
            <v>316637</v>
          </cell>
          <cell r="AB251">
            <v>0</v>
          </cell>
          <cell r="AC251">
            <v>316637</v>
          </cell>
          <cell r="AD251">
            <v>0</v>
          </cell>
          <cell r="AE251">
            <v>6251</v>
          </cell>
          <cell r="AF251">
            <v>322888</v>
          </cell>
          <cell r="AG251">
            <v>0</v>
          </cell>
          <cell r="AH251">
            <v>0</v>
          </cell>
          <cell r="AI251">
            <v>0</v>
          </cell>
          <cell r="AJ251">
            <v>0</v>
          </cell>
          <cell r="AK251">
            <v>322888</v>
          </cell>
          <cell r="AM251">
            <v>242</v>
          </cell>
          <cell r="AN251">
            <v>242</v>
          </cell>
          <cell r="AO251" t="str">
            <v>PROVINCETOWN</v>
          </cell>
          <cell r="AP251">
            <v>316637</v>
          </cell>
          <cell r="AQ251">
            <v>166667</v>
          </cell>
          <cell r="AR251">
            <v>149970</v>
          </cell>
          <cell r="AS251">
            <v>8974.25</v>
          </cell>
          <cell r="AT251">
            <v>6644</v>
          </cell>
          <cell r="AU251">
            <v>1844.25</v>
          </cell>
          <cell r="AV251">
            <v>0</v>
          </cell>
          <cell r="AW251">
            <v>0</v>
          </cell>
          <cell r="AX251">
            <v>0</v>
          </cell>
          <cell r="AY251">
            <v>167432.5</v>
          </cell>
          <cell r="AZ251">
            <v>107137.86822399762</v>
          </cell>
          <cell r="BB251">
            <v>242</v>
          </cell>
          <cell r="BC251" t="str">
            <v>PROVINCETOWN</v>
          </cell>
          <cell r="BH251">
            <v>0</v>
          </cell>
          <cell r="BK251">
            <v>0</v>
          </cell>
          <cell r="BL251">
            <v>0</v>
          </cell>
          <cell r="BN251">
            <v>0</v>
          </cell>
          <cell r="BP251">
            <v>149970</v>
          </cell>
          <cell r="BQ251">
            <v>149970</v>
          </cell>
          <cell r="BR251">
            <v>0</v>
          </cell>
          <cell r="BT251">
            <v>0</v>
          </cell>
          <cell r="BV251">
            <v>0</v>
          </cell>
        </row>
        <row r="252">
          <cell r="A252">
            <v>243</v>
          </cell>
          <cell r="B252">
            <v>243</v>
          </cell>
          <cell r="C252" t="str">
            <v>QUINCY</v>
          </cell>
          <cell r="D252">
            <v>55</v>
          </cell>
          <cell r="E252">
            <v>812912</v>
          </cell>
          <cell r="F252">
            <v>0</v>
          </cell>
          <cell r="G252">
            <v>49115</v>
          </cell>
          <cell r="H252">
            <v>862027</v>
          </cell>
          <cell r="J252">
            <v>27472.786960205722</v>
          </cell>
          <cell r="K252">
            <v>0.15336466165759227</v>
          </cell>
          <cell r="L252">
            <v>49115</v>
          </cell>
          <cell r="M252">
            <v>76587.786960205718</v>
          </cell>
          <cell r="O252">
            <v>785439.21303979424</v>
          </cell>
          <cell r="Q252">
            <v>0</v>
          </cell>
          <cell r="R252">
            <v>27472.786960205722</v>
          </cell>
          <cell r="S252">
            <v>49115</v>
          </cell>
          <cell r="T252">
            <v>76587.786960205718</v>
          </cell>
          <cell r="V252">
            <v>228248.75</v>
          </cell>
          <cell r="W252">
            <v>0</v>
          </cell>
          <cell r="X252">
            <v>243</v>
          </cell>
          <cell r="Y252">
            <v>55</v>
          </cell>
          <cell r="Z252">
            <v>0</v>
          </cell>
          <cell r="AA252">
            <v>812912</v>
          </cell>
          <cell r="AB252">
            <v>0</v>
          </cell>
          <cell r="AC252">
            <v>812912</v>
          </cell>
          <cell r="AD252">
            <v>0</v>
          </cell>
          <cell r="AE252">
            <v>49115</v>
          </cell>
          <cell r="AF252">
            <v>862027</v>
          </cell>
          <cell r="AG252">
            <v>0</v>
          </cell>
          <cell r="AH252">
            <v>0</v>
          </cell>
          <cell r="AI252">
            <v>0</v>
          </cell>
          <cell r="AJ252">
            <v>0</v>
          </cell>
          <cell r="AK252">
            <v>862027</v>
          </cell>
          <cell r="AM252">
            <v>243</v>
          </cell>
          <cell r="AN252">
            <v>243</v>
          </cell>
          <cell r="AO252" t="str">
            <v>QUINCY</v>
          </cell>
          <cell r="AP252">
            <v>812912</v>
          </cell>
          <cell r="AQ252">
            <v>774456</v>
          </cell>
          <cell r="AR252">
            <v>38456</v>
          </cell>
          <cell r="AS252">
            <v>25405.5</v>
          </cell>
          <cell r="AT252">
            <v>69040</v>
          </cell>
          <cell r="AU252">
            <v>0</v>
          </cell>
          <cell r="AV252">
            <v>13146.75</v>
          </cell>
          <cell r="AW252">
            <v>33085.5</v>
          </cell>
          <cell r="AX252">
            <v>0</v>
          </cell>
          <cell r="AY252">
            <v>179133.75</v>
          </cell>
          <cell r="AZ252">
            <v>27472.786960205722</v>
          </cell>
          <cell r="BB252">
            <v>243</v>
          </cell>
          <cell r="BC252" t="str">
            <v>QUINCY</v>
          </cell>
          <cell r="BH252">
            <v>0</v>
          </cell>
          <cell r="BK252">
            <v>0</v>
          </cell>
          <cell r="BL252">
            <v>0</v>
          </cell>
          <cell r="BN252">
            <v>0</v>
          </cell>
          <cell r="BP252">
            <v>38456</v>
          </cell>
          <cell r="BQ252">
            <v>38456</v>
          </cell>
          <cell r="BR252">
            <v>0</v>
          </cell>
          <cell r="BT252">
            <v>0</v>
          </cell>
          <cell r="BV252">
            <v>0</v>
          </cell>
        </row>
        <row r="253">
          <cell r="A253">
            <v>244</v>
          </cell>
          <cell r="B253">
            <v>244</v>
          </cell>
          <cell r="C253" t="str">
            <v>RANDOLPH</v>
          </cell>
          <cell r="D253">
            <v>375</v>
          </cell>
          <cell r="E253">
            <v>5815610</v>
          </cell>
          <cell r="F253">
            <v>0</v>
          </cell>
          <cell r="G253">
            <v>334875</v>
          </cell>
          <cell r="H253">
            <v>6150485</v>
          </cell>
          <cell r="J253">
            <v>568917.29689003923</v>
          </cell>
          <cell r="K253">
            <v>0.39585640005680511</v>
          </cell>
          <cell r="L253">
            <v>334875</v>
          </cell>
          <cell r="M253">
            <v>903792.29689003923</v>
          </cell>
          <cell r="O253">
            <v>5246692.703109961</v>
          </cell>
          <cell r="Q253">
            <v>0</v>
          </cell>
          <cell r="R253">
            <v>568917.29689003923</v>
          </cell>
          <cell r="S253">
            <v>334875</v>
          </cell>
          <cell r="T253">
            <v>903792.29689003923</v>
          </cell>
          <cell r="V253">
            <v>1772056</v>
          </cell>
          <cell r="W253">
            <v>0</v>
          </cell>
          <cell r="X253">
            <v>244</v>
          </cell>
          <cell r="Y253">
            <v>375</v>
          </cell>
          <cell r="Z253">
            <v>0</v>
          </cell>
          <cell r="AA253">
            <v>5815610</v>
          </cell>
          <cell r="AB253">
            <v>0</v>
          </cell>
          <cell r="AC253">
            <v>5815610</v>
          </cell>
          <cell r="AD253">
            <v>0</v>
          </cell>
          <cell r="AE253">
            <v>334875</v>
          </cell>
          <cell r="AF253">
            <v>6150485</v>
          </cell>
          <cell r="AG253">
            <v>0</v>
          </cell>
          <cell r="AH253">
            <v>0</v>
          </cell>
          <cell r="AI253">
            <v>0</v>
          </cell>
          <cell r="AJ253">
            <v>0</v>
          </cell>
          <cell r="AK253">
            <v>6150485</v>
          </cell>
          <cell r="AM253">
            <v>244</v>
          </cell>
          <cell r="AN253">
            <v>244</v>
          </cell>
          <cell r="AO253" t="str">
            <v>RANDOLPH</v>
          </cell>
          <cell r="AP253">
            <v>5815610</v>
          </cell>
          <cell r="AQ253">
            <v>5019248</v>
          </cell>
          <cell r="AR253">
            <v>796362</v>
          </cell>
          <cell r="AS253">
            <v>245406</v>
          </cell>
          <cell r="AT253">
            <v>249352</v>
          </cell>
          <cell r="AU253">
            <v>38450.75</v>
          </cell>
          <cell r="AV253">
            <v>39428.25</v>
          </cell>
          <cell r="AW253">
            <v>68182</v>
          </cell>
          <cell r="AX253">
            <v>0</v>
          </cell>
          <cell r="AY253">
            <v>1437181</v>
          </cell>
          <cell r="AZ253">
            <v>568917.29689003923</v>
          </cell>
          <cell r="BB253">
            <v>244</v>
          </cell>
          <cell r="BC253" t="str">
            <v>RANDOLPH</v>
          </cell>
          <cell r="BH253">
            <v>0</v>
          </cell>
          <cell r="BK253">
            <v>0</v>
          </cell>
          <cell r="BL253">
            <v>0</v>
          </cell>
          <cell r="BN253">
            <v>0</v>
          </cell>
          <cell r="BP253">
            <v>796362</v>
          </cell>
          <cell r="BQ253">
            <v>796362</v>
          </cell>
          <cell r="BR253">
            <v>0</v>
          </cell>
          <cell r="BT253">
            <v>0</v>
          </cell>
          <cell r="BV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M254">
            <v>245</v>
          </cell>
          <cell r="AN254">
            <v>245</v>
          </cell>
          <cell r="AO254" t="str">
            <v>RAYNHAM</v>
          </cell>
          <cell r="AP254">
            <v>0</v>
          </cell>
          <cell r="AQ254">
            <v>0</v>
          </cell>
          <cell r="AR254">
            <v>0</v>
          </cell>
          <cell r="AS254">
            <v>0</v>
          </cell>
          <cell r="AT254">
            <v>0</v>
          </cell>
          <cell r="AU254">
            <v>0</v>
          </cell>
          <cell r="AV254">
            <v>0</v>
          </cell>
          <cell r="AW254">
            <v>0</v>
          </cell>
          <cell r="AX254">
            <v>0</v>
          </cell>
          <cell r="AY254">
            <v>0</v>
          </cell>
          <cell r="AZ254">
            <v>0</v>
          </cell>
          <cell r="BB254">
            <v>245</v>
          </cell>
          <cell r="BC254" t="str">
            <v>RAYNHAM</v>
          </cell>
          <cell r="BH254">
            <v>0</v>
          </cell>
          <cell r="BK254">
            <v>0</v>
          </cell>
          <cell r="BL254">
            <v>0</v>
          </cell>
          <cell r="BN254">
            <v>0</v>
          </cell>
          <cell r="BP254">
            <v>0</v>
          </cell>
          <cell r="BQ254">
            <v>0</v>
          </cell>
          <cell r="BR254">
            <v>0</v>
          </cell>
          <cell r="BT254">
            <v>0</v>
          </cell>
          <cell r="BV254">
            <v>0</v>
          </cell>
        </row>
        <row r="255">
          <cell r="A255">
            <v>246</v>
          </cell>
          <cell r="B255">
            <v>246</v>
          </cell>
          <cell r="C255" t="str">
            <v>READING</v>
          </cell>
          <cell r="D255">
            <v>3</v>
          </cell>
          <cell r="E255">
            <v>43894</v>
          </cell>
          <cell r="F255">
            <v>0</v>
          </cell>
          <cell r="G255">
            <v>2679</v>
          </cell>
          <cell r="H255">
            <v>46573</v>
          </cell>
          <cell r="J255">
            <v>13313.471442437951</v>
          </cell>
          <cell r="K255">
            <v>0.68611994652844521</v>
          </cell>
          <cell r="L255">
            <v>2679</v>
          </cell>
          <cell r="M255">
            <v>15992.471442437951</v>
          </cell>
          <cell r="O255">
            <v>30580.528557562051</v>
          </cell>
          <cell r="Q255">
            <v>0</v>
          </cell>
          <cell r="R255">
            <v>13313.471442437951</v>
          </cell>
          <cell r="S255">
            <v>2679</v>
          </cell>
          <cell r="T255">
            <v>15992.471442437951</v>
          </cell>
          <cell r="V255">
            <v>22083</v>
          </cell>
          <cell r="W255">
            <v>0</v>
          </cell>
          <cell r="X255">
            <v>246</v>
          </cell>
          <cell r="Y255">
            <v>3</v>
          </cell>
          <cell r="Z255">
            <v>0</v>
          </cell>
          <cell r="AA255">
            <v>43894</v>
          </cell>
          <cell r="AB255">
            <v>0</v>
          </cell>
          <cell r="AC255">
            <v>43894</v>
          </cell>
          <cell r="AD255">
            <v>0</v>
          </cell>
          <cell r="AE255">
            <v>2679</v>
          </cell>
          <cell r="AF255">
            <v>46573</v>
          </cell>
          <cell r="AG255">
            <v>0</v>
          </cell>
          <cell r="AH255">
            <v>0</v>
          </cell>
          <cell r="AI255">
            <v>0</v>
          </cell>
          <cell r="AJ255">
            <v>0</v>
          </cell>
          <cell r="AK255">
            <v>46573</v>
          </cell>
          <cell r="AM255">
            <v>246</v>
          </cell>
          <cell r="AN255">
            <v>246</v>
          </cell>
          <cell r="AO255" t="str">
            <v>READING</v>
          </cell>
          <cell r="AP255">
            <v>43894</v>
          </cell>
          <cell r="AQ255">
            <v>25258</v>
          </cell>
          <cell r="AR255">
            <v>18636</v>
          </cell>
          <cell r="AS255">
            <v>183</v>
          </cell>
          <cell r="AT255">
            <v>585</v>
          </cell>
          <cell r="AU255">
            <v>0</v>
          </cell>
          <cell r="AV255">
            <v>0</v>
          </cell>
          <cell r="AW255">
            <v>0</v>
          </cell>
          <cell r="AX255">
            <v>0</v>
          </cell>
          <cell r="AY255">
            <v>19404</v>
          </cell>
          <cell r="AZ255">
            <v>13313.471442437951</v>
          </cell>
          <cell r="BB255">
            <v>246</v>
          </cell>
          <cell r="BC255" t="str">
            <v>READING</v>
          </cell>
          <cell r="BH255">
            <v>0</v>
          </cell>
          <cell r="BK255">
            <v>0</v>
          </cell>
          <cell r="BL255">
            <v>0</v>
          </cell>
          <cell r="BN255">
            <v>0</v>
          </cell>
          <cell r="BP255">
            <v>18636</v>
          </cell>
          <cell r="BQ255">
            <v>18636</v>
          </cell>
          <cell r="BR255">
            <v>0</v>
          </cell>
          <cell r="BT255">
            <v>0</v>
          </cell>
          <cell r="BV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M256">
            <v>247</v>
          </cell>
          <cell r="AN256">
            <v>247</v>
          </cell>
          <cell r="AO256" t="str">
            <v>REHOBOTH</v>
          </cell>
          <cell r="AP256">
            <v>0</v>
          </cell>
          <cell r="AQ256">
            <v>0</v>
          </cell>
          <cell r="AR256">
            <v>0</v>
          </cell>
          <cell r="AS256">
            <v>0</v>
          </cell>
          <cell r="AT256">
            <v>0</v>
          </cell>
          <cell r="AU256">
            <v>0</v>
          </cell>
          <cell r="AV256">
            <v>0</v>
          </cell>
          <cell r="AW256">
            <v>0</v>
          </cell>
          <cell r="AX256">
            <v>0</v>
          </cell>
          <cell r="AY256">
            <v>0</v>
          </cell>
          <cell r="AZ256">
            <v>0</v>
          </cell>
          <cell r="BB256">
            <v>247</v>
          </cell>
          <cell r="BC256" t="str">
            <v>REHOBOTH</v>
          </cell>
          <cell r="BH256">
            <v>0</v>
          </cell>
          <cell r="BK256">
            <v>0</v>
          </cell>
          <cell r="BL256">
            <v>0</v>
          </cell>
          <cell r="BN256">
            <v>0</v>
          </cell>
          <cell r="BP256">
            <v>0</v>
          </cell>
          <cell r="BQ256">
            <v>0</v>
          </cell>
          <cell r="BR256">
            <v>0</v>
          </cell>
          <cell r="BT256">
            <v>0</v>
          </cell>
          <cell r="BV256">
            <v>0</v>
          </cell>
        </row>
        <row r="257">
          <cell r="A257">
            <v>248</v>
          </cell>
          <cell r="B257">
            <v>248</v>
          </cell>
          <cell r="C257" t="str">
            <v>REVERE</v>
          </cell>
          <cell r="D257">
            <v>404</v>
          </cell>
          <cell r="E257">
            <v>5194710</v>
          </cell>
          <cell r="F257">
            <v>0</v>
          </cell>
          <cell r="G257">
            <v>360772</v>
          </cell>
          <cell r="H257">
            <v>5555482</v>
          </cell>
          <cell r="J257">
            <v>1031407.5489133049</v>
          </cell>
          <cell r="K257">
            <v>0.50469270446360581</v>
          </cell>
          <cell r="L257">
            <v>360772</v>
          </cell>
          <cell r="M257">
            <v>1392179.5489133049</v>
          </cell>
          <cell r="O257">
            <v>4163302.4510866953</v>
          </cell>
          <cell r="Q257">
            <v>0</v>
          </cell>
          <cell r="R257">
            <v>1031407.5489133049</v>
          </cell>
          <cell r="S257">
            <v>360772</v>
          </cell>
          <cell r="T257">
            <v>1392179.5489133049</v>
          </cell>
          <cell r="V257">
            <v>2404406.75</v>
          </cell>
          <cell r="W257">
            <v>0</v>
          </cell>
          <cell r="X257">
            <v>248</v>
          </cell>
          <cell r="Y257">
            <v>404</v>
          </cell>
          <cell r="Z257">
            <v>0</v>
          </cell>
          <cell r="AA257">
            <v>5194710</v>
          </cell>
          <cell r="AB257">
            <v>0</v>
          </cell>
          <cell r="AC257">
            <v>5194710</v>
          </cell>
          <cell r="AD257">
            <v>0</v>
          </cell>
          <cell r="AE257">
            <v>360772</v>
          </cell>
          <cell r="AF257">
            <v>5555482</v>
          </cell>
          <cell r="AG257">
            <v>0</v>
          </cell>
          <cell r="AH257">
            <v>0</v>
          </cell>
          <cell r="AI257">
            <v>0</v>
          </cell>
          <cell r="AJ257">
            <v>0</v>
          </cell>
          <cell r="AK257">
            <v>5555482</v>
          </cell>
          <cell r="AM257">
            <v>248</v>
          </cell>
          <cell r="AN257">
            <v>248</v>
          </cell>
          <cell r="AO257" t="str">
            <v>REVERE</v>
          </cell>
          <cell r="AP257">
            <v>5194710</v>
          </cell>
          <cell r="AQ257">
            <v>3750961</v>
          </cell>
          <cell r="AR257">
            <v>1443749</v>
          </cell>
          <cell r="AS257">
            <v>170966.5</v>
          </cell>
          <cell r="AT257">
            <v>236551</v>
          </cell>
          <cell r="AU257">
            <v>87014.5</v>
          </cell>
          <cell r="AV257">
            <v>105353.75</v>
          </cell>
          <cell r="AW257">
            <v>0</v>
          </cell>
          <cell r="AX257">
            <v>0</v>
          </cell>
          <cell r="AY257">
            <v>2043634.75</v>
          </cell>
          <cell r="AZ257">
            <v>1031407.5489133049</v>
          </cell>
          <cell r="BB257">
            <v>248</v>
          </cell>
          <cell r="BC257" t="str">
            <v>REVERE</v>
          </cell>
          <cell r="BH257">
            <v>0</v>
          </cell>
          <cell r="BK257">
            <v>0</v>
          </cell>
          <cell r="BL257">
            <v>0</v>
          </cell>
          <cell r="BN257">
            <v>0</v>
          </cell>
          <cell r="BP257">
            <v>1443749</v>
          </cell>
          <cell r="BQ257">
            <v>1443749</v>
          </cell>
          <cell r="BR257">
            <v>0</v>
          </cell>
          <cell r="BT257">
            <v>0</v>
          </cell>
          <cell r="BV257">
            <v>0</v>
          </cell>
        </row>
        <row r="258">
          <cell r="A258">
            <v>249</v>
          </cell>
          <cell r="B258">
            <v>249</v>
          </cell>
          <cell r="C258" t="str">
            <v>RICHMOND</v>
          </cell>
          <cell r="D258">
            <v>0</v>
          </cell>
          <cell r="E258">
            <v>0</v>
          </cell>
          <cell r="F258">
            <v>0</v>
          </cell>
          <cell r="G258">
            <v>0</v>
          </cell>
          <cell r="H258">
            <v>0</v>
          </cell>
          <cell r="J258">
            <v>0</v>
          </cell>
          <cell r="K258">
            <v>0</v>
          </cell>
          <cell r="L258">
            <v>0</v>
          </cell>
          <cell r="M258">
            <v>0</v>
          </cell>
          <cell r="O258">
            <v>0</v>
          </cell>
          <cell r="Q258">
            <v>0</v>
          </cell>
          <cell r="R258">
            <v>0</v>
          </cell>
          <cell r="S258">
            <v>0</v>
          </cell>
          <cell r="T258">
            <v>0</v>
          </cell>
          <cell r="V258">
            <v>12321</v>
          </cell>
          <cell r="W258">
            <v>0</v>
          </cell>
          <cell r="X258">
            <v>249</v>
          </cell>
          <cell r="AM258">
            <v>249</v>
          </cell>
          <cell r="AN258">
            <v>249</v>
          </cell>
          <cell r="AO258" t="str">
            <v>RICHMOND</v>
          </cell>
          <cell r="AP258">
            <v>0</v>
          </cell>
          <cell r="AQ258">
            <v>28647</v>
          </cell>
          <cell r="AR258">
            <v>0</v>
          </cell>
          <cell r="AS258">
            <v>7161.75</v>
          </cell>
          <cell r="AT258">
            <v>0</v>
          </cell>
          <cell r="AU258">
            <v>0</v>
          </cell>
          <cell r="AV258">
            <v>0</v>
          </cell>
          <cell r="AW258">
            <v>5159.25</v>
          </cell>
          <cell r="AX258">
            <v>0</v>
          </cell>
          <cell r="AY258">
            <v>12321</v>
          </cell>
          <cell r="AZ258">
            <v>0</v>
          </cell>
          <cell r="BB258">
            <v>249</v>
          </cell>
          <cell r="BC258" t="str">
            <v>RICHMOND</v>
          </cell>
          <cell r="BH258">
            <v>0</v>
          </cell>
          <cell r="BK258">
            <v>0</v>
          </cell>
          <cell r="BL258">
            <v>0</v>
          </cell>
          <cell r="BN258">
            <v>0</v>
          </cell>
          <cell r="BP258">
            <v>0</v>
          </cell>
          <cell r="BQ258">
            <v>0</v>
          </cell>
          <cell r="BR258">
            <v>0</v>
          </cell>
          <cell r="BT258">
            <v>0</v>
          </cell>
          <cell r="BV258">
            <v>0</v>
          </cell>
        </row>
        <row r="259">
          <cell r="A259">
            <v>250</v>
          </cell>
          <cell r="B259">
            <v>250</v>
          </cell>
          <cell r="C259" t="str">
            <v>ROCHESTER</v>
          </cell>
          <cell r="D259">
            <v>1</v>
          </cell>
          <cell r="E259">
            <v>13496</v>
          </cell>
          <cell r="F259">
            <v>0</v>
          </cell>
          <cell r="G259">
            <v>893</v>
          </cell>
          <cell r="H259">
            <v>14389</v>
          </cell>
          <cell r="J259">
            <v>0</v>
          </cell>
          <cell r="K259">
            <v>0</v>
          </cell>
          <cell r="L259">
            <v>893</v>
          </cell>
          <cell r="M259">
            <v>893</v>
          </cell>
          <cell r="O259">
            <v>13496</v>
          </cell>
          <cell r="Q259">
            <v>0</v>
          </cell>
          <cell r="R259">
            <v>0</v>
          </cell>
          <cell r="S259">
            <v>893</v>
          </cell>
          <cell r="T259">
            <v>893</v>
          </cell>
          <cell r="V259">
            <v>4365.75</v>
          </cell>
          <cell r="W259">
            <v>0</v>
          </cell>
          <cell r="X259">
            <v>250</v>
          </cell>
          <cell r="Y259">
            <v>1</v>
          </cell>
          <cell r="Z259">
            <v>0</v>
          </cell>
          <cell r="AA259">
            <v>13496</v>
          </cell>
          <cell r="AB259">
            <v>0</v>
          </cell>
          <cell r="AC259">
            <v>13496</v>
          </cell>
          <cell r="AD259">
            <v>0</v>
          </cell>
          <cell r="AE259">
            <v>893</v>
          </cell>
          <cell r="AF259">
            <v>14389</v>
          </cell>
          <cell r="AG259">
            <v>0</v>
          </cell>
          <cell r="AH259">
            <v>0</v>
          </cell>
          <cell r="AI259">
            <v>0</v>
          </cell>
          <cell r="AJ259">
            <v>0</v>
          </cell>
          <cell r="AK259">
            <v>14389</v>
          </cell>
          <cell r="AM259">
            <v>250</v>
          </cell>
          <cell r="AN259">
            <v>250</v>
          </cell>
          <cell r="AO259" t="str">
            <v>ROCHESTER</v>
          </cell>
          <cell r="AP259">
            <v>13496</v>
          </cell>
          <cell r="AQ259">
            <v>13891</v>
          </cell>
          <cell r="AR259">
            <v>0</v>
          </cell>
          <cell r="AS259">
            <v>3472.75</v>
          </cell>
          <cell r="AT259">
            <v>0</v>
          </cell>
          <cell r="AU259">
            <v>0</v>
          </cell>
          <cell r="AV259">
            <v>0</v>
          </cell>
          <cell r="AW259">
            <v>0</v>
          </cell>
          <cell r="AX259">
            <v>0</v>
          </cell>
          <cell r="AY259">
            <v>3472.75</v>
          </cell>
          <cell r="AZ259">
            <v>0</v>
          </cell>
          <cell r="BB259">
            <v>250</v>
          </cell>
          <cell r="BC259" t="str">
            <v>ROCHESTER</v>
          </cell>
          <cell r="BH259">
            <v>0</v>
          </cell>
          <cell r="BK259">
            <v>0</v>
          </cell>
          <cell r="BL259">
            <v>0</v>
          </cell>
          <cell r="BN259">
            <v>0</v>
          </cell>
          <cell r="BP259">
            <v>0</v>
          </cell>
          <cell r="BQ259">
            <v>0</v>
          </cell>
          <cell r="BR259">
            <v>0</v>
          </cell>
          <cell r="BT259">
            <v>0</v>
          </cell>
          <cell r="BV259">
            <v>0</v>
          </cell>
        </row>
        <row r="260">
          <cell r="A260">
            <v>251</v>
          </cell>
          <cell r="B260">
            <v>251</v>
          </cell>
          <cell r="C260" t="str">
            <v>ROCKLAND</v>
          </cell>
          <cell r="D260">
            <v>109</v>
          </cell>
          <cell r="E260">
            <v>1358415</v>
          </cell>
          <cell r="F260">
            <v>0</v>
          </cell>
          <cell r="G260">
            <v>97337</v>
          </cell>
          <cell r="H260">
            <v>1455752</v>
          </cell>
          <cell r="J260">
            <v>37659.350026192136</v>
          </cell>
          <cell r="K260">
            <v>0.19924132517444967</v>
          </cell>
          <cell r="L260">
            <v>97337</v>
          </cell>
          <cell r="M260">
            <v>134996.35002619214</v>
          </cell>
          <cell r="O260">
            <v>1320755.6499738079</v>
          </cell>
          <cell r="Q260">
            <v>0</v>
          </cell>
          <cell r="R260">
            <v>37659.350026192136</v>
          </cell>
          <cell r="S260">
            <v>97337</v>
          </cell>
          <cell r="T260">
            <v>134996.35002619214</v>
          </cell>
          <cell r="V260">
            <v>286350.75</v>
          </cell>
          <cell r="W260">
            <v>0</v>
          </cell>
          <cell r="X260">
            <v>251</v>
          </cell>
          <cell r="Y260">
            <v>109</v>
          </cell>
          <cell r="Z260">
            <v>0</v>
          </cell>
          <cell r="AA260">
            <v>1358415</v>
          </cell>
          <cell r="AB260">
            <v>0</v>
          </cell>
          <cell r="AC260">
            <v>1358415</v>
          </cell>
          <cell r="AD260">
            <v>0</v>
          </cell>
          <cell r="AE260">
            <v>97337</v>
          </cell>
          <cell r="AF260">
            <v>1455752</v>
          </cell>
          <cell r="AG260">
            <v>0</v>
          </cell>
          <cell r="AH260">
            <v>0</v>
          </cell>
          <cell r="AI260">
            <v>0</v>
          </cell>
          <cell r="AJ260">
            <v>0</v>
          </cell>
          <cell r="AK260">
            <v>1455752</v>
          </cell>
          <cell r="AM260">
            <v>251</v>
          </cell>
          <cell r="AN260">
            <v>251</v>
          </cell>
          <cell r="AO260" t="str">
            <v>ROCKLAND</v>
          </cell>
          <cell r="AP260">
            <v>1358415</v>
          </cell>
          <cell r="AQ260">
            <v>1305700</v>
          </cell>
          <cell r="AR260">
            <v>52715</v>
          </cell>
          <cell r="AS260">
            <v>64264</v>
          </cell>
          <cell r="AT260">
            <v>40559</v>
          </cell>
          <cell r="AU260">
            <v>13524</v>
          </cell>
          <cell r="AV260">
            <v>17951.75</v>
          </cell>
          <cell r="AW260">
            <v>0</v>
          </cell>
          <cell r="AX260">
            <v>0</v>
          </cell>
          <cell r="AY260">
            <v>189013.75</v>
          </cell>
          <cell r="AZ260">
            <v>37659.350026192136</v>
          </cell>
          <cell r="BB260">
            <v>251</v>
          </cell>
          <cell r="BC260" t="str">
            <v>ROCKLAND</v>
          </cell>
          <cell r="BH260">
            <v>0</v>
          </cell>
          <cell r="BK260">
            <v>0</v>
          </cell>
          <cell r="BL260">
            <v>0</v>
          </cell>
          <cell r="BN260">
            <v>0</v>
          </cell>
          <cell r="BP260">
            <v>52715</v>
          </cell>
          <cell r="BQ260">
            <v>52715</v>
          </cell>
          <cell r="BR260">
            <v>0</v>
          </cell>
          <cell r="BT260">
            <v>0</v>
          </cell>
          <cell r="BV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W261">
            <v>0</v>
          </cell>
          <cell r="X261">
            <v>252</v>
          </cell>
          <cell r="AM261">
            <v>252</v>
          </cell>
          <cell r="AN261">
            <v>252</v>
          </cell>
          <cell r="AO261" t="str">
            <v>ROCKPORT</v>
          </cell>
          <cell r="AP261">
            <v>0</v>
          </cell>
          <cell r="AQ261">
            <v>0</v>
          </cell>
          <cell r="AR261">
            <v>0</v>
          </cell>
          <cell r="AS261">
            <v>0</v>
          </cell>
          <cell r="AT261">
            <v>0</v>
          </cell>
          <cell r="AU261">
            <v>0</v>
          </cell>
          <cell r="AV261">
            <v>0</v>
          </cell>
          <cell r="AW261">
            <v>0</v>
          </cell>
          <cell r="AX261">
            <v>0</v>
          </cell>
          <cell r="AY261">
            <v>0</v>
          </cell>
          <cell r="AZ261">
            <v>0</v>
          </cell>
          <cell r="BB261">
            <v>252</v>
          </cell>
          <cell r="BC261" t="str">
            <v>ROCKPORT</v>
          </cell>
          <cell r="BH261">
            <v>0</v>
          </cell>
          <cell r="BK261">
            <v>0</v>
          </cell>
          <cell r="BL261">
            <v>0</v>
          </cell>
          <cell r="BN261">
            <v>0</v>
          </cell>
          <cell r="BP261">
            <v>0</v>
          </cell>
          <cell r="BQ261">
            <v>0</v>
          </cell>
          <cell r="BR261">
            <v>0</v>
          </cell>
          <cell r="BT261">
            <v>0</v>
          </cell>
          <cell r="BV261">
            <v>0</v>
          </cell>
        </row>
        <row r="262">
          <cell r="A262">
            <v>253</v>
          </cell>
          <cell r="B262">
            <v>253</v>
          </cell>
          <cell r="C262" t="str">
            <v>ROWE</v>
          </cell>
          <cell r="D262">
            <v>3</v>
          </cell>
          <cell r="E262">
            <v>89697</v>
          </cell>
          <cell r="F262">
            <v>0</v>
          </cell>
          <cell r="G262">
            <v>2679</v>
          </cell>
          <cell r="H262">
            <v>92376</v>
          </cell>
          <cell r="J262">
            <v>22158.4000713725</v>
          </cell>
          <cell r="K262">
            <v>0.45257245708569066</v>
          </cell>
          <cell r="L262">
            <v>2679</v>
          </cell>
          <cell r="M262">
            <v>24837.4000713725</v>
          </cell>
          <cell r="O262">
            <v>67538.599928627504</v>
          </cell>
          <cell r="Q262">
            <v>0</v>
          </cell>
          <cell r="R262">
            <v>22158.4000713725</v>
          </cell>
          <cell r="S262">
            <v>2679</v>
          </cell>
          <cell r="T262">
            <v>24837.4000713725</v>
          </cell>
          <cell r="V262">
            <v>51640</v>
          </cell>
          <cell r="W262">
            <v>0</v>
          </cell>
          <cell r="X262">
            <v>253</v>
          </cell>
          <cell r="Y262">
            <v>3</v>
          </cell>
          <cell r="Z262">
            <v>0</v>
          </cell>
          <cell r="AA262">
            <v>89697</v>
          </cell>
          <cell r="AB262">
            <v>0</v>
          </cell>
          <cell r="AC262">
            <v>89697</v>
          </cell>
          <cell r="AD262">
            <v>0</v>
          </cell>
          <cell r="AE262">
            <v>2679</v>
          </cell>
          <cell r="AF262">
            <v>92376</v>
          </cell>
          <cell r="AG262">
            <v>0</v>
          </cell>
          <cell r="AH262">
            <v>0</v>
          </cell>
          <cell r="AI262">
            <v>0</v>
          </cell>
          <cell r="AJ262">
            <v>0</v>
          </cell>
          <cell r="AK262">
            <v>92376</v>
          </cell>
          <cell r="AM262">
            <v>253</v>
          </cell>
          <cell r="AN262">
            <v>253</v>
          </cell>
          <cell r="AO262" t="str">
            <v>ROWE</v>
          </cell>
          <cell r="AP262">
            <v>89697</v>
          </cell>
          <cell r="AQ262">
            <v>58680</v>
          </cell>
          <cell r="AR262">
            <v>31017</v>
          </cell>
          <cell r="AS262">
            <v>0</v>
          </cell>
          <cell r="AT262">
            <v>6543</v>
          </cell>
          <cell r="AU262">
            <v>5146</v>
          </cell>
          <cell r="AV262">
            <v>0</v>
          </cell>
          <cell r="AW262">
            <v>6255</v>
          </cell>
          <cell r="AX262">
            <v>0</v>
          </cell>
          <cell r="AY262">
            <v>48961</v>
          </cell>
          <cell r="AZ262">
            <v>22158.4000713725</v>
          </cell>
          <cell r="BB262">
            <v>253</v>
          </cell>
          <cell r="BC262" t="str">
            <v>ROWE</v>
          </cell>
          <cell r="BH262">
            <v>0</v>
          </cell>
          <cell r="BK262">
            <v>0</v>
          </cell>
          <cell r="BL262">
            <v>0</v>
          </cell>
          <cell r="BN262">
            <v>0</v>
          </cell>
          <cell r="BP262">
            <v>31017</v>
          </cell>
          <cell r="BQ262">
            <v>31017</v>
          </cell>
          <cell r="BR262">
            <v>0</v>
          </cell>
          <cell r="BT262">
            <v>0</v>
          </cell>
          <cell r="BV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M263">
            <v>254</v>
          </cell>
          <cell r="AN263">
            <v>254</v>
          </cell>
          <cell r="AO263" t="str">
            <v>ROWLEY</v>
          </cell>
          <cell r="AP263">
            <v>0</v>
          </cell>
          <cell r="AQ263">
            <v>0</v>
          </cell>
          <cell r="AR263">
            <v>0</v>
          </cell>
          <cell r="AS263">
            <v>0</v>
          </cell>
          <cell r="AT263">
            <v>0</v>
          </cell>
          <cell r="AU263">
            <v>0</v>
          </cell>
          <cell r="AV263">
            <v>0</v>
          </cell>
          <cell r="AW263">
            <v>0</v>
          </cell>
          <cell r="AX263">
            <v>0</v>
          </cell>
          <cell r="AY263">
            <v>0</v>
          </cell>
          <cell r="AZ263">
            <v>0</v>
          </cell>
          <cell r="BB263">
            <v>254</v>
          </cell>
          <cell r="BC263" t="str">
            <v>ROWLEY</v>
          </cell>
          <cell r="BH263">
            <v>0</v>
          </cell>
          <cell r="BK263">
            <v>0</v>
          </cell>
          <cell r="BL263">
            <v>0</v>
          </cell>
          <cell r="BN263">
            <v>0</v>
          </cell>
          <cell r="BP263">
            <v>0</v>
          </cell>
          <cell r="BQ263">
            <v>0</v>
          </cell>
          <cell r="BR263">
            <v>0</v>
          </cell>
          <cell r="BT263">
            <v>0</v>
          </cell>
          <cell r="BV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M264">
            <v>255</v>
          </cell>
          <cell r="AN264">
            <v>255</v>
          </cell>
          <cell r="AO264" t="str">
            <v>ROYALSTON</v>
          </cell>
          <cell r="AP264">
            <v>0</v>
          </cell>
          <cell r="AQ264">
            <v>0</v>
          </cell>
          <cell r="AR264">
            <v>0</v>
          </cell>
          <cell r="AS264">
            <v>0</v>
          </cell>
          <cell r="AT264">
            <v>0</v>
          </cell>
          <cell r="AU264">
            <v>0</v>
          </cell>
          <cell r="AV264">
            <v>0</v>
          </cell>
          <cell r="AW264">
            <v>0</v>
          </cell>
          <cell r="AX264">
            <v>0</v>
          </cell>
          <cell r="AY264">
            <v>0</v>
          </cell>
          <cell r="AZ264">
            <v>0</v>
          </cell>
          <cell r="BB264">
            <v>255</v>
          </cell>
          <cell r="BC264" t="str">
            <v>ROYALSTON</v>
          </cell>
          <cell r="BH264">
            <v>0</v>
          </cell>
          <cell r="BK264">
            <v>0</v>
          </cell>
          <cell r="BL264">
            <v>0</v>
          </cell>
          <cell r="BN264">
            <v>0</v>
          </cell>
          <cell r="BP264">
            <v>0</v>
          </cell>
          <cell r="BQ264">
            <v>0</v>
          </cell>
          <cell r="BR264">
            <v>0</v>
          </cell>
          <cell r="BT264">
            <v>0</v>
          </cell>
          <cell r="BV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M265">
            <v>256</v>
          </cell>
          <cell r="AN265">
            <v>256</v>
          </cell>
          <cell r="AO265" t="str">
            <v>RUSSELL</v>
          </cell>
          <cell r="AP265">
            <v>0</v>
          </cell>
          <cell r="AQ265">
            <v>0</v>
          </cell>
          <cell r="AR265">
            <v>0</v>
          </cell>
          <cell r="AS265">
            <v>0</v>
          </cell>
          <cell r="AT265">
            <v>0</v>
          </cell>
          <cell r="AU265">
            <v>0</v>
          </cell>
          <cell r="AV265">
            <v>0</v>
          </cell>
          <cell r="AW265">
            <v>0</v>
          </cell>
          <cell r="AX265">
            <v>0</v>
          </cell>
          <cell r="AY265">
            <v>0</v>
          </cell>
          <cell r="AZ265">
            <v>0</v>
          </cell>
          <cell r="BB265">
            <v>256</v>
          </cell>
          <cell r="BC265" t="str">
            <v>RUSSELL</v>
          </cell>
          <cell r="BH265">
            <v>0</v>
          </cell>
          <cell r="BK265">
            <v>0</v>
          </cell>
          <cell r="BL265">
            <v>0</v>
          </cell>
          <cell r="BN265">
            <v>0</v>
          </cell>
          <cell r="BP265">
            <v>0</v>
          </cell>
          <cell r="BQ265">
            <v>0</v>
          </cell>
          <cell r="BR265">
            <v>0</v>
          </cell>
          <cell r="BT265">
            <v>0</v>
          </cell>
          <cell r="BV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M266">
            <v>257</v>
          </cell>
          <cell r="AN266">
            <v>257</v>
          </cell>
          <cell r="AO266" t="str">
            <v>RUTLAND</v>
          </cell>
          <cell r="AP266">
            <v>0</v>
          </cell>
          <cell r="AQ266">
            <v>0</v>
          </cell>
          <cell r="AR266">
            <v>0</v>
          </cell>
          <cell r="AS266">
            <v>0</v>
          </cell>
          <cell r="AT266">
            <v>0</v>
          </cell>
          <cell r="AU266">
            <v>0</v>
          </cell>
          <cell r="AV266">
            <v>0</v>
          </cell>
          <cell r="AW266">
            <v>0</v>
          </cell>
          <cell r="AX266">
            <v>0</v>
          </cell>
          <cell r="AY266">
            <v>0</v>
          </cell>
          <cell r="AZ266">
            <v>0</v>
          </cell>
          <cell r="BB266">
            <v>257</v>
          </cell>
          <cell r="BC266" t="str">
            <v>RUTLAND</v>
          </cell>
          <cell r="BH266">
            <v>0</v>
          </cell>
          <cell r="BK266">
            <v>0</v>
          </cell>
          <cell r="BL266">
            <v>0</v>
          </cell>
          <cell r="BN266">
            <v>0</v>
          </cell>
          <cell r="BP266">
            <v>0</v>
          </cell>
          <cell r="BQ266">
            <v>0</v>
          </cell>
          <cell r="BR266">
            <v>0</v>
          </cell>
          <cell r="BT266">
            <v>0</v>
          </cell>
          <cell r="BV266">
            <v>0</v>
          </cell>
        </row>
        <row r="267">
          <cell r="A267">
            <v>258</v>
          </cell>
          <cell r="B267">
            <v>258</v>
          </cell>
          <cell r="C267" t="str">
            <v>SALEM</v>
          </cell>
          <cell r="D267">
            <v>478</v>
          </cell>
          <cell r="E267">
            <v>6869545</v>
          </cell>
          <cell r="F267">
            <v>0</v>
          </cell>
          <cell r="G267">
            <v>426854</v>
          </cell>
          <cell r="H267">
            <v>7296399</v>
          </cell>
          <cell r="J267">
            <v>289559.43112901872</v>
          </cell>
          <cell r="K267">
            <v>0.23537044632685614</v>
          </cell>
          <cell r="L267">
            <v>426854</v>
          </cell>
          <cell r="M267">
            <v>716413.43112901878</v>
          </cell>
          <cell r="O267">
            <v>6579985.5688709812</v>
          </cell>
          <cell r="Q267">
            <v>0</v>
          </cell>
          <cell r="R267">
            <v>289559.43112901872</v>
          </cell>
          <cell r="S267">
            <v>426854</v>
          </cell>
          <cell r="T267">
            <v>716413.43112901878</v>
          </cell>
          <cell r="V267">
            <v>1657082.5</v>
          </cell>
          <cell r="W267">
            <v>0</v>
          </cell>
          <cell r="X267">
            <v>258</v>
          </cell>
          <cell r="Y267">
            <v>478</v>
          </cell>
          <cell r="Z267">
            <v>0</v>
          </cell>
          <cell r="AA267">
            <v>6869545</v>
          </cell>
          <cell r="AB267">
            <v>0</v>
          </cell>
          <cell r="AC267">
            <v>6869545</v>
          </cell>
          <cell r="AD267">
            <v>0</v>
          </cell>
          <cell r="AE267">
            <v>426854</v>
          </cell>
          <cell r="AF267">
            <v>7296399</v>
          </cell>
          <cell r="AG267">
            <v>0</v>
          </cell>
          <cell r="AH267">
            <v>0</v>
          </cell>
          <cell r="AI267">
            <v>0</v>
          </cell>
          <cell r="AJ267">
            <v>0</v>
          </cell>
          <cell r="AK267">
            <v>7296399</v>
          </cell>
          <cell r="AM267">
            <v>258</v>
          </cell>
          <cell r="AN267">
            <v>258</v>
          </cell>
          <cell r="AO267" t="str">
            <v>SALEM</v>
          </cell>
          <cell r="AP267">
            <v>6869545</v>
          </cell>
          <cell r="AQ267">
            <v>6464224</v>
          </cell>
          <cell r="AR267">
            <v>405321</v>
          </cell>
          <cell r="AS267">
            <v>108308.25</v>
          </cell>
          <cell r="AT267">
            <v>226470</v>
          </cell>
          <cell r="AU267">
            <v>238260.75</v>
          </cell>
          <cell r="AV267">
            <v>83612.5</v>
          </cell>
          <cell r="AW267">
            <v>168256</v>
          </cell>
          <cell r="AX267">
            <v>0</v>
          </cell>
          <cell r="AY267">
            <v>1230228.5</v>
          </cell>
          <cell r="AZ267">
            <v>289559.43112901872</v>
          </cell>
          <cell r="BB267">
            <v>258</v>
          </cell>
          <cell r="BC267" t="str">
            <v>SALEM</v>
          </cell>
          <cell r="BH267">
            <v>0</v>
          </cell>
          <cell r="BK267">
            <v>0</v>
          </cell>
          <cell r="BL267">
            <v>0</v>
          </cell>
          <cell r="BN267">
            <v>0</v>
          </cell>
          <cell r="BP267">
            <v>405321</v>
          </cell>
          <cell r="BQ267">
            <v>405321</v>
          </cell>
          <cell r="BR267">
            <v>0</v>
          </cell>
          <cell r="BT267">
            <v>0</v>
          </cell>
          <cell r="BV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M268">
            <v>259</v>
          </cell>
          <cell r="AN268">
            <v>259</v>
          </cell>
          <cell r="AO268" t="str">
            <v>SALISBURY</v>
          </cell>
          <cell r="AP268">
            <v>0</v>
          </cell>
          <cell r="AQ268">
            <v>0</v>
          </cell>
          <cell r="AR268">
            <v>0</v>
          </cell>
          <cell r="AS268">
            <v>0</v>
          </cell>
          <cell r="AT268">
            <v>0</v>
          </cell>
          <cell r="AU268">
            <v>0</v>
          </cell>
          <cell r="AV268">
            <v>0</v>
          </cell>
          <cell r="AW268">
            <v>0</v>
          </cell>
          <cell r="AX268">
            <v>0</v>
          </cell>
          <cell r="AY268">
            <v>0</v>
          </cell>
          <cell r="AZ268">
            <v>0</v>
          </cell>
          <cell r="BB268">
            <v>259</v>
          </cell>
          <cell r="BC268" t="str">
            <v>SALISBURY</v>
          </cell>
          <cell r="BH268">
            <v>0</v>
          </cell>
          <cell r="BK268">
            <v>0</v>
          </cell>
          <cell r="BL268">
            <v>0</v>
          </cell>
          <cell r="BN268">
            <v>0</v>
          </cell>
          <cell r="BP268">
            <v>0</v>
          </cell>
          <cell r="BQ268">
            <v>0</v>
          </cell>
          <cell r="BR268">
            <v>0</v>
          </cell>
          <cell r="BT268">
            <v>0</v>
          </cell>
          <cell r="BV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M269">
            <v>260</v>
          </cell>
          <cell r="AN269">
            <v>260</v>
          </cell>
          <cell r="AO269" t="str">
            <v>SANDISFIELD</v>
          </cell>
          <cell r="AP269">
            <v>0</v>
          </cell>
          <cell r="AQ269">
            <v>0</v>
          </cell>
          <cell r="AR269">
            <v>0</v>
          </cell>
          <cell r="AS269">
            <v>0</v>
          </cell>
          <cell r="AT269">
            <v>0</v>
          </cell>
          <cell r="AU269">
            <v>0</v>
          </cell>
          <cell r="AV269">
            <v>0</v>
          </cell>
          <cell r="AW269">
            <v>0</v>
          </cell>
          <cell r="AX269">
            <v>0</v>
          </cell>
          <cell r="AY269">
            <v>0</v>
          </cell>
          <cell r="AZ269">
            <v>0</v>
          </cell>
          <cell r="BB269">
            <v>260</v>
          </cell>
          <cell r="BC269" t="str">
            <v>SANDISFIELD</v>
          </cell>
          <cell r="BH269">
            <v>0</v>
          </cell>
          <cell r="BK269">
            <v>0</v>
          </cell>
          <cell r="BL269">
            <v>0</v>
          </cell>
          <cell r="BN269">
            <v>0</v>
          </cell>
          <cell r="BP269">
            <v>0</v>
          </cell>
          <cell r="BQ269">
            <v>0</v>
          </cell>
          <cell r="BR269">
            <v>0</v>
          </cell>
          <cell r="BT269">
            <v>0</v>
          </cell>
          <cell r="BV269">
            <v>0</v>
          </cell>
        </row>
        <row r="270">
          <cell r="A270">
            <v>261</v>
          </cell>
          <cell r="B270">
            <v>261</v>
          </cell>
          <cell r="C270" t="str">
            <v>SANDWICH</v>
          </cell>
          <cell r="D270">
            <v>218</v>
          </cell>
          <cell r="E270">
            <v>3524090</v>
          </cell>
          <cell r="F270">
            <v>0</v>
          </cell>
          <cell r="G270">
            <v>194674</v>
          </cell>
          <cell r="H270">
            <v>3718764</v>
          </cell>
          <cell r="J270">
            <v>286791.86360551557</v>
          </cell>
          <cell r="K270">
            <v>0.37516779666782624</v>
          </cell>
          <cell r="L270">
            <v>194674</v>
          </cell>
          <cell r="M270">
            <v>481465.86360551557</v>
          </cell>
          <cell r="O270">
            <v>3237298.1363944844</v>
          </cell>
          <cell r="Q270">
            <v>0</v>
          </cell>
          <cell r="R270">
            <v>286791.86360551557</v>
          </cell>
          <cell r="S270">
            <v>194674</v>
          </cell>
          <cell r="T270">
            <v>481465.86360551557</v>
          </cell>
          <cell r="V270">
            <v>959110.25</v>
          </cell>
          <cell r="W270">
            <v>0</v>
          </cell>
          <cell r="X270">
            <v>261</v>
          </cell>
          <cell r="Y270">
            <v>218</v>
          </cell>
          <cell r="Z270">
            <v>0</v>
          </cell>
          <cell r="AA270">
            <v>3524090</v>
          </cell>
          <cell r="AB270">
            <v>0</v>
          </cell>
          <cell r="AC270">
            <v>3524090</v>
          </cell>
          <cell r="AD270">
            <v>0</v>
          </cell>
          <cell r="AE270">
            <v>194674</v>
          </cell>
          <cell r="AF270">
            <v>3718764</v>
          </cell>
          <cell r="AG270">
            <v>0</v>
          </cell>
          <cell r="AH270">
            <v>0</v>
          </cell>
          <cell r="AI270">
            <v>0</v>
          </cell>
          <cell r="AJ270">
            <v>0</v>
          </cell>
          <cell r="AK270">
            <v>3718764</v>
          </cell>
          <cell r="AM270">
            <v>261</v>
          </cell>
          <cell r="AN270">
            <v>261</v>
          </cell>
          <cell r="AO270" t="str">
            <v>SANDWICH</v>
          </cell>
          <cell r="AP270">
            <v>3524090</v>
          </cell>
          <cell r="AQ270">
            <v>3122643</v>
          </cell>
          <cell r="AR270">
            <v>401447</v>
          </cell>
          <cell r="AS270">
            <v>136464.25</v>
          </cell>
          <cell r="AT270">
            <v>0</v>
          </cell>
          <cell r="AU270">
            <v>30868.75</v>
          </cell>
          <cell r="AV270">
            <v>71106</v>
          </cell>
          <cell r="AW270">
            <v>124550.25</v>
          </cell>
          <cell r="AX270">
            <v>0</v>
          </cell>
          <cell r="AY270">
            <v>764436.25</v>
          </cell>
          <cell r="AZ270">
            <v>286791.86360551557</v>
          </cell>
          <cell r="BB270">
            <v>261</v>
          </cell>
          <cell r="BC270" t="str">
            <v>SANDWICH</v>
          </cell>
          <cell r="BH270">
            <v>0</v>
          </cell>
          <cell r="BK270">
            <v>0</v>
          </cell>
          <cell r="BL270">
            <v>0</v>
          </cell>
          <cell r="BN270">
            <v>0</v>
          </cell>
          <cell r="BP270">
            <v>401447</v>
          </cell>
          <cell r="BQ270">
            <v>401447</v>
          </cell>
          <cell r="BR270">
            <v>0</v>
          </cell>
          <cell r="BT270">
            <v>0</v>
          </cell>
          <cell r="BV270">
            <v>0</v>
          </cell>
        </row>
        <row r="271">
          <cell r="A271">
            <v>262</v>
          </cell>
          <cell r="B271">
            <v>262</v>
          </cell>
          <cell r="C271" t="str">
            <v>SAUGUS</v>
          </cell>
          <cell r="D271">
            <v>175</v>
          </cell>
          <cell r="E271">
            <v>2732153</v>
          </cell>
          <cell r="F271">
            <v>0</v>
          </cell>
          <cell r="G271">
            <v>156275</v>
          </cell>
          <cell r="H271">
            <v>2888428</v>
          </cell>
          <cell r="J271">
            <v>460616.39306246315</v>
          </cell>
          <cell r="K271">
            <v>0.5362280309018207</v>
          </cell>
          <cell r="L271">
            <v>156275</v>
          </cell>
          <cell r="M271">
            <v>616891.39306246315</v>
          </cell>
          <cell r="O271">
            <v>2271536.606937537</v>
          </cell>
          <cell r="Q271">
            <v>0</v>
          </cell>
          <cell r="R271">
            <v>460616.39306246315</v>
          </cell>
          <cell r="S271">
            <v>156275</v>
          </cell>
          <cell r="T271">
            <v>616891.39306246315</v>
          </cell>
          <cell r="V271">
            <v>1015268.5</v>
          </cell>
          <cell r="W271">
            <v>0</v>
          </cell>
          <cell r="X271">
            <v>262</v>
          </cell>
          <cell r="Y271">
            <v>175</v>
          </cell>
          <cell r="Z271">
            <v>0</v>
          </cell>
          <cell r="AA271">
            <v>2732153</v>
          </cell>
          <cell r="AB271">
            <v>0</v>
          </cell>
          <cell r="AC271">
            <v>2732153</v>
          </cell>
          <cell r="AD271">
            <v>0</v>
          </cell>
          <cell r="AE271">
            <v>156275</v>
          </cell>
          <cell r="AF271">
            <v>2888428</v>
          </cell>
          <cell r="AG271">
            <v>0</v>
          </cell>
          <cell r="AH271">
            <v>0</v>
          </cell>
          <cell r="AI271">
            <v>0</v>
          </cell>
          <cell r="AJ271">
            <v>0</v>
          </cell>
          <cell r="AK271">
            <v>2888428</v>
          </cell>
          <cell r="AM271">
            <v>262</v>
          </cell>
          <cell r="AN271">
            <v>262</v>
          </cell>
          <cell r="AO271" t="str">
            <v>SAUGUS</v>
          </cell>
          <cell r="AP271">
            <v>2732153</v>
          </cell>
          <cell r="AQ271">
            <v>2087389</v>
          </cell>
          <cell r="AR271">
            <v>644764</v>
          </cell>
          <cell r="AS271">
            <v>27501</v>
          </cell>
          <cell r="AT271">
            <v>0</v>
          </cell>
          <cell r="AU271">
            <v>70211.25</v>
          </cell>
          <cell r="AV271">
            <v>13920</v>
          </cell>
          <cell r="AW271">
            <v>102597.25</v>
          </cell>
          <cell r="AX271">
            <v>0</v>
          </cell>
          <cell r="AY271">
            <v>858993.5</v>
          </cell>
          <cell r="AZ271">
            <v>460616.39306246315</v>
          </cell>
          <cell r="BB271">
            <v>262</v>
          </cell>
          <cell r="BC271" t="str">
            <v>SAUGUS</v>
          </cell>
          <cell r="BH271">
            <v>0</v>
          </cell>
          <cell r="BK271">
            <v>0</v>
          </cell>
          <cell r="BL271">
            <v>0</v>
          </cell>
          <cell r="BN271">
            <v>0</v>
          </cell>
          <cell r="BP271">
            <v>644764</v>
          </cell>
          <cell r="BQ271">
            <v>644764</v>
          </cell>
          <cell r="BR271">
            <v>0</v>
          </cell>
          <cell r="BT271">
            <v>0</v>
          </cell>
          <cell r="BV271">
            <v>0</v>
          </cell>
        </row>
        <row r="272">
          <cell r="A272">
            <v>263</v>
          </cell>
          <cell r="B272">
            <v>263</v>
          </cell>
          <cell r="C272" t="str">
            <v>SAVOY</v>
          </cell>
          <cell r="D272">
            <v>5</v>
          </cell>
          <cell r="E272">
            <v>76185</v>
          </cell>
          <cell r="F272">
            <v>0</v>
          </cell>
          <cell r="G272">
            <v>4465</v>
          </cell>
          <cell r="H272">
            <v>80650</v>
          </cell>
          <cell r="J272">
            <v>3300.506442587644</v>
          </cell>
          <cell r="K272">
            <v>0.15880798934646798</v>
          </cell>
          <cell r="L272">
            <v>4465</v>
          </cell>
          <cell r="M272">
            <v>7765.5064425876444</v>
          </cell>
          <cell r="O272">
            <v>72884.493557412352</v>
          </cell>
          <cell r="Q272">
            <v>0</v>
          </cell>
          <cell r="R272">
            <v>3300.506442587644</v>
          </cell>
          <cell r="S272">
            <v>4465</v>
          </cell>
          <cell r="T272">
            <v>7765.5064425876444</v>
          </cell>
          <cell r="V272">
            <v>25248</v>
          </cell>
          <cell r="W272">
            <v>0</v>
          </cell>
          <cell r="X272">
            <v>263</v>
          </cell>
          <cell r="Y272">
            <v>5</v>
          </cell>
          <cell r="Z272">
            <v>0</v>
          </cell>
          <cell r="AA272">
            <v>76185</v>
          </cell>
          <cell r="AB272">
            <v>0</v>
          </cell>
          <cell r="AC272">
            <v>76185</v>
          </cell>
          <cell r="AD272">
            <v>0</v>
          </cell>
          <cell r="AE272">
            <v>4465</v>
          </cell>
          <cell r="AF272">
            <v>80650</v>
          </cell>
          <cell r="AG272">
            <v>0</v>
          </cell>
          <cell r="AH272">
            <v>0</v>
          </cell>
          <cell r="AI272">
            <v>0</v>
          </cell>
          <cell r="AJ272">
            <v>0</v>
          </cell>
          <cell r="AK272">
            <v>80650</v>
          </cell>
          <cell r="AM272">
            <v>263</v>
          </cell>
          <cell r="AN272">
            <v>263</v>
          </cell>
          <cell r="AO272" t="str">
            <v>SAVOY</v>
          </cell>
          <cell r="AP272">
            <v>76185</v>
          </cell>
          <cell r="AQ272">
            <v>71565</v>
          </cell>
          <cell r="AR272">
            <v>4620</v>
          </cell>
          <cell r="AS272">
            <v>0</v>
          </cell>
          <cell r="AT272">
            <v>2933</v>
          </cell>
          <cell r="AU272">
            <v>8437.25</v>
          </cell>
          <cell r="AV272">
            <v>0</v>
          </cell>
          <cell r="AW272">
            <v>4792.75</v>
          </cell>
          <cell r="AX272">
            <v>0</v>
          </cell>
          <cell r="AY272">
            <v>20783</v>
          </cell>
          <cell r="AZ272">
            <v>3300.506442587644</v>
          </cell>
          <cell r="BB272">
            <v>263</v>
          </cell>
          <cell r="BC272" t="str">
            <v>SAVOY</v>
          </cell>
          <cell r="BH272">
            <v>0</v>
          </cell>
          <cell r="BK272">
            <v>0</v>
          </cell>
          <cell r="BL272">
            <v>0</v>
          </cell>
          <cell r="BN272">
            <v>0</v>
          </cell>
          <cell r="BP272">
            <v>4620</v>
          </cell>
          <cell r="BQ272">
            <v>4620</v>
          </cell>
          <cell r="BR272">
            <v>0</v>
          </cell>
          <cell r="BT272">
            <v>0</v>
          </cell>
          <cell r="BV272">
            <v>0</v>
          </cell>
        </row>
        <row r="273">
          <cell r="A273">
            <v>264</v>
          </cell>
          <cell r="B273">
            <v>264</v>
          </cell>
          <cell r="C273" t="str">
            <v>SCITUATE</v>
          </cell>
          <cell r="D273">
            <v>28</v>
          </cell>
          <cell r="E273">
            <v>397753</v>
          </cell>
          <cell r="F273">
            <v>0</v>
          </cell>
          <cell r="G273">
            <v>25004</v>
          </cell>
          <cell r="H273">
            <v>422757</v>
          </cell>
          <cell r="J273">
            <v>47353.694707125971</v>
          </cell>
          <cell r="K273">
            <v>0.40990529811792381</v>
          </cell>
          <cell r="L273">
            <v>25004</v>
          </cell>
          <cell r="M273">
            <v>72357.694707125978</v>
          </cell>
          <cell r="O273">
            <v>350399.30529287399</v>
          </cell>
          <cell r="Q273">
            <v>0</v>
          </cell>
          <cell r="R273">
            <v>47353.694707125971</v>
          </cell>
          <cell r="S273">
            <v>25004</v>
          </cell>
          <cell r="T273">
            <v>72357.694707125978</v>
          </cell>
          <cell r="V273">
            <v>140527.5</v>
          </cell>
          <cell r="W273">
            <v>0</v>
          </cell>
          <cell r="X273">
            <v>264</v>
          </cell>
          <cell r="Y273">
            <v>28</v>
          </cell>
          <cell r="Z273">
            <v>0</v>
          </cell>
          <cell r="AA273">
            <v>397753</v>
          </cell>
          <cell r="AB273">
            <v>0</v>
          </cell>
          <cell r="AC273">
            <v>397753</v>
          </cell>
          <cell r="AD273">
            <v>0</v>
          </cell>
          <cell r="AE273">
            <v>25004</v>
          </cell>
          <cell r="AF273">
            <v>422757</v>
          </cell>
          <cell r="AG273">
            <v>0</v>
          </cell>
          <cell r="AH273">
            <v>0</v>
          </cell>
          <cell r="AI273">
            <v>0</v>
          </cell>
          <cell r="AJ273">
            <v>0</v>
          </cell>
          <cell r="AK273">
            <v>422757</v>
          </cell>
          <cell r="AM273">
            <v>264</v>
          </cell>
          <cell r="AN273">
            <v>264</v>
          </cell>
          <cell r="AO273" t="str">
            <v>SCITUATE</v>
          </cell>
          <cell r="AP273">
            <v>397753</v>
          </cell>
          <cell r="AQ273">
            <v>331468</v>
          </cell>
          <cell r="AR273">
            <v>66285</v>
          </cell>
          <cell r="AS273">
            <v>2172.5</v>
          </cell>
          <cell r="AT273">
            <v>26519</v>
          </cell>
          <cell r="AU273">
            <v>14289.25</v>
          </cell>
          <cell r="AV273">
            <v>1667.5</v>
          </cell>
          <cell r="AW273">
            <v>4590.25</v>
          </cell>
          <cell r="AX273">
            <v>0</v>
          </cell>
          <cell r="AY273">
            <v>115523.5</v>
          </cell>
          <cell r="AZ273">
            <v>47353.694707125971</v>
          </cell>
          <cell r="BB273">
            <v>264</v>
          </cell>
          <cell r="BC273" t="str">
            <v>SCITUATE</v>
          </cell>
          <cell r="BH273">
            <v>0</v>
          </cell>
          <cell r="BK273">
            <v>0</v>
          </cell>
          <cell r="BL273">
            <v>0</v>
          </cell>
          <cell r="BN273">
            <v>0</v>
          </cell>
          <cell r="BP273">
            <v>66285</v>
          </cell>
          <cell r="BQ273">
            <v>66285</v>
          </cell>
          <cell r="BR273">
            <v>0</v>
          </cell>
          <cell r="BT273">
            <v>0</v>
          </cell>
          <cell r="BV273">
            <v>0</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AM274">
            <v>265</v>
          </cell>
          <cell r="AN274">
            <v>265</v>
          </cell>
          <cell r="AO274" t="str">
            <v>SEEKONK</v>
          </cell>
          <cell r="AP274">
            <v>0</v>
          </cell>
          <cell r="AQ274">
            <v>0</v>
          </cell>
          <cell r="AR274">
            <v>0</v>
          </cell>
          <cell r="AS274">
            <v>0</v>
          </cell>
          <cell r="AT274">
            <v>0</v>
          </cell>
          <cell r="AU274">
            <v>3289</v>
          </cell>
          <cell r="AV274">
            <v>0</v>
          </cell>
          <cell r="AW274">
            <v>0</v>
          </cell>
          <cell r="AX274">
            <v>0</v>
          </cell>
          <cell r="AY274">
            <v>3289</v>
          </cell>
          <cell r="AZ274">
            <v>0</v>
          </cell>
          <cell r="BB274">
            <v>265</v>
          </cell>
          <cell r="BC274" t="str">
            <v>SEEKONK</v>
          </cell>
          <cell r="BH274">
            <v>0</v>
          </cell>
          <cell r="BK274">
            <v>0</v>
          </cell>
          <cell r="BL274">
            <v>0</v>
          </cell>
          <cell r="BN274">
            <v>0</v>
          </cell>
          <cell r="BP274">
            <v>0</v>
          </cell>
          <cell r="BQ274">
            <v>0</v>
          </cell>
          <cell r="BR274">
            <v>0</v>
          </cell>
          <cell r="BT274">
            <v>0</v>
          </cell>
          <cell r="BV274">
            <v>0</v>
          </cell>
        </row>
        <row r="275">
          <cell r="A275">
            <v>266</v>
          </cell>
          <cell r="B275">
            <v>266</v>
          </cell>
          <cell r="C275" t="str">
            <v>SHARON</v>
          </cell>
          <cell r="D275">
            <v>5</v>
          </cell>
          <cell r="E275">
            <v>68940</v>
          </cell>
          <cell r="F275">
            <v>0</v>
          </cell>
          <cell r="G275">
            <v>4465</v>
          </cell>
          <cell r="H275">
            <v>73405</v>
          </cell>
          <cell r="J275">
            <v>0</v>
          </cell>
          <cell r="K275">
            <v>0</v>
          </cell>
          <cell r="L275">
            <v>4465</v>
          </cell>
          <cell r="M275">
            <v>4465</v>
          </cell>
          <cell r="O275">
            <v>68940</v>
          </cell>
          <cell r="Q275">
            <v>0</v>
          </cell>
          <cell r="R275">
            <v>0</v>
          </cell>
          <cell r="S275">
            <v>4465</v>
          </cell>
          <cell r="T275">
            <v>4465</v>
          </cell>
          <cell r="V275">
            <v>7151.5</v>
          </cell>
          <cell r="W275">
            <v>0</v>
          </cell>
          <cell r="X275">
            <v>266</v>
          </cell>
          <cell r="Y275">
            <v>5</v>
          </cell>
          <cell r="Z275">
            <v>0</v>
          </cell>
          <cell r="AA275">
            <v>68940</v>
          </cell>
          <cell r="AB275">
            <v>0</v>
          </cell>
          <cell r="AC275">
            <v>68940</v>
          </cell>
          <cell r="AD275">
            <v>0</v>
          </cell>
          <cell r="AE275">
            <v>4465</v>
          </cell>
          <cell r="AF275">
            <v>73405</v>
          </cell>
          <cell r="AG275">
            <v>0</v>
          </cell>
          <cell r="AH275">
            <v>0</v>
          </cell>
          <cell r="AI275">
            <v>0</v>
          </cell>
          <cell r="AJ275">
            <v>0</v>
          </cell>
          <cell r="AK275">
            <v>73405</v>
          </cell>
          <cell r="AM275">
            <v>266</v>
          </cell>
          <cell r="AN275">
            <v>266</v>
          </cell>
          <cell r="AO275" t="str">
            <v>SHARON</v>
          </cell>
          <cell r="AP275">
            <v>68940</v>
          </cell>
          <cell r="AQ275">
            <v>84342</v>
          </cell>
          <cell r="AR275">
            <v>0</v>
          </cell>
          <cell r="AS275">
            <v>0</v>
          </cell>
          <cell r="AT275">
            <v>0</v>
          </cell>
          <cell r="AU275">
            <v>0</v>
          </cell>
          <cell r="AV275">
            <v>897.75</v>
          </cell>
          <cell r="AW275">
            <v>1788.75</v>
          </cell>
          <cell r="AX275">
            <v>0</v>
          </cell>
          <cell r="AY275">
            <v>2686.5</v>
          </cell>
          <cell r="AZ275">
            <v>0</v>
          </cell>
          <cell r="BB275">
            <v>266</v>
          </cell>
          <cell r="BC275" t="str">
            <v>SHARON</v>
          </cell>
          <cell r="BH275">
            <v>0</v>
          </cell>
          <cell r="BK275">
            <v>0</v>
          </cell>
          <cell r="BL275">
            <v>0</v>
          </cell>
          <cell r="BN275">
            <v>0</v>
          </cell>
          <cell r="BP275">
            <v>0</v>
          </cell>
          <cell r="BQ275">
            <v>0</v>
          </cell>
          <cell r="BR275">
            <v>0</v>
          </cell>
          <cell r="BT275">
            <v>0</v>
          </cell>
          <cell r="BV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M276">
            <v>267</v>
          </cell>
          <cell r="AN276">
            <v>267</v>
          </cell>
          <cell r="AO276" t="str">
            <v>SHEFFIELD</v>
          </cell>
          <cell r="AP276">
            <v>0</v>
          </cell>
          <cell r="AQ276">
            <v>0</v>
          </cell>
          <cell r="AR276">
            <v>0</v>
          </cell>
          <cell r="AS276">
            <v>0</v>
          </cell>
          <cell r="AT276">
            <v>0</v>
          </cell>
          <cell r="AU276">
            <v>0</v>
          </cell>
          <cell r="AV276">
            <v>0</v>
          </cell>
          <cell r="AW276">
            <v>0</v>
          </cell>
          <cell r="AX276">
            <v>0</v>
          </cell>
          <cell r="AY276">
            <v>0</v>
          </cell>
          <cell r="AZ276">
            <v>0</v>
          </cell>
          <cell r="BB276">
            <v>267</v>
          </cell>
          <cell r="BC276" t="str">
            <v>SHEFFIELD</v>
          </cell>
          <cell r="BH276">
            <v>0</v>
          </cell>
          <cell r="BK276">
            <v>0</v>
          </cell>
          <cell r="BL276">
            <v>0</v>
          </cell>
          <cell r="BN276">
            <v>0</v>
          </cell>
          <cell r="BP276">
            <v>0</v>
          </cell>
          <cell r="BQ276">
            <v>0</v>
          </cell>
          <cell r="BR276">
            <v>0</v>
          </cell>
          <cell r="BT276">
            <v>0</v>
          </cell>
          <cell r="BV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M277">
            <v>268</v>
          </cell>
          <cell r="AN277">
            <v>268</v>
          </cell>
          <cell r="AO277" t="str">
            <v>SHELBURNE</v>
          </cell>
          <cell r="AP277">
            <v>0</v>
          </cell>
          <cell r="AQ277">
            <v>0</v>
          </cell>
          <cell r="AR277">
            <v>0</v>
          </cell>
          <cell r="AS277">
            <v>0</v>
          </cell>
          <cell r="AT277">
            <v>0</v>
          </cell>
          <cell r="AU277">
            <v>0</v>
          </cell>
          <cell r="AV277">
            <v>0</v>
          </cell>
          <cell r="AW277">
            <v>0</v>
          </cell>
          <cell r="AX277">
            <v>0</v>
          </cell>
          <cell r="AY277">
            <v>0</v>
          </cell>
          <cell r="AZ277">
            <v>0</v>
          </cell>
          <cell r="BB277">
            <v>268</v>
          </cell>
          <cell r="BC277" t="str">
            <v>SHELBURNE</v>
          </cell>
          <cell r="BH277">
            <v>0</v>
          </cell>
          <cell r="BK277">
            <v>0</v>
          </cell>
          <cell r="BL277">
            <v>0</v>
          </cell>
          <cell r="BN277">
            <v>0</v>
          </cell>
          <cell r="BP277">
            <v>0</v>
          </cell>
          <cell r="BQ277">
            <v>0</v>
          </cell>
          <cell r="BR277">
            <v>0</v>
          </cell>
          <cell r="BT277">
            <v>0</v>
          </cell>
          <cell r="BV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M278">
            <v>269</v>
          </cell>
          <cell r="AN278">
            <v>269</v>
          </cell>
          <cell r="AO278" t="str">
            <v>SHERBORN</v>
          </cell>
          <cell r="AP278">
            <v>0</v>
          </cell>
          <cell r="AQ278">
            <v>0</v>
          </cell>
          <cell r="AR278">
            <v>0</v>
          </cell>
          <cell r="AS278">
            <v>0</v>
          </cell>
          <cell r="AT278">
            <v>0</v>
          </cell>
          <cell r="AU278">
            <v>0</v>
          </cell>
          <cell r="AV278">
            <v>0</v>
          </cell>
          <cell r="AW278">
            <v>0</v>
          </cell>
          <cell r="AX278">
            <v>0</v>
          </cell>
          <cell r="AY278">
            <v>0</v>
          </cell>
          <cell r="AZ278">
            <v>0</v>
          </cell>
          <cell r="BB278">
            <v>269</v>
          </cell>
          <cell r="BC278" t="str">
            <v>SHERBORN</v>
          </cell>
          <cell r="BH278">
            <v>0</v>
          </cell>
          <cell r="BK278">
            <v>0</v>
          </cell>
          <cell r="BL278">
            <v>0</v>
          </cell>
          <cell r="BN278">
            <v>0</v>
          </cell>
          <cell r="BP278">
            <v>0</v>
          </cell>
          <cell r="BQ278">
            <v>0</v>
          </cell>
          <cell r="BR278">
            <v>0</v>
          </cell>
          <cell r="BT278">
            <v>0</v>
          </cell>
          <cell r="BV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M279">
            <v>270</v>
          </cell>
          <cell r="AN279">
            <v>270</v>
          </cell>
          <cell r="AO279" t="str">
            <v>SHIRLEY</v>
          </cell>
          <cell r="AP279">
            <v>0</v>
          </cell>
          <cell r="AQ279">
            <v>0</v>
          </cell>
          <cell r="AR279">
            <v>0</v>
          </cell>
          <cell r="AS279">
            <v>0</v>
          </cell>
          <cell r="AT279">
            <v>0</v>
          </cell>
          <cell r="AU279">
            <v>0</v>
          </cell>
          <cell r="AV279">
            <v>0</v>
          </cell>
          <cell r="AW279">
            <v>0</v>
          </cell>
          <cell r="AX279">
            <v>0</v>
          </cell>
          <cell r="AY279">
            <v>0</v>
          </cell>
          <cell r="AZ279">
            <v>0</v>
          </cell>
          <cell r="BB279">
            <v>270</v>
          </cell>
          <cell r="BC279" t="str">
            <v>SHIRLEY</v>
          </cell>
          <cell r="BH279">
            <v>0</v>
          </cell>
          <cell r="BK279">
            <v>0</v>
          </cell>
          <cell r="BL279">
            <v>0</v>
          </cell>
          <cell r="BN279">
            <v>0</v>
          </cell>
          <cell r="BP279">
            <v>0</v>
          </cell>
          <cell r="BQ279">
            <v>0</v>
          </cell>
          <cell r="BR279">
            <v>0</v>
          </cell>
          <cell r="BT279">
            <v>0</v>
          </cell>
          <cell r="BV279">
            <v>0</v>
          </cell>
          <cell r="CA279" t="str">
            <v>fy12</v>
          </cell>
        </row>
        <row r="280">
          <cell r="A280">
            <v>271</v>
          </cell>
          <cell r="B280">
            <v>271</v>
          </cell>
          <cell r="C280" t="str">
            <v>SHREWSBURY</v>
          </cell>
          <cell r="D280">
            <v>27</v>
          </cell>
          <cell r="E280">
            <v>363923</v>
          </cell>
          <cell r="F280">
            <v>0</v>
          </cell>
          <cell r="G280">
            <v>24111</v>
          </cell>
          <cell r="H280">
            <v>388034</v>
          </cell>
          <cell r="J280">
            <v>0</v>
          </cell>
          <cell r="K280">
            <v>0</v>
          </cell>
          <cell r="L280">
            <v>24111</v>
          </cell>
          <cell r="M280">
            <v>24111</v>
          </cell>
          <cell r="O280">
            <v>363923</v>
          </cell>
          <cell r="Q280">
            <v>0</v>
          </cell>
          <cell r="R280">
            <v>0</v>
          </cell>
          <cell r="S280">
            <v>24111</v>
          </cell>
          <cell r="T280">
            <v>24111</v>
          </cell>
          <cell r="V280">
            <v>45254</v>
          </cell>
          <cell r="W280">
            <v>0</v>
          </cell>
          <cell r="X280">
            <v>271</v>
          </cell>
          <cell r="Y280">
            <v>27</v>
          </cell>
          <cell r="Z280">
            <v>0</v>
          </cell>
          <cell r="AA280">
            <v>363923</v>
          </cell>
          <cell r="AB280">
            <v>0</v>
          </cell>
          <cell r="AC280">
            <v>363923</v>
          </cell>
          <cell r="AD280">
            <v>0</v>
          </cell>
          <cell r="AE280">
            <v>24111</v>
          </cell>
          <cell r="AF280">
            <v>388034</v>
          </cell>
          <cell r="AG280">
            <v>0</v>
          </cell>
          <cell r="AH280">
            <v>0</v>
          </cell>
          <cell r="AI280">
            <v>0</v>
          </cell>
          <cell r="AJ280">
            <v>0</v>
          </cell>
          <cell r="AK280">
            <v>388034</v>
          </cell>
          <cell r="AM280">
            <v>271</v>
          </cell>
          <cell r="AN280">
            <v>271</v>
          </cell>
          <cell r="AO280" t="str">
            <v>SHREWSBURY</v>
          </cell>
          <cell r="AP280">
            <v>363923</v>
          </cell>
          <cell r="AQ280">
            <v>405633</v>
          </cell>
          <cell r="AR280">
            <v>0</v>
          </cell>
          <cell r="AS280">
            <v>0</v>
          </cell>
          <cell r="AT280">
            <v>0</v>
          </cell>
          <cell r="AU280">
            <v>0</v>
          </cell>
          <cell r="AV280">
            <v>21143</v>
          </cell>
          <cell r="AW280">
            <v>0</v>
          </cell>
          <cell r="AX280">
            <v>0</v>
          </cell>
          <cell r="AY280">
            <v>21143</v>
          </cell>
          <cell r="AZ280">
            <v>0</v>
          </cell>
          <cell r="BB280">
            <v>271</v>
          </cell>
          <cell r="BC280" t="str">
            <v>SHREWSBURY</v>
          </cell>
          <cell r="BH280">
            <v>0</v>
          </cell>
          <cell r="BK280">
            <v>0</v>
          </cell>
          <cell r="BL280">
            <v>0</v>
          </cell>
          <cell r="BN280">
            <v>0</v>
          </cell>
          <cell r="BP280">
            <v>0</v>
          </cell>
          <cell r="BQ280">
            <v>0</v>
          </cell>
          <cell r="BR280">
            <v>0</v>
          </cell>
          <cell r="BT280">
            <v>0</v>
          </cell>
          <cell r="BV280">
            <v>0</v>
          </cell>
        </row>
        <row r="281">
          <cell r="A281">
            <v>272</v>
          </cell>
          <cell r="B281">
            <v>272</v>
          </cell>
          <cell r="C281" t="str">
            <v>SHUTESBURY</v>
          </cell>
          <cell r="D281">
            <v>4</v>
          </cell>
          <cell r="E281">
            <v>76112</v>
          </cell>
          <cell r="F281">
            <v>0</v>
          </cell>
          <cell r="G281">
            <v>3572</v>
          </cell>
          <cell r="H281">
            <v>79684</v>
          </cell>
          <cell r="J281">
            <v>41313.482159057028</v>
          </cell>
          <cell r="K281">
            <v>0.65754911560743012</v>
          </cell>
          <cell r="L281">
            <v>3572</v>
          </cell>
          <cell r="M281">
            <v>44885.482159057028</v>
          </cell>
          <cell r="O281">
            <v>34798.517840942972</v>
          </cell>
          <cell r="Q281">
            <v>0</v>
          </cell>
          <cell r="R281">
            <v>41313.482159057028</v>
          </cell>
          <cell r="S281">
            <v>3572</v>
          </cell>
          <cell r="T281">
            <v>44885.482159057028</v>
          </cell>
          <cell r="V281">
            <v>66401.5</v>
          </cell>
          <cell r="W281">
            <v>0</v>
          </cell>
          <cell r="X281">
            <v>272</v>
          </cell>
          <cell r="Y281">
            <v>4</v>
          </cell>
          <cell r="Z281">
            <v>0</v>
          </cell>
          <cell r="AA281">
            <v>76112</v>
          </cell>
          <cell r="AB281">
            <v>0</v>
          </cell>
          <cell r="AC281">
            <v>76112</v>
          </cell>
          <cell r="AD281">
            <v>0</v>
          </cell>
          <cell r="AE281">
            <v>3572</v>
          </cell>
          <cell r="AF281">
            <v>79684</v>
          </cell>
          <cell r="AG281">
            <v>0</v>
          </cell>
          <cell r="AH281">
            <v>0</v>
          </cell>
          <cell r="AI281">
            <v>0</v>
          </cell>
          <cell r="AJ281">
            <v>0</v>
          </cell>
          <cell r="AK281">
            <v>79684</v>
          </cell>
          <cell r="AM281">
            <v>272</v>
          </cell>
          <cell r="AN281">
            <v>272</v>
          </cell>
          <cell r="AO281" t="str">
            <v>SHUTESBURY</v>
          </cell>
          <cell r="AP281">
            <v>76112</v>
          </cell>
          <cell r="AQ281">
            <v>18282</v>
          </cell>
          <cell r="AR281">
            <v>57830</v>
          </cell>
          <cell r="AS281">
            <v>0</v>
          </cell>
          <cell r="AT281">
            <v>3059</v>
          </cell>
          <cell r="AU281">
            <v>1940.5</v>
          </cell>
          <cell r="AV281">
            <v>0</v>
          </cell>
          <cell r="AW281">
            <v>0</v>
          </cell>
          <cell r="AX281">
            <v>0</v>
          </cell>
          <cell r="AY281">
            <v>62829.5</v>
          </cell>
          <cell r="AZ281">
            <v>41313.482159057028</v>
          </cell>
          <cell r="BB281">
            <v>272</v>
          </cell>
          <cell r="BC281" t="str">
            <v>SHUTESBURY</v>
          </cell>
          <cell r="BH281">
            <v>0</v>
          </cell>
          <cell r="BK281">
            <v>0</v>
          </cell>
          <cell r="BL281">
            <v>0</v>
          </cell>
          <cell r="BN281">
            <v>0</v>
          </cell>
          <cell r="BP281">
            <v>57830</v>
          </cell>
          <cell r="BQ281">
            <v>57830</v>
          </cell>
          <cell r="BR281">
            <v>0</v>
          </cell>
          <cell r="BT281">
            <v>0</v>
          </cell>
          <cell r="BV281">
            <v>0</v>
          </cell>
        </row>
        <row r="282">
          <cell r="A282">
            <v>273</v>
          </cell>
          <cell r="B282">
            <v>273</v>
          </cell>
          <cell r="C282" t="str">
            <v>SOMERSET</v>
          </cell>
          <cell r="D282">
            <v>4</v>
          </cell>
          <cell r="E282">
            <v>54308</v>
          </cell>
          <cell r="F282">
            <v>0</v>
          </cell>
          <cell r="G282">
            <v>3572</v>
          </cell>
          <cell r="H282">
            <v>57880</v>
          </cell>
          <cell r="J282">
            <v>29381.651292368966</v>
          </cell>
          <cell r="K282">
            <v>0.58656547667982206</v>
          </cell>
          <cell r="L282">
            <v>3572</v>
          </cell>
          <cell r="M282">
            <v>32953.651292368966</v>
          </cell>
          <cell r="O282">
            <v>24926.348707631034</v>
          </cell>
          <cell r="Q282">
            <v>0</v>
          </cell>
          <cell r="R282">
            <v>29381.651292368966</v>
          </cell>
          <cell r="S282">
            <v>3572</v>
          </cell>
          <cell r="T282">
            <v>32953.651292368966</v>
          </cell>
          <cell r="V282">
            <v>53663</v>
          </cell>
          <cell r="W282">
            <v>0</v>
          </cell>
          <cell r="X282">
            <v>273</v>
          </cell>
          <cell r="Y282">
            <v>4</v>
          </cell>
          <cell r="Z282">
            <v>0</v>
          </cell>
          <cell r="AA282">
            <v>54308</v>
          </cell>
          <cell r="AB282">
            <v>0</v>
          </cell>
          <cell r="AC282">
            <v>54308</v>
          </cell>
          <cell r="AD282">
            <v>0</v>
          </cell>
          <cell r="AE282">
            <v>3572</v>
          </cell>
          <cell r="AF282">
            <v>57880</v>
          </cell>
          <cell r="AG282">
            <v>0</v>
          </cell>
          <cell r="AH282">
            <v>0</v>
          </cell>
          <cell r="AI282">
            <v>0</v>
          </cell>
          <cell r="AJ282">
            <v>0</v>
          </cell>
          <cell r="AK282">
            <v>57880</v>
          </cell>
          <cell r="AM282">
            <v>273</v>
          </cell>
          <cell r="AN282">
            <v>273</v>
          </cell>
          <cell r="AO282" t="str">
            <v>SOMERSET</v>
          </cell>
          <cell r="AP282">
            <v>54308</v>
          </cell>
          <cell r="AQ282">
            <v>13180</v>
          </cell>
          <cell r="AR282">
            <v>41128</v>
          </cell>
          <cell r="AS282">
            <v>0</v>
          </cell>
          <cell r="AT282">
            <v>0</v>
          </cell>
          <cell r="AU282">
            <v>92.75</v>
          </cell>
          <cell r="AV282">
            <v>846.25</v>
          </cell>
          <cell r="AW282">
            <v>8024</v>
          </cell>
          <cell r="AX282">
            <v>0</v>
          </cell>
          <cell r="AY282">
            <v>50091</v>
          </cell>
          <cell r="AZ282">
            <v>29381.651292368966</v>
          </cell>
          <cell r="BB282">
            <v>273</v>
          </cell>
          <cell r="BC282" t="str">
            <v>SOMERSET</v>
          </cell>
          <cell r="BH282">
            <v>0</v>
          </cell>
          <cell r="BK282">
            <v>0</v>
          </cell>
          <cell r="BL282">
            <v>0</v>
          </cell>
          <cell r="BN282">
            <v>0</v>
          </cell>
          <cell r="BP282">
            <v>41128</v>
          </cell>
          <cell r="BQ282">
            <v>41128</v>
          </cell>
          <cell r="BR282">
            <v>0</v>
          </cell>
          <cell r="BT282">
            <v>0</v>
          </cell>
          <cell r="BV282">
            <v>0</v>
          </cell>
          <cell r="CA282" t="str">
            <v>fy12</v>
          </cell>
        </row>
        <row r="283">
          <cell r="A283">
            <v>274</v>
          </cell>
          <cell r="B283">
            <v>274</v>
          </cell>
          <cell r="C283" t="str">
            <v>SOMERVILLE</v>
          </cell>
          <cell r="D283">
            <v>469</v>
          </cell>
          <cell r="E283">
            <v>8207786</v>
          </cell>
          <cell r="F283">
            <v>0</v>
          </cell>
          <cell r="G283">
            <v>418817</v>
          </cell>
          <cell r="H283">
            <v>8626603</v>
          </cell>
          <cell r="J283">
            <v>143585.60376390649</v>
          </cell>
          <cell r="K283">
            <v>0.1807203343207113</v>
          </cell>
          <cell r="L283">
            <v>418817</v>
          </cell>
          <cell r="M283">
            <v>562402.60376390652</v>
          </cell>
          <cell r="O283">
            <v>8064200.3962360937</v>
          </cell>
          <cell r="Q283">
            <v>0</v>
          </cell>
          <cell r="R283">
            <v>143585.60376390649</v>
          </cell>
          <cell r="S283">
            <v>418817</v>
          </cell>
          <cell r="T283">
            <v>562402.60376390652</v>
          </cell>
          <cell r="V283">
            <v>1213335.25</v>
          </cell>
          <cell r="W283">
            <v>0</v>
          </cell>
          <cell r="X283">
            <v>274</v>
          </cell>
          <cell r="Y283">
            <v>469</v>
          </cell>
          <cell r="Z283">
            <v>0</v>
          </cell>
          <cell r="AA283">
            <v>8207786</v>
          </cell>
          <cell r="AB283">
            <v>0</v>
          </cell>
          <cell r="AC283">
            <v>8207786</v>
          </cell>
          <cell r="AD283">
            <v>0</v>
          </cell>
          <cell r="AE283">
            <v>418817</v>
          </cell>
          <cell r="AF283">
            <v>8626603</v>
          </cell>
          <cell r="AG283">
            <v>0</v>
          </cell>
          <cell r="AH283">
            <v>0</v>
          </cell>
          <cell r="AI283">
            <v>0</v>
          </cell>
          <cell r="AJ283">
            <v>0</v>
          </cell>
          <cell r="AK283">
            <v>8626603</v>
          </cell>
          <cell r="AM283">
            <v>274</v>
          </cell>
          <cell r="AN283">
            <v>274</v>
          </cell>
          <cell r="AO283" t="str">
            <v>SOMERVILLE</v>
          </cell>
          <cell r="AP283">
            <v>8207786</v>
          </cell>
          <cell r="AQ283">
            <v>8006797</v>
          </cell>
          <cell r="AR283">
            <v>200989</v>
          </cell>
          <cell r="AS283">
            <v>47631.5</v>
          </cell>
          <cell r="AT283">
            <v>210253</v>
          </cell>
          <cell r="AU283">
            <v>8279</v>
          </cell>
          <cell r="AV283">
            <v>154699.25</v>
          </cell>
          <cell r="AW283">
            <v>172666.5</v>
          </cell>
          <cell r="AX283">
            <v>0</v>
          </cell>
          <cell r="AY283">
            <v>794518.25</v>
          </cell>
          <cell r="AZ283">
            <v>143585.60376390649</v>
          </cell>
          <cell r="BB283">
            <v>274</v>
          </cell>
          <cell r="BC283" t="str">
            <v>SOMERVILLE</v>
          </cell>
          <cell r="BH283">
            <v>0</v>
          </cell>
          <cell r="BK283">
            <v>0</v>
          </cell>
          <cell r="BL283">
            <v>0</v>
          </cell>
          <cell r="BN283">
            <v>0</v>
          </cell>
          <cell r="BP283">
            <v>200989</v>
          </cell>
          <cell r="BQ283">
            <v>200989</v>
          </cell>
          <cell r="BR283">
            <v>0</v>
          </cell>
          <cell r="BT283">
            <v>0</v>
          </cell>
          <cell r="BV283">
            <v>0</v>
          </cell>
        </row>
        <row r="284">
          <cell r="A284">
            <v>275</v>
          </cell>
          <cell r="B284">
            <v>276</v>
          </cell>
          <cell r="C284" t="str">
            <v>SOUTHAMPTON</v>
          </cell>
          <cell r="D284">
            <v>4</v>
          </cell>
          <cell r="E284">
            <v>42924</v>
          </cell>
          <cell r="F284">
            <v>0</v>
          </cell>
          <cell r="G284">
            <v>3572</v>
          </cell>
          <cell r="H284">
            <v>46496</v>
          </cell>
          <cell r="J284">
            <v>9076.3927171160212</v>
          </cell>
          <cell r="K284">
            <v>0.41981950379241301</v>
          </cell>
          <cell r="L284">
            <v>3572</v>
          </cell>
          <cell r="M284">
            <v>12648.392717116021</v>
          </cell>
          <cell r="O284">
            <v>33847.607282883982</v>
          </cell>
          <cell r="Q284">
            <v>0</v>
          </cell>
          <cell r="R284">
            <v>9076.3927171160212</v>
          </cell>
          <cell r="S284">
            <v>3572</v>
          </cell>
          <cell r="T284">
            <v>12648.392717116021</v>
          </cell>
          <cell r="V284">
            <v>25191.75</v>
          </cell>
          <cell r="W284">
            <v>0</v>
          </cell>
          <cell r="X284">
            <v>275</v>
          </cell>
          <cell r="Y284">
            <v>4</v>
          </cell>
          <cell r="Z284">
            <v>0</v>
          </cell>
          <cell r="AA284">
            <v>42924</v>
          </cell>
          <cell r="AB284">
            <v>0</v>
          </cell>
          <cell r="AC284">
            <v>42924</v>
          </cell>
          <cell r="AD284">
            <v>0</v>
          </cell>
          <cell r="AE284">
            <v>3572</v>
          </cell>
          <cell r="AF284">
            <v>46496</v>
          </cell>
          <cell r="AG284">
            <v>0</v>
          </cell>
          <cell r="AH284">
            <v>0</v>
          </cell>
          <cell r="AI284">
            <v>0</v>
          </cell>
          <cell r="AJ284">
            <v>0</v>
          </cell>
          <cell r="AK284">
            <v>46496</v>
          </cell>
          <cell r="AM284">
            <v>275</v>
          </cell>
          <cell r="AN284">
            <v>276</v>
          </cell>
          <cell r="AO284" t="str">
            <v>SOUTHAMPTON</v>
          </cell>
          <cell r="AP284">
            <v>42924</v>
          </cell>
          <cell r="AQ284">
            <v>30219</v>
          </cell>
          <cell r="AR284">
            <v>12705</v>
          </cell>
          <cell r="AS284">
            <v>0</v>
          </cell>
          <cell r="AT284">
            <v>5927</v>
          </cell>
          <cell r="AU284">
            <v>2126</v>
          </cell>
          <cell r="AV284">
            <v>861.75</v>
          </cell>
          <cell r="AW284">
            <v>0</v>
          </cell>
          <cell r="AX284">
            <v>0</v>
          </cell>
          <cell r="AY284">
            <v>21619.75</v>
          </cell>
          <cell r="AZ284">
            <v>9076.3927171160212</v>
          </cell>
          <cell r="BB284">
            <v>275</v>
          </cell>
          <cell r="BC284" t="str">
            <v>SOUTHAMPTON</v>
          </cell>
          <cell r="BH284">
            <v>0</v>
          </cell>
          <cell r="BK284">
            <v>0</v>
          </cell>
          <cell r="BL284">
            <v>0</v>
          </cell>
          <cell r="BN284">
            <v>0</v>
          </cell>
          <cell r="BP284">
            <v>12705</v>
          </cell>
          <cell r="BQ284">
            <v>12705</v>
          </cell>
          <cell r="BR284">
            <v>0</v>
          </cell>
          <cell r="BT284">
            <v>0</v>
          </cell>
          <cell r="BV284">
            <v>0</v>
          </cell>
        </row>
        <row r="285">
          <cell r="A285">
            <v>276</v>
          </cell>
          <cell r="B285">
            <v>277</v>
          </cell>
          <cell r="C285" t="str">
            <v>SOUTHBOROUGH</v>
          </cell>
          <cell r="D285">
            <v>1</v>
          </cell>
          <cell r="E285">
            <v>17157</v>
          </cell>
          <cell r="F285">
            <v>0</v>
          </cell>
          <cell r="G285">
            <v>893</v>
          </cell>
          <cell r="H285">
            <v>18050</v>
          </cell>
          <cell r="J285">
            <v>0</v>
          </cell>
          <cell r="K285">
            <v>0</v>
          </cell>
          <cell r="L285">
            <v>893</v>
          </cell>
          <cell r="M285">
            <v>893</v>
          </cell>
          <cell r="O285">
            <v>17157</v>
          </cell>
          <cell r="Q285">
            <v>0</v>
          </cell>
          <cell r="R285">
            <v>0</v>
          </cell>
          <cell r="S285">
            <v>893</v>
          </cell>
          <cell r="T285">
            <v>893</v>
          </cell>
          <cell r="V285">
            <v>5118.75</v>
          </cell>
          <cell r="W285">
            <v>0</v>
          </cell>
          <cell r="X285">
            <v>276</v>
          </cell>
          <cell r="Y285">
            <v>1</v>
          </cell>
          <cell r="Z285">
            <v>0</v>
          </cell>
          <cell r="AA285">
            <v>17157</v>
          </cell>
          <cell r="AB285">
            <v>0</v>
          </cell>
          <cell r="AC285">
            <v>17157</v>
          </cell>
          <cell r="AD285">
            <v>0</v>
          </cell>
          <cell r="AE285">
            <v>893</v>
          </cell>
          <cell r="AF285">
            <v>18050</v>
          </cell>
          <cell r="AG285">
            <v>0</v>
          </cell>
          <cell r="AH285">
            <v>0</v>
          </cell>
          <cell r="AI285">
            <v>0</v>
          </cell>
          <cell r="AJ285">
            <v>0</v>
          </cell>
          <cell r="AK285">
            <v>18050</v>
          </cell>
          <cell r="AM285">
            <v>276</v>
          </cell>
          <cell r="AN285">
            <v>277</v>
          </cell>
          <cell r="AO285" t="str">
            <v>SOUTHBOROUGH</v>
          </cell>
          <cell r="AP285">
            <v>17157</v>
          </cell>
          <cell r="AQ285">
            <v>32389</v>
          </cell>
          <cell r="AR285">
            <v>0</v>
          </cell>
          <cell r="AS285">
            <v>359.75</v>
          </cell>
          <cell r="AT285">
            <v>3866</v>
          </cell>
          <cell r="AU285">
            <v>0</v>
          </cell>
          <cell r="AV285">
            <v>0</v>
          </cell>
          <cell r="AW285">
            <v>0</v>
          </cell>
          <cell r="AX285">
            <v>0</v>
          </cell>
          <cell r="AY285">
            <v>4225.75</v>
          </cell>
          <cell r="AZ285">
            <v>0</v>
          </cell>
          <cell r="BB285">
            <v>276</v>
          </cell>
          <cell r="BC285" t="str">
            <v>SOUTHBOROUGH</v>
          </cell>
          <cell r="BH285">
            <v>0</v>
          </cell>
          <cell r="BK285">
            <v>0</v>
          </cell>
          <cell r="BL285">
            <v>0</v>
          </cell>
          <cell r="BN285">
            <v>0</v>
          </cell>
          <cell r="BP285">
            <v>0</v>
          </cell>
          <cell r="BQ285">
            <v>0</v>
          </cell>
          <cell r="BR285">
            <v>0</v>
          </cell>
          <cell r="BT285">
            <v>0</v>
          </cell>
          <cell r="BV285">
            <v>0</v>
          </cell>
        </row>
        <row r="286">
          <cell r="A286">
            <v>277</v>
          </cell>
          <cell r="B286">
            <v>278</v>
          </cell>
          <cell r="C286" t="str">
            <v>SOUTHBRIDGE</v>
          </cell>
          <cell r="D286">
            <v>79</v>
          </cell>
          <cell r="E286">
            <v>877080</v>
          </cell>
          <cell r="F286">
            <v>0</v>
          </cell>
          <cell r="G286">
            <v>70547</v>
          </cell>
          <cell r="H286">
            <v>947627</v>
          </cell>
          <cell r="J286">
            <v>27944.287880575386</v>
          </cell>
          <cell r="K286">
            <v>0.11291545219588829</v>
          </cell>
          <cell r="L286">
            <v>70547</v>
          </cell>
          <cell r="M286">
            <v>98491.287880575386</v>
          </cell>
          <cell r="O286">
            <v>849135.7121194246</v>
          </cell>
          <cell r="Q286">
            <v>0</v>
          </cell>
          <cell r="R286">
            <v>27944.287880575386</v>
          </cell>
          <cell r="S286">
            <v>70547</v>
          </cell>
          <cell r="T286">
            <v>98491.287880575386</v>
          </cell>
          <cell r="V286">
            <v>318026.75</v>
          </cell>
          <cell r="W286">
            <v>0</v>
          </cell>
          <cell r="X286">
            <v>277</v>
          </cell>
          <cell r="Y286">
            <v>79</v>
          </cell>
          <cell r="Z286">
            <v>0</v>
          </cell>
          <cell r="AA286">
            <v>877080</v>
          </cell>
          <cell r="AB286">
            <v>0</v>
          </cell>
          <cell r="AC286">
            <v>877080</v>
          </cell>
          <cell r="AD286">
            <v>0</v>
          </cell>
          <cell r="AE286">
            <v>70547</v>
          </cell>
          <cell r="AF286">
            <v>947627</v>
          </cell>
          <cell r="AG286">
            <v>0</v>
          </cell>
          <cell r="AH286">
            <v>0</v>
          </cell>
          <cell r="AI286">
            <v>0</v>
          </cell>
          <cell r="AJ286">
            <v>0</v>
          </cell>
          <cell r="AK286">
            <v>947627</v>
          </cell>
          <cell r="AM286">
            <v>277</v>
          </cell>
          <cell r="AN286">
            <v>278</v>
          </cell>
          <cell r="AO286" t="str">
            <v>SOUTHBRIDGE</v>
          </cell>
          <cell r="AP286">
            <v>877080</v>
          </cell>
          <cell r="AQ286">
            <v>837964</v>
          </cell>
          <cell r="AR286">
            <v>39116</v>
          </cell>
          <cell r="AS286">
            <v>206475.25</v>
          </cell>
          <cell r="AT286">
            <v>0</v>
          </cell>
          <cell r="AU286">
            <v>1773.25</v>
          </cell>
          <cell r="AV286">
            <v>62.25</v>
          </cell>
          <cell r="AW286">
            <v>53</v>
          </cell>
          <cell r="AX286">
            <v>0</v>
          </cell>
          <cell r="AY286">
            <v>247479.75</v>
          </cell>
          <cell r="AZ286">
            <v>27944.287880575386</v>
          </cell>
          <cell r="BB286">
            <v>277</v>
          </cell>
          <cell r="BC286" t="str">
            <v>SOUTHBRIDGE</v>
          </cell>
          <cell r="BH286">
            <v>0</v>
          </cell>
          <cell r="BK286">
            <v>0</v>
          </cell>
          <cell r="BL286">
            <v>0</v>
          </cell>
          <cell r="BN286">
            <v>0</v>
          </cell>
          <cell r="BP286">
            <v>39116</v>
          </cell>
          <cell r="BQ286">
            <v>39116</v>
          </cell>
          <cell r="BR286">
            <v>0</v>
          </cell>
          <cell r="BT286">
            <v>0</v>
          </cell>
          <cell r="BV286">
            <v>0</v>
          </cell>
        </row>
        <row r="287">
          <cell r="A287">
            <v>278</v>
          </cell>
          <cell r="B287">
            <v>275</v>
          </cell>
          <cell r="C287" t="str">
            <v>SOUTH HADLEY</v>
          </cell>
          <cell r="D287">
            <v>111</v>
          </cell>
          <cell r="E287">
            <v>1436042</v>
          </cell>
          <cell r="F287">
            <v>0</v>
          </cell>
          <cell r="G287">
            <v>99123</v>
          </cell>
          <cell r="H287">
            <v>1535165</v>
          </cell>
          <cell r="J287">
            <v>178738.14056346659</v>
          </cell>
          <cell r="K287">
            <v>0.50491855953340048</v>
          </cell>
          <cell r="L287">
            <v>99123</v>
          </cell>
          <cell r="M287">
            <v>277861.14056346659</v>
          </cell>
          <cell r="O287">
            <v>1257303.8594365334</v>
          </cell>
          <cell r="Q287">
            <v>0</v>
          </cell>
          <cell r="R287">
            <v>178738.14056346659</v>
          </cell>
          <cell r="S287">
            <v>99123</v>
          </cell>
          <cell r="T287">
            <v>277861.14056346659</v>
          </cell>
          <cell r="V287">
            <v>453117</v>
          </cell>
          <cell r="W287">
            <v>0</v>
          </cell>
          <cell r="X287">
            <v>278</v>
          </cell>
          <cell r="Y287">
            <v>111</v>
          </cell>
          <cell r="Z287">
            <v>0</v>
          </cell>
          <cell r="AA287">
            <v>1436042</v>
          </cell>
          <cell r="AB287">
            <v>0</v>
          </cell>
          <cell r="AC287">
            <v>1436042</v>
          </cell>
          <cell r="AD287">
            <v>0</v>
          </cell>
          <cell r="AE287">
            <v>99123</v>
          </cell>
          <cell r="AF287">
            <v>1535165</v>
          </cell>
          <cell r="AG287">
            <v>0</v>
          </cell>
          <cell r="AH287">
            <v>0</v>
          </cell>
          <cell r="AI287">
            <v>0</v>
          </cell>
          <cell r="AJ287">
            <v>0</v>
          </cell>
          <cell r="AK287">
            <v>1535165</v>
          </cell>
          <cell r="AM287">
            <v>278</v>
          </cell>
          <cell r="AN287">
            <v>275</v>
          </cell>
          <cell r="AO287" t="str">
            <v>SOUTH HADLEY</v>
          </cell>
          <cell r="AP287">
            <v>1436042</v>
          </cell>
          <cell r="AQ287">
            <v>1185847</v>
          </cell>
          <cell r="AR287">
            <v>250195</v>
          </cell>
          <cell r="AS287">
            <v>22253.75</v>
          </cell>
          <cell r="AT287">
            <v>0</v>
          </cell>
          <cell r="AU287">
            <v>31396</v>
          </cell>
          <cell r="AV287">
            <v>33676.5</v>
          </cell>
          <cell r="AW287">
            <v>16472.75</v>
          </cell>
          <cell r="AX287">
            <v>0</v>
          </cell>
          <cell r="AY287">
            <v>353994</v>
          </cell>
          <cell r="AZ287">
            <v>178738.14056346659</v>
          </cell>
          <cell r="BB287">
            <v>278</v>
          </cell>
          <cell r="BC287" t="str">
            <v>SOUTH HADLEY</v>
          </cell>
          <cell r="BH287">
            <v>0</v>
          </cell>
          <cell r="BK287">
            <v>0</v>
          </cell>
          <cell r="BL287">
            <v>0</v>
          </cell>
          <cell r="BN287">
            <v>0</v>
          </cell>
          <cell r="BP287">
            <v>250195</v>
          </cell>
          <cell r="BQ287">
            <v>250195</v>
          </cell>
          <cell r="BR287">
            <v>0</v>
          </cell>
          <cell r="BT287">
            <v>0</v>
          </cell>
          <cell r="BV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M288">
            <v>279</v>
          </cell>
          <cell r="AN288">
            <v>279</v>
          </cell>
          <cell r="AO288" t="str">
            <v>SOUTHWICK</v>
          </cell>
          <cell r="AP288">
            <v>0</v>
          </cell>
          <cell r="AQ288">
            <v>0</v>
          </cell>
          <cell r="AR288">
            <v>0</v>
          </cell>
          <cell r="AS288">
            <v>0</v>
          </cell>
          <cell r="AT288">
            <v>0</v>
          </cell>
          <cell r="AU288">
            <v>0</v>
          </cell>
          <cell r="AV288">
            <v>0</v>
          </cell>
          <cell r="AW288">
            <v>0</v>
          </cell>
          <cell r="AX288">
            <v>0</v>
          </cell>
          <cell r="AY288">
            <v>0</v>
          </cell>
          <cell r="AZ288">
            <v>0</v>
          </cell>
          <cell r="BB288">
            <v>279</v>
          </cell>
          <cell r="BC288" t="str">
            <v>SOUTHWICK</v>
          </cell>
          <cell r="BH288">
            <v>0</v>
          </cell>
          <cell r="BK288">
            <v>0</v>
          </cell>
          <cell r="BL288">
            <v>0</v>
          </cell>
          <cell r="BN288">
            <v>0</v>
          </cell>
          <cell r="BP288">
            <v>0</v>
          </cell>
          <cell r="BQ288">
            <v>0</v>
          </cell>
          <cell r="BR288">
            <v>0</v>
          </cell>
          <cell r="BT288">
            <v>0</v>
          </cell>
          <cell r="BV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M289">
            <v>280</v>
          </cell>
          <cell r="AN289">
            <v>280</v>
          </cell>
          <cell r="AO289" t="str">
            <v>SPENCER</v>
          </cell>
          <cell r="AP289">
            <v>0</v>
          </cell>
          <cell r="AQ289">
            <v>0</v>
          </cell>
          <cell r="AR289">
            <v>0</v>
          </cell>
          <cell r="AS289">
            <v>0</v>
          </cell>
          <cell r="AT289">
            <v>0</v>
          </cell>
          <cell r="AU289">
            <v>0</v>
          </cell>
          <cell r="AV289">
            <v>0</v>
          </cell>
          <cell r="AW289">
            <v>0</v>
          </cell>
          <cell r="AX289">
            <v>0</v>
          </cell>
          <cell r="AY289">
            <v>0</v>
          </cell>
          <cell r="AZ289">
            <v>0</v>
          </cell>
          <cell r="BB289">
            <v>280</v>
          </cell>
          <cell r="BC289" t="str">
            <v>SPENCER</v>
          </cell>
          <cell r="BH289">
            <v>0</v>
          </cell>
          <cell r="BK289">
            <v>0</v>
          </cell>
          <cell r="BL289">
            <v>0</v>
          </cell>
          <cell r="BN289">
            <v>0</v>
          </cell>
          <cell r="BP289">
            <v>0</v>
          </cell>
          <cell r="BQ289">
            <v>0</v>
          </cell>
          <cell r="BR289">
            <v>0</v>
          </cell>
          <cell r="BT289">
            <v>0</v>
          </cell>
          <cell r="BV289">
            <v>0</v>
          </cell>
        </row>
        <row r="290">
          <cell r="A290">
            <v>281</v>
          </cell>
          <cell r="B290">
            <v>281</v>
          </cell>
          <cell r="C290" t="str">
            <v>SPRINGFIELD</v>
          </cell>
          <cell r="D290">
            <v>4110</v>
          </cell>
          <cell r="E290">
            <v>48533728</v>
          </cell>
          <cell r="F290">
            <v>0</v>
          </cell>
          <cell r="G290">
            <v>3670230</v>
          </cell>
          <cell r="H290">
            <v>52203958</v>
          </cell>
          <cell r="J290">
            <v>4161391.3972772569</v>
          </cell>
          <cell r="K290">
            <v>0.39807150984598699</v>
          </cell>
          <cell r="L290">
            <v>3670230</v>
          </cell>
          <cell r="M290">
            <v>7831621.3972772565</v>
          </cell>
          <cell r="O290">
            <v>44372336.602722742</v>
          </cell>
          <cell r="Q290">
            <v>0</v>
          </cell>
          <cell r="R290">
            <v>4161391.3972772569</v>
          </cell>
          <cell r="S290">
            <v>3670230</v>
          </cell>
          <cell r="T290">
            <v>7831621.3972772565</v>
          </cell>
          <cell r="V290">
            <v>14124109</v>
          </cell>
          <cell r="W290">
            <v>0</v>
          </cell>
          <cell r="X290">
            <v>281</v>
          </cell>
          <cell r="Y290">
            <v>4110</v>
          </cell>
          <cell r="Z290">
            <v>0</v>
          </cell>
          <cell r="AA290">
            <v>48533728</v>
          </cell>
          <cell r="AB290">
            <v>0</v>
          </cell>
          <cell r="AC290">
            <v>48533728</v>
          </cell>
          <cell r="AD290">
            <v>0</v>
          </cell>
          <cell r="AE290">
            <v>3670230</v>
          </cell>
          <cell r="AF290">
            <v>52203958</v>
          </cell>
          <cell r="AG290">
            <v>0</v>
          </cell>
          <cell r="AH290">
            <v>0</v>
          </cell>
          <cell r="AI290">
            <v>0</v>
          </cell>
          <cell r="AJ290">
            <v>0</v>
          </cell>
          <cell r="AK290">
            <v>52203958</v>
          </cell>
          <cell r="AM290">
            <v>281</v>
          </cell>
          <cell r="AN290">
            <v>281</v>
          </cell>
          <cell r="AO290" t="str">
            <v>SPRINGFIELD</v>
          </cell>
          <cell r="AP290">
            <v>48533728</v>
          </cell>
          <cell r="AQ290">
            <v>42708674</v>
          </cell>
          <cell r="AR290">
            <v>5825054</v>
          </cell>
          <cell r="AS290">
            <v>1166869.25</v>
          </cell>
          <cell r="AT290">
            <v>656558</v>
          </cell>
          <cell r="AU290">
            <v>1118226.25</v>
          </cell>
          <cell r="AV290">
            <v>810043.25</v>
          </cell>
          <cell r="AW290">
            <v>877128.25</v>
          </cell>
          <cell r="AX290">
            <v>0</v>
          </cell>
          <cell r="AY290">
            <v>10453879</v>
          </cell>
          <cell r="AZ290">
            <v>4161391.3972772569</v>
          </cell>
          <cell r="BB290">
            <v>281</v>
          </cell>
          <cell r="BC290" t="str">
            <v>SPRINGFIELD</v>
          </cell>
          <cell r="BH290">
            <v>0</v>
          </cell>
          <cell r="BK290">
            <v>0</v>
          </cell>
          <cell r="BL290">
            <v>0</v>
          </cell>
          <cell r="BN290">
            <v>0</v>
          </cell>
          <cell r="BP290">
            <v>5825054</v>
          </cell>
          <cell r="BQ290">
            <v>5825054</v>
          </cell>
          <cell r="BR290">
            <v>0</v>
          </cell>
          <cell r="BT290">
            <v>0</v>
          </cell>
          <cell r="BV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M291">
            <v>282</v>
          </cell>
          <cell r="AN291">
            <v>282</v>
          </cell>
          <cell r="AO291" t="str">
            <v>STERLING</v>
          </cell>
          <cell r="AP291">
            <v>0</v>
          </cell>
          <cell r="AQ291">
            <v>0</v>
          </cell>
          <cell r="AR291">
            <v>0</v>
          </cell>
          <cell r="AS291">
            <v>0</v>
          </cell>
          <cell r="AT291">
            <v>0</v>
          </cell>
          <cell r="AU291">
            <v>0</v>
          </cell>
          <cell r="AV291">
            <v>0</v>
          </cell>
          <cell r="AW291">
            <v>0</v>
          </cell>
          <cell r="AX291">
            <v>0</v>
          </cell>
          <cell r="AY291">
            <v>0</v>
          </cell>
          <cell r="AZ291">
            <v>0</v>
          </cell>
          <cell r="BB291">
            <v>282</v>
          </cell>
          <cell r="BC291" t="str">
            <v>STERLING</v>
          </cell>
          <cell r="BH291">
            <v>0</v>
          </cell>
          <cell r="BK291">
            <v>0</v>
          </cell>
          <cell r="BL291">
            <v>0</v>
          </cell>
          <cell r="BN291">
            <v>0</v>
          </cell>
          <cell r="BP291">
            <v>0</v>
          </cell>
          <cell r="BQ291">
            <v>0</v>
          </cell>
          <cell r="BR291">
            <v>0</v>
          </cell>
          <cell r="BT291">
            <v>0</v>
          </cell>
          <cell r="BV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M292">
            <v>283</v>
          </cell>
          <cell r="AN292">
            <v>283</v>
          </cell>
          <cell r="AO292" t="str">
            <v>STOCKBRIDGE</v>
          </cell>
          <cell r="AP292">
            <v>0</v>
          </cell>
          <cell r="AQ292">
            <v>0</v>
          </cell>
          <cell r="AR292">
            <v>0</v>
          </cell>
          <cell r="AS292">
            <v>0</v>
          </cell>
          <cell r="AT292">
            <v>0</v>
          </cell>
          <cell r="AU292">
            <v>0</v>
          </cell>
          <cell r="AV292">
            <v>0</v>
          </cell>
          <cell r="AW292">
            <v>0</v>
          </cell>
          <cell r="AX292">
            <v>0</v>
          </cell>
          <cell r="AY292">
            <v>0</v>
          </cell>
          <cell r="AZ292">
            <v>0</v>
          </cell>
          <cell r="BB292">
            <v>283</v>
          </cell>
          <cell r="BC292" t="str">
            <v>STOCKBRIDGE</v>
          </cell>
          <cell r="BH292">
            <v>0</v>
          </cell>
          <cell r="BK292">
            <v>0</v>
          </cell>
          <cell r="BL292">
            <v>0</v>
          </cell>
          <cell r="BN292">
            <v>0</v>
          </cell>
          <cell r="BP292">
            <v>0</v>
          </cell>
          <cell r="BQ292">
            <v>0</v>
          </cell>
          <cell r="BR292">
            <v>0</v>
          </cell>
          <cell r="BT292">
            <v>0</v>
          </cell>
          <cell r="BV292">
            <v>0</v>
          </cell>
        </row>
        <row r="293">
          <cell r="A293">
            <v>284</v>
          </cell>
          <cell r="B293">
            <v>284</v>
          </cell>
          <cell r="C293" t="str">
            <v>STONEHAM</v>
          </cell>
          <cell r="D293">
            <v>90</v>
          </cell>
          <cell r="E293">
            <v>1148162</v>
          </cell>
          <cell r="F293">
            <v>0</v>
          </cell>
          <cell r="G293">
            <v>80370</v>
          </cell>
          <cell r="H293">
            <v>1228532</v>
          </cell>
          <cell r="J293">
            <v>216281.75854556798</v>
          </cell>
          <cell r="K293">
            <v>0.61127580613480426</v>
          </cell>
          <cell r="L293">
            <v>80370</v>
          </cell>
          <cell r="M293">
            <v>296651.75854556798</v>
          </cell>
          <cell r="O293">
            <v>931880.24145443202</v>
          </cell>
          <cell r="Q293">
            <v>0</v>
          </cell>
          <cell r="R293">
            <v>216281.75854556798</v>
          </cell>
          <cell r="S293">
            <v>80370</v>
          </cell>
          <cell r="T293">
            <v>296651.75854556798</v>
          </cell>
          <cell r="V293">
            <v>434190.25</v>
          </cell>
          <cell r="W293">
            <v>0</v>
          </cell>
          <cell r="X293">
            <v>284</v>
          </cell>
          <cell r="Y293">
            <v>90</v>
          </cell>
          <cell r="Z293">
            <v>0</v>
          </cell>
          <cell r="AA293">
            <v>1148162</v>
          </cell>
          <cell r="AB293">
            <v>0</v>
          </cell>
          <cell r="AC293">
            <v>1148162</v>
          </cell>
          <cell r="AD293">
            <v>0</v>
          </cell>
          <cell r="AE293">
            <v>80370</v>
          </cell>
          <cell r="AF293">
            <v>1228532</v>
          </cell>
          <cell r="AG293">
            <v>0</v>
          </cell>
          <cell r="AH293">
            <v>0</v>
          </cell>
          <cell r="AI293">
            <v>0</v>
          </cell>
          <cell r="AJ293">
            <v>0</v>
          </cell>
          <cell r="AK293">
            <v>1228532</v>
          </cell>
          <cell r="AM293">
            <v>284</v>
          </cell>
          <cell r="AN293">
            <v>284</v>
          </cell>
          <cell r="AO293" t="str">
            <v>STONEHAM</v>
          </cell>
          <cell r="AP293">
            <v>1148162</v>
          </cell>
          <cell r="AQ293">
            <v>845414</v>
          </cell>
          <cell r="AR293">
            <v>302748</v>
          </cell>
          <cell r="AS293">
            <v>1918.5</v>
          </cell>
          <cell r="AT293">
            <v>0</v>
          </cell>
          <cell r="AU293">
            <v>1548.5</v>
          </cell>
          <cell r="AV293">
            <v>0</v>
          </cell>
          <cell r="AW293">
            <v>47605.25</v>
          </cell>
          <cell r="AX293">
            <v>0</v>
          </cell>
          <cell r="AY293">
            <v>353820.25</v>
          </cell>
          <cell r="AZ293">
            <v>216281.75854556798</v>
          </cell>
          <cell r="BB293">
            <v>284</v>
          </cell>
          <cell r="BC293" t="str">
            <v>STONEHAM</v>
          </cell>
          <cell r="BH293">
            <v>0</v>
          </cell>
          <cell r="BK293">
            <v>0</v>
          </cell>
          <cell r="BL293">
            <v>0</v>
          </cell>
          <cell r="BN293">
            <v>0</v>
          </cell>
          <cell r="BP293">
            <v>302748</v>
          </cell>
          <cell r="BQ293">
            <v>302748</v>
          </cell>
          <cell r="BR293">
            <v>0</v>
          </cell>
          <cell r="BT293">
            <v>0</v>
          </cell>
          <cell r="BV293">
            <v>0</v>
          </cell>
        </row>
        <row r="294">
          <cell r="A294">
            <v>285</v>
          </cell>
          <cell r="B294">
            <v>285</v>
          </cell>
          <cell r="C294" t="str">
            <v>STOUGHTON</v>
          </cell>
          <cell r="D294">
            <v>157</v>
          </cell>
          <cell r="E294">
            <v>2166924</v>
          </cell>
          <cell r="F294">
            <v>0</v>
          </cell>
          <cell r="G294">
            <v>140201</v>
          </cell>
          <cell r="H294">
            <v>2307125</v>
          </cell>
          <cell r="J294">
            <v>387212.98690024717</v>
          </cell>
          <cell r="K294">
            <v>0.4747788182428711</v>
          </cell>
          <cell r="L294">
            <v>140201</v>
          </cell>
          <cell r="M294">
            <v>527413.98690024717</v>
          </cell>
          <cell r="O294">
            <v>1779711.0130997528</v>
          </cell>
          <cell r="Q294">
            <v>0</v>
          </cell>
          <cell r="R294">
            <v>387212.98690024717</v>
          </cell>
          <cell r="S294">
            <v>140201</v>
          </cell>
          <cell r="T294">
            <v>527413.98690024717</v>
          </cell>
          <cell r="V294">
            <v>955766</v>
          </cell>
          <cell r="W294">
            <v>0</v>
          </cell>
          <cell r="X294">
            <v>285</v>
          </cell>
          <cell r="Y294">
            <v>157</v>
          </cell>
          <cell r="Z294">
            <v>0</v>
          </cell>
          <cell r="AA294">
            <v>2166924</v>
          </cell>
          <cell r="AB294">
            <v>0</v>
          </cell>
          <cell r="AC294">
            <v>2166924</v>
          </cell>
          <cell r="AD294">
            <v>0</v>
          </cell>
          <cell r="AE294">
            <v>140201</v>
          </cell>
          <cell r="AF294">
            <v>2307125</v>
          </cell>
          <cell r="AG294">
            <v>0</v>
          </cell>
          <cell r="AH294">
            <v>0</v>
          </cell>
          <cell r="AI294">
            <v>0</v>
          </cell>
          <cell r="AJ294">
            <v>0</v>
          </cell>
          <cell r="AK294">
            <v>2307125</v>
          </cell>
          <cell r="AM294">
            <v>285</v>
          </cell>
          <cell r="AN294">
            <v>285</v>
          </cell>
          <cell r="AO294" t="str">
            <v>STOUGHTON</v>
          </cell>
          <cell r="AP294">
            <v>2166924</v>
          </cell>
          <cell r="AQ294">
            <v>1624909</v>
          </cell>
          <cell r="AR294">
            <v>542015</v>
          </cell>
          <cell r="AS294">
            <v>131587.5</v>
          </cell>
          <cell r="AT294">
            <v>291</v>
          </cell>
          <cell r="AU294">
            <v>33432.25</v>
          </cell>
          <cell r="AV294">
            <v>35654.5</v>
          </cell>
          <cell r="AW294">
            <v>72584.75</v>
          </cell>
          <cell r="AX294">
            <v>0</v>
          </cell>
          <cell r="AY294">
            <v>815565</v>
          </cell>
          <cell r="AZ294">
            <v>387212.98690024717</v>
          </cell>
          <cell r="BB294">
            <v>285</v>
          </cell>
          <cell r="BC294" t="str">
            <v>STOUGHTON</v>
          </cell>
          <cell r="BH294">
            <v>0</v>
          </cell>
          <cell r="BK294">
            <v>0</v>
          </cell>
          <cell r="BL294">
            <v>0</v>
          </cell>
          <cell r="BN294">
            <v>0</v>
          </cell>
          <cell r="BP294">
            <v>542015</v>
          </cell>
          <cell r="BQ294">
            <v>542015</v>
          </cell>
          <cell r="BR294">
            <v>0</v>
          </cell>
          <cell r="BT294">
            <v>0</v>
          </cell>
          <cell r="BV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M295">
            <v>286</v>
          </cell>
          <cell r="AN295">
            <v>286</v>
          </cell>
          <cell r="AO295" t="str">
            <v>STOW</v>
          </cell>
          <cell r="AP295">
            <v>0</v>
          </cell>
          <cell r="AQ295">
            <v>0</v>
          </cell>
          <cell r="AR295">
            <v>0</v>
          </cell>
          <cell r="AS295">
            <v>0</v>
          </cell>
          <cell r="AT295">
            <v>0</v>
          </cell>
          <cell r="AU295">
            <v>0</v>
          </cell>
          <cell r="AV295">
            <v>0</v>
          </cell>
          <cell r="AW295">
            <v>0</v>
          </cell>
          <cell r="AX295">
            <v>0</v>
          </cell>
          <cell r="AY295">
            <v>0</v>
          </cell>
          <cell r="AZ295">
            <v>0</v>
          </cell>
          <cell r="BB295">
            <v>286</v>
          </cell>
          <cell r="BC295" t="str">
            <v>STOW</v>
          </cell>
          <cell r="BH295">
            <v>0</v>
          </cell>
          <cell r="BK295">
            <v>0</v>
          </cell>
          <cell r="BL295">
            <v>0</v>
          </cell>
          <cell r="BN295">
            <v>0</v>
          </cell>
          <cell r="BP295">
            <v>0</v>
          </cell>
          <cell r="BQ295">
            <v>0</v>
          </cell>
          <cell r="BR295">
            <v>0</v>
          </cell>
          <cell r="BT295">
            <v>0</v>
          </cell>
          <cell r="BV295">
            <v>0</v>
          </cell>
        </row>
        <row r="296">
          <cell r="A296">
            <v>287</v>
          </cell>
          <cell r="B296">
            <v>287</v>
          </cell>
          <cell r="C296" t="str">
            <v>STURBRIDGE</v>
          </cell>
          <cell r="D296">
            <v>13</v>
          </cell>
          <cell r="E296">
            <v>166439</v>
          </cell>
          <cell r="F296">
            <v>0</v>
          </cell>
          <cell r="G296">
            <v>11609</v>
          </cell>
          <cell r="H296">
            <v>178048</v>
          </cell>
          <cell r="J296">
            <v>0</v>
          </cell>
          <cell r="K296">
            <v>0</v>
          </cell>
          <cell r="L296">
            <v>11609</v>
          </cell>
          <cell r="M296">
            <v>11609</v>
          </cell>
          <cell r="O296">
            <v>166439</v>
          </cell>
          <cell r="Q296">
            <v>0</v>
          </cell>
          <cell r="R296">
            <v>0</v>
          </cell>
          <cell r="S296">
            <v>11609</v>
          </cell>
          <cell r="T296">
            <v>11609</v>
          </cell>
          <cell r="V296">
            <v>56983</v>
          </cell>
          <cell r="W296">
            <v>0</v>
          </cell>
          <cell r="X296">
            <v>287</v>
          </cell>
          <cell r="Y296">
            <v>13</v>
          </cell>
          <cell r="Z296">
            <v>0</v>
          </cell>
          <cell r="AA296">
            <v>166439</v>
          </cell>
          <cell r="AB296">
            <v>0</v>
          </cell>
          <cell r="AC296">
            <v>166439</v>
          </cell>
          <cell r="AD296">
            <v>0</v>
          </cell>
          <cell r="AE296">
            <v>11609</v>
          </cell>
          <cell r="AF296">
            <v>178048</v>
          </cell>
          <cell r="AG296">
            <v>0</v>
          </cell>
          <cell r="AH296">
            <v>0</v>
          </cell>
          <cell r="AI296">
            <v>0</v>
          </cell>
          <cell r="AJ296">
            <v>0</v>
          </cell>
          <cell r="AK296">
            <v>178048</v>
          </cell>
          <cell r="AM296">
            <v>287</v>
          </cell>
          <cell r="AN296">
            <v>287</v>
          </cell>
          <cell r="AO296" t="str">
            <v>STURBRIDGE</v>
          </cell>
          <cell r="AP296">
            <v>166439</v>
          </cell>
          <cell r="AQ296">
            <v>181496</v>
          </cell>
          <cell r="AR296">
            <v>0</v>
          </cell>
          <cell r="AS296">
            <v>45374</v>
          </cell>
          <cell r="AT296">
            <v>0</v>
          </cell>
          <cell r="AU296">
            <v>0</v>
          </cell>
          <cell r="AV296">
            <v>0</v>
          </cell>
          <cell r="AW296">
            <v>0</v>
          </cell>
          <cell r="AX296">
            <v>0</v>
          </cell>
          <cell r="AY296">
            <v>45374</v>
          </cell>
          <cell r="AZ296">
            <v>0</v>
          </cell>
          <cell r="BB296">
            <v>287</v>
          </cell>
          <cell r="BC296" t="str">
            <v>STURBRIDGE</v>
          </cell>
          <cell r="BH296">
            <v>0</v>
          </cell>
          <cell r="BK296">
            <v>0</v>
          </cell>
          <cell r="BL296">
            <v>0</v>
          </cell>
          <cell r="BN296">
            <v>0</v>
          </cell>
          <cell r="BP296">
            <v>0</v>
          </cell>
          <cell r="BQ296">
            <v>0</v>
          </cell>
          <cell r="BR296">
            <v>0</v>
          </cell>
          <cell r="BT296">
            <v>0</v>
          </cell>
          <cell r="BV296">
            <v>0</v>
          </cell>
        </row>
        <row r="297">
          <cell r="A297">
            <v>288</v>
          </cell>
          <cell r="B297">
            <v>288</v>
          </cell>
          <cell r="C297" t="str">
            <v>SUDBURY</v>
          </cell>
          <cell r="D297">
            <v>4</v>
          </cell>
          <cell r="E297">
            <v>55376</v>
          </cell>
          <cell r="F297">
            <v>0</v>
          </cell>
          <cell r="G297">
            <v>3572</v>
          </cell>
          <cell r="H297">
            <v>58948</v>
          </cell>
          <cell r="J297">
            <v>0</v>
          </cell>
          <cell r="K297">
            <v>0</v>
          </cell>
          <cell r="L297">
            <v>3572</v>
          </cell>
          <cell r="M297">
            <v>3572</v>
          </cell>
          <cell r="O297">
            <v>55376</v>
          </cell>
          <cell r="Q297">
            <v>0</v>
          </cell>
          <cell r="R297">
            <v>0</v>
          </cell>
          <cell r="S297">
            <v>3572</v>
          </cell>
          <cell r="T297">
            <v>3572</v>
          </cell>
          <cell r="V297">
            <v>20870.75</v>
          </cell>
          <cell r="W297">
            <v>0</v>
          </cell>
          <cell r="X297">
            <v>288</v>
          </cell>
          <cell r="Y297">
            <v>4</v>
          </cell>
          <cell r="Z297">
            <v>0</v>
          </cell>
          <cell r="AA297">
            <v>55376</v>
          </cell>
          <cell r="AB297">
            <v>0</v>
          </cell>
          <cell r="AC297">
            <v>55376</v>
          </cell>
          <cell r="AD297">
            <v>0</v>
          </cell>
          <cell r="AE297">
            <v>3572</v>
          </cell>
          <cell r="AF297">
            <v>58948</v>
          </cell>
          <cell r="AG297">
            <v>0</v>
          </cell>
          <cell r="AH297">
            <v>0</v>
          </cell>
          <cell r="AI297">
            <v>0</v>
          </cell>
          <cell r="AJ297">
            <v>0</v>
          </cell>
          <cell r="AK297">
            <v>58948</v>
          </cell>
          <cell r="AM297">
            <v>288</v>
          </cell>
          <cell r="AN297">
            <v>288</v>
          </cell>
          <cell r="AO297" t="str">
            <v>SUDBURY</v>
          </cell>
          <cell r="AP297">
            <v>55376</v>
          </cell>
          <cell r="AQ297">
            <v>57230</v>
          </cell>
          <cell r="AR297">
            <v>0</v>
          </cell>
          <cell r="AS297">
            <v>5118.5</v>
          </cell>
          <cell r="AT297">
            <v>0</v>
          </cell>
          <cell r="AU297">
            <v>0</v>
          </cell>
          <cell r="AV297">
            <v>12180.25</v>
          </cell>
          <cell r="AW297">
            <v>0</v>
          </cell>
          <cell r="AX297">
            <v>0</v>
          </cell>
          <cell r="AY297">
            <v>17298.75</v>
          </cell>
          <cell r="AZ297">
            <v>0</v>
          </cell>
          <cell r="BB297">
            <v>288</v>
          </cell>
          <cell r="BC297" t="str">
            <v>SUDBURY</v>
          </cell>
          <cell r="BH297">
            <v>0</v>
          </cell>
          <cell r="BK297">
            <v>0</v>
          </cell>
          <cell r="BL297">
            <v>0</v>
          </cell>
          <cell r="BN297">
            <v>0</v>
          </cell>
          <cell r="BP297">
            <v>0</v>
          </cell>
          <cell r="BQ297">
            <v>0</v>
          </cell>
          <cell r="BR297">
            <v>0</v>
          </cell>
          <cell r="BT297">
            <v>0</v>
          </cell>
          <cell r="BV297">
            <v>0</v>
          </cell>
        </row>
        <row r="298">
          <cell r="A298">
            <v>289</v>
          </cell>
          <cell r="B298">
            <v>289</v>
          </cell>
          <cell r="C298" t="str">
            <v>SUNDERLAND</v>
          </cell>
          <cell r="D298">
            <v>1</v>
          </cell>
          <cell r="E298">
            <v>11835</v>
          </cell>
          <cell r="F298">
            <v>0</v>
          </cell>
          <cell r="G298">
            <v>893</v>
          </cell>
          <cell r="H298">
            <v>12728</v>
          </cell>
          <cell r="J298">
            <v>0</v>
          </cell>
          <cell r="K298">
            <v>0</v>
          </cell>
          <cell r="L298">
            <v>893</v>
          </cell>
          <cell r="M298">
            <v>893</v>
          </cell>
          <cell r="O298">
            <v>11835</v>
          </cell>
          <cell r="Q298">
            <v>0</v>
          </cell>
          <cell r="R298">
            <v>0</v>
          </cell>
          <cell r="S298">
            <v>893</v>
          </cell>
          <cell r="T298">
            <v>893</v>
          </cell>
          <cell r="V298">
            <v>10282.25</v>
          </cell>
          <cell r="W298">
            <v>0</v>
          </cell>
          <cell r="X298">
            <v>289</v>
          </cell>
          <cell r="Y298">
            <v>1</v>
          </cell>
          <cell r="Z298">
            <v>0</v>
          </cell>
          <cell r="AA298">
            <v>11835</v>
          </cell>
          <cell r="AB298">
            <v>0</v>
          </cell>
          <cell r="AC298">
            <v>11835</v>
          </cell>
          <cell r="AD298">
            <v>0</v>
          </cell>
          <cell r="AE298">
            <v>893</v>
          </cell>
          <cell r="AF298">
            <v>12728</v>
          </cell>
          <cell r="AG298">
            <v>0</v>
          </cell>
          <cell r="AH298">
            <v>0</v>
          </cell>
          <cell r="AI298">
            <v>0</v>
          </cell>
          <cell r="AJ298">
            <v>0</v>
          </cell>
          <cell r="AK298">
            <v>12728</v>
          </cell>
          <cell r="AM298">
            <v>289</v>
          </cell>
          <cell r="AN298">
            <v>289</v>
          </cell>
          <cell r="AO298" t="str">
            <v>SUNDERLAND</v>
          </cell>
          <cell r="AP298">
            <v>11835</v>
          </cell>
          <cell r="AQ298">
            <v>14504</v>
          </cell>
          <cell r="AR298">
            <v>0</v>
          </cell>
          <cell r="AS298">
            <v>3626</v>
          </cell>
          <cell r="AT298">
            <v>0</v>
          </cell>
          <cell r="AU298">
            <v>0</v>
          </cell>
          <cell r="AV298">
            <v>2477.5</v>
          </cell>
          <cell r="AW298">
            <v>3285.75</v>
          </cell>
          <cell r="AX298">
            <v>0</v>
          </cell>
          <cell r="AY298">
            <v>9389.25</v>
          </cell>
          <cell r="AZ298">
            <v>0</v>
          </cell>
          <cell r="BB298">
            <v>289</v>
          </cell>
          <cell r="BC298" t="str">
            <v>SUNDERLAND</v>
          </cell>
          <cell r="BH298">
            <v>0</v>
          </cell>
          <cell r="BK298">
            <v>0</v>
          </cell>
          <cell r="BL298">
            <v>0</v>
          </cell>
          <cell r="BN298">
            <v>0</v>
          </cell>
          <cell r="BP298">
            <v>0</v>
          </cell>
          <cell r="BQ298">
            <v>0</v>
          </cell>
          <cell r="BR298">
            <v>0</v>
          </cell>
          <cell r="BT298">
            <v>0</v>
          </cell>
          <cell r="BV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M299">
            <v>290</v>
          </cell>
          <cell r="AN299">
            <v>290</v>
          </cell>
          <cell r="AO299" t="str">
            <v>SUTTON</v>
          </cell>
          <cell r="AP299">
            <v>0</v>
          </cell>
          <cell r="AQ299">
            <v>0</v>
          </cell>
          <cell r="AR299">
            <v>0</v>
          </cell>
          <cell r="AS299">
            <v>0</v>
          </cell>
          <cell r="AT299">
            <v>0</v>
          </cell>
          <cell r="AU299">
            <v>0</v>
          </cell>
          <cell r="AV299">
            <v>1602.25</v>
          </cell>
          <cell r="AW299">
            <v>0</v>
          </cell>
          <cell r="AX299">
            <v>0</v>
          </cell>
          <cell r="AY299">
            <v>1602.25</v>
          </cell>
          <cell r="AZ299">
            <v>0</v>
          </cell>
          <cell r="BB299">
            <v>290</v>
          </cell>
          <cell r="BC299" t="str">
            <v>SUTTON</v>
          </cell>
          <cell r="BH299">
            <v>0</v>
          </cell>
          <cell r="BK299">
            <v>0</v>
          </cell>
          <cell r="BL299">
            <v>0</v>
          </cell>
          <cell r="BN299">
            <v>0</v>
          </cell>
          <cell r="BP299">
            <v>0</v>
          </cell>
          <cell r="BQ299">
            <v>0</v>
          </cell>
          <cell r="BR299">
            <v>0</v>
          </cell>
          <cell r="BT299">
            <v>0</v>
          </cell>
          <cell r="BV299">
            <v>0</v>
          </cell>
        </row>
        <row r="300">
          <cell r="A300">
            <v>291</v>
          </cell>
          <cell r="B300">
            <v>291</v>
          </cell>
          <cell r="C300" t="str">
            <v>SWAMPSCOTT</v>
          </cell>
          <cell r="D300">
            <v>26</v>
          </cell>
          <cell r="E300">
            <v>387151</v>
          </cell>
          <cell r="F300">
            <v>0</v>
          </cell>
          <cell r="G300">
            <v>23218</v>
          </cell>
          <cell r="H300">
            <v>410369</v>
          </cell>
          <cell r="J300">
            <v>0</v>
          </cell>
          <cell r="K300">
            <v>0</v>
          </cell>
          <cell r="L300">
            <v>23218</v>
          </cell>
          <cell r="M300">
            <v>23218</v>
          </cell>
          <cell r="O300">
            <v>387151</v>
          </cell>
          <cell r="Q300">
            <v>0</v>
          </cell>
          <cell r="R300">
            <v>0</v>
          </cell>
          <cell r="S300">
            <v>23218</v>
          </cell>
          <cell r="T300">
            <v>23218</v>
          </cell>
          <cell r="V300">
            <v>83762.75</v>
          </cell>
          <cell r="W300">
            <v>0</v>
          </cell>
          <cell r="X300">
            <v>291</v>
          </cell>
          <cell r="Y300">
            <v>26</v>
          </cell>
          <cell r="Z300">
            <v>0</v>
          </cell>
          <cell r="AA300">
            <v>387151</v>
          </cell>
          <cell r="AB300">
            <v>0</v>
          </cell>
          <cell r="AC300">
            <v>387151</v>
          </cell>
          <cell r="AD300">
            <v>0</v>
          </cell>
          <cell r="AE300">
            <v>23218</v>
          </cell>
          <cell r="AF300">
            <v>410369</v>
          </cell>
          <cell r="AG300">
            <v>0</v>
          </cell>
          <cell r="AH300">
            <v>0</v>
          </cell>
          <cell r="AI300">
            <v>0</v>
          </cell>
          <cell r="AJ300">
            <v>0</v>
          </cell>
          <cell r="AK300">
            <v>410369</v>
          </cell>
          <cell r="AM300">
            <v>291</v>
          </cell>
          <cell r="AN300">
            <v>291</v>
          </cell>
          <cell r="AO300" t="str">
            <v>SWAMPSCOTT</v>
          </cell>
          <cell r="AP300">
            <v>387151</v>
          </cell>
          <cell r="AQ300">
            <v>404057</v>
          </cell>
          <cell r="AR300">
            <v>0</v>
          </cell>
          <cell r="AS300">
            <v>35890.75</v>
          </cell>
          <cell r="AT300">
            <v>0</v>
          </cell>
          <cell r="AU300">
            <v>17431.5</v>
          </cell>
          <cell r="AV300">
            <v>7222.5</v>
          </cell>
          <cell r="AW300">
            <v>0</v>
          </cell>
          <cell r="AX300">
            <v>0</v>
          </cell>
          <cell r="AY300">
            <v>60544.75</v>
          </cell>
          <cell r="AZ300">
            <v>0</v>
          </cell>
          <cell r="BB300">
            <v>291</v>
          </cell>
          <cell r="BC300" t="str">
            <v>SWAMPSCOTT</v>
          </cell>
          <cell r="BH300">
            <v>0</v>
          </cell>
          <cell r="BK300">
            <v>0</v>
          </cell>
          <cell r="BL300">
            <v>0</v>
          </cell>
          <cell r="BN300">
            <v>0</v>
          </cell>
          <cell r="BP300">
            <v>0</v>
          </cell>
          <cell r="BQ300">
            <v>0</v>
          </cell>
          <cell r="BR300">
            <v>0</v>
          </cell>
          <cell r="BT300">
            <v>0</v>
          </cell>
          <cell r="BV300">
            <v>0</v>
          </cell>
        </row>
        <row r="301">
          <cell r="A301">
            <v>292</v>
          </cell>
          <cell r="B301">
            <v>292</v>
          </cell>
          <cell r="C301" t="str">
            <v>SWANSEA</v>
          </cell>
          <cell r="D301">
            <v>10</v>
          </cell>
          <cell r="E301">
            <v>124660</v>
          </cell>
          <cell r="F301">
            <v>0</v>
          </cell>
          <cell r="G301">
            <v>8930</v>
          </cell>
          <cell r="H301">
            <v>133590</v>
          </cell>
          <cell r="J301">
            <v>29357.361851016591</v>
          </cell>
          <cell r="K301">
            <v>0.56317566484615522</v>
          </cell>
          <cell r="L301">
            <v>8930</v>
          </cell>
          <cell r="M301">
            <v>38287.361851016591</v>
          </cell>
          <cell r="O301">
            <v>95302.638148983417</v>
          </cell>
          <cell r="Q301">
            <v>0</v>
          </cell>
          <cell r="R301">
            <v>29357.361851016591</v>
          </cell>
          <cell r="S301">
            <v>8930</v>
          </cell>
          <cell r="T301">
            <v>38287.361851016591</v>
          </cell>
          <cell r="V301">
            <v>61058.25</v>
          </cell>
          <cell r="W301">
            <v>0</v>
          </cell>
          <cell r="X301">
            <v>292</v>
          </cell>
          <cell r="Y301">
            <v>10</v>
          </cell>
          <cell r="Z301">
            <v>0</v>
          </cell>
          <cell r="AA301">
            <v>124660</v>
          </cell>
          <cell r="AB301">
            <v>0</v>
          </cell>
          <cell r="AC301">
            <v>124660</v>
          </cell>
          <cell r="AD301">
            <v>0</v>
          </cell>
          <cell r="AE301">
            <v>8930</v>
          </cell>
          <cell r="AF301">
            <v>133590</v>
          </cell>
          <cell r="AG301">
            <v>0</v>
          </cell>
          <cell r="AH301">
            <v>0</v>
          </cell>
          <cell r="AI301">
            <v>0</v>
          </cell>
          <cell r="AJ301">
            <v>0</v>
          </cell>
          <cell r="AK301">
            <v>133590</v>
          </cell>
          <cell r="AM301">
            <v>292</v>
          </cell>
          <cell r="AN301">
            <v>292</v>
          </cell>
          <cell r="AO301" t="str">
            <v>SWANSEA</v>
          </cell>
          <cell r="AP301">
            <v>124660</v>
          </cell>
          <cell r="AQ301">
            <v>83566</v>
          </cell>
          <cell r="AR301">
            <v>41094</v>
          </cell>
          <cell r="AS301">
            <v>785.75</v>
          </cell>
          <cell r="AT301">
            <v>6000</v>
          </cell>
          <cell r="AU301">
            <v>0</v>
          </cell>
          <cell r="AV301">
            <v>0</v>
          </cell>
          <cell r="AW301">
            <v>4248.5</v>
          </cell>
          <cell r="AX301">
            <v>0</v>
          </cell>
          <cell r="AY301">
            <v>52128.25</v>
          </cell>
          <cell r="AZ301">
            <v>29357.361851016591</v>
          </cell>
          <cell r="BB301">
            <v>292</v>
          </cell>
          <cell r="BC301" t="str">
            <v>SWANSEA</v>
          </cell>
          <cell r="BH301">
            <v>0</v>
          </cell>
          <cell r="BK301">
            <v>0</v>
          </cell>
          <cell r="BL301">
            <v>0</v>
          </cell>
          <cell r="BN301">
            <v>0</v>
          </cell>
          <cell r="BP301">
            <v>41094</v>
          </cell>
          <cell r="BQ301">
            <v>41094</v>
          </cell>
          <cell r="BR301">
            <v>0</v>
          </cell>
          <cell r="BT301">
            <v>0</v>
          </cell>
          <cell r="BV301">
            <v>0</v>
          </cell>
        </row>
        <row r="302">
          <cell r="A302">
            <v>293</v>
          </cell>
          <cell r="B302">
            <v>293</v>
          </cell>
          <cell r="C302" t="str">
            <v>TAUNTON</v>
          </cell>
          <cell r="D302">
            <v>38</v>
          </cell>
          <cell r="E302">
            <v>447869</v>
          </cell>
          <cell r="F302">
            <v>0</v>
          </cell>
          <cell r="G302">
            <v>33934</v>
          </cell>
          <cell r="H302">
            <v>481803</v>
          </cell>
          <cell r="J302">
            <v>105254.00772852065</v>
          </cell>
          <cell r="K302">
            <v>0.49160052604400717</v>
          </cell>
          <cell r="L302">
            <v>33934</v>
          </cell>
          <cell r="M302">
            <v>139188.00772852066</v>
          </cell>
          <cell r="O302">
            <v>342614.99227147934</v>
          </cell>
          <cell r="Q302">
            <v>0</v>
          </cell>
          <cell r="R302">
            <v>105254.00772852065</v>
          </cell>
          <cell r="S302">
            <v>33934</v>
          </cell>
          <cell r="T302">
            <v>139188.00772852066</v>
          </cell>
          <cell r="V302">
            <v>248038.75</v>
          </cell>
          <cell r="W302">
            <v>0</v>
          </cell>
          <cell r="X302">
            <v>293</v>
          </cell>
          <cell r="Y302">
            <v>38</v>
          </cell>
          <cell r="Z302">
            <v>0</v>
          </cell>
          <cell r="AA302">
            <v>447869</v>
          </cell>
          <cell r="AB302">
            <v>0</v>
          </cell>
          <cell r="AC302">
            <v>447869</v>
          </cell>
          <cell r="AD302">
            <v>0</v>
          </cell>
          <cell r="AE302">
            <v>33934</v>
          </cell>
          <cell r="AF302">
            <v>481803</v>
          </cell>
          <cell r="AG302">
            <v>0</v>
          </cell>
          <cell r="AH302">
            <v>0</v>
          </cell>
          <cell r="AI302">
            <v>0</v>
          </cell>
          <cell r="AJ302">
            <v>0</v>
          </cell>
          <cell r="AK302">
            <v>481803</v>
          </cell>
          <cell r="AM302">
            <v>293</v>
          </cell>
          <cell r="AN302">
            <v>293</v>
          </cell>
          <cell r="AO302" t="str">
            <v>TAUNTON</v>
          </cell>
          <cell r="AP302">
            <v>447869</v>
          </cell>
          <cell r="AQ302">
            <v>300536</v>
          </cell>
          <cell r="AR302">
            <v>147333</v>
          </cell>
          <cell r="AS302">
            <v>36505.75</v>
          </cell>
          <cell r="AT302">
            <v>8355</v>
          </cell>
          <cell r="AU302">
            <v>6021.75</v>
          </cell>
          <cell r="AV302">
            <v>0</v>
          </cell>
          <cell r="AW302">
            <v>15889.25</v>
          </cell>
          <cell r="AX302">
            <v>0</v>
          </cell>
          <cell r="AY302">
            <v>214104.75</v>
          </cell>
          <cell r="AZ302">
            <v>105254.00772852065</v>
          </cell>
          <cell r="BB302">
            <v>293</v>
          </cell>
          <cell r="BC302" t="str">
            <v>TAUNTON</v>
          </cell>
          <cell r="BH302">
            <v>0</v>
          </cell>
          <cell r="BK302">
            <v>0</v>
          </cell>
          <cell r="BL302">
            <v>0</v>
          </cell>
          <cell r="BN302">
            <v>0</v>
          </cell>
          <cell r="BP302">
            <v>147333</v>
          </cell>
          <cell r="BQ302">
            <v>147333</v>
          </cell>
          <cell r="BR302">
            <v>0</v>
          </cell>
          <cell r="BT302">
            <v>0</v>
          </cell>
          <cell r="BV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M303">
            <v>294</v>
          </cell>
          <cell r="AN303">
            <v>294</v>
          </cell>
          <cell r="AO303" t="str">
            <v>TEMPLETON</v>
          </cell>
          <cell r="AP303">
            <v>0</v>
          </cell>
          <cell r="AQ303">
            <v>0</v>
          </cell>
          <cell r="AR303">
            <v>0</v>
          </cell>
          <cell r="AS303">
            <v>0</v>
          </cell>
          <cell r="AT303">
            <v>0</v>
          </cell>
          <cell r="AU303">
            <v>0</v>
          </cell>
          <cell r="AV303">
            <v>0</v>
          </cell>
          <cell r="AW303">
            <v>0</v>
          </cell>
          <cell r="AX303">
            <v>0</v>
          </cell>
          <cell r="AY303">
            <v>0</v>
          </cell>
          <cell r="AZ303">
            <v>0</v>
          </cell>
          <cell r="BB303">
            <v>294</v>
          </cell>
          <cell r="BC303" t="str">
            <v>TEMPLETON</v>
          </cell>
          <cell r="BH303">
            <v>0</v>
          </cell>
          <cell r="BK303">
            <v>0</v>
          </cell>
          <cell r="BL303">
            <v>0</v>
          </cell>
          <cell r="BN303">
            <v>0</v>
          </cell>
          <cell r="BP303">
            <v>0</v>
          </cell>
          <cell r="BQ303">
            <v>0</v>
          </cell>
          <cell r="BR303">
            <v>0</v>
          </cell>
          <cell r="BT303">
            <v>0</v>
          </cell>
          <cell r="BV303">
            <v>0</v>
          </cell>
        </row>
        <row r="304">
          <cell r="A304">
            <v>295</v>
          </cell>
          <cell r="B304">
            <v>295</v>
          </cell>
          <cell r="C304" t="str">
            <v>TEWKSBURY</v>
          </cell>
          <cell r="D304">
            <v>82</v>
          </cell>
          <cell r="E304">
            <v>1187335</v>
          </cell>
          <cell r="F304">
            <v>0</v>
          </cell>
          <cell r="G304">
            <v>73226</v>
          </cell>
          <cell r="H304">
            <v>1260561</v>
          </cell>
          <cell r="J304">
            <v>62567.457737720448</v>
          </cell>
          <cell r="K304">
            <v>0.37207762827429397</v>
          </cell>
          <cell r="L304">
            <v>73226</v>
          </cell>
          <cell r="M304">
            <v>135793.45773772046</v>
          </cell>
          <cell r="O304">
            <v>1124767.5422622794</v>
          </cell>
          <cell r="Q304">
            <v>0</v>
          </cell>
          <cell r="R304">
            <v>62567.457737720448</v>
          </cell>
          <cell r="S304">
            <v>73226</v>
          </cell>
          <cell r="T304">
            <v>135793.45773772046</v>
          </cell>
          <cell r="V304">
            <v>241383</v>
          </cell>
          <cell r="W304">
            <v>0</v>
          </cell>
          <cell r="X304">
            <v>295</v>
          </cell>
          <cell r="Y304">
            <v>82</v>
          </cell>
          <cell r="Z304">
            <v>0</v>
          </cell>
          <cell r="AA304">
            <v>1187335</v>
          </cell>
          <cell r="AB304">
            <v>0</v>
          </cell>
          <cell r="AC304">
            <v>1187335</v>
          </cell>
          <cell r="AD304">
            <v>0</v>
          </cell>
          <cell r="AE304">
            <v>73226</v>
          </cell>
          <cell r="AF304">
            <v>1260561</v>
          </cell>
          <cell r="AG304">
            <v>0</v>
          </cell>
          <cell r="AH304">
            <v>0</v>
          </cell>
          <cell r="AI304">
            <v>0</v>
          </cell>
          <cell r="AJ304">
            <v>0</v>
          </cell>
          <cell r="AK304">
            <v>1260561</v>
          </cell>
          <cell r="AM304">
            <v>295</v>
          </cell>
          <cell r="AN304">
            <v>295</v>
          </cell>
          <cell r="AO304" t="str">
            <v>TEWKSBURY</v>
          </cell>
          <cell r="AP304">
            <v>1187335</v>
          </cell>
          <cell r="AQ304">
            <v>1099754</v>
          </cell>
          <cell r="AR304">
            <v>87581</v>
          </cell>
          <cell r="AS304">
            <v>0</v>
          </cell>
          <cell r="AT304">
            <v>11992</v>
          </cell>
          <cell r="AU304">
            <v>39912</v>
          </cell>
          <cell r="AV304">
            <v>0</v>
          </cell>
          <cell r="AW304">
            <v>28672</v>
          </cell>
          <cell r="AX304">
            <v>0</v>
          </cell>
          <cell r="AY304">
            <v>168157</v>
          </cell>
          <cell r="AZ304">
            <v>62567.457737720448</v>
          </cell>
          <cell r="BB304">
            <v>295</v>
          </cell>
          <cell r="BC304" t="str">
            <v>TEWKSBURY</v>
          </cell>
          <cell r="BH304">
            <v>0</v>
          </cell>
          <cell r="BK304">
            <v>0</v>
          </cell>
          <cell r="BL304">
            <v>0</v>
          </cell>
          <cell r="BN304">
            <v>0</v>
          </cell>
          <cell r="BP304">
            <v>87581</v>
          </cell>
          <cell r="BQ304">
            <v>87581</v>
          </cell>
          <cell r="BR304">
            <v>0</v>
          </cell>
          <cell r="BT304">
            <v>0</v>
          </cell>
          <cell r="BV304">
            <v>0</v>
          </cell>
        </row>
        <row r="305">
          <cell r="A305">
            <v>296</v>
          </cell>
          <cell r="B305">
            <v>296</v>
          </cell>
          <cell r="C305" t="str">
            <v>TISBURY</v>
          </cell>
          <cell r="D305">
            <v>29</v>
          </cell>
          <cell r="E305">
            <v>677817</v>
          </cell>
          <cell r="F305">
            <v>0</v>
          </cell>
          <cell r="G305">
            <v>25897</v>
          </cell>
          <cell r="H305">
            <v>703714</v>
          </cell>
          <cell r="J305">
            <v>21151.102650582765</v>
          </cell>
          <cell r="K305">
            <v>0.2046253823884561</v>
          </cell>
          <cell r="L305">
            <v>25897</v>
          </cell>
          <cell r="M305">
            <v>47048.102650582761</v>
          </cell>
          <cell r="O305">
            <v>656665.89734941721</v>
          </cell>
          <cell r="Q305">
            <v>0</v>
          </cell>
          <cell r="R305">
            <v>21151.102650582765</v>
          </cell>
          <cell r="S305">
            <v>25897</v>
          </cell>
          <cell r="T305">
            <v>47048.102650582761</v>
          </cell>
          <cell r="V305">
            <v>129262</v>
          </cell>
          <cell r="W305">
            <v>0</v>
          </cell>
          <cell r="X305">
            <v>296</v>
          </cell>
          <cell r="Y305">
            <v>29</v>
          </cell>
          <cell r="Z305">
            <v>0</v>
          </cell>
          <cell r="AA305">
            <v>677817</v>
          </cell>
          <cell r="AB305">
            <v>0</v>
          </cell>
          <cell r="AC305">
            <v>677817</v>
          </cell>
          <cell r="AD305">
            <v>0</v>
          </cell>
          <cell r="AE305">
            <v>25897</v>
          </cell>
          <cell r="AF305">
            <v>703714</v>
          </cell>
          <cell r="AG305">
            <v>0</v>
          </cell>
          <cell r="AH305">
            <v>0</v>
          </cell>
          <cell r="AI305">
            <v>0</v>
          </cell>
          <cell r="AJ305">
            <v>0</v>
          </cell>
          <cell r="AK305">
            <v>703714</v>
          </cell>
          <cell r="AM305">
            <v>296</v>
          </cell>
          <cell r="AN305">
            <v>296</v>
          </cell>
          <cell r="AO305" t="str">
            <v>TISBURY</v>
          </cell>
          <cell r="AP305">
            <v>677817</v>
          </cell>
          <cell r="AQ305">
            <v>648210</v>
          </cell>
          <cell r="AR305">
            <v>29607</v>
          </cell>
          <cell r="AS305">
            <v>1673.75</v>
          </cell>
          <cell r="AT305">
            <v>55148</v>
          </cell>
          <cell r="AU305">
            <v>0</v>
          </cell>
          <cell r="AV305">
            <v>12041.25</v>
          </cell>
          <cell r="AW305">
            <v>4895</v>
          </cell>
          <cell r="AX305">
            <v>0</v>
          </cell>
          <cell r="AY305">
            <v>103365</v>
          </cell>
          <cell r="AZ305">
            <v>21151.102650582765</v>
          </cell>
          <cell r="BB305">
            <v>296</v>
          </cell>
          <cell r="BC305" t="str">
            <v>TISBURY</v>
          </cell>
          <cell r="BH305">
            <v>0</v>
          </cell>
          <cell r="BK305">
            <v>0</v>
          </cell>
          <cell r="BL305">
            <v>0</v>
          </cell>
          <cell r="BN305">
            <v>0</v>
          </cell>
          <cell r="BP305">
            <v>29607</v>
          </cell>
          <cell r="BQ305">
            <v>29607</v>
          </cell>
          <cell r="BR305">
            <v>0</v>
          </cell>
          <cell r="BT305">
            <v>0</v>
          </cell>
          <cell r="BV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M306">
            <v>297</v>
          </cell>
          <cell r="AN306">
            <v>297</v>
          </cell>
          <cell r="AO306" t="str">
            <v>TOLLAND</v>
          </cell>
          <cell r="AP306">
            <v>0</v>
          </cell>
          <cell r="AQ306">
            <v>0</v>
          </cell>
          <cell r="AR306">
            <v>0</v>
          </cell>
          <cell r="AS306">
            <v>0</v>
          </cell>
          <cell r="AT306">
            <v>0</v>
          </cell>
          <cell r="AU306">
            <v>0</v>
          </cell>
          <cell r="AV306">
            <v>0</v>
          </cell>
          <cell r="AW306">
            <v>0</v>
          </cell>
          <cell r="AX306">
            <v>0</v>
          </cell>
          <cell r="AY306">
            <v>0</v>
          </cell>
          <cell r="AZ306">
            <v>0</v>
          </cell>
          <cell r="BB306">
            <v>297</v>
          </cell>
          <cell r="BC306" t="str">
            <v>TOLLAND</v>
          </cell>
          <cell r="BH306">
            <v>0</v>
          </cell>
          <cell r="BK306">
            <v>0</v>
          </cell>
          <cell r="BL306">
            <v>0</v>
          </cell>
          <cell r="BN306">
            <v>0</v>
          </cell>
          <cell r="BP306">
            <v>0</v>
          </cell>
          <cell r="BQ306">
            <v>0</v>
          </cell>
          <cell r="BR306">
            <v>0</v>
          </cell>
          <cell r="BT306">
            <v>0</v>
          </cell>
          <cell r="BV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M307">
            <v>298</v>
          </cell>
          <cell r="AN307">
            <v>298</v>
          </cell>
          <cell r="AO307" t="str">
            <v>TOPSFIELD</v>
          </cell>
          <cell r="AP307">
            <v>0</v>
          </cell>
          <cell r="AQ307">
            <v>0</v>
          </cell>
          <cell r="AR307">
            <v>0</v>
          </cell>
          <cell r="AS307">
            <v>0</v>
          </cell>
          <cell r="AT307">
            <v>0</v>
          </cell>
          <cell r="AU307">
            <v>0</v>
          </cell>
          <cell r="AV307">
            <v>3470.25</v>
          </cell>
          <cell r="AW307">
            <v>0</v>
          </cell>
          <cell r="AX307">
            <v>0</v>
          </cell>
          <cell r="AY307">
            <v>3470.25</v>
          </cell>
          <cell r="AZ307">
            <v>0</v>
          </cell>
          <cell r="BB307">
            <v>298</v>
          </cell>
          <cell r="BC307" t="str">
            <v>TOPSFIELD</v>
          </cell>
          <cell r="BH307">
            <v>0</v>
          </cell>
          <cell r="BK307">
            <v>0</v>
          </cell>
          <cell r="BL307">
            <v>0</v>
          </cell>
          <cell r="BN307">
            <v>0</v>
          </cell>
          <cell r="BP307">
            <v>0</v>
          </cell>
          <cell r="BQ307">
            <v>0</v>
          </cell>
          <cell r="BR307">
            <v>0</v>
          </cell>
          <cell r="BT307">
            <v>0</v>
          </cell>
          <cell r="BV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M308">
            <v>299</v>
          </cell>
          <cell r="AN308">
            <v>299</v>
          </cell>
          <cell r="AO308" t="str">
            <v>TOWNSEND</v>
          </cell>
          <cell r="AP308">
            <v>0</v>
          </cell>
          <cell r="AQ308">
            <v>0</v>
          </cell>
          <cell r="AR308">
            <v>0</v>
          </cell>
          <cell r="AS308">
            <v>0</v>
          </cell>
          <cell r="AT308">
            <v>0</v>
          </cell>
          <cell r="AU308">
            <v>0</v>
          </cell>
          <cell r="AV308">
            <v>0</v>
          </cell>
          <cell r="AW308">
            <v>0</v>
          </cell>
          <cell r="AX308">
            <v>0</v>
          </cell>
          <cell r="AY308">
            <v>0</v>
          </cell>
          <cell r="AZ308">
            <v>0</v>
          </cell>
          <cell r="BB308">
            <v>299</v>
          </cell>
          <cell r="BC308" t="str">
            <v>TOWNSEND</v>
          </cell>
          <cell r="BH308">
            <v>0</v>
          </cell>
          <cell r="BK308">
            <v>0</v>
          </cell>
          <cell r="BL308">
            <v>0</v>
          </cell>
          <cell r="BN308">
            <v>0</v>
          </cell>
          <cell r="BP308">
            <v>0</v>
          </cell>
          <cell r="BQ308">
            <v>0</v>
          </cell>
          <cell r="BR308">
            <v>0</v>
          </cell>
          <cell r="BT308">
            <v>0</v>
          </cell>
          <cell r="BV308">
            <v>0</v>
          </cell>
        </row>
        <row r="309">
          <cell r="A309">
            <v>300</v>
          </cell>
          <cell r="B309">
            <v>300</v>
          </cell>
          <cell r="C309" t="str">
            <v>TRURO</v>
          </cell>
          <cell r="D309">
            <v>5</v>
          </cell>
          <cell r="E309">
            <v>139519</v>
          </cell>
          <cell r="F309">
            <v>0</v>
          </cell>
          <cell r="G309">
            <v>4465</v>
          </cell>
          <cell r="H309">
            <v>143984</v>
          </cell>
          <cell r="J309">
            <v>0</v>
          </cell>
          <cell r="K309">
            <v>0</v>
          </cell>
          <cell r="L309">
            <v>4465</v>
          </cell>
          <cell r="M309">
            <v>4465</v>
          </cell>
          <cell r="O309">
            <v>139519</v>
          </cell>
          <cell r="Q309">
            <v>0</v>
          </cell>
          <cell r="R309">
            <v>0</v>
          </cell>
          <cell r="S309">
            <v>4465</v>
          </cell>
          <cell r="T309">
            <v>4465</v>
          </cell>
          <cell r="V309">
            <v>36403</v>
          </cell>
          <cell r="W309">
            <v>0</v>
          </cell>
          <cell r="X309">
            <v>300</v>
          </cell>
          <cell r="Y309">
            <v>5</v>
          </cell>
          <cell r="Z309">
            <v>0</v>
          </cell>
          <cell r="AA309">
            <v>139519</v>
          </cell>
          <cell r="AB309">
            <v>0</v>
          </cell>
          <cell r="AC309">
            <v>139519</v>
          </cell>
          <cell r="AD309">
            <v>0</v>
          </cell>
          <cell r="AE309">
            <v>4465</v>
          </cell>
          <cell r="AF309">
            <v>143984</v>
          </cell>
          <cell r="AG309">
            <v>0</v>
          </cell>
          <cell r="AH309">
            <v>0</v>
          </cell>
          <cell r="AI309">
            <v>0</v>
          </cell>
          <cell r="AJ309">
            <v>0</v>
          </cell>
          <cell r="AK309">
            <v>143984</v>
          </cell>
          <cell r="AM309">
            <v>300</v>
          </cell>
          <cell r="AN309">
            <v>300</v>
          </cell>
          <cell r="AO309" t="str">
            <v>TRURO</v>
          </cell>
          <cell r="AP309">
            <v>139519</v>
          </cell>
          <cell r="AQ309">
            <v>143817</v>
          </cell>
          <cell r="AR309">
            <v>0</v>
          </cell>
          <cell r="AS309">
            <v>0</v>
          </cell>
          <cell r="AT309">
            <v>13151</v>
          </cell>
          <cell r="AU309">
            <v>817.25</v>
          </cell>
          <cell r="AV309">
            <v>17969.75</v>
          </cell>
          <cell r="AW309">
            <v>0</v>
          </cell>
          <cell r="AX309">
            <v>0</v>
          </cell>
          <cell r="AY309">
            <v>31938</v>
          </cell>
          <cell r="AZ309">
            <v>0</v>
          </cell>
          <cell r="BB309">
            <v>300</v>
          </cell>
          <cell r="BC309" t="str">
            <v>TRURO</v>
          </cell>
          <cell r="BH309">
            <v>0</v>
          </cell>
          <cell r="BK309">
            <v>0</v>
          </cell>
          <cell r="BL309">
            <v>0</v>
          </cell>
          <cell r="BN309">
            <v>0</v>
          </cell>
          <cell r="BP309">
            <v>0</v>
          </cell>
          <cell r="BQ309">
            <v>0</v>
          </cell>
          <cell r="BR309">
            <v>0</v>
          </cell>
          <cell r="BT309">
            <v>0</v>
          </cell>
          <cell r="BV309">
            <v>0</v>
          </cell>
        </row>
        <row r="310">
          <cell r="A310">
            <v>301</v>
          </cell>
          <cell r="B310">
            <v>301</v>
          </cell>
          <cell r="C310" t="str">
            <v>TYNGSBOROUGH</v>
          </cell>
          <cell r="D310">
            <v>78</v>
          </cell>
          <cell r="E310">
            <v>1053766</v>
          </cell>
          <cell r="F310">
            <v>0</v>
          </cell>
          <cell r="G310">
            <v>69654</v>
          </cell>
          <cell r="H310">
            <v>1123420</v>
          </cell>
          <cell r="J310">
            <v>44934.037711228928</v>
          </cell>
          <cell r="K310">
            <v>0.36905746209537243</v>
          </cell>
          <cell r="L310">
            <v>69654</v>
          </cell>
          <cell r="M310">
            <v>114588.03771122893</v>
          </cell>
          <cell r="O310">
            <v>1008831.9622887711</v>
          </cell>
          <cell r="Q310">
            <v>0</v>
          </cell>
          <cell r="R310">
            <v>44934.037711228928</v>
          </cell>
          <cell r="S310">
            <v>69654</v>
          </cell>
          <cell r="T310">
            <v>114588.03771122893</v>
          </cell>
          <cell r="V310">
            <v>191407.5</v>
          </cell>
          <cell r="W310">
            <v>0</v>
          </cell>
          <cell r="X310">
            <v>301</v>
          </cell>
          <cell r="Y310">
            <v>78</v>
          </cell>
          <cell r="Z310">
            <v>0</v>
          </cell>
          <cell r="AA310">
            <v>1053766</v>
          </cell>
          <cell r="AB310">
            <v>0</v>
          </cell>
          <cell r="AC310">
            <v>1053766</v>
          </cell>
          <cell r="AD310">
            <v>0</v>
          </cell>
          <cell r="AE310">
            <v>69654</v>
          </cell>
          <cell r="AF310">
            <v>1123420</v>
          </cell>
          <cell r="AG310">
            <v>0</v>
          </cell>
          <cell r="AH310">
            <v>0</v>
          </cell>
          <cell r="AI310">
            <v>0</v>
          </cell>
          <cell r="AJ310">
            <v>0</v>
          </cell>
          <cell r="AK310">
            <v>1123420</v>
          </cell>
          <cell r="AM310">
            <v>301</v>
          </cell>
          <cell r="AN310">
            <v>301</v>
          </cell>
          <cell r="AO310" t="str">
            <v>TYNGSBOROUGH</v>
          </cell>
          <cell r="AP310">
            <v>1053766</v>
          </cell>
          <cell r="AQ310">
            <v>990868</v>
          </cell>
          <cell r="AR310">
            <v>62898</v>
          </cell>
          <cell r="AS310">
            <v>0</v>
          </cell>
          <cell r="AT310">
            <v>26760</v>
          </cell>
          <cell r="AU310">
            <v>0</v>
          </cell>
          <cell r="AV310">
            <v>27882</v>
          </cell>
          <cell r="AW310">
            <v>4213.5</v>
          </cell>
          <cell r="AX310">
            <v>0</v>
          </cell>
          <cell r="AY310">
            <v>121753.5</v>
          </cell>
          <cell r="AZ310">
            <v>44934.037711228928</v>
          </cell>
          <cell r="BB310">
            <v>301</v>
          </cell>
          <cell r="BC310" t="str">
            <v>TYNGSBOROUGH</v>
          </cell>
          <cell r="BH310">
            <v>0</v>
          </cell>
          <cell r="BK310">
            <v>0</v>
          </cell>
          <cell r="BL310">
            <v>0</v>
          </cell>
          <cell r="BN310">
            <v>0</v>
          </cell>
          <cell r="BP310">
            <v>62898</v>
          </cell>
          <cell r="BQ310">
            <v>62898</v>
          </cell>
          <cell r="BR310">
            <v>0</v>
          </cell>
          <cell r="BT310">
            <v>0</v>
          </cell>
          <cell r="BV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M311">
            <v>302</v>
          </cell>
          <cell r="AN311">
            <v>302</v>
          </cell>
          <cell r="AO311" t="str">
            <v>TYRINGHAM</v>
          </cell>
          <cell r="AP311">
            <v>0</v>
          </cell>
          <cell r="AQ311">
            <v>0</v>
          </cell>
          <cell r="AR311">
            <v>0</v>
          </cell>
          <cell r="AS311">
            <v>0</v>
          </cell>
          <cell r="AT311">
            <v>0</v>
          </cell>
          <cell r="AU311">
            <v>0</v>
          </cell>
          <cell r="AV311">
            <v>0</v>
          </cell>
          <cell r="AW311">
            <v>0</v>
          </cell>
          <cell r="AX311">
            <v>0</v>
          </cell>
          <cell r="AY311">
            <v>0</v>
          </cell>
          <cell r="AZ311">
            <v>0</v>
          </cell>
          <cell r="BB311">
            <v>302</v>
          </cell>
          <cell r="BC311" t="str">
            <v>TYRINGHAM</v>
          </cell>
          <cell r="BH311">
            <v>0</v>
          </cell>
          <cell r="BK311">
            <v>0</v>
          </cell>
          <cell r="BL311">
            <v>0</v>
          </cell>
          <cell r="BN311">
            <v>0</v>
          </cell>
          <cell r="BP311">
            <v>0</v>
          </cell>
          <cell r="BQ311">
            <v>0</v>
          </cell>
          <cell r="BR311">
            <v>0</v>
          </cell>
          <cell r="BT311">
            <v>0</v>
          </cell>
          <cell r="BV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M312">
            <v>303</v>
          </cell>
          <cell r="AN312">
            <v>303</v>
          </cell>
          <cell r="AO312" t="str">
            <v>UPTON</v>
          </cell>
          <cell r="AP312">
            <v>0</v>
          </cell>
          <cell r="AQ312">
            <v>0</v>
          </cell>
          <cell r="AR312">
            <v>0</v>
          </cell>
          <cell r="AS312">
            <v>0</v>
          </cell>
          <cell r="AT312">
            <v>0</v>
          </cell>
          <cell r="AU312">
            <v>0</v>
          </cell>
          <cell r="AV312">
            <v>0</v>
          </cell>
          <cell r="AW312">
            <v>0</v>
          </cell>
          <cell r="AX312">
            <v>0</v>
          </cell>
          <cell r="AY312">
            <v>0</v>
          </cell>
          <cell r="AZ312">
            <v>0</v>
          </cell>
          <cell r="BB312">
            <v>303</v>
          </cell>
          <cell r="BC312" t="str">
            <v>UPTON</v>
          </cell>
          <cell r="BH312">
            <v>0</v>
          </cell>
          <cell r="BK312">
            <v>0</v>
          </cell>
          <cell r="BL312">
            <v>0</v>
          </cell>
          <cell r="BN312">
            <v>0</v>
          </cell>
          <cell r="BP312">
            <v>0</v>
          </cell>
          <cell r="BQ312">
            <v>0</v>
          </cell>
          <cell r="BR312">
            <v>0</v>
          </cell>
          <cell r="BT312">
            <v>0</v>
          </cell>
          <cell r="BV312">
            <v>0</v>
          </cell>
        </row>
        <row r="313">
          <cell r="A313">
            <v>304</v>
          </cell>
          <cell r="B313">
            <v>304</v>
          </cell>
          <cell r="C313" t="str">
            <v>UXBRIDGE</v>
          </cell>
          <cell r="D313">
            <v>0</v>
          </cell>
          <cell r="E313">
            <v>0</v>
          </cell>
          <cell r="F313">
            <v>0</v>
          </cell>
          <cell r="G313">
            <v>0</v>
          </cell>
          <cell r="H313">
            <v>0</v>
          </cell>
          <cell r="J313">
            <v>0</v>
          </cell>
          <cell r="K313">
            <v>0</v>
          </cell>
          <cell r="L313">
            <v>0</v>
          </cell>
          <cell r="M313">
            <v>0</v>
          </cell>
          <cell r="O313">
            <v>0</v>
          </cell>
          <cell r="Q313">
            <v>0</v>
          </cell>
          <cell r="R313">
            <v>0</v>
          </cell>
          <cell r="S313">
            <v>0</v>
          </cell>
          <cell r="T313">
            <v>0</v>
          </cell>
          <cell r="V313">
            <v>4928.5</v>
          </cell>
          <cell r="W313">
            <v>0</v>
          </cell>
          <cell r="X313">
            <v>304</v>
          </cell>
          <cell r="AM313">
            <v>304</v>
          </cell>
          <cell r="AN313">
            <v>304</v>
          </cell>
          <cell r="AO313" t="str">
            <v>UXBRIDGE</v>
          </cell>
          <cell r="AP313">
            <v>0</v>
          </cell>
          <cell r="AQ313">
            <v>13229</v>
          </cell>
          <cell r="AR313">
            <v>0</v>
          </cell>
          <cell r="AS313">
            <v>0</v>
          </cell>
          <cell r="AT313">
            <v>1682</v>
          </cell>
          <cell r="AU313">
            <v>3246.5</v>
          </cell>
          <cell r="AV313">
            <v>0</v>
          </cell>
          <cell r="AW313">
            <v>0</v>
          </cell>
          <cell r="AX313">
            <v>0</v>
          </cell>
          <cell r="AY313">
            <v>4928.5</v>
          </cell>
          <cell r="AZ313">
            <v>0</v>
          </cell>
          <cell r="BB313">
            <v>304</v>
          </cell>
          <cell r="BC313" t="str">
            <v>UXBRIDGE</v>
          </cell>
          <cell r="BH313">
            <v>0</v>
          </cell>
          <cell r="BK313">
            <v>0</v>
          </cell>
          <cell r="BL313">
            <v>0</v>
          </cell>
          <cell r="BN313">
            <v>0</v>
          </cell>
          <cell r="BP313">
            <v>0</v>
          </cell>
          <cell r="BQ313">
            <v>0</v>
          </cell>
          <cell r="BR313">
            <v>0</v>
          </cell>
          <cell r="BT313">
            <v>0</v>
          </cell>
          <cell r="BV313">
            <v>0</v>
          </cell>
        </row>
        <row r="314">
          <cell r="A314">
            <v>305</v>
          </cell>
          <cell r="B314">
            <v>305</v>
          </cell>
          <cell r="C314" t="str">
            <v>WAKEFIELD</v>
          </cell>
          <cell r="D314">
            <v>67</v>
          </cell>
          <cell r="E314">
            <v>868858</v>
          </cell>
          <cell r="F314">
            <v>0</v>
          </cell>
          <cell r="G314">
            <v>59831</v>
          </cell>
          <cell r="H314">
            <v>928689</v>
          </cell>
          <cell r="J314">
            <v>211391.00808973357</v>
          </cell>
          <cell r="K314">
            <v>0.65099573043729608</v>
          </cell>
          <cell r="L314">
            <v>59831</v>
          </cell>
          <cell r="M314">
            <v>271222.00808973354</v>
          </cell>
          <cell r="O314">
            <v>657466.99191026646</v>
          </cell>
          <cell r="Q314">
            <v>0</v>
          </cell>
          <cell r="R314">
            <v>211391.00808973357</v>
          </cell>
          <cell r="S314">
            <v>59831</v>
          </cell>
          <cell r="T314">
            <v>271222.00808973354</v>
          </cell>
          <cell r="V314">
            <v>384550.5</v>
          </cell>
          <cell r="W314">
            <v>0</v>
          </cell>
          <cell r="X314">
            <v>305</v>
          </cell>
          <cell r="Y314">
            <v>67</v>
          </cell>
          <cell r="Z314">
            <v>0</v>
          </cell>
          <cell r="AA314">
            <v>868858</v>
          </cell>
          <cell r="AB314">
            <v>0</v>
          </cell>
          <cell r="AC314">
            <v>868858</v>
          </cell>
          <cell r="AD314">
            <v>0</v>
          </cell>
          <cell r="AE314">
            <v>59831</v>
          </cell>
          <cell r="AF314">
            <v>928689</v>
          </cell>
          <cell r="AG314">
            <v>0</v>
          </cell>
          <cell r="AH314">
            <v>0</v>
          </cell>
          <cell r="AI314">
            <v>0</v>
          </cell>
          <cell r="AJ314">
            <v>0</v>
          </cell>
          <cell r="AK314">
            <v>928689</v>
          </cell>
          <cell r="AM314">
            <v>305</v>
          </cell>
          <cell r="AN314">
            <v>305</v>
          </cell>
          <cell r="AO314" t="str">
            <v>WAKEFIELD</v>
          </cell>
          <cell r="AP314">
            <v>868858</v>
          </cell>
          <cell r="AQ314">
            <v>572956</v>
          </cell>
          <cell r="AR314">
            <v>295902</v>
          </cell>
          <cell r="AS314">
            <v>0</v>
          </cell>
          <cell r="AT314">
            <v>0</v>
          </cell>
          <cell r="AU314">
            <v>0</v>
          </cell>
          <cell r="AV314">
            <v>22878.25</v>
          </cell>
          <cell r="AW314">
            <v>5939.25</v>
          </cell>
          <cell r="AX314">
            <v>0</v>
          </cell>
          <cell r="AY314">
            <v>324719.5</v>
          </cell>
          <cell r="AZ314">
            <v>211391.00808973357</v>
          </cell>
          <cell r="BB314">
            <v>305</v>
          </cell>
          <cell r="BC314" t="str">
            <v>WAKEFIELD</v>
          </cell>
          <cell r="BH314">
            <v>0</v>
          </cell>
          <cell r="BK314">
            <v>0</v>
          </cell>
          <cell r="BL314">
            <v>0</v>
          </cell>
          <cell r="BN314">
            <v>0</v>
          </cell>
          <cell r="BP314">
            <v>295902</v>
          </cell>
          <cell r="BQ314">
            <v>295902</v>
          </cell>
          <cell r="BR314">
            <v>0</v>
          </cell>
          <cell r="BT314">
            <v>0</v>
          </cell>
          <cell r="BV314">
            <v>0</v>
          </cell>
        </row>
        <row r="315">
          <cell r="A315">
            <v>306</v>
          </cell>
          <cell r="B315">
            <v>306</v>
          </cell>
          <cell r="C315" t="str">
            <v>WALES</v>
          </cell>
          <cell r="D315">
            <v>2</v>
          </cell>
          <cell r="E315">
            <v>23156</v>
          </cell>
          <cell r="F315">
            <v>0</v>
          </cell>
          <cell r="G315">
            <v>1786</v>
          </cell>
          <cell r="H315">
            <v>24942</v>
          </cell>
          <cell r="J315">
            <v>0</v>
          </cell>
          <cell r="K315">
            <v>0</v>
          </cell>
          <cell r="L315">
            <v>1786</v>
          </cell>
          <cell r="M315">
            <v>1786</v>
          </cell>
          <cell r="O315">
            <v>23156</v>
          </cell>
          <cell r="Q315">
            <v>0</v>
          </cell>
          <cell r="R315">
            <v>0</v>
          </cell>
          <cell r="S315">
            <v>1786</v>
          </cell>
          <cell r="T315">
            <v>1786</v>
          </cell>
          <cell r="V315">
            <v>8445.5</v>
          </cell>
          <cell r="W315">
            <v>0</v>
          </cell>
          <cell r="X315">
            <v>306</v>
          </cell>
          <cell r="Y315">
            <v>2</v>
          </cell>
          <cell r="Z315">
            <v>0</v>
          </cell>
          <cell r="AA315">
            <v>23156</v>
          </cell>
          <cell r="AB315">
            <v>0</v>
          </cell>
          <cell r="AC315">
            <v>23156</v>
          </cell>
          <cell r="AD315">
            <v>0</v>
          </cell>
          <cell r="AE315">
            <v>1786</v>
          </cell>
          <cell r="AF315">
            <v>24942</v>
          </cell>
          <cell r="AG315">
            <v>0</v>
          </cell>
          <cell r="AH315">
            <v>0</v>
          </cell>
          <cell r="AI315">
            <v>0</v>
          </cell>
          <cell r="AJ315">
            <v>0</v>
          </cell>
          <cell r="AK315">
            <v>24942</v>
          </cell>
          <cell r="AM315">
            <v>306</v>
          </cell>
          <cell r="AN315">
            <v>306</v>
          </cell>
          <cell r="AO315" t="str">
            <v>WALES</v>
          </cell>
          <cell r="AP315">
            <v>23156</v>
          </cell>
          <cell r="AQ315">
            <v>26638</v>
          </cell>
          <cell r="AR315">
            <v>0</v>
          </cell>
          <cell r="AS315">
            <v>6659.5</v>
          </cell>
          <cell r="AT315">
            <v>0</v>
          </cell>
          <cell r="AU315">
            <v>0</v>
          </cell>
          <cell r="AV315">
            <v>0</v>
          </cell>
          <cell r="AW315">
            <v>0</v>
          </cell>
          <cell r="AX315">
            <v>0</v>
          </cell>
          <cell r="AY315">
            <v>6659.5</v>
          </cell>
          <cell r="AZ315">
            <v>0</v>
          </cell>
          <cell r="BB315">
            <v>306</v>
          </cell>
          <cell r="BC315" t="str">
            <v>WALES</v>
          </cell>
          <cell r="BH315">
            <v>0</v>
          </cell>
          <cell r="BK315">
            <v>0</v>
          </cell>
          <cell r="BL315">
            <v>0</v>
          </cell>
          <cell r="BN315">
            <v>0</v>
          </cell>
          <cell r="BP315">
            <v>0</v>
          </cell>
          <cell r="BQ315">
            <v>0</v>
          </cell>
          <cell r="BR315">
            <v>0</v>
          </cell>
          <cell r="BT315">
            <v>0</v>
          </cell>
          <cell r="BV315">
            <v>0</v>
          </cell>
        </row>
        <row r="316">
          <cell r="A316">
            <v>307</v>
          </cell>
          <cell r="B316">
            <v>307</v>
          </cell>
          <cell r="C316" t="str">
            <v>WALPOLE</v>
          </cell>
          <cell r="D316">
            <v>38</v>
          </cell>
          <cell r="E316">
            <v>554944</v>
          </cell>
          <cell r="F316">
            <v>0</v>
          </cell>
          <cell r="G316">
            <v>33934</v>
          </cell>
          <cell r="H316">
            <v>588878</v>
          </cell>
          <cell r="J316">
            <v>54861.989666345915</v>
          </cell>
          <cell r="K316">
            <v>0.34959975062669452</v>
          </cell>
          <cell r="L316">
            <v>33934</v>
          </cell>
          <cell r="M316">
            <v>88795.989666345908</v>
          </cell>
          <cell r="O316">
            <v>500082.01033365412</v>
          </cell>
          <cell r="Q316">
            <v>0</v>
          </cell>
          <cell r="R316">
            <v>54861.989666345915</v>
          </cell>
          <cell r="S316">
            <v>33934</v>
          </cell>
          <cell r="T316">
            <v>88795.989666345908</v>
          </cell>
          <cell r="V316">
            <v>190862</v>
          </cell>
          <cell r="W316">
            <v>0</v>
          </cell>
          <cell r="X316">
            <v>307</v>
          </cell>
          <cell r="Y316">
            <v>38</v>
          </cell>
          <cell r="Z316">
            <v>0</v>
          </cell>
          <cell r="AA316">
            <v>554944</v>
          </cell>
          <cell r="AB316">
            <v>0</v>
          </cell>
          <cell r="AC316">
            <v>554944</v>
          </cell>
          <cell r="AD316">
            <v>0</v>
          </cell>
          <cell r="AE316">
            <v>33934</v>
          </cell>
          <cell r="AF316">
            <v>588878</v>
          </cell>
          <cell r="AG316">
            <v>0</v>
          </cell>
          <cell r="AH316">
            <v>0</v>
          </cell>
          <cell r="AI316">
            <v>0</v>
          </cell>
          <cell r="AJ316">
            <v>0</v>
          </cell>
          <cell r="AK316">
            <v>588878</v>
          </cell>
          <cell r="AM316">
            <v>307</v>
          </cell>
          <cell r="AN316">
            <v>307</v>
          </cell>
          <cell r="AO316" t="str">
            <v>WALPOLE</v>
          </cell>
          <cell r="AP316">
            <v>554944</v>
          </cell>
          <cell r="AQ316">
            <v>478149</v>
          </cell>
          <cell r="AR316">
            <v>76795</v>
          </cell>
          <cell r="AS316">
            <v>46402.25</v>
          </cell>
          <cell r="AT316">
            <v>10894</v>
          </cell>
          <cell r="AU316">
            <v>22836.75</v>
          </cell>
          <cell r="AV316">
            <v>0</v>
          </cell>
          <cell r="AW316">
            <v>0</v>
          </cell>
          <cell r="AX316">
            <v>0</v>
          </cell>
          <cell r="AY316">
            <v>156928</v>
          </cell>
          <cell r="AZ316">
            <v>54861.989666345915</v>
          </cell>
          <cell r="BB316">
            <v>307</v>
          </cell>
          <cell r="BC316" t="str">
            <v>WALPOLE</v>
          </cell>
          <cell r="BH316">
            <v>0</v>
          </cell>
          <cell r="BK316">
            <v>0</v>
          </cell>
          <cell r="BL316">
            <v>0</v>
          </cell>
          <cell r="BN316">
            <v>0</v>
          </cell>
          <cell r="BP316">
            <v>76795</v>
          </cell>
          <cell r="BQ316">
            <v>76795</v>
          </cell>
          <cell r="BR316">
            <v>0</v>
          </cell>
          <cell r="BT316">
            <v>0</v>
          </cell>
          <cell r="BV316">
            <v>0</v>
          </cell>
        </row>
        <row r="317">
          <cell r="A317">
            <v>308</v>
          </cell>
          <cell r="B317">
            <v>308</v>
          </cell>
          <cell r="C317" t="str">
            <v>WALTHAM</v>
          </cell>
          <cell r="D317">
            <v>10</v>
          </cell>
          <cell r="E317">
            <v>185378</v>
          </cell>
          <cell r="F317">
            <v>0</v>
          </cell>
          <cell r="G317">
            <v>8930</v>
          </cell>
          <cell r="H317">
            <v>194308</v>
          </cell>
          <cell r="J317">
            <v>0</v>
          </cell>
          <cell r="K317">
            <v>0</v>
          </cell>
          <cell r="L317">
            <v>8930</v>
          </cell>
          <cell r="M317">
            <v>8930</v>
          </cell>
          <cell r="O317">
            <v>185378</v>
          </cell>
          <cell r="Q317">
            <v>0</v>
          </cell>
          <cell r="R317">
            <v>0</v>
          </cell>
          <cell r="S317">
            <v>8930</v>
          </cell>
          <cell r="T317">
            <v>8930</v>
          </cell>
          <cell r="V317">
            <v>61764.25</v>
          </cell>
          <cell r="W317">
            <v>0</v>
          </cell>
          <cell r="X317">
            <v>308</v>
          </cell>
          <cell r="Y317">
            <v>10</v>
          </cell>
          <cell r="Z317">
            <v>0</v>
          </cell>
          <cell r="AA317">
            <v>185378</v>
          </cell>
          <cell r="AB317">
            <v>0</v>
          </cell>
          <cell r="AC317">
            <v>185378</v>
          </cell>
          <cell r="AD317">
            <v>0</v>
          </cell>
          <cell r="AE317">
            <v>8930</v>
          </cell>
          <cell r="AF317">
            <v>194308</v>
          </cell>
          <cell r="AG317">
            <v>0</v>
          </cell>
          <cell r="AH317">
            <v>0</v>
          </cell>
          <cell r="AI317">
            <v>0</v>
          </cell>
          <cell r="AJ317">
            <v>0</v>
          </cell>
          <cell r="AK317">
            <v>194308</v>
          </cell>
          <cell r="AM317">
            <v>308</v>
          </cell>
          <cell r="AN317">
            <v>308</v>
          </cell>
          <cell r="AO317" t="str">
            <v>WALTHAM</v>
          </cell>
          <cell r="AP317">
            <v>185378</v>
          </cell>
          <cell r="AQ317">
            <v>221725</v>
          </cell>
          <cell r="AR317">
            <v>0</v>
          </cell>
          <cell r="AS317">
            <v>0</v>
          </cell>
          <cell r="AT317">
            <v>1775</v>
          </cell>
          <cell r="AU317">
            <v>17442.5</v>
          </cell>
          <cell r="AV317">
            <v>0</v>
          </cell>
          <cell r="AW317">
            <v>33616.75</v>
          </cell>
          <cell r="AX317">
            <v>0</v>
          </cell>
          <cell r="AY317">
            <v>52834.25</v>
          </cell>
          <cell r="AZ317">
            <v>0</v>
          </cell>
          <cell r="BB317">
            <v>308</v>
          </cell>
          <cell r="BC317" t="str">
            <v>WALTHAM</v>
          </cell>
          <cell r="BH317">
            <v>0</v>
          </cell>
          <cell r="BK317">
            <v>0</v>
          </cell>
          <cell r="BL317">
            <v>0</v>
          </cell>
          <cell r="BN317">
            <v>0</v>
          </cell>
          <cell r="BP317">
            <v>0</v>
          </cell>
          <cell r="BQ317">
            <v>0</v>
          </cell>
          <cell r="BR317">
            <v>0</v>
          </cell>
          <cell r="BT317">
            <v>0</v>
          </cell>
          <cell r="BV317">
            <v>0</v>
          </cell>
        </row>
        <row r="318">
          <cell r="A318">
            <v>309</v>
          </cell>
          <cell r="B318">
            <v>309</v>
          </cell>
          <cell r="C318" t="str">
            <v>WARE</v>
          </cell>
          <cell r="D318">
            <v>3</v>
          </cell>
          <cell r="E318">
            <v>34104</v>
          </cell>
          <cell r="F318">
            <v>0</v>
          </cell>
          <cell r="G318">
            <v>2679</v>
          </cell>
          <cell r="H318">
            <v>36783</v>
          </cell>
          <cell r="J318">
            <v>0</v>
          </cell>
          <cell r="K318">
            <v>0</v>
          </cell>
          <cell r="L318">
            <v>2679</v>
          </cell>
          <cell r="M318">
            <v>2679</v>
          </cell>
          <cell r="O318">
            <v>34104</v>
          </cell>
          <cell r="Q318">
            <v>0</v>
          </cell>
          <cell r="R318">
            <v>0</v>
          </cell>
          <cell r="S318">
            <v>2679</v>
          </cell>
          <cell r="T318">
            <v>2679</v>
          </cell>
          <cell r="V318">
            <v>16616.25</v>
          </cell>
          <cell r="W318">
            <v>0</v>
          </cell>
          <cell r="X318">
            <v>309</v>
          </cell>
          <cell r="Y318">
            <v>3</v>
          </cell>
          <cell r="Z318">
            <v>0</v>
          </cell>
          <cell r="AA318">
            <v>34104</v>
          </cell>
          <cell r="AB318">
            <v>0</v>
          </cell>
          <cell r="AC318">
            <v>34104</v>
          </cell>
          <cell r="AD318">
            <v>0</v>
          </cell>
          <cell r="AE318">
            <v>2679</v>
          </cell>
          <cell r="AF318">
            <v>36783</v>
          </cell>
          <cell r="AG318">
            <v>0</v>
          </cell>
          <cell r="AH318">
            <v>0</v>
          </cell>
          <cell r="AI318">
            <v>0</v>
          </cell>
          <cell r="AJ318">
            <v>0</v>
          </cell>
          <cell r="AK318">
            <v>36783</v>
          </cell>
          <cell r="AM318">
            <v>309</v>
          </cell>
          <cell r="AN318">
            <v>309</v>
          </cell>
          <cell r="AO318" t="str">
            <v>WARE</v>
          </cell>
          <cell r="AP318">
            <v>34104</v>
          </cell>
          <cell r="AQ318">
            <v>35616</v>
          </cell>
          <cell r="AR318">
            <v>0</v>
          </cell>
          <cell r="AS318">
            <v>0</v>
          </cell>
          <cell r="AT318">
            <v>3412</v>
          </cell>
          <cell r="AU318">
            <v>9377</v>
          </cell>
          <cell r="AV318">
            <v>1148.25</v>
          </cell>
          <cell r="AW318">
            <v>0</v>
          </cell>
          <cell r="AX318">
            <v>0</v>
          </cell>
          <cell r="AY318">
            <v>13937.25</v>
          </cell>
          <cell r="AZ318">
            <v>0</v>
          </cell>
          <cell r="BB318">
            <v>309</v>
          </cell>
          <cell r="BC318" t="str">
            <v>WARE</v>
          </cell>
          <cell r="BH318">
            <v>0</v>
          </cell>
          <cell r="BK318">
            <v>0</v>
          </cell>
          <cell r="BL318">
            <v>0</v>
          </cell>
          <cell r="BN318">
            <v>0</v>
          </cell>
          <cell r="BP318">
            <v>0</v>
          </cell>
          <cell r="BQ318">
            <v>0</v>
          </cell>
          <cell r="BR318">
            <v>0</v>
          </cell>
          <cell r="BT318">
            <v>0</v>
          </cell>
          <cell r="BV318">
            <v>0</v>
          </cell>
        </row>
        <row r="319">
          <cell r="A319">
            <v>310</v>
          </cell>
          <cell r="B319">
            <v>310</v>
          </cell>
          <cell r="C319" t="str">
            <v>WAREHAM</v>
          </cell>
          <cell r="D319">
            <v>88</v>
          </cell>
          <cell r="E319">
            <v>1138960</v>
          </cell>
          <cell r="F319">
            <v>0</v>
          </cell>
          <cell r="G319">
            <v>78584</v>
          </cell>
          <cell r="H319">
            <v>1217544</v>
          </cell>
          <cell r="J319">
            <v>192205.20700269163</v>
          </cell>
          <cell r="K319">
            <v>0.43063426542145705</v>
          </cell>
          <cell r="L319">
            <v>78584</v>
          </cell>
          <cell r="M319">
            <v>270789.20700269163</v>
          </cell>
          <cell r="O319">
            <v>946754.79299730831</v>
          </cell>
          <cell r="Q319">
            <v>0</v>
          </cell>
          <cell r="R319">
            <v>192205.20700269163</v>
          </cell>
          <cell r="S319">
            <v>78584</v>
          </cell>
          <cell r="T319">
            <v>270789.20700269163</v>
          </cell>
          <cell r="V319">
            <v>524914.5</v>
          </cell>
          <cell r="W319">
            <v>0</v>
          </cell>
          <cell r="X319">
            <v>310</v>
          </cell>
          <cell r="Y319">
            <v>88</v>
          </cell>
          <cell r="Z319">
            <v>0</v>
          </cell>
          <cell r="AA319">
            <v>1138960</v>
          </cell>
          <cell r="AB319">
            <v>0</v>
          </cell>
          <cell r="AC319">
            <v>1138960</v>
          </cell>
          <cell r="AD319">
            <v>0</v>
          </cell>
          <cell r="AE319">
            <v>78584</v>
          </cell>
          <cell r="AF319">
            <v>1217544</v>
          </cell>
          <cell r="AG319">
            <v>0</v>
          </cell>
          <cell r="AH319">
            <v>0</v>
          </cell>
          <cell r="AI319">
            <v>0</v>
          </cell>
          <cell r="AJ319">
            <v>0</v>
          </cell>
          <cell r="AK319">
            <v>1217544</v>
          </cell>
          <cell r="AM319">
            <v>310</v>
          </cell>
          <cell r="AN319">
            <v>310</v>
          </cell>
          <cell r="AO319" t="str">
            <v>WAREHAM</v>
          </cell>
          <cell r="AP319">
            <v>1138960</v>
          </cell>
          <cell r="AQ319">
            <v>869914</v>
          </cell>
          <cell r="AR319">
            <v>269046</v>
          </cell>
          <cell r="AS319">
            <v>34473.25</v>
          </cell>
          <cell r="AT319">
            <v>58375</v>
          </cell>
          <cell r="AU319">
            <v>0</v>
          </cell>
          <cell r="AV319">
            <v>27484</v>
          </cell>
          <cell r="AW319">
            <v>56952.25</v>
          </cell>
          <cell r="AX319">
            <v>0</v>
          </cell>
          <cell r="AY319">
            <v>446330.5</v>
          </cell>
          <cell r="AZ319">
            <v>192205.20700269163</v>
          </cell>
          <cell r="BB319">
            <v>310</v>
          </cell>
          <cell r="BC319" t="str">
            <v>WAREHAM</v>
          </cell>
          <cell r="BH319">
            <v>0</v>
          </cell>
          <cell r="BK319">
            <v>0</v>
          </cell>
          <cell r="BL319">
            <v>0</v>
          </cell>
          <cell r="BN319">
            <v>0</v>
          </cell>
          <cell r="BP319">
            <v>269046</v>
          </cell>
          <cell r="BQ319">
            <v>269046</v>
          </cell>
          <cell r="BR319">
            <v>0</v>
          </cell>
          <cell r="BT319">
            <v>0</v>
          </cell>
          <cell r="BV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M320">
            <v>311</v>
          </cell>
          <cell r="AN320">
            <v>311</v>
          </cell>
          <cell r="AO320" t="str">
            <v>WARREN</v>
          </cell>
          <cell r="AP320">
            <v>0</v>
          </cell>
          <cell r="AQ320">
            <v>0</v>
          </cell>
          <cell r="AR320">
            <v>0</v>
          </cell>
          <cell r="AS320">
            <v>0</v>
          </cell>
          <cell r="AT320">
            <v>0</v>
          </cell>
          <cell r="AU320">
            <v>0</v>
          </cell>
          <cell r="AV320">
            <v>0</v>
          </cell>
          <cell r="AW320">
            <v>0</v>
          </cell>
          <cell r="AX320">
            <v>0</v>
          </cell>
          <cell r="AY320">
            <v>0</v>
          </cell>
          <cell r="AZ320">
            <v>0</v>
          </cell>
          <cell r="BB320">
            <v>311</v>
          </cell>
          <cell r="BC320" t="str">
            <v>WARREN</v>
          </cell>
          <cell r="BH320">
            <v>0</v>
          </cell>
          <cell r="BK320">
            <v>0</v>
          </cell>
          <cell r="BL320">
            <v>0</v>
          </cell>
          <cell r="BN320">
            <v>0</v>
          </cell>
          <cell r="BP320">
            <v>0</v>
          </cell>
          <cell r="BQ320">
            <v>0</v>
          </cell>
          <cell r="BR320">
            <v>0</v>
          </cell>
          <cell r="BT320">
            <v>0</v>
          </cell>
          <cell r="BV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M321">
            <v>312</v>
          </cell>
          <cell r="AN321">
            <v>312</v>
          </cell>
          <cell r="AO321" t="str">
            <v>WARWICK</v>
          </cell>
          <cell r="AP321">
            <v>0</v>
          </cell>
          <cell r="AQ321">
            <v>0</v>
          </cell>
          <cell r="AR321">
            <v>0</v>
          </cell>
          <cell r="AS321">
            <v>0</v>
          </cell>
          <cell r="AT321">
            <v>0</v>
          </cell>
          <cell r="AU321">
            <v>0</v>
          </cell>
          <cell r="AV321">
            <v>0</v>
          </cell>
          <cell r="AW321">
            <v>0</v>
          </cell>
          <cell r="AX321">
            <v>0</v>
          </cell>
          <cell r="AY321">
            <v>0</v>
          </cell>
          <cell r="AZ321">
            <v>0</v>
          </cell>
          <cell r="BB321">
            <v>312</v>
          </cell>
          <cell r="BC321" t="str">
            <v>WARWICK</v>
          </cell>
          <cell r="BH321">
            <v>0</v>
          </cell>
          <cell r="BK321">
            <v>0</v>
          </cell>
          <cell r="BL321">
            <v>0</v>
          </cell>
          <cell r="BN321">
            <v>0</v>
          </cell>
          <cell r="BP321">
            <v>0</v>
          </cell>
          <cell r="BQ321">
            <v>0</v>
          </cell>
          <cell r="BR321">
            <v>0</v>
          </cell>
          <cell r="BT321">
            <v>0</v>
          </cell>
          <cell r="BV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M322">
            <v>313</v>
          </cell>
          <cell r="AN322">
            <v>313</v>
          </cell>
          <cell r="AO322" t="str">
            <v>WASHINGTON</v>
          </cell>
          <cell r="AP322">
            <v>0</v>
          </cell>
          <cell r="AQ322">
            <v>0</v>
          </cell>
          <cell r="AR322">
            <v>0</v>
          </cell>
          <cell r="AS322">
            <v>0</v>
          </cell>
          <cell r="AT322">
            <v>0</v>
          </cell>
          <cell r="AU322">
            <v>0</v>
          </cell>
          <cell r="AV322">
            <v>0</v>
          </cell>
          <cell r="AW322">
            <v>0</v>
          </cell>
          <cell r="AX322">
            <v>0</v>
          </cell>
          <cell r="AY322">
            <v>0</v>
          </cell>
          <cell r="AZ322">
            <v>0</v>
          </cell>
          <cell r="BB322">
            <v>313</v>
          </cell>
          <cell r="BC322" t="str">
            <v>WASHINGTON</v>
          </cell>
          <cell r="BH322">
            <v>0</v>
          </cell>
          <cell r="BK322">
            <v>0</v>
          </cell>
          <cell r="BL322">
            <v>0</v>
          </cell>
          <cell r="BN322">
            <v>0</v>
          </cell>
          <cell r="BP322">
            <v>0</v>
          </cell>
          <cell r="BQ322">
            <v>0</v>
          </cell>
          <cell r="BR322">
            <v>0</v>
          </cell>
          <cell r="BT322">
            <v>0</v>
          </cell>
          <cell r="BV322">
            <v>0</v>
          </cell>
        </row>
        <row r="323">
          <cell r="A323">
            <v>314</v>
          </cell>
          <cell r="B323">
            <v>314</v>
          </cell>
          <cell r="C323" t="str">
            <v>WATERTOWN</v>
          </cell>
          <cell r="D323">
            <v>7</v>
          </cell>
          <cell r="E323">
            <v>149060</v>
          </cell>
          <cell r="F323">
            <v>0</v>
          </cell>
          <cell r="G323">
            <v>6251</v>
          </cell>
          <cell r="H323">
            <v>155311</v>
          </cell>
          <cell r="J323">
            <v>0</v>
          </cell>
          <cell r="K323">
            <v>0</v>
          </cell>
          <cell r="L323">
            <v>6251</v>
          </cell>
          <cell r="M323">
            <v>6251</v>
          </cell>
          <cell r="O323">
            <v>149060</v>
          </cell>
          <cell r="Q323">
            <v>0</v>
          </cell>
          <cell r="R323">
            <v>0</v>
          </cell>
          <cell r="S323">
            <v>6251</v>
          </cell>
          <cell r="T323">
            <v>6251</v>
          </cell>
          <cell r="V323">
            <v>26879.5</v>
          </cell>
          <cell r="W323">
            <v>0</v>
          </cell>
          <cell r="X323">
            <v>314</v>
          </cell>
          <cell r="Y323">
            <v>7</v>
          </cell>
          <cell r="Z323">
            <v>0</v>
          </cell>
          <cell r="AA323">
            <v>149060</v>
          </cell>
          <cell r="AB323">
            <v>0</v>
          </cell>
          <cell r="AC323">
            <v>149060</v>
          </cell>
          <cell r="AD323">
            <v>0</v>
          </cell>
          <cell r="AE323">
            <v>6251</v>
          </cell>
          <cell r="AF323">
            <v>155311</v>
          </cell>
          <cell r="AG323">
            <v>0</v>
          </cell>
          <cell r="AH323">
            <v>0</v>
          </cell>
          <cell r="AI323">
            <v>0</v>
          </cell>
          <cell r="AJ323">
            <v>0</v>
          </cell>
          <cell r="AK323">
            <v>155311</v>
          </cell>
          <cell r="AM323">
            <v>314</v>
          </cell>
          <cell r="AN323">
            <v>314</v>
          </cell>
          <cell r="AO323" t="str">
            <v>WATERTOWN</v>
          </cell>
          <cell r="AP323">
            <v>149060</v>
          </cell>
          <cell r="AQ323">
            <v>247886</v>
          </cell>
          <cell r="AR323">
            <v>0</v>
          </cell>
          <cell r="AS323">
            <v>1038.5</v>
          </cell>
          <cell r="AT323">
            <v>5518</v>
          </cell>
          <cell r="AU323">
            <v>9344.25</v>
          </cell>
          <cell r="AV323">
            <v>4727.75</v>
          </cell>
          <cell r="AW323">
            <v>0</v>
          </cell>
          <cell r="AX323">
            <v>0</v>
          </cell>
          <cell r="AY323">
            <v>20628.5</v>
          </cell>
          <cell r="AZ323">
            <v>0</v>
          </cell>
          <cell r="BB323">
            <v>314</v>
          </cell>
          <cell r="BC323" t="str">
            <v>WATERTOWN</v>
          </cell>
          <cell r="BH323">
            <v>0</v>
          </cell>
          <cell r="BK323">
            <v>0</v>
          </cell>
          <cell r="BL323">
            <v>0</v>
          </cell>
          <cell r="BN323">
            <v>0</v>
          </cell>
          <cell r="BP323">
            <v>0</v>
          </cell>
          <cell r="BQ323">
            <v>0</v>
          </cell>
          <cell r="BR323">
            <v>0</v>
          </cell>
          <cell r="BT323">
            <v>0</v>
          </cell>
          <cell r="BV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AM324">
            <v>315</v>
          </cell>
          <cell r="AN324">
            <v>315</v>
          </cell>
          <cell r="AO324" t="str">
            <v>WAYLAND</v>
          </cell>
          <cell r="AP324">
            <v>0</v>
          </cell>
          <cell r="AQ324">
            <v>0</v>
          </cell>
          <cell r="AR324">
            <v>0</v>
          </cell>
          <cell r="AS324">
            <v>0</v>
          </cell>
          <cell r="AT324">
            <v>0</v>
          </cell>
          <cell r="AU324">
            <v>3902.75</v>
          </cell>
          <cell r="AV324">
            <v>0</v>
          </cell>
          <cell r="AW324">
            <v>0</v>
          </cell>
          <cell r="AX324">
            <v>0</v>
          </cell>
          <cell r="AY324">
            <v>3902.75</v>
          </cell>
          <cell r="AZ324">
            <v>0</v>
          </cell>
          <cell r="BB324">
            <v>315</v>
          </cell>
          <cell r="BC324" t="str">
            <v>WAYLAND</v>
          </cell>
          <cell r="BH324">
            <v>0</v>
          </cell>
          <cell r="BK324">
            <v>0</v>
          </cell>
          <cell r="BL324">
            <v>0</v>
          </cell>
          <cell r="BN324">
            <v>0</v>
          </cell>
          <cell r="BP324">
            <v>0</v>
          </cell>
          <cell r="BQ324">
            <v>0</v>
          </cell>
          <cell r="BR324">
            <v>0</v>
          </cell>
          <cell r="BT324">
            <v>0</v>
          </cell>
          <cell r="BV324">
            <v>0</v>
          </cell>
        </row>
        <row r="325">
          <cell r="A325">
            <v>316</v>
          </cell>
          <cell r="B325">
            <v>316</v>
          </cell>
          <cell r="C325" t="str">
            <v>WEBSTER</v>
          </cell>
          <cell r="D325">
            <v>17</v>
          </cell>
          <cell r="E325">
            <v>204821</v>
          </cell>
          <cell r="F325">
            <v>0</v>
          </cell>
          <cell r="G325">
            <v>15181</v>
          </cell>
          <cell r="H325">
            <v>220002</v>
          </cell>
          <cell r="J325">
            <v>25823.962529579687</v>
          </cell>
          <cell r="K325">
            <v>0.46763267909656231</v>
          </cell>
          <cell r="L325">
            <v>15181</v>
          </cell>
          <cell r="M325">
            <v>41004.962529579687</v>
          </cell>
          <cell r="O325">
            <v>178997.0374704203</v>
          </cell>
          <cell r="Q325">
            <v>0</v>
          </cell>
          <cell r="R325">
            <v>25823.962529579687</v>
          </cell>
          <cell r="S325">
            <v>15181</v>
          </cell>
          <cell r="T325">
            <v>41004.962529579687</v>
          </cell>
          <cell r="V325">
            <v>70403.75</v>
          </cell>
          <cell r="W325">
            <v>0</v>
          </cell>
          <cell r="X325">
            <v>316</v>
          </cell>
          <cell r="Y325">
            <v>17</v>
          </cell>
          <cell r="Z325">
            <v>0</v>
          </cell>
          <cell r="AA325">
            <v>204821</v>
          </cell>
          <cell r="AB325">
            <v>0</v>
          </cell>
          <cell r="AC325">
            <v>204821</v>
          </cell>
          <cell r="AD325">
            <v>0</v>
          </cell>
          <cell r="AE325">
            <v>15181</v>
          </cell>
          <cell r="AF325">
            <v>220002</v>
          </cell>
          <cell r="AG325">
            <v>0</v>
          </cell>
          <cell r="AH325">
            <v>0</v>
          </cell>
          <cell r="AI325">
            <v>0</v>
          </cell>
          <cell r="AJ325">
            <v>0</v>
          </cell>
          <cell r="AK325">
            <v>220002</v>
          </cell>
          <cell r="AM325">
            <v>316</v>
          </cell>
          <cell r="AN325">
            <v>316</v>
          </cell>
          <cell r="AO325" t="str">
            <v>WEBSTER</v>
          </cell>
          <cell r="AP325">
            <v>204821</v>
          </cell>
          <cell r="AQ325">
            <v>168673</v>
          </cell>
          <cell r="AR325">
            <v>36148</v>
          </cell>
          <cell r="AS325">
            <v>10014</v>
          </cell>
          <cell r="AT325">
            <v>0</v>
          </cell>
          <cell r="AU325">
            <v>7285.75</v>
          </cell>
          <cell r="AV325">
            <v>1775</v>
          </cell>
          <cell r="AW325">
            <v>0</v>
          </cell>
          <cell r="AX325">
            <v>0</v>
          </cell>
          <cell r="AY325">
            <v>55222.75</v>
          </cell>
          <cell r="AZ325">
            <v>25823.962529579687</v>
          </cell>
          <cell r="BB325">
            <v>316</v>
          </cell>
          <cell r="BC325" t="str">
            <v>WEBSTER</v>
          </cell>
          <cell r="BH325">
            <v>0</v>
          </cell>
          <cell r="BK325">
            <v>0</v>
          </cell>
          <cell r="BL325">
            <v>0</v>
          </cell>
          <cell r="BN325">
            <v>0</v>
          </cell>
          <cell r="BP325">
            <v>36148</v>
          </cell>
          <cell r="BQ325">
            <v>36148</v>
          </cell>
          <cell r="BR325">
            <v>0</v>
          </cell>
          <cell r="BT325">
            <v>0</v>
          </cell>
          <cell r="BV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W326">
            <v>0</v>
          </cell>
          <cell r="X326">
            <v>317</v>
          </cell>
          <cell r="AM326">
            <v>317</v>
          </cell>
          <cell r="AN326">
            <v>317</v>
          </cell>
          <cell r="AO326" t="str">
            <v>WELLESLEY</v>
          </cell>
          <cell r="AP326">
            <v>0</v>
          </cell>
          <cell r="AQ326">
            <v>0</v>
          </cell>
          <cell r="AR326">
            <v>0</v>
          </cell>
          <cell r="AS326">
            <v>0</v>
          </cell>
          <cell r="AT326">
            <v>0</v>
          </cell>
          <cell r="AU326">
            <v>107.25</v>
          </cell>
          <cell r="AV326">
            <v>453.25</v>
          </cell>
          <cell r="AW326">
            <v>0</v>
          </cell>
          <cell r="AX326">
            <v>0</v>
          </cell>
          <cell r="AY326">
            <v>560.5</v>
          </cell>
          <cell r="AZ326">
            <v>0</v>
          </cell>
          <cell r="BB326">
            <v>317</v>
          </cell>
          <cell r="BC326" t="str">
            <v>WELLESLEY</v>
          </cell>
          <cell r="BH326">
            <v>0</v>
          </cell>
          <cell r="BK326">
            <v>0</v>
          </cell>
          <cell r="BL326">
            <v>0</v>
          </cell>
          <cell r="BN326">
            <v>0</v>
          </cell>
          <cell r="BP326">
            <v>0</v>
          </cell>
          <cell r="BQ326">
            <v>0</v>
          </cell>
          <cell r="BR326">
            <v>0</v>
          </cell>
          <cell r="BT326">
            <v>0</v>
          </cell>
          <cell r="BV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M327">
            <v>318</v>
          </cell>
          <cell r="AN327">
            <v>318</v>
          </cell>
          <cell r="AO327" t="str">
            <v>WELLFLEET</v>
          </cell>
          <cell r="AP327">
            <v>0</v>
          </cell>
          <cell r="AQ327">
            <v>0</v>
          </cell>
          <cell r="AR327">
            <v>0</v>
          </cell>
          <cell r="AS327">
            <v>0</v>
          </cell>
          <cell r="AT327">
            <v>0</v>
          </cell>
          <cell r="AU327">
            <v>0</v>
          </cell>
          <cell r="AV327">
            <v>0</v>
          </cell>
          <cell r="AW327">
            <v>0</v>
          </cell>
          <cell r="AX327">
            <v>0</v>
          </cell>
          <cell r="AY327">
            <v>0</v>
          </cell>
          <cell r="AZ327">
            <v>0</v>
          </cell>
          <cell r="BB327">
            <v>318</v>
          </cell>
          <cell r="BC327" t="str">
            <v>WELLFLEET</v>
          </cell>
          <cell r="BH327">
            <v>0</v>
          </cell>
          <cell r="BK327">
            <v>0</v>
          </cell>
          <cell r="BL327">
            <v>0</v>
          </cell>
          <cell r="BN327">
            <v>0</v>
          </cell>
          <cell r="BP327">
            <v>0</v>
          </cell>
          <cell r="BQ327">
            <v>0</v>
          </cell>
          <cell r="BR327">
            <v>0</v>
          </cell>
          <cell r="BT327">
            <v>0</v>
          </cell>
          <cell r="BV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M328">
            <v>319</v>
          </cell>
          <cell r="AN328">
            <v>319</v>
          </cell>
          <cell r="AO328" t="str">
            <v>WENDELL</v>
          </cell>
          <cell r="AP328">
            <v>0</v>
          </cell>
          <cell r="AQ328">
            <v>0</v>
          </cell>
          <cell r="AR328">
            <v>0</v>
          </cell>
          <cell r="AS328">
            <v>0</v>
          </cell>
          <cell r="AT328">
            <v>0</v>
          </cell>
          <cell r="AU328">
            <v>0</v>
          </cell>
          <cell r="AV328">
            <v>0</v>
          </cell>
          <cell r="AW328">
            <v>0</v>
          </cell>
          <cell r="AX328">
            <v>0</v>
          </cell>
          <cell r="AY328">
            <v>0</v>
          </cell>
          <cell r="AZ328">
            <v>0</v>
          </cell>
          <cell r="BB328">
            <v>319</v>
          </cell>
          <cell r="BC328" t="str">
            <v>WENDELL</v>
          </cell>
          <cell r="BH328">
            <v>0</v>
          </cell>
          <cell r="BK328">
            <v>0</v>
          </cell>
          <cell r="BL328">
            <v>0</v>
          </cell>
          <cell r="BN328">
            <v>0</v>
          </cell>
          <cell r="BP328">
            <v>0</v>
          </cell>
          <cell r="BQ328">
            <v>0</v>
          </cell>
          <cell r="BR328">
            <v>0</v>
          </cell>
          <cell r="BT328">
            <v>0</v>
          </cell>
          <cell r="BV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M329">
            <v>320</v>
          </cell>
          <cell r="AN329">
            <v>320</v>
          </cell>
          <cell r="AO329" t="str">
            <v>WENHAM</v>
          </cell>
          <cell r="AP329">
            <v>0</v>
          </cell>
          <cell r="AQ329">
            <v>0</v>
          </cell>
          <cell r="AR329">
            <v>0</v>
          </cell>
          <cell r="AS329">
            <v>0</v>
          </cell>
          <cell r="AT329">
            <v>0</v>
          </cell>
          <cell r="AU329">
            <v>0</v>
          </cell>
          <cell r="AV329">
            <v>0</v>
          </cell>
          <cell r="AW329">
            <v>0</v>
          </cell>
          <cell r="AX329">
            <v>0</v>
          </cell>
          <cell r="AY329">
            <v>0</v>
          </cell>
          <cell r="AZ329">
            <v>0</v>
          </cell>
          <cell r="BB329">
            <v>320</v>
          </cell>
          <cell r="BC329" t="str">
            <v>WENHAM</v>
          </cell>
          <cell r="BH329">
            <v>0</v>
          </cell>
          <cell r="BK329">
            <v>0</v>
          </cell>
          <cell r="BL329">
            <v>0</v>
          </cell>
          <cell r="BN329">
            <v>0</v>
          </cell>
          <cell r="BP329">
            <v>0</v>
          </cell>
          <cell r="BQ329">
            <v>0</v>
          </cell>
          <cell r="BR329">
            <v>0</v>
          </cell>
          <cell r="BT329">
            <v>0</v>
          </cell>
          <cell r="BV329">
            <v>0</v>
          </cell>
        </row>
        <row r="330">
          <cell r="A330">
            <v>321</v>
          </cell>
          <cell r="B330">
            <v>328</v>
          </cell>
          <cell r="C330" t="str">
            <v>WESTBOROUGH</v>
          </cell>
          <cell r="D330">
            <v>10</v>
          </cell>
          <cell r="E330">
            <v>151920</v>
          </cell>
          <cell r="F330">
            <v>0</v>
          </cell>
          <cell r="G330">
            <v>8930</v>
          </cell>
          <cell r="H330">
            <v>160850</v>
          </cell>
          <cell r="J330">
            <v>11309.592530866881</v>
          </cell>
          <cell r="K330">
            <v>0.3704631785597563</v>
          </cell>
          <cell r="L330">
            <v>8930</v>
          </cell>
          <cell r="M330">
            <v>20239.592530866881</v>
          </cell>
          <cell r="O330">
            <v>140610.40746913312</v>
          </cell>
          <cell r="Q330">
            <v>0</v>
          </cell>
          <cell r="R330">
            <v>11309.592530866881</v>
          </cell>
          <cell r="S330">
            <v>8930</v>
          </cell>
          <cell r="T330">
            <v>20239.592530866881</v>
          </cell>
          <cell r="V330">
            <v>39458.25</v>
          </cell>
          <cell r="W330">
            <v>0</v>
          </cell>
          <cell r="X330">
            <v>321</v>
          </cell>
          <cell r="Y330">
            <v>10</v>
          </cell>
          <cell r="Z330">
            <v>0</v>
          </cell>
          <cell r="AA330">
            <v>151920</v>
          </cell>
          <cell r="AB330">
            <v>0</v>
          </cell>
          <cell r="AC330">
            <v>151920</v>
          </cell>
          <cell r="AD330">
            <v>0</v>
          </cell>
          <cell r="AE330">
            <v>8930</v>
          </cell>
          <cell r="AF330">
            <v>160850</v>
          </cell>
          <cell r="AG330">
            <v>0</v>
          </cell>
          <cell r="AH330">
            <v>0</v>
          </cell>
          <cell r="AI330">
            <v>0</v>
          </cell>
          <cell r="AJ330">
            <v>0</v>
          </cell>
          <cell r="AK330">
            <v>160850</v>
          </cell>
          <cell r="AM330">
            <v>321</v>
          </cell>
          <cell r="AN330">
            <v>328</v>
          </cell>
          <cell r="AO330" t="str">
            <v>WESTBOROUGH</v>
          </cell>
          <cell r="AP330">
            <v>151920</v>
          </cell>
          <cell r="AQ330">
            <v>136089</v>
          </cell>
          <cell r="AR330">
            <v>15831</v>
          </cell>
          <cell r="AS330">
            <v>10021.25</v>
          </cell>
          <cell r="AT330">
            <v>3673</v>
          </cell>
          <cell r="AU330">
            <v>948.25</v>
          </cell>
          <cell r="AV330">
            <v>54.75</v>
          </cell>
          <cell r="AW330">
            <v>0</v>
          </cell>
          <cell r="AX330">
            <v>0</v>
          </cell>
          <cell r="AY330">
            <v>30528.25</v>
          </cell>
          <cell r="AZ330">
            <v>11309.592530866881</v>
          </cell>
          <cell r="BB330">
            <v>321</v>
          </cell>
          <cell r="BC330" t="str">
            <v>WESTBOROUGH</v>
          </cell>
          <cell r="BH330">
            <v>0</v>
          </cell>
          <cell r="BK330">
            <v>0</v>
          </cell>
          <cell r="BL330">
            <v>0</v>
          </cell>
          <cell r="BN330">
            <v>0</v>
          </cell>
          <cell r="BP330">
            <v>15831</v>
          </cell>
          <cell r="BQ330">
            <v>15831</v>
          </cell>
          <cell r="BR330">
            <v>0</v>
          </cell>
          <cell r="BT330">
            <v>0</v>
          </cell>
          <cell r="BV330">
            <v>0</v>
          </cell>
        </row>
        <row r="331">
          <cell r="A331">
            <v>322</v>
          </cell>
          <cell r="B331">
            <v>321</v>
          </cell>
          <cell r="C331" t="str">
            <v>WEST BOYLSTON</v>
          </cell>
          <cell r="D331">
            <v>10</v>
          </cell>
          <cell r="E331">
            <v>143400</v>
          </cell>
          <cell r="F331">
            <v>0</v>
          </cell>
          <cell r="G331">
            <v>8930</v>
          </cell>
          <cell r="H331">
            <v>152330</v>
          </cell>
          <cell r="J331">
            <v>175.74125213778365</v>
          </cell>
          <cell r="K331">
            <v>5.3236775989332014E-3</v>
          </cell>
          <cell r="L331">
            <v>8930</v>
          </cell>
          <cell r="M331">
            <v>9105.7412521377828</v>
          </cell>
          <cell r="O331">
            <v>143224.25874786222</v>
          </cell>
          <cell r="Q331">
            <v>0</v>
          </cell>
          <cell r="R331">
            <v>175.74125213778365</v>
          </cell>
          <cell r="S331">
            <v>8930</v>
          </cell>
          <cell r="T331">
            <v>9105.7412521377828</v>
          </cell>
          <cell r="V331">
            <v>41941.25</v>
          </cell>
          <cell r="W331">
            <v>0</v>
          </cell>
          <cell r="X331">
            <v>322</v>
          </cell>
          <cell r="Y331">
            <v>10</v>
          </cell>
          <cell r="Z331">
            <v>0</v>
          </cell>
          <cell r="AA331">
            <v>143400</v>
          </cell>
          <cell r="AB331">
            <v>0</v>
          </cell>
          <cell r="AC331">
            <v>143400</v>
          </cell>
          <cell r="AD331">
            <v>0</v>
          </cell>
          <cell r="AE331">
            <v>8930</v>
          </cell>
          <cell r="AF331">
            <v>152330</v>
          </cell>
          <cell r="AG331">
            <v>0</v>
          </cell>
          <cell r="AH331">
            <v>0</v>
          </cell>
          <cell r="AI331">
            <v>0</v>
          </cell>
          <cell r="AJ331">
            <v>0</v>
          </cell>
          <cell r="AK331">
            <v>152330</v>
          </cell>
          <cell r="AM331">
            <v>322</v>
          </cell>
          <cell r="AN331">
            <v>321</v>
          </cell>
          <cell r="AO331" t="str">
            <v>WEST BOYLSTON</v>
          </cell>
          <cell r="AP331">
            <v>143400</v>
          </cell>
          <cell r="AQ331">
            <v>143154</v>
          </cell>
          <cell r="AR331">
            <v>246</v>
          </cell>
          <cell r="AS331">
            <v>0</v>
          </cell>
          <cell r="AT331">
            <v>0</v>
          </cell>
          <cell r="AU331">
            <v>6508.25</v>
          </cell>
          <cell r="AV331">
            <v>15541</v>
          </cell>
          <cell r="AW331">
            <v>10716</v>
          </cell>
          <cell r="AX331">
            <v>0</v>
          </cell>
          <cell r="AY331">
            <v>33011.25</v>
          </cell>
          <cell r="AZ331">
            <v>175.74125213778365</v>
          </cell>
          <cell r="BB331">
            <v>322</v>
          </cell>
          <cell r="BC331" t="str">
            <v>WEST BOYLSTON</v>
          </cell>
          <cell r="BH331">
            <v>0</v>
          </cell>
          <cell r="BK331">
            <v>0</v>
          </cell>
          <cell r="BL331">
            <v>0</v>
          </cell>
          <cell r="BN331">
            <v>0</v>
          </cell>
          <cell r="BP331">
            <v>246</v>
          </cell>
          <cell r="BQ331">
            <v>246</v>
          </cell>
          <cell r="BR331">
            <v>0</v>
          </cell>
          <cell r="BT331">
            <v>0</v>
          </cell>
          <cell r="BV331">
            <v>0</v>
          </cell>
        </row>
        <row r="332">
          <cell r="A332">
            <v>323</v>
          </cell>
          <cell r="B332">
            <v>322</v>
          </cell>
          <cell r="C332" t="str">
            <v>WEST BRIDGEWATER</v>
          </cell>
          <cell r="D332">
            <v>2</v>
          </cell>
          <cell r="E332">
            <v>35540</v>
          </cell>
          <cell r="F332">
            <v>0</v>
          </cell>
          <cell r="G332">
            <v>1786</v>
          </cell>
          <cell r="H332">
            <v>37326</v>
          </cell>
          <cell r="J332">
            <v>0</v>
          </cell>
          <cell r="K332">
            <v>0</v>
          </cell>
          <cell r="L332">
            <v>1786</v>
          </cell>
          <cell r="M332">
            <v>1786</v>
          </cell>
          <cell r="O332">
            <v>35540</v>
          </cell>
          <cell r="Q332">
            <v>0</v>
          </cell>
          <cell r="R332">
            <v>0</v>
          </cell>
          <cell r="S332">
            <v>1786</v>
          </cell>
          <cell r="T332">
            <v>1786</v>
          </cell>
          <cell r="V332">
            <v>11808.5</v>
          </cell>
          <cell r="W332">
            <v>0</v>
          </cell>
          <cell r="X332">
            <v>323</v>
          </cell>
          <cell r="Y332">
            <v>2</v>
          </cell>
          <cell r="Z332">
            <v>0</v>
          </cell>
          <cell r="AA332">
            <v>35540</v>
          </cell>
          <cell r="AB332">
            <v>0</v>
          </cell>
          <cell r="AC332">
            <v>35540</v>
          </cell>
          <cell r="AD332">
            <v>0</v>
          </cell>
          <cell r="AE332">
            <v>1786</v>
          </cell>
          <cell r="AF332">
            <v>37326</v>
          </cell>
          <cell r="AG332">
            <v>0</v>
          </cell>
          <cell r="AH332">
            <v>0</v>
          </cell>
          <cell r="AI332">
            <v>0</v>
          </cell>
          <cell r="AJ332">
            <v>0</v>
          </cell>
          <cell r="AK332">
            <v>37326</v>
          </cell>
          <cell r="AM332">
            <v>323</v>
          </cell>
          <cell r="AN332">
            <v>322</v>
          </cell>
          <cell r="AO332" t="str">
            <v>WEST BRIDGEWATER</v>
          </cell>
          <cell r="AP332">
            <v>35540</v>
          </cell>
          <cell r="AQ332">
            <v>50073</v>
          </cell>
          <cell r="AR332">
            <v>0</v>
          </cell>
          <cell r="AS332">
            <v>4617.75</v>
          </cell>
          <cell r="AT332">
            <v>5287</v>
          </cell>
          <cell r="AU332">
            <v>42.25</v>
          </cell>
          <cell r="AV332">
            <v>75.5</v>
          </cell>
          <cell r="AW332">
            <v>0</v>
          </cell>
          <cell r="AX332">
            <v>0</v>
          </cell>
          <cell r="AY332">
            <v>10022.5</v>
          </cell>
          <cell r="AZ332">
            <v>0</v>
          </cell>
          <cell r="BB332">
            <v>323</v>
          </cell>
          <cell r="BC332" t="str">
            <v>WEST BRIDGEWATER</v>
          </cell>
          <cell r="BH332">
            <v>0</v>
          </cell>
          <cell r="BK332">
            <v>0</v>
          </cell>
          <cell r="BL332">
            <v>0</v>
          </cell>
          <cell r="BN332">
            <v>0</v>
          </cell>
          <cell r="BP332">
            <v>0</v>
          </cell>
          <cell r="BQ332">
            <v>0</v>
          </cell>
          <cell r="BR332">
            <v>0</v>
          </cell>
          <cell r="BT332">
            <v>0</v>
          </cell>
          <cell r="BV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M333">
            <v>324</v>
          </cell>
          <cell r="AN333">
            <v>323</v>
          </cell>
          <cell r="AO333" t="str">
            <v>WEST BROOKFIELD</v>
          </cell>
          <cell r="AP333">
            <v>0</v>
          </cell>
          <cell r="AQ333">
            <v>0</v>
          </cell>
          <cell r="AR333">
            <v>0</v>
          </cell>
          <cell r="AS333">
            <v>0</v>
          </cell>
          <cell r="AT333">
            <v>0</v>
          </cell>
          <cell r="AU333">
            <v>0</v>
          </cell>
          <cell r="AV333">
            <v>0</v>
          </cell>
          <cell r="AW333">
            <v>0</v>
          </cell>
          <cell r="AX333">
            <v>0</v>
          </cell>
          <cell r="AY333">
            <v>0</v>
          </cell>
          <cell r="AZ333">
            <v>0</v>
          </cell>
          <cell r="BB333">
            <v>324</v>
          </cell>
          <cell r="BC333" t="str">
            <v>WEST BROOKFIELD</v>
          </cell>
          <cell r="BH333">
            <v>0</v>
          </cell>
          <cell r="BK333">
            <v>0</v>
          </cell>
          <cell r="BL333">
            <v>0</v>
          </cell>
          <cell r="BN333">
            <v>0</v>
          </cell>
          <cell r="BP333">
            <v>0</v>
          </cell>
          <cell r="BQ333">
            <v>0</v>
          </cell>
          <cell r="BR333">
            <v>0</v>
          </cell>
          <cell r="BT333">
            <v>0</v>
          </cell>
          <cell r="BV333">
            <v>0</v>
          </cell>
        </row>
        <row r="334">
          <cell r="A334">
            <v>325</v>
          </cell>
          <cell r="B334">
            <v>329</v>
          </cell>
          <cell r="C334" t="str">
            <v>WESTFIELD</v>
          </cell>
          <cell r="D334">
            <v>86</v>
          </cell>
          <cell r="E334">
            <v>1092571</v>
          </cell>
          <cell r="F334">
            <v>0</v>
          </cell>
          <cell r="G334">
            <v>76798</v>
          </cell>
          <cell r="H334">
            <v>1169369</v>
          </cell>
          <cell r="J334">
            <v>661956.57319965004</v>
          </cell>
          <cell r="K334">
            <v>0.70250722194518656</v>
          </cell>
          <cell r="L334">
            <v>76798</v>
          </cell>
          <cell r="M334">
            <v>738754.57319965004</v>
          </cell>
          <cell r="O334">
            <v>430614.42680034996</v>
          </cell>
          <cell r="Q334">
            <v>0</v>
          </cell>
          <cell r="R334">
            <v>661956.57319965004</v>
          </cell>
          <cell r="S334">
            <v>76798</v>
          </cell>
          <cell r="T334">
            <v>738754.57319965004</v>
          </cell>
          <cell r="V334">
            <v>1019075.25</v>
          </cell>
          <cell r="W334">
            <v>0</v>
          </cell>
          <cell r="X334">
            <v>325</v>
          </cell>
          <cell r="Y334">
            <v>86</v>
          </cell>
          <cell r="Z334">
            <v>0</v>
          </cell>
          <cell r="AA334">
            <v>1092571</v>
          </cell>
          <cell r="AB334">
            <v>0</v>
          </cell>
          <cell r="AC334">
            <v>1092571</v>
          </cell>
          <cell r="AD334">
            <v>0</v>
          </cell>
          <cell r="AE334">
            <v>76798</v>
          </cell>
          <cell r="AF334">
            <v>1169369</v>
          </cell>
          <cell r="AG334">
            <v>0</v>
          </cell>
          <cell r="AH334">
            <v>0</v>
          </cell>
          <cell r="AI334">
            <v>0</v>
          </cell>
          <cell r="AJ334">
            <v>0</v>
          </cell>
          <cell r="AK334">
            <v>1169369</v>
          </cell>
          <cell r="AM334">
            <v>325</v>
          </cell>
          <cell r="AN334">
            <v>329</v>
          </cell>
          <cell r="AO334" t="str">
            <v>WESTFIELD</v>
          </cell>
          <cell r="AP334">
            <v>1092571</v>
          </cell>
          <cell r="AQ334">
            <v>165974</v>
          </cell>
          <cell r="AR334">
            <v>926597</v>
          </cell>
          <cell r="AS334">
            <v>0</v>
          </cell>
          <cell r="AT334">
            <v>0</v>
          </cell>
          <cell r="AU334">
            <v>1675.75</v>
          </cell>
          <cell r="AV334">
            <v>12762</v>
          </cell>
          <cell r="AW334">
            <v>1242.5</v>
          </cell>
          <cell r="AX334">
            <v>0</v>
          </cell>
          <cell r="AY334">
            <v>942277.25</v>
          </cell>
          <cell r="AZ334">
            <v>661956.57319965004</v>
          </cell>
          <cell r="BB334">
            <v>325</v>
          </cell>
          <cell r="BC334" t="str">
            <v>WESTFIELD</v>
          </cell>
          <cell r="BH334">
            <v>0</v>
          </cell>
          <cell r="BK334">
            <v>0</v>
          </cell>
          <cell r="BL334">
            <v>0</v>
          </cell>
          <cell r="BN334">
            <v>0</v>
          </cell>
          <cell r="BP334">
            <v>926597</v>
          </cell>
          <cell r="BQ334">
            <v>926597</v>
          </cell>
          <cell r="BR334">
            <v>0</v>
          </cell>
          <cell r="BT334">
            <v>0</v>
          </cell>
          <cell r="BV334">
            <v>0</v>
          </cell>
        </row>
        <row r="335">
          <cell r="A335">
            <v>326</v>
          </cell>
          <cell r="B335">
            <v>330</v>
          </cell>
          <cell r="C335" t="str">
            <v>WESTFORD</v>
          </cell>
          <cell r="D335">
            <v>14</v>
          </cell>
          <cell r="E335">
            <v>178708</v>
          </cell>
          <cell r="F335">
            <v>0</v>
          </cell>
          <cell r="G335">
            <v>12502</v>
          </cell>
          <cell r="H335">
            <v>191210</v>
          </cell>
          <cell r="J335">
            <v>0</v>
          </cell>
          <cell r="K335">
            <v>0</v>
          </cell>
          <cell r="L335">
            <v>12502</v>
          </cell>
          <cell r="M335">
            <v>12502</v>
          </cell>
          <cell r="O335">
            <v>178708</v>
          </cell>
          <cell r="Q335">
            <v>0</v>
          </cell>
          <cell r="R335">
            <v>0</v>
          </cell>
          <cell r="S335">
            <v>12502</v>
          </cell>
          <cell r="T335">
            <v>12502</v>
          </cell>
          <cell r="V335">
            <v>36305.75</v>
          </cell>
          <cell r="W335">
            <v>0</v>
          </cell>
          <cell r="X335">
            <v>326</v>
          </cell>
          <cell r="Y335">
            <v>14</v>
          </cell>
          <cell r="Z335">
            <v>0</v>
          </cell>
          <cell r="AA335">
            <v>178708</v>
          </cell>
          <cell r="AB335">
            <v>0</v>
          </cell>
          <cell r="AC335">
            <v>178708</v>
          </cell>
          <cell r="AD335">
            <v>0</v>
          </cell>
          <cell r="AE335">
            <v>12502</v>
          </cell>
          <cell r="AF335">
            <v>191210</v>
          </cell>
          <cell r="AG335">
            <v>0</v>
          </cell>
          <cell r="AH335">
            <v>0</v>
          </cell>
          <cell r="AI335">
            <v>0</v>
          </cell>
          <cell r="AJ335">
            <v>0</v>
          </cell>
          <cell r="AK335">
            <v>191210</v>
          </cell>
          <cell r="AM335">
            <v>326</v>
          </cell>
          <cell r="AN335">
            <v>330</v>
          </cell>
          <cell r="AO335" t="str">
            <v>WESTFORD</v>
          </cell>
          <cell r="AP335">
            <v>178708</v>
          </cell>
          <cell r="AQ335">
            <v>184842</v>
          </cell>
          <cell r="AR335">
            <v>0</v>
          </cell>
          <cell r="AS335">
            <v>12624</v>
          </cell>
          <cell r="AT335">
            <v>2692</v>
          </cell>
          <cell r="AU335">
            <v>0</v>
          </cell>
          <cell r="AV335">
            <v>3358.75</v>
          </cell>
          <cell r="AW335">
            <v>5129</v>
          </cell>
          <cell r="AX335">
            <v>0</v>
          </cell>
          <cell r="AY335">
            <v>23803.75</v>
          </cell>
          <cell r="AZ335">
            <v>0</v>
          </cell>
          <cell r="BB335">
            <v>326</v>
          </cell>
          <cell r="BC335" t="str">
            <v>WESTFORD</v>
          </cell>
          <cell r="BH335">
            <v>0</v>
          </cell>
          <cell r="BK335">
            <v>0</v>
          </cell>
          <cell r="BL335">
            <v>0</v>
          </cell>
          <cell r="BN335">
            <v>0</v>
          </cell>
          <cell r="BP335">
            <v>0</v>
          </cell>
          <cell r="BQ335">
            <v>0</v>
          </cell>
          <cell r="BR335">
            <v>0</v>
          </cell>
          <cell r="BT335">
            <v>0</v>
          </cell>
          <cell r="BV335">
            <v>0</v>
          </cell>
        </row>
        <row r="336">
          <cell r="A336">
            <v>327</v>
          </cell>
          <cell r="B336">
            <v>331</v>
          </cell>
          <cell r="C336" t="str">
            <v>WESTHAMPTON</v>
          </cell>
          <cell r="D336">
            <v>4</v>
          </cell>
          <cell r="E336">
            <v>63000</v>
          </cell>
          <cell r="F336">
            <v>0</v>
          </cell>
          <cell r="G336">
            <v>3572</v>
          </cell>
          <cell r="H336">
            <v>66572</v>
          </cell>
          <cell r="J336">
            <v>0</v>
          </cell>
          <cell r="K336">
            <v>0</v>
          </cell>
          <cell r="L336">
            <v>3572</v>
          </cell>
          <cell r="M336">
            <v>3572</v>
          </cell>
          <cell r="O336">
            <v>63000</v>
          </cell>
          <cell r="Q336">
            <v>0</v>
          </cell>
          <cell r="R336">
            <v>0</v>
          </cell>
          <cell r="S336">
            <v>3572</v>
          </cell>
          <cell r="T336">
            <v>3572</v>
          </cell>
          <cell r="V336">
            <v>16009</v>
          </cell>
          <cell r="W336">
            <v>0</v>
          </cell>
          <cell r="X336">
            <v>327</v>
          </cell>
          <cell r="Y336">
            <v>4</v>
          </cell>
          <cell r="Z336">
            <v>0</v>
          </cell>
          <cell r="AA336">
            <v>63000</v>
          </cell>
          <cell r="AB336">
            <v>0</v>
          </cell>
          <cell r="AC336">
            <v>63000</v>
          </cell>
          <cell r="AD336">
            <v>0</v>
          </cell>
          <cell r="AE336">
            <v>3572</v>
          </cell>
          <cell r="AF336">
            <v>66572</v>
          </cell>
          <cell r="AG336">
            <v>0</v>
          </cell>
          <cell r="AH336">
            <v>0</v>
          </cell>
          <cell r="AI336">
            <v>0</v>
          </cell>
          <cell r="AJ336">
            <v>0</v>
          </cell>
          <cell r="AK336">
            <v>66572</v>
          </cell>
          <cell r="AM336">
            <v>327</v>
          </cell>
          <cell r="AN336">
            <v>331</v>
          </cell>
          <cell r="AO336" t="str">
            <v>WESTHAMPTON</v>
          </cell>
          <cell r="AP336">
            <v>63000</v>
          </cell>
          <cell r="AQ336">
            <v>92388</v>
          </cell>
          <cell r="AR336">
            <v>0</v>
          </cell>
          <cell r="AS336">
            <v>938.75</v>
          </cell>
          <cell r="AT336">
            <v>0</v>
          </cell>
          <cell r="AU336">
            <v>5860.75</v>
          </cell>
          <cell r="AV336">
            <v>4641.75</v>
          </cell>
          <cell r="AW336">
            <v>995.75</v>
          </cell>
          <cell r="AX336">
            <v>0</v>
          </cell>
          <cell r="AY336">
            <v>12437</v>
          </cell>
          <cell r="AZ336">
            <v>0</v>
          </cell>
          <cell r="BB336">
            <v>327</v>
          </cell>
          <cell r="BC336" t="str">
            <v>WESTHAMPTON</v>
          </cell>
          <cell r="BH336">
            <v>0</v>
          </cell>
          <cell r="BK336">
            <v>0</v>
          </cell>
          <cell r="BL336">
            <v>0</v>
          </cell>
          <cell r="BN336">
            <v>0</v>
          </cell>
          <cell r="BP336">
            <v>0</v>
          </cell>
          <cell r="BQ336">
            <v>0</v>
          </cell>
          <cell r="BR336">
            <v>0</v>
          </cell>
          <cell r="BT336">
            <v>0</v>
          </cell>
          <cell r="BV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M337">
            <v>328</v>
          </cell>
          <cell r="AN337">
            <v>332</v>
          </cell>
          <cell r="AO337" t="str">
            <v>WESTMINSTER</v>
          </cell>
          <cell r="AP337">
            <v>0</v>
          </cell>
          <cell r="AQ337">
            <v>0</v>
          </cell>
          <cell r="AR337">
            <v>0</v>
          </cell>
          <cell r="AS337">
            <v>0</v>
          </cell>
          <cell r="AT337">
            <v>0</v>
          </cell>
          <cell r="AU337">
            <v>0</v>
          </cell>
          <cell r="AV337">
            <v>0</v>
          </cell>
          <cell r="AW337">
            <v>0</v>
          </cell>
          <cell r="AX337">
            <v>0</v>
          </cell>
          <cell r="AY337">
            <v>0</v>
          </cell>
          <cell r="AZ337">
            <v>0</v>
          </cell>
          <cell r="BB337">
            <v>328</v>
          </cell>
          <cell r="BC337" t="str">
            <v>WESTMINSTER</v>
          </cell>
          <cell r="BH337">
            <v>0</v>
          </cell>
          <cell r="BK337">
            <v>0</v>
          </cell>
          <cell r="BL337">
            <v>0</v>
          </cell>
          <cell r="BN337">
            <v>0</v>
          </cell>
          <cell r="BP337">
            <v>0</v>
          </cell>
          <cell r="BQ337">
            <v>0</v>
          </cell>
          <cell r="BR337">
            <v>0</v>
          </cell>
          <cell r="BT337">
            <v>0</v>
          </cell>
          <cell r="BV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M338">
            <v>329</v>
          </cell>
          <cell r="AN338">
            <v>324</v>
          </cell>
          <cell r="AO338" t="str">
            <v>WEST NEWBURY</v>
          </cell>
          <cell r="AP338">
            <v>0</v>
          </cell>
          <cell r="AQ338">
            <v>0</v>
          </cell>
          <cell r="AR338">
            <v>0</v>
          </cell>
          <cell r="AS338">
            <v>0</v>
          </cell>
          <cell r="AT338">
            <v>0</v>
          </cell>
          <cell r="AU338">
            <v>0</v>
          </cell>
          <cell r="AV338">
            <v>0</v>
          </cell>
          <cell r="AW338">
            <v>0</v>
          </cell>
          <cell r="AX338">
            <v>0</v>
          </cell>
          <cell r="AY338">
            <v>0</v>
          </cell>
          <cell r="AZ338">
            <v>0</v>
          </cell>
          <cell r="BB338">
            <v>329</v>
          </cell>
          <cell r="BC338" t="str">
            <v>WEST NEWBURY</v>
          </cell>
          <cell r="BH338">
            <v>0</v>
          </cell>
          <cell r="BK338">
            <v>0</v>
          </cell>
          <cell r="BL338">
            <v>0</v>
          </cell>
          <cell r="BN338">
            <v>0</v>
          </cell>
          <cell r="BP338">
            <v>0</v>
          </cell>
          <cell r="BQ338">
            <v>0</v>
          </cell>
          <cell r="BR338">
            <v>0</v>
          </cell>
          <cell r="BT338">
            <v>0</v>
          </cell>
          <cell r="BV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M339">
            <v>330</v>
          </cell>
          <cell r="AN339">
            <v>333</v>
          </cell>
          <cell r="AO339" t="str">
            <v>WESTON</v>
          </cell>
          <cell r="AP339">
            <v>0</v>
          </cell>
          <cell r="AQ339">
            <v>0</v>
          </cell>
          <cell r="AR339">
            <v>0</v>
          </cell>
          <cell r="AS339">
            <v>0</v>
          </cell>
          <cell r="AT339">
            <v>0</v>
          </cell>
          <cell r="AU339">
            <v>0</v>
          </cell>
          <cell r="AV339">
            <v>0</v>
          </cell>
          <cell r="AW339">
            <v>0</v>
          </cell>
          <cell r="AX339">
            <v>0</v>
          </cell>
          <cell r="AY339">
            <v>0</v>
          </cell>
          <cell r="AZ339">
            <v>0</v>
          </cell>
          <cell r="BB339">
            <v>330</v>
          </cell>
          <cell r="BC339" t="str">
            <v>WESTON</v>
          </cell>
          <cell r="BH339">
            <v>0</v>
          </cell>
          <cell r="BK339">
            <v>0</v>
          </cell>
          <cell r="BL339">
            <v>0</v>
          </cell>
          <cell r="BN339">
            <v>0</v>
          </cell>
          <cell r="BP339">
            <v>0</v>
          </cell>
          <cell r="BQ339">
            <v>0</v>
          </cell>
          <cell r="BR339">
            <v>0</v>
          </cell>
          <cell r="BT339">
            <v>0</v>
          </cell>
          <cell r="BV339">
            <v>0</v>
          </cell>
        </row>
        <row r="340">
          <cell r="A340">
            <v>331</v>
          </cell>
          <cell r="B340">
            <v>334</v>
          </cell>
          <cell r="C340" t="str">
            <v>WESTPORT</v>
          </cell>
          <cell r="D340">
            <v>25</v>
          </cell>
          <cell r="E340">
            <v>400779</v>
          </cell>
          <cell r="F340">
            <v>0</v>
          </cell>
          <cell r="G340">
            <v>22325</v>
          </cell>
          <cell r="H340">
            <v>423104</v>
          </cell>
          <cell r="J340">
            <v>191001.45086508119</v>
          </cell>
          <cell r="K340">
            <v>0.6287218391622631</v>
          </cell>
          <cell r="L340">
            <v>22325</v>
          </cell>
          <cell r="M340">
            <v>213326.45086508119</v>
          </cell>
          <cell r="O340">
            <v>209777.54913491881</v>
          </cell>
          <cell r="Q340">
            <v>0</v>
          </cell>
          <cell r="R340">
            <v>191001.45086508119</v>
          </cell>
          <cell r="S340">
            <v>22325</v>
          </cell>
          <cell r="T340">
            <v>213326.45086508119</v>
          </cell>
          <cell r="V340">
            <v>326118.25</v>
          </cell>
          <cell r="W340">
            <v>0</v>
          </cell>
          <cell r="X340">
            <v>331</v>
          </cell>
          <cell r="Y340">
            <v>25</v>
          </cell>
          <cell r="Z340">
            <v>0</v>
          </cell>
          <cell r="AA340">
            <v>400779</v>
          </cell>
          <cell r="AB340">
            <v>0</v>
          </cell>
          <cell r="AC340">
            <v>400779</v>
          </cell>
          <cell r="AD340">
            <v>0</v>
          </cell>
          <cell r="AE340">
            <v>22325</v>
          </cell>
          <cell r="AF340">
            <v>423104</v>
          </cell>
          <cell r="AG340">
            <v>0</v>
          </cell>
          <cell r="AH340">
            <v>0</v>
          </cell>
          <cell r="AI340">
            <v>0</v>
          </cell>
          <cell r="AJ340">
            <v>0</v>
          </cell>
          <cell r="AK340">
            <v>423104</v>
          </cell>
          <cell r="AM340">
            <v>331</v>
          </cell>
          <cell r="AN340">
            <v>334</v>
          </cell>
          <cell r="AO340" t="str">
            <v>WESTPORT</v>
          </cell>
          <cell r="AP340">
            <v>400779</v>
          </cell>
          <cell r="AQ340">
            <v>133418</v>
          </cell>
          <cell r="AR340">
            <v>267361</v>
          </cell>
          <cell r="AS340">
            <v>0</v>
          </cell>
          <cell r="AT340">
            <v>32693</v>
          </cell>
          <cell r="AU340">
            <v>0</v>
          </cell>
          <cell r="AV340">
            <v>3739.25</v>
          </cell>
          <cell r="AW340">
            <v>0</v>
          </cell>
          <cell r="AX340">
            <v>0</v>
          </cell>
          <cell r="AY340">
            <v>303793.25</v>
          </cell>
          <cell r="AZ340">
            <v>191001.45086508119</v>
          </cell>
          <cell r="BB340">
            <v>331</v>
          </cell>
          <cell r="BC340" t="str">
            <v>WESTPORT</v>
          </cell>
          <cell r="BH340">
            <v>0</v>
          </cell>
          <cell r="BK340">
            <v>0</v>
          </cell>
          <cell r="BL340">
            <v>0</v>
          </cell>
          <cell r="BN340">
            <v>0</v>
          </cell>
          <cell r="BP340">
            <v>267361</v>
          </cell>
          <cell r="BQ340">
            <v>267361</v>
          </cell>
          <cell r="BR340">
            <v>0</v>
          </cell>
          <cell r="BT340">
            <v>0</v>
          </cell>
          <cell r="BV340">
            <v>0</v>
          </cell>
        </row>
        <row r="341">
          <cell r="A341">
            <v>332</v>
          </cell>
          <cell r="B341">
            <v>325</v>
          </cell>
          <cell r="C341" t="str">
            <v>WEST SPRINGFIELD</v>
          </cell>
          <cell r="D341">
            <v>86</v>
          </cell>
          <cell r="E341">
            <v>1076056</v>
          </cell>
          <cell r="F341">
            <v>0</v>
          </cell>
          <cell r="G341">
            <v>76798</v>
          </cell>
          <cell r="H341">
            <v>1152854</v>
          </cell>
          <cell r="J341">
            <v>290621.73699051823</v>
          </cell>
          <cell r="K341">
            <v>0.61311826641544243</v>
          </cell>
          <cell r="L341">
            <v>76798</v>
          </cell>
          <cell r="M341">
            <v>367419.73699051823</v>
          </cell>
          <cell r="O341">
            <v>785434.26300948183</v>
          </cell>
          <cell r="Q341">
            <v>0</v>
          </cell>
          <cell r="R341">
            <v>290621.73699051823</v>
          </cell>
          <cell r="S341">
            <v>76798</v>
          </cell>
          <cell r="T341">
            <v>367419.73699051823</v>
          </cell>
          <cell r="V341">
            <v>550804</v>
          </cell>
          <cell r="W341">
            <v>0</v>
          </cell>
          <cell r="X341">
            <v>332</v>
          </cell>
          <cell r="Y341">
            <v>86</v>
          </cell>
          <cell r="Z341">
            <v>0</v>
          </cell>
          <cell r="AA341">
            <v>1076056</v>
          </cell>
          <cell r="AB341">
            <v>0</v>
          </cell>
          <cell r="AC341">
            <v>1076056</v>
          </cell>
          <cell r="AD341">
            <v>0</v>
          </cell>
          <cell r="AE341">
            <v>76798</v>
          </cell>
          <cell r="AF341">
            <v>1152854</v>
          </cell>
          <cell r="AG341">
            <v>0</v>
          </cell>
          <cell r="AH341">
            <v>0</v>
          </cell>
          <cell r="AI341">
            <v>0</v>
          </cell>
          <cell r="AJ341">
            <v>0</v>
          </cell>
          <cell r="AK341">
            <v>1152854</v>
          </cell>
          <cell r="AM341">
            <v>332</v>
          </cell>
          <cell r="AN341">
            <v>325</v>
          </cell>
          <cell r="AO341" t="str">
            <v>WEST SPRINGFIELD</v>
          </cell>
          <cell r="AP341">
            <v>1076056</v>
          </cell>
          <cell r="AQ341">
            <v>669248</v>
          </cell>
          <cell r="AR341">
            <v>406808</v>
          </cell>
          <cell r="AS341">
            <v>0</v>
          </cell>
          <cell r="AT341">
            <v>0</v>
          </cell>
          <cell r="AU341">
            <v>67198</v>
          </cell>
          <cell r="AV341">
            <v>0</v>
          </cell>
          <cell r="AW341">
            <v>0</v>
          </cell>
          <cell r="AX341">
            <v>0</v>
          </cell>
          <cell r="AY341">
            <v>474006</v>
          </cell>
          <cell r="AZ341">
            <v>290621.73699051823</v>
          </cell>
          <cell r="BB341">
            <v>332</v>
          </cell>
          <cell r="BC341" t="str">
            <v>WEST SPRINGFIELD</v>
          </cell>
          <cell r="BH341">
            <v>0</v>
          </cell>
          <cell r="BK341">
            <v>0</v>
          </cell>
          <cell r="BL341">
            <v>0</v>
          </cell>
          <cell r="BN341">
            <v>0</v>
          </cell>
          <cell r="BP341">
            <v>406808</v>
          </cell>
          <cell r="BQ341">
            <v>406808</v>
          </cell>
          <cell r="BR341">
            <v>0</v>
          </cell>
          <cell r="BT341">
            <v>0</v>
          </cell>
          <cell r="BV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M342">
            <v>333</v>
          </cell>
          <cell r="AN342">
            <v>326</v>
          </cell>
          <cell r="AO342" t="str">
            <v>WEST STOCKBRIDGE</v>
          </cell>
          <cell r="AP342">
            <v>0</v>
          </cell>
          <cell r="AQ342">
            <v>0</v>
          </cell>
          <cell r="AR342">
            <v>0</v>
          </cell>
          <cell r="AS342">
            <v>0</v>
          </cell>
          <cell r="AT342">
            <v>0</v>
          </cell>
          <cell r="AU342">
            <v>0</v>
          </cell>
          <cell r="AV342">
            <v>0</v>
          </cell>
          <cell r="AW342">
            <v>0</v>
          </cell>
          <cell r="AX342">
            <v>0</v>
          </cell>
          <cell r="AY342">
            <v>0</v>
          </cell>
          <cell r="AZ342">
            <v>0</v>
          </cell>
          <cell r="BB342">
            <v>333</v>
          </cell>
          <cell r="BC342" t="str">
            <v>WEST STOCKBRIDGE</v>
          </cell>
          <cell r="BH342">
            <v>0</v>
          </cell>
          <cell r="BK342">
            <v>0</v>
          </cell>
          <cell r="BL342">
            <v>0</v>
          </cell>
          <cell r="BN342">
            <v>0</v>
          </cell>
          <cell r="BP342">
            <v>0</v>
          </cell>
          <cell r="BQ342">
            <v>0</v>
          </cell>
          <cell r="BR342">
            <v>0</v>
          </cell>
          <cell r="BT342">
            <v>0</v>
          </cell>
          <cell r="BV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M343">
            <v>334</v>
          </cell>
          <cell r="AN343">
            <v>327</v>
          </cell>
          <cell r="AO343" t="str">
            <v>WEST TISBURY</v>
          </cell>
          <cell r="AP343">
            <v>0</v>
          </cell>
          <cell r="AQ343">
            <v>0</v>
          </cell>
          <cell r="AR343">
            <v>0</v>
          </cell>
          <cell r="AS343">
            <v>0</v>
          </cell>
          <cell r="AT343">
            <v>0</v>
          </cell>
          <cell r="AU343">
            <v>0</v>
          </cell>
          <cell r="AV343">
            <v>0</v>
          </cell>
          <cell r="AW343">
            <v>0</v>
          </cell>
          <cell r="AX343">
            <v>0</v>
          </cell>
          <cell r="AY343">
            <v>0</v>
          </cell>
          <cell r="AZ343">
            <v>0</v>
          </cell>
          <cell r="BB343">
            <v>334</v>
          </cell>
          <cell r="BC343" t="str">
            <v>WEST TISBURY</v>
          </cell>
          <cell r="BH343">
            <v>0</v>
          </cell>
          <cell r="BK343">
            <v>0</v>
          </cell>
          <cell r="BL343">
            <v>0</v>
          </cell>
          <cell r="BN343">
            <v>0</v>
          </cell>
          <cell r="BP343">
            <v>0</v>
          </cell>
          <cell r="BQ343">
            <v>0</v>
          </cell>
          <cell r="BR343">
            <v>0</v>
          </cell>
          <cell r="BT343">
            <v>0</v>
          </cell>
          <cell r="BV343">
            <v>0</v>
          </cell>
        </row>
        <row r="344">
          <cell r="A344">
            <v>335</v>
          </cell>
          <cell r="B344">
            <v>335</v>
          </cell>
          <cell r="C344" t="str">
            <v>WESTWOOD</v>
          </cell>
          <cell r="D344">
            <v>1</v>
          </cell>
          <cell r="E344">
            <v>18159</v>
          </cell>
          <cell r="F344">
            <v>0</v>
          </cell>
          <cell r="G344">
            <v>893</v>
          </cell>
          <cell r="H344">
            <v>19052</v>
          </cell>
          <cell r="J344">
            <v>1233.7607416339526</v>
          </cell>
          <cell r="K344">
            <v>0.12444945067547121</v>
          </cell>
          <cell r="L344">
            <v>893</v>
          </cell>
          <cell r="M344">
            <v>2126.7607416339524</v>
          </cell>
          <cell r="O344">
            <v>16925.239258366048</v>
          </cell>
          <cell r="Q344">
            <v>0</v>
          </cell>
          <cell r="R344">
            <v>1233.7607416339526</v>
          </cell>
          <cell r="S344">
            <v>893</v>
          </cell>
          <cell r="T344">
            <v>2126.7607416339524</v>
          </cell>
          <cell r="V344">
            <v>10806.75</v>
          </cell>
          <cell r="W344">
            <v>0</v>
          </cell>
          <cell r="X344">
            <v>335</v>
          </cell>
          <cell r="Y344">
            <v>1</v>
          </cell>
          <cell r="Z344">
            <v>0</v>
          </cell>
          <cell r="AA344">
            <v>18159</v>
          </cell>
          <cell r="AB344">
            <v>0</v>
          </cell>
          <cell r="AC344">
            <v>18159</v>
          </cell>
          <cell r="AD344">
            <v>0</v>
          </cell>
          <cell r="AE344">
            <v>893</v>
          </cell>
          <cell r="AF344">
            <v>19052</v>
          </cell>
          <cell r="AG344">
            <v>0</v>
          </cell>
          <cell r="AH344">
            <v>0</v>
          </cell>
          <cell r="AI344">
            <v>0</v>
          </cell>
          <cell r="AJ344">
            <v>0</v>
          </cell>
          <cell r="AK344">
            <v>19052</v>
          </cell>
          <cell r="AM344">
            <v>335</v>
          </cell>
          <cell r="AN344">
            <v>335</v>
          </cell>
          <cell r="AO344" t="str">
            <v>WESTWOOD</v>
          </cell>
          <cell r="AP344">
            <v>18159</v>
          </cell>
          <cell r="AQ344">
            <v>16432</v>
          </cell>
          <cell r="AR344">
            <v>1727</v>
          </cell>
          <cell r="AS344">
            <v>0</v>
          </cell>
          <cell r="AT344">
            <v>7830</v>
          </cell>
          <cell r="AU344">
            <v>0</v>
          </cell>
          <cell r="AV344">
            <v>237.75</v>
          </cell>
          <cell r="AW344">
            <v>119</v>
          </cell>
          <cell r="AX344">
            <v>0</v>
          </cell>
          <cell r="AY344">
            <v>9913.75</v>
          </cell>
          <cell r="AZ344">
            <v>1233.7607416339526</v>
          </cell>
          <cell r="BB344">
            <v>335</v>
          </cell>
          <cell r="BC344" t="str">
            <v>WESTWOOD</v>
          </cell>
          <cell r="BH344">
            <v>0</v>
          </cell>
          <cell r="BK344">
            <v>0</v>
          </cell>
          <cell r="BL344">
            <v>0</v>
          </cell>
          <cell r="BN344">
            <v>0</v>
          </cell>
          <cell r="BP344">
            <v>1727</v>
          </cell>
          <cell r="BQ344">
            <v>1727</v>
          </cell>
          <cell r="BR344">
            <v>0</v>
          </cell>
          <cell r="BT344">
            <v>0</v>
          </cell>
          <cell r="BV344">
            <v>0</v>
          </cell>
        </row>
        <row r="345">
          <cell r="A345">
            <v>336</v>
          </cell>
          <cell r="B345">
            <v>336</v>
          </cell>
          <cell r="C345" t="str">
            <v>WEYMOUTH</v>
          </cell>
          <cell r="D345">
            <v>265</v>
          </cell>
          <cell r="E345">
            <v>3251966</v>
          </cell>
          <cell r="F345">
            <v>0</v>
          </cell>
          <cell r="G345">
            <v>236645</v>
          </cell>
          <cell r="H345">
            <v>3488611</v>
          </cell>
          <cell r="J345">
            <v>319074.67434882576</v>
          </cell>
          <cell r="K345">
            <v>0.33056640211018368</v>
          </cell>
          <cell r="L345">
            <v>236645</v>
          </cell>
          <cell r="M345">
            <v>555719.67434882582</v>
          </cell>
          <cell r="O345">
            <v>2932891.3256511744</v>
          </cell>
          <cell r="Q345">
            <v>0</v>
          </cell>
          <cell r="R345">
            <v>319074.67434882576</v>
          </cell>
          <cell r="S345">
            <v>236645</v>
          </cell>
          <cell r="T345">
            <v>555719.67434882582</v>
          </cell>
          <cell r="V345">
            <v>1201881.25</v>
          </cell>
          <cell r="W345">
            <v>0</v>
          </cell>
          <cell r="X345">
            <v>336</v>
          </cell>
          <cell r="Y345">
            <v>265</v>
          </cell>
          <cell r="Z345">
            <v>0</v>
          </cell>
          <cell r="AA345">
            <v>3251966</v>
          </cell>
          <cell r="AB345">
            <v>0</v>
          </cell>
          <cell r="AC345">
            <v>3251966</v>
          </cell>
          <cell r="AD345">
            <v>0</v>
          </cell>
          <cell r="AE345">
            <v>236645</v>
          </cell>
          <cell r="AF345">
            <v>3488611</v>
          </cell>
          <cell r="AG345">
            <v>0</v>
          </cell>
          <cell r="AH345">
            <v>0</v>
          </cell>
          <cell r="AI345">
            <v>0</v>
          </cell>
          <cell r="AJ345">
            <v>0</v>
          </cell>
          <cell r="AK345">
            <v>3488611</v>
          </cell>
          <cell r="AM345">
            <v>336</v>
          </cell>
          <cell r="AN345">
            <v>336</v>
          </cell>
          <cell r="AO345" t="str">
            <v>WEYMOUTH</v>
          </cell>
          <cell r="AP345">
            <v>3251966</v>
          </cell>
          <cell r="AQ345">
            <v>2805330</v>
          </cell>
          <cell r="AR345">
            <v>446636</v>
          </cell>
          <cell r="AS345">
            <v>232224</v>
          </cell>
          <cell r="AT345">
            <v>170514</v>
          </cell>
          <cell r="AU345">
            <v>36039.5</v>
          </cell>
          <cell r="AV345">
            <v>43041.25</v>
          </cell>
          <cell r="AW345">
            <v>36781.5</v>
          </cell>
          <cell r="AX345">
            <v>0</v>
          </cell>
          <cell r="AY345">
            <v>965236.25</v>
          </cell>
          <cell r="AZ345">
            <v>319074.67434882576</v>
          </cell>
          <cell r="BB345">
            <v>336</v>
          </cell>
          <cell r="BC345" t="str">
            <v>WEYMOUTH</v>
          </cell>
          <cell r="BH345">
            <v>0</v>
          </cell>
          <cell r="BK345">
            <v>0</v>
          </cell>
          <cell r="BL345">
            <v>0</v>
          </cell>
          <cell r="BN345">
            <v>0</v>
          </cell>
          <cell r="BP345">
            <v>446636</v>
          </cell>
          <cell r="BQ345">
            <v>446636</v>
          </cell>
          <cell r="BR345">
            <v>0</v>
          </cell>
          <cell r="BT345">
            <v>0</v>
          </cell>
          <cell r="BV345">
            <v>0</v>
          </cell>
          <cell r="CA345" t="str">
            <v>fy13</v>
          </cell>
        </row>
        <row r="346">
          <cell r="A346">
            <v>337</v>
          </cell>
          <cell r="B346">
            <v>337</v>
          </cell>
          <cell r="C346" t="str">
            <v>WHATELY</v>
          </cell>
          <cell r="D346">
            <v>2</v>
          </cell>
          <cell r="E346">
            <v>57346</v>
          </cell>
          <cell r="F346">
            <v>0</v>
          </cell>
          <cell r="G346">
            <v>1786</v>
          </cell>
          <cell r="H346">
            <v>59132</v>
          </cell>
          <cell r="J346">
            <v>27440.639170180519</v>
          </cell>
          <cell r="K346">
            <v>0.65556498567013521</v>
          </cell>
          <cell r="L346">
            <v>1786</v>
          </cell>
          <cell r="M346">
            <v>29226.639170180519</v>
          </cell>
          <cell r="O346">
            <v>29905.360829819481</v>
          </cell>
          <cell r="Q346">
            <v>0</v>
          </cell>
          <cell r="R346">
            <v>27440.639170180519</v>
          </cell>
          <cell r="S346">
            <v>1786</v>
          </cell>
          <cell r="T346">
            <v>29226.639170180519</v>
          </cell>
          <cell r="V346">
            <v>43644</v>
          </cell>
          <cell r="W346">
            <v>0</v>
          </cell>
          <cell r="X346">
            <v>337</v>
          </cell>
          <cell r="Y346">
            <v>2</v>
          </cell>
          <cell r="Z346">
            <v>0</v>
          </cell>
          <cell r="AA346">
            <v>57346</v>
          </cell>
          <cell r="AB346">
            <v>0</v>
          </cell>
          <cell r="AC346">
            <v>57346</v>
          </cell>
          <cell r="AD346">
            <v>0</v>
          </cell>
          <cell r="AE346">
            <v>1786</v>
          </cell>
          <cell r="AF346">
            <v>59132</v>
          </cell>
          <cell r="AG346">
            <v>0</v>
          </cell>
          <cell r="AH346">
            <v>0</v>
          </cell>
          <cell r="AI346">
            <v>0</v>
          </cell>
          <cell r="AJ346">
            <v>0</v>
          </cell>
          <cell r="AK346">
            <v>59132</v>
          </cell>
          <cell r="AM346">
            <v>337</v>
          </cell>
          <cell r="AN346">
            <v>337</v>
          </cell>
          <cell r="AO346" t="str">
            <v>WHATELY</v>
          </cell>
          <cell r="AP346">
            <v>57346</v>
          </cell>
          <cell r="AQ346">
            <v>18935</v>
          </cell>
          <cell r="AR346">
            <v>38411</v>
          </cell>
          <cell r="AS346">
            <v>0</v>
          </cell>
          <cell r="AT346">
            <v>1453</v>
          </cell>
          <cell r="AU346">
            <v>401</v>
          </cell>
          <cell r="AV346">
            <v>0</v>
          </cell>
          <cell r="AW346">
            <v>1593</v>
          </cell>
          <cell r="AX346">
            <v>0</v>
          </cell>
          <cell r="AY346">
            <v>41858</v>
          </cell>
          <cell r="AZ346">
            <v>27440.639170180519</v>
          </cell>
          <cell r="BB346">
            <v>337</v>
          </cell>
          <cell r="BC346" t="str">
            <v>WHATELY</v>
          </cell>
          <cell r="BH346">
            <v>0</v>
          </cell>
          <cell r="BK346">
            <v>0</v>
          </cell>
          <cell r="BL346">
            <v>0</v>
          </cell>
          <cell r="BN346">
            <v>0</v>
          </cell>
          <cell r="BP346">
            <v>38411</v>
          </cell>
          <cell r="BQ346">
            <v>38411</v>
          </cell>
          <cell r="BR346">
            <v>0</v>
          </cell>
          <cell r="BT346">
            <v>0</v>
          </cell>
          <cell r="BV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M347">
            <v>338</v>
          </cell>
          <cell r="AN347">
            <v>338</v>
          </cell>
          <cell r="AO347" t="str">
            <v>WHITMAN</v>
          </cell>
          <cell r="AP347">
            <v>0</v>
          </cell>
          <cell r="AQ347">
            <v>0</v>
          </cell>
          <cell r="AR347">
            <v>0</v>
          </cell>
          <cell r="AS347">
            <v>0</v>
          </cell>
          <cell r="AT347">
            <v>0</v>
          </cell>
          <cell r="AU347">
            <v>0</v>
          </cell>
          <cell r="AV347">
            <v>0</v>
          </cell>
          <cell r="AW347">
            <v>0</v>
          </cell>
          <cell r="AX347">
            <v>0</v>
          </cell>
          <cell r="AY347">
            <v>0</v>
          </cell>
          <cell r="AZ347">
            <v>0</v>
          </cell>
          <cell r="BB347">
            <v>338</v>
          </cell>
          <cell r="BC347" t="str">
            <v>WHITMAN</v>
          </cell>
          <cell r="BH347">
            <v>0</v>
          </cell>
          <cell r="BK347">
            <v>0</v>
          </cell>
          <cell r="BL347">
            <v>0</v>
          </cell>
          <cell r="BN347">
            <v>0</v>
          </cell>
          <cell r="BP347">
            <v>0</v>
          </cell>
          <cell r="BQ347">
            <v>0</v>
          </cell>
          <cell r="BR347">
            <v>0</v>
          </cell>
          <cell r="BT347">
            <v>0</v>
          </cell>
          <cell r="BV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M348">
            <v>339</v>
          </cell>
          <cell r="AN348">
            <v>339</v>
          </cell>
          <cell r="AO348" t="str">
            <v>WILBRAHAM</v>
          </cell>
          <cell r="AP348">
            <v>0</v>
          </cell>
          <cell r="AQ348">
            <v>0</v>
          </cell>
          <cell r="AR348">
            <v>0</v>
          </cell>
          <cell r="AS348">
            <v>0</v>
          </cell>
          <cell r="AT348">
            <v>0</v>
          </cell>
          <cell r="AU348">
            <v>0</v>
          </cell>
          <cell r="AV348">
            <v>0</v>
          </cell>
          <cell r="AW348">
            <v>0</v>
          </cell>
          <cell r="AX348">
            <v>0</v>
          </cell>
          <cell r="AY348">
            <v>0</v>
          </cell>
          <cell r="AZ348">
            <v>0</v>
          </cell>
          <cell r="BB348">
            <v>339</v>
          </cell>
          <cell r="BC348" t="str">
            <v>WILBRAHAM</v>
          </cell>
          <cell r="BH348">
            <v>0</v>
          </cell>
          <cell r="BK348">
            <v>0</v>
          </cell>
          <cell r="BL348">
            <v>0</v>
          </cell>
          <cell r="BN348">
            <v>0</v>
          </cell>
          <cell r="BP348">
            <v>0</v>
          </cell>
          <cell r="BQ348">
            <v>0</v>
          </cell>
          <cell r="BR348">
            <v>0</v>
          </cell>
          <cell r="BT348">
            <v>0</v>
          </cell>
          <cell r="BV348">
            <v>0</v>
          </cell>
        </row>
        <row r="349">
          <cell r="A349">
            <v>340</v>
          </cell>
          <cell r="B349">
            <v>340</v>
          </cell>
          <cell r="C349" t="str">
            <v>WILLIAMSBURG</v>
          </cell>
          <cell r="D349">
            <v>16</v>
          </cell>
          <cell r="E349">
            <v>251691</v>
          </cell>
          <cell r="F349">
            <v>0</v>
          </cell>
          <cell r="G349">
            <v>14288</v>
          </cell>
          <cell r="H349">
            <v>265979</v>
          </cell>
          <cell r="J349">
            <v>28273.624129500258</v>
          </cell>
          <cell r="K349">
            <v>0.47709131625395923</v>
          </cell>
          <cell r="L349">
            <v>14288</v>
          </cell>
          <cell r="M349">
            <v>42561.624129500255</v>
          </cell>
          <cell r="O349">
            <v>223417.37587049976</v>
          </cell>
          <cell r="Q349">
            <v>0</v>
          </cell>
          <cell r="R349">
            <v>28273.624129500258</v>
          </cell>
          <cell r="S349">
            <v>14288</v>
          </cell>
          <cell r="T349">
            <v>42561.624129500255</v>
          </cell>
          <cell r="V349">
            <v>73550.5</v>
          </cell>
          <cell r="W349">
            <v>0</v>
          </cell>
          <cell r="X349">
            <v>340</v>
          </cell>
          <cell r="Y349">
            <v>16</v>
          </cell>
          <cell r="Z349">
            <v>0</v>
          </cell>
          <cell r="AA349">
            <v>251691</v>
          </cell>
          <cell r="AB349">
            <v>0</v>
          </cell>
          <cell r="AC349">
            <v>251691</v>
          </cell>
          <cell r="AD349">
            <v>0</v>
          </cell>
          <cell r="AE349">
            <v>14288</v>
          </cell>
          <cell r="AF349">
            <v>265979</v>
          </cell>
          <cell r="AG349">
            <v>0</v>
          </cell>
          <cell r="AH349">
            <v>0</v>
          </cell>
          <cell r="AI349">
            <v>0</v>
          </cell>
          <cell r="AJ349">
            <v>0</v>
          </cell>
          <cell r="AK349">
            <v>265979</v>
          </cell>
          <cell r="AM349">
            <v>340</v>
          </cell>
          <cell r="AN349">
            <v>340</v>
          </cell>
          <cell r="AO349" t="str">
            <v>WILLIAMSBURG</v>
          </cell>
          <cell r="AP349">
            <v>251691</v>
          </cell>
          <cell r="AQ349">
            <v>212114</v>
          </cell>
          <cell r="AR349">
            <v>39577</v>
          </cell>
          <cell r="AS349">
            <v>0</v>
          </cell>
          <cell r="AT349">
            <v>4153</v>
          </cell>
          <cell r="AU349">
            <v>724.5</v>
          </cell>
          <cell r="AV349">
            <v>13058.75</v>
          </cell>
          <cell r="AW349">
            <v>1749.25</v>
          </cell>
          <cell r="AX349">
            <v>0</v>
          </cell>
          <cell r="AY349">
            <v>59262.5</v>
          </cell>
          <cell r="AZ349">
            <v>28273.624129500258</v>
          </cell>
          <cell r="BB349">
            <v>340</v>
          </cell>
          <cell r="BC349" t="str">
            <v>WILLIAMSBURG</v>
          </cell>
          <cell r="BH349">
            <v>0</v>
          </cell>
          <cell r="BK349">
            <v>0</v>
          </cell>
          <cell r="BL349">
            <v>0</v>
          </cell>
          <cell r="BN349">
            <v>0</v>
          </cell>
          <cell r="BP349">
            <v>39577</v>
          </cell>
          <cell r="BQ349">
            <v>39577</v>
          </cell>
          <cell r="BR349">
            <v>0</v>
          </cell>
          <cell r="BT349">
            <v>0</v>
          </cell>
          <cell r="BV349">
            <v>0</v>
          </cell>
        </row>
        <row r="350">
          <cell r="A350">
            <v>341</v>
          </cell>
          <cell r="B350">
            <v>341</v>
          </cell>
          <cell r="C350" t="str">
            <v>WILLIAMSTOWN</v>
          </cell>
          <cell r="D350">
            <v>0</v>
          </cell>
          <cell r="E350">
            <v>0</v>
          </cell>
          <cell r="F350">
            <v>0</v>
          </cell>
          <cell r="G350">
            <v>0</v>
          </cell>
          <cell r="H350">
            <v>0</v>
          </cell>
          <cell r="J350">
            <v>0</v>
          </cell>
          <cell r="K350">
            <v>0</v>
          </cell>
          <cell r="L350">
            <v>0</v>
          </cell>
          <cell r="M350">
            <v>0</v>
          </cell>
          <cell r="O350">
            <v>0</v>
          </cell>
          <cell r="Q350">
            <v>0</v>
          </cell>
          <cell r="R350">
            <v>0</v>
          </cell>
          <cell r="S350">
            <v>0</v>
          </cell>
          <cell r="T350">
            <v>0</v>
          </cell>
          <cell r="V350">
            <v>14162.25</v>
          </cell>
          <cell r="W350">
            <v>0</v>
          </cell>
          <cell r="X350">
            <v>341</v>
          </cell>
          <cell r="AM350">
            <v>341</v>
          </cell>
          <cell r="AN350">
            <v>341</v>
          </cell>
          <cell r="AO350" t="str">
            <v>WILLIAMSTOWN</v>
          </cell>
          <cell r="AP350">
            <v>0</v>
          </cell>
          <cell r="AQ350">
            <v>12510</v>
          </cell>
          <cell r="AR350">
            <v>0</v>
          </cell>
          <cell r="AS350">
            <v>0</v>
          </cell>
          <cell r="AT350">
            <v>3616</v>
          </cell>
          <cell r="AU350">
            <v>0</v>
          </cell>
          <cell r="AV350">
            <v>10546.25</v>
          </cell>
          <cell r="AW350">
            <v>0</v>
          </cell>
          <cell r="AX350">
            <v>0</v>
          </cell>
          <cell r="AY350">
            <v>14162.25</v>
          </cell>
          <cell r="AZ350">
            <v>0</v>
          </cell>
          <cell r="BB350">
            <v>341</v>
          </cell>
          <cell r="BC350" t="str">
            <v>WILLIAMSTOWN</v>
          </cell>
          <cell r="BH350">
            <v>0</v>
          </cell>
          <cell r="BK350">
            <v>0</v>
          </cell>
          <cell r="BL350">
            <v>0</v>
          </cell>
          <cell r="BN350">
            <v>0</v>
          </cell>
          <cell r="BP350">
            <v>0</v>
          </cell>
          <cell r="BQ350">
            <v>0</v>
          </cell>
          <cell r="BR350">
            <v>0</v>
          </cell>
          <cell r="BT350">
            <v>0</v>
          </cell>
          <cell r="BV350">
            <v>0</v>
          </cell>
        </row>
        <row r="351">
          <cell r="A351">
            <v>342</v>
          </cell>
          <cell r="B351">
            <v>342</v>
          </cell>
          <cell r="C351" t="str">
            <v>WILMINGTON</v>
          </cell>
          <cell r="D351">
            <v>6</v>
          </cell>
          <cell r="E351">
            <v>87706</v>
          </cell>
          <cell r="F351">
            <v>0</v>
          </cell>
          <cell r="G351">
            <v>5358</v>
          </cell>
          <cell r="H351">
            <v>93064</v>
          </cell>
          <cell r="J351">
            <v>9854.3692357259661</v>
          </cell>
          <cell r="K351">
            <v>0.52484557132077103</v>
          </cell>
          <cell r="L351">
            <v>5358</v>
          </cell>
          <cell r="M351">
            <v>15212.369235725966</v>
          </cell>
          <cell r="O351">
            <v>77851.630764274028</v>
          </cell>
          <cell r="Q351">
            <v>0</v>
          </cell>
          <cell r="R351">
            <v>9854.3692357259661</v>
          </cell>
          <cell r="S351">
            <v>5358</v>
          </cell>
          <cell r="T351">
            <v>15212.369235725966</v>
          </cell>
          <cell r="V351">
            <v>24133.75</v>
          </cell>
          <cell r="W351">
            <v>0</v>
          </cell>
          <cell r="X351">
            <v>342</v>
          </cell>
          <cell r="Y351">
            <v>6</v>
          </cell>
          <cell r="Z351">
            <v>0</v>
          </cell>
          <cell r="AA351">
            <v>87706</v>
          </cell>
          <cell r="AB351">
            <v>0</v>
          </cell>
          <cell r="AC351">
            <v>87706</v>
          </cell>
          <cell r="AD351">
            <v>0</v>
          </cell>
          <cell r="AE351">
            <v>5358</v>
          </cell>
          <cell r="AF351">
            <v>93064</v>
          </cell>
          <cell r="AG351">
            <v>0</v>
          </cell>
          <cell r="AH351">
            <v>0</v>
          </cell>
          <cell r="AI351">
            <v>0</v>
          </cell>
          <cell r="AJ351">
            <v>0</v>
          </cell>
          <cell r="AK351">
            <v>93064</v>
          </cell>
          <cell r="AM351">
            <v>342</v>
          </cell>
          <cell r="AN351">
            <v>342</v>
          </cell>
          <cell r="AO351" t="str">
            <v>WILMINGTON</v>
          </cell>
          <cell r="AP351">
            <v>87706</v>
          </cell>
          <cell r="AQ351">
            <v>73912</v>
          </cell>
          <cell r="AR351">
            <v>13794</v>
          </cell>
          <cell r="AS351">
            <v>623.5</v>
          </cell>
          <cell r="AT351">
            <v>0</v>
          </cell>
          <cell r="AU351">
            <v>0</v>
          </cell>
          <cell r="AV351">
            <v>4358.25</v>
          </cell>
          <cell r="AW351">
            <v>0</v>
          </cell>
          <cell r="AX351">
            <v>0</v>
          </cell>
          <cell r="AY351">
            <v>18775.75</v>
          </cell>
          <cell r="AZ351">
            <v>9854.3692357259661</v>
          </cell>
          <cell r="BB351">
            <v>342</v>
          </cell>
          <cell r="BC351" t="str">
            <v>WILMINGTON</v>
          </cell>
          <cell r="BH351">
            <v>0</v>
          </cell>
          <cell r="BK351">
            <v>0</v>
          </cell>
          <cell r="BL351">
            <v>0</v>
          </cell>
          <cell r="BN351">
            <v>0</v>
          </cell>
          <cell r="BP351">
            <v>13794</v>
          </cell>
          <cell r="BQ351">
            <v>13794</v>
          </cell>
          <cell r="BR351">
            <v>0</v>
          </cell>
          <cell r="BT351">
            <v>0</v>
          </cell>
          <cell r="BV351">
            <v>0</v>
          </cell>
        </row>
        <row r="352">
          <cell r="A352">
            <v>343</v>
          </cell>
          <cell r="B352">
            <v>343</v>
          </cell>
          <cell r="C352" t="str">
            <v>WINCHENDON</v>
          </cell>
          <cell r="D352">
            <v>30</v>
          </cell>
          <cell r="E352">
            <v>350190</v>
          </cell>
          <cell r="F352">
            <v>0</v>
          </cell>
          <cell r="G352">
            <v>26790</v>
          </cell>
          <cell r="H352">
            <v>376980</v>
          </cell>
          <cell r="J352">
            <v>5122.2145440158893</v>
          </cell>
          <cell r="K352">
            <v>6.0353653163849288E-2</v>
          </cell>
          <cell r="L352">
            <v>26790</v>
          </cell>
          <cell r="M352">
            <v>31912.214544015889</v>
          </cell>
          <cell r="O352">
            <v>345067.78545598412</v>
          </cell>
          <cell r="Q352">
            <v>0</v>
          </cell>
          <cell r="R352">
            <v>5122.2145440158893</v>
          </cell>
          <cell r="S352">
            <v>26790</v>
          </cell>
          <cell r="T352">
            <v>31912.214544015889</v>
          </cell>
          <cell r="V352">
            <v>111660</v>
          </cell>
          <cell r="W352">
            <v>0</v>
          </cell>
          <cell r="X352">
            <v>343</v>
          </cell>
          <cell r="Y352">
            <v>30</v>
          </cell>
          <cell r="Z352">
            <v>0</v>
          </cell>
          <cell r="AA352">
            <v>350190</v>
          </cell>
          <cell r="AB352">
            <v>0</v>
          </cell>
          <cell r="AC352">
            <v>350190</v>
          </cell>
          <cell r="AD352">
            <v>0</v>
          </cell>
          <cell r="AE352">
            <v>26790</v>
          </cell>
          <cell r="AF352">
            <v>376980</v>
          </cell>
          <cell r="AG352">
            <v>0</v>
          </cell>
          <cell r="AH352">
            <v>0</v>
          </cell>
          <cell r="AI352">
            <v>0</v>
          </cell>
          <cell r="AJ352">
            <v>0</v>
          </cell>
          <cell r="AK352">
            <v>376980</v>
          </cell>
          <cell r="AM352">
            <v>343</v>
          </cell>
          <cell r="AN352">
            <v>343</v>
          </cell>
          <cell r="AO352" t="str">
            <v>WINCHENDON</v>
          </cell>
          <cell r="AP352">
            <v>350190</v>
          </cell>
          <cell r="AQ352">
            <v>343020</v>
          </cell>
          <cell r="AR352">
            <v>7170</v>
          </cell>
          <cell r="AS352">
            <v>0</v>
          </cell>
          <cell r="AT352">
            <v>0</v>
          </cell>
          <cell r="AU352">
            <v>34382.5</v>
          </cell>
          <cell r="AV352">
            <v>24472.5</v>
          </cell>
          <cell r="AW352">
            <v>18845</v>
          </cell>
          <cell r="AX352">
            <v>0</v>
          </cell>
          <cell r="AY352">
            <v>84870</v>
          </cell>
          <cell r="AZ352">
            <v>5122.2145440158893</v>
          </cell>
          <cell r="BB352">
            <v>343</v>
          </cell>
          <cell r="BC352" t="str">
            <v>WINCHENDON</v>
          </cell>
          <cell r="BH352">
            <v>0</v>
          </cell>
          <cell r="BK352">
            <v>0</v>
          </cell>
          <cell r="BL352">
            <v>0</v>
          </cell>
          <cell r="BN352">
            <v>0</v>
          </cell>
          <cell r="BP352">
            <v>7170</v>
          </cell>
          <cell r="BQ352">
            <v>7170</v>
          </cell>
          <cell r="BR352">
            <v>0</v>
          </cell>
          <cell r="BT352">
            <v>0</v>
          </cell>
          <cell r="BV352">
            <v>0</v>
          </cell>
        </row>
        <row r="353">
          <cell r="A353">
            <v>344</v>
          </cell>
          <cell r="B353">
            <v>344</v>
          </cell>
          <cell r="C353" t="str">
            <v>WINCHESTER</v>
          </cell>
          <cell r="D353">
            <v>4</v>
          </cell>
          <cell r="E353">
            <v>48056</v>
          </cell>
          <cell r="F353">
            <v>0</v>
          </cell>
          <cell r="G353">
            <v>3572</v>
          </cell>
          <cell r="H353">
            <v>51628</v>
          </cell>
          <cell r="J353">
            <v>16849.728345210428</v>
          </cell>
          <cell r="K353">
            <v>0.43048243795486701</v>
          </cell>
          <cell r="L353">
            <v>3572</v>
          </cell>
          <cell r="M353">
            <v>20421.728345210428</v>
          </cell>
          <cell r="O353">
            <v>31206.271654789572</v>
          </cell>
          <cell r="Q353">
            <v>0</v>
          </cell>
          <cell r="R353">
            <v>16849.728345210428</v>
          </cell>
          <cell r="S353">
            <v>3572</v>
          </cell>
          <cell r="T353">
            <v>20421.728345210428</v>
          </cell>
          <cell r="V353">
            <v>42713.5</v>
          </cell>
          <cell r="W353">
            <v>0</v>
          </cell>
          <cell r="X353">
            <v>344</v>
          </cell>
          <cell r="Y353">
            <v>4</v>
          </cell>
          <cell r="Z353">
            <v>0</v>
          </cell>
          <cell r="AA353">
            <v>48056</v>
          </cell>
          <cell r="AB353">
            <v>0</v>
          </cell>
          <cell r="AC353">
            <v>48056</v>
          </cell>
          <cell r="AD353">
            <v>0</v>
          </cell>
          <cell r="AE353">
            <v>3572</v>
          </cell>
          <cell r="AF353">
            <v>51628</v>
          </cell>
          <cell r="AG353">
            <v>0</v>
          </cell>
          <cell r="AH353">
            <v>0</v>
          </cell>
          <cell r="AI353">
            <v>0</v>
          </cell>
          <cell r="AJ353">
            <v>0</v>
          </cell>
          <cell r="AK353">
            <v>51628</v>
          </cell>
          <cell r="AM353">
            <v>344</v>
          </cell>
          <cell r="AN353">
            <v>344</v>
          </cell>
          <cell r="AO353" t="str">
            <v>WINCHESTER</v>
          </cell>
          <cell r="AP353">
            <v>48056</v>
          </cell>
          <cell r="AQ353">
            <v>24470</v>
          </cell>
          <cell r="AR353">
            <v>23586</v>
          </cell>
          <cell r="AS353">
            <v>1910.75</v>
          </cell>
          <cell r="AT353">
            <v>0</v>
          </cell>
          <cell r="AU353">
            <v>1729.5</v>
          </cell>
          <cell r="AV353">
            <v>11915.25</v>
          </cell>
          <cell r="AW353">
            <v>0</v>
          </cell>
          <cell r="AX353">
            <v>0</v>
          </cell>
          <cell r="AY353">
            <v>39141.5</v>
          </cell>
          <cell r="AZ353">
            <v>16849.728345210428</v>
          </cell>
          <cell r="BB353">
            <v>344</v>
          </cell>
          <cell r="BC353" t="str">
            <v>WINCHESTER</v>
          </cell>
          <cell r="BH353">
            <v>0</v>
          </cell>
          <cell r="BK353">
            <v>0</v>
          </cell>
          <cell r="BL353">
            <v>0</v>
          </cell>
          <cell r="BN353">
            <v>0</v>
          </cell>
          <cell r="BP353">
            <v>23586</v>
          </cell>
          <cell r="BQ353">
            <v>23586</v>
          </cell>
          <cell r="BR353">
            <v>0</v>
          </cell>
          <cell r="BT353">
            <v>0</v>
          </cell>
          <cell r="BV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M354">
            <v>345</v>
          </cell>
          <cell r="AN354">
            <v>345</v>
          </cell>
          <cell r="AO354" t="str">
            <v>WINDSOR</v>
          </cell>
          <cell r="AP354">
            <v>0</v>
          </cell>
          <cell r="AQ354">
            <v>0</v>
          </cell>
          <cell r="AR354">
            <v>0</v>
          </cell>
          <cell r="AS354">
            <v>0</v>
          </cell>
          <cell r="AT354">
            <v>0</v>
          </cell>
          <cell r="AU354">
            <v>0</v>
          </cell>
          <cell r="AV354">
            <v>0</v>
          </cell>
          <cell r="AW354">
            <v>0</v>
          </cell>
          <cell r="AX354">
            <v>0</v>
          </cell>
          <cell r="AY354">
            <v>0</v>
          </cell>
          <cell r="AZ354">
            <v>0</v>
          </cell>
          <cell r="BB354">
            <v>345</v>
          </cell>
          <cell r="BC354" t="str">
            <v>WINDSOR</v>
          </cell>
          <cell r="BH354">
            <v>0</v>
          </cell>
          <cell r="BK354">
            <v>0</v>
          </cell>
          <cell r="BL354">
            <v>0</v>
          </cell>
          <cell r="BN354">
            <v>0</v>
          </cell>
          <cell r="BP354">
            <v>0</v>
          </cell>
          <cell r="BQ354">
            <v>0</v>
          </cell>
          <cell r="BR354">
            <v>0</v>
          </cell>
          <cell r="BT354">
            <v>0</v>
          </cell>
          <cell r="BV354">
            <v>0</v>
          </cell>
        </row>
        <row r="355">
          <cell r="A355">
            <v>346</v>
          </cell>
          <cell r="B355">
            <v>346</v>
          </cell>
          <cell r="C355" t="str">
            <v>WINTHROP</v>
          </cell>
          <cell r="D355">
            <v>22</v>
          </cell>
          <cell r="E355">
            <v>301238</v>
          </cell>
          <cell r="F355">
            <v>0</v>
          </cell>
          <cell r="G355">
            <v>19646</v>
          </cell>
          <cell r="H355">
            <v>320884</v>
          </cell>
          <cell r="J355">
            <v>48300.982919868657</v>
          </cell>
          <cell r="K355">
            <v>0.53914266808651401</v>
          </cell>
          <cell r="L355">
            <v>19646</v>
          </cell>
          <cell r="M355">
            <v>67946.982919868664</v>
          </cell>
          <cell r="O355">
            <v>252937.01708013134</v>
          </cell>
          <cell r="Q355">
            <v>0</v>
          </cell>
          <cell r="R355">
            <v>48300.982919868657</v>
          </cell>
          <cell r="S355">
            <v>19646</v>
          </cell>
          <cell r="T355">
            <v>67946.982919868664</v>
          </cell>
          <cell r="V355">
            <v>109234.5</v>
          </cell>
          <cell r="W355">
            <v>0</v>
          </cell>
          <cell r="X355">
            <v>346</v>
          </cell>
          <cell r="Y355">
            <v>22</v>
          </cell>
          <cell r="Z355">
            <v>0</v>
          </cell>
          <cell r="AA355">
            <v>301238</v>
          </cell>
          <cell r="AB355">
            <v>0</v>
          </cell>
          <cell r="AC355">
            <v>301238</v>
          </cell>
          <cell r="AD355">
            <v>0</v>
          </cell>
          <cell r="AE355">
            <v>19646</v>
          </cell>
          <cell r="AF355">
            <v>320884</v>
          </cell>
          <cell r="AG355">
            <v>0</v>
          </cell>
          <cell r="AH355">
            <v>0</v>
          </cell>
          <cell r="AI355">
            <v>0</v>
          </cell>
          <cell r="AJ355">
            <v>0</v>
          </cell>
          <cell r="AK355">
            <v>320884</v>
          </cell>
          <cell r="AM355">
            <v>346</v>
          </cell>
          <cell r="AN355">
            <v>346</v>
          </cell>
          <cell r="AO355" t="str">
            <v>WINTHROP</v>
          </cell>
          <cell r="AP355">
            <v>301238</v>
          </cell>
          <cell r="AQ355">
            <v>233627</v>
          </cell>
          <cell r="AR355">
            <v>67611</v>
          </cell>
          <cell r="AS355">
            <v>9423.5</v>
          </cell>
          <cell r="AT355">
            <v>1721</v>
          </cell>
          <cell r="AU355">
            <v>4730.25</v>
          </cell>
          <cell r="AV355">
            <v>2588</v>
          </cell>
          <cell r="AW355">
            <v>3514.75</v>
          </cell>
          <cell r="AX355">
            <v>0</v>
          </cell>
          <cell r="AY355">
            <v>89588.5</v>
          </cell>
          <cell r="AZ355">
            <v>48300.982919868657</v>
          </cell>
          <cell r="BB355">
            <v>346</v>
          </cell>
          <cell r="BC355" t="str">
            <v>WINTHROP</v>
          </cell>
          <cell r="BH355">
            <v>0</v>
          </cell>
          <cell r="BK355">
            <v>0</v>
          </cell>
          <cell r="BL355">
            <v>0</v>
          </cell>
          <cell r="BN355">
            <v>0</v>
          </cell>
          <cell r="BP355">
            <v>67611</v>
          </cell>
          <cell r="BQ355">
            <v>67611</v>
          </cell>
          <cell r="BR355">
            <v>0</v>
          </cell>
          <cell r="BT355">
            <v>0</v>
          </cell>
          <cell r="BV355">
            <v>0</v>
          </cell>
        </row>
        <row r="356">
          <cell r="A356">
            <v>347</v>
          </cell>
          <cell r="B356">
            <v>347</v>
          </cell>
          <cell r="C356" t="str">
            <v>WOBURN</v>
          </cell>
          <cell r="D356">
            <v>21</v>
          </cell>
          <cell r="E356">
            <v>338963</v>
          </cell>
          <cell r="F356">
            <v>0</v>
          </cell>
          <cell r="G356">
            <v>18753</v>
          </cell>
          <cell r="H356">
            <v>357716</v>
          </cell>
          <cell r="J356">
            <v>30010.319186195185</v>
          </cell>
          <cell r="K356">
            <v>0.34067116598540936</v>
          </cell>
          <cell r="L356">
            <v>18753</v>
          </cell>
          <cell r="M356">
            <v>48763.319186195185</v>
          </cell>
          <cell r="O356">
            <v>308952.68081380479</v>
          </cell>
          <cell r="Q356">
            <v>0</v>
          </cell>
          <cell r="R356">
            <v>30010.319186195185</v>
          </cell>
          <cell r="S356">
            <v>18753</v>
          </cell>
          <cell r="T356">
            <v>48763.319186195185</v>
          </cell>
          <cell r="V356">
            <v>106844.75</v>
          </cell>
          <cell r="W356">
            <v>0</v>
          </cell>
          <cell r="X356">
            <v>347</v>
          </cell>
          <cell r="Y356">
            <v>21</v>
          </cell>
          <cell r="Z356">
            <v>0</v>
          </cell>
          <cell r="AA356">
            <v>338963</v>
          </cell>
          <cell r="AB356">
            <v>0</v>
          </cell>
          <cell r="AC356">
            <v>338963</v>
          </cell>
          <cell r="AD356">
            <v>0</v>
          </cell>
          <cell r="AE356">
            <v>18753</v>
          </cell>
          <cell r="AF356">
            <v>357716</v>
          </cell>
          <cell r="AG356">
            <v>0</v>
          </cell>
          <cell r="AH356">
            <v>0</v>
          </cell>
          <cell r="AI356">
            <v>0</v>
          </cell>
          <cell r="AJ356">
            <v>0</v>
          </cell>
          <cell r="AK356">
            <v>357716</v>
          </cell>
          <cell r="AM356">
            <v>347</v>
          </cell>
          <cell r="AN356">
            <v>347</v>
          </cell>
          <cell r="AO356" t="str">
            <v>WOBURN</v>
          </cell>
          <cell r="AP356">
            <v>338963</v>
          </cell>
          <cell r="AQ356">
            <v>296955</v>
          </cell>
          <cell r="AR356">
            <v>42008</v>
          </cell>
          <cell r="AS356">
            <v>4825</v>
          </cell>
          <cell r="AT356">
            <v>25369</v>
          </cell>
          <cell r="AU356">
            <v>0</v>
          </cell>
          <cell r="AV356">
            <v>15889.75</v>
          </cell>
          <cell r="AW356">
            <v>0</v>
          </cell>
          <cell r="AX356">
            <v>0</v>
          </cell>
          <cell r="AY356">
            <v>88091.75</v>
          </cell>
          <cell r="AZ356">
            <v>30010.319186195185</v>
          </cell>
          <cell r="BB356">
            <v>347</v>
          </cell>
          <cell r="BC356" t="str">
            <v>WOBURN</v>
          </cell>
          <cell r="BH356">
            <v>0</v>
          </cell>
          <cell r="BK356">
            <v>0</v>
          </cell>
          <cell r="BL356">
            <v>0</v>
          </cell>
          <cell r="BN356">
            <v>0</v>
          </cell>
          <cell r="BP356">
            <v>42008</v>
          </cell>
          <cell r="BQ356">
            <v>42008</v>
          </cell>
          <cell r="BR356">
            <v>0</v>
          </cell>
          <cell r="BT356">
            <v>0</v>
          </cell>
          <cell r="BV356">
            <v>0</v>
          </cell>
        </row>
        <row r="357">
          <cell r="A357">
            <v>348</v>
          </cell>
          <cell r="B357">
            <v>348</v>
          </cell>
          <cell r="C357" t="str">
            <v>WORCESTER</v>
          </cell>
          <cell r="D357">
            <v>2018</v>
          </cell>
          <cell r="E357">
            <v>23145701</v>
          </cell>
          <cell r="F357">
            <v>1071683</v>
          </cell>
          <cell r="G357">
            <v>1802074</v>
          </cell>
          <cell r="H357">
            <v>26019458</v>
          </cell>
          <cell r="J357">
            <v>474514.95428335981</v>
          </cell>
          <cell r="K357">
            <v>0.62246388138712561</v>
          </cell>
          <cell r="L357">
            <v>1802074</v>
          </cell>
          <cell r="M357">
            <v>2276588.9542833599</v>
          </cell>
          <cell r="O357">
            <v>23742869.04571664</v>
          </cell>
          <cell r="Q357">
            <v>0</v>
          </cell>
          <cell r="R357">
            <v>474514.95428335981</v>
          </cell>
          <cell r="S357">
            <v>1802074</v>
          </cell>
          <cell r="T357">
            <v>2276588.9542833599</v>
          </cell>
          <cell r="V357">
            <v>2564391.25</v>
          </cell>
          <cell r="W357">
            <v>0</v>
          </cell>
          <cell r="X357">
            <v>348</v>
          </cell>
          <cell r="Y357">
            <v>2018</v>
          </cell>
          <cell r="Z357">
            <v>0</v>
          </cell>
          <cell r="AA357">
            <v>23145701</v>
          </cell>
          <cell r="AB357">
            <v>0</v>
          </cell>
          <cell r="AC357">
            <v>23145701</v>
          </cell>
          <cell r="AD357">
            <v>1071683</v>
          </cell>
          <cell r="AE357">
            <v>1802074</v>
          </cell>
          <cell r="AF357">
            <v>26019458</v>
          </cell>
          <cell r="AG357">
            <v>0</v>
          </cell>
          <cell r="AH357">
            <v>0</v>
          </cell>
          <cell r="AI357">
            <v>0</v>
          </cell>
          <cell r="AJ357">
            <v>0</v>
          </cell>
          <cell r="AK357">
            <v>26019458</v>
          </cell>
          <cell r="AM357">
            <v>348</v>
          </cell>
          <cell r="AN357">
            <v>348</v>
          </cell>
          <cell r="AO357" t="str">
            <v>WORCESTER</v>
          </cell>
          <cell r="AP357">
            <v>23145701</v>
          </cell>
          <cell r="AQ357">
            <v>22481482</v>
          </cell>
          <cell r="AR357">
            <v>664219</v>
          </cell>
          <cell r="AS357">
            <v>0</v>
          </cell>
          <cell r="AT357">
            <v>0</v>
          </cell>
          <cell r="AU357">
            <v>83985.75</v>
          </cell>
          <cell r="AV357">
            <v>14112.5</v>
          </cell>
          <cell r="AW357">
            <v>0</v>
          </cell>
          <cell r="AX357">
            <v>0</v>
          </cell>
          <cell r="AY357">
            <v>762317.25</v>
          </cell>
          <cell r="AZ357">
            <v>474514.95428335981</v>
          </cell>
          <cell r="BB357">
            <v>348</v>
          </cell>
          <cell r="BC357" t="str">
            <v>WORCESTER</v>
          </cell>
          <cell r="BH357">
            <v>0</v>
          </cell>
          <cell r="BK357">
            <v>0</v>
          </cell>
          <cell r="BL357">
            <v>0</v>
          </cell>
          <cell r="BN357">
            <v>0</v>
          </cell>
          <cell r="BP357">
            <v>664219</v>
          </cell>
          <cell r="BQ357">
            <v>664219</v>
          </cell>
          <cell r="BR357">
            <v>0</v>
          </cell>
          <cell r="BT357">
            <v>0</v>
          </cell>
          <cell r="BV357">
            <v>0</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2966.5</v>
          </cell>
          <cell r="W358">
            <v>0</v>
          </cell>
          <cell r="X358">
            <v>349</v>
          </cell>
          <cell r="AM358">
            <v>349</v>
          </cell>
          <cell r="AN358">
            <v>349</v>
          </cell>
          <cell r="AO358" t="str">
            <v>WORTHINGTON</v>
          </cell>
          <cell r="AP358">
            <v>0</v>
          </cell>
          <cell r="AQ358">
            <v>0</v>
          </cell>
          <cell r="AR358">
            <v>0</v>
          </cell>
          <cell r="AS358">
            <v>0</v>
          </cell>
          <cell r="AT358">
            <v>98</v>
          </cell>
          <cell r="AU358">
            <v>2868.5</v>
          </cell>
          <cell r="AV358">
            <v>0</v>
          </cell>
          <cell r="AW358">
            <v>0</v>
          </cell>
          <cell r="AX358">
            <v>0</v>
          </cell>
          <cell r="AY358">
            <v>2966.5</v>
          </cell>
          <cell r="AZ358">
            <v>0</v>
          </cell>
          <cell r="BB358">
            <v>349</v>
          </cell>
          <cell r="BC358" t="str">
            <v>WORTHINGTON</v>
          </cell>
          <cell r="BH358">
            <v>0</v>
          </cell>
          <cell r="BK358">
            <v>0</v>
          </cell>
          <cell r="BL358">
            <v>0</v>
          </cell>
          <cell r="BN358">
            <v>0</v>
          </cell>
          <cell r="BP358">
            <v>0</v>
          </cell>
          <cell r="BQ358">
            <v>0</v>
          </cell>
          <cell r="BR358">
            <v>0</v>
          </cell>
          <cell r="BT358">
            <v>0</v>
          </cell>
          <cell r="BV358">
            <v>0</v>
          </cell>
          <cell r="CA358" t="str">
            <v>fy16</v>
          </cell>
        </row>
        <row r="359">
          <cell r="A359">
            <v>350</v>
          </cell>
          <cell r="B359">
            <v>350</v>
          </cell>
          <cell r="C359" t="str">
            <v>WRENTHAM</v>
          </cell>
          <cell r="D359">
            <v>26</v>
          </cell>
          <cell r="E359">
            <v>400284</v>
          </cell>
          <cell r="F359">
            <v>0</v>
          </cell>
          <cell r="G359">
            <v>23218</v>
          </cell>
          <cell r="H359">
            <v>423502</v>
          </cell>
          <cell r="J359">
            <v>91188.277999492915</v>
          </cell>
          <cell r="K359">
            <v>0.50167123106521416</v>
          </cell>
          <cell r="L359">
            <v>23218</v>
          </cell>
          <cell r="M359">
            <v>114406.27799949292</v>
          </cell>
          <cell r="O359">
            <v>309095.72200050706</v>
          </cell>
          <cell r="Q359">
            <v>0</v>
          </cell>
          <cell r="R359">
            <v>91188.277999492915</v>
          </cell>
          <cell r="S359">
            <v>23218</v>
          </cell>
          <cell r="T359">
            <v>114406.27799949292</v>
          </cell>
          <cell r="V359">
            <v>204987</v>
          </cell>
          <cell r="W359">
            <v>0</v>
          </cell>
          <cell r="X359">
            <v>350</v>
          </cell>
          <cell r="Y359">
            <v>26</v>
          </cell>
          <cell r="Z359">
            <v>0</v>
          </cell>
          <cell r="AA359">
            <v>400284</v>
          </cell>
          <cell r="AB359">
            <v>0</v>
          </cell>
          <cell r="AC359">
            <v>400284</v>
          </cell>
          <cell r="AD359">
            <v>0</v>
          </cell>
          <cell r="AE359">
            <v>23218</v>
          </cell>
          <cell r="AF359">
            <v>423502</v>
          </cell>
          <cell r="AG359">
            <v>0</v>
          </cell>
          <cell r="AH359">
            <v>0</v>
          </cell>
          <cell r="AI359">
            <v>0</v>
          </cell>
          <cell r="AJ359">
            <v>0</v>
          </cell>
          <cell r="AK359">
            <v>423502</v>
          </cell>
          <cell r="AM359">
            <v>350</v>
          </cell>
          <cell r="AN359">
            <v>350</v>
          </cell>
          <cell r="AO359" t="str">
            <v>WRENTHAM</v>
          </cell>
          <cell r="AP359">
            <v>400284</v>
          </cell>
          <cell r="AQ359">
            <v>272640</v>
          </cell>
          <cell r="AR359">
            <v>127644</v>
          </cell>
          <cell r="AS359">
            <v>27900</v>
          </cell>
          <cell r="AT359">
            <v>0</v>
          </cell>
          <cell r="AU359">
            <v>19903</v>
          </cell>
          <cell r="AV359">
            <v>682.25</v>
          </cell>
          <cell r="AW359">
            <v>5639.75</v>
          </cell>
          <cell r="AX359">
            <v>0</v>
          </cell>
          <cell r="AY359">
            <v>181769</v>
          </cell>
          <cell r="AZ359">
            <v>91188.277999492915</v>
          </cell>
          <cell r="BB359">
            <v>350</v>
          </cell>
          <cell r="BC359" t="str">
            <v>WRENTHAM</v>
          </cell>
          <cell r="BH359">
            <v>0</v>
          </cell>
          <cell r="BK359">
            <v>0</v>
          </cell>
          <cell r="BL359">
            <v>0</v>
          </cell>
          <cell r="BN359">
            <v>0</v>
          </cell>
          <cell r="BP359">
            <v>127644</v>
          </cell>
          <cell r="BQ359">
            <v>127644</v>
          </cell>
          <cell r="BR359">
            <v>0</v>
          </cell>
          <cell r="BT359">
            <v>0</v>
          </cell>
          <cell r="BV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M360">
            <v>351</v>
          </cell>
          <cell r="AN360">
            <v>351</v>
          </cell>
          <cell r="AO360" t="str">
            <v>YARMOUTH</v>
          </cell>
          <cell r="AP360">
            <v>0</v>
          </cell>
          <cell r="AQ360">
            <v>0</v>
          </cell>
          <cell r="AR360">
            <v>0</v>
          </cell>
          <cell r="AS360">
            <v>0</v>
          </cell>
          <cell r="AT360">
            <v>0</v>
          </cell>
          <cell r="AU360">
            <v>0</v>
          </cell>
          <cell r="AV360">
            <v>0</v>
          </cell>
          <cell r="AW360">
            <v>0</v>
          </cell>
          <cell r="AX360">
            <v>0</v>
          </cell>
          <cell r="AY360">
            <v>0</v>
          </cell>
          <cell r="AZ360">
            <v>0</v>
          </cell>
          <cell r="BB360">
            <v>351</v>
          </cell>
          <cell r="BC360" t="str">
            <v>YARMOUTH</v>
          </cell>
          <cell r="BH360">
            <v>0</v>
          </cell>
          <cell r="BK360">
            <v>0</v>
          </cell>
          <cell r="BL360">
            <v>0</v>
          </cell>
          <cell r="BN360">
            <v>0</v>
          </cell>
          <cell r="BP360">
            <v>0</v>
          </cell>
          <cell r="BQ360">
            <v>0</v>
          </cell>
          <cell r="BR360">
            <v>0</v>
          </cell>
          <cell r="BT360">
            <v>0</v>
          </cell>
          <cell r="BV360">
            <v>0</v>
          </cell>
        </row>
        <row r="361">
          <cell r="A361">
            <v>352</v>
          </cell>
          <cell r="B361">
            <v>352</v>
          </cell>
          <cell r="C361" t="str">
            <v>DEVENS</v>
          </cell>
          <cell r="D361">
            <v>5</v>
          </cell>
          <cell r="E361">
            <v>67980</v>
          </cell>
          <cell r="F361">
            <v>0</v>
          </cell>
          <cell r="G361">
            <v>4465</v>
          </cell>
          <cell r="H361">
            <v>72445</v>
          </cell>
          <cell r="J361">
            <v>0</v>
          </cell>
          <cell r="K361">
            <v>0</v>
          </cell>
          <cell r="L361">
            <v>4465</v>
          </cell>
          <cell r="M361">
            <v>4465</v>
          </cell>
          <cell r="O361">
            <v>67980</v>
          </cell>
          <cell r="Q361">
            <v>0</v>
          </cell>
          <cell r="R361">
            <v>0</v>
          </cell>
          <cell r="S361">
            <v>4465</v>
          </cell>
          <cell r="T361">
            <v>4465</v>
          </cell>
          <cell r="V361">
            <v>29976.75</v>
          </cell>
          <cell r="W361">
            <v>0</v>
          </cell>
          <cell r="X361">
            <v>352</v>
          </cell>
          <cell r="Y361">
            <v>5</v>
          </cell>
          <cell r="Z361">
            <v>0</v>
          </cell>
          <cell r="AA361">
            <v>67980</v>
          </cell>
          <cell r="AB361">
            <v>0</v>
          </cell>
          <cell r="AC361">
            <v>67980</v>
          </cell>
          <cell r="AD361">
            <v>0</v>
          </cell>
          <cell r="AE361">
            <v>4465</v>
          </cell>
          <cell r="AF361">
            <v>72445</v>
          </cell>
          <cell r="AG361">
            <v>0</v>
          </cell>
          <cell r="AH361">
            <v>0</v>
          </cell>
          <cell r="AI361">
            <v>0</v>
          </cell>
          <cell r="AJ361">
            <v>0</v>
          </cell>
          <cell r="AK361">
            <v>72445</v>
          </cell>
          <cell r="AM361">
            <v>352</v>
          </cell>
          <cell r="AN361">
            <v>352</v>
          </cell>
          <cell r="AO361" t="str">
            <v>DEVENS</v>
          </cell>
          <cell r="AP361">
            <v>67980</v>
          </cell>
          <cell r="AQ361">
            <v>101452</v>
          </cell>
          <cell r="AR361">
            <v>0</v>
          </cell>
          <cell r="AS361">
            <v>18126</v>
          </cell>
          <cell r="AT361">
            <v>0</v>
          </cell>
          <cell r="AU361">
            <v>7160</v>
          </cell>
          <cell r="AV361">
            <v>176</v>
          </cell>
          <cell r="AW361">
            <v>49.75</v>
          </cell>
          <cell r="AX361">
            <v>0</v>
          </cell>
          <cell r="AY361">
            <v>25511.75</v>
          </cell>
          <cell r="AZ361">
            <v>0</v>
          </cell>
          <cell r="BB361">
            <v>352</v>
          </cell>
          <cell r="BC361" t="str">
            <v>DEVENS</v>
          </cell>
          <cell r="BH361">
            <v>0</v>
          </cell>
          <cell r="BK361">
            <v>0</v>
          </cell>
          <cell r="BL361">
            <v>0</v>
          </cell>
          <cell r="BN361">
            <v>0</v>
          </cell>
          <cell r="BP361">
            <v>0</v>
          </cell>
          <cell r="BQ361">
            <v>0</v>
          </cell>
          <cell r="BR361">
            <v>0</v>
          </cell>
          <cell r="BT361">
            <v>0</v>
          </cell>
          <cell r="BV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M362">
            <v>353</v>
          </cell>
          <cell r="AO362" t="str">
            <v>SOUTHFIELD</v>
          </cell>
          <cell r="AP362">
            <v>0</v>
          </cell>
          <cell r="AQ362">
            <v>0</v>
          </cell>
          <cell r="AR362">
            <v>0</v>
          </cell>
          <cell r="AS362">
            <v>0</v>
          </cell>
          <cell r="AT362">
            <v>0</v>
          </cell>
          <cell r="AU362">
            <v>0</v>
          </cell>
          <cell r="AV362">
            <v>0</v>
          </cell>
          <cell r="AW362">
            <v>0</v>
          </cell>
          <cell r="AX362">
            <v>0</v>
          </cell>
          <cell r="AY362">
            <v>0</v>
          </cell>
          <cell r="AZ362">
            <v>0</v>
          </cell>
          <cell r="BB362">
            <v>353</v>
          </cell>
          <cell r="BC362" t="str">
            <v>SOUTHFIELD</v>
          </cell>
          <cell r="BH362">
            <v>0</v>
          </cell>
          <cell r="BK362">
            <v>0</v>
          </cell>
          <cell r="BL362">
            <v>0</v>
          </cell>
          <cell r="BN362">
            <v>0</v>
          </cell>
          <cell r="BP362">
            <v>0</v>
          </cell>
          <cell r="BQ362">
            <v>0</v>
          </cell>
          <cell r="BR362">
            <v>0</v>
          </cell>
          <cell r="BT362">
            <v>0</v>
          </cell>
          <cell r="BV362">
            <v>0</v>
          </cell>
          <cell r="CA362" t="str">
            <v>fy13</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M363">
            <v>406</v>
          </cell>
          <cell r="AN363">
            <v>406</v>
          </cell>
          <cell r="AO363" t="str">
            <v>NORTHAMPTON SMITH</v>
          </cell>
          <cell r="AP363">
            <v>0</v>
          </cell>
          <cell r="AQ363">
            <v>0</v>
          </cell>
          <cell r="AR363">
            <v>0</v>
          </cell>
          <cell r="AS363">
            <v>0</v>
          </cell>
          <cell r="AT363">
            <v>0</v>
          </cell>
          <cell r="AU363">
            <v>0</v>
          </cell>
          <cell r="AV363">
            <v>0</v>
          </cell>
          <cell r="AW363">
            <v>0</v>
          </cell>
          <cell r="AX363">
            <v>0</v>
          </cell>
          <cell r="AY363">
            <v>0</v>
          </cell>
          <cell r="AZ363">
            <v>0</v>
          </cell>
          <cell r="BB363">
            <v>406</v>
          </cell>
          <cell r="BC363" t="str">
            <v>NORTHAMPTON SMITH</v>
          </cell>
          <cell r="BH363">
            <v>0</v>
          </cell>
          <cell r="BK363">
            <v>0</v>
          </cell>
          <cell r="BL363">
            <v>0</v>
          </cell>
          <cell r="BN363">
            <v>0</v>
          </cell>
          <cell r="BP363">
            <v>0</v>
          </cell>
          <cell r="BQ363">
            <v>0</v>
          </cell>
          <cell r="BR363">
            <v>0</v>
          </cell>
          <cell r="BT363">
            <v>0</v>
          </cell>
          <cell r="BV363">
            <v>0</v>
          </cell>
        </row>
        <row r="364">
          <cell r="A364">
            <v>600</v>
          </cell>
          <cell r="B364">
            <v>701</v>
          </cell>
          <cell r="C364" t="str">
            <v>ACTON BOXBOROUGH</v>
          </cell>
          <cell r="D364">
            <v>23</v>
          </cell>
          <cell r="E364">
            <v>322380</v>
          </cell>
          <cell r="F364">
            <v>0</v>
          </cell>
          <cell r="G364">
            <v>20539</v>
          </cell>
          <cell r="H364">
            <v>342919</v>
          </cell>
          <cell r="J364">
            <v>11466.045108989543</v>
          </cell>
          <cell r="K364">
            <v>0.4152972322315725</v>
          </cell>
          <cell r="L364">
            <v>20539</v>
          </cell>
          <cell r="M364">
            <v>32005.045108989543</v>
          </cell>
          <cell r="O364">
            <v>310913.95489101048</v>
          </cell>
          <cell r="Q364">
            <v>0</v>
          </cell>
          <cell r="R364">
            <v>11466.045108989543</v>
          </cell>
          <cell r="S364">
            <v>20539</v>
          </cell>
          <cell r="T364">
            <v>32005.045108989543</v>
          </cell>
          <cell r="V364">
            <v>48148.25</v>
          </cell>
          <cell r="W364">
            <v>0</v>
          </cell>
          <cell r="X364">
            <v>600</v>
          </cell>
          <cell r="Y364">
            <v>23</v>
          </cell>
          <cell r="Z364">
            <v>0</v>
          </cell>
          <cell r="AA364">
            <v>322380</v>
          </cell>
          <cell r="AB364">
            <v>0</v>
          </cell>
          <cell r="AC364">
            <v>322380</v>
          </cell>
          <cell r="AD364">
            <v>0</v>
          </cell>
          <cell r="AE364">
            <v>20539</v>
          </cell>
          <cell r="AF364">
            <v>342919</v>
          </cell>
          <cell r="AG364">
            <v>0</v>
          </cell>
          <cell r="AH364">
            <v>0</v>
          </cell>
          <cell r="AI364">
            <v>0</v>
          </cell>
          <cell r="AJ364">
            <v>0</v>
          </cell>
          <cell r="AK364">
            <v>342919</v>
          </cell>
          <cell r="AM364">
            <v>600</v>
          </cell>
          <cell r="AN364">
            <v>701</v>
          </cell>
          <cell r="AO364" t="str">
            <v>ACTON BOXBOROUGH</v>
          </cell>
          <cell r="AP364">
            <v>322380</v>
          </cell>
          <cell r="AQ364">
            <v>306330</v>
          </cell>
          <cell r="AR364">
            <v>16050</v>
          </cell>
          <cell r="AS364">
            <v>0</v>
          </cell>
          <cell r="AT364">
            <v>0</v>
          </cell>
          <cell r="AU364">
            <v>5059.5</v>
          </cell>
          <cell r="AV364">
            <v>0</v>
          </cell>
          <cell r="AW364">
            <v>6499.75</v>
          </cell>
          <cell r="AX364">
            <v>0</v>
          </cell>
          <cell r="AY364">
            <v>27609.25</v>
          </cell>
          <cell r="AZ364">
            <v>11466.045108989543</v>
          </cell>
          <cell r="BB364">
            <v>600</v>
          </cell>
          <cell r="BC364" t="str">
            <v>ACTON BOXBOROUGH</v>
          </cell>
          <cell r="BH364">
            <v>0</v>
          </cell>
          <cell r="BK364">
            <v>0</v>
          </cell>
          <cell r="BL364">
            <v>0</v>
          </cell>
          <cell r="BN364">
            <v>0</v>
          </cell>
          <cell r="BP364">
            <v>16050</v>
          </cell>
          <cell r="BQ364">
            <v>16050</v>
          </cell>
          <cell r="BR364">
            <v>0</v>
          </cell>
          <cell r="BT364">
            <v>0</v>
          </cell>
          <cell r="BV364">
            <v>0</v>
          </cell>
          <cell r="CA364" t="str">
            <v>fy15</v>
          </cell>
        </row>
        <row r="365">
          <cell r="A365">
            <v>603</v>
          </cell>
          <cell r="B365">
            <v>702</v>
          </cell>
          <cell r="C365" t="str">
            <v>ADAMS CHESHIRE</v>
          </cell>
          <cell r="D365">
            <v>83</v>
          </cell>
          <cell r="E365">
            <v>1034014</v>
          </cell>
          <cell r="F365">
            <v>0</v>
          </cell>
          <cell r="G365">
            <v>74119</v>
          </cell>
          <cell r="H365">
            <v>1108133</v>
          </cell>
          <cell r="J365">
            <v>0</v>
          </cell>
          <cell r="K365">
            <v>0</v>
          </cell>
          <cell r="L365">
            <v>74119</v>
          </cell>
          <cell r="M365">
            <v>74119</v>
          </cell>
          <cell r="O365">
            <v>1034014</v>
          </cell>
          <cell r="Q365">
            <v>0</v>
          </cell>
          <cell r="R365">
            <v>0</v>
          </cell>
          <cell r="S365">
            <v>74119</v>
          </cell>
          <cell r="T365">
            <v>74119</v>
          </cell>
          <cell r="V365">
            <v>175685.75</v>
          </cell>
          <cell r="W365">
            <v>0</v>
          </cell>
          <cell r="X365">
            <v>603</v>
          </cell>
          <cell r="Y365">
            <v>83</v>
          </cell>
          <cell r="Z365">
            <v>0</v>
          </cell>
          <cell r="AA365">
            <v>1034014</v>
          </cell>
          <cell r="AB365">
            <v>0</v>
          </cell>
          <cell r="AC365">
            <v>1034014</v>
          </cell>
          <cell r="AD365">
            <v>0</v>
          </cell>
          <cell r="AE365">
            <v>74119</v>
          </cell>
          <cell r="AF365">
            <v>1108133</v>
          </cell>
          <cell r="AG365">
            <v>0</v>
          </cell>
          <cell r="AH365">
            <v>0</v>
          </cell>
          <cell r="AI365">
            <v>0</v>
          </cell>
          <cell r="AJ365">
            <v>0</v>
          </cell>
          <cell r="AK365">
            <v>1108133</v>
          </cell>
          <cell r="AM365">
            <v>603</v>
          </cell>
          <cell r="AN365">
            <v>702</v>
          </cell>
          <cell r="AO365" t="str">
            <v>ADAMS CHESHIRE</v>
          </cell>
          <cell r="AP365">
            <v>1034014</v>
          </cell>
          <cell r="AQ365">
            <v>1088457</v>
          </cell>
          <cell r="AR365">
            <v>0</v>
          </cell>
          <cell r="AS365">
            <v>54655</v>
          </cell>
          <cell r="AT365">
            <v>0</v>
          </cell>
          <cell r="AU365">
            <v>38898.25</v>
          </cell>
          <cell r="AV365">
            <v>8013.5</v>
          </cell>
          <cell r="AW365">
            <v>0</v>
          </cell>
          <cell r="AX365">
            <v>0</v>
          </cell>
          <cell r="AY365">
            <v>101566.75</v>
          </cell>
          <cell r="AZ365">
            <v>0</v>
          </cell>
          <cell r="BB365">
            <v>603</v>
          </cell>
          <cell r="BC365" t="str">
            <v>ADAMS CHESHIRE</v>
          </cell>
          <cell r="BH365">
            <v>0</v>
          </cell>
          <cell r="BK365">
            <v>0</v>
          </cell>
          <cell r="BL365">
            <v>0</v>
          </cell>
          <cell r="BN365">
            <v>0</v>
          </cell>
          <cell r="BP365">
            <v>0</v>
          </cell>
          <cell r="BQ365">
            <v>0</v>
          </cell>
          <cell r="BR365">
            <v>0</v>
          </cell>
          <cell r="BT365">
            <v>0</v>
          </cell>
          <cell r="BV365">
            <v>0</v>
          </cell>
        </row>
        <row r="366">
          <cell r="A366">
            <v>605</v>
          </cell>
          <cell r="B366">
            <v>703</v>
          </cell>
          <cell r="C366" t="str">
            <v>AMHERST PELHAM</v>
          </cell>
          <cell r="D366">
            <v>103</v>
          </cell>
          <cell r="E366">
            <v>1745261</v>
          </cell>
          <cell r="F366">
            <v>0</v>
          </cell>
          <cell r="G366">
            <v>91979</v>
          </cell>
          <cell r="H366">
            <v>1837240</v>
          </cell>
          <cell r="J366">
            <v>173498.76518469217</v>
          </cell>
          <cell r="K366">
            <v>0.42548975245318577</v>
          </cell>
          <cell r="L366">
            <v>91979</v>
          </cell>
          <cell r="M366">
            <v>265477.76518469217</v>
          </cell>
          <cell r="O366">
            <v>1571762.2348153079</v>
          </cell>
          <cell r="Q366">
            <v>0</v>
          </cell>
          <cell r="R366">
            <v>173498.76518469217</v>
          </cell>
          <cell r="S366">
            <v>91979</v>
          </cell>
          <cell r="T366">
            <v>265477.76518469217</v>
          </cell>
          <cell r="V366">
            <v>499741.5</v>
          </cell>
          <cell r="W366">
            <v>0</v>
          </cell>
          <cell r="X366">
            <v>605</v>
          </cell>
          <cell r="Y366">
            <v>103</v>
          </cell>
          <cell r="Z366">
            <v>0</v>
          </cell>
          <cell r="AA366">
            <v>1745261</v>
          </cell>
          <cell r="AB366">
            <v>0</v>
          </cell>
          <cell r="AC366">
            <v>1745261</v>
          </cell>
          <cell r="AD366">
            <v>0</v>
          </cell>
          <cell r="AE366">
            <v>91979</v>
          </cell>
          <cell r="AF366">
            <v>1837240</v>
          </cell>
          <cell r="AG366">
            <v>0</v>
          </cell>
          <cell r="AH366">
            <v>0</v>
          </cell>
          <cell r="AI366">
            <v>0</v>
          </cell>
          <cell r="AJ366">
            <v>0</v>
          </cell>
          <cell r="AK366">
            <v>1837240</v>
          </cell>
          <cell r="AM366">
            <v>605</v>
          </cell>
          <cell r="AN366">
            <v>703</v>
          </cell>
          <cell r="AO366" t="str">
            <v>AMHERST PELHAM</v>
          </cell>
          <cell r="AP366">
            <v>1745261</v>
          </cell>
          <cell r="AQ366">
            <v>1502400</v>
          </cell>
          <cell r="AR366">
            <v>242861</v>
          </cell>
          <cell r="AS366">
            <v>0</v>
          </cell>
          <cell r="AT366">
            <v>62497</v>
          </cell>
          <cell r="AU366">
            <v>63394.75</v>
          </cell>
          <cell r="AV366">
            <v>15767.5</v>
          </cell>
          <cell r="AW366">
            <v>23242.25</v>
          </cell>
          <cell r="AX366">
            <v>0</v>
          </cell>
          <cell r="AY366">
            <v>407762.5</v>
          </cell>
          <cell r="AZ366">
            <v>173498.76518469217</v>
          </cell>
          <cell r="BB366">
            <v>605</v>
          </cell>
          <cell r="BC366" t="str">
            <v>AMHERST PELHAM</v>
          </cell>
          <cell r="BH366">
            <v>0</v>
          </cell>
          <cell r="BK366">
            <v>0</v>
          </cell>
          <cell r="BL366">
            <v>0</v>
          </cell>
          <cell r="BN366">
            <v>0</v>
          </cell>
          <cell r="BP366">
            <v>242861</v>
          </cell>
          <cell r="BQ366">
            <v>242861</v>
          </cell>
          <cell r="BR366">
            <v>0</v>
          </cell>
          <cell r="BT366">
            <v>0</v>
          </cell>
          <cell r="BV366">
            <v>0</v>
          </cell>
        </row>
        <row r="367">
          <cell r="A367">
            <v>610</v>
          </cell>
          <cell r="B367">
            <v>704</v>
          </cell>
          <cell r="C367" t="str">
            <v>ASHBURNHAM WESTMINSTER</v>
          </cell>
          <cell r="D367">
            <v>11</v>
          </cell>
          <cell r="E367">
            <v>134114</v>
          </cell>
          <cell r="F367">
            <v>0</v>
          </cell>
          <cell r="G367">
            <v>9823</v>
          </cell>
          <cell r="H367">
            <v>143937</v>
          </cell>
          <cell r="J367">
            <v>0</v>
          </cell>
          <cell r="K367">
            <v>0</v>
          </cell>
          <cell r="L367">
            <v>9823</v>
          </cell>
          <cell r="M367">
            <v>9823</v>
          </cell>
          <cell r="O367">
            <v>134114</v>
          </cell>
          <cell r="Q367">
            <v>0</v>
          </cell>
          <cell r="R367">
            <v>0</v>
          </cell>
          <cell r="S367">
            <v>9823</v>
          </cell>
          <cell r="T367">
            <v>9823</v>
          </cell>
          <cell r="V367">
            <v>18391</v>
          </cell>
          <cell r="W367">
            <v>0</v>
          </cell>
          <cell r="X367">
            <v>610</v>
          </cell>
          <cell r="Y367">
            <v>11</v>
          </cell>
          <cell r="Z367">
            <v>0</v>
          </cell>
          <cell r="AA367">
            <v>134114</v>
          </cell>
          <cell r="AB367">
            <v>0</v>
          </cell>
          <cell r="AC367">
            <v>134114</v>
          </cell>
          <cell r="AD367">
            <v>0</v>
          </cell>
          <cell r="AE367">
            <v>9823</v>
          </cell>
          <cell r="AF367">
            <v>143937</v>
          </cell>
          <cell r="AG367">
            <v>0</v>
          </cell>
          <cell r="AH367">
            <v>0</v>
          </cell>
          <cell r="AI367">
            <v>0</v>
          </cell>
          <cell r="AJ367">
            <v>0</v>
          </cell>
          <cell r="AK367">
            <v>143937</v>
          </cell>
          <cell r="AM367">
            <v>610</v>
          </cell>
          <cell r="AN367">
            <v>704</v>
          </cell>
          <cell r="AO367" t="str">
            <v>ASHBURNHAM WESTMINSTER</v>
          </cell>
          <cell r="AP367">
            <v>134114</v>
          </cell>
          <cell r="AQ367">
            <v>141250</v>
          </cell>
          <cell r="AR367">
            <v>0</v>
          </cell>
          <cell r="AS367">
            <v>0</v>
          </cell>
          <cell r="AT367">
            <v>8568</v>
          </cell>
          <cell r="AU367">
            <v>0</v>
          </cell>
          <cell r="AV367">
            <v>0</v>
          </cell>
          <cell r="AW367">
            <v>0</v>
          </cell>
          <cell r="AX367">
            <v>0</v>
          </cell>
          <cell r="AY367">
            <v>8568</v>
          </cell>
          <cell r="AZ367">
            <v>0</v>
          </cell>
          <cell r="BB367">
            <v>610</v>
          </cell>
          <cell r="BC367" t="str">
            <v>ASHBURNHAM WESTMINSTER</v>
          </cell>
          <cell r="BH367">
            <v>0</v>
          </cell>
          <cell r="BK367">
            <v>0</v>
          </cell>
          <cell r="BL367">
            <v>0</v>
          </cell>
          <cell r="BN367">
            <v>0</v>
          </cell>
          <cell r="BP367">
            <v>0</v>
          </cell>
          <cell r="BQ367">
            <v>0</v>
          </cell>
          <cell r="BR367">
            <v>0</v>
          </cell>
          <cell r="BT367">
            <v>0</v>
          </cell>
          <cell r="BV367">
            <v>0</v>
          </cell>
        </row>
        <row r="368">
          <cell r="A368">
            <v>615</v>
          </cell>
          <cell r="B368">
            <v>705</v>
          </cell>
          <cell r="C368" t="str">
            <v>ATHOL ROYALSTON</v>
          </cell>
          <cell r="D368">
            <v>1</v>
          </cell>
          <cell r="E368">
            <v>12224</v>
          </cell>
          <cell r="F368">
            <v>0</v>
          </cell>
          <cell r="G368">
            <v>893</v>
          </cell>
          <cell r="H368">
            <v>13117</v>
          </cell>
          <cell r="J368">
            <v>1118.028697543217</v>
          </cell>
          <cell r="K368">
            <v>9.5955773723831017E-2</v>
          </cell>
          <cell r="L368">
            <v>893</v>
          </cell>
          <cell r="M368">
            <v>2011.028697543217</v>
          </cell>
          <cell r="O368">
            <v>11105.971302456783</v>
          </cell>
          <cell r="Q368">
            <v>0</v>
          </cell>
          <cell r="R368">
            <v>1118.028697543217</v>
          </cell>
          <cell r="S368">
            <v>893</v>
          </cell>
          <cell r="T368">
            <v>2011.028697543217</v>
          </cell>
          <cell r="V368">
            <v>12544.5</v>
          </cell>
          <cell r="W368">
            <v>0</v>
          </cell>
          <cell r="X368">
            <v>615</v>
          </cell>
          <cell r="Y368">
            <v>1</v>
          </cell>
          <cell r="Z368">
            <v>0</v>
          </cell>
          <cell r="AA368">
            <v>12224</v>
          </cell>
          <cell r="AB368">
            <v>0</v>
          </cell>
          <cell r="AC368">
            <v>12224</v>
          </cell>
          <cell r="AD368">
            <v>0</v>
          </cell>
          <cell r="AE368">
            <v>893</v>
          </cell>
          <cell r="AF368">
            <v>13117</v>
          </cell>
          <cell r="AG368">
            <v>0</v>
          </cell>
          <cell r="AH368">
            <v>0</v>
          </cell>
          <cell r="AI368">
            <v>0</v>
          </cell>
          <cell r="AJ368">
            <v>0</v>
          </cell>
          <cell r="AK368">
            <v>13117</v>
          </cell>
          <cell r="AM368">
            <v>615</v>
          </cell>
          <cell r="AN368">
            <v>705</v>
          </cell>
          <cell r="AO368" t="str">
            <v>ATHOL ROYALSTON</v>
          </cell>
          <cell r="AP368">
            <v>12224</v>
          </cell>
          <cell r="AQ368">
            <v>10659</v>
          </cell>
          <cell r="AR368">
            <v>1565</v>
          </cell>
          <cell r="AS368">
            <v>0</v>
          </cell>
          <cell r="AT368">
            <v>0</v>
          </cell>
          <cell r="AU368">
            <v>10086.5</v>
          </cell>
          <cell r="AV368">
            <v>0</v>
          </cell>
          <cell r="AW368">
            <v>0</v>
          </cell>
          <cell r="AX368">
            <v>0</v>
          </cell>
          <cell r="AY368">
            <v>11651.5</v>
          </cell>
          <cell r="AZ368">
            <v>1118.028697543217</v>
          </cell>
          <cell r="BB368">
            <v>615</v>
          </cell>
          <cell r="BC368" t="str">
            <v>ATHOL ROYALSTON</v>
          </cell>
          <cell r="BH368">
            <v>0</v>
          </cell>
          <cell r="BK368">
            <v>0</v>
          </cell>
          <cell r="BL368">
            <v>0</v>
          </cell>
          <cell r="BN368">
            <v>0</v>
          </cell>
          <cell r="BP368">
            <v>1565</v>
          </cell>
          <cell r="BQ368">
            <v>1565</v>
          </cell>
          <cell r="BR368">
            <v>0</v>
          </cell>
          <cell r="BT368">
            <v>0</v>
          </cell>
          <cell r="BV368">
            <v>0</v>
          </cell>
        </row>
        <row r="369">
          <cell r="A369">
            <v>616</v>
          </cell>
          <cell r="B369">
            <v>616</v>
          </cell>
          <cell r="C369" t="str">
            <v>AYER SHIRLEY</v>
          </cell>
          <cell r="D369">
            <v>62</v>
          </cell>
          <cell r="E369">
            <v>821905</v>
          </cell>
          <cell r="F369">
            <v>0</v>
          </cell>
          <cell r="G369">
            <v>55366</v>
          </cell>
          <cell r="H369">
            <v>877271</v>
          </cell>
          <cell r="J369">
            <v>0</v>
          </cell>
          <cell r="K369">
            <v>0</v>
          </cell>
          <cell r="L369">
            <v>55366</v>
          </cell>
          <cell r="M369">
            <v>55366</v>
          </cell>
          <cell r="O369">
            <v>821905</v>
          </cell>
          <cell r="Q369">
            <v>0</v>
          </cell>
          <cell r="R369">
            <v>0</v>
          </cell>
          <cell r="S369">
            <v>55366</v>
          </cell>
          <cell r="T369">
            <v>55366</v>
          </cell>
          <cell r="V369">
            <v>82618.25</v>
          </cell>
          <cell r="W369">
            <v>0</v>
          </cell>
          <cell r="X369">
            <v>616</v>
          </cell>
          <cell r="Y369">
            <v>62</v>
          </cell>
          <cell r="Z369">
            <v>0</v>
          </cell>
          <cell r="AA369">
            <v>821905</v>
          </cell>
          <cell r="AB369">
            <v>0</v>
          </cell>
          <cell r="AC369">
            <v>821905</v>
          </cell>
          <cell r="AD369">
            <v>0</v>
          </cell>
          <cell r="AE369">
            <v>55366</v>
          </cell>
          <cell r="AF369">
            <v>877271</v>
          </cell>
          <cell r="AG369">
            <v>0</v>
          </cell>
          <cell r="AH369">
            <v>0</v>
          </cell>
          <cell r="AI369">
            <v>0</v>
          </cell>
          <cell r="AJ369">
            <v>0</v>
          </cell>
          <cell r="AK369">
            <v>877271</v>
          </cell>
          <cell r="AM369">
            <v>616</v>
          </cell>
          <cell r="AN369">
            <v>616</v>
          </cell>
          <cell r="AO369" t="str">
            <v>AYER SHIRLEY</v>
          </cell>
          <cell r="AP369">
            <v>821905</v>
          </cell>
          <cell r="AQ369">
            <v>904937</v>
          </cell>
          <cell r="AR369">
            <v>0</v>
          </cell>
          <cell r="AS369">
            <v>11170.25</v>
          </cell>
          <cell r="AT369">
            <v>0</v>
          </cell>
          <cell r="AU369">
            <v>666.75</v>
          </cell>
          <cell r="AV369">
            <v>0</v>
          </cell>
          <cell r="AW369">
            <v>15415.25</v>
          </cell>
          <cell r="AX369">
            <v>0</v>
          </cell>
          <cell r="AY369">
            <v>27252.25</v>
          </cell>
          <cell r="AZ369">
            <v>0</v>
          </cell>
          <cell r="BB369">
            <v>616</v>
          </cell>
          <cell r="BC369" t="str">
            <v>AYER SHIRLEY</v>
          </cell>
          <cell r="BH369">
            <v>0</v>
          </cell>
          <cell r="BK369">
            <v>0</v>
          </cell>
          <cell r="BL369">
            <v>0</v>
          </cell>
          <cell r="BN369">
            <v>0</v>
          </cell>
          <cell r="BP369">
            <v>0</v>
          </cell>
          <cell r="BQ369">
            <v>0</v>
          </cell>
          <cell r="BR369">
            <v>0</v>
          </cell>
          <cell r="BT369">
            <v>0</v>
          </cell>
          <cell r="BV369">
            <v>0</v>
          </cell>
          <cell r="CA369" t="str">
            <v>fy12</v>
          </cell>
        </row>
        <row r="370">
          <cell r="A370">
            <v>618</v>
          </cell>
          <cell r="B370">
            <v>706</v>
          </cell>
          <cell r="C370" t="str">
            <v>BERKSHIRE HILLS</v>
          </cell>
          <cell r="D370">
            <v>1</v>
          </cell>
          <cell r="E370">
            <v>20195</v>
          </cell>
          <cell r="F370">
            <v>0</v>
          </cell>
          <cell r="G370">
            <v>893</v>
          </cell>
          <cell r="H370">
            <v>21088</v>
          </cell>
          <cell r="J370">
            <v>14427.213767977808</v>
          </cell>
          <cell r="K370">
            <v>0.67362587484283964</v>
          </cell>
          <cell r="L370">
            <v>893</v>
          </cell>
          <cell r="M370">
            <v>15320.213767977808</v>
          </cell>
          <cell r="O370">
            <v>5767.7862320221921</v>
          </cell>
          <cell r="Q370">
            <v>0</v>
          </cell>
          <cell r="R370">
            <v>14427.213767977808</v>
          </cell>
          <cell r="S370">
            <v>893</v>
          </cell>
          <cell r="T370">
            <v>15320.213767977808</v>
          </cell>
          <cell r="V370">
            <v>22310.25</v>
          </cell>
          <cell r="W370">
            <v>0</v>
          </cell>
          <cell r="X370">
            <v>618</v>
          </cell>
          <cell r="Y370">
            <v>1</v>
          </cell>
          <cell r="Z370">
            <v>0</v>
          </cell>
          <cell r="AA370">
            <v>20195</v>
          </cell>
          <cell r="AB370">
            <v>0</v>
          </cell>
          <cell r="AC370">
            <v>20195</v>
          </cell>
          <cell r="AD370">
            <v>0</v>
          </cell>
          <cell r="AE370">
            <v>893</v>
          </cell>
          <cell r="AF370">
            <v>21088</v>
          </cell>
          <cell r="AG370">
            <v>0</v>
          </cell>
          <cell r="AH370">
            <v>0</v>
          </cell>
          <cell r="AI370">
            <v>0</v>
          </cell>
          <cell r="AJ370">
            <v>0</v>
          </cell>
          <cell r="AK370">
            <v>21088</v>
          </cell>
          <cell r="AM370">
            <v>618</v>
          </cell>
          <cell r="AN370">
            <v>706</v>
          </cell>
          <cell r="AO370" t="str">
            <v>BERKSHIRE HILLS</v>
          </cell>
          <cell r="AP370">
            <v>20195</v>
          </cell>
          <cell r="AQ370">
            <v>0</v>
          </cell>
          <cell r="AR370">
            <v>20195</v>
          </cell>
          <cell r="AS370">
            <v>0</v>
          </cell>
          <cell r="AT370">
            <v>0</v>
          </cell>
          <cell r="AU370">
            <v>1222.25</v>
          </cell>
          <cell r="AV370">
            <v>0</v>
          </cell>
          <cell r="AW370">
            <v>0</v>
          </cell>
          <cell r="AX370">
            <v>0</v>
          </cell>
          <cell r="AY370">
            <v>21417.25</v>
          </cell>
          <cell r="AZ370">
            <v>14427.213767977808</v>
          </cell>
          <cell r="BB370">
            <v>618</v>
          </cell>
          <cell r="BC370" t="str">
            <v>BERKSHIRE HILLS</v>
          </cell>
          <cell r="BH370">
            <v>0</v>
          </cell>
          <cell r="BK370">
            <v>0</v>
          </cell>
          <cell r="BL370">
            <v>0</v>
          </cell>
          <cell r="BN370">
            <v>0</v>
          </cell>
          <cell r="BP370">
            <v>20195</v>
          </cell>
          <cell r="BQ370">
            <v>20195</v>
          </cell>
          <cell r="BR370">
            <v>0</v>
          </cell>
          <cell r="BT370">
            <v>0</v>
          </cell>
          <cell r="BV370">
            <v>0</v>
          </cell>
        </row>
        <row r="371">
          <cell r="A371">
            <v>620</v>
          </cell>
          <cell r="B371">
            <v>707</v>
          </cell>
          <cell r="C371" t="str">
            <v>BERLIN BOYLSTON</v>
          </cell>
          <cell r="D371">
            <v>12</v>
          </cell>
          <cell r="E371">
            <v>182364</v>
          </cell>
          <cell r="F371">
            <v>0</v>
          </cell>
          <cell r="G371">
            <v>10716</v>
          </cell>
          <cell r="H371">
            <v>193080</v>
          </cell>
          <cell r="J371">
            <v>17303.369382232755</v>
          </cell>
          <cell r="K371">
            <v>0.71439533389342946</v>
          </cell>
          <cell r="L371">
            <v>10716</v>
          </cell>
          <cell r="M371">
            <v>28019.369382232755</v>
          </cell>
          <cell r="O371">
            <v>165060.63061776725</v>
          </cell>
          <cell r="Q371">
            <v>0</v>
          </cell>
          <cell r="R371">
            <v>17303.369382232755</v>
          </cell>
          <cell r="S371">
            <v>10716</v>
          </cell>
          <cell r="T371">
            <v>28019.369382232755</v>
          </cell>
          <cell r="V371">
            <v>34937</v>
          </cell>
          <cell r="W371">
            <v>0</v>
          </cell>
          <cell r="X371">
            <v>620</v>
          </cell>
          <cell r="Y371">
            <v>12</v>
          </cell>
          <cell r="Z371">
            <v>0</v>
          </cell>
          <cell r="AA371">
            <v>182364</v>
          </cell>
          <cell r="AB371">
            <v>0</v>
          </cell>
          <cell r="AC371">
            <v>182364</v>
          </cell>
          <cell r="AD371">
            <v>0</v>
          </cell>
          <cell r="AE371">
            <v>10716</v>
          </cell>
          <cell r="AF371">
            <v>193080</v>
          </cell>
          <cell r="AG371">
            <v>0</v>
          </cell>
          <cell r="AH371">
            <v>0</v>
          </cell>
          <cell r="AI371">
            <v>0</v>
          </cell>
          <cell r="AJ371">
            <v>0</v>
          </cell>
          <cell r="AK371">
            <v>193080</v>
          </cell>
          <cell r="AM371">
            <v>620</v>
          </cell>
          <cell r="AN371">
            <v>707</v>
          </cell>
          <cell r="AO371" t="str">
            <v>BERLIN BOYLSTON</v>
          </cell>
          <cell r="AP371">
            <v>182364</v>
          </cell>
          <cell r="AQ371">
            <v>158143</v>
          </cell>
          <cell r="AR371">
            <v>24221</v>
          </cell>
          <cell r="AS371">
            <v>0</v>
          </cell>
          <cell r="AT371">
            <v>0</v>
          </cell>
          <cell r="AU371">
            <v>0</v>
          </cell>
          <cell r="AV371">
            <v>0</v>
          </cell>
          <cell r="AW371">
            <v>0</v>
          </cell>
          <cell r="AX371">
            <v>0</v>
          </cell>
          <cell r="AY371">
            <v>24221</v>
          </cell>
          <cell r="AZ371">
            <v>17303.369382232755</v>
          </cell>
          <cell r="BB371">
            <v>620</v>
          </cell>
          <cell r="BC371" t="str">
            <v>BERLIN BOYLSTON</v>
          </cell>
          <cell r="BH371">
            <v>0</v>
          </cell>
          <cell r="BK371">
            <v>0</v>
          </cell>
          <cell r="BL371">
            <v>0</v>
          </cell>
          <cell r="BN371">
            <v>0</v>
          </cell>
          <cell r="BP371">
            <v>24221</v>
          </cell>
          <cell r="BQ371">
            <v>24221</v>
          </cell>
          <cell r="BR371">
            <v>0</v>
          </cell>
          <cell r="BT371">
            <v>0</v>
          </cell>
          <cell r="BV371">
            <v>0</v>
          </cell>
          <cell r="CA371" t="str">
            <v>fy14</v>
          </cell>
        </row>
        <row r="372">
          <cell r="A372">
            <v>622</v>
          </cell>
          <cell r="B372">
            <v>765</v>
          </cell>
          <cell r="C372" t="str">
            <v>BLACKSTONE MILLVILLE</v>
          </cell>
          <cell r="D372">
            <v>5</v>
          </cell>
          <cell r="E372">
            <v>54000</v>
          </cell>
          <cell r="F372">
            <v>0</v>
          </cell>
          <cell r="G372">
            <v>4465</v>
          </cell>
          <cell r="H372">
            <v>58465</v>
          </cell>
          <cell r="J372">
            <v>23685.062899902761</v>
          </cell>
          <cell r="K372">
            <v>0.61622481413534957</v>
          </cell>
          <cell r="L372">
            <v>4465</v>
          </cell>
          <cell r="M372">
            <v>28150.062899902761</v>
          </cell>
          <cell r="O372">
            <v>30314.937100097239</v>
          </cell>
          <cell r="Q372">
            <v>0</v>
          </cell>
          <cell r="R372">
            <v>23685.062899902761</v>
          </cell>
          <cell r="S372">
            <v>4465</v>
          </cell>
          <cell r="T372">
            <v>28150.062899902761</v>
          </cell>
          <cell r="V372">
            <v>42900.75</v>
          </cell>
          <cell r="W372">
            <v>0</v>
          </cell>
          <cell r="X372">
            <v>622</v>
          </cell>
          <cell r="Y372">
            <v>5</v>
          </cell>
          <cell r="Z372">
            <v>0</v>
          </cell>
          <cell r="AA372">
            <v>54000</v>
          </cell>
          <cell r="AB372">
            <v>0</v>
          </cell>
          <cell r="AC372">
            <v>54000</v>
          </cell>
          <cell r="AD372">
            <v>0</v>
          </cell>
          <cell r="AE372">
            <v>4465</v>
          </cell>
          <cell r="AF372">
            <v>58465</v>
          </cell>
          <cell r="AG372">
            <v>0</v>
          </cell>
          <cell r="AH372">
            <v>0</v>
          </cell>
          <cell r="AI372">
            <v>0</v>
          </cell>
          <cell r="AJ372">
            <v>0</v>
          </cell>
          <cell r="AK372">
            <v>58465</v>
          </cell>
          <cell r="AM372">
            <v>622</v>
          </cell>
          <cell r="AN372">
            <v>765</v>
          </cell>
          <cell r="AO372" t="str">
            <v>BLACKSTONE MILLVILLE</v>
          </cell>
          <cell r="AP372">
            <v>54000</v>
          </cell>
          <cell r="AQ372">
            <v>20846</v>
          </cell>
          <cell r="AR372">
            <v>33154</v>
          </cell>
          <cell r="AS372">
            <v>0</v>
          </cell>
          <cell r="AT372">
            <v>5213</v>
          </cell>
          <cell r="AU372">
            <v>0</v>
          </cell>
          <cell r="AV372">
            <v>68.75</v>
          </cell>
          <cell r="AW372">
            <v>0</v>
          </cell>
          <cell r="AX372">
            <v>0</v>
          </cell>
          <cell r="AY372">
            <v>38435.75</v>
          </cell>
          <cell r="AZ372">
            <v>23685.062899902761</v>
          </cell>
          <cell r="BB372">
            <v>622</v>
          </cell>
          <cell r="BC372" t="str">
            <v>BLACKSTONE MILLVILLE</v>
          </cell>
          <cell r="BH372">
            <v>0</v>
          </cell>
          <cell r="BK372">
            <v>0</v>
          </cell>
          <cell r="BL372">
            <v>0</v>
          </cell>
          <cell r="BN372">
            <v>0</v>
          </cell>
          <cell r="BP372">
            <v>33154</v>
          </cell>
          <cell r="BQ372">
            <v>33154</v>
          </cell>
          <cell r="BR372">
            <v>0</v>
          </cell>
          <cell r="BT372">
            <v>0</v>
          </cell>
          <cell r="BV372">
            <v>0</v>
          </cell>
        </row>
        <row r="373">
          <cell r="A373">
            <v>625</v>
          </cell>
          <cell r="B373">
            <v>710</v>
          </cell>
          <cell r="C373" t="str">
            <v>BRIDGEWATER RAYNHAM</v>
          </cell>
          <cell r="D373">
            <v>14</v>
          </cell>
          <cell r="E373">
            <v>182233</v>
          </cell>
          <cell r="F373">
            <v>0</v>
          </cell>
          <cell r="G373">
            <v>12502</v>
          </cell>
          <cell r="H373">
            <v>194735</v>
          </cell>
          <cell r="J373">
            <v>18863.608791456005</v>
          </cell>
          <cell r="K373">
            <v>0.41241171609936661</v>
          </cell>
          <cell r="L373">
            <v>12502</v>
          </cell>
          <cell r="M373">
            <v>31365.608791456005</v>
          </cell>
          <cell r="O373">
            <v>163369.391208544</v>
          </cell>
          <cell r="Q373">
            <v>0</v>
          </cell>
          <cell r="R373">
            <v>18863.608791456005</v>
          </cell>
          <cell r="S373">
            <v>12502</v>
          </cell>
          <cell r="T373">
            <v>31365.608791456005</v>
          </cell>
          <cell r="V373">
            <v>58241.75</v>
          </cell>
          <cell r="W373">
            <v>0</v>
          </cell>
          <cell r="X373">
            <v>625</v>
          </cell>
          <cell r="Y373">
            <v>14</v>
          </cell>
          <cell r="Z373">
            <v>0</v>
          </cell>
          <cell r="AA373">
            <v>182233</v>
          </cell>
          <cell r="AB373">
            <v>0</v>
          </cell>
          <cell r="AC373">
            <v>182233</v>
          </cell>
          <cell r="AD373">
            <v>0</v>
          </cell>
          <cell r="AE373">
            <v>12502</v>
          </cell>
          <cell r="AF373">
            <v>194735</v>
          </cell>
          <cell r="AG373">
            <v>0</v>
          </cell>
          <cell r="AH373">
            <v>0</v>
          </cell>
          <cell r="AI373">
            <v>0</v>
          </cell>
          <cell r="AJ373">
            <v>0</v>
          </cell>
          <cell r="AK373">
            <v>194735</v>
          </cell>
          <cell r="AM373">
            <v>625</v>
          </cell>
          <cell r="AN373">
            <v>710</v>
          </cell>
          <cell r="AO373" t="str">
            <v>BRIDGEWATER RAYNHAM</v>
          </cell>
          <cell r="AP373">
            <v>182233</v>
          </cell>
          <cell r="AQ373">
            <v>155828</v>
          </cell>
          <cell r="AR373">
            <v>26405</v>
          </cell>
          <cell r="AS373">
            <v>15007</v>
          </cell>
          <cell r="AT373">
            <v>0</v>
          </cell>
          <cell r="AU373">
            <v>4327.75</v>
          </cell>
          <cell r="AV373">
            <v>0</v>
          </cell>
          <cell r="AW373">
            <v>0</v>
          </cell>
          <cell r="AX373">
            <v>0</v>
          </cell>
          <cell r="AY373">
            <v>45739.75</v>
          </cell>
          <cell r="AZ373">
            <v>18863.608791456005</v>
          </cell>
          <cell r="BB373">
            <v>625</v>
          </cell>
          <cell r="BC373" t="str">
            <v>BRIDGEWATER RAYNHAM</v>
          </cell>
          <cell r="BH373">
            <v>0</v>
          </cell>
          <cell r="BK373">
            <v>0</v>
          </cell>
          <cell r="BL373">
            <v>0</v>
          </cell>
          <cell r="BN373">
            <v>0</v>
          </cell>
          <cell r="BP373">
            <v>26405</v>
          </cell>
          <cell r="BQ373">
            <v>26405</v>
          </cell>
          <cell r="BR373">
            <v>0</v>
          </cell>
          <cell r="BT373">
            <v>0</v>
          </cell>
          <cell r="BV373">
            <v>0</v>
          </cell>
        </row>
        <row r="374">
          <cell r="A374">
            <v>632</v>
          </cell>
          <cell r="B374">
            <v>632</v>
          </cell>
          <cell r="C374" t="str">
            <v>CHESTERFIELD GOSHEN</v>
          </cell>
          <cell r="D374">
            <v>3</v>
          </cell>
          <cell r="E374">
            <v>54289</v>
          </cell>
          <cell r="F374">
            <v>0</v>
          </cell>
          <cell r="G374">
            <v>2679</v>
          </cell>
          <cell r="H374">
            <v>56968</v>
          </cell>
          <cell r="J374">
            <v>15438.797560770905</v>
          </cell>
          <cell r="K374">
            <v>0.58449297950976398</v>
          </cell>
          <cell r="L374">
            <v>2679</v>
          </cell>
          <cell r="M374">
            <v>18117.797560770905</v>
          </cell>
          <cell r="O374">
            <v>38850.202439229091</v>
          </cell>
          <cell r="Q374">
            <v>0</v>
          </cell>
          <cell r="R374">
            <v>15438.797560770905</v>
          </cell>
          <cell r="S374">
            <v>2679</v>
          </cell>
          <cell r="T374">
            <v>18117.797560770905</v>
          </cell>
          <cell r="V374">
            <v>29093</v>
          </cell>
          <cell r="W374">
            <v>0</v>
          </cell>
          <cell r="X374">
            <v>632</v>
          </cell>
          <cell r="Y374">
            <v>3</v>
          </cell>
          <cell r="Z374">
            <v>0</v>
          </cell>
          <cell r="AA374">
            <v>54289</v>
          </cell>
          <cell r="AB374">
            <v>0</v>
          </cell>
          <cell r="AC374">
            <v>54289</v>
          </cell>
          <cell r="AD374">
            <v>0</v>
          </cell>
          <cell r="AE374">
            <v>2679</v>
          </cell>
          <cell r="AF374">
            <v>56968</v>
          </cell>
          <cell r="AG374">
            <v>0</v>
          </cell>
          <cell r="AH374">
            <v>0</v>
          </cell>
          <cell r="AI374">
            <v>0</v>
          </cell>
          <cell r="AJ374">
            <v>0</v>
          </cell>
          <cell r="AK374">
            <v>56968</v>
          </cell>
          <cell r="AM374">
            <v>632</v>
          </cell>
          <cell r="AN374">
            <v>632</v>
          </cell>
          <cell r="AO374" t="str">
            <v>CHESTERFIELD GOSHEN</v>
          </cell>
          <cell r="AP374">
            <v>54289</v>
          </cell>
          <cell r="AQ374">
            <v>32678</v>
          </cell>
          <cell r="AR374">
            <v>21611</v>
          </cell>
          <cell r="AS374">
            <v>0</v>
          </cell>
          <cell r="AT374">
            <v>4803</v>
          </cell>
          <cell r="AU374">
            <v>0</v>
          </cell>
          <cell r="AV374">
            <v>0</v>
          </cell>
          <cell r="AW374">
            <v>0</v>
          </cell>
          <cell r="AX374">
            <v>0</v>
          </cell>
          <cell r="AY374">
            <v>26414</v>
          </cell>
          <cell r="AZ374">
            <v>15438.797560770905</v>
          </cell>
          <cell r="BB374">
            <v>632</v>
          </cell>
          <cell r="BC374" t="str">
            <v>CHESTERFIELD GOSHEN</v>
          </cell>
          <cell r="BH374">
            <v>0</v>
          </cell>
          <cell r="BK374">
            <v>0</v>
          </cell>
          <cell r="BL374">
            <v>0</v>
          </cell>
          <cell r="BN374">
            <v>0</v>
          </cell>
          <cell r="BP374">
            <v>21611</v>
          </cell>
          <cell r="BQ374">
            <v>21611</v>
          </cell>
          <cell r="BR374">
            <v>0</v>
          </cell>
          <cell r="BT374">
            <v>0</v>
          </cell>
          <cell r="BV374">
            <v>0</v>
          </cell>
        </row>
        <row r="375">
          <cell r="A375">
            <v>635</v>
          </cell>
          <cell r="B375">
            <v>712</v>
          </cell>
          <cell r="C375" t="str">
            <v>CENTRAL BERKSHIRE</v>
          </cell>
          <cell r="D375">
            <v>25</v>
          </cell>
          <cell r="E375">
            <v>390524</v>
          </cell>
          <cell r="F375">
            <v>0</v>
          </cell>
          <cell r="G375">
            <v>22325</v>
          </cell>
          <cell r="H375">
            <v>412849</v>
          </cell>
          <cell r="J375">
            <v>38953.119975873138</v>
          </cell>
          <cell r="K375">
            <v>0.39760151654071657</v>
          </cell>
          <cell r="L375">
            <v>22325</v>
          </cell>
          <cell r="M375">
            <v>61278.119975873138</v>
          </cell>
          <cell r="O375">
            <v>351570.88002412685</v>
          </cell>
          <cell r="Q375">
            <v>0</v>
          </cell>
          <cell r="R375">
            <v>38953.119975873138</v>
          </cell>
          <cell r="S375">
            <v>22325</v>
          </cell>
          <cell r="T375">
            <v>61278.119975873138</v>
          </cell>
          <cell r="V375">
            <v>120295.25</v>
          </cell>
          <cell r="W375">
            <v>0</v>
          </cell>
          <cell r="X375">
            <v>635</v>
          </cell>
          <cell r="Y375">
            <v>25</v>
          </cell>
          <cell r="Z375">
            <v>0</v>
          </cell>
          <cell r="AA375">
            <v>390524</v>
          </cell>
          <cell r="AB375">
            <v>0</v>
          </cell>
          <cell r="AC375">
            <v>390524</v>
          </cell>
          <cell r="AD375">
            <v>0</v>
          </cell>
          <cell r="AE375">
            <v>22325</v>
          </cell>
          <cell r="AF375">
            <v>412849</v>
          </cell>
          <cell r="AG375">
            <v>0</v>
          </cell>
          <cell r="AH375">
            <v>0</v>
          </cell>
          <cell r="AI375">
            <v>0</v>
          </cell>
          <cell r="AJ375">
            <v>0</v>
          </cell>
          <cell r="AK375">
            <v>412849</v>
          </cell>
          <cell r="AM375">
            <v>635</v>
          </cell>
          <cell r="AN375">
            <v>712</v>
          </cell>
          <cell r="AO375" t="str">
            <v>CENTRAL BERKSHIRE</v>
          </cell>
          <cell r="AP375">
            <v>390524</v>
          </cell>
          <cell r="AQ375">
            <v>335998</v>
          </cell>
          <cell r="AR375">
            <v>54526</v>
          </cell>
          <cell r="AS375">
            <v>10697</v>
          </cell>
          <cell r="AT375">
            <v>26917</v>
          </cell>
          <cell r="AU375">
            <v>5830.25</v>
          </cell>
          <cell r="AV375">
            <v>0</v>
          </cell>
          <cell r="AW375">
            <v>0</v>
          </cell>
          <cell r="AX375">
            <v>0</v>
          </cell>
          <cell r="AY375">
            <v>97970.25</v>
          </cell>
          <cell r="AZ375">
            <v>38953.119975873138</v>
          </cell>
          <cell r="BB375">
            <v>635</v>
          </cell>
          <cell r="BC375" t="str">
            <v>CENTRAL BERKSHIRE</v>
          </cell>
          <cell r="BH375">
            <v>0</v>
          </cell>
          <cell r="BK375">
            <v>0</v>
          </cell>
          <cell r="BL375">
            <v>0</v>
          </cell>
          <cell r="BN375">
            <v>0</v>
          </cell>
          <cell r="BP375">
            <v>54526</v>
          </cell>
          <cell r="BQ375">
            <v>54526</v>
          </cell>
          <cell r="BR375">
            <v>0</v>
          </cell>
          <cell r="BT375">
            <v>0</v>
          </cell>
          <cell r="BV375">
            <v>0</v>
          </cell>
        </row>
        <row r="376">
          <cell r="A376">
            <v>640</v>
          </cell>
          <cell r="B376">
            <v>713</v>
          </cell>
          <cell r="C376" t="str">
            <v>CONCORD CARLISLE</v>
          </cell>
          <cell r="D376">
            <v>4</v>
          </cell>
          <cell r="E376">
            <v>71180</v>
          </cell>
          <cell r="F376">
            <v>0</v>
          </cell>
          <cell r="G376">
            <v>3572</v>
          </cell>
          <cell r="H376">
            <v>74752</v>
          </cell>
          <cell r="J376">
            <v>1657.3971746327563</v>
          </cell>
          <cell r="K376">
            <v>0.13297474122534952</v>
          </cell>
          <cell r="L376">
            <v>3572</v>
          </cell>
          <cell r="M376">
            <v>5229.3971746327561</v>
          </cell>
          <cell r="O376">
            <v>69522.602825367241</v>
          </cell>
          <cell r="Q376">
            <v>0</v>
          </cell>
          <cell r="R376">
            <v>1657.3971746327563</v>
          </cell>
          <cell r="S376">
            <v>3572</v>
          </cell>
          <cell r="T376">
            <v>5229.3971746327561</v>
          </cell>
          <cell r="V376">
            <v>16036</v>
          </cell>
          <cell r="W376">
            <v>0</v>
          </cell>
          <cell r="X376">
            <v>640</v>
          </cell>
          <cell r="Y376">
            <v>4</v>
          </cell>
          <cell r="Z376">
            <v>0</v>
          </cell>
          <cell r="AA376">
            <v>71180</v>
          </cell>
          <cell r="AB376">
            <v>0</v>
          </cell>
          <cell r="AC376">
            <v>71180</v>
          </cell>
          <cell r="AD376">
            <v>0</v>
          </cell>
          <cell r="AE376">
            <v>3572</v>
          </cell>
          <cell r="AF376">
            <v>74752</v>
          </cell>
          <cell r="AG376">
            <v>0</v>
          </cell>
          <cell r="AH376">
            <v>0</v>
          </cell>
          <cell r="AI376">
            <v>0</v>
          </cell>
          <cell r="AJ376">
            <v>0</v>
          </cell>
          <cell r="AK376">
            <v>74752</v>
          </cell>
          <cell r="AM376">
            <v>640</v>
          </cell>
          <cell r="AN376">
            <v>713</v>
          </cell>
          <cell r="AO376" t="str">
            <v>CONCORD CARLISLE</v>
          </cell>
          <cell r="AP376">
            <v>71180</v>
          </cell>
          <cell r="AQ376">
            <v>68860</v>
          </cell>
          <cell r="AR376">
            <v>2320</v>
          </cell>
          <cell r="AS376">
            <v>0</v>
          </cell>
          <cell r="AT376">
            <v>1909</v>
          </cell>
          <cell r="AU376">
            <v>496.5</v>
          </cell>
          <cell r="AV376">
            <v>0</v>
          </cell>
          <cell r="AW376">
            <v>7738.5</v>
          </cell>
          <cell r="AX376">
            <v>0</v>
          </cell>
          <cell r="AY376">
            <v>12464</v>
          </cell>
          <cell r="AZ376">
            <v>1657.3971746327563</v>
          </cell>
          <cell r="BB376">
            <v>640</v>
          </cell>
          <cell r="BC376" t="str">
            <v>CONCORD CARLISLE</v>
          </cell>
          <cell r="BH376">
            <v>0</v>
          </cell>
          <cell r="BK376">
            <v>0</v>
          </cell>
          <cell r="BL376">
            <v>0</v>
          </cell>
          <cell r="BN376">
            <v>0</v>
          </cell>
          <cell r="BP376">
            <v>2320</v>
          </cell>
          <cell r="BQ376">
            <v>2320</v>
          </cell>
          <cell r="BR376">
            <v>0</v>
          </cell>
          <cell r="BT376">
            <v>0</v>
          </cell>
          <cell r="BV376">
            <v>0</v>
          </cell>
        </row>
        <row r="377">
          <cell r="A377">
            <v>645</v>
          </cell>
          <cell r="B377">
            <v>714</v>
          </cell>
          <cell r="C377" t="str">
            <v>DENNIS YARMOUTH</v>
          </cell>
          <cell r="D377">
            <v>125</v>
          </cell>
          <cell r="E377">
            <v>1834941</v>
          </cell>
          <cell r="F377">
            <v>0</v>
          </cell>
          <cell r="G377">
            <v>111625</v>
          </cell>
          <cell r="H377">
            <v>1946566</v>
          </cell>
          <cell r="J377">
            <v>0</v>
          </cell>
          <cell r="K377">
            <v>0</v>
          </cell>
          <cell r="L377">
            <v>111625</v>
          </cell>
          <cell r="M377">
            <v>111625</v>
          </cell>
          <cell r="O377">
            <v>1834941</v>
          </cell>
          <cell r="Q377">
            <v>0</v>
          </cell>
          <cell r="R377">
            <v>0</v>
          </cell>
          <cell r="S377">
            <v>111625</v>
          </cell>
          <cell r="T377">
            <v>111625</v>
          </cell>
          <cell r="V377">
            <v>156603</v>
          </cell>
          <cell r="W377">
            <v>0</v>
          </cell>
          <cell r="X377">
            <v>645</v>
          </cell>
          <cell r="Y377">
            <v>125</v>
          </cell>
          <cell r="Z377">
            <v>0</v>
          </cell>
          <cell r="AA377">
            <v>1834941</v>
          </cell>
          <cell r="AB377">
            <v>0</v>
          </cell>
          <cell r="AC377">
            <v>1834941</v>
          </cell>
          <cell r="AD377">
            <v>0</v>
          </cell>
          <cell r="AE377">
            <v>111625</v>
          </cell>
          <cell r="AF377">
            <v>1946566</v>
          </cell>
          <cell r="AG377">
            <v>0</v>
          </cell>
          <cell r="AH377">
            <v>0</v>
          </cell>
          <cell r="AI377">
            <v>0</v>
          </cell>
          <cell r="AJ377">
            <v>0</v>
          </cell>
          <cell r="AK377">
            <v>1946566</v>
          </cell>
          <cell r="AM377">
            <v>645</v>
          </cell>
          <cell r="AN377">
            <v>714</v>
          </cell>
          <cell r="AO377" t="str">
            <v>DENNIS YARMOUTH</v>
          </cell>
          <cell r="AP377">
            <v>1834941</v>
          </cell>
          <cell r="AQ377">
            <v>1865300</v>
          </cell>
          <cell r="AR377">
            <v>0</v>
          </cell>
          <cell r="AS377">
            <v>42438</v>
          </cell>
          <cell r="AT377">
            <v>2540</v>
          </cell>
          <cell r="AU377">
            <v>0</v>
          </cell>
          <cell r="AV377">
            <v>0</v>
          </cell>
          <cell r="AW377">
            <v>0</v>
          </cell>
          <cell r="AX377">
            <v>0</v>
          </cell>
          <cell r="AY377">
            <v>44978</v>
          </cell>
          <cell r="AZ377">
            <v>0</v>
          </cell>
          <cell r="BB377">
            <v>645</v>
          </cell>
          <cell r="BC377" t="str">
            <v>DENNIS YARMOUTH</v>
          </cell>
          <cell r="BH377">
            <v>0</v>
          </cell>
          <cell r="BK377">
            <v>0</v>
          </cell>
          <cell r="BL377">
            <v>0</v>
          </cell>
          <cell r="BN377">
            <v>0</v>
          </cell>
          <cell r="BP377">
            <v>0</v>
          </cell>
          <cell r="BQ377">
            <v>0</v>
          </cell>
          <cell r="BR377">
            <v>0</v>
          </cell>
          <cell r="BT377">
            <v>0</v>
          </cell>
          <cell r="BV377">
            <v>0</v>
          </cell>
        </row>
        <row r="378">
          <cell r="A378">
            <v>650</v>
          </cell>
          <cell r="B378">
            <v>715</v>
          </cell>
          <cell r="C378" t="str">
            <v>DIGHTON REHOBOTH</v>
          </cell>
          <cell r="D378">
            <v>2</v>
          </cell>
          <cell r="E378">
            <v>30421</v>
          </cell>
          <cell r="F378">
            <v>0</v>
          </cell>
          <cell r="G378">
            <v>1786</v>
          </cell>
          <cell r="H378">
            <v>32207</v>
          </cell>
          <cell r="J378">
            <v>12567.642713853211</v>
          </cell>
          <cell r="K378">
            <v>0.54592672757634786</v>
          </cell>
          <cell r="L378">
            <v>1786</v>
          </cell>
          <cell r="M378">
            <v>14353.642713853211</v>
          </cell>
          <cell r="O378">
            <v>17853.357286146791</v>
          </cell>
          <cell r="Q378">
            <v>0</v>
          </cell>
          <cell r="R378">
            <v>12567.642713853211</v>
          </cell>
          <cell r="S378">
            <v>1786</v>
          </cell>
          <cell r="T378">
            <v>14353.642713853211</v>
          </cell>
          <cell r="V378">
            <v>24806.75</v>
          </cell>
          <cell r="W378">
            <v>0</v>
          </cell>
          <cell r="X378">
            <v>650</v>
          </cell>
          <cell r="Y378">
            <v>2</v>
          </cell>
          <cell r="Z378">
            <v>0</v>
          </cell>
          <cell r="AA378">
            <v>30421</v>
          </cell>
          <cell r="AB378">
            <v>0</v>
          </cell>
          <cell r="AC378">
            <v>30421</v>
          </cell>
          <cell r="AD378">
            <v>0</v>
          </cell>
          <cell r="AE378">
            <v>1786</v>
          </cell>
          <cell r="AF378">
            <v>32207</v>
          </cell>
          <cell r="AG378">
            <v>0</v>
          </cell>
          <cell r="AH378">
            <v>0</v>
          </cell>
          <cell r="AI378">
            <v>0</v>
          </cell>
          <cell r="AJ378">
            <v>0</v>
          </cell>
          <cell r="AK378">
            <v>32207</v>
          </cell>
          <cell r="AM378">
            <v>650</v>
          </cell>
          <cell r="AN378">
            <v>715</v>
          </cell>
          <cell r="AO378" t="str">
            <v>DIGHTON REHOBOTH</v>
          </cell>
          <cell r="AP378">
            <v>30421</v>
          </cell>
          <cell r="AQ378">
            <v>12829</v>
          </cell>
          <cell r="AR378">
            <v>17592</v>
          </cell>
          <cell r="AS378">
            <v>0</v>
          </cell>
          <cell r="AT378">
            <v>0</v>
          </cell>
          <cell r="AU378">
            <v>0</v>
          </cell>
          <cell r="AV378">
            <v>5428.75</v>
          </cell>
          <cell r="AW378">
            <v>0</v>
          </cell>
          <cell r="AX378">
            <v>0</v>
          </cell>
          <cell r="AY378">
            <v>23020.75</v>
          </cell>
          <cell r="AZ378">
            <v>12567.642713853211</v>
          </cell>
          <cell r="BB378">
            <v>650</v>
          </cell>
          <cell r="BC378" t="str">
            <v>DIGHTON REHOBOTH</v>
          </cell>
          <cell r="BH378">
            <v>0</v>
          </cell>
          <cell r="BK378">
            <v>0</v>
          </cell>
          <cell r="BL378">
            <v>0</v>
          </cell>
          <cell r="BN378">
            <v>0</v>
          </cell>
          <cell r="BP378">
            <v>17592</v>
          </cell>
          <cell r="BQ378">
            <v>17592</v>
          </cell>
          <cell r="BR378">
            <v>0</v>
          </cell>
          <cell r="BT378">
            <v>0</v>
          </cell>
          <cell r="BV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W379">
            <v>0</v>
          </cell>
          <cell r="X379">
            <v>655</v>
          </cell>
          <cell r="AM379">
            <v>655</v>
          </cell>
          <cell r="AN379">
            <v>716</v>
          </cell>
          <cell r="AO379" t="str">
            <v>DOVER SHERBORN</v>
          </cell>
          <cell r="AP379">
            <v>0</v>
          </cell>
          <cell r="AQ379">
            <v>0</v>
          </cell>
          <cell r="AR379">
            <v>0</v>
          </cell>
          <cell r="AS379">
            <v>0</v>
          </cell>
          <cell r="AT379">
            <v>0</v>
          </cell>
          <cell r="AU379">
            <v>4220</v>
          </cell>
          <cell r="AV379">
            <v>0</v>
          </cell>
          <cell r="AW379">
            <v>0</v>
          </cell>
          <cell r="AX379">
            <v>0</v>
          </cell>
          <cell r="AY379">
            <v>4220</v>
          </cell>
          <cell r="AZ379">
            <v>0</v>
          </cell>
          <cell r="BB379">
            <v>655</v>
          </cell>
          <cell r="BC379" t="str">
            <v>DOVER SHERBORN</v>
          </cell>
          <cell r="BH379">
            <v>0</v>
          </cell>
          <cell r="BK379">
            <v>0</v>
          </cell>
          <cell r="BL379">
            <v>0</v>
          </cell>
          <cell r="BN379">
            <v>0</v>
          </cell>
          <cell r="BP379">
            <v>0</v>
          </cell>
          <cell r="BQ379">
            <v>0</v>
          </cell>
          <cell r="BR379">
            <v>0</v>
          </cell>
          <cell r="BT379">
            <v>0</v>
          </cell>
          <cell r="BV379">
            <v>0</v>
          </cell>
        </row>
        <row r="380">
          <cell r="A380">
            <v>658</v>
          </cell>
          <cell r="B380">
            <v>780</v>
          </cell>
          <cell r="C380" t="str">
            <v>DUDLEY CHARLTON</v>
          </cell>
          <cell r="D380">
            <v>9</v>
          </cell>
          <cell r="E380">
            <v>96116</v>
          </cell>
          <cell r="F380">
            <v>0</v>
          </cell>
          <cell r="G380">
            <v>8037</v>
          </cell>
          <cell r="H380">
            <v>104153</v>
          </cell>
          <cell r="J380">
            <v>28758.698561213896</v>
          </cell>
          <cell r="K380">
            <v>0.52914618989616036</v>
          </cell>
          <cell r="L380">
            <v>8037</v>
          </cell>
          <cell r="M380">
            <v>36795.698561213896</v>
          </cell>
          <cell r="O380">
            <v>67357.301438786104</v>
          </cell>
          <cell r="Q380">
            <v>0</v>
          </cell>
          <cell r="R380">
            <v>28758.698561213896</v>
          </cell>
          <cell r="S380">
            <v>8037</v>
          </cell>
          <cell r="T380">
            <v>36795.698561213896</v>
          </cell>
          <cell r="V380">
            <v>62386.25</v>
          </cell>
          <cell r="W380">
            <v>0</v>
          </cell>
          <cell r="X380">
            <v>658</v>
          </cell>
          <cell r="Y380">
            <v>9</v>
          </cell>
          <cell r="Z380">
            <v>0</v>
          </cell>
          <cell r="AA380">
            <v>96116</v>
          </cell>
          <cell r="AB380">
            <v>0</v>
          </cell>
          <cell r="AC380">
            <v>96116</v>
          </cell>
          <cell r="AD380">
            <v>0</v>
          </cell>
          <cell r="AE380">
            <v>8037</v>
          </cell>
          <cell r="AF380">
            <v>104153</v>
          </cell>
          <cell r="AG380">
            <v>0</v>
          </cell>
          <cell r="AH380">
            <v>0</v>
          </cell>
          <cell r="AI380">
            <v>0</v>
          </cell>
          <cell r="AJ380">
            <v>0</v>
          </cell>
          <cell r="AK380">
            <v>104153</v>
          </cell>
          <cell r="AM380">
            <v>658</v>
          </cell>
          <cell r="AN380">
            <v>780</v>
          </cell>
          <cell r="AO380" t="str">
            <v>DUDLEY CHARLTON</v>
          </cell>
          <cell r="AP380">
            <v>96116</v>
          </cell>
          <cell r="AQ380">
            <v>55860</v>
          </cell>
          <cell r="AR380">
            <v>40256</v>
          </cell>
          <cell r="AS380">
            <v>13965</v>
          </cell>
          <cell r="AT380">
            <v>0</v>
          </cell>
          <cell r="AU380">
            <v>0</v>
          </cell>
          <cell r="AV380">
            <v>128.25</v>
          </cell>
          <cell r="AW380">
            <v>0</v>
          </cell>
          <cell r="AX380">
            <v>0</v>
          </cell>
          <cell r="AY380">
            <v>54349.25</v>
          </cell>
          <cell r="AZ380">
            <v>28758.698561213896</v>
          </cell>
          <cell r="BB380">
            <v>658</v>
          </cell>
          <cell r="BC380" t="str">
            <v>DUDLEY CHARLTON</v>
          </cell>
          <cell r="BH380">
            <v>0</v>
          </cell>
          <cell r="BK380">
            <v>0</v>
          </cell>
          <cell r="BL380">
            <v>0</v>
          </cell>
          <cell r="BN380">
            <v>0</v>
          </cell>
          <cell r="BP380">
            <v>40256</v>
          </cell>
          <cell r="BQ380">
            <v>40256</v>
          </cell>
          <cell r="BR380">
            <v>0</v>
          </cell>
          <cell r="BT380">
            <v>0</v>
          </cell>
          <cell r="BV380">
            <v>0</v>
          </cell>
        </row>
        <row r="381">
          <cell r="A381">
            <v>660</v>
          </cell>
          <cell r="B381">
            <v>776</v>
          </cell>
          <cell r="C381" t="str">
            <v>NAUSET</v>
          </cell>
          <cell r="D381">
            <v>79</v>
          </cell>
          <cell r="E381">
            <v>1469287</v>
          </cell>
          <cell r="F381">
            <v>0</v>
          </cell>
          <cell r="G381">
            <v>70547</v>
          </cell>
          <cell r="H381">
            <v>1539834</v>
          </cell>
          <cell r="J381">
            <v>44613.27420631078</v>
          </cell>
          <cell r="K381">
            <v>0.5416763197162604</v>
          </cell>
          <cell r="L381">
            <v>70547</v>
          </cell>
          <cell r="M381">
            <v>115160.27420631077</v>
          </cell>
          <cell r="O381">
            <v>1424673.7257936893</v>
          </cell>
          <cell r="Q381">
            <v>0</v>
          </cell>
          <cell r="R381">
            <v>44613.27420631078</v>
          </cell>
          <cell r="S381">
            <v>70547</v>
          </cell>
          <cell r="T381">
            <v>115160.27420631077</v>
          </cell>
          <cell r="V381">
            <v>152908.5</v>
          </cell>
          <cell r="W381">
            <v>0</v>
          </cell>
          <cell r="X381">
            <v>660</v>
          </cell>
          <cell r="Y381">
            <v>79</v>
          </cell>
          <cell r="Z381">
            <v>0</v>
          </cell>
          <cell r="AA381">
            <v>1469287</v>
          </cell>
          <cell r="AB381">
            <v>0</v>
          </cell>
          <cell r="AC381">
            <v>1469287</v>
          </cell>
          <cell r="AD381">
            <v>0</v>
          </cell>
          <cell r="AE381">
            <v>70547</v>
          </cell>
          <cell r="AF381">
            <v>1539834</v>
          </cell>
          <cell r="AG381">
            <v>0</v>
          </cell>
          <cell r="AH381">
            <v>0</v>
          </cell>
          <cell r="AI381">
            <v>0</v>
          </cell>
          <cell r="AJ381">
            <v>0</v>
          </cell>
          <cell r="AK381">
            <v>1539834</v>
          </cell>
          <cell r="AM381">
            <v>660</v>
          </cell>
          <cell r="AN381">
            <v>776</v>
          </cell>
          <cell r="AO381" t="str">
            <v>NAUSET</v>
          </cell>
          <cell r="AP381">
            <v>1469287</v>
          </cell>
          <cell r="AQ381">
            <v>1406838</v>
          </cell>
          <cell r="AR381">
            <v>62449</v>
          </cell>
          <cell r="AS381">
            <v>16598.5</v>
          </cell>
          <cell r="AT381">
            <v>3314</v>
          </cell>
          <cell r="AU381">
            <v>0</v>
          </cell>
          <cell r="AV381">
            <v>0</v>
          </cell>
          <cell r="AW381">
            <v>0</v>
          </cell>
          <cell r="AX381">
            <v>0</v>
          </cell>
          <cell r="AY381">
            <v>82361.5</v>
          </cell>
          <cell r="AZ381">
            <v>44613.27420631078</v>
          </cell>
          <cell r="BB381">
            <v>660</v>
          </cell>
          <cell r="BC381" t="str">
            <v>NAUSET</v>
          </cell>
          <cell r="BH381">
            <v>0</v>
          </cell>
          <cell r="BK381">
            <v>0</v>
          </cell>
          <cell r="BL381">
            <v>0</v>
          </cell>
          <cell r="BN381">
            <v>0</v>
          </cell>
          <cell r="BP381">
            <v>62449</v>
          </cell>
          <cell r="BQ381">
            <v>62449</v>
          </cell>
          <cell r="BR381">
            <v>0</v>
          </cell>
          <cell r="BT381">
            <v>0</v>
          </cell>
          <cell r="BV381">
            <v>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M382">
            <v>662</v>
          </cell>
          <cell r="AN382">
            <v>788</v>
          </cell>
          <cell r="AO382" t="str">
            <v>FARMINGTON RIVER</v>
          </cell>
          <cell r="AP382">
            <v>0</v>
          </cell>
          <cell r="AQ382">
            <v>0</v>
          </cell>
          <cell r="AR382">
            <v>0</v>
          </cell>
          <cell r="AS382">
            <v>0</v>
          </cell>
          <cell r="AT382">
            <v>0</v>
          </cell>
          <cell r="AU382">
            <v>0</v>
          </cell>
          <cell r="AV382">
            <v>0</v>
          </cell>
          <cell r="AW382">
            <v>0</v>
          </cell>
          <cell r="AX382">
            <v>0</v>
          </cell>
          <cell r="AY382">
            <v>0</v>
          </cell>
          <cell r="AZ382">
            <v>0</v>
          </cell>
          <cell r="BB382">
            <v>662</v>
          </cell>
          <cell r="BC382" t="str">
            <v>FARMINGTON RIVER</v>
          </cell>
          <cell r="BH382">
            <v>0</v>
          </cell>
          <cell r="BK382">
            <v>0</v>
          </cell>
          <cell r="BL382">
            <v>0</v>
          </cell>
          <cell r="BN382">
            <v>0</v>
          </cell>
          <cell r="BP382">
            <v>0</v>
          </cell>
          <cell r="BQ382">
            <v>0</v>
          </cell>
          <cell r="BR382">
            <v>0</v>
          </cell>
          <cell r="BT382">
            <v>0</v>
          </cell>
          <cell r="BV382">
            <v>0</v>
          </cell>
        </row>
        <row r="383">
          <cell r="A383">
            <v>665</v>
          </cell>
          <cell r="B383">
            <v>718</v>
          </cell>
          <cell r="C383" t="str">
            <v>FREETOWN LAKEVILLE</v>
          </cell>
          <cell r="D383">
            <v>16</v>
          </cell>
          <cell r="E383">
            <v>217017</v>
          </cell>
          <cell r="F383">
            <v>0</v>
          </cell>
          <cell r="G383">
            <v>14288</v>
          </cell>
          <cell r="H383">
            <v>231305</v>
          </cell>
          <cell r="J383">
            <v>7223.9656163303589</v>
          </cell>
          <cell r="K383">
            <v>0.12161507091856279</v>
          </cell>
          <cell r="L383">
            <v>14288</v>
          </cell>
          <cell r="M383">
            <v>21511.965616330359</v>
          </cell>
          <cell r="O383">
            <v>209793.03438366964</v>
          </cell>
          <cell r="Q383">
            <v>0</v>
          </cell>
          <cell r="R383">
            <v>7223.9656163303589</v>
          </cell>
          <cell r="S383">
            <v>14288</v>
          </cell>
          <cell r="T383">
            <v>21511.965616330359</v>
          </cell>
          <cell r="V383">
            <v>73688.25</v>
          </cell>
          <cell r="W383">
            <v>0</v>
          </cell>
          <cell r="X383">
            <v>665</v>
          </cell>
          <cell r="Y383">
            <v>16</v>
          </cell>
          <cell r="Z383">
            <v>0</v>
          </cell>
          <cell r="AA383">
            <v>217017</v>
          </cell>
          <cell r="AB383">
            <v>0</v>
          </cell>
          <cell r="AC383">
            <v>217017</v>
          </cell>
          <cell r="AD383">
            <v>0</v>
          </cell>
          <cell r="AE383">
            <v>14288</v>
          </cell>
          <cell r="AF383">
            <v>231305</v>
          </cell>
          <cell r="AG383">
            <v>0</v>
          </cell>
          <cell r="AH383">
            <v>0</v>
          </cell>
          <cell r="AI383">
            <v>0</v>
          </cell>
          <cell r="AJ383">
            <v>0</v>
          </cell>
          <cell r="AK383">
            <v>231305</v>
          </cell>
          <cell r="AM383">
            <v>665</v>
          </cell>
          <cell r="AN383">
            <v>718</v>
          </cell>
          <cell r="AO383" t="str">
            <v>FREETOWN LAKEVILLE</v>
          </cell>
          <cell r="AP383">
            <v>217017</v>
          </cell>
          <cell r="AQ383">
            <v>206905</v>
          </cell>
          <cell r="AR383">
            <v>10112</v>
          </cell>
          <cell r="AS383">
            <v>4291.25</v>
          </cell>
          <cell r="AT383">
            <v>11161</v>
          </cell>
          <cell r="AU383">
            <v>12999</v>
          </cell>
          <cell r="AV383">
            <v>11990.25</v>
          </cell>
          <cell r="AW383">
            <v>8846.75</v>
          </cell>
          <cell r="AX383">
            <v>0</v>
          </cell>
          <cell r="AY383">
            <v>59400.25</v>
          </cell>
          <cell r="AZ383">
            <v>7223.9656163303589</v>
          </cell>
          <cell r="BB383">
            <v>665</v>
          </cell>
          <cell r="BC383" t="str">
            <v>FREETOWN LAKEVILLE</v>
          </cell>
          <cell r="BH383">
            <v>0</v>
          </cell>
          <cell r="BK383">
            <v>0</v>
          </cell>
          <cell r="BL383">
            <v>0</v>
          </cell>
          <cell r="BN383">
            <v>0</v>
          </cell>
          <cell r="BP383">
            <v>10112</v>
          </cell>
          <cell r="BQ383">
            <v>10112</v>
          </cell>
          <cell r="BR383">
            <v>0</v>
          </cell>
          <cell r="BT383">
            <v>0</v>
          </cell>
          <cell r="BV383">
            <v>0</v>
          </cell>
          <cell r="CA383" t="str">
            <v>fy12</v>
          </cell>
        </row>
        <row r="384">
          <cell r="A384">
            <v>670</v>
          </cell>
          <cell r="B384">
            <v>720</v>
          </cell>
          <cell r="C384" t="str">
            <v>FRONTIER</v>
          </cell>
          <cell r="D384">
            <v>63</v>
          </cell>
          <cell r="E384">
            <v>1057512.1500000099</v>
          </cell>
          <cell r="F384">
            <v>0</v>
          </cell>
          <cell r="G384">
            <v>56259</v>
          </cell>
          <cell r="H384">
            <v>1113771.1500000099</v>
          </cell>
          <cell r="J384">
            <v>83285.743975270962</v>
          </cell>
          <cell r="K384">
            <v>0.33387764026070027</v>
          </cell>
          <cell r="L384">
            <v>56259</v>
          </cell>
          <cell r="M384">
            <v>139544.74397527095</v>
          </cell>
          <cell r="O384">
            <v>974226.40602473891</v>
          </cell>
          <cell r="Q384">
            <v>0</v>
          </cell>
          <cell r="R384">
            <v>83285.743975270962</v>
          </cell>
          <cell r="S384">
            <v>56259</v>
          </cell>
          <cell r="T384">
            <v>139544.74397527095</v>
          </cell>
          <cell r="V384">
            <v>305708.90000000992</v>
          </cell>
          <cell r="W384">
            <v>0</v>
          </cell>
          <cell r="X384">
            <v>670</v>
          </cell>
          <cell r="Y384">
            <v>63</v>
          </cell>
          <cell r="Z384">
            <v>0</v>
          </cell>
          <cell r="AA384">
            <v>1151892</v>
          </cell>
          <cell r="AB384">
            <v>94379.849999990081</v>
          </cell>
          <cell r="AC384">
            <v>1057512.1500000099</v>
          </cell>
          <cell r="AD384">
            <v>0</v>
          </cell>
          <cell r="AE384">
            <v>56259</v>
          </cell>
          <cell r="AF384">
            <v>1113771.1500000102</v>
          </cell>
          <cell r="AG384">
            <v>0</v>
          </cell>
          <cell r="AH384">
            <v>0</v>
          </cell>
          <cell r="AI384">
            <v>0</v>
          </cell>
          <cell r="AJ384">
            <v>0</v>
          </cell>
          <cell r="AK384">
            <v>1113771.1500000102</v>
          </cell>
          <cell r="AM384">
            <v>670</v>
          </cell>
          <cell r="AN384">
            <v>720</v>
          </cell>
          <cell r="AO384" t="str">
            <v>FRONTIER</v>
          </cell>
          <cell r="AP384">
            <v>1057512.1500000099</v>
          </cell>
          <cell r="AQ384">
            <v>940930</v>
          </cell>
          <cell r="AR384">
            <v>116582.15000000992</v>
          </cell>
          <cell r="AS384">
            <v>60446.25</v>
          </cell>
          <cell r="AT384">
            <v>32959</v>
          </cell>
          <cell r="AU384">
            <v>16642.5</v>
          </cell>
          <cell r="AV384">
            <v>10307.75</v>
          </cell>
          <cell r="AW384">
            <v>12512.25</v>
          </cell>
          <cell r="AX384">
            <v>0</v>
          </cell>
          <cell r="AY384">
            <v>249449.90000000992</v>
          </cell>
          <cell r="AZ384">
            <v>83285.743975270962</v>
          </cell>
          <cell r="BB384">
            <v>670</v>
          </cell>
          <cell r="BC384" t="str">
            <v>FRONTIER</v>
          </cell>
          <cell r="BH384">
            <v>0</v>
          </cell>
          <cell r="BK384">
            <v>0</v>
          </cell>
          <cell r="BL384">
            <v>0</v>
          </cell>
          <cell r="BN384">
            <v>0</v>
          </cell>
          <cell r="BP384">
            <v>116582.15000000992</v>
          </cell>
          <cell r="BQ384">
            <v>116582.15000000992</v>
          </cell>
          <cell r="BR384">
            <v>0</v>
          </cell>
          <cell r="BT384">
            <v>0</v>
          </cell>
          <cell r="BV384">
            <v>0</v>
          </cell>
        </row>
        <row r="385">
          <cell r="A385">
            <v>672</v>
          </cell>
          <cell r="B385">
            <v>721</v>
          </cell>
          <cell r="C385" t="str">
            <v>GATEWAY</v>
          </cell>
          <cell r="D385">
            <v>5</v>
          </cell>
          <cell r="E385">
            <v>79695</v>
          </cell>
          <cell r="F385">
            <v>0</v>
          </cell>
          <cell r="G385">
            <v>4465</v>
          </cell>
          <cell r="H385">
            <v>84160</v>
          </cell>
          <cell r="J385">
            <v>17484.825797041685</v>
          </cell>
          <cell r="K385">
            <v>0.46092755304058852</v>
          </cell>
          <cell r="L385">
            <v>4465</v>
          </cell>
          <cell r="M385">
            <v>21949.825797041685</v>
          </cell>
          <cell r="O385">
            <v>62210.174202958311</v>
          </cell>
          <cell r="Q385">
            <v>0</v>
          </cell>
          <cell r="R385">
            <v>17484.825797041685</v>
          </cell>
          <cell r="S385">
            <v>4465</v>
          </cell>
          <cell r="T385">
            <v>21949.825797041685</v>
          </cell>
          <cell r="V385">
            <v>42399</v>
          </cell>
          <cell r="W385">
            <v>0</v>
          </cell>
          <cell r="X385">
            <v>672</v>
          </cell>
          <cell r="Y385">
            <v>5</v>
          </cell>
          <cell r="Z385">
            <v>0</v>
          </cell>
          <cell r="AA385">
            <v>79695</v>
          </cell>
          <cell r="AB385">
            <v>0</v>
          </cell>
          <cell r="AC385">
            <v>79695</v>
          </cell>
          <cell r="AD385">
            <v>0</v>
          </cell>
          <cell r="AE385">
            <v>4465</v>
          </cell>
          <cell r="AF385">
            <v>84160</v>
          </cell>
          <cell r="AG385">
            <v>0</v>
          </cell>
          <cell r="AH385">
            <v>0</v>
          </cell>
          <cell r="AI385">
            <v>0</v>
          </cell>
          <cell r="AJ385">
            <v>0</v>
          </cell>
          <cell r="AK385">
            <v>84160</v>
          </cell>
          <cell r="AM385">
            <v>672</v>
          </cell>
          <cell r="AN385">
            <v>721</v>
          </cell>
          <cell r="AO385" t="str">
            <v>GATEWAY</v>
          </cell>
          <cell r="AP385">
            <v>79695</v>
          </cell>
          <cell r="AQ385">
            <v>55220</v>
          </cell>
          <cell r="AR385">
            <v>24475</v>
          </cell>
          <cell r="AS385">
            <v>0</v>
          </cell>
          <cell r="AT385">
            <v>13459</v>
          </cell>
          <cell r="AU385">
            <v>0</v>
          </cell>
          <cell r="AV385">
            <v>0</v>
          </cell>
          <cell r="AW385">
            <v>0</v>
          </cell>
          <cell r="AX385">
            <v>0</v>
          </cell>
          <cell r="AY385">
            <v>37934</v>
          </cell>
          <cell r="AZ385">
            <v>17484.825797041685</v>
          </cell>
          <cell r="BB385">
            <v>672</v>
          </cell>
          <cell r="BC385" t="str">
            <v>GATEWAY</v>
          </cell>
          <cell r="BH385">
            <v>0</v>
          </cell>
          <cell r="BK385">
            <v>0</v>
          </cell>
          <cell r="BL385">
            <v>0</v>
          </cell>
          <cell r="BN385">
            <v>0</v>
          </cell>
          <cell r="BP385">
            <v>24475</v>
          </cell>
          <cell r="BQ385">
            <v>24475</v>
          </cell>
          <cell r="BR385">
            <v>0</v>
          </cell>
          <cell r="BT385">
            <v>0</v>
          </cell>
          <cell r="BV385">
            <v>0</v>
          </cell>
          <cell r="CA385" t="str">
            <v>fy16</v>
          </cell>
        </row>
        <row r="386">
          <cell r="A386">
            <v>673</v>
          </cell>
          <cell r="B386">
            <v>772</v>
          </cell>
          <cell r="C386" t="str">
            <v>GROTON DUNSTABLE</v>
          </cell>
          <cell r="D386">
            <v>53</v>
          </cell>
          <cell r="E386">
            <v>746570</v>
          </cell>
          <cell r="F386">
            <v>0</v>
          </cell>
          <cell r="G386">
            <v>47329</v>
          </cell>
          <cell r="H386">
            <v>793899</v>
          </cell>
          <cell r="J386">
            <v>100811.8975423713</v>
          </cell>
          <cell r="K386">
            <v>0.58670750752864842</v>
          </cell>
          <cell r="L386">
            <v>47329</v>
          </cell>
          <cell r="M386">
            <v>148140.8975423713</v>
          </cell>
          <cell r="O386">
            <v>645758.1024576287</v>
          </cell>
          <cell r="Q386">
            <v>0</v>
          </cell>
          <cell r="R386">
            <v>100811.8975423713</v>
          </cell>
          <cell r="S386">
            <v>47329</v>
          </cell>
          <cell r="T386">
            <v>148140.8975423713</v>
          </cell>
          <cell r="V386">
            <v>219155.5</v>
          </cell>
          <cell r="W386">
            <v>0</v>
          </cell>
          <cell r="X386">
            <v>673</v>
          </cell>
          <cell r="Y386">
            <v>53</v>
          </cell>
          <cell r="Z386">
            <v>0</v>
          </cell>
          <cell r="AA386">
            <v>746570</v>
          </cell>
          <cell r="AB386">
            <v>0</v>
          </cell>
          <cell r="AC386">
            <v>746570</v>
          </cell>
          <cell r="AD386">
            <v>0</v>
          </cell>
          <cell r="AE386">
            <v>47329</v>
          </cell>
          <cell r="AF386">
            <v>793899</v>
          </cell>
          <cell r="AG386">
            <v>0</v>
          </cell>
          <cell r="AH386">
            <v>0</v>
          </cell>
          <cell r="AI386">
            <v>0</v>
          </cell>
          <cell r="AJ386">
            <v>0</v>
          </cell>
          <cell r="AK386">
            <v>793899</v>
          </cell>
          <cell r="AM386">
            <v>673</v>
          </cell>
          <cell r="AN386">
            <v>772</v>
          </cell>
          <cell r="AO386" t="str">
            <v>GROTON DUNSTABLE</v>
          </cell>
          <cell r="AP386">
            <v>746570</v>
          </cell>
          <cell r="AQ386">
            <v>605455</v>
          </cell>
          <cell r="AR386">
            <v>141115</v>
          </cell>
          <cell r="AS386">
            <v>5324.75</v>
          </cell>
          <cell r="AT386">
            <v>9301</v>
          </cell>
          <cell r="AU386">
            <v>16085.75</v>
          </cell>
          <cell r="AV386">
            <v>0</v>
          </cell>
          <cell r="AW386">
            <v>0</v>
          </cell>
          <cell r="AX386">
            <v>0</v>
          </cell>
          <cell r="AY386">
            <v>171826.5</v>
          </cell>
          <cell r="AZ386">
            <v>100811.8975423713</v>
          </cell>
          <cell r="BB386">
            <v>673</v>
          </cell>
          <cell r="BC386" t="str">
            <v>GROTON DUNSTABLE</v>
          </cell>
          <cell r="BH386">
            <v>0</v>
          </cell>
          <cell r="BK386">
            <v>0</v>
          </cell>
          <cell r="BL386">
            <v>0</v>
          </cell>
          <cell r="BN386">
            <v>0</v>
          </cell>
          <cell r="BP386">
            <v>141115</v>
          </cell>
          <cell r="BQ386">
            <v>141115</v>
          </cell>
          <cell r="BR386">
            <v>0</v>
          </cell>
          <cell r="BT386">
            <v>0</v>
          </cell>
          <cell r="BV386">
            <v>0</v>
          </cell>
        </row>
        <row r="387">
          <cell r="A387">
            <v>674</v>
          </cell>
          <cell r="B387">
            <v>764</v>
          </cell>
          <cell r="C387" t="str">
            <v>GILL MONTAGUE</v>
          </cell>
          <cell r="D387">
            <v>55</v>
          </cell>
          <cell r="E387">
            <v>882230</v>
          </cell>
          <cell r="F387">
            <v>0</v>
          </cell>
          <cell r="G387">
            <v>49115</v>
          </cell>
          <cell r="H387">
            <v>931345</v>
          </cell>
          <cell r="J387">
            <v>0</v>
          </cell>
          <cell r="K387">
            <v>0</v>
          </cell>
          <cell r="L387">
            <v>49115</v>
          </cell>
          <cell r="M387">
            <v>49115</v>
          </cell>
          <cell r="O387">
            <v>882230</v>
          </cell>
          <cell r="Q387">
            <v>0</v>
          </cell>
          <cell r="R387">
            <v>0</v>
          </cell>
          <cell r="S387">
            <v>49115</v>
          </cell>
          <cell r="T387">
            <v>49115</v>
          </cell>
          <cell r="V387">
            <v>146629</v>
          </cell>
          <cell r="W387">
            <v>0</v>
          </cell>
          <cell r="X387">
            <v>674</v>
          </cell>
          <cell r="Y387">
            <v>55</v>
          </cell>
          <cell r="Z387">
            <v>0</v>
          </cell>
          <cell r="AA387">
            <v>882230</v>
          </cell>
          <cell r="AB387">
            <v>0</v>
          </cell>
          <cell r="AC387">
            <v>882230</v>
          </cell>
          <cell r="AD387">
            <v>0</v>
          </cell>
          <cell r="AE387">
            <v>49115</v>
          </cell>
          <cell r="AF387">
            <v>931345</v>
          </cell>
          <cell r="AG387">
            <v>0</v>
          </cell>
          <cell r="AH387">
            <v>0</v>
          </cell>
          <cell r="AI387">
            <v>0</v>
          </cell>
          <cell r="AJ387">
            <v>0</v>
          </cell>
          <cell r="AK387">
            <v>931345</v>
          </cell>
          <cell r="AM387">
            <v>674</v>
          </cell>
          <cell r="AN387">
            <v>764</v>
          </cell>
          <cell r="AO387" t="str">
            <v>GILL MONTAGUE</v>
          </cell>
          <cell r="AP387">
            <v>882230</v>
          </cell>
          <cell r="AQ387">
            <v>926691</v>
          </cell>
          <cell r="AR387">
            <v>0</v>
          </cell>
          <cell r="AS387">
            <v>0</v>
          </cell>
          <cell r="AT387">
            <v>15324</v>
          </cell>
          <cell r="AU387">
            <v>8391.5</v>
          </cell>
          <cell r="AV387">
            <v>32827.5</v>
          </cell>
          <cell r="AW387">
            <v>40971</v>
          </cell>
          <cell r="AX387">
            <v>0</v>
          </cell>
          <cell r="AY387">
            <v>97514</v>
          </cell>
          <cell r="AZ387">
            <v>0</v>
          </cell>
          <cell r="BB387">
            <v>674</v>
          </cell>
          <cell r="BC387" t="str">
            <v>GILL MONTAGUE</v>
          </cell>
          <cell r="BH387">
            <v>0</v>
          </cell>
          <cell r="BK387">
            <v>0</v>
          </cell>
          <cell r="BL387">
            <v>0</v>
          </cell>
          <cell r="BN387">
            <v>0</v>
          </cell>
          <cell r="BP387">
            <v>0</v>
          </cell>
          <cell r="BQ387">
            <v>0</v>
          </cell>
          <cell r="BR387">
            <v>0</v>
          </cell>
          <cell r="BT387">
            <v>0</v>
          </cell>
          <cell r="BV387">
            <v>0</v>
          </cell>
        </row>
        <row r="388">
          <cell r="A388">
            <v>675</v>
          </cell>
          <cell r="B388">
            <v>724</v>
          </cell>
          <cell r="C388" t="str">
            <v>HAMILTON WENHAM</v>
          </cell>
          <cell r="D388">
            <v>0</v>
          </cell>
          <cell r="E388">
            <v>0</v>
          </cell>
          <cell r="F388">
            <v>0</v>
          </cell>
          <cell r="G388">
            <v>0</v>
          </cell>
          <cell r="H388">
            <v>0</v>
          </cell>
          <cell r="J388">
            <v>0</v>
          </cell>
          <cell r="K388">
            <v>0</v>
          </cell>
          <cell r="L388">
            <v>0</v>
          </cell>
          <cell r="M388">
            <v>0</v>
          </cell>
          <cell r="O388">
            <v>0</v>
          </cell>
          <cell r="Q388">
            <v>0</v>
          </cell>
          <cell r="R388">
            <v>0</v>
          </cell>
          <cell r="S388">
            <v>0</v>
          </cell>
          <cell r="T388">
            <v>0</v>
          </cell>
          <cell r="V388">
            <v>8187.25</v>
          </cell>
          <cell r="W388">
            <v>0</v>
          </cell>
          <cell r="X388">
            <v>675</v>
          </cell>
          <cell r="AM388">
            <v>675</v>
          </cell>
          <cell r="AN388">
            <v>724</v>
          </cell>
          <cell r="AO388" t="str">
            <v>HAMILTON WENHAM</v>
          </cell>
          <cell r="AP388">
            <v>0</v>
          </cell>
          <cell r="AQ388">
            <v>32748</v>
          </cell>
          <cell r="AR388">
            <v>0</v>
          </cell>
          <cell r="AS388">
            <v>4324.25</v>
          </cell>
          <cell r="AT388">
            <v>3863</v>
          </cell>
          <cell r="AU388">
            <v>0</v>
          </cell>
          <cell r="AV388">
            <v>0</v>
          </cell>
          <cell r="AW388">
            <v>0</v>
          </cell>
          <cell r="AX388">
            <v>0</v>
          </cell>
          <cell r="AY388">
            <v>8187.25</v>
          </cell>
          <cell r="AZ388">
            <v>0</v>
          </cell>
          <cell r="BB388">
            <v>675</v>
          </cell>
          <cell r="BC388" t="str">
            <v>HAMILTON WENHAM</v>
          </cell>
          <cell r="BH388">
            <v>0</v>
          </cell>
          <cell r="BK388">
            <v>0</v>
          </cell>
          <cell r="BL388">
            <v>0</v>
          </cell>
          <cell r="BN388">
            <v>0</v>
          </cell>
          <cell r="BP388">
            <v>0</v>
          </cell>
          <cell r="BQ388">
            <v>0</v>
          </cell>
          <cell r="BR388">
            <v>0</v>
          </cell>
          <cell r="BT388">
            <v>0</v>
          </cell>
          <cell r="BV388">
            <v>0</v>
          </cell>
        </row>
        <row r="389">
          <cell r="A389">
            <v>680</v>
          </cell>
          <cell r="B389">
            <v>725</v>
          </cell>
          <cell r="C389" t="str">
            <v>HAMPDEN WILBRAHAM</v>
          </cell>
          <cell r="D389">
            <v>5</v>
          </cell>
          <cell r="E389">
            <v>74696</v>
          </cell>
          <cell r="F389">
            <v>0</v>
          </cell>
          <cell r="G389">
            <v>4465</v>
          </cell>
          <cell r="H389">
            <v>79161</v>
          </cell>
          <cell r="J389">
            <v>12963.417728830171</v>
          </cell>
          <cell r="K389">
            <v>0.4052461073753531</v>
          </cell>
          <cell r="L389">
            <v>4465</v>
          </cell>
          <cell r="M389">
            <v>17428.417728830173</v>
          </cell>
          <cell r="O389">
            <v>61732.582271169827</v>
          </cell>
          <cell r="Q389">
            <v>0</v>
          </cell>
          <cell r="R389">
            <v>12963.417728830171</v>
          </cell>
          <cell r="S389">
            <v>4465</v>
          </cell>
          <cell r="T389">
            <v>17428.417728830173</v>
          </cell>
          <cell r="V389">
            <v>36454</v>
          </cell>
          <cell r="W389">
            <v>0</v>
          </cell>
          <cell r="X389">
            <v>680</v>
          </cell>
          <cell r="Y389">
            <v>5</v>
          </cell>
          <cell r="Z389">
            <v>0</v>
          </cell>
          <cell r="AA389">
            <v>74696</v>
          </cell>
          <cell r="AB389">
            <v>0</v>
          </cell>
          <cell r="AC389">
            <v>74696</v>
          </cell>
          <cell r="AD389">
            <v>0</v>
          </cell>
          <cell r="AE389">
            <v>4465</v>
          </cell>
          <cell r="AF389">
            <v>79161</v>
          </cell>
          <cell r="AG389">
            <v>0</v>
          </cell>
          <cell r="AH389">
            <v>0</v>
          </cell>
          <cell r="AI389">
            <v>0</v>
          </cell>
          <cell r="AJ389">
            <v>0</v>
          </cell>
          <cell r="AK389">
            <v>79161</v>
          </cell>
          <cell r="AM389">
            <v>680</v>
          </cell>
          <cell r="AN389">
            <v>725</v>
          </cell>
          <cell r="AO389" t="str">
            <v>HAMPDEN WILBRAHAM</v>
          </cell>
          <cell r="AP389">
            <v>74696</v>
          </cell>
          <cell r="AQ389">
            <v>56550</v>
          </cell>
          <cell r="AR389">
            <v>18146</v>
          </cell>
          <cell r="AS389">
            <v>2962</v>
          </cell>
          <cell r="AT389">
            <v>0</v>
          </cell>
          <cell r="AU389">
            <v>1905.75</v>
          </cell>
          <cell r="AV389">
            <v>0</v>
          </cell>
          <cell r="AW389">
            <v>8975.25</v>
          </cell>
          <cell r="AX389">
            <v>0</v>
          </cell>
          <cell r="AY389">
            <v>31989</v>
          </cell>
          <cell r="AZ389">
            <v>12963.417728830171</v>
          </cell>
          <cell r="BB389">
            <v>680</v>
          </cell>
          <cell r="BC389" t="str">
            <v>HAMPDEN WILBRAHAM</v>
          </cell>
          <cell r="BH389">
            <v>0</v>
          </cell>
          <cell r="BK389">
            <v>0</v>
          </cell>
          <cell r="BL389">
            <v>0</v>
          </cell>
          <cell r="BN389">
            <v>0</v>
          </cell>
          <cell r="BP389">
            <v>18146</v>
          </cell>
          <cell r="BQ389">
            <v>18146</v>
          </cell>
          <cell r="BR389">
            <v>0</v>
          </cell>
          <cell r="BT389">
            <v>0</v>
          </cell>
          <cell r="BV389">
            <v>0</v>
          </cell>
        </row>
        <row r="390">
          <cell r="A390">
            <v>683</v>
          </cell>
          <cell r="B390">
            <v>726</v>
          </cell>
          <cell r="C390" t="str">
            <v>HAMPSHIRE</v>
          </cell>
          <cell r="D390">
            <v>23</v>
          </cell>
          <cell r="E390">
            <v>354348</v>
          </cell>
          <cell r="F390">
            <v>0</v>
          </cell>
          <cell r="G390">
            <v>20539</v>
          </cell>
          <cell r="H390">
            <v>374887</v>
          </cell>
          <cell r="J390">
            <v>0</v>
          </cell>
          <cell r="K390">
            <v>0</v>
          </cell>
          <cell r="L390">
            <v>20539</v>
          </cell>
          <cell r="M390">
            <v>20539</v>
          </cell>
          <cell r="O390">
            <v>354348</v>
          </cell>
          <cell r="Q390">
            <v>0</v>
          </cell>
          <cell r="R390">
            <v>0</v>
          </cell>
          <cell r="S390">
            <v>20539</v>
          </cell>
          <cell r="T390">
            <v>20539</v>
          </cell>
          <cell r="V390">
            <v>62880</v>
          </cell>
          <cell r="W390">
            <v>0</v>
          </cell>
          <cell r="X390">
            <v>683</v>
          </cell>
          <cell r="Y390">
            <v>23</v>
          </cell>
          <cell r="Z390">
            <v>0</v>
          </cell>
          <cell r="AA390">
            <v>354348</v>
          </cell>
          <cell r="AB390">
            <v>0</v>
          </cell>
          <cell r="AC390">
            <v>354348</v>
          </cell>
          <cell r="AD390">
            <v>0</v>
          </cell>
          <cell r="AE390">
            <v>20539</v>
          </cell>
          <cell r="AF390">
            <v>374887</v>
          </cell>
          <cell r="AG390">
            <v>0</v>
          </cell>
          <cell r="AH390">
            <v>0</v>
          </cell>
          <cell r="AI390">
            <v>0</v>
          </cell>
          <cell r="AJ390">
            <v>0</v>
          </cell>
          <cell r="AK390">
            <v>374887</v>
          </cell>
          <cell r="AM390">
            <v>683</v>
          </cell>
          <cell r="AN390">
            <v>726</v>
          </cell>
          <cell r="AO390" t="str">
            <v>HAMPSHIRE</v>
          </cell>
          <cell r="AP390">
            <v>354348</v>
          </cell>
          <cell r="AQ390">
            <v>363928</v>
          </cell>
          <cell r="AR390">
            <v>0</v>
          </cell>
          <cell r="AS390">
            <v>20955.75</v>
          </cell>
          <cell r="AT390">
            <v>6528</v>
          </cell>
          <cell r="AU390">
            <v>0</v>
          </cell>
          <cell r="AV390">
            <v>0</v>
          </cell>
          <cell r="AW390">
            <v>14857.25</v>
          </cell>
          <cell r="AX390">
            <v>0</v>
          </cell>
          <cell r="AY390">
            <v>42341</v>
          </cell>
          <cell r="AZ390">
            <v>0</v>
          </cell>
          <cell r="BB390">
            <v>683</v>
          </cell>
          <cell r="BC390" t="str">
            <v>HAMPSHIRE</v>
          </cell>
          <cell r="BH390">
            <v>0</v>
          </cell>
          <cell r="BK390">
            <v>0</v>
          </cell>
          <cell r="BL390">
            <v>0</v>
          </cell>
          <cell r="BN390">
            <v>0</v>
          </cell>
          <cell r="BP390">
            <v>0</v>
          </cell>
          <cell r="BQ390">
            <v>0</v>
          </cell>
          <cell r="BR390">
            <v>0</v>
          </cell>
          <cell r="BT390">
            <v>0</v>
          </cell>
          <cell r="BV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W391">
            <v>0</v>
          </cell>
          <cell r="X391">
            <v>685</v>
          </cell>
          <cell r="AM391">
            <v>685</v>
          </cell>
          <cell r="AN391">
            <v>727</v>
          </cell>
          <cell r="AO391" t="str">
            <v>HAWLEMONT</v>
          </cell>
          <cell r="AP391">
            <v>0</v>
          </cell>
          <cell r="AQ391">
            <v>0</v>
          </cell>
          <cell r="AR391">
            <v>0</v>
          </cell>
          <cell r="AS391">
            <v>0</v>
          </cell>
          <cell r="AT391">
            <v>0</v>
          </cell>
          <cell r="AU391">
            <v>0</v>
          </cell>
          <cell r="AV391">
            <v>0</v>
          </cell>
          <cell r="AW391">
            <v>0</v>
          </cell>
          <cell r="AX391">
            <v>0</v>
          </cell>
          <cell r="AY391">
            <v>0</v>
          </cell>
          <cell r="AZ391">
            <v>0</v>
          </cell>
          <cell r="BB391">
            <v>685</v>
          </cell>
          <cell r="BC391" t="str">
            <v>HAWLEMONT</v>
          </cell>
          <cell r="BH391">
            <v>0</v>
          </cell>
          <cell r="BK391">
            <v>0</v>
          </cell>
          <cell r="BL391">
            <v>0</v>
          </cell>
          <cell r="BN391">
            <v>0</v>
          </cell>
          <cell r="BP391">
            <v>0</v>
          </cell>
          <cell r="BQ391">
            <v>0</v>
          </cell>
          <cell r="BR391">
            <v>0</v>
          </cell>
          <cell r="BT391">
            <v>0</v>
          </cell>
          <cell r="BV391">
            <v>0</v>
          </cell>
        </row>
        <row r="392">
          <cell r="A392">
            <v>690</v>
          </cell>
          <cell r="B392">
            <v>728</v>
          </cell>
          <cell r="C392" t="str">
            <v>KING PHILIP</v>
          </cell>
          <cell r="D392">
            <v>15</v>
          </cell>
          <cell r="E392">
            <v>198794</v>
          </cell>
          <cell r="F392">
            <v>0</v>
          </cell>
          <cell r="G392">
            <v>13395</v>
          </cell>
          <cell r="H392">
            <v>212189</v>
          </cell>
          <cell r="J392">
            <v>0</v>
          </cell>
          <cell r="K392">
            <v>0</v>
          </cell>
          <cell r="L392">
            <v>13395</v>
          </cell>
          <cell r="M392">
            <v>13395</v>
          </cell>
          <cell r="O392">
            <v>198794</v>
          </cell>
          <cell r="Q392">
            <v>0</v>
          </cell>
          <cell r="R392">
            <v>0</v>
          </cell>
          <cell r="S392">
            <v>13395</v>
          </cell>
          <cell r="T392">
            <v>13395</v>
          </cell>
          <cell r="V392">
            <v>40104.75</v>
          </cell>
          <cell r="W392">
            <v>0</v>
          </cell>
          <cell r="X392">
            <v>690</v>
          </cell>
          <cell r="Y392">
            <v>15</v>
          </cell>
          <cell r="Z392">
            <v>0</v>
          </cell>
          <cell r="AA392">
            <v>198794</v>
          </cell>
          <cell r="AB392">
            <v>0</v>
          </cell>
          <cell r="AC392">
            <v>198794</v>
          </cell>
          <cell r="AD392">
            <v>0</v>
          </cell>
          <cell r="AE392">
            <v>13395</v>
          </cell>
          <cell r="AF392">
            <v>212189</v>
          </cell>
          <cell r="AG392">
            <v>0</v>
          </cell>
          <cell r="AH392">
            <v>0</v>
          </cell>
          <cell r="AI392">
            <v>0</v>
          </cell>
          <cell r="AJ392">
            <v>0</v>
          </cell>
          <cell r="AK392">
            <v>212189</v>
          </cell>
          <cell r="AM392">
            <v>690</v>
          </cell>
          <cell r="AN392">
            <v>728</v>
          </cell>
          <cell r="AO392" t="str">
            <v>KING PHILIP</v>
          </cell>
          <cell r="AP392">
            <v>198794</v>
          </cell>
          <cell r="AQ392">
            <v>235008</v>
          </cell>
          <cell r="AR392">
            <v>0</v>
          </cell>
          <cell r="AS392">
            <v>19053.5</v>
          </cell>
          <cell r="AT392">
            <v>4298</v>
          </cell>
          <cell r="AU392">
            <v>3358.25</v>
          </cell>
          <cell r="AV392">
            <v>0</v>
          </cell>
          <cell r="AW392">
            <v>0</v>
          </cell>
          <cell r="AX392">
            <v>0</v>
          </cell>
          <cell r="AY392">
            <v>26709.75</v>
          </cell>
          <cell r="AZ392">
            <v>0</v>
          </cell>
          <cell r="BB392">
            <v>690</v>
          </cell>
          <cell r="BC392" t="str">
            <v>KING PHILIP</v>
          </cell>
          <cell r="BH392">
            <v>0</v>
          </cell>
          <cell r="BK392">
            <v>0</v>
          </cell>
          <cell r="BL392">
            <v>0</v>
          </cell>
          <cell r="BN392">
            <v>0</v>
          </cell>
          <cell r="BP392">
            <v>0</v>
          </cell>
          <cell r="BQ392">
            <v>0</v>
          </cell>
          <cell r="BR392">
            <v>0</v>
          </cell>
          <cell r="BT392">
            <v>0</v>
          </cell>
          <cell r="BV392">
            <v>0</v>
          </cell>
        </row>
        <row r="393">
          <cell r="A393">
            <v>695</v>
          </cell>
          <cell r="B393">
            <v>729</v>
          </cell>
          <cell r="C393" t="str">
            <v>LINCOLN SUDBURY</v>
          </cell>
          <cell r="D393">
            <v>2</v>
          </cell>
          <cell r="E393">
            <v>33737</v>
          </cell>
          <cell r="F393">
            <v>0</v>
          </cell>
          <cell r="G393">
            <v>1786</v>
          </cell>
          <cell r="H393">
            <v>35523</v>
          </cell>
          <cell r="J393">
            <v>12984.135193513081</v>
          </cell>
          <cell r="K393">
            <v>0.58307838260811162</v>
          </cell>
          <cell r="L393">
            <v>1786</v>
          </cell>
          <cell r="M393">
            <v>14770.135193513081</v>
          </cell>
          <cell r="O393">
            <v>20752.864806486919</v>
          </cell>
          <cell r="Q393">
            <v>0</v>
          </cell>
          <cell r="R393">
            <v>12984.135193513081</v>
          </cell>
          <cell r="S393">
            <v>1786</v>
          </cell>
          <cell r="T393">
            <v>14770.135193513081</v>
          </cell>
          <cell r="V393">
            <v>24054.25</v>
          </cell>
          <cell r="W393">
            <v>0</v>
          </cell>
          <cell r="X393">
            <v>695</v>
          </cell>
          <cell r="Y393">
            <v>2</v>
          </cell>
          <cell r="Z393">
            <v>0</v>
          </cell>
          <cell r="AA393">
            <v>33737</v>
          </cell>
          <cell r="AB393">
            <v>0</v>
          </cell>
          <cell r="AC393">
            <v>33737</v>
          </cell>
          <cell r="AD393">
            <v>0</v>
          </cell>
          <cell r="AE393">
            <v>1786</v>
          </cell>
          <cell r="AF393">
            <v>35523</v>
          </cell>
          <cell r="AG393">
            <v>0</v>
          </cell>
          <cell r="AH393">
            <v>0</v>
          </cell>
          <cell r="AI393">
            <v>0</v>
          </cell>
          <cell r="AJ393">
            <v>0</v>
          </cell>
          <cell r="AK393">
            <v>35523</v>
          </cell>
          <cell r="AM393">
            <v>695</v>
          </cell>
          <cell r="AN393">
            <v>729</v>
          </cell>
          <cell r="AO393" t="str">
            <v>LINCOLN SUDBURY</v>
          </cell>
          <cell r="AP393">
            <v>33737</v>
          </cell>
          <cell r="AQ393">
            <v>15562</v>
          </cell>
          <cell r="AR393">
            <v>18175</v>
          </cell>
          <cell r="AS393">
            <v>126.5</v>
          </cell>
          <cell r="AT393">
            <v>127</v>
          </cell>
          <cell r="AU393">
            <v>225.75</v>
          </cell>
          <cell r="AV393">
            <v>0</v>
          </cell>
          <cell r="AW393">
            <v>3614</v>
          </cell>
          <cell r="AX393">
            <v>0</v>
          </cell>
          <cell r="AY393">
            <v>22268.25</v>
          </cell>
          <cell r="AZ393">
            <v>12984.135193513081</v>
          </cell>
          <cell r="BB393">
            <v>695</v>
          </cell>
          <cell r="BC393" t="str">
            <v>LINCOLN SUDBURY</v>
          </cell>
          <cell r="BH393">
            <v>0</v>
          </cell>
          <cell r="BK393">
            <v>0</v>
          </cell>
          <cell r="BL393">
            <v>0</v>
          </cell>
          <cell r="BN393">
            <v>0</v>
          </cell>
          <cell r="BP393">
            <v>18175</v>
          </cell>
          <cell r="BQ393">
            <v>18175</v>
          </cell>
          <cell r="BR393">
            <v>0</v>
          </cell>
          <cell r="BT393">
            <v>0</v>
          </cell>
          <cell r="BV393">
            <v>0</v>
          </cell>
        </row>
        <row r="394">
          <cell r="A394">
            <v>698</v>
          </cell>
          <cell r="B394">
            <v>698</v>
          </cell>
          <cell r="C394" t="str">
            <v>MANCHESTER ESSEX</v>
          </cell>
          <cell r="D394">
            <v>0</v>
          </cell>
          <cell r="E394">
            <v>0</v>
          </cell>
          <cell r="F394">
            <v>0</v>
          </cell>
          <cell r="G394">
            <v>0</v>
          </cell>
          <cell r="H394">
            <v>0</v>
          </cell>
          <cell r="J394">
            <v>0</v>
          </cell>
          <cell r="K394">
            <v>0</v>
          </cell>
          <cell r="L394">
            <v>0</v>
          </cell>
          <cell r="M394">
            <v>0</v>
          </cell>
          <cell r="O394">
            <v>0</v>
          </cell>
          <cell r="Q394">
            <v>0</v>
          </cell>
          <cell r="R394">
            <v>0</v>
          </cell>
          <cell r="S394">
            <v>0</v>
          </cell>
          <cell r="T394">
            <v>0</v>
          </cell>
          <cell r="V394">
            <v>8121.5</v>
          </cell>
          <cell r="W394">
            <v>0</v>
          </cell>
          <cell r="X394">
            <v>698</v>
          </cell>
          <cell r="AM394">
            <v>698</v>
          </cell>
          <cell r="AN394">
            <v>698</v>
          </cell>
          <cell r="AO394" t="str">
            <v>MANCHESTER ESSEX</v>
          </cell>
          <cell r="AP394">
            <v>0</v>
          </cell>
          <cell r="AQ394">
            <v>32486</v>
          </cell>
          <cell r="AR394">
            <v>0</v>
          </cell>
          <cell r="AS394">
            <v>8121.5</v>
          </cell>
          <cell r="AT394">
            <v>0</v>
          </cell>
          <cell r="AU394">
            <v>0</v>
          </cell>
          <cell r="AV394">
            <v>0</v>
          </cell>
          <cell r="AW394">
            <v>0</v>
          </cell>
          <cell r="AX394">
            <v>0</v>
          </cell>
          <cell r="AY394">
            <v>8121.5</v>
          </cell>
          <cell r="AZ394">
            <v>0</v>
          </cell>
          <cell r="BB394">
            <v>698</v>
          </cell>
          <cell r="BC394" t="str">
            <v>MANCHESTER ESSEX</v>
          </cell>
          <cell r="BH394">
            <v>0</v>
          </cell>
          <cell r="BK394">
            <v>0</v>
          </cell>
          <cell r="BL394">
            <v>0</v>
          </cell>
          <cell r="BN394">
            <v>0</v>
          </cell>
          <cell r="BP394">
            <v>0</v>
          </cell>
          <cell r="BQ394">
            <v>0</v>
          </cell>
          <cell r="BR394">
            <v>0</v>
          </cell>
          <cell r="BT394">
            <v>0</v>
          </cell>
          <cell r="BV394">
            <v>0</v>
          </cell>
        </row>
        <row r="395">
          <cell r="A395">
            <v>700</v>
          </cell>
          <cell r="B395">
            <v>731</v>
          </cell>
          <cell r="C395" t="str">
            <v>MARTHAS VINEYARD</v>
          </cell>
          <cell r="D395">
            <v>24</v>
          </cell>
          <cell r="E395">
            <v>594312</v>
          </cell>
          <cell r="F395">
            <v>0</v>
          </cell>
          <cell r="G395">
            <v>21432</v>
          </cell>
          <cell r="H395">
            <v>615744</v>
          </cell>
          <cell r="J395">
            <v>0</v>
          </cell>
          <cell r="K395">
            <v>0</v>
          </cell>
          <cell r="L395">
            <v>21432</v>
          </cell>
          <cell r="M395">
            <v>21432</v>
          </cell>
          <cell r="O395">
            <v>594312</v>
          </cell>
          <cell r="Q395">
            <v>0</v>
          </cell>
          <cell r="R395">
            <v>0</v>
          </cell>
          <cell r="S395">
            <v>21432</v>
          </cell>
          <cell r="T395">
            <v>21432</v>
          </cell>
          <cell r="V395">
            <v>87249.25</v>
          </cell>
          <cell r="W395">
            <v>0</v>
          </cell>
          <cell r="X395">
            <v>700</v>
          </cell>
          <cell r="Y395">
            <v>24</v>
          </cell>
          <cell r="Z395">
            <v>0</v>
          </cell>
          <cell r="AA395">
            <v>594312</v>
          </cell>
          <cell r="AB395">
            <v>0</v>
          </cell>
          <cell r="AC395">
            <v>594312</v>
          </cell>
          <cell r="AD395">
            <v>0</v>
          </cell>
          <cell r="AE395">
            <v>21432</v>
          </cell>
          <cell r="AF395">
            <v>615744</v>
          </cell>
          <cell r="AG395">
            <v>0</v>
          </cell>
          <cell r="AH395">
            <v>0</v>
          </cell>
          <cell r="AI395">
            <v>0</v>
          </cell>
          <cell r="AJ395">
            <v>0</v>
          </cell>
          <cell r="AK395">
            <v>615744</v>
          </cell>
          <cell r="AM395">
            <v>700</v>
          </cell>
          <cell r="AN395">
            <v>731</v>
          </cell>
          <cell r="AO395" t="str">
            <v>MARTHAS VINEYARD</v>
          </cell>
          <cell r="AP395">
            <v>594312</v>
          </cell>
          <cell r="AQ395">
            <v>672655</v>
          </cell>
          <cell r="AR395">
            <v>0</v>
          </cell>
          <cell r="AS395">
            <v>0</v>
          </cell>
          <cell r="AT395">
            <v>0</v>
          </cell>
          <cell r="AU395">
            <v>20390.5</v>
          </cell>
          <cell r="AV395">
            <v>17590</v>
          </cell>
          <cell r="AW395">
            <v>27836.75</v>
          </cell>
          <cell r="AX395">
            <v>0</v>
          </cell>
          <cell r="AY395">
            <v>65817.25</v>
          </cell>
          <cell r="AZ395">
            <v>0</v>
          </cell>
          <cell r="BB395">
            <v>700</v>
          </cell>
          <cell r="BC395" t="str">
            <v>MARTHAS VINEYARD</v>
          </cell>
          <cell r="BH395">
            <v>0</v>
          </cell>
          <cell r="BK395">
            <v>0</v>
          </cell>
          <cell r="BL395">
            <v>0</v>
          </cell>
          <cell r="BN395">
            <v>0</v>
          </cell>
          <cell r="BP395">
            <v>0</v>
          </cell>
          <cell r="BQ395">
            <v>0</v>
          </cell>
          <cell r="BR395">
            <v>0</v>
          </cell>
          <cell r="BT395">
            <v>0</v>
          </cell>
          <cell r="BV395">
            <v>0</v>
          </cell>
        </row>
        <row r="396">
          <cell r="A396">
            <v>705</v>
          </cell>
          <cell r="B396">
            <v>732</v>
          </cell>
          <cell r="C396" t="str">
            <v>MASCONOMET</v>
          </cell>
          <cell r="D396">
            <v>0</v>
          </cell>
          <cell r="E396">
            <v>0</v>
          </cell>
          <cell r="F396">
            <v>0</v>
          </cell>
          <cell r="G396">
            <v>0</v>
          </cell>
          <cell r="H396">
            <v>0</v>
          </cell>
          <cell r="J396">
            <v>0</v>
          </cell>
          <cell r="K396">
            <v>0</v>
          </cell>
          <cell r="L396">
            <v>0</v>
          </cell>
          <cell r="M396">
            <v>0</v>
          </cell>
          <cell r="O396">
            <v>0</v>
          </cell>
          <cell r="Q396">
            <v>0</v>
          </cell>
          <cell r="R396">
            <v>0</v>
          </cell>
          <cell r="S396">
            <v>0</v>
          </cell>
          <cell r="T396">
            <v>0</v>
          </cell>
          <cell r="V396">
            <v>6064.5</v>
          </cell>
          <cell r="W396">
            <v>0</v>
          </cell>
          <cell r="X396">
            <v>705</v>
          </cell>
          <cell r="AM396">
            <v>705</v>
          </cell>
          <cell r="AN396">
            <v>732</v>
          </cell>
          <cell r="AO396" t="str">
            <v>MASCONOMET</v>
          </cell>
          <cell r="AP396">
            <v>0</v>
          </cell>
          <cell r="AQ396">
            <v>0</v>
          </cell>
          <cell r="AR396">
            <v>0</v>
          </cell>
          <cell r="AS396">
            <v>0</v>
          </cell>
          <cell r="AT396">
            <v>2960</v>
          </cell>
          <cell r="AU396">
            <v>0</v>
          </cell>
          <cell r="AV396">
            <v>3104.5</v>
          </cell>
          <cell r="AW396">
            <v>0</v>
          </cell>
          <cell r="AX396">
            <v>0</v>
          </cell>
          <cell r="AY396">
            <v>6064.5</v>
          </cell>
          <cell r="AZ396">
            <v>0</v>
          </cell>
          <cell r="BB396">
            <v>705</v>
          </cell>
          <cell r="BC396" t="str">
            <v>MASCONOMET</v>
          </cell>
          <cell r="BH396">
            <v>0</v>
          </cell>
          <cell r="BK396">
            <v>0</v>
          </cell>
          <cell r="BL396">
            <v>0</v>
          </cell>
          <cell r="BN396">
            <v>0</v>
          </cell>
          <cell r="BP396">
            <v>0</v>
          </cell>
          <cell r="BQ396">
            <v>0</v>
          </cell>
          <cell r="BR396">
            <v>0</v>
          </cell>
          <cell r="BT396">
            <v>0</v>
          </cell>
          <cell r="BV396">
            <v>0</v>
          </cell>
        </row>
        <row r="397">
          <cell r="A397">
            <v>710</v>
          </cell>
          <cell r="B397">
            <v>733</v>
          </cell>
          <cell r="C397" t="str">
            <v>MENDON UPTON</v>
          </cell>
          <cell r="D397">
            <v>6</v>
          </cell>
          <cell r="E397">
            <v>87171</v>
          </cell>
          <cell r="F397">
            <v>0</v>
          </cell>
          <cell r="G397">
            <v>5358</v>
          </cell>
          <cell r="H397">
            <v>92529</v>
          </cell>
          <cell r="J397">
            <v>0</v>
          </cell>
          <cell r="K397">
            <v>0</v>
          </cell>
          <cell r="L397">
            <v>5358</v>
          </cell>
          <cell r="M397">
            <v>5358</v>
          </cell>
          <cell r="O397">
            <v>87171</v>
          </cell>
          <cell r="Q397">
            <v>0</v>
          </cell>
          <cell r="R397">
            <v>0</v>
          </cell>
          <cell r="S397">
            <v>5358</v>
          </cell>
          <cell r="T397">
            <v>5358</v>
          </cell>
          <cell r="V397">
            <v>12689.75</v>
          </cell>
          <cell r="W397">
            <v>0</v>
          </cell>
          <cell r="X397">
            <v>710</v>
          </cell>
          <cell r="Y397">
            <v>6</v>
          </cell>
          <cell r="Z397">
            <v>0</v>
          </cell>
          <cell r="AA397">
            <v>87171</v>
          </cell>
          <cell r="AB397">
            <v>0</v>
          </cell>
          <cell r="AC397">
            <v>87171</v>
          </cell>
          <cell r="AD397">
            <v>0</v>
          </cell>
          <cell r="AE397">
            <v>5358</v>
          </cell>
          <cell r="AF397">
            <v>92529</v>
          </cell>
          <cell r="AG397">
            <v>0</v>
          </cell>
          <cell r="AH397">
            <v>0</v>
          </cell>
          <cell r="AI397">
            <v>0</v>
          </cell>
          <cell r="AJ397">
            <v>0</v>
          </cell>
          <cell r="AK397">
            <v>92529</v>
          </cell>
          <cell r="AM397">
            <v>710</v>
          </cell>
          <cell r="AN397">
            <v>733</v>
          </cell>
          <cell r="AO397" t="str">
            <v>MENDON UPTON</v>
          </cell>
          <cell r="AP397">
            <v>87171</v>
          </cell>
          <cell r="AQ397">
            <v>107368</v>
          </cell>
          <cell r="AR397">
            <v>0</v>
          </cell>
          <cell r="AS397">
            <v>0</v>
          </cell>
          <cell r="AT397">
            <v>0</v>
          </cell>
          <cell r="AU397">
            <v>0</v>
          </cell>
          <cell r="AV397">
            <v>7331.75</v>
          </cell>
          <cell r="AW397">
            <v>0</v>
          </cell>
          <cell r="AX397">
            <v>0</v>
          </cell>
          <cell r="AY397">
            <v>7331.75</v>
          </cell>
          <cell r="AZ397">
            <v>0</v>
          </cell>
          <cell r="BB397">
            <v>710</v>
          </cell>
          <cell r="BC397" t="str">
            <v>MENDON UPTON</v>
          </cell>
          <cell r="BH397">
            <v>0</v>
          </cell>
          <cell r="BK397">
            <v>0</v>
          </cell>
          <cell r="BL397">
            <v>0</v>
          </cell>
          <cell r="BN397">
            <v>0</v>
          </cell>
          <cell r="BP397">
            <v>0</v>
          </cell>
          <cell r="BQ397">
            <v>0</v>
          </cell>
          <cell r="BR397">
            <v>0</v>
          </cell>
          <cell r="BT397">
            <v>0</v>
          </cell>
          <cell r="BV397">
            <v>0</v>
          </cell>
        </row>
        <row r="398">
          <cell r="A398">
            <v>712</v>
          </cell>
          <cell r="B398">
            <v>811</v>
          </cell>
          <cell r="C398" t="str">
            <v>MONOMOY</v>
          </cell>
          <cell r="D398">
            <v>67</v>
          </cell>
          <cell r="E398">
            <v>1150438</v>
          </cell>
          <cell r="F398">
            <v>0</v>
          </cell>
          <cell r="G398">
            <v>59831</v>
          </cell>
          <cell r="H398">
            <v>1210269</v>
          </cell>
          <cell r="J398">
            <v>0</v>
          </cell>
          <cell r="K398">
            <v>0</v>
          </cell>
          <cell r="L398">
            <v>59831</v>
          </cell>
          <cell r="M398">
            <v>59831</v>
          </cell>
          <cell r="O398">
            <v>1150438</v>
          </cell>
          <cell r="Q398">
            <v>0</v>
          </cell>
          <cell r="R398">
            <v>0</v>
          </cell>
          <cell r="S398">
            <v>59831</v>
          </cell>
          <cell r="T398">
            <v>59831</v>
          </cell>
          <cell r="V398">
            <v>187991.75</v>
          </cell>
          <cell r="W398">
            <v>0</v>
          </cell>
          <cell r="X398">
            <v>712</v>
          </cell>
          <cell r="Y398">
            <v>67</v>
          </cell>
          <cell r="Z398">
            <v>0</v>
          </cell>
          <cell r="AA398">
            <v>1150438</v>
          </cell>
          <cell r="AB398">
            <v>0</v>
          </cell>
          <cell r="AC398">
            <v>1150438</v>
          </cell>
          <cell r="AD398">
            <v>0</v>
          </cell>
          <cell r="AE398">
            <v>59831</v>
          </cell>
          <cell r="AF398">
            <v>1210269</v>
          </cell>
          <cell r="AG398">
            <v>0</v>
          </cell>
          <cell r="AH398">
            <v>0</v>
          </cell>
          <cell r="AI398">
            <v>0</v>
          </cell>
          <cell r="AJ398">
            <v>0</v>
          </cell>
          <cell r="AK398">
            <v>1210269</v>
          </cell>
          <cell r="AM398">
            <v>712</v>
          </cell>
          <cell r="AN398">
            <v>811</v>
          </cell>
          <cell r="AO398" t="str">
            <v>MONOMOY</v>
          </cell>
          <cell r="AP398">
            <v>1150438</v>
          </cell>
          <cell r="AQ398">
            <v>1172275</v>
          </cell>
          <cell r="AR398">
            <v>0</v>
          </cell>
          <cell r="AS398">
            <v>4654.75</v>
          </cell>
          <cell r="AT398">
            <v>39197</v>
          </cell>
          <cell r="AU398">
            <v>1603.25</v>
          </cell>
          <cell r="AV398">
            <v>13156.25</v>
          </cell>
          <cell r="AW398">
            <v>69549.5</v>
          </cell>
          <cell r="AX398">
            <v>0</v>
          </cell>
          <cell r="AY398">
            <v>128160.75</v>
          </cell>
          <cell r="AZ398">
            <v>0</v>
          </cell>
          <cell r="BB398">
            <v>712</v>
          </cell>
          <cell r="BC398" t="str">
            <v>MONOMOY</v>
          </cell>
          <cell r="BH398">
            <v>0</v>
          </cell>
          <cell r="BK398">
            <v>0</v>
          </cell>
          <cell r="BL398">
            <v>0</v>
          </cell>
          <cell r="BN398">
            <v>0</v>
          </cell>
          <cell r="BP398">
            <v>0</v>
          </cell>
          <cell r="BQ398">
            <v>0</v>
          </cell>
          <cell r="BR398">
            <v>0</v>
          </cell>
          <cell r="BT398">
            <v>0</v>
          </cell>
          <cell r="BV398">
            <v>0</v>
          </cell>
          <cell r="CA398" t="str">
            <v>fy13</v>
          </cell>
        </row>
        <row r="399">
          <cell r="A399">
            <v>715</v>
          </cell>
          <cell r="B399">
            <v>736</v>
          </cell>
          <cell r="C399" t="str">
            <v>MOUNT GREYLOCK</v>
          </cell>
          <cell r="D399">
            <v>18</v>
          </cell>
          <cell r="E399">
            <v>330570</v>
          </cell>
          <cell r="F399">
            <v>0</v>
          </cell>
          <cell r="G399">
            <v>16074</v>
          </cell>
          <cell r="H399">
            <v>346644</v>
          </cell>
          <cell r="J399">
            <v>90.013812070572115</v>
          </cell>
          <cell r="K399">
            <v>1.868514386818037E-3</v>
          </cell>
          <cell r="L399">
            <v>16074</v>
          </cell>
          <cell r="M399">
            <v>16164.013812070572</v>
          </cell>
          <cell r="O399">
            <v>330479.9861879294</v>
          </cell>
          <cell r="Q399">
            <v>0</v>
          </cell>
          <cell r="R399">
            <v>90.013812070572115</v>
          </cell>
          <cell r="S399">
            <v>16074</v>
          </cell>
          <cell r="T399">
            <v>16164.013812070572</v>
          </cell>
          <cell r="V399">
            <v>64248</v>
          </cell>
          <cell r="W399">
            <v>0</v>
          </cell>
          <cell r="X399">
            <v>715</v>
          </cell>
          <cell r="Y399">
            <v>18</v>
          </cell>
          <cell r="Z399">
            <v>0</v>
          </cell>
          <cell r="AA399">
            <v>330570</v>
          </cell>
          <cell r="AB399">
            <v>0</v>
          </cell>
          <cell r="AC399">
            <v>330570</v>
          </cell>
          <cell r="AD399">
            <v>0</v>
          </cell>
          <cell r="AE399">
            <v>16074</v>
          </cell>
          <cell r="AF399">
            <v>346644</v>
          </cell>
          <cell r="AG399">
            <v>0</v>
          </cell>
          <cell r="AH399">
            <v>0</v>
          </cell>
          <cell r="AI399">
            <v>0</v>
          </cell>
          <cell r="AJ399">
            <v>0</v>
          </cell>
          <cell r="AK399">
            <v>346644</v>
          </cell>
          <cell r="AM399">
            <v>715</v>
          </cell>
          <cell r="AN399">
            <v>736</v>
          </cell>
          <cell r="AO399" t="str">
            <v>MOUNT GREYLOCK</v>
          </cell>
          <cell r="AP399">
            <v>330570</v>
          </cell>
          <cell r="AQ399">
            <v>330444</v>
          </cell>
          <cell r="AR399">
            <v>126</v>
          </cell>
          <cell r="AS399">
            <v>9752.5</v>
          </cell>
          <cell r="AT399">
            <v>0</v>
          </cell>
          <cell r="AU399">
            <v>11909.75</v>
          </cell>
          <cell r="AV399">
            <v>0</v>
          </cell>
          <cell r="AW399">
            <v>26385.75</v>
          </cell>
          <cell r="AX399">
            <v>0</v>
          </cell>
          <cell r="AY399">
            <v>48174</v>
          </cell>
          <cell r="AZ399">
            <v>90.013812070572115</v>
          </cell>
          <cell r="BB399">
            <v>715</v>
          </cell>
          <cell r="BC399" t="str">
            <v>MOUNT GREYLOCK</v>
          </cell>
          <cell r="BH399">
            <v>0</v>
          </cell>
          <cell r="BK399">
            <v>0</v>
          </cell>
          <cell r="BL399">
            <v>0</v>
          </cell>
          <cell r="BN399">
            <v>0</v>
          </cell>
          <cell r="BP399">
            <v>126</v>
          </cell>
          <cell r="BQ399">
            <v>126</v>
          </cell>
          <cell r="BR399">
            <v>0</v>
          </cell>
          <cell r="BT399">
            <v>0</v>
          </cell>
          <cell r="BV399">
            <v>0</v>
          </cell>
        </row>
        <row r="400">
          <cell r="A400">
            <v>717</v>
          </cell>
          <cell r="B400">
            <v>734</v>
          </cell>
          <cell r="C400" t="str">
            <v>MOHAWK TRAIL</v>
          </cell>
          <cell r="D400">
            <v>55</v>
          </cell>
          <cell r="E400">
            <v>919964</v>
          </cell>
          <cell r="F400">
            <v>0</v>
          </cell>
          <cell r="G400">
            <v>49115</v>
          </cell>
          <cell r="H400">
            <v>969079</v>
          </cell>
          <cell r="J400">
            <v>123214.62081793536</v>
          </cell>
          <cell r="K400">
            <v>0.53470735436078853</v>
          </cell>
          <cell r="L400">
            <v>49115</v>
          </cell>
          <cell r="M400">
            <v>172329.62081793536</v>
          </cell>
          <cell r="O400">
            <v>796749.37918206467</v>
          </cell>
          <cell r="Q400">
            <v>0</v>
          </cell>
          <cell r="R400">
            <v>123214.62081793536</v>
          </cell>
          <cell r="S400">
            <v>49115</v>
          </cell>
          <cell r="T400">
            <v>172329.62081793536</v>
          </cell>
          <cell r="V400">
            <v>279548.75</v>
          </cell>
          <cell r="W400">
            <v>0</v>
          </cell>
          <cell r="X400">
            <v>717</v>
          </cell>
          <cell r="Y400">
            <v>55</v>
          </cell>
          <cell r="Z400">
            <v>0</v>
          </cell>
          <cell r="AA400">
            <v>919964</v>
          </cell>
          <cell r="AB400">
            <v>0</v>
          </cell>
          <cell r="AC400">
            <v>919964</v>
          </cell>
          <cell r="AD400">
            <v>0</v>
          </cell>
          <cell r="AE400">
            <v>49115</v>
          </cell>
          <cell r="AF400">
            <v>969079</v>
          </cell>
          <cell r="AG400">
            <v>0</v>
          </cell>
          <cell r="AH400">
            <v>0</v>
          </cell>
          <cell r="AI400">
            <v>0</v>
          </cell>
          <cell r="AJ400">
            <v>0</v>
          </cell>
          <cell r="AK400">
            <v>969079</v>
          </cell>
          <cell r="AM400">
            <v>717</v>
          </cell>
          <cell r="AN400">
            <v>734</v>
          </cell>
          <cell r="AO400" t="str">
            <v>MOHAWK TRAIL</v>
          </cell>
          <cell r="AP400">
            <v>919964</v>
          </cell>
          <cell r="AQ400">
            <v>747490</v>
          </cell>
          <cell r="AR400">
            <v>172474</v>
          </cell>
          <cell r="AS400">
            <v>0</v>
          </cell>
          <cell r="AT400">
            <v>24515</v>
          </cell>
          <cell r="AU400">
            <v>12313.25</v>
          </cell>
          <cell r="AV400">
            <v>3287</v>
          </cell>
          <cell r="AW400">
            <v>17844.5</v>
          </cell>
          <cell r="AX400">
            <v>0</v>
          </cell>
          <cell r="AY400">
            <v>230433.75</v>
          </cell>
          <cell r="AZ400">
            <v>123214.62081793536</v>
          </cell>
          <cell r="BB400">
            <v>717</v>
          </cell>
          <cell r="BC400" t="str">
            <v>MOHAWK TRAIL</v>
          </cell>
          <cell r="BH400">
            <v>0</v>
          </cell>
          <cell r="BK400">
            <v>0</v>
          </cell>
          <cell r="BL400">
            <v>0</v>
          </cell>
          <cell r="BN400">
            <v>0</v>
          </cell>
          <cell r="BP400">
            <v>172474</v>
          </cell>
          <cell r="BQ400">
            <v>172474</v>
          </cell>
          <cell r="BR400">
            <v>0</v>
          </cell>
          <cell r="BT400">
            <v>0</v>
          </cell>
          <cell r="BV400">
            <v>0</v>
          </cell>
        </row>
        <row r="401">
          <cell r="A401">
            <v>720</v>
          </cell>
          <cell r="B401">
            <v>737</v>
          </cell>
          <cell r="C401" t="str">
            <v>NARRAGANSETT</v>
          </cell>
          <cell r="D401">
            <v>13</v>
          </cell>
          <cell r="E401">
            <v>156006</v>
          </cell>
          <cell r="F401">
            <v>0</v>
          </cell>
          <cell r="G401">
            <v>11609</v>
          </cell>
          <cell r="H401">
            <v>167615</v>
          </cell>
          <cell r="J401">
            <v>0</v>
          </cell>
          <cell r="K401">
            <v>0</v>
          </cell>
          <cell r="L401">
            <v>11609</v>
          </cell>
          <cell r="M401">
            <v>11609</v>
          </cell>
          <cell r="O401">
            <v>156006</v>
          </cell>
          <cell r="Q401">
            <v>0</v>
          </cell>
          <cell r="R401">
            <v>0</v>
          </cell>
          <cell r="S401">
            <v>11609</v>
          </cell>
          <cell r="T401">
            <v>11609</v>
          </cell>
          <cell r="V401">
            <v>26864.25</v>
          </cell>
          <cell r="W401">
            <v>0</v>
          </cell>
          <cell r="X401">
            <v>720</v>
          </cell>
          <cell r="Y401">
            <v>13</v>
          </cell>
          <cell r="Z401">
            <v>0</v>
          </cell>
          <cell r="AA401">
            <v>156006</v>
          </cell>
          <cell r="AB401">
            <v>0</v>
          </cell>
          <cell r="AC401">
            <v>156006</v>
          </cell>
          <cell r="AD401">
            <v>0</v>
          </cell>
          <cell r="AE401">
            <v>11609</v>
          </cell>
          <cell r="AF401">
            <v>167615</v>
          </cell>
          <cell r="AG401">
            <v>0</v>
          </cell>
          <cell r="AH401">
            <v>0</v>
          </cell>
          <cell r="AI401">
            <v>0</v>
          </cell>
          <cell r="AJ401">
            <v>0</v>
          </cell>
          <cell r="AK401">
            <v>167615</v>
          </cell>
          <cell r="AM401">
            <v>720</v>
          </cell>
          <cell r="AN401">
            <v>737</v>
          </cell>
          <cell r="AO401" t="str">
            <v>NARRAGANSETT</v>
          </cell>
          <cell r="AP401">
            <v>156006</v>
          </cell>
          <cell r="AQ401">
            <v>162024</v>
          </cell>
          <cell r="AR401">
            <v>0</v>
          </cell>
          <cell r="AS401">
            <v>545.75</v>
          </cell>
          <cell r="AT401">
            <v>0</v>
          </cell>
          <cell r="AU401">
            <v>9469.25</v>
          </cell>
          <cell r="AV401">
            <v>0</v>
          </cell>
          <cell r="AW401">
            <v>5240.25</v>
          </cell>
          <cell r="AX401">
            <v>0</v>
          </cell>
          <cell r="AY401">
            <v>15255.25</v>
          </cell>
          <cell r="AZ401">
            <v>0</v>
          </cell>
          <cell r="BB401">
            <v>720</v>
          </cell>
          <cell r="BC401" t="str">
            <v>NARRAGANSETT</v>
          </cell>
          <cell r="BH401">
            <v>0</v>
          </cell>
          <cell r="BK401">
            <v>0</v>
          </cell>
          <cell r="BL401">
            <v>0</v>
          </cell>
          <cell r="BN401">
            <v>0</v>
          </cell>
          <cell r="BP401">
            <v>0</v>
          </cell>
          <cell r="BQ401">
            <v>0</v>
          </cell>
          <cell r="BR401">
            <v>0</v>
          </cell>
          <cell r="BT401">
            <v>0</v>
          </cell>
          <cell r="BV401">
            <v>0</v>
          </cell>
        </row>
        <row r="402">
          <cell r="A402">
            <v>725</v>
          </cell>
          <cell r="B402">
            <v>738</v>
          </cell>
          <cell r="C402" t="str">
            <v>NASHOBA</v>
          </cell>
          <cell r="D402">
            <v>36</v>
          </cell>
          <cell r="E402">
            <v>454077</v>
          </cell>
          <cell r="F402">
            <v>0</v>
          </cell>
          <cell r="G402">
            <v>32148</v>
          </cell>
          <cell r="H402">
            <v>486225</v>
          </cell>
          <cell r="J402">
            <v>28751.554607874961</v>
          </cell>
          <cell r="K402">
            <v>0.33942960737939049</v>
          </cell>
          <cell r="L402">
            <v>32148</v>
          </cell>
          <cell r="M402">
            <v>60899.554607874961</v>
          </cell>
          <cell r="O402">
            <v>425325.44539212505</v>
          </cell>
          <cell r="Q402">
            <v>0</v>
          </cell>
          <cell r="R402">
            <v>28751.554607874961</v>
          </cell>
          <cell r="S402">
            <v>32148</v>
          </cell>
          <cell r="T402">
            <v>60899.554607874961</v>
          </cell>
          <cell r="V402">
            <v>116853.5</v>
          </cell>
          <cell r="W402">
            <v>0</v>
          </cell>
          <cell r="X402">
            <v>725</v>
          </cell>
          <cell r="Y402">
            <v>36</v>
          </cell>
          <cell r="Z402">
            <v>0</v>
          </cell>
          <cell r="AA402">
            <v>454077</v>
          </cell>
          <cell r="AB402">
            <v>0</v>
          </cell>
          <cell r="AC402">
            <v>454077</v>
          </cell>
          <cell r="AD402">
            <v>0</v>
          </cell>
          <cell r="AE402">
            <v>32148</v>
          </cell>
          <cell r="AF402">
            <v>486225</v>
          </cell>
          <cell r="AG402">
            <v>0</v>
          </cell>
          <cell r="AH402">
            <v>0</v>
          </cell>
          <cell r="AI402">
            <v>0</v>
          </cell>
          <cell r="AJ402">
            <v>0</v>
          </cell>
          <cell r="AK402">
            <v>486225</v>
          </cell>
          <cell r="AM402">
            <v>725</v>
          </cell>
          <cell r="AN402">
            <v>738</v>
          </cell>
          <cell r="AO402" t="str">
            <v>NASHOBA</v>
          </cell>
          <cell r="AP402">
            <v>454077</v>
          </cell>
          <cell r="AQ402">
            <v>413831</v>
          </cell>
          <cell r="AR402">
            <v>40246</v>
          </cell>
          <cell r="AS402">
            <v>44459.5</v>
          </cell>
          <cell r="AT402">
            <v>0</v>
          </cell>
          <cell r="AU402">
            <v>0</v>
          </cell>
          <cell r="AV402">
            <v>0</v>
          </cell>
          <cell r="AW402">
            <v>0</v>
          </cell>
          <cell r="AX402">
            <v>0</v>
          </cell>
          <cell r="AY402">
            <v>84705.5</v>
          </cell>
          <cell r="AZ402">
            <v>28751.554607874961</v>
          </cell>
          <cell r="BB402">
            <v>725</v>
          </cell>
          <cell r="BC402" t="str">
            <v>NASHOBA</v>
          </cell>
          <cell r="BH402">
            <v>0</v>
          </cell>
          <cell r="BK402">
            <v>0</v>
          </cell>
          <cell r="BL402">
            <v>0</v>
          </cell>
          <cell r="BN402">
            <v>0</v>
          </cell>
          <cell r="BP402">
            <v>40246</v>
          </cell>
          <cell r="BQ402">
            <v>40246</v>
          </cell>
          <cell r="BR402">
            <v>0</v>
          </cell>
          <cell r="BT402">
            <v>0</v>
          </cell>
          <cell r="BV402">
            <v>0</v>
          </cell>
        </row>
        <row r="403">
          <cell r="A403">
            <v>728</v>
          </cell>
          <cell r="B403">
            <v>787</v>
          </cell>
          <cell r="C403" t="str">
            <v>NEW SALEM WENDELL</v>
          </cell>
          <cell r="D403">
            <v>0</v>
          </cell>
          <cell r="E403">
            <v>0</v>
          </cell>
          <cell r="F403">
            <v>0</v>
          </cell>
          <cell r="G403">
            <v>0</v>
          </cell>
          <cell r="H403">
            <v>0</v>
          </cell>
          <cell r="J403">
            <v>0</v>
          </cell>
          <cell r="K403">
            <v>0</v>
          </cell>
          <cell r="L403">
            <v>0</v>
          </cell>
          <cell r="M403">
            <v>0</v>
          </cell>
          <cell r="O403">
            <v>0</v>
          </cell>
          <cell r="Q403">
            <v>0</v>
          </cell>
          <cell r="R403">
            <v>0</v>
          </cell>
          <cell r="S403">
            <v>0</v>
          </cell>
          <cell r="T403">
            <v>0</v>
          </cell>
          <cell r="V403">
            <v>2932.75</v>
          </cell>
          <cell r="W403">
            <v>0</v>
          </cell>
          <cell r="X403">
            <v>728</v>
          </cell>
          <cell r="AM403">
            <v>728</v>
          </cell>
          <cell r="AN403">
            <v>787</v>
          </cell>
          <cell r="AO403" t="str">
            <v>NEW SALEM WENDELL</v>
          </cell>
          <cell r="AP403">
            <v>0</v>
          </cell>
          <cell r="AQ403">
            <v>11731</v>
          </cell>
          <cell r="AR403">
            <v>0</v>
          </cell>
          <cell r="AS403">
            <v>2932.75</v>
          </cell>
          <cell r="AT403">
            <v>0</v>
          </cell>
          <cell r="AU403">
            <v>0</v>
          </cell>
          <cell r="AV403">
            <v>0</v>
          </cell>
          <cell r="AW403">
            <v>0</v>
          </cell>
          <cell r="AX403">
            <v>0</v>
          </cell>
          <cell r="AY403">
            <v>2932.75</v>
          </cell>
          <cell r="AZ403">
            <v>0</v>
          </cell>
          <cell r="BB403">
            <v>728</v>
          </cell>
          <cell r="BC403" t="str">
            <v>NEW SALEM WENDELL</v>
          </cell>
          <cell r="BH403">
            <v>0</v>
          </cell>
          <cell r="BK403">
            <v>0</v>
          </cell>
          <cell r="BL403">
            <v>0</v>
          </cell>
          <cell r="BN403">
            <v>0</v>
          </cell>
          <cell r="BP403">
            <v>0</v>
          </cell>
          <cell r="BQ403">
            <v>0</v>
          </cell>
          <cell r="BR403">
            <v>0</v>
          </cell>
          <cell r="BT403">
            <v>0</v>
          </cell>
          <cell r="BV403">
            <v>0</v>
          </cell>
        </row>
        <row r="404">
          <cell r="A404">
            <v>730</v>
          </cell>
          <cell r="B404">
            <v>741</v>
          </cell>
          <cell r="C404" t="str">
            <v>NORTHBORO SOUTHBORO</v>
          </cell>
          <cell r="D404">
            <v>16</v>
          </cell>
          <cell r="E404">
            <v>228025</v>
          </cell>
          <cell r="F404">
            <v>0</v>
          </cell>
          <cell r="G404">
            <v>14288</v>
          </cell>
          <cell r="H404">
            <v>242313</v>
          </cell>
          <cell r="J404">
            <v>0</v>
          </cell>
          <cell r="K404">
            <v>0</v>
          </cell>
          <cell r="L404">
            <v>14288</v>
          </cell>
          <cell r="M404">
            <v>14288</v>
          </cell>
          <cell r="O404">
            <v>228025</v>
          </cell>
          <cell r="Q404">
            <v>0</v>
          </cell>
          <cell r="R404">
            <v>0</v>
          </cell>
          <cell r="S404">
            <v>14288</v>
          </cell>
          <cell r="T404">
            <v>14288</v>
          </cell>
          <cell r="V404">
            <v>26674</v>
          </cell>
          <cell r="W404">
            <v>0</v>
          </cell>
          <cell r="X404">
            <v>730</v>
          </cell>
          <cell r="Y404">
            <v>16</v>
          </cell>
          <cell r="Z404">
            <v>0</v>
          </cell>
          <cell r="AA404">
            <v>228025</v>
          </cell>
          <cell r="AB404">
            <v>0</v>
          </cell>
          <cell r="AC404">
            <v>228025</v>
          </cell>
          <cell r="AD404">
            <v>0</v>
          </cell>
          <cell r="AE404">
            <v>14288</v>
          </cell>
          <cell r="AF404">
            <v>242313</v>
          </cell>
          <cell r="AG404">
            <v>0</v>
          </cell>
          <cell r="AH404">
            <v>0</v>
          </cell>
          <cell r="AI404">
            <v>0</v>
          </cell>
          <cell r="AJ404">
            <v>0</v>
          </cell>
          <cell r="AK404">
            <v>242313</v>
          </cell>
          <cell r="AM404">
            <v>730</v>
          </cell>
          <cell r="AN404">
            <v>741</v>
          </cell>
          <cell r="AO404" t="str">
            <v>NORTHBORO SOUTHBORO</v>
          </cell>
          <cell r="AP404">
            <v>228025</v>
          </cell>
          <cell r="AQ404">
            <v>255581</v>
          </cell>
          <cell r="AR404">
            <v>0</v>
          </cell>
          <cell r="AS404">
            <v>0</v>
          </cell>
          <cell r="AT404">
            <v>0</v>
          </cell>
          <cell r="AU404">
            <v>904</v>
          </cell>
          <cell r="AV404">
            <v>11482</v>
          </cell>
          <cell r="AW404">
            <v>0</v>
          </cell>
          <cell r="AX404">
            <v>0</v>
          </cell>
          <cell r="AY404">
            <v>12386</v>
          </cell>
          <cell r="AZ404">
            <v>0</v>
          </cell>
          <cell r="BB404">
            <v>730</v>
          </cell>
          <cell r="BC404" t="str">
            <v>NORTHBORO SOUTHBORO</v>
          </cell>
          <cell r="BH404">
            <v>0</v>
          </cell>
          <cell r="BK404">
            <v>0</v>
          </cell>
          <cell r="BL404">
            <v>0</v>
          </cell>
          <cell r="BN404">
            <v>0</v>
          </cell>
          <cell r="BP404">
            <v>0</v>
          </cell>
          <cell r="BQ404">
            <v>0</v>
          </cell>
          <cell r="BR404">
            <v>0</v>
          </cell>
          <cell r="BT404">
            <v>0</v>
          </cell>
          <cell r="BV404">
            <v>0</v>
          </cell>
        </row>
        <row r="405">
          <cell r="A405">
            <v>735</v>
          </cell>
          <cell r="B405">
            <v>740</v>
          </cell>
          <cell r="C405" t="str">
            <v>NORTH MIDDLESEX</v>
          </cell>
          <cell r="D405">
            <v>71</v>
          </cell>
          <cell r="E405">
            <v>989528</v>
          </cell>
          <cell r="F405">
            <v>0</v>
          </cell>
          <cell r="G405">
            <v>63403</v>
          </cell>
          <cell r="H405">
            <v>1052931</v>
          </cell>
          <cell r="J405">
            <v>22411.296019570775</v>
          </cell>
          <cell r="K405">
            <v>0.17959891909957929</v>
          </cell>
          <cell r="L405">
            <v>63403</v>
          </cell>
          <cell r="M405">
            <v>85814.296019570771</v>
          </cell>
          <cell r="O405">
            <v>967116.70398042921</v>
          </cell>
          <cell r="Q405">
            <v>0</v>
          </cell>
          <cell r="R405">
            <v>22411.296019570775</v>
          </cell>
          <cell r="S405">
            <v>63403</v>
          </cell>
          <cell r="T405">
            <v>85814.296019570771</v>
          </cell>
          <cell r="V405">
            <v>188188.25</v>
          </cell>
          <cell r="W405">
            <v>0</v>
          </cell>
          <cell r="X405">
            <v>735</v>
          </cell>
          <cell r="Y405">
            <v>71</v>
          </cell>
          <cell r="Z405">
            <v>0</v>
          </cell>
          <cell r="AA405">
            <v>989528</v>
          </cell>
          <cell r="AB405">
            <v>0</v>
          </cell>
          <cell r="AC405">
            <v>989528</v>
          </cell>
          <cell r="AD405">
            <v>0</v>
          </cell>
          <cell r="AE405">
            <v>63403</v>
          </cell>
          <cell r="AF405">
            <v>1052931</v>
          </cell>
          <cell r="AG405">
            <v>0</v>
          </cell>
          <cell r="AH405">
            <v>0</v>
          </cell>
          <cell r="AI405">
            <v>0</v>
          </cell>
          <cell r="AJ405">
            <v>0</v>
          </cell>
          <cell r="AK405">
            <v>1052931</v>
          </cell>
          <cell r="AM405">
            <v>735</v>
          </cell>
          <cell r="AN405">
            <v>740</v>
          </cell>
          <cell r="AO405" t="str">
            <v>NORTH MIDDLESEX</v>
          </cell>
          <cell r="AP405">
            <v>989528</v>
          </cell>
          <cell r="AQ405">
            <v>958157</v>
          </cell>
          <cell r="AR405">
            <v>31371</v>
          </cell>
          <cell r="AS405">
            <v>0</v>
          </cell>
          <cell r="AT405">
            <v>63421</v>
          </cell>
          <cell r="AU405">
            <v>0</v>
          </cell>
          <cell r="AV405">
            <v>29993.25</v>
          </cell>
          <cell r="AW405">
            <v>0</v>
          </cell>
          <cell r="AX405">
            <v>0</v>
          </cell>
          <cell r="AY405">
            <v>124785.25</v>
          </cell>
          <cell r="AZ405">
            <v>22411.296019570775</v>
          </cell>
          <cell r="BB405">
            <v>735</v>
          </cell>
          <cell r="BC405" t="str">
            <v>NORTH MIDDLESEX</v>
          </cell>
          <cell r="BH405">
            <v>0</v>
          </cell>
          <cell r="BK405">
            <v>0</v>
          </cell>
          <cell r="BL405">
            <v>0</v>
          </cell>
          <cell r="BN405">
            <v>0</v>
          </cell>
          <cell r="BP405">
            <v>31371</v>
          </cell>
          <cell r="BQ405">
            <v>31371</v>
          </cell>
          <cell r="BR405">
            <v>0</v>
          </cell>
          <cell r="BT405">
            <v>0</v>
          </cell>
          <cell r="BV405">
            <v>0</v>
          </cell>
        </row>
        <row r="406">
          <cell r="A406">
            <v>740</v>
          </cell>
          <cell r="B406">
            <v>745</v>
          </cell>
          <cell r="C406" t="str">
            <v>OLD ROCHESTER</v>
          </cell>
          <cell r="D406">
            <v>1</v>
          </cell>
          <cell r="E406">
            <v>14247</v>
          </cell>
          <cell r="F406">
            <v>0</v>
          </cell>
          <cell r="G406">
            <v>893</v>
          </cell>
          <cell r="H406">
            <v>15140</v>
          </cell>
          <cell r="J406">
            <v>0</v>
          </cell>
          <cell r="K406">
            <v>0</v>
          </cell>
          <cell r="L406">
            <v>893</v>
          </cell>
          <cell r="M406">
            <v>893</v>
          </cell>
          <cell r="O406">
            <v>14247</v>
          </cell>
          <cell r="Q406">
            <v>0</v>
          </cell>
          <cell r="R406">
            <v>0</v>
          </cell>
          <cell r="S406">
            <v>893</v>
          </cell>
          <cell r="T406">
            <v>893</v>
          </cell>
          <cell r="V406">
            <v>10639</v>
          </cell>
          <cell r="W406">
            <v>0</v>
          </cell>
          <cell r="X406">
            <v>740</v>
          </cell>
          <cell r="Y406">
            <v>1</v>
          </cell>
          <cell r="Z406">
            <v>0</v>
          </cell>
          <cell r="AA406">
            <v>14247</v>
          </cell>
          <cell r="AB406">
            <v>0</v>
          </cell>
          <cell r="AC406">
            <v>14247</v>
          </cell>
          <cell r="AD406">
            <v>0</v>
          </cell>
          <cell r="AE406">
            <v>893</v>
          </cell>
          <cell r="AF406">
            <v>15140</v>
          </cell>
          <cell r="AG406">
            <v>0</v>
          </cell>
          <cell r="AH406">
            <v>0</v>
          </cell>
          <cell r="AI406">
            <v>0</v>
          </cell>
          <cell r="AJ406">
            <v>0</v>
          </cell>
          <cell r="AK406">
            <v>15140</v>
          </cell>
          <cell r="AM406">
            <v>740</v>
          </cell>
          <cell r="AN406">
            <v>745</v>
          </cell>
          <cell r="AO406" t="str">
            <v>OLD ROCHESTER</v>
          </cell>
          <cell r="AP406">
            <v>14247</v>
          </cell>
          <cell r="AQ406">
            <v>27060</v>
          </cell>
          <cell r="AR406">
            <v>0</v>
          </cell>
          <cell r="AS406">
            <v>0</v>
          </cell>
          <cell r="AT406">
            <v>0</v>
          </cell>
          <cell r="AU406">
            <v>3240.75</v>
          </cell>
          <cell r="AV406">
            <v>3719</v>
          </cell>
          <cell r="AW406">
            <v>2786.25</v>
          </cell>
          <cell r="AX406">
            <v>0</v>
          </cell>
          <cell r="AY406">
            <v>9746</v>
          </cell>
          <cell r="AZ406">
            <v>0</v>
          </cell>
          <cell r="BB406">
            <v>740</v>
          </cell>
          <cell r="BC406" t="str">
            <v>OLD ROCHESTER</v>
          </cell>
          <cell r="BH406">
            <v>0</v>
          </cell>
          <cell r="BK406">
            <v>0</v>
          </cell>
          <cell r="BL406">
            <v>0</v>
          </cell>
          <cell r="BN406">
            <v>0</v>
          </cell>
          <cell r="BP406">
            <v>0</v>
          </cell>
          <cell r="BQ406">
            <v>0</v>
          </cell>
          <cell r="BR406">
            <v>0</v>
          </cell>
          <cell r="BT406">
            <v>0</v>
          </cell>
          <cell r="BV406">
            <v>0</v>
          </cell>
        </row>
        <row r="407">
          <cell r="A407">
            <v>745</v>
          </cell>
          <cell r="B407">
            <v>746</v>
          </cell>
          <cell r="C407" t="str">
            <v>PENTUCKET</v>
          </cell>
          <cell r="D407">
            <v>24</v>
          </cell>
          <cell r="E407">
            <v>312932</v>
          </cell>
          <cell r="F407">
            <v>0</v>
          </cell>
          <cell r="G407">
            <v>21432</v>
          </cell>
          <cell r="H407">
            <v>334364</v>
          </cell>
          <cell r="J407">
            <v>0</v>
          </cell>
          <cell r="K407">
            <v>0</v>
          </cell>
          <cell r="L407">
            <v>21432</v>
          </cell>
          <cell r="M407">
            <v>21432</v>
          </cell>
          <cell r="O407">
            <v>312932</v>
          </cell>
          <cell r="Q407">
            <v>0</v>
          </cell>
          <cell r="R407">
            <v>0</v>
          </cell>
          <cell r="S407">
            <v>21432</v>
          </cell>
          <cell r="T407">
            <v>21432</v>
          </cell>
          <cell r="V407">
            <v>56204</v>
          </cell>
          <cell r="W407">
            <v>0</v>
          </cell>
          <cell r="X407">
            <v>745</v>
          </cell>
          <cell r="Y407">
            <v>24</v>
          </cell>
          <cell r="Z407">
            <v>0</v>
          </cell>
          <cell r="AA407">
            <v>312932</v>
          </cell>
          <cell r="AB407">
            <v>0</v>
          </cell>
          <cell r="AC407">
            <v>312932</v>
          </cell>
          <cell r="AD407">
            <v>0</v>
          </cell>
          <cell r="AE407">
            <v>21432</v>
          </cell>
          <cell r="AF407">
            <v>334364</v>
          </cell>
          <cell r="AG407">
            <v>0</v>
          </cell>
          <cell r="AH407">
            <v>0</v>
          </cell>
          <cell r="AI407">
            <v>0</v>
          </cell>
          <cell r="AJ407">
            <v>0</v>
          </cell>
          <cell r="AK407">
            <v>334364</v>
          </cell>
          <cell r="AM407">
            <v>745</v>
          </cell>
          <cell r="AN407">
            <v>746</v>
          </cell>
          <cell r="AO407" t="str">
            <v>PENTUCKET</v>
          </cell>
          <cell r="AP407">
            <v>312932</v>
          </cell>
          <cell r="AQ407">
            <v>374030</v>
          </cell>
          <cell r="AR407">
            <v>0</v>
          </cell>
          <cell r="AS407">
            <v>1758.25</v>
          </cell>
          <cell r="AT407">
            <v>18765</v>
          </cell>
          <cell r="AU407">
            <v>14248.75</v>
          </cell>
          <cell r="AV407">
            <v>0</v>
          </cell>
          <cell r="AW407">
            <v>0</v>
          </cell>
          <cell r="AX407">
            <v>0</v>
          </cell>
          <cell r="AY407">
            <v>34772</v>
          </cell>
          <cell r="AZ407">
            <v>0</v>
          </cell>
          <cell r="BB407">
            <v>745</v>
          </cell>
          <cell r="BC407" t="str">
            <v>PENTUCKET</v>
          </cell>
          <cell r="BH407">
            <v>0</v>
          </cell>
          <cell r="BK407">
            <v>0</v>
          </cell>
          <cell r="BL407">
            <v>0</v>
          </cell>
          <cell r="BN407">
            <v>0</v>
          </cell>
          <cell r="BP407">
            <v>0</v>
          </cell>
          <cell r="BQ407">
            <v>0</v>
          </cell>
          <cell r="BR407">
            <v>0</v>
          </cell>
          <cell r="BT407">
            <v>0</v>
          </cell>
          <cell r="BV407">
            <v>0</v>
          </cell>
        </row>
        <row r="408">
          <cell r="A408">
            <v>750</v>
          </cell>
          <cell r="B408">
            <v>747</v>
          </cell>
          <cell r="C408" t="str">
            <v>PIONEER</v>
          </cell>
          <cell r="D408">
            <v>22</v>
          </cell>
          <cell r="E408">
            <v>407132</v>
          </cell>
          <cell r="F408">
            <v>0</v>
          </cell>
          <cell r="G408">
            <v>19646</v>
          </cell>
          <cell r="H408">
            <v>426778</v>
          </cell>
          <cell r="J408">
            <v>9064.9623917737263</v>
          </cell>
          <cell r="K408">
            <v>0.11829521586550602</v>
          </cell>
          <cell r="L408">
            <v>19646</v>
          </cell>
          <cell r="M408">
            <v>28710.962391773726</v>
          </cell>
          <cell r="O408">
            <v>398067.0376082263</v>
          </cell>
          <cell r="Q408">
            <v>0</v>
          </cell>
          <cell r="R408">
            <v>9064.9623917737263</v>
          </cell>
          <cell r="S408">
            <v>19646</v>
          </cell>
          <cell r="T408">
            <v>28710.962391773726</v>
          </cell>
          <cell r="V408">
            <v>96276</v>
          </cell>
          <cell r="W408">
            <v>0</v>
          </cell>
          <cell r="X408">
            <v>750</v>
          </cell>
          <cell r="Y408">
            <v>22</v>
          </cell>
          <cell r="Z408">
            <v>0</v>
          </cell>
          <cell r="AA408">
            <v>407132</v>
          </cell>
          <cell r="AB408">
            <v>0</v>
          </cell>
          <cell r="AC408">
            <v>407132</v>
          </cell>
          <cell r="AD408">
            <v>0</v>
          </cell>
          <cell r="AE408">
            <v>19646</v>
          </cell>
          <cell r="AF408">
            <v>426778</v>
          </cell>
          <cell r="AG408">
            <v>0</v>
          </cell>
          <cell r="AH408">
            <v>0</v>
          </cell>
          <cell r="AI408">
            <v>0</v>
          </cell>
          <cell r="AJ408">
            <v>0</v>
          </cell>
          <cell r="AK408">
            <v>426778</v>
          </cell>
          <cell r="AM408">
            <v>750</v>
          </cell>
          <cell r="AN408">
            <v>747</v>
          </cell>
          <cell r="AO408" t="str">
            <v>PIONEER</v>
          </cell>
          <cell r="AP408">
            <v>407132</v>
          </cell>
          <cell r="AQ408">
            <v>394443</v>
          </cell>
          <cell r="AR408">
            <v>12689</v>
          </cell>
          <cell r="AS408">
            <v>29825.5</v>
          </cell>
          <cell r="AT408">
            <v>11889</v>
          </cell>
          <cell r="AU408">
            <v>3848.25</v>
          </cell>
          <cell r="AV408">
            <v>18378.25</v>
          </cell>
          <cell r="AW408">
            <v>0</v>
          </cell>
          <cell r="AX408">
            <v>0</v>
          </cell>
          <cell r="AY408">
            <v>76630</v>
          </cell>
          <cell r="AZ408">
            <v>9064.9623917737263</v>
          </cell>
          <cell r="BB408">
            <v>750</v>
          </cell>
          <cell r="BC408" t="str">
            <v>PIONEER</v>
          </cell>
          <cell r="BH408">
            <v>0</v>
          </cell>
          <cell r="BK408">
            <v>0</v>
          </cell>
          <cell r="BL408">
            <v>0</v>
          </cell>
          <cell r="BN408">
            <v>0</v>
          </cell>
          <cell r="BP408">
            <v>12689</v>
          </cell>
          <cell r="BQ408">
            <v>12689</v>
          </cell>
          <cell r="BR408">
            <v>0</v>
          </cell>
          <cell r="BT408">
            <v>0</v>
          </cell>
          <cell r="BV408">
            <v>0</v>
          </cell>
        </row>
        <row r="409">
          <cell r="A409">
            <v>753</v>
          </cell>
          <cell r="B409">
            <v>749</v>
          </cell>
          <cell r="C409" t="str">
            <v>QUABBIN</v>
          </cell>
          <cell r="D409">
            <v>25</v>
          </cell>
          <cell r="E409">
            <v>351227</v>
          </cell>
          <cell r="F409">
            <v>0</v>
          </cell>
          <cell r="G409">
            <v>22325</v>
          </cell>
          <cell r="H409">
            <v>373552</v>
          </cell>
          <cell r="J409">
            <v>35087.526824175788</v>
          </cell>
          <cell r="K409">
            <v>0.29556724712372989</v>
          </cell>
          <cell r="L409">
            <v>22325</v>
          </cell>
          <cell r="M409">
            <v>57412.526824175788</v>
          </cell>
          <cell r="O409">
            <v>316139.47317582421</v>
          </cell>
          <cell r="Q409">
            <v>0</v>
          </cell>
          <cell r="R409">
            <v>35087.526824175788</v>
          </cell>
          <cell r="S409">
            <v>22325</v>
          </cell>
          <cell r="T409">
            <v>57412.526824175788</v>
          </cell>
          <cell r="V409">
            <v>141037.5</v>
          </cell>
          <cell r="W409">
            <v>0</v>
          </cell>
          <cell r="X409">
            <v>753</v>
          </cell>
          <cell r="Y409">
            <v>25</v>
          </cell>
          <cell r="Z409">
            <v>0</v>
          </cell>
          <cell r="AA409">
            <v>351227</v>
          </cell>
          <cell r="AB409">
            <v>0</v>
          </cell>
          <cell r="AC409">
            <v>351227</v>
          </cell>
          <cell r="AD409">
            <v>0</v>
          </cell>
          <cell r="AE409">
            <v>22325</v>
          </cell>
          <cell r="AF409">
            <v>373552</v>
          </cell>
          <cell r="AG409">
            <v>0</v>
          </cell>
          <cell r="AH409">
            <v>0</v>
          </cell>
          <cell r="AI409">
            <v>0</v>
          </cell>
          <cell r="AJ409">
            <v>0</v>
          </cell>
          <cell r="AK409">
            <v>373552</v>
          </cell>
          <cell r="AM409">
            <v>753</v>
          </cell>
          <cell r="AN409">
            <v>749</v>
          </cell>
          <cell r="AO409" t="str">
            <v>QUABBIN</v>
          </cell>
          <cell r="AP409">
            <v>351227</v>
          </cell>
          <cell r="AQ409">
            <v>302112</v>
          </cell>
          <cell r="AR409">
            <v>49115</v>
          </cell>
          <cell r="AS409">
            <v>0</v>
          </cell>
          <cell r="AT409">
            <v>0</v>
          </cell>
          <cell r="AU409">
            <v>23103.5</v>
          </cell>
          <cell r="AV409">
            <v>43707.25</v>
          </cell>
          <cell r="AW409">
            <v>2786.75</v>
          </cell>
          <cell r="AX409">
            <v>0</v>
          </cell>
          <cell r="AY409">
            <v>118712.5</v>
          </cell>
          <cell r="AZ409">
            <v>35087.526824175788</v>
          </cell>
          <cell r="BB409">
            <v>753</v>
          </cell>
          <cell r="BC409" t="str">
            <v>QUABBIN</v>
          </cell>
          <cell r="BH409">
            <v>0</v>
          </cell>
          <cell r="BK409">
            <v>0</v>
          </cell>
          <cell r="BL409">
            <v>0</v>
          </cell>
          <cell r="BN409">
            <v>0</v>
          </cell>
          <cell r="BP409">
            <v>49115</v>
          </cell>
          <cell r="BQ409">
            <v>49115</v>
          </cell>
          <cell r="BR409">
            <v>0</v>
          </cell>
          <cell r="BT409">
            <v>0</v>
          </cell>
          <cell r="BV409">
            <v>0</v>
          </cell>
        </row>
        <row r="410">
          <cell r="A410">
            <v>755</v>
          </cell>
          <cell r="B410">
            <v>730</v>
          </cell>
          <cell r="C410" t="str">
            <v>RALPH C MAHAR</v>
          </cell>
          <cell r="D410">
            <v>10</v>
          </cell>
          <cell r="E410">
            <v>152444</v>
          </cell>
          <cell r="F410">
            <v>0</v>
          </cell>
          <cell r="G410">
            <v>8930</v>
          </cell>
          <cell r="H410">
            <v>161374</v>
          </cell>
          <cell r="J410">
            <v>17256.21929019579</v>
          </cell>
          <cell r="K410">
            <v>0.33890879844051669</v>
          </cell>
          <cell r="L410">
            <v>8930</v>
          </cell>
          <cell r="M410">
            <v>26186.21929019579</v>
          </cell>
          <cell r="O410">
            <v>135187.78070980421</v>
          </cell>
          <cell r="Q410">
            <v>0</v>
          </cell>
          <cell r="R410">
            <v>17256.21929019579</v>
          </cell>
          <cell r="S410">
            <v>8930</v>
          </cell>
          <cell r="T410">
            <v>26186.21929019579</v>
          </cell>
          <cell r="V410">
            <v>59847</v>
          </cell>
          <cell r="W410">
            <v>0</v>
          </cell>
          <cell r="X410">
            <v>755</v>
          </cell>
          <cell r="Y410">
            <v>10</v>
          </cell>
          <cell r="Z410">
            <v>0</v>
          </cell>
          <cell r="AA410">
            <v>152444</v>
          </cell>
          <cell r="AB410">
            <v>0</v>
          </cell>
          <cell r="AC410">
            <v>152444</v>
          </cell>
          <cell r="AD410">
            <v>0</v>
          </cell>
          <cell r="AE410">
            <v>8930</v>
          </cell>
          <cell r="AF410">
            <v>161374</v>
          </cell>
          <cell r="AG410">
            <v>0</v>
          </cell>
          <cell r="AH410">
            <v>0</v>
          </cell>
          <cell r="AI410">
            <v>0</v>
          </cell>
          <cell r="AJ410">
            <v>0</v>
          </cell>
          <cell r="AK410">
            <v>161374</v>
          </cell>
          <cell r="AM410">
            <v>755</v>
          </cell>
          <cell r="AN410">
            <v>730</v>
          </cell>
          <cell r="AO410" t="str">
            <v>RALPH C MAHAR</v>
          </cell>
          <cell r="AP410">
            <v>152444</v>
          </cell>
          <cell r="AQ410">
            <v>128289</v>
          </cell>
          <cell r="AR410">
            <v>24155</v>
          </cell>
          <cell r="AS410">
            <v>0</v>
          </cell>
          <cell r="AT410">
            <v>0</v>
          </cell>
          <cell r="AU410">
            <v>8705.25</v>
          </cell>
          <cell r="AV410">
            <v>15159.5</v>
          </cell>
          <cell r="AW410">
            <v>2897.25</v>
          </cell>
          <cell r="AX410">
            <v>0</v>
          </cell>
          <cell r="AY410">
            <v>50917</v>
          </cell>
          <cell r="AZ410">
            <v>17256.21929019579</v>
          </cell>
          <cell r="BB410">
            <v>755</v>
          </cell>
          <cell r="BC410" t="str">
            <v>RALPH C MAHAR</v>
          </cell>
          <cell r="BH410">
            <v>0</v>
          </cell>
          <cell r="BK410">
            <v>0</v>
          </cell>
          <cell r="BL410">
            <v>0</v>
          </cell>
          <cell r="BN410">
            <v>0</v>
          </cell>
          <cell r="BP410">
            <v>24155</v>
          </cell>
          <cell r="BQ410">
            <v>24155</v>
          </cell>
          <cell r="BR410">
            <v>0</v>
          </cell>
          <cell r="BT410">
            <v>0</v>
          </cell>
          <cell r="BV410">
            <v>0</v>
          </cell>
        </row>
        <row r="411">
          <cell r="A411">
            <v>760</v>
          </cell>
          <cell r="B411">
            <v>752</v>
          </cell>
          <cell r="C411" t="str">
            <v>SILVER LAKE</v>
          </cell>
          <cell r="D411">
            <v>62</v>
          </cell>
          <cell r="E411">
            <v>772075</v>
          </cell>
          <cell r="F411">
            <v>0</v>
          </cell>
          <cell r="G411">
            <v>55366</v>
          </cell>
          <cell r="H411">
            <v>827441</v>
          </cell>
          <cell r="J411">
            <v>61575.877014276368</v>
          </cell>
          <cell r="K411">
            <v>0.29708480855262231</v>
          </cell>
          <cell r="L411">
            <v>55366</v>
          </cell>
          <cell r="M411">
            <v>116941.87701427637</v>
          </cell>
          <cell r="O411">
            <v>710499.12298572366</v>
          </cell>
          <cell r="Q411">
            <v>0</v>
          </cell>
          <cell r="R411">
            <v>61575.877014276368</v>
          </cell>
          <cell r="S411">
            <v>55366</v>
          </cell>
          <cell r="T411">
            <v>116941.87701427637</v>
          </cell>
          <cell r="V411">
            <v>262633</v>
          </cell>
          <cell r="W411">
            <v>0</v>
          </cell>
          <cell r="X411">
            <v>760</v>
          </cell>
          <cell r="Y411">
            <v>62</v>
          </cell>
          <cell r="Z411">
            <v>0</v>
          </cell>
          <cell r="AA411">
            <v>772075</v>
          </cell>
          <cell r="AB411">
            <v>0</v>
          </cell>
          <cell r="AC411">
            <v>772075</v>
          </cell>
          <cell r="AD411">
            <v>0</v>
          </cell>
          <cell r="AE411">
            <v>55366</v>
          </cell>
          <cell r="AF411">
            <v>827441</v>
          </cell>
          <cell r="AG411">
            <v>0</v>
          </cell>
          <cell r="AH411">
            <v>0</v>
          </cell>
          <cell r="AI411">
            <v>0</v>
          </cell>
          <cell r="AJ411">
            <v>0</v>
          </cell>
          <cell r="AK411">
            <v>827441</v>
          </cell>
          <cell r="AM411">
            <v>760</v>
          </cell>
          <cell r="AN411">
            <v>752</v>
          </cell>
          <cell r="AO411" t="str">
            <v>SILVER LAKE</v>
          </cell>
          <cell r="AP411">
            <v>772075</v>
          </cell>
          <cell r="AQ411">
            <v>685882</v>
          </cell>
          <cell r="AR411">
            <v>86193</v>
          </cell>
          <cell r="AS411">
            <v>31858.25</v>
          </cell>
          <cell r="AT411">
            <v>49593</v>
          </cell>
          <cell r="AU411">
            <v>10695.75</v>
          </cell>
          <cell r="AV411">
            <v>18901.25</v>
          </cell>
          <cell r="AW411">
            <v>10025.75</v>
          </cell>
          <cell r="AX411">
            <v>0</v>
          </cell>
          <cell r="AY411">
            <v>207267</v>
          </cell>
          <cell r="AZ411">
            <v>61575.877014276368</v>
          </cell>
          <cell r="BB411">
            <v>760</v>
          </cell>
          <cell r="BC411" t="str">
            <v>SILVER LAKE</v>
          </cell>
          <cell r="BH411">
            <v>0</v>
          </cell>
          <cell r="BK411">
            <v>0</v>
          </cell>
          <cell r="BL411">
            <v>0</v>
          </cell>
          <cell r="BN411">
            <v>0</v>
          </cell>
          <cell r="BP411">
            <v>86193</v>
          </cell>
          <cell r="BQ411">
            <v>86193</v>
          </cell>
          <cell r="BR411">
            <v>0</v>
          </cell>
          <cell r="BT411">
            <v>0</v>
          </cell>
          <cell r="BV411">
            <v>0</v>
          </cell>
        </row>
        <row r="412">
          <cell r="A412">
            <v>763</v>
          </cell>
          <cell r="B412">
            <v>790</v>
          </cell>
          <cell r="C412" t="str">
            <v>SOMERSET BERKLEY</v>
          </cell>
          <cell r="D412">
            <v>5</v>
          </cell>
          <cell r="E412">
            <v>88890</v>
          </cell>
          <cell r="F412">
            <v>0</v>
          </cell>
          <cell r="G412">
            <v>4465</v>
          </cell>
          <cell r="H412">
            <v>93355</v>
          </cell>
          <cell r="J412">
            <v>54684.819623540345</v>
          </cell>
          <cell r="K412">
            <v>0.66049653201688951</v>
          </cell>
          <cell r="L412">
            <v>4465</v>
          </cell>
          <cell r="M412">
            <v>59149.819623540345</v>
          </cell>
          <cell r="O412">
            <v>34205.180376459655</v>
          </cell>
          <cell r="Q412">
            <v>0</v>
          </cell>
          <cell r="R412">
            <v>54684.819623540345</v>
          </cell>
          <cell r="S412">
            <v>4465</v>
          </cell>
          <cell r="T412">
            <v>59149.819623540345</v>
          </cell>
          <cell r="V412">
            <v>87258.5</v>
          </cell>
          <cell r="W412">
            <v>0</v>
          </cell>
          <cell r="X412">
            <v>763</v>
          </cell>
          <cell r="Y412">
            <v>5</v>
          </cell>
          <cell r="Z412">
            <v>0</v>
          </cell>
          <cell r="AA412">
            <v>88890</v>
          </cell>
          <cell r="AB412">
            <v>0</v>
          </cell>
          <cell r="AC412">
            <v>88890</v>
          </cell>
          <cell r="AD412">
            <v>0</v>
          </cell>
          <cell r="AE412">
            <v>4465</v>
          </cell>
          <cell r="AF412">
            <v>93355</v>
          </cell>
          <cell r="AG412">
            <v>0</v>
          </cell>
          <cell r="AH412">
            <v>0</v>
          </cell>
          <cell r="AI412">
            <v>0</v>
          </cell>
          <cell r="AJ412">
            <v>0</v>
          </cell>
          <cell r="AK412">
            <v>93355</v>
          </cell>
          <cell r="AM412">
            <v>763</v>
          </cell>
          <cell r="AN412">
            <v>790</v>
          </cell>
          <cell r="AO412" t="str">
            <v>SOMERSET BERKLEY</v>
          </cell>
          <cell r="AP412">
            <v>88890</v>
          </cell>
          <cell r="AQ412">
            <v>12343</v>
          </cell>
          <cell r="AR412">
            <v>76547</v>
          </cell>
          <cell r="AS412">
            <v>0</v>
          </cell>
          <cell r="AT412">
            <v>2791</v>
          </cell>
          <cell r="AU412">
            <v>3455.5</v>
          </cell>
          <cell r="AV412">
            <v>0</v>
          </cell>
          <cell r="AW412">
            <v>0</v>
          </cell>
          <cell r="AX412">
            <v>0</v>
          </cell>
          <cell r="AY412">
            <v>82793.5</v>
          </cell>
          <cell r="AZ412">
            <v>54684.819623540345</v>
          </cell>
          <cell r="BB412">
            <v>763</v>
          </cell>
          <cell r="BC412" t="str">
            <v>SOMERSET BERKLEY</v>
          </cell>
          <cell r="BH412">
            <v>0</v>
          </cell>
          <cell r="BK412">
            <v>0</v>
          </cell>
          <cell r="BL412">
            <v>0</v>
          </cell>
          <cell r="BN412">
            <v>0</v>
          </cell>
          <cell r="BP412">
            <v>76547</v>
          </cell>
          <cell r="BQ412">
            <v>76547</v>
          </cell>
          <cell r="BR412">
            <v>0</v>
          </cell>
          <cell r="BT412">
            <v>0</v>
          </cell>
          <cell r="BV412">
            <v>0</v>
          </cell>
          <cell r="CA412" t="str">
            <v>fy12</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M413">
            <v>765</v>
          </cell>
          <cell r="AN413">
            <v>755</v>
          </cell>
          <cell r="AO413" t="str">
            <v>SOUTHERN BERKSHIRE</v>
          </cell>
          <cell r="AP413">
            <v>0</v>
          </cell>
          <cell r="AQ413">
            <v>0</v>
          </cell>
          <cell r="AR413">
            <v>0</v>
          </cell>
          <cell r="AS413">
            <v>0</v>
          </cell>
          <cell r="AT413">
            <v>0</v>
          </cell>
          <cell r="AU413">
            <v>0</v>
          </cell>
          <cell r="AV413">
            <v>0</v>
          </cell>
          <cell r="AW413">
            <v>4109.75</v>
          </cell>
          <cell r="AX413">
            <v>0</v>
          </cell>
          <cell r="AY413">
            <v>4109.75</v>
          </cell>
          <cell r="AZ413">
            <v>0</v>
          </cell>
          <cell r="BB413">
            <v>765</v>
          </cell>
          <cell r="BC413" t="str">
            <v>SOUTHERN BERKSHIRE</v>
          </cell>
          <cell r="BH413">
            <v>0</v>
          </cell>
          <cell r="BK413">
            <v>0</v>
          </cell>
          <cell r="BL413">
            <v>0</v>
          </cell>
          <cell r="BN413">
            <v>0</v>
          </cell>
          <cell r="BP413">
            <v>0</v>
          </cell>
          <cell r="BQ413">
            <v>0</v>
          </cell>
          <cell r="BR413">
            <v>0</v>
          </cell>
          <cell r="BT413">
            <v>0</v>
          </cell>
          <cell r="BV413">
            <v>0</v>
          </cell>
        </row>
        <row r="414">
          <cell r="A414">
            <v>766</v>
          </cell>
          <cell r="B414">
            <v>766</v>
          </cell>
          <cell r="C414" t="str">
            <v>SOUTHWICK TOLLAND GRANVILLE</v>
          </cell>
          <cell r="D414">
            <v>6</v>
          </cell>
          <cell r="E414">
            <v>85876</v>
          </cell>
          <cell r="F414">
            <v>0</v>
          </cell>
          <cell r="G414">
            <v>5358</v>
          </cell>
          <cell r="H414">
            <v>91234</v>
          </cell>
          <cell r="J414">
            <v>6753.1790912945889</v>
          </cell>
          <cell r="K414">
            <v>0.29031883889707516</v>
          </cell>
          <cell r="L414">
            <v>5358</v>
          </cell>
          <cell r="M414">
            <v>12111.179091294589</v>
          </cell>
          <cell r="O414">
            <v>79122.820908705413</v>
          </cell>
          <cell r="Q414">
            <v>0</v>
          </cell>
          <cell r="R414">
            <v>6753.1790912945889</v>
          </cell>
          <cell r="S414">
            <v>5358</v>
          </cell>
          <cell r="T414">
            <v>12111.179091294589</v>
          </cell>
          <cell r="V414">
            <v>28619.25</v>
          </cell>
          <cell r="W414">
            <v>0</v>
          </cell>
          <cell r="X414">
            <v>766</v>
          </cell>
          <cell r="Y414">
            <v>6</v>
          </cell>
          <cell r="Z414">
            <v>0</v>
          </cell>
          <cell r="AA414">
            <v>85876</v>
          </cell>
          <cell r="AB414">
            <v>0</v>
          </cell>
          <cell r="AC414">
            <v>85876</v>
          </cell>
          <cell r="AD414">
            <v>0</v>
          </cell>
          <cell r="AE414">
            <v>5358</v>
          </cell>
          <cell r="AF414">
            <v>91234</v>
          </cell>
          <cell r="AG414">
            <v>0</v>
          </cell>
          <cell r="AH414">
            <v>0</v>
          </cell>
          <cell r="AI414">
            <v>0</v>
          </cell>
          <cell r="AJ414">
            <v>0</v>
          </cell>
          <cell r="AK414">
            <v>91234</v>
          </cell>
          <cell r="AM414">
            <v>766</v>
          </cell>
          <cell r="AN414">
            <v>766</v>
          </cell>
          <cell r="AO414" t="str">
            <v>SOUTHWICK TOLLAND GRANVILLE</v>
          </cell>
          <cell r="AP414">
            <v>85876</v>
          </cell>
          <cell r="AQ414">
            <v>76423</v>
          </cell>
          <cell r="AR414">
            <v>9453</v>
          </cell>
          <cell r="AS414">
            <v>1687.75</v>
          </cell>
          <cell r="AT414">
            <v>955</v>
          </cell>
          <cell r="AU414">
            <v>6205</v>
          </cell>
          <cell r="AV414">
            <v>2037.25</v>
          </cell>
          <cell r="AW414">
            <v>2923.25</v>
          </cell>
          <cell r="AX414">
            <v>0</v>
          </cell>
          <cell r="AY414">
            <v>23261.25</v>
          </cell>
          <cell r="AZ414">
            <v>6753.1790912945889</v>
          </cell>
          <cell r="BB414">
            <v>766</v>
          </cell>
          <cell r="BC414" t="str">
            <v>SOUTHWICK TOLLAND</v>
          </cell>
          <cell r="BH414">
            <v>0</v>
          </cell>
          <cell r="BK414">
            <v>0</v>
          </cell>
          <cell r="BL414">
            <v>0</v>
          </cell>
          <cell r="BN414">
            <v>0</v>
          </cell>
          <cell r="BP414">
            <v>9453</v>
          </cell>
          <cell r="BQ414">
            <v>9453</v>
          </cell>
          <cell r="BR414">
            <v>0</v>
          </cell>
          <cell r="BT414">
            <v>0</v>
          </cell>
          <cell r="BV414">
            <v>0</v>
          </cell>
          <cell r="CA414" t="str">
            <v>fy13</v>
          </cell>
        </row>
        <row r="415">
          <cell r="A415">
            <v>767</v>
          </cell>
          <cell r="B415">
            <v>756</v>
          </cell>
          <cell r="C415" t="str">
            <v>SPENCER EAST BROOKFIELD</v>
          </cell>
          <cell r="D415">
            <v>49</v>
          </cell>
          <cell r="E415">
            <v>576469</v>
          </cell>
          <cell r="F415">
            <v>0</v>
          </cell>
          <cell r="G415">
            <v>43757</v>
          </cell>
          <cell r="H415">
            <v>620226</v>
          </cell>
          <cell r="J415">
            <v>42810.140383563761</v>
          </cell>
          <cell r="K415">
            <v>0.24165392338372954</v>
          </cell>
          <cell r="L415">
            <v>43757</v>
          </cell>
          <cell r="M415">
            <v>86567.140383563761</v>
          </cell>
          <cell r="O415">
            <v>533658.8596164363</v>
          </cell>
          <cell r="Q415">
            <v>0</v>
          </cell>
          <cell r="R415">
            <v>42810.140383563761</v>
          </cell>
          <cell r="S415">
            <v>43757</v>
          </cell>
          <cell r="T415">
            <v>86567.140383563761</v>
          </cell>
          <cell r="V415">
            <v>220911.75</v>
          </cell>
          <cell r="W415">
            <v>0</v>
          </cell>
          <cell r="X415">
            <v>767</v>
          </cell>
          <cell r="Y415">
            <v>49</v>
          </cell>
          <cell r="Z415">
            <v>0</v>
          </cell>
          <cell r="AA415">
            <v>576469</v>
          </cell>
          <cell r="AB415">
            <v>0</v>
          </cell>
          <cell r="AC415">
            <v>576469</v>
          </cell>
          <cell r="AD415">
            <v>0</v>
          </cell>
          <cell r="AE415">
            <v>43757</v>
          </cell>
          <cell r="AF415">
            <v>620226</v>
          </cell>
          <cell r="AG415">
            <v>0</v>
          </cell>
          <cell r="AH415">
            <v>0</v>
          </cell>
          <cell r="AI415">
            <v>0</v>
          </cell>
          <cell r="AJ415">
            <v>0</v>
          </cell>
          <cell r="AK415">
            <v>620226</v>
          </cell>
          <cell r="AM415">
            <v>767</v>
          </cell>
          <cell r="AN415">
            <v>756</v>
          </cell>
          <cell r="AO415" t="str">
            <v>SPENCER EAST BROOKFIELD</v>
          </cell>
          <cell r="AP415">
            <v>576469</v>
          </cell>
          <cell r="AQ415">
            <v>516544</v>
          </cell>
          <cell r="AR415">
            <v>59925</v>
          </cell>
          <cell r="AS415">
            <v>107065.25</v>
          </cell>
          <cell r="AT415">
            <v>1723</v>
          </cell>
          <cell r="AU415">
            <v>8441.5</v>
          </cell>
          <cell r="AV415">
            <v>0</v>
          </cell>
          <cell r="AW415">
            <v>0</v>
          </cell>
          <cell r="AX415">
            <v>0</v>
          </cell>
          <cell r="AY415">
            <v>177154.75</v>
          </cell>
          <cell r="AZ415">
            <v>42810.140383563761</v>
          </cell>
          <cell r="BB415">
            <v>767</v>
          </cell>
          <cell r="BC415" t="str">
            <v>SPENCER EAST BROOKFIELD</v>
          </cell>
          <cell r="BH415">
            <v>0</v>
          </cell>
          <cell r="BK415">
            <v>0</v>
          </cell>
          <cell r="BL415">
            <v>0</v>
          </cell>
          <cell r="BN415">
            <v>0</v>
          </cell>
          <cell r="BP415">
            <v>59925</v>
          </cell>
          <cell r="BQ415">
            <v>59925</v>
          </cell>
          <cell r="BR415">
            <v>0</v>
          </cell>
          <cell r="BT415">
            <v>0</v>
          </cell>
          <cell r="BV415">
            <v>0</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M416">
            <v>770</v>
          </cell>
          <cell r="AN416">
            <v>757</v>
          </cell>
          <cell r="AO416" t="str">
            <v>TANTASQUA</v>
          </cell>
          <cell r="AP416">
            <v>0</v>
          </cell>
          <cell r="AQ416">
            <v>0</v>
          </cell>
          <cell r="AR416">
            <v>0</v>
          </cell>
          <cell r="AS416">
            <v>0</v>
          </cell>
          <cell r="AT416">
            <v>0</v>
          </cell>
          <cell r="AU416">
            <v>0</v>
          </cell>
          <cell r="AV416">
            <v>0</v>
          </cell>
          <cell r="AW416">
            <v>0</v>
          </cell>
          <cell r="AX416">
            <v>0</v>
          </cell>
          <cell r="AY416">
            <v>0</v>
          </cell>
          <cell r="AZ416">
            <v>0</v>
          </cell>
          <cell r="BB416">
            <v>770</v>
          </cell>
          <cell r="BC416" t="str">
            <v>TANTASQUA</v>
          </cell>
          <cell r="BH416">
            <v>0</v>
          </cell>
          <cell r="BK416">
            <v>0</v>
          </cell>
          <cell r="BL416">
            <v>0</v>
          </cell>
          <cell r="BN416">
            <v>0</v>
          </cell>
          <cell r="BP416">
            <v>0</v>
          </cell>
          <cell r="BQ416">
            <v>0</v>
          </cell>
          <cell r="BR416">
            <v>0</v>
          </cell>
          <cell r="BT416">
            <v>0</v>
          </cell>
          <cell r="BV416">
            <v>0</v>
          </cell>
        </row>
        <row r="417">
          <cell r="A417">
            <v>773</v>
          </cell>
          <cell r="B417">
            <v>763</v>
          </cell>
          <cell r="C417" t="str">
            <v>TRITON</v>
          </cell>
          <cell r="D417">
            <v>52</v>
          </cell>
          <cell r="E417">
            <v>715520</v>
          </cell>
          <cell r="F417">
            <v>0</v>
          </cell>
          <cell r="G417">
            <v>46436</v>
          </cell>
          <cell r="H417">
            <v>761956</v>
          </cell>
          <cell r="J417">
            <v>4368.5274667583208</v>
          </cell>
          <cell r="K417">
            <v>5.7479111954400156E-2</v>
          </cell>
          <cell r="L417">
            <v>46436</v>
          </cell>
          <cell r="M417">
            <v>50804.527466758322</v>
          </cell>
          <cell r="O417">
            <v>711151.47253324173</v>
          </cell>
          <cell r="Q417">
            <v>0</v>
          </cell>
          <cell r="R417">
            <v>4368.5274667583208</v>
          </cell>
          <cell r="S417">
            <v>46436</v>
          </cell>
          <cell r="T417">
            <v>50804.527466758322</v>
          </cell>
          <cell r="V417">
            <v>122438</v>
          </cell>
          <cell r="W417">
            <v>0</v>
          </cell>
          <cell r="X417">
            <v>773</v>
          </cell>
          <cell r="Y417">
            <v>52</v>
          </cell>
          <cell r="Z417">
            <v>0</v>
          </cell>
          <cell r="AA417">
            <v>715520</v>
          </cell>
          <cell r="AB417">
            <v>0</v>
          </cell>
          <cell r="AC417">
            <v>715520</v>
          </cell>
          <cell r="AD417">
            <v>0</v>
          </cell>
          <cell r="AE417">
            <v>46436</v>
          </cell>
          <cell r="AF417">
            <v>761956</v>
          </cell>
          <cell r="AG417">
            <v>0</v>
          </cell>
          <cell r="AH417">
            <v>0</v>
          </cell>
          <cell r="AI417">
            <v>0</v>
          </cell>
          <cell r="AJ417">
            <v>0</v>
          </cell>
          <cell r="AK417">
            <v>761956</v>
          </cell>
          <cell r="AM417">
            <v>773</v>
          </cell>
          <cell r="AN417">
            <v>763</v>
          </cell>
          <cell r="AO417" t="str">
            <v>TRITON</v>
          </cell>
          <cell r="AP417">
            <v>715520</v>
          </cell>
          <cell r="AQ417">
            <v>709405</v>
          </cell>
          <cell r="AR417">
            <v>6115</v>
          </cell>
          <cell r="AS417">
            <v>19830.5</v>
          </cell>
          <cell r="AT417">
            <v>9067</v>
          </cell>
          <cell r="AU417">
            <v>7195</v>
          </cell>
          <cell r="AV417">
            <v>33794.5</v>
          </cell>
          <cell r="AW417">
            <v>0</v>
          </cell>
          <cell r="AX417">
            <v>0</v>
          </cell>
          <cell r="AY417">
            <v>76002</v>
          </cell>
          <cell r="AZ417">
            <v>4368.5274667583208</v>
          </cell>
          <cell r="BB417">
            <v>773</v>
          </cell>
          <cell r="BC417" t="str">
            <v>TRITON</v>
          </cell>
          <cell r="BH417">
            <v>0</v>
          </cell>
          <cell r="BK417">
            <v>0</v>
          </cell>
          <cell r="BL417">
            <v>0</v>
          </cell>
          <cell r="BN417">
            <v>0</v>
          </cell>
          <cell r="BP417">
            <v>6115</v>
          </cell>
          <cell r="BQ417">
            <v>6115</v>
          </cell>
          <cell r="BR417">
            <v>0</v>
          </cell>
          <cell r="BT417">
            <v>0</v>
          </cell>
          <cell r="BV417">
            <v>0</v>
          </cell>
        </row>
        <row r="418">
          <cell r="A418">
            <v>774</v>
          </cell>
          <cell r="B418">
            <v>789</v>
          </cell>
          <cell r="C418" t="str">
            <v>UPISLAND</v>
          </cell>
          <cell r="D418">
            <v>48</v>
          </cell>
          <cell r="E418">
            <v>1073994.3654547201</v>
          </cell>
          <cell r="F418">
            <v>0</v>
          </cell>
          <cell r="G418">
            <v>42864</v>
          </cell>
          <cell r="H418">
            <v>1116858.3654547201</v>
          </cell>
          <cell r="J418">
            <v>21244.949518469595</v>
          </cell>
          <cell r="K418">
            <v>0.23424068102324402</v>
          </cell>
          <cell r="L418">
            <v>42864</v>
          </cell>
          <cell r="M418">
            <v>64108.949518469599</v>
          </cell>
          <cell r="O418">
            <v>1052749.4159362505</v>
          </cell>
          <cell r="Q418">
            <v>0</v>
          </cell>
          <cell r="R418">
            <v>21244.949518469595</v>
          </cell>
          <cell r="S418">
            <v>42864</v>
          </cell>
          <cell r="T418">
            <v>64108.949518469599</v>
          </cell>
          <cell r="V418">
            <v>133561.09593425161</v>
          </cell>
          <cell r="W418">
            <v>0</v>
          </cell>
          <cell r="X418">
            <v>774</v>
          </cell>
          <cell r="Y418">
            <v>48</v>
          </cell>
          <cell r="Z418">
            <v>0</v>
          </cell>
          <cell r="AA418">
            <v>1481568</v>
          </cell>
          <cell r="AB418">
            <v>407573.63454527967</v>
          </cell>
          <cell r="AC418">
            <v>1073994.3654547201</v>
          </cell>
          <cell r="AD418">
            <v>0</v>
          </cell>
          <cell r="AE418">
            <v>42864</v>
          </cell>
          <cell r="AF418">
            <v>1116858.3654547201</v>
          </cell>
          <cell r="AG418">
            <v>0</v>
          </cell>
          <cell r="AH418">
            <v>0</v>
          </cell>
          <cell r="AI418">
            <v>0</v>
          </cell>
          <cell r="AJ418">
            <v>0</v>
          </cell>
          <cell r="AK418">
            <v>1116858.3654547201</v>
          </cell>
          <cell r="AM418">
            <v>774</v>
          </cell>
          <cell r="AN418">
            <v>789</v>
          </cell>
          <cell r="AO418" t="str">
            <v>UPISLAND</v>
          </cell>
          <cell r="AP418">
            <v>1073994.3654547201</v>
          </cell>
          <cell r="AQ418">
            <v>1044256</v>
          </cell>
          <cell r="AR418">
            <v>29738.3654547201</v>
          </cell>
          <cell r="AS418">
            <v>8579.25</v>
          </cell>
          <cell r="AT418">
            <v>17408</v>
          </cell>
          <cell r="AU418">
            <v>10938.062201731052</v>
          </cell>
          <cell r="AV418">
            <v>17674.316383633239</v>
          </cell>
          <cell r="AW418">
            <v>6359.1018941672228</v>
          </cell>
          <cell r="AX418">
            <v>0</v>
          </cell>
          <cell r="AY418">
            <v>90697.095934251614</v>
          </cell>
          <cell r="AZ418">
            <v>21244.949518469595</v>
          </cell>
          <cell r="BB418">
            <v>774</v>
          </cell>
          <cell r="BC418" t="str">
            <v>UPISLAND</v>
          </cell>
          <cell r="BH418">
            <v>0</v>
          </cell>
          <cell r="BK418">
            <v>0</v>
          </cell>
          <cell r="BL418">
            <v>0</v>
          </cell>
          <cell r="BN418">
            <v>0</v>
          </cell>
          <cell r="BP418">
            <v>29738.3654547201</v>
          </cell>
          <cell r="BQ418">
            <v>29738.3654547201</v>
          </cell>
          <cell r="BR418">
            <v>0</v>
          </cell>
          <cell r="BT418">
            <v>0</v>
          </cell>
          <cell r="BV418">
            <v>0</v>
          </cell>
        </row>
        <row r="419">
          <cell r="A419">
            <v>775</v>
          </cell>
          <cell r="B419">
            <v>759</v>
          </cell>
          <cell r="C419" t="str">
            <v>WACHUSETT</v>
          </cell>
          <cell r="D419">
            <v>37</v>
          </cell>
          <cell r="E419">
            <v>425673</v>
          </cell>
          <cell r="F419">
            <v>0</v>
          </cell>
          <cell r="G419">
            <v>33041</v>
          </cell>
          <cell r="H419">
            <v>458714</v>
          </cell>
          <cell r="J419">
            <v>0</v>
          </cell>
          <cell r="K419">
            <v>0</v>
          </cell>
          <cell r="L419">
            <v>33041</v>
          </cell>
          <cell r="M419">
            <v>33041</v>
          </cell>
          <cell r="O419">
            <v>425673</v>
          </cell>
          <cell r="Q419">
            <v>0</v>
          </cell>
          <cell r="R419">
            <v>0</v>
          </cell>
          <cell r="S419">
            <v>33041</v>
          </cell>
          <cell r="T419">
            <v>33041</v>
          </cell>
          <cell r="V419">
            <v>52229.75</v>
          </cell>
          <cell r="W419">
            <v>0</v>
          </cell>
          <cell r="X419">
            <v>775</v>
          </cell>
          <cell r="Y419">
            <v>37</v>
          </cell>
          <cell r="Z419">
            <v>0</v>
          </cell>
          <cell r="AA419">
            <v>425673</v>
          </cell>
          <cell r="AB419">
            <v>0</v>
          </cell>
          <cell r="AC419">
            <v>425673</v>
          </cell>
          <cell r="AD419">
            <v>0</v>
          </cell>
          <cell r="AE419">
            <v>33041</v>
          </cell>
          <cell r="AF419">
            <v>458714</v>
          </cell>
          <cell r="AG419">
            <v>0</v>
          </cell>
          <cell r="AH419">
            <v>0</v>
          </cell>
          <cell r="AI419">
            <v>0</v>
          </cell>
          <cell r="AJ419">
            <v>0</v>
          </cell>
          <cell r="AK419">
            <v>458714</v>
          </cell>
          <cell r="AM419">
            <v>775</v>
          </cell>
          <cell r="AN419">
            <v>759</v>
          </cell>
          <cell r="AO419" t="str">
            <v>WACHUSETT</v>
          </cell>
          <cell r="AP419">
            <v>425673</v>
          </cell>
          <cell r="AQ419">
            <v>489769</v>
          </cell>
          <cell r="AR419">
            <v>0</v>
          </cell>
          <cell r="AS419">
            <v>19188.75</v>
          </cell>
          <cell r="AT419">
            <v>0</v>
          </cell>
          <cell r="AU419">
            <v>0</v>
          </cell>
          <cell r="AV419">
            <v>0</v>
          </cell>
          <cell r="AW419">
            <v>0</v>
          </cell>
          <cell r="AX419">
            <v>0</v>
          </cell>
          <cell r="AY419">
            <v>19188.75</v>
          </cell>
          <cell r="AZ419">
            <v>0</v>
          </cell>
          <cell r="BB419">
            <v>775</v>
          </cell>
          <cell r="BC419" t="str">
            <v>WACHUSETT</v>
          </cell>
          <cell r="BH419">
            <v>0</v>
          </cell>
          <cell r="BK419">
            <v>0</v>
          </cell>
          <cell r="BL419">
            <v>0</v>
          </cell>
          <cell r="BN419">
            <v>0</v>
          </cell>
          <cell r="BP419">
            <v>0</v>
          </cell>
          <cell r="BQ419">
            <v>0</v>
          </cell>
          <cell r="BR419">
            <v>0</v>
          </cell>
          <cell r="BT419">
            <v>0</v>
          </cell>
          <cell r="BV419">
            <v>0</v>
          </cell>
        </row>
        <row r="420">
          <cell r="A420">
            <v>778</v>
          </cell>
          <cell r="B420">
            <v>750</v>
          </cell>
          <cell r="C420" t="str">
            <v>QUABOAG</v>
          </cell>
          <cell r="D420">
            <v>2</v>
          </cell>
          <cell r="E420">
            <v>23864</v>
          </cell>
          <cell r="F420">
            <v>0</v>
          </cell>
          <cell r="G420">
            <v>1786</v>
          </cell>
          <cell r="H420">
            <v>25650</v>
          </cell>
          <cell r="J420">
            <v>17048.330248032802</v>
          </cell>
          <cell r="K420">
            <v>0.71439533389342957</v>
          </cell>
          <cell r="L420">
            <v>1786</v>
          </cell>
          <cell r="M420">
            <v>18834.330248032802</v>
          </cell>
          <cell r="O420">
            <v>6815.669751967198</v>
          </cell>
          <cell r="Q420">
            <v>0</v>
          </cell>
          <cell r="R420">
            <v>17048.330248032802</v>
          </cell>
          <cell r="S420">
            <v>1786</v>
          </cell>
          <cell r="T420">
            <v>18834.330248032802</v>
          </cell>
          <cell r="V420">
            <v>25650</v>
          </cell>
          <cell r="W420">
            <v>0</v>
          </cell>
          <cell r="X420">
            <v>778</v>
          </cell>
          <cell r="Y420">
            <v>2</v>
          </cell>
          <cell r="Z420">
            <v>0</v>
          </cell>
          <cell r="AA420">
            <v>23864</v>
          </cell>
          <cell r="AB420">
            <v>0</v>
          </cell>
          <cell r="AC420">
            <v>23864</v>
          </cell>
          <cell r="AD420">
            <v>0</v>
          </cell>
          <cell r="AE420">
            <v>1786</v>
          </cell>
          <cell r="AF420">
            <v>25650</v>
          </cell>
          <cell r="AG420">
            <v>0</v>
          </cell>
          <cell r="AH420">
            <v>0</v>
          </cell>
          <cell r="AI420">
            <v>0</v>
          </cell>
          <cell r="AJ420">
            <v>0</v>
          </cell>
          <cell r="AK420">
            <v>25650</v>
          </cell>
          <cell r="AM420">
            <v>778</v>
          </cell>
          <cell r="AN420">
            <v>750</v>
          </cell>
          <cell r="AO420" t="str">
            <v>QUABOAG</v>
          </cell>
          <cell r="AP420">
            <v>23864</v>
          </cell>
          <cell r="AQ420">
            <v>0</v>
          </cell>
          <cell r="AR420">
            <v>23864</v>
          </cell>
          <cell r="AS420">
            <v>0</v>
          </cell>
          <cell r="AT420">
            <v>0</v>
          </cell>
          <cell r="AU420">
            <v>0</v>
          </cell>
          <cell r="AV420">
            <v>0</v>
          </cell>
          <cell r="AW420">
            <v>0</v>
          </cell>
          <cell r="AX420">
            <v>0</v>
          </cell>
          <cell r="AY420">
            <v>23864</v>
          </cell>
          <cell r="AZ420">
            <v>17048.330248032802</v>
          </cell>
          <cell r="BB420">
            <v>778</v>
          </cell>
          <cell r="BC420" t="str">
            <v>QUABOAG</v>
          </cell>
          <cell r="BH420">
            <v>0</v>
          </cell>
          <cell r="BK420">
            <v>0</v>
          </cell>
          <cell r="BL420">
            <v>0</v>
          </cell>
          <cell r="BN420">
            <v>0</v>
          </cell>
          <cell r="BP420">
            <v>23864</v>
          </cell>
          <cell r="BQ420">
            <v>23864</v>
          </cell>
          <cell r="BR420">
            <v>0</v>
          </cell>
          <cell r="BT420">
            <v>0</v>
          </cell>
          <cell r="BV420">
            <v>0</v>
          </cell>
        </row>
        <row r="421">
          <cell r="A421">
            <v>780</v>
          </cell>
          <cell r="B421">
            <v>761</v>
          </cell>
          <cell r="C421" t="str">
            <v>WHITMAN HANSON</v>
          </cell>
          <cell r="D421">
            <v>51</v>
          </cell>
          <cell r="E421">
            <v>665834</v>
          </cell>
          <cell r="F421">
            <v>0</v>
          </cell>
          <cell r="G421">
            <v>45543</v>
          </cell>
          <cell r="H421">
            <v>711377</v>
          </cell>
          <cell r="J421">
            <v>52436.617507777722</v>
          </cell>
          <cell r="K421">
            <v>0.29361904339631034</v>
          </cell>
          <cell r="L421">
            <v>45543</v>
          </cell>
          <cell r="M421">
            <v>97979.61750777773</v>
          </cell>
          <cell r="O421">
            <v>613397.38249222224</v>
          </cell>
          <cell r="Q421">
            <v>0</v>
          </cell>
          <cell r="R421">
            <v>52436.617507777722</v>
          </cell>
          <cell r="S421">
            <v>45543</v>
          </cell>
          <cell r="T421">
            <v>97979.61750777773</v>
          </cell>
          <cell r="V421">
            <v>224130.25</v>
          </cell>
          <cell r="W421">
            <v>0</v>
          </cell>
          <cell r="X421">
            <v>780</v>
          </cell>
          <cell r="Y421">
            <v>51</v>
          </cell>
          <cell r="Z421">
            <v>0</v>
          </cell>
          <cell r="AA421">
            <v>665834</v>
          </cell>
          <cell r="AB421">
            <v>0</v>
          </cell>
          <cell r="AC421">
            <v>665834</v>
          </cell>
          <cell r="AD421">
            <v>0</v>
          </cell>
          <cell r="AE421">
            <v>45543</v>
          </cell>
          <cell r="AF421">
            <v>711377</v>
          </cell>
          <cell r="AG421">
            <v>0</v>
          </cell>
          <cell r="AH421">
            <v>0</v>
          </cell>
          <cell r="AI421">
            <v>0</v>
          </cell>
          <cell r="AJ421">
            <v>0</v>
          </cell>
          <cell r="AK421">
            <v>711377</v>
          </cell>
          <cell r="AM421">
            <v>780</v>
          </cell>
          <cell r="AN421">
            <v>761</v>
          </cell>
          <cell r="AO421" t="str">
            <v>WHITMAN HANSON</v>
          </cell>
          <cell r="AP421">
            <v>665834</v>
          </cell>
          <cell r="AQ421">
            <v>592434</v>
          </cell>
          <cell r="AR421">
            <v>73400</v>
          </cell>
          <cell r="AS421">
            <v>64177</v>
          </cell>
          <cell r="AT421">
            <v>25329</v>
          </cell>
          <cell r="AU421">
            <v>0</v>
          </cell>
          <cell r="AV421">
            <v>12419.5</v>
          </cell>
          <cell r="AW421">
            <v>3261.75</v>
          </cell>
          <cell r="AX421">
            <v>0</v>
          </cell>
          <cell r="AY421">
            <v>178587.25</v>
          </cell>
          <cell r="AZ421">
            <v>52436.617507777722</v>
          </cell>
          <cell r="BB421">
            <v>780</v>
          </cell>
          <cell r="BC421" t="str">
            <v>WHITMAN HANSON</v>
          </cell>
          <cell r="BH421">
            <v>0</v>
          </cell>
          <cell r="BK421">
            <v>0</v>
          </cell>
          <cell r="BL421">
            <v>0</v>
          </cell>
          <cell r="BN421">
            <v>0</v>
          </cell>
          <cell r="BP421">
            <v>73400</v>
          </cell>
          <cell r="BQ421">
            <v>73400</v>
          </cell>
          <cell r="BR421">
            <v>0</v>
          </cell>
          <cell r="BT421">
            <v>0</v>
          </cell>
          <cell r="BV421">
            <v>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M422">
            <v>801</v>
          </cell>
          <cell r="AN422">
            <v>770</v>
          </cell>
          <cell r="AO422" t="str">
            <v>ASSABET VALLEY</v>
          </cell>
          <cell r="AP422">
            <v>0</v>
          </cell>
          <cell r="AQ422">
            <v>0</v>
          </cell>
          <cell r="AR422">
            <v>0</v>
          </cell>
          <cell r="AS422">
            <v>0</v>
          </cell>
          <cell r="AT422">
            <v>0</v>
          </cell>
          <cell r="AU422">
            <v>0</v>
          </cell>
          <cell r="AV422">
            <v>0</v>
          </cell>
          <cell r="AW422">
            <v>0</v>
          </cell>
          <cell r="AX422">
            <v>0</v>
          </cell>
          <cell r="AY422">
            <v>0</v>
          </cell>
          <cell r="AZ422">
            <v>0</v>
          </cell>
          <cell r="BB422">
            <v>801</v>
          </cell>
          <cell r="BC422" t="str">
            <v>ASSABET VALLEY</v>
          </cell>
          <cell r="BH422">
            <v>0</v>
          </cell>
          <cell r="BK422">
            <v>0</v>
          </cell>
          <cell r="BL422">
            <v>0</v>
          </cell>
          <cell r="BN422">
            <v>0</v>
          </cell>
          <cell r="BP422">
            <v>0</v>
          </cell>
          <cell r="BQ422">
            <v>0</v>
          </cell>
          <cell r="BR422">
            <v>0</v>
          </cell>
          <cell r="BT422">
            <v>0</v>
          </cell>
          <cell r="BV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M423">
            <v>805</v>
          </cell>
          <cell r="AN423">
            <v>708</v>
          </cell>
          <cell r="AO423" t="str">
            <v>BLACKSTONE VALLEY</v>
          </cell>
          <cell r="AP423">
            <v>0</v>
          </cell>
          <cell r="AQ423">
            <v>0</v>
          </cell>
          <cell r="AR423">
            <v>0</v>
          </cell>
          <cell r="AS423">
            <v>0</v>
          </cell>
          <cell r="AT423">
            <v>0</v>
          </cell>
          <cell r="AU423">
            <v>0</v>
          </cell>
          <cell r="AV423">
            <v>0</v>
          </cell>
          <cell r="AW423">
            <v>0</v>
          </cell>
          <cell r="AX423">
            <v>0</v>
          </cell>
          <cell r="AY423">
            <v>0</v>
          </cell>
          <cell r="AZ423">
            <v>0</v>
          </cell>
          <cell r="BB423">
            <v>805</v>
          </cell>
          <cell r="BC423" t="str">
            <v>BLACKSTONE VALLEY</v>
          </cell>
          <cell r="BH423">
            <v>0</v>
          </cell>
          <cell r="BK423">
            <v>0</v>
          </cell>
          <cell r="BL423">
            <v>0</v>
          </cell>
          <cell r="BN423">
            <v>0</v>
          </cell>
          <cell r="BP423">
            <v>0</v>
          </cell>
          <cell r="BQ423">
            <v>0</v>
          </cell>
          <cell r="BR423">
            <v>0</v>
          </cell>
          <cell r="BT423">
            <v>0</v>
          </cell>
          <cell r="BV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M424">
            <v>806</v>
          </cell>
          <cell r="AN424">
            <v>709</v>
          </cell>
          <cell r="AO424" t="str">
            <v>BLUE HILLS</v>
          </cell>
          <cell r="AP424">
            <v>0</v>
          </cell>
          <cell r="AQ424">
            <v>0</v>
          </cell>
          <cell r="AR424">
            <v>0</v>
          </cell>
          <cell r="AS424">
            <v>0</v>
          </cell>
          <cell r="AT424">
            <v>0</v>
          </cell>
          <cell r="AU424">
            <v>0</v>
          </cell>
          <cell r="AV424">
            <v>0</v>
          </cell>
          <cell r="AW424">
            <v>0</v>
          </cell>
          <cell r="AX424">
            <v>0</v>
          </cell>
          <cell r="AY424">
            <v>0</v>
          </cell>
          <cell r="AZ424">
            <v>0</v>
          </cell>
          <cell r="BB424">
            <v>806</v>
          </cell>
          <cell r="BC424" t="str">
            <v>BLUE HILLS</v>
          </cell>
          <cell r="BH424">
            <v>0</v>
          </cell>
          <cell r="BK424">
            <v>0</v>
          </cell>
          <cell r="BL424">
            <v>0</v>
          </cell>
          <cell r="BN424">
            <v>0</v>
          </cell>
          <cell r="BP424">
            <v>0</v>
          </cell>
          <cell r="BQ424">
            <v>0</v>
          </cell>
          <cell r="BR424">
            <v>0</v>
          </cell>
          <cell r="BT424">
            <v>0</v>
          </cell>
          <cell r="BV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M425">
            <v>810</v>
          </cell>
          <cell r="AN425">
            <v>771</v>
          </cell>
          <cell r="AO425" t="str">
            <v>BRISTOL PLYMOUTH</v>
          </cell>
          <cell r="AP425">
            <v>0</v>
          </cell>
          <cell r="AQ425">
            <v>0</v>
          </cell>
          <cell r="AR425">
            <v>0</v>
          </cell>
          <cell r="AS425">
            <v>0</v>
          </cell>
          <cell r="AT425">
            <v>0</v>
          </cell>
          <cell r="AU425">
            <v>0</v>
          </cell>
          <cell r="AV425">
            <v>0</v>
          </cell>
          <cell r="AW425">
            <v>0</v>
          </cell>
          <cell r="AX425">
            <v>0</v>
          </cell>
          <cell r="AY425">
            <v>0</v>
          </cell>
          <cell r="AZ425">
            <v>0</v>
          </cell>
          <cell r="BB425">
            <v>810</v>
          </cell>
          <cell r="BC425" t="str">
            <v>BRISTOL PLYMOUTH</v>
          </cell>
          <cell r="BH425">
            <v>0</v>
          </cell>
          <cell r="BK425">
            <v>0</v>
          </cell>
          <cell r="BL425">
            <v>0</v>
          </cell>
          <cell r="BN425">
            <v>0</v>
          </cell>
          <cell r="BP425">
            <v>0</v>
          </cell>
          <cell r="BQ425">
            <v>0</v>
          </cell>
          <cell r="BR425">
            <v>0</v>
          </cell>
          <cell r="BT425">
            <v>0</v>
          </cell>
          <cell r="BV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M426">
            <v>815</v>
          </cell>
          <cell r="AN426">
            <v>779</v>
          </cell>
          <cell r="AO426" t="str">
            <v>CAPE COD</v>
          </cell>
          <cell r="AP426">
            <v>0</v>
          </cell>
          <cell r="AQ426">
            <v>0</v>
          </cell>
          <cell r="AR426">
            <v>0</v>
          </cell>
          <cell r="AS426">
            <v>0</v>
          </cell>
          <cell r="AT426">
            <v>0</v>
          </cell>
          <cell r="AU426">
            <v>0</v>
          </cell>
          <cell r="AV426">
            <v>0</v>
          </cell>
          <cell r="AW426">
            <v>0</v>
          </cell>
          <cell r="AX426">
            <v>0</v>
          </cell>
          <cell r="AY426">
            <v>0</v>
          </cell>
          <cell r="AZ426">
            <v>0</v>
          </cell>
          <cell r="BB426">
            <v>815</v>
          </cell>
          <cell r="BC426" t="str">
            <v>CAPE COD</v>
          </cell>
          <cell r="BH426">
            <v>0</v>
          </cell>
          <cell r="BK426">
            <v>0</v>
          </cell>
          <cell r="BL426">
            <v>0</v>
          </cell>
          <cell r="BN426">
            <v>0</v>
          </cell>
          <cell r="BP426">
            <v>0</v>
          </cell>
          <cell r="BQ426">
            <v>0</v>
          </cell>
          <cell r="BR426">
            <v>0</v>
          </cell>
          <cell r="BT426">
            <v>0</v>
          </cell>
          <cell r="BV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M427">
            <v>817</v>
          </cell>
          <cell r="AN427">
            <v>783</v>
          </cell>
          <cell r="AO427" t="str">
            <v>ESSEX NORTH SHORE</v>
          </cell>
          <cell r="AP427">
            <v>0</v>
          </cell>
          <cell r="AQ427">
            <v>0</v>
          </cell>
          <cell r="AR427">
            <v>0</v>
          </cell>
          <cell r="AS427">
            <v>0</v>
          </cell>
          <cell r="AT427">
            <v>0</v>
          </cell>
          <cell r="AU427">
            <v>0</v>
          </cell>
          <cell r="AV427">
            <v>0</v>
          </cell>
          <cell r="AW427">
            <v>0</v>
          </cell>
          <cell r="AX427">
            <v>0</v>
          </cell>
          <cell r="AY427">
            <v>0</v>
          </cell>
          <cell r="AZ427">
            <v>0</v>
          </cell>
          <cell r="BB427">
            <v>818</v>
          </cell>
          <cell r="BC427" t="str">
            <v>FRANKLIN COUNTY</v>
          </cell>
          <cell r="BH427">
            <v>0</v>
          </cell>
          <cell r="BK427">
            <v>0</v>
          </cell>
          <cell r="BL427">
            <v>0</v>
          </cell>
          <cell r="BN427">
            <v>0</v>
          </cell>
          <cell r="BP427">
            <v>0</v>
          </cell>
          <cell r="BQ427">
            <v>0</v>
          </cell>
          <cell r="BR427">
            <v>0</v>
          </cell>
          <cell r="BT427">
            <v>0</v>
          </cell>
          <cell r="BV427">
            <v>0</v>
          </cell>
          <cell r="CA427" t="str">
            <v>fy15</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M428">
            <v>818</v>
          </cell>
          <cell r="AN428">
            <v>782</v>
          </cell>
          <cell r="AO428" t="str">
            <v>FRANKLIN COUNTY</v>
          </cell>
          <cell r="AP428">
            <v>0</v>
          </cell>
          <cell r="AQ428">
            <v>0</v>
          </cell>
          <cell r="AR428">
            <v>0</v>
          </cell>
          <cell r="AS428">
            <v>0</v>
          </cell>
          <cell r="AT428">
            <v>0</v>
          </cell>
          <cell r="AU428">
            <v>0</v>
          </cell>
          <cell r="AV428">
            <v>0</v>
          </cell>
          <cell r="AW428">
            <v>0</v>
          </cell>
          <cell r="AX428">
            <v>0</v>
          </cell>
          <cell r="AY428">
            <v>0</v>
          </cell>
          <cell r="AZ428">
            <v>0</v>
          </cell>
          <cell r="BB428">
            <v>821</v>
          </cell>
          <cell r="BC428" t="str">
            <v>GREATER FALL RIVER</v>
          </cell>
          <cell r="BH428">
            <v>0</v>
          </cell>
          <cell r="BK428">
            <v>0</v>
          </cell>
          <cell r="BL428">
            <v>0</v>
          </cell>
          <cell r="BN428">
            <v>0</v>
          </cell>
          <cell r="BP428">
            <v>0</v>
          </cell>
          <cell r="BQ428">
            <v>0</v>
          </cell>
          <cell r="BR428">
            <v>0</v>
          </cell>
          <cell r="BT428">
            <v>0</v>
          </cell>
          <cell r="BV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M429">
            <v>821</v>
          </cell>
          <cell r="AN429">
            <v>722</v>
          </cell>
          <cell r="AO429" t="str">
            <v>GREATER FALL RIVER</v>
          </cell>
          <cell r="AP429">
            <v>0</v>
          </cell>
          <cell r="AQ429">
            <v>0</v>
          </cell>
          <cell r="AR429">
            <v>0</v>
          </cell>
          <cell r="AS429">
            <v>0</v>
          </cell>
          <cell r="AT429">
            <v>0</v>
          </cell>
          <cell r="AU429">
            <v>0</v>
          </cell>
          <cell r="AV429">
            <v>0</v>
          </cell>
          <cell r="AW429">
            <v>0</v>
          </cell>
          <cell r="AX429">
            <v>0</v>
          </cell>
          <cell r="AY429">
            <v>0</v>
          </cell>
          <cell r="AZ429">
            <v>0</v>
          </cell>
          <cell r="BB429">
            <v>823</v>
          </cell>
          <cell r="BC429" t="str">
            <v>GREATER LAWRENCE</v>
          </cell>
          <cell r="BH429">
            <v>0</v>
          </cell>
          <cell r="BK429">
            <v>0</v>
          </cell>
          <cell r="BL429">
            <v>0</v>
          </cell>
          <cell r="BN429">
            <v>0</v>
          </cell>
          <cell r="BP429">
            <v>0</v>
          </cell>
          <cell r="BQ429">
            <v>0</v>
          </cell>
          <cell r="BR429">
            <v>0</v>
          </cell>
          <cell r="BT429">
            <v>0</v>
          </cell>
          <cell r="BV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M430">
            <v>823</v>
          </cell>
          <cell r="AN430">
            <v>723</v>
          </cell>
          <cell r="AO430" t="str">
            <v>GREATER LAWRENCE</v>
          </cell>
          <cell r="AP430">
            <v>0</v>
          </cell>
          <cell r="AQ430">
            <v>0</v>
          </cell>
          <cell r="AR430">
            <v>0</v>
          </cell>
          <cell r="AS430">
            <v>0</v>
          </cell>
          <cell r="AT430">
            <v>0</v>
          </cell>
          <cell r="AU430">
            <v>0</v>
          </cell>
          <cell r="AV430">
            <v>0</v>
          </cell>
          <cell r="AW430">
            <v>0</v>
          </cell>
          <cell r="AX430">
            <v>0</v>
          </cell>
          <cell r="AY430">
            <v>0</v>
          </cell>
          <cell r="AZ430">
            <v>0</v>
          </cell>
          <cell r="BB430">
            <v>825</v>
          </cell>
          <cell r="BC430" t="str">
            <v>GREATER NEW BEDFORD</v>
          </cell>
          <cell r="BH430">
            <v>0</v>
          </cell>
          <cell r="BK430">
            <v>0</v>
          </cell>
          <cell r="BL430">
            <v>0</v>
          </cell>
          <cell r="BN430">
            <v>0</v>
          </cell>
          <cell r="BP430">
            <v>0</v>
          </cell>
          <cell r="BQ430">
            <v>0</v>
          </cell>
          <cell r="BR430">
            <v>0</v>
          </cell>
          <cell r="BT430">
            <v>0</v>
          </cell>
          <cell r="BV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M431">
            <v>825</v>
          </cell>
          <cell r="AN431">
            <v>786</v>
          </cell>
          <cell r="AO431" t="str">
            <v>GREATER NEW BEDFORD</v>
          </cell>
          <cell r="AP431">
            <v>0</v>
          </cell>
          <cell r="AQ431">
            <v>0</v>
          </cell>
          <cell r="AR431">
            <v>0</v>
          </cell>
          <cell r="AS431">
            <v>0</v>
          </cell>
          <cell r="AT431">
            <v>0</v>
          </cell>
          <cell r="AU431">
            <v>0</v>
          </cell>
          <cell r="AV431">
            <v>0</v>
          </cell>
          <cell r="AW431">
            <v>0</v>
          </cell>
          <cell r="AX431">
            <v>0</v>
          </cell>
          <cell r="AY431">
            <v>0</v>
          </cell>
          <cell r="AZ431">
            <v>0</v>
          </cell>
          <cell r="BB431">
            <v>828</v>
          </cell>
          <cell r="BC431" t="str">
            <v>GREATER LOWELL</v>
          </cell>
          <cell r="BH431">
            <v>0</v>
          </cell>
          <cell r="BK431">
            <v>0</v>
          </cell>
          <cell r="BL431">
            <v>0</v>
          </cell>
          <cell r="BN431">
            <v>0</v>
          </cell>
          <cell r="BP431">
            <v>0</v>
          </cell>
          <cell r="BQ431">
            <v>0</v>
          </cell>
          <cell r="BR431">
            <v>0</v>
          </cell>
          <cell r="BT431">
            <v>0</v>
          </cell>
          <cell r="BV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M432">
            <v>828</v>
          </cell>
          <cell r="AN432">
            <v>767</v>
          </cell>
          <cell r="AO432" t="str">
            <v>GREATER LOWELL</v>
          </cell>
          <cell r="AP432">
            <v>0</v>
          </cell>
          <cell r="AQ432">
            <v>0</v>
          </cell>
          <cell r="AR432">
            <v>0</v>
          </cell>
          <cell r="AS432">
            <v>0</v>
          </cell>
          <cell r="AT432">
            <v>0</v>
          </cell>
          <cell r="AU432">
            <v>0</v>
          </cell>
          <cell r="AV432">
            <v>0</v>
          </cell>
          <cell r="AW432">
            <v>0</v>
          </cell>
          <cell r="AX432">
            <v>0</v>
          </cell>
          <cell r="AY432">
            <v>0</v>
          </cell>
          <cell r="AZ432">
            <v>0</v>
          </cell>
          <cell r="BB432">
            <v>829</v>
          </cell>
          <cell r="BC432" t="str">
            <v>SOUTH MIDDLESEX</v>
          </cell>
          <cell r="BH432">
            <v>0</v>
          </cell>
          <cell r="BK432">
            <v>0</v>
          </cell>
          <cell r="BL432">
            <v>0</v>
          </cell>
          <cell r="BN432">
            <v>0</v>
          </cell>
          <cell r="BP432">
            <v>0</v>
          </cell>
          <cell r="BQ432">
            <v>0</v>
          </cell>
          <cell r="BR432">
            <v>0</v>
          </cell>
          <cell r="BT432">
            <v>0</v>
          </cell>
          <cell r="BV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M433">
            <v>829</v>
          </cell>
          <cell r="AN433">
            <v>778</v>
          </cell>
          <cell r="AO433" t="str">
            <v>SOUTH MIDDLESEX</v>
          </cell>
          <cell r="AP433">
            <v>0</v>
          </cell>
          <cell r="AQ433">
            <v>0</v>
          </cell>
          <cell r="AR433">
            <v>0</v>
          </cell>
          <cell r="AS433">
            <v>0</v>
          </cell>
          <cell r="AT433">
            <v>0</v>
          </cell>
          <cell r="AU433">
            <v>0</v>
          </cell>
          <cell r="AV433">
            <v>0</v>
          </cell>
          <cell r="AW433">
            <v>0</v>
          </cell>
          <cell r="AX433">
            <v>0</v>
          </cell>
          <cell r="AY433">
            <v>0</v>
          </cell>
          <cell r="AZ433">
            <v>0</v>
          </cell>
          <cell r="BB433">
            <v>830</v>
          </cell>
          <cell r="BC433" t="str">
            <v>MINUTEMAN</v>
          </cell>
          <cell r="BH433">
            <v>0</v>
          </cell>
          <cell r="BK433">
            <v>0</v>
          </cell>
          <cell r="BL433">
            <v>0</v>
          </cell>
          <cell r="BN433">
            <v>0</v>
          </cell>
          <cell r="BP433">
            <v>0</v>
          </cell>
          <cell r="BQ433">
            <v>0</v>
          </cell>
          <cell r="BR433">
            <v>0</v>
          </cell>
          <cell r="BT433">
            <v>0</v>
          </cell>
          <cell r="BV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M434">
            <v>830</v>
          </cell>
          <cell r="AN434">
            <v>781</v>
          </cell>
          <cell r="AO434" t="str">
            <v>MINUTEMAN</v>
          </cell>
          <cell r="AP434">
            <v>0</v>
          </cell>
          <cell r="AQ434">
            <v>0</v>
          </cell>
          <cell r="AR434">
            <v>0</v>
          </cell>
          <cell r="AS434">
            <v>0</v>
          </cell>
          <cell r="AT434">
            <v>0</v>
          </cell>
          <cell r="AU434">
            <v>0</v>
          </cell>
          <cell r="AV434">
            <v>0</v>
          </cell>
          <cell r="AW434">
            <v>0</v>
          </cell>
          <cell r="AX434">
            <v>0</v>
          </cell>
          <cell r="AY434">
            <v>0</v>
          </cell>
          <cell r="AZ434">
            <v>0</v>
          </cell>
          <cell r="BB434">
            <v>832</v>
          </cell>
          <cell r="BC434" t="str">
            <v>MONTACHUSETT</v>
          </cell>
          <cell r="BH434">
            <v>0</v>
          </cell>
          <cell r="BK434">
            <v>0</v>
          </cell>
          <cell r="BL434">
            <v>0</v>
          </cell>
          <cell r="BN434">
            <v>0</v>
          </cell>
          <cell r="BP434">
            <v>0</v>
          </cell>
          <cell r="BQ434">
            <v>0</v>
          </cell>
          <cell r="BR434">
            <v>0</v>
          </cell>
          <cell r="BT434">
            <v>0</v>
          </cell>
          <cell r="BV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M435">
            <v>832</v>
          </cell>
          <cell r="AN435">
            <v>735</v>
          </cell>
          <cell r="AO435" t="str">
            <v>MONTACHUSETT</v>
          </cell>
          <cell r="AP435">
            <v>0</v>
          </cell>
          <cell r="AQ435">
            <v>0</v>
          </cell>
          <cell r="AR435">
            <v>0</v>
          </cell>
          <cell r="AS435">
            <v>0</v>
          </cell>
          <cell r="AT435">
            <v>0</v>
          </cell>
          <cell r="AU435">
            <v>0</v>
          </cell>
          <cell r="AV435">
            <v>0</v>
          </cell>
          <cell r="AW435">
            <v>0</v>
          </cell>
          <cell r="AX435">
            <v>0</v>
          </cell>
          <cell r="AY435">
            <v>0</v>
          </cell>
          <cell r="AZ435">
            <v>0</v>
          </cell>
          <cell r="BB435">
            <v>851</v>
          </cell>
          <cell r="BC435" t="str">
            <v>NORTHERN BERKSHIRE</v>
          </cell>
          <cell r="BH435">
            <v>0</v>
          </cell>
          <cell r="BK435">
            <v>0</v>
          </cell>
          <cell r="BL435">
            <v>0</v>
          </cell>
          <cell r="BN435">
            <v>0</v>
          </cell>
          <cell r="BP435">
            <v>0</v>
          </cell>
          <cell r="BQ435">
            <v>0</v>
          </cell>
          <cell r="BR435">
            <v>0</v>
          </cell>
          <cell r="BT435">
            <v>0</v>
          </cell>
          <cell r="BV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M436">
            <v>851</v>
          </cell>
          <cell r="AN436">
            <v>743</v>
          </cell>
          <cell r="AO436" t="str">
            <v>NORTHERN BERKSHIRE</v>
          </cell>
          <cell r="AP436">
            <v>0</v>
          </cell>
          <cell r="AQ436">
            <v>0</v>
          </cell>
          <cell r="AR436">
            <v>0</v>
          </cell>
          <cell r="AS436">
            <v>0</v>
          </cell>
          <cell r="AT436">
            <v>0</v>
          </cell>
          <cell r="AU436">
            <v>0</v>
          </cell>
          <cell r="AV436">
            <v>0</v>
          </cell>
          <cell r="AW436">
            <v>0</v>
          </cell>
          <cell r="AX436">
            <v>0</v>
          </cell>
          <cell r="AY436">
            <v>0</v>
          </cell>
          <cell r="AZ436">
            <v>0</v>
          </cell>
          <cell r="BB436">
            <v>852</v>
          </cell>
          <cell r="BC436" t="str">
            <v>NASHOBA VALLEY</v>
          </cell>
          <cell r="BH436">
            <v>0</v>
          </cell>
          <cell r="BK436">
            <v>0</v>
          </cell>
          <cell r="BL436">
            <v>0</v>
          </cell>
          <cell r="BN436">
            <v>0</v>
          </cell>
          <cell r="BP436">
            <v>0</v>
          </cell>
          <cell r="BQ436">
            <v>0</v>
          </cell>
          <cell r="BR436">
            <v>0</v>
          </cell>
          <cell r="BT436">
            <v>0</v>
          </cell>
          <cell r="BV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M437">
            <v>852</v>
          </cell>
          <cell r="AN437">
            <v>739</v>
          </cell>
          <cell r="AO437" t="str">
            <v>NASHOBA VALLEY</v>
          </cell>
          <cell r="AP437">
            <v>0</v>
          </cell>
          <cell r="AQ437">
            <v>0</v>
          </cell>
          <cell r="AR437">
            <v>0</v>
          </cell>
          <cell r="AS437">
            <v>0</v>
          </cell>
          <cell r="AT437">
            <v>0</v>
          </cell>
          <cell r="AU437">
            <v>0</v>
          </cell>
          <cell r="AV437">
            <v>0</v>
          </cell>
          <cell r="AW437">
            <v>0</v>
          </cell>
          <cell r="AX437">
            <v>0</v>
          </cell>
          <cell r="AY437">
            <v>0</v>
          </cell>
          <cell r="AZ437">
            <v>0</v>
          </cell>
          <cell r="BB437">
            <v>853</v>
          </cell>
          <cell r="BC437" t="str">
            <v>NORTHEAST METROPOLITAN</v>
          </cell>
          <cell r="BH437">
            <v>0</v>
          </cell>
          <cell r="BK437">
            <v>0</v>
          </cell>
          <cell r="BL437">
            <v>0</v>
          </cell>
          <cell r="BN437">
            <v>0</v>
          </cell>
          <cell r="BP437">
            <v>0</v>
          </cell>
          <cell r="BQ437">
            <v>0</v>
          </cell>
          <cell r="BR437">
            <v>0</v>
          </cell>
          <cell r="BT437">
            <v>0</v>
          </cell>
          <cell r="BV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M438">
            <v>853</v>
          </cell>
          <cell r="AN438">
            <v>742</v>
          </cell>
          <cell r="AO438" t="str">
            <v>NORTHEAST METROPOLITAN</v>
          </cell>
          <cell r="AP438">
            <v>0</v>
          </cell>
          <cell r="AQ438">
            <v>0</v>
          </cell>
          <cell r="AR438">
            <v>0</v>
          </cell>
          <cell r="AS438">
            <v>0</v>
          </cell>
          <cell r="AT438">
            <v>0</v>
          </cell>
          <cell r="AU438">
            <v>0</v>
          </cell>
          <cell r="AV438">
            <v>0</v>
          </cell>
          <cell r="AW438">
            <v>0</v>
          </cell>
          <cell r="AX438">
            <v>0</v>
          </cell>
          <cell r="AY438">
            <v>0</v>
          </cell>
          <cell r="AZ438">
            <v>0</v>
          </cell>
          <cell r="BB438">
            <v>854</v>
          </cell>
          <cell r="BC438" t="str">
            <v>NORTH SHORE</v>
          </cell>
          <cell r="BH438">
            <v>0</v>
          </cell>
          <cell r="BK438">
            <v>0</v>
          </cell>
          <cell r="BL438">
            <v>0</v>
          </cell>
          <cell r="BN438">
            <v>0</v>
          </cell>
          <cell r="BP438">
            <v>0</v>
          </cell>
          <cell r="BQ438">
            <v>0</v>
          </cell>
          <cell r="BR438">
            <v>0</v>
          </cell>
          <cell r="BT438">
            <v>0</v>
          </cell>
          <cell r="BV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M439">
            <v>855</v>
          </cell>
          <cell r="AN439">
            <v>784</v>
          </cell>
          <cell r="AO439" t="str">
            <v>OLD COLONY</v>
          </cell>
          <cell r="AP439">
            <v>0</v>
          </cell>
          <cell r="AQ439">
            <v>0</v>
          </cell>
          <cell r="AR439">
            <v>0</v>
          </cell>
          <cell r="AS439">
            <v>0</v>
          </cell>
          <cell r="AT439">
            <v>0</v>
          </cell>
          <cell r="AU439">
            <v>0</v>
          </cell>
          <cell r="AV439">
            <v>0</v>
          </cell>
          <cell r="AW439">
            <v>0</v>
          </cell>
          <cell r="AX439">
            <v>0</v>
          </cell>
          <cell r="AY439">
            <v>0</v>
          </cell>
          <cell r="AZ439">
            <v>0</v>
          </cell>
          <cell r="BB439">
            <v>855</v>
          </cell>
          <cell r="BC439" t="str">
            <v>OLD COLONY</v>
          </cell>
          <cell r="BH439">
            <v>0</v>
          </cell>
          <cell r="BK439">
            <v>0</v>
          </cell>
          <cell r="BL439">
            <v>0</v>
          </cell>
          <cell r="BN439">
            <v>0</v>
          </cell>
          <cell r="BP439">
            <v>0</v>
          </cell>
          <cell r="BQ439">
            <v>0</v>
          </cell>
          <cell r="BR439">
            <v>0</v>
          </cell>
          <cell r="BT439">
            <v>0</v>
          </cell>
          <cell r="BV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M440">
            <v>860</v>
          </cell>
          <cell r="AN440">
            <v>773</v>
          </cell>
          <cell r="AO440" t="str">
            <v>PATHFINDER</v>
          </cell>
          <cell r="AP440">
            <v>0</v>
          </cell>
          <cell r="AQ440">
            <v>0</v>
          </cell>
          <cell r="AR440">
            <v>0</v>
          </cell>
          <cell r="AS440">
            <v>0</v>
          </cell>
          <cell r="AT440">
            <v>0</v>
          </cell>
          <cell r="AU440">
            <v>0</v>
          </cell>
          <cell r="AV440">
            <v>0</v>
          </cell>
          <cell r="AW440">
            <v>0</v>
          </cell>
          <cell r="AX440">
            <v>0</v>
          </cell>
          <cell r="AY440">
            <v>0</v>
          </cell>
          <cell r="AZ440">
            <v>0</v>
          </cell>
          <cell r="BB440">
            <v>860</v>
          </cell>
          <cell r="BC440" t="str">
            <v>PATHFINDER</v>
          </cell>
          <cell r="BH440">
            <v>0</v>
          </cell>
          <cell r="BK440">
            <v>0</v>
          </cell>
          <cell r="BL440">
            <v>0</v>
          </cell>
          <cell r="BN440">
            <v>0</v>
          </cell>
          <cell r="BP440">
            <v>0</v>
          </cell>
          <cell r="BQ440">
            <v>0</v>
          </cell>
          <cell r="BR440">
            <v>0</v>
          </cell>
          <cell r="BT440">
            <v>0</v>
          </cell>
          <cell r="BV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M441">
            <v>871</v>
          </cell>
          <cell r="AN441">
            <v>751</v>
          </cell>
          <cell r="AO441" t="str">
            <v>SHAWSHEEN VALLEY</v>
          </cell>
          <cell r="AP441">
            <v>0</v>
          </cell>
          <cell r="AQ441">
            <v>0</v>
          </cell>
          <cell r="AR441">
            <v>0</v>
          </cell>
          <cell r="AS441">
            <v>0</v>
          </cell>
          <cell r="AT441">
            <v>0</v>
          </cell>
          <cell r="AU441">
            <v>0</v>
          </cell>
          <cell r="AV441">
            <v>0</v>
          </cell>
          <cell r="AW441">
            <v>0</v>
          </cell>
          <cell r="AX441">
            <v>0</v>
          </cell>
          <cell r="AY441">
            <v>0</v>
          </cell>
          <cell r="AZ441">
            <v>0</v>
          </cell>
          <cell r="BB441">
            <v>871</v>
          </cell>
          <cell r="BC441" t="str">
            <v>SHAWSHEEN VALLEY</v>
          </cell>
          <cell r="BH441">
            <v>0</v>
          </cell>
          <cell r="BK441">
            <v>0</v>
          </cell>
          <cell r="BL441">
            <v>0</v>
          </cell>
          <cell r="BN441">
            <v>0</v>
          </cell>
          <cell r="BP441">
            <v>0</v>
          </cell>
          <cell r="BQ441">
            <v>0</v>
          </cell>
          <cell r="BR441">
            <v>0</v>
          </cell>
          <cell r="BT441">
            <v>0</v>
          </cell>
          <cell r="BV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M442">
            <v>872</v>
          </cell>
          <cell r="AN442">
            <v>754</v>
          </cell>
          <cell r="AO442" t="str">
            <v>SOUTHEASTERN</v>
          </cell>
          <cell r="AP442">
            <v>0</v>
          </cell>
          <cell r="AQ442">
            <v>0</v>
          </cell>
          <cell r="AR442">
            <v>0</v>
          </cell>
          <cell r="AS442">
            <v>0</v>
          </cell>
          <cell r="AT442">
            <v>0</v>
          </cell>
          <cell r="AU442">
            <v>0</v>
          </cell>
          <cell r="AV442">
            <v>0</v>
          </cell>
          <cell r="AW442">
            <v>0</v>
          </cell>
          <cell r="AX442">
            <v>0</v>
          </cell>
          <cell r="AY442">
            <v>0</v>
          </cell>
          <cell r="AZ442">
            <v>0</v>
          </cell>
          <cell r="BB442">
            <v>872</v>
          </cell>
          <cell r="BC442" t="str">
            <v>SOUTHEASTERN</v>
          </cell>
          <cell r="BH442">
            <v>0</v>
          </cell>
          <cell r="BK442">
            <v>0</v>
          </cell>
          <cell r="BL442">
            <v>0</v>
          </cell>
          <cell r="BN442">
            <v>0</v>
          </cell>
          <cell r="BP442">
            <v>0</v>
          </cell>
          <cell r="BQ442">
            <v>0</v>
          </cell>
          <cell r="BR442">
            <v>0</v>
          </cell>
          <cell r="BT442">
            <v>0</v>
          </cell>
          <cell r="BV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M443">
            <v>873</v>
          </cell>
          <cell r="AN443">
            <v>753</v>
          </cell>
          <cell r="AO443" t="str">
            <v>SOUTH SHORE</v>
          </cell>
          <cell r="AP443">
            <v>0</v>
          </cell>
          <cell r="AQ443">
            <v>0</v>
          </cell>
          <cell r="AR443">
            <v>0</v>
          </cell>
          <cell r="AS443">
            <v>0</v>
          </cell>
          <cell r="AT443">
            <v>0</v>
          </cell>
          <cell r="AU443">
            <v>0</v>
          </cell>
          <cell r="AV443">
            <v>0</v>
          </cell>
          <cell r="AW443">
            <v>0</v>
          </cell>
          <cell r="AX443">
            <v>0</v>
          </cell>
          <cell r="AY443">
            <v>0</v>
          </cell>
          <cell r="AZ443">
            <v>0</v>
          </cell>
          <cell r="BB443">
            <v>873</v>
          </cell>
          <cell r="BC443" t="str">
            <v>SOUTH SHORE</v>
          </cell>
          <cell r="BH443">
            <v>0</v>
          </cell>
          <cell r="BK443">
            <v>0</v>
          </cell>
          <cell r="BL443">
            <v>0</v>
          </cell>
          <cell r="BN443">
            <v>0</v>
          </cell>
          <cell r="BP443">
            <v>0</v>
          </cell>
          <cell r="BQ443">
            <v>0</v>
          </cell>
          <cell r="BR443">
            <v>0</v>
          </cell>
          <cell r="BT443">
            <v>0</v>
          </cell>
          <cell r="BV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M444">
            <v>876</v>
          </cell>
          <cell r="AN444">
            <v>762</v>
          </cell>
          <cell r="AO444" t="str">
            <v>SOUTHERN WORCESTER</v>
          </cell>
          <cell r="AP444">
            <v>0</v>
          </cell>
          <cell r="AQ444">
            <v>0</v>
          </cell>
          <cell r="AR444">
            <v>0</v>
          </cell>
          <cell r="AS444">
            <v>0</v>
          </cell>
          <cell r="AT444">
            <v>0</v>
          </cell>
          <cell r="AU444">
            <v>0</v>
          </cell>
          <cell r="AV444">
            <v>0</v>
          </cell>
          <cell r="AW444">
            <v>0</v>
          </cell>
          <cell r="AX444">
            <v>0</v>
          </cell>
          <cell r="AY444">
            <v>0</v>
          </cell>
          <cell r="AZ444">
            <v>0</v>
          </cell>
          <cell r="BB444">
            <v>876</v>
          </cell>
          <cell r="BC444" t="str">
            <v>SOUTHERN WORCESTER</v>
          </cell>
          <cell r="BH444">
            <v>0</v>
          </cell>
          <cell r="BK444">
            <v>0</v>
          </cell>
          <cell r="BL444">
            <v>0</v>
          </cell>
          <cell r="BN444">
            <v>0</v>
          </cell>
          <cell r="BP444">
            <v>0</v>
          </cell>
          <cell r="BQ444">
            <v>0</v>
          </cell>
          <cell r="BR444">
            <v>0</v>
          </cell>
          <cell r="BT444">
            <v>0</v>
          </cell>
          <cell r="BV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M445">
            <v>878</v>
          </cell>
          <cell r="AN445">
            <v>785</v>
          </cell>
          <cell r="AO445" t="str">
            <v>TRI COUNTY</v>
          </cell>
          <cell r="AP445">
            <v>0</v>
          </cell>
          <cell r="AQ445">
            <v>0</v>
          </cell>
          <cell r="AR445">
            <v>0</v>
          </cell>
          <cell r="AS445">
            <v>0</v>
          </cell>
          <cell r="AT445">
            <v>0</v>
          </cell>
          <cell r="AU445">
            <v>0</v>
          </cell>
          <cell r="AV445">
            <v>0</v>
          </cell>
          <cell r="AW445">
            <v>0</v>
          </cell>
          <cell r="AX445">
            <v>0</v>
          </cell>
          <cell r="AY445">
            <v>0</v>
          </cell>
          <cell r="AZ445">
            <v>0</v>
          </cell>
          <cell r="BB445">
            <v>878</v>
          </cell>
          <cell r="BC445" t="str">
            <v>TRI COUNTY</v>
          </cell>
          <cell r="BH445">
            <v>0</v>
          </cell>
          <cell r="BK445">
            <v>0</v>
          </cell>
          <cell r="BL445">
            <v>0</v>
          </cell>
          <cell r="BN445">
            <v>0</v>
          </cell>
          <cell r="BP445">
            <v>0</v>
          </cell>
          <cell r="BQ445">
            <v>0</v>
          </cell>
          <cell r="BR445">
            <v>0</v>
          </cell>
          <cell r="BT445">
            <v>0</v>
          </cell>
          <cell r="BV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M446">
            <v>879</v>
          </cell>
          <cell r="AN446">
            <v>758</v>
          </cell>
          <cell r="AO446" t="str">
            <v>UPPER CAPE COD</v>
          </cell>
          <cell r="AP446">
            <v>0</v>
          </cell>
          <cell r="AQ446">
            <v>0</v>
          </cell>
          <cell r="AR446">
            <v>0</v>
          </cell>
          <cell r="AS446">
            <v>0</v>
          </cell>
          <cell r="AT446">
            <v>0</v>
          </cell>
          <cell r="AU446">
            <v>0</v>
          </cell>
          <cell r="AV446">
            <v>0</v>
          </cell>
          <cell r="AW446">
            <v>0</v>
          </cell>
          <cell r="AX446">
            <v>0</v>
          </cell>
          <cell r="AY446">
            <v>0</v>
          </cell>
          <cell r="AZ446">
            <v>0</v>
          </cell>
          <cell r="BB446">
            <v>879</v>
          </cell>
          <cell r="BC446" t="str">
            <v>UPPER CAPE COD</v>
          </cell>
          <cell r="BH446">
            <v>0</v>
          </cell>
          <cell r="BK446">
            <v>0</v>
          </cell>
          <cell r="BL446">
            <v>0</v>
          </cell>
          <cell r="BN446">
            <v>0</v>
          </cell>
          <cell r="BP446">
            <v>0</v>
          </cell>
          <cell r="BQ446">
            <v>0</v>
          </cell>
          <cell r="BR446">
            <v>0</v>
          </cell>
          <cell r="BT446">
            <v>0</v>
          </cell>
          <cell r="BV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M447">
            <v>885</v>
          </cell>
          <cell r="AN447">
            <v>774</v>
          </cell>
          <cell r="AO447" t="str">
            <v>WHITTIER</v>
          </cell>
          <cell r="AP447">
            <v>0</v>
          </cell>
          <cell r="AQ447">
            <v>0</v>
          </cell>
          <cell r="AR447">
            <v>0</v>
          </cell>
          <cell r="AS447">
            <v>0</v>
          </cell>
          <cell r="AT447">
            <v>0</v>
          </cell>
          <cell r="AU447">
            <v>0</v>
          </cell>
          <cell r="AV447">
            <v>0</v>
          </cell>
          <cell r="AW447">
            <v>0</v>
          </cell>
          <cell r="AX447">
            <v>0</v>
          </cell>
          <cell r="AY447">
            <v>0</v>
          </cell>
          <cell r="AZ447">
            <v>0</v>
          </cell>
          <cell r="BB447">
            <v>885</v>
          </cell>
          <cell r="BC447" t="str">
            <v>WHITTIER</v>
          </cell>
          <cell r="BH447">
            <v>0</v>
          </cell>
          <cell r="BK447">
            <v>0</v>
          </cell>
          <cell r="BL447">
            <v>0</v>
          </cell>
          <cell r="BN447">
            <v>0</v>
          </cell>
          <cell r="BP447">
            <v>0</v>
          </cell>
          <cell r="BQ447">
            <v>0</v>
          </cell>
          <cell r="BR447">
            <v>0</v>
          </cell>
          <cell r="BT447">
            <v>0</v>
          </cell>
          <cell r="BV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M448">
            <v>910</v>
          </cell>
          <cell r="AN448">
            <v>810</v>
          </cell>
          <cell r="AO448" t="str">
            <v>BRISTOL COUNTY</v>
          </cell>
          <cell r="AP448">
            <v>0</v>
          </cell>
          <cell r="AQ448">
            <v>0</v>
          </cell>
          <cell r="AR448">
            <v>0</v>
          </cell>
          <cell r="AS448">
            <v>0</v>
          </cell>
          <cell r="AT448">
            <v>0</v>
          </cell>
          <cell r="AU448">
            <v>0</v>
          </cell>
          <cell r="AV448">
            <v>0</v>
          </cell>
          <cell r="AW448">
            <v>0</v>
          </cell>
          <cell r="AX448">
            <v>0</v>
          </cell>
          <cell r="AY448">
            <v>0</v>
          </cell>
          <cell r="AZ448">
            <v>0</v>
          </cell>
          <cell r="BB448">
            <v>910</v>
          </cell>
          <cell r="BC448" t="str">
            <v>BRISTOL COUNTY</v>
          </cell>
          <cell r="BH448">
            <v>0</v>
          </cell>
          <cell r="BK448">
            <v>0</v>
          </cell>
          <cell r="BL448">
            <v>0</v>
          </cell>
          <cell r="BN448">
            <v>0</v>
          </cell>
          <cell r="BP448">
            <v>0</v>
          </cell>
          <cell r="BQ448">
            <v>0</v>
          </cell>
          <cell r="BR448">
            <v>0</v>
          </cell>
          <cell r="BT448">
            <v>0</v>
          </cell>
          <cell r="BV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M449">
            <v>915</v>
          </cell>
          <cell r="AN449">
            <v>830</v>
          </cell>
          <cell r="AO449" t="str">
            <v>NORFOLK COUNTY</v>
          </cell>
          <cell r="AP449">
            <v>0</v>
          </cell>
          <cell r="AQ449">
            <v>0</v>
          </cell>
          <cell r="AR449">
            <v>0</v>
          </cell>
          <cell r="AS449">
            <v>0</v>
          </cell>
          <cell r="AT449">
            <v>0</v>
          </cell>
          <cell r="AU449">
            <v>0</v>
          </cell>
          <cell r="AV449">
            <v>0</v>
          </cell>
          <cell r="AW449">
            <v>0</v>
          </cell>
          <cell r="AX449">
            <v>0</v>
          </cell>
          <cell r="AY449">
            <v>0</v>
          </cell>
          <cell r="AZ449">
            <v>0</v>
          </cell>
          <cell r="BB449">
            <v>915</v>
          </cell>
          <cell r="BC449" t="str">
            <v>NORFOLK COUNTY</v>
          </cell>
          <cell r="BH449">
            <v>0</v>
          </cell>
          <cell r="BK449">
            <v>0</v>
          </cell>
          <cell r="BL449">
            <v>0</v>
          </cell>
          <cell r="BN449">
            <v>0</v>
          </cell>
          <cell r="BP449">
            <v>0</v>
          </cell>
          <cell r="BQ449">
            <v>0</v>
          </cell>
          <cell r="BR449">
            <v>0</v>
          </cell>
          <cell r="BT449">
            <v>0</v>
          </cell>
          <cell r="BV449">
            <v>0</v>
          </cell>
        </row>
        <row r="450">
          <cell r="A450">
            <v>999</v>
          </cell>
          <cell r="C450" t="str">
            <v>STATE TOTALS</v>
          </cell>
          <cell r="D450">
            <v>44571</v>
          </cell>
          <cell r="E450">
            <v>617154751.93392122</v>
          </cell>
          <cell r="F450">
            <v>3791681</v>
          </cell>
          <cell r="G450">
            <v>39748323</v>
          </cell>
          <cell r="H450">
            <v>660694755.93392122</v>
          </cell>
          <cell r="J450">
            <v>49494431.000000015</v>
          </cell>
          <cell r="K450" t="str">
            <v>--</v>
          </cell>
          <cell r="L450">
            <v>39748323</v>
          </cell>
          <cell r="M450">
            <v>89242753.999999911</v>
          </cell>
          <cell r="O450">
            <v>571452001.93392098</v>
          </cell>
          <cell r="Q450">
            <v>757246</v>
          </cell>
          <cell r="R450">
            <v>49494431.000000015</v>
          </cell>
          <cell r="S450">
            <v>39801903</v>
          </cell>
          <cell r="T450">
            <v>89999999.999999896</v>
          </cell>
          <cell r="V450">
            <v>171621622.41440082</v>
          </cell>
          <cell r="X450">
            <v>440</v>
          </cell>
          <cell r="Y450">
            <v>44571</v>
          </cell>
          <cell r="Z450">
            <v>0</v>
          </cell>
          <cell r="AA450">
            <v>618372690</v>
          </cell>
          <cell r="AB450">
            <v>1217938.0660787222</v>
          </cell>
          <cell r="AC450">
            <v>617154751.93392122</v>
          </cell>
          <cell r="AD450">
            <v>3791681</v>
          </cell>
          <cell r="AE450">
            <v>39748323</v>
          </cell>
          <cell r="AF450">
            <v>660694755.93392122</v>
          </cell>
          <cell r="AG450">
            <v>703666</v>
          </cell>
          <cell r="AH450">
            <v>0</v>
          </cell>
          <cell r="AI450">
            <v>53580</v>
          </cell>
          <cell r="AJ450">
            <v>757246</v>
          </cell>
          <cell r="AK450">
            <v>661452001.93392122</v>
          </cell>
          <cell r="AM450">
            <v>999</v>
          </cell>
          <cell r="AN450" t="str">
            <v>S T A T E    T O T A L S</v>
          </cell>
          <cell r="AP450">
            <v>617154751.93392122</v>
          </cell>
          <cell r="AQ450">
            <v>551880700</v>
          </cell>
          <cell r="AR450">
            <v>69281570.933921263</v>
          </cell>
          <cell r="AS450">
            <v>15599329.75</v>
          </cell>
          <cell r="AT450">
            <v>11285715</v>
          </cell>
          <cell r="AU450">
            <v>11715297.062201731</v>
          </cell>
          <cell r="AV450">
            <v>10730484.316383634</v>
          </cell>
          <cell r="AW450">
            <v>12503656.351894166</v>
          </cell>
          <cell r="AX450">
            <v>0</v>
          </cell>
          <cell r="AY450">
            <v>131116053.41440082</v>
          </cell>
          <cell r="AZ450">
            <v>49494431.000000015</v>
          </cell>
          <cell r="BB450">
            <v>999</v>
          </cell>
          <cell r="BC450" t="str">
            <v>--</v>
          </cell>
          <cell r="BD450">
            <v>0</v>
          </cell>
          <cell r="BE450">
            <v>0</v>
          </cell>
          <cell r="BF450" t="str">
            <v>--</v>
          </cell>
          <cell r="BG450">
            <v>0</v>
          </cell>
          <cell r="BH450">
            <v>0</v>
          </cell>
          <cell r="BI450">
            <v>0</v>
          </cell>
          <cell r="BJ450">
            <v>0</v>
          </cell>
          <cell r="BK450">
            <v>0</v>
          </cell>
          <cell r="BL450">
            <v>0</v>
          </cell>
          <cell r="BM450" t="str">
            <v xml:space="preserve"> </v>
          </cell>
          <cell r="BN450">
            <v>0</v>
          </cell>
          <cell r="BO450" t="str">
            <v xml:space="preserve"> </v>
          </cell>
          <cell r="BP450">
            <v>69281570.933921263</v>
          </cell>
          <cell r="BQ450">
            <v>69281570.933921263</v>
          </cell>
          <cell r="BR450">
            <v>0</v>
          </cell>
          <cell r="BS450">
            <v>0</v>
          </cell>
          <cell r="BT450">
            <v>0</v>
          </cell>
          <cell r="BV450">
            <v>0</v>
          </cell>
          <cell r="CA450" t="str">
            <v>--</v>
          </cell>
        </row>
      </sheetData>
      <sheetData sheetId="13">
        <row r="10">
          <cell r="A10">
            <v>1</v>
          </cell>
          <cell r="B10">
            <v>1</v>
          </cell>
          <cell r="C10" t="str">
            <v>ABINGTON</v>
          </cell>
          <cell r="D10">
            <v>33</v>
          </cell>
          <cell r="E10">
            <v>415177</v>
          </cell>
          <cell r="F10">
            <v>0</v>
          </cell>
          <cell r="G10">
            <v>29469</v>
          </cell>
          <cell r="H10">
            <v>444646</v>
          </cell>
          <cell r="J10">
            <v>56245.893137315288</v>
          </cell>
          <cell r="K10">
            <v>0.45830182203403325</v>
          </cell>
          <cell r="L10">
            <v>29469</v>
          </cell>
          <cell r="M10">
            <v>85714.893137315288</v>
          </cell>
          <cell r="O10">
            <v>358931.10686268471</v>
          </cell>
          <cell r="Q10">
            <v>0</v>
          </cell>
          <cell r="R10">
            <v>56245.893137315288</v>
          </cell>
          <cell r="S10">
            <v>29469</v>
          </cell>
          <cell r="T10">
            <v>85714.893137315288</v>
          </cell>
          <cell r="V10">
            <v>152195.75</v>
          </cell>
          <cell r="W10">
            <v>0</v>
          </cell>
          <cell r="X10">
            <v>1</v>
          </cell>
          <cell r="Y10">
            <v>33</v>
          </cell>
          <cell r="Z10">
            <v>0</v>
          </cell>
          <cell r="AA10">
            <v>0</v>
          </cell>
          <cell r="AB10">
            <v>415177</v>
          </cell>
          <cell r="AC10">
            <v>0</v>
          </cell>
          <cell r="AD10">
            <v>415177</v>
          </cell>
          <cell r="AE10">
            <v>0</v>
          </cell>
          <cell r="AF10">
            <v>29469</v>
          </cell>
          <cell r="AG10">
            <v>444646</v>
          </cell>
          <cell r="AH10">
            <v>0</v>
          </cell>
          <cell r="AJ10">
            <v>0</v>
          </cell>
          <cell r="AK10">
            <v>0</v>
          </cell>
          <cell r="AL10">
            <v>444646</v>
          </cell>
          <cell r="AN10">
            <v>1</v>
          </cell>
          <cell r="AO10">
            <v>1</v>
          </cell>
          <cell r="AP10" t="str">
            <v>ABINGTON</v>
          </cell>
          <cell r="AQ10">
            <v>415177</v>
          </cell>
          <cell r="AR10">
            <v>346629</v>
          </cell>
          <cell r="AS10">
            <v>68548</v>
          </cell>
          <cell r="AT10">
            <v>0</v>
          </cell>
          <cell r="AU10">
            <v>0</v>
          </cell>
          <cell r="AV10">
            <v>8388.5</v>
          </cell>
          <cell r="AW10">
            <v>31270.75</v>
          </cell>
          <cell r="AX10">
            <v>14519.5</v>
          </cell>
          <cell r="AY10">
            <v>0</v>
          </cell>
          <cell r="AZ10">
            <v>122726.75</v>
          </cell>
          <cell r="BA10">
            <v>56245.893137315288</v>
          </cell>
          <cell r="BC10">
            <v>1</v>
          </cell>
          <cell r="BD10" t="str">
            <v>ABINGTON</v>
          </cell>
          <cell r="BI10">
            <v>0</v>
          </cell>
          <cell r="BL10">
            <v>0</v>
          </cell>
          <cell r="BM10">
            <v>0</v>
          </cell>
          <cell r="BO10">
            <v>0</v>
          </cell>
          <cell r="BQ10">
            <v>68548</v>
          </cell>
          <cell r="BR10">
            <v>68548</v>
          </cell>
          <cell r="BS10">
            <v>0</v>
          </cell>
          <cell r="BU10">
            <v>0</v>
          </cell>
          <cell r="BW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AN11">
            <v>2</v>
          </cell>
          <cell r="AO11">
            <v>2</v>
          </cell>
          <cell r="AP11" t="str">
            <v>ACTON</v>
          </cell>
          <cell r="AQ11">
            <v>0</v>
          </cell>
          <cell r="AR11">
            <v>0</v>
          </cell>
          <cell r="AS11">
            <v>0</v>
          </cell>
          <cell r="AT11">
            <v>0</v>
          </cell>
          <cell r="AU11">
            <v>0</v>
          </cell>
          <cell r="AV11">
            <v>0</v>
          </cell>
          <cell r="AW11">
            <v>0</v>
          </cell>
          <cell r="AX11">
            <v>0</v>
          </cell>
          <cell r="AY11">
            <v>0</v>
          </cell>
          <cell r="AZ11">
            <v>0</v>
          </cell>
          <cell r="BA11">
            <v>0</v>
          </cell>
          <cell r="BC11">
            <v>2</v>
          </cell>
          <cell r="BD11" t="str">
            <v>ACTON</v>
          </cell>
          <cell r="BI11">
            <v>0</v>
          </cell>
          <cell r="BL11">
            <v>0</v>
          </cell>
          <cell r="BM11">
            <v>0</v>
          </cell>
          <cell r="BO11">
            <v>0</v>
          </cell>
          <cell r="BQ11">
            <v>0</v>
          </cell>
          <cell r="BR11">
            <v>0</v>
          </cell>
          <cell r="BS11">
            <v>0</v>
          </cell>
          <cell r="BU11">
            <v>0</v>
          </cell>
          <cell r="BW11">
            <v>0</v>
          </cell>
        </row>
        <row r="12">
          <cell r="A12">
            <v>3</v>
          </cell>
          <cell r="B12">
            <v>3</v>
          </cell>
          <cell r="C12" t="str">
            <v>ACUSHNET</v>
          </cell>
          <cell r="D12">
            <v>2</v>
          </cell>
          <cell r="E12">
            <v>24302</v>
          </cell>
          <cell r="F12">
            <v>0</v>
          </cell>
          <cell r="G12">
            <v>1786</v>
          </cell>
          <cell r="H12">
            <v>26088</v>
          </cell>
          <cell r="J12">
            <v>19940.591921325729</v>
          </cell>
          <cell r="K12">
            <v>0.7714932020979709</v>
          </cell>
          <cell r="L12">
            <v>1786</v>
          </cell>
          <cell r="M12">
            <v>21726.591921325729</v>
          </cell>
          <cell r="O12">
            <v>4361.4080786742707</v>
          </cell>
          <cell r="Q12">
            <v>0</v>
          </cell>
          <cell r="R12">
            <v>19940.591921325729</v>
          </cell>
          <cell r="S12">
            <v>1786</v>
          </cell>
          <cell r="T12">
            <v>21726.591921325729</v>
          </cell>
          <cell r="V12">
            <v>27632.75</v>
          </cell>
          <cell r="W12">
            <v>0</v>
          </cell>
          <cell r="X12">
            <v>3</v>
          </cell>
          <cell r="Y12">
            <v>2</v>
          </cell>
          <cell r="Z12">
            <v>0</v>
          </cell>
          <cell r="AA12">
            <v>0</v>
          </cell>
          <cell r="AB12">
            <v>24302</v>
          </cell>
          <cell r="AC12">
            <v>0</v>
          </cell>
          <cell r="AD12">
            <v>24302</v>
          </cell>
          <cell r="AE12">
            <v>0</v>
          </cell>
          <cell r="AF12">
            <v>1786</v>
          </cell>
          <cell r="AG12">
            <v>26088</v>
          </cell>
          <cell r="AH12">
            <v>0</v>
          </cell>
          <cell r="AJ12">
            <v>0</v>
          </cell>
          <cell r="AK12">
            <v>0</v>
          </cell>
          <cell r="AL12">
            <v>26088</v>
          </cell>
          <cell r="AN12">
            <v>3</v>
          </cell>
          <cell r="AO12">
            <v>3</v>
          </cell>
          <cell r="AP12" t="str">
            <v>ACUSHNET</v>
          </cell>
          <cell r="AQ12">
            <v>24302</v>
          </cell>
          <cell r="AR12">
            <v>0</v>
          </cell>
          <cell r="AS12">
            <v>24302</v>
          </cell>
          <cell r="AT12">
            <v>0</v>
          </cell>
          <cell r="AU12">
            <v>1060</v>
          </cell>
          <cell r="AV12">
            <v>0</v>
          </cell>
          <cell r="AW12">
            <v>484.75</v>
          </cell>
          <cell r="AX12">
            <v>0</v>
          </cell>
          <cell r="AY12">
            <v>0</v>
          </cell>
          <cell r="AZ12">
            <v>25846.75</v>
          </cell>
          <cell r="BA12">
            <v>19940.591921325729</v>
          </cell>
          <cell r="BC12">
            <v>3</v>
          </cell>
          <cell r="BD12" t="str">
            <v>ACUSHNET</v>
          </cell>
          <cell r="BI12">
            <v>0</v>
          </cell>
          <cell r="BL12">
            <v>0</v>
          </cell>
          <cell r="BM12">
            <v>0</v>
          </cell>
          <cell r="BO12">
            <v>0</v>
          </cell>
          <cell r="BQ12">
            <v>24302</v>
          </cell>
          <cell r="BR12">
            <v>24302</v>
          </cell>
          <cell r="BS12">
            <v>0</v>
          </cell>
          <cell r="BU12">
            <v>0</v>
          </cell>
          <cell r="BW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AN13">
            <v>4</v>
          </cell>
          <cell r="AO13">
            <v>4</v>
          </cell>
          <cell r="AP13" t="str">
            <v>ADAMS</v>
          </cell>
          <cell r="AQ13">
            <v>0</v>
          </cell>
          <cell r="AR13">
            <v>0</v>
          </cell>
          <cell r="AS13">
            <v>0</v>
          </cell>
          <cell r="AT13">
            <v>0</v>
          </cell>
          <cell r="AU13">
            <v>0</v>
          </cell>
          <cell r="AV13">
            <v>0</v>
          </cell>
          <cell r="AW13">
            <v>0</v>
          </cell>
          <cell r="AX13">
            <v>0</v>
          </cell>
          <cell r="AY13">
            <v>0</v>
          </cell>
          <cell r="AZ13">
            <v>0</v>
          </cell>
          <cell r="BA13">
            <v>0</v>
          </cell>
          <cell r="BC13">
            <v>4</v>
          </cell>
          <cell r="BD13" t="str">
            <v>ADAMS</v>
          </cell>
          <cell r="BI13">
            <v>0</v>
          </cell>
          <cell r="BL13">
            <v>0</v>
          </cell>
          <cell r="BM13">
            <v>0</v>
          </cell>
          <cell r="BO13">
            <v>0</v>
          </cell>
          <cell r="BQ13">
            <v>0</v>
          </cell>
          <cell r="BR13">
            <v>0</v>
          </cell>
          <cell r="BS13">
            <v>0</v>
          </cell>
          <cell r="BU13">
            <v>0</v>
          </cell>
          <cell r="BW13">
            <v>0</v>
          </cell>
        </row>
        <row r="14">
          <cell r="A14">
            <v>5</v>
          </cell>
          <cell r="B14">
            <v>5</v>
          </cell>
          <cell r="C14" t="str">
            <v>AGAWAM</v>
          </cell>
          <cell r="D14">
            <v>48</v>
          </cell>
          <cell r="E14">
            <v>724575</v>
          </cell>
          <cell r="F14">
            <v>0</v>
          </cell>
          <cell r="G14">
            <v>42864</v>
          </cell>
          <cell r="H14">
            <v>767439</v>
          </cell>
          <cell r="J14">
            <v>416375.34637137415</v>
          </cell>
          <cell r="K14">
            <v>0.77159342618953919</v>
          </cell>
          <cell r="L14">
            <v>42864</v>
          </cell>
          <cell r="M14">
            <v>459239.34637137415</v>
          </cell>
          <cell r="O14">
            <v>308199.65362862585</v>
          </cell>
          <cell r="Q14">
            <v>0</v>
          </cell>
          <cell r="R14">
            <v>416375.34637137415</v>
          </cell>
          <cell r="S14">
            <v>42864</v>
          </cell>
          <cell r="T14">
            <v>459239.34637137415</v>
          </cell>
          <cell r="V14">
            <v>582494.5</v>
          </cell>
          <cell r="W14">
            <v>0</v>
          </cell>
          <cell r="X14">
            <v>5</v>
          </cell>
          <cell r="Y14">
            <v>48</v>
          </cell>
          <cell r="Z14">
            <v>0</v>
          </cell>
          <cell r="AA14">
            <v>0</v>
          </cell>
          <cell r="AB14">
            <v>724575</v>
          </cell>
          <cell r="AC14">
            <v>0</v>
          </cell>
          <cell r="AD14">
            <v>724575</v>
          </cell>
          <cell r="AE14">
            <v>0</v>
          </cell>
          <cell r="AF14">
            <v>42864</v>
          </cell>
          <cell r="AG14">
            <v>767439</v>
          </cell>
          <cell r="AH14">
            <v>0</v>
          </cell>
          <cell r="AJ14">
            <v>0</v>
          </cell>
          <cell r="AK14">
            <v>0</v>
          </cell>
          <cell r="AL14">
            <v>767439</v>
          </cell>
          <cell r="AN14">
            <v>5</v>
          </cell>
          <cell r="AO14">
            <v>5</v>
          </cell>
          <cell r="AP14" t="str">
            <v>AGAWAM</v>
          </cell>
          <cell r="AQ14">
            <v>724575</v>
          </cell>
          <cell r="AR14">
            <v>217130</v>
          </cell>
          <cell r="AS14">
            <v>507445</v>
          </cell>
          <cell r="AT14">
            <v>8808.25</v>
          </cell>
          <cell r="AU14">
            <v>0</v>
          </cell>
          <cell r="AV14">
            <v>0</v>
          </cell>
          <cell r="AW14">
            <v>17352.25</v>
          </cell>
          <cell r="AX14">
            <v>6025</v>
          </cell>
          <cell r="AY14">
            <v>0</v>
          </cell>
          <cell r="AZ14">
            <v>539630.5</v>
          </cell>
          <cell r="BA14">
            <v>416375.34637137415</v>
          </cell>
          <cell r="BC14">
            <v>5</v>
          </cell>
          <cell r="BD14" t="str">
            <v>AGAWAM</v>
          </cell>
          <cell r="BI14">
            <v>0</v>
          </cell>
          <cell r="BL14">
            <v>0</v>
          </cell>
          <cell r="BM14">
            <v>0</v>
          </cell>
          <cell r="BO14">
            <v>0</v>
          </cell>
          <cell r="BQ14">
            <v>507445</v>
          </cell>
          <cell r="BR14">
            <v>507445</v>
          </cell>
          <cell r="BS14">
            <v>0</v>
          </cell>
          <cell r="BU14">
            <v>0</v>
          </cell>
          <cell r="BW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AN15">
            <v>6</v>
          </cell>
          <cell r="AO15">
            <v>6</v>
          </cell>
          <cell r="AP15" t="str">
            <v>ALFORD</v>
          </cell>
          <cell r="AQ15">
            <v>0</v>
          </cell>
          <cell r="AR15">
            <v>0</v>
          </cell>
          <cell r="AS15">
            <v>0</v>
          </cell>
          <cell r="AT15">
            <v>0</v>
          </cell>
          <cell r="AU15">
            <v>0</v>
          </cell>
          <cell r="AV15">
            <v>0</v>
          </cell>
          <cell r="AW15">
            <v>0</v>
          </cell>
          <cell r="AX15">
            <v>0</v>
          </cell>
          <cell r="AY15">
            <v>0</v>
          </cell>
          <cell r="AZ15">
            <v>0</v>
          </cell>
          <cell r="BA15">
            <v>0</v>
          </cell>
          <cell r="BC15">
            <v>6</v>
          </cell>
          <cell r="BD15" t="str">
            <v>ALFORD</v>
          </cell>
          <cell r="BI15">
            <v>0</v>
          </cell>
          <cell r="BL15">
            <v>0</v>
          </cell>
          <cell r="BM15">
            <v>0</v>
          </cell>
          <cell r="BO15">
            <v>0</v>
          </cell>
          <cell r="BQ15">
            <v>0</v>
          </cell>
          <cell r="BR15">
            <v>0</v>
          </cell>
          <cell r="BS15">
            <v>0</v>
          </cell>
          <cell r="BU15">
            <v>0</v>
          </cell>
          <cell r="BW15">
            <v>0</v>
          </cell>
        </row>
        <row r="16">
          <cell r="A16">
            <v>7</v>
          </cell>
          <cell r="B16">
            <v>7</v>
          </cell>
          <cell r="C16" t="str">
            <v>AMESBURY</v>
          </cell>
          <cell r="D16">
            <v>47</v>
          </cell>
          <cell r="E16">
            <v>584023</v>
          </cell>
          <cell r="F16">
            <v>0</v>
          </cell>
          <cell r="G16">
            <v>41971</v>
          </cell>
          <cell r="H16">
            <v>625994</v>
          </cell>
          <cell r="J16">
            <v>67881.871000714193</v>
          </cell>
          <cell r="K16">
            <v>0.6196371644322205</v>
          </cell>
          <cell r="L16">
            <v>41971</v>
          </cell>
          <cell r="M16">
            <v>109852.87100071419</v>
          </cell>
          <cell r="O16">
            <v>516141.12899928581</v>
          </cell>
          <cell r="Q16">
            <v>0</v>
          </cell>
          <cell r="R16">
            <v>67881.871000714193</v>
          </cell>
          <cell r="S16">
            <v>41971</v>
          </cell>
          <cell r="T16">
            <v>109852.87100071419</v>
          </cell>
          <cell r="V16">
            <v>151522</v>
          </cell>
          <cell r="W16">
            <v>0</v>
          </cell>
          <cell r="X16">
            <v>7</v>
          </cell>
          <cell r="Y16">
            <v>47</v>
          </cell>
          <cell r="Z16">
            <v>0</v>
          </cell>
          <cell r="AA16">
            <v>0</v>
          </cell>
          <cell r="AB16">
            <v>584023</v>
          </cell>
          <cell r="AC16">
            <v>0</v>
          </cell>
          <cell r="AD16">
            <v>584023</v>
          </cell>
          <cell r="AE16">
            <v>0</v>
          </cell>
          <cell r="AF16">
            <v>41971</v>
          </cell>
          <cell r="AG16">
            <v>625994</v>
          </cell>
          <cell r="AH16">
            <v>0</v>
          </cell>
          <cell r="AJ16">
            <v>0</v>
          </cell>
          <cell r="AK16">
            <v>0</v>
          </cell>
          <cell r="AL16">
            <v>625994</v>
          </cell>
          <cell r="AN16">
            <v>7</v>
          </cell>
          <cell r="AO16">
            <v>7</v>
          </cell>
          <cell r="AP16" t="str">
            <v>AMESBURY</v>
          </cell>
          <cell r="AQ16">
            <v>584023</v>
          </cell>
          <cell r="AR16">
            <v>501294</v>
          </cell>
          <cell r="AS16">
            <v>82729</v>
          </cell>
          <cell r="AT16">
            <v>0</v>
          </cell>
          <cell r="AU16">
            <v>0</v>
          </cell>
          <cell r="AV16">
            <v>26822</v>
          </cell>
          <cell r="AW16">
            <v>0</v>
          </cell>
          <cell r="AX16">
            <v>0</v>
          </cell>
          <cell r="AY16">
            <v>0</v>
          </cell>
          <cell r="AZ16">
            <v>109551</v>
          </cell>
          <cell r="BA16">
            <v>67881.871000714193</v>
          </cell>
          <cell r="BC16">
            <v>7</v>
          </cell>
          <cell r="BD16" t="str">
            <v>AMESBURY</v>
          </cell>
          <cell r="BI16">
            <v>0</v>
          </cell>
          <cell r="BL16">
            <v>0</v>
          </cell>
          <cell r="BM16">
            <v>0</v>
          </cell>
          <cell r="BO16">
            <v>0</v>
          </cell>
          <cell r="BQ16">
            <v>82729</v>
          </cell>
          <cell r="BR16">
            <v>82729</v>
          </cell>
          <cell r="BS16">
            <v>0</v>
          </cell>
          <cell r="BU16">
            <v>0</v>
          </cell>
          <cell r="BW16">
            <v>0</v>
          </cell>
        </row>
        <row r="17">
          <cell r="A17">
            <v>8</v>
          </cell>
          <cell r="B17">
            <v>8</v>
          </cell>
          <cell r="C17" t="str">
            <v>AMHERST</v>
          </cell>
          <cell r="D17">
            <v>87</v>
          </cell>
          <cell r="E17">
            <v>1645275</v>
          </cell>
          <cell r="F17">
            <v>0</v>
          </cell>
          <cell r="G17">
            <v>77691</v>
          </cell>
          <cell r="H17">
            <v>1722966</v>
          </cell>
          <cell r="J17">
            <v>21023.695424582664</v>
          </cell>
          <cell r="K17">
            <v>9.4337790292735257E-2</v>
          </cell>
          <cell r="L17">
            <v>77691</v>
          </cell>
          <cell r="M17">
            <v>98714.695424582664</v>
          </cell>
          <cell r="O17">
            <v>1624251.3045754174</v>
          </cell>
          <cell r="Q17">
            <v>0</v>
          </cell>
          <cell r="R17">
            <v>21023.695424582664</v>
          </cell>
          <cell r="S17">
            <v>77691</v>
          </cell>
          <cell r="T17">
            <v>98714.695424582664</v>
          </cell>
          <cell r="V17">
            <v>300546.5</v>
          </cell>
          <cell r="W17">
            <v>0</v>
          </cell>
          <cell r="X17">
            <v>8</v>
          </cell>
          <cell r="Y17">
            <v>87</v>
          </cell>
          <cell r="Z17">
            <v>0</v>
          </cell>
          <cell r="AA17">
            <v>0</v>
          </cell>
          <cell r="AB17">
            <v>1645275</v>
          </cell>
          <cell r="AC17">
            <v>0</v>
          </cell>
          <cell r="AD17">
            <v>1645275</v>
          </cell>
          <cell r="AE17">
            <v>0</v>
          </cell>
          <cell r="AF17">
            <v>77691</v>
          </cell>
          <cell r="AG17">
            <v>1722966</v>
          </cell>
          <cell r="AH17">
            <v>0</v>
          </cell>
          <cell r="AJ17">
            <v>0</v>
          </cell>
          <cell r="AK17">
            <v>0</v>
          </cell>
          <cell r="AL17">
            <v>1722966</v>
          </cell>
          <cell r="AN17">
            <v>8</v>
          </cell>
          <cell r="AO17">
            <v>8</v>
          </cell>
          <cell r="AP17" t="str">
            <v>AMHERST</v>
          </cell>
          <cell r="AQ17">
            <v>1645275</v>
          </cell>
          <cell r="AR17">
            <v>1619653</v>
          </cell>
          <cell r="AS17">
            <v>25622</v>
          </cell>
          <cell r="AT17">
            <v>17098</v>
          </cell>
          <cell r="AU17">
            <v>55423</v>
          </cell>
          <cell r="AV17">
            <v>15820.25</v>
          </cell>
          <cell r="AW17">
            <v>69685.5</v>
          </cell>
          <cell r="AX17">
            <v>39206.75</v>
          </cell>
          <cell r="AY17">
            <v>0</v>
          </cell>
          <cell r="AZ17">
            <v>222855.5</v>
          </cell>
          <cell r="BA17">
            <v>21023.695424582664</v>
          </cell>
          <cell r="BC17">
            <v>8</v>
          </cell>
          <cell r="BD17" t="str">
            <v>AMHERST</v>
          </cell>
          <cell r="BI17">
            <v>0</v>
          </cell>
          <cell r="BL17">
            <v>0</v>
          </cell>
          <cell r="BM17">
            <v>0</v>
          </cell>
          <cell r="BO17">
            <v>0</v>
          </cell>
          <cell r="BQ17">
            <v>25622</v>
          </cell>
          <cell r="BR17">
            <v>25622</v>
          </cell>
          <cell r="BS17">
            <v>0</v>
          </cell>
          <cell r="BU17">
            <v>0</v>
          </cell>
          <cell r="BW17">
            <v>0</v>
          </cell>
        </row>
        <row r="18">
          <cell r="A18">
            <v>9</v>
          </cell>
          <cell r="B18">
            <v>9</v>
          </cell>
          <cell r="C18" t="str">
            <v>ANDOVER</v>
          </cell>
          <cell r="D18">
            <v>14</v>
          </cell>
          <cell r="E18">
            <v>246841</v>
          </cell>
          <cell r="F18">
            <v>0</v>
          </cell>
          <cell r="G18">
            <v>12502</v>
          </cell>
          <cell r="H18">
            <v>259343</v>
          </cell>
          <cell r="J18">
            <v>75810.680964329149</v>
          </cell>
          <cell r="K18">
            <v>0.51763540157576027</v>
          </cell>
          <cell r="L18">
            <v>12502</v>
          </cell>
          <cell r="M18">
            <v>88312.680964329149</v>
          </cell>
          <cell r="O18">
            <v>171030.31903567084</v>
          </cell>
          <cell r="Q18">
            <v>0</v>
          </cell>
          <cell r="R18">
            <v>75810.680964329149</v>
          </cell>
          <cell r="S18">
            <v>12502</v>
          </cell>
          <cell r="T18">
            <v>88312.680964329149</v>
          </cell>
          <cell r="V18">
            <v>158957.75</v>
          </cell>
          <cell r="W18">
            <v>0</v>
          </cell>
          <cell r="X18">
            <v>9</v>
          </cell>
          <cell r="Y18">
            <v>14</v>
          </cell>
          <cell r="Z18">
            <v>0</v>
          </cell>
          <cell r="AA18">
            <v>0</v>
          </cell>
          <cell r="AB18">
            <v>246841</v>
          </cell>
          <cell r="AC18">
            <v>0</v>
          </cell>
          <cell r="AD18">
            <v>246841</v>
          </cell>
          <cell r="AE18">
            <v>0</v>
          </cell>
          <cell r="AF18">
            <v>12502</v>
          </cell>
          <cell r="AG18">
            <v>259343</v>
          </cell>
          <cell r="AH18">
            <v>0</v>
          </cell>
          <cell r="AJ18">
            <v>0</v>
          </cell>
          <cell r="AK18">
            <v>0</v>
          </cell>
          <cell r="AL18">
            <v>259343</v>
          </cell>
          <cell r="AN18">
            <v>9</v>
          </cell>
          <cell r="AO18">
            <v>9</v>
          </cell>
          <cell r="AP18" t="str">
            <v>ANDOVER</v>
          </cell>
          <cell r="AQ18">
            <v>246841</v>
          </cell>
          <cell r="AR18">
            <v>154449</v>
          </cell>
          <cell r="AS18">
            <v>92392</v>
          </cell>
          <cell r="AT18">
            <v>10320.75</v>
          </cell>
          <cell r="AU18">
            <v>0</v>
          </cell>
          <cell r="AV18">
            <v>27911</v>
          </cell>
          <cell r="AW18">
            <v>9204.5</v>
          </cell>
          <cell r="AX18">
            <v>6627.5</v>
          </cell>
          <cell r="AY18">
            <v>0</v>
          </cell>
          <cell r="AZ18">
            <v>146455.75</v>
          </cell>
          <cell r="BA18">
            <v>75810.680964329149</v>
          </cell>
          <cell r="BC18">
            <v>9</v>
          </cell>
          <cell r="BD18" t="str">
            <v>ANDOVER</v>
          </cell>
          <cell r="BI18">
            <v>0</v>
          </cell>
          <cell r="BL18">
            <v>0</v>
          </cell>
          <cell r="BM18">
            <v>0</v>
          </cell>
          <cell r="BO18">
            <v>0</v>
          </cell>
          <cell r="BQ18">
            <v>92392</v>
          </cell>
          <cell r="BR18">
            <v>92392</v>
          </cell>
          <cell r="BS18">
            <v>0</v>
          </cell>
          <cell r="BU18">
            <v>0</v>
          </cell>
          <cell r="BW18">
            <v>0</v>
          </cell>
        </row>
        <row r="19">
          <cell r="A19">
            <v>10</v>
          </cell>
          <cell r="B19">
            <v>10</v>
          </cell>
          <cell r="C19" t="str">
            <v>ARLINGTON</v>
          </cell>
          <cell r="D19">
            <v>13</v>
          </cell>
          <cell r="E19">
            <v>186779</v>
          </cell>
          <cell r="F19">
            <v>0</v>
          </cell>
          <cell r="G19">
            <v>11609</v>
          </cell>
          <cell r="H19">
            <v>198388</v>
          </cell>
          <cell r="J19">
            <v>28941.017926799435</v>
          </cell>
          <cell r="K19">
            <v>0.68010899048960571</v>
          </cell>
          <cell r="L19">
            <v>11609</v>
          </cell>
          <cell r="M19">
            <v>40550.017926799439</v>
          </cell>
          <cell r="O19">
            <v>157837.98207320058</v>
          </cell>
          <cell r="Q19">
            <v>0</v>
          </cell>
          <cell r="R19">
            <v>28941.017926799435</v>
          </cell>
          <cell r="S19">
            <v>11609</v>
          </cell>
          <cell r="T19">
            <v>40550.017926799439</v>
          </cell>
          <cell r="V19">
            <v>54162.5</v>
          </cell>
          <cell r="W19">
            <v>0</v>
          </cell>
          <cell r="X19">
            <v>10</v>
          </cell>
          <cell r="Y19">
            <v>13</v>
          </cell>
          <cell r="Z19">
            <v>0</v>
          </cell>
          <cell r="AA19">
            <v>0</v>
          </cell>
          <cell r="AB19">
            <v>186779</v>
          </cell>
          <cell r="AC19">
            <v>0</v>
          </cell>
          <cell r="AD19">
            <v>186779</v>
          </cell>
          <cell r="AE19">
            <v>0</v>
          </cell>
          <cell r="AF19">
            <v>11609</v>
          </cell>
          <cell r="AG19">
            <v>198388</v>
          </cell>
          <cell r="AH19">
            <v>0</v>
          </cell>
          <cell r="AJ19">
            <v>0</v>
          </cell>
          <cell r="AK19">
            <v>0</v>
          </cell>
          <cell r="AL19">
            <v>198388</v>
          </cell>
          <cell r="AN19">
            <v>10</v>
          </cell>
          <cell r="AO19">
            <v>10</v>
          </cell>
          <cell r="AP19" t="str">
            <v>ARLINGTON</v>
          </cell>
          <cell r="AQ19">
            <v>186779</v>
          </cell>
          <cell r="AR19">
            <v>151508</v>
          </cell>
          <cell r="AS19">
            <v>35271</v>
          </cell>
          <cell r="AT19">
            <v>2014.5</v>
          </cell>
          <cell r="AU19">
            <v>5268</v>
          </cell>
          <cell r="AV19">
            <v>0</v>
          </cell>
          <cell r="AW19">
            <v>0</v>
          </cell>
          <cell r="AX19">
            <v>0</v>
          </cell>
          <cell r="AY19">
            <v>0</v>
          </cell>
          <cell r="AZ19">
            <v>42553.5</v>
          </cell>
          <cell r="BA19">
            <v>28941.017926799435</v>
          </cell>
          <cell r="BC19">
            <v>10</v>
          </cell>
          <cell r="BD19" t="str">
            <v>ARLINGTON</v>
          </cell>
          <cell r="BI19">
            <v>0</v>
          </cell>
          <cell r="BL19">
            <v>0</v>
          </cell>
          <cell r="BM19">
            <v>0</v>
          </cell>
          <cell r="BO19">
            <v>0</v>
          </cell>
          <cell r="BQ19">
            <v>35271</v>
          </cell>
          <cell r="BR19">
            <v>35271</v>
          </cell>
          <cell r="BS19">
            <v>0</v>
          </cell>
          <cell r="BU19">
            <v>0</v>
          </cell>
          <cell r="BW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AN20">
            <v>11</v>
          </cell>
          <cell r="AO20">
            <v>11</v>
          </cell>
          <cell r="AP20" t="str">
            <v>ASHBURNHAM</v>
          </cell>
          <cell r="AQ20">
            <v>0</v>
          </cell>
          <cell r="AR20">
            <v>0</v>
          </cell>
          <cell r="AS20">
            <v>0</v>
          </cell>
          <cell r="AT20">
            <v>0</v>
          </cell>
          <cell r="AU20">
            <v>0</v>
          </cell>
          <cell r="AV20">
            <v>0</v>
          </cell>
          <cell r="AW20">
            <v>0</v>
          </cell>
          <cell r="AX20">
            <v>0</v>
          </cell>
          <cell r="AY20">
            <v>0</v>
          </cell>
          <cell r="AZ20">
            <v>0</v>
          </cell>
          <cell r="BA20">
            <v>0</v>
          </cell>
          <cell r="BC20">
            <v>11</v>
          </cell>
          <cell r="BD20" t="str">
            <v>ASHBURNHAM</v>
          </cell>
          <cell r="BI20">
            <v>0</v>
          </cell>
          <cell r="BL20">
            <v>0</v>
          </cell>
          <cell r="BM20">
            <v>0</v>
          </cell>
          <cell r="BO20">
            <v>0</v>
          </cell>
          <cell r="BQ20">
            <v>0</v>
          </cell>
          <cell r="BR20">
            <v>0</v>
          </cell>
          <cell r="BS20">
            <v>0</v>
          </cell>
          <cell r="BU20">
            <v>0</v>
          </cell>
          <cell r="BW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AN21">
            <v>12</v>
          </cell>
          <cell r="AO21">
            <v>12</v>
          </cell>
          <cell r="AP21" t="str">
            <v>ASHBY</v>
          </cell>
          <cell r="AQ21">
            <v>0</v>
          </cell>
          <cell r="AR21">
            <v>0</v>
          </cell>
          <cell r="AS21">
            <v>0</v>
          </cell>
          <cell r="AT21">
            <v>0</v>
          </cell>
          <cell r="AU21">
            <v>0</v>
          </cell>
          <cell r="AV21">
            <v>0</v>
          </cell>
          <cell r="AW21">
            <v>0</v>
          </cell>
          <cell r="AX21">
            <v>0</v>
          </cell>
          <cell r="AY21">
            <v>0</v>
          </cell>
          <cell r="AZ21">
            <v>0</v>
          </cell>
          <cell r="BA21">
            <v>0</v>
          </cell>
          <cell r="BC21">
            <v>12</v>
          </cell>
          <cell r="BD21" t="str">
            <v>ASHBY</v>
          </cell>
          <cell r="BI21">
            <v>0</v>
          </cell>
          <cell r="BL21">
            <v>0</v>
          </cell>
          <cell r="BM21">
            <v>0</v>
          </cell>
          <cell r="BO21">
            <v>0</v>
          </cell>
          <cell r="BQ21">
            <v>0</v>
          </cell>
          <cell r="BR21">
            <v>0</v>
          </cell>
          <cell r="BS21">
            <v>0</v>
          </cell>
          <cell r="BU21">
            <v>0</v>
          </cell>
          <cell r="BW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AN22">
            <v>13</v>
          </cell>
          <cell r="AO22">
            <v>13</v>
          </cell>
          <cell r="AP22" t="str">
            <v>ASHFIELD</v>
          </cell>
          <cell r="AQ22">
            <v>0</v>
          </cell>
          <cell r="AR22">
            <v>0</v>
          </cell>
          <cell r="AS22">
            <v>0</v>
          </cell>
          <cell r="AT22">
            <v>0</v>
          </cell>
          <cell r="AU22">
            <v>0</v>
          </cell>
          <cell r="AV22">
            <v>0</v>
          </cell>
          <cell r="AW22">
            <v>0</v>
          </cell>
          <cell r="AX22">
            <v>0</v>
          </cell>
          <cell r="AY22">
            <v>0</v>
          </cell>
          <cell r="AZ22">
            <v>0</v>
          </cell>
          <cell r="BA22">
            <v>0</v>
          </cell>
          <cell r="BC22">
            <v>13</v>
          </cell>
          <cell r="BD22" t="str">
            <v>ASHFIELD</v>
          </cell>
          <cell r="BI22">
            <v>0</v>
          </cell>
          <cell r="BL22">
            <v>0</v>
          </cell>
          <cell r="BM22">
            <v>0</v>
          </cell>
          <cell r="BO22">
            <v>0</v>
          </cell>
          <cell r="BQ22">
            <v>0</v>
          </cell>
          <cell r="BR22">
            <v>0</v>
          </cell>
          <cell r="BS22">
            <v>0</v>
          </cell>
          <cell r="BU22">
            <v>0</v>
          </cell>
          <cell r="BW22">
            <v>0</v>
          </cell>
        </row>
        <row r="23">
          <cell r="A23">
            <v>14</v>
          </cell>
          <cell r="B23">
            <v>14</v>
          </cell>
          <cell r="C23" t="str">
            <v>ASHLAND</v>
          </cell>
          <cell r="D23">
            <v>23</v>
          </cell>
          <cell r="E23">
            <v>313311</v>
          </cell>
          <cell r="F23">
            <v>0</v>
          </cell>
          <cell r="G23">
            <v>20539</v>
          </cell>
          <cell r="H23">
            <v>333850</v>
          </cell>
          <cell r="J23">
            <v>0</v>
          </cell>
          <cell r="K23">
            <v>0</v>
          </cell>
          <cell r="L23">
            <v>20539</v>
          </cell>
          <cell r="M23">
            <v>20539</v>
          </cell>
          <cell r="O23">
            <v>313311</v>
          </cell>
          <cell r="Q23">
            <v>0</v>
          </cell>
          <cell r="R23">
            <v>0</v>
          </cell>
          <cell r="S23">
            <v>20539</v>
          </cell>
          <cell r="T23">
            <v>20539</v>
          </cell>
          <cell r="V23">
            <v>53072.25</v>
          </cell>
          <cell r="W23">
            <v>0</v>
          </cell>
          <cell r="X23">
            <v>14</v>
          </cell>
          <cell r="Y23">
            <v>23</v>
          </cell>
          <cell r="Z23">
            <v>0</v>
          </cell>
          <cell r="AA23">
            <v>0</v>
          </cell>
          <cell r="AB23">
            <v>313311</v>
          </cell>
          <cell r="AC23">
            <v>0</v>
          </cell>
          <cell r="AD23">
            <v>313311</v>
          </cell>
          <cell r="AE23">
            <v>0</v>
          </cell>
          <cell r="AF23">
            <v>20539</v>
          </cell>
          <cell r="AG23">
            <v>333850</v>
          </cell>
          <cell r="AH23">
            <v>0</v>
          </cell>
          <cell r="AJ23">
            <v>0</v>
          </cell>
          <cell r="AK23">
            <v>0</v>
          </cell>
          <cell r="AL23">
            <v>333850</v>
          </cell>
          <cell r="AN23">
            <v>14</v>
          </cell>
          <cell r="AO23">
            <v>14</v>
          </cell>
          <cell r="AP23" t="str">
            <v>ASHLAND</v>
          </cell>
          <cell r="AQ23">
            <v>313311</v>
          </cell>
          <cell r="AR23">
            <v>322439</v>
          </cell>
          <cell r="AS23">
            <v>0</v>
          </cell>
          <cell r="AT23">
            <v>0</v>
          </cell>
          <cell r="AU23">
            <v>0</v>
          </cell>
          <cell r="AV23">
            <v>0</v>
          </cell>
          <cell r="AW23">
            <v>1351.75</v>
          </cell>
          <cell r="AX23">
            <v>31181.5</v>
          </cell>
          <cell r="AY23">
            <v>0</v>
          </cell>
          <cell r="AZ23">
            <v>32533.25</v>
          </cell>
          <cell r="BA23">
            <v>0</v>
          </cell>
          <cell r="BC23">
            <v>14</v>
          </cell>
          <cell r="BD23" t="str">
            <v>ASHLAND</v>
          </cell>
          <cell r="BI23">
            <v>0</v>
          </cell>
          <cell r="BL23">
            <v>0</v>
          </cell>
          <cell r="BM23">
            <v>0</v>
          </cell>
          <cell r="BO23">
            <v>0</v>
          </cell>
          <cell r="BQ23">
            <v>0</v>
          </cell>
          <cell r="BR23">
            <v>0</v>
          </cell>
          <cell r="BS23">
            <v>0</v>
          </cell>
          <cell r="BU23">
            <v>0</v>
          </cell>
          <cell r="BW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AN24">
            <v>15</v>
          </cell>
          <cell r="AO24">
            <v>15</v>
          </cell>
          <cell r="AP24" t="str">
            <v>ATHOL</v>
          </cell>
          <cell r="AQ24">
            <v>0</v>
          </cell>
          <cell r="AR24">
            <v>0</v>
          </cell>
          <cell r="AS24">
            <v>0</v>
          </cell>
          <cell r="AT24">
            <v>0</v>
          </cell>
          <cell r="AU24">
            <v>0</v>
          </cell>
          <cell r="AV24">
            <v>0</v>
          </cell>
          <cell r="AW24">
            <v>0</v>
          </cell>
          <cell r="AX24">
            <v>0</v>
          </cell>
          <cell r="AY24">
            <v>0</v>
          </cell>
          <cell r="AZ24">
            <v>0</v>
          </cell>
          <cell r="BA24">
            <v>0</v>
          </cell>
          <cell r="BC24">
            <v>15</v>
          </cell>
          <cell r="BD24" t="str">
            <v>ATHOL</v>
          </cell>
          <cell r="BI24">
            <v>0</v>
          </cell>
          <cell r="BL24">
            <v>0</v>
          </cell>
          <cell r="BM24">
            <v>0</v>
          </cell>
          <cell r="BO24">
            <v>0</v>
          </cell>
          <cell r="BQ24">
            <v>0</v>
          </cell>
          <cell r="BR24">
            <v>0</v>
          </cell>
          <cell r="BS24">
            <v>0</v>
          </cell>
          <cell r="BU24">
            <v>0</v>
          </cell>
          <cell r="BW24">
            <v>0</v>
          </cell>
        </row>
        <row r="25">
          <cell r="A25">
            <v>16</v>
          </cell>
          <cell r="B25">
            <v>16</v>
          </cell>
          <cell r="C25" t="str">
            <v>ATTLEBORO</v>
          </cell>
          <cell r="D25">
            <v>348</v>
          </cell>
          <cell r="E25">
            <v>3663486</v>
          </cell>
          <cell r="F25">
            <v>0</v>
          </cell>
          <cell r="G25">
            <v>310764</v>
          </cell>
          <cell r="H25">
            <v>3974250</v>
          </cell>
          <cell r="J25">
            <v>269130.70723542233</v>
          </cell>
          <cell r="K25">
            <v>0.53464056126964599</v>
          </cell>
          <cell r="L25">
            <v>310764</v>
          </cell>
          <cell r="M25">
            <v>579894.70723542233</v>
          </cell>
          <cell r="O25">
            <v>3394355.2927645775</v>
          </cell>
          <cell r="Q25">
            <v>0</v>
          </cell>
          <cell r="R25">
            <v>269130.70723542233</v>
          </cell>
          <cell r="S25">
            <v>310764</v>
          </cell>
          <cell r="T25">
            <v>579894.70723542233</v>
          </cell>
          <cell r="V25">
            <v>814150.25</v>
          </cell>
          <cell r="W25">
            <v>0</v>
          </cell>
          <cell r="X25">
            <v>16</v>
          </cell>
          <cell r="Y25">
            <v>348</v>
          </cell>
          <cell r="Z25">
            <v>0</v>
          </cell>
          <cell r="AA25">
            <v>0</v>
          </cell>
          <cell r="AB25">
            <v>3663486</v>
          </cell>
          <cell r="AC25">
            <v>0</v>
          </cell>
          <cell r="AD25">
            <v>3663486</v>
          </cell>
          <cell r="AE25">
            <v>0</v>
          </cell>
          <cell r="AF25">
            <v>310764</v>
          </cell>
          <cell r="AG25">
            <v>3974250</v>
          </cell>
          <cell r="AH25">
            <v>0</v>
          </cell>
          <cell r="AJ25">
            <v>0</v>
          </cell>
          <cell r="AK25">
            <v>0</v>
          </cell>
          <cell r="AL25">
            <v>3974250</v>
          </cell>
          <cell r="AN25">
            <v>16</v>
          </cell>
          <cell r="AO25">
            <v>16</v>
          </cell>
          <cell r="AP25" t="str">
            <v>ATTLEBORO</v>
          </cell>
          <cell r="AQ25">
            <v>3663486</v>
          </cell>
          <cell r="AR25">
            <v>3335491</v>
          </cell>
          <cell r="AS25">
            <v>327995</v>
          </cell>
          <cell r="AT25">
            <v>101559.75</v>
          </cell>
          <cell r="AU25">
            <v>28249</v>
          </cell>
          <cell r="AV25">
            <v>0</v>
          </cell>
          <cell r="AW25">
            <v>0</v>
          </cell>
          <cell r="AX25">
            <v>45582.5</v>
          </cell>
          <cell r="AY25">
            <v>0</v>
          </cell>
          <cell r="AZ25">
            <v>503386.25</v>
          </cell>
          <cell r="BA25">
            <v>269130.70723542233</v>
          </cell>
          <cell r="BC25">
            <v>16</v>
          </cell>
          <cell r="BD25" t="str">
            <v>ATTLEBORO</v>
          </cell>
          <cell r="BI25">
            <v>0</v>
          </cell>
          <cell r="BL25">
            <v>0</v>
          </cell>
          <cell r="BM25">
            <v>0</v>
          </cell>
          <cell r="BO25">
            <v>0</v>
          </cell>
          <cell r="BQ25">
            <v>327995</v>
          </cell>
          <cell r="BR25">
            <v>327995</v>
          </cell>
          <cell r="BS25">
            <v>0</v>
          </cell>
          <cell r="BU25">
            <v>0</v>
          </cell>
          <cell r="BW25">
            <v>0</v>
          </cell>
        </row>
        <row r="26">
          <cell r="A26">
            <v>17</v>
          </cell>
          <cell r="B26">
            <v>17</v>
          </cell>
          <cell r="C26" t="str">
            <v>AUBURN</v>
          </cell>
          <cell r="D26">
            <v>15</v>
          </cell>
          <cell r="E26">
            <v>215835</v>
          </cell>
          <cell r="F26">
            <v>0</v>
          </cell>
          <cell r="G26">
            <v>13395</v>
          </cell>
          <cell r="H26">
            <v>229230</v>
          </cell>
          <cell r="J26">
            <v>26017.459000962728</v>
          </cell>
          <cell r="K26">
            <v>0.54854146880867649</v>
          </cell>
          <cell r="L26">
            <v>13395</v>
          </cell>
          <cell r="M26">
            <v>39412.459000962728</v>
          </cell>
          <cell r="O26">
            <v>189817.54099903727</v>
          </cell>
          <cell r="Q26">
            <v>0</v>
          </cell>
          <cell r="R26">
            <v>26017.459000962728</v>
          </cell>
          <cell r="S26">
            <v>13395</v>
          </cell>
          <cell r="T26">
            <v>39412.459000962728</v>
          </cell>
          <cell r="V26">
            <v>60825.25</v>
          </cell>
          <cell r="W26">
            <v>0</v>
          </cell>
          <cell r="X26">
            <v>17</v>
          </cell>
          <cell r="Y26">
            <v>15</v>
          </cell>
          <cell r="Z26">
            <v>0</v>
          </cell>
          <cell r="AA26">
            <v>0</v>
          </cell>
          <cell r="AB26">
            <v>215835</v>
          </cell>
          <cell r="AC26">
            <v>0</v>
          </cell>
          <cell r="AD26">
            <v>215835</v>
          </cell>
          <cell r="AE26">
            <v>0</v>
          </cell>
          <cell r="AF26">
            <v>13395</v>
          </cell>
          <cell r="AG26">
            <v>229230</v>
          </cell>
          <cell r="AH26">
            <v>0</v>
          </cell>
          <cell r="AJ26">
            <v>0</v>
          </cell>
          <cell r="AK26">
            <v>0</v>
          </cell>
          <cell r="AL26">
            <v>229230</v>
          </cell>
          <cell r="AN26">
            <v>17</v>
          </cell>
          <cell r="AO26">
            <v>17</v>
          </cell>
          <cell r="AP26" t="str">
            <v>AUBURN</v>
          </cell>
          <cell r="AQ26">
            <v>215835</v>
          </cell>
          <cell r="AR26">
            <v>184127</v>
          </cell>
          <cell r="AS26">
            <v>31708</v>
          </cell>
          <cell r="AT26">
            <v>0</v>
          </cell>
          <cell r="AU26">
            <v>0</v>
          </cell>
          <cell r="AV26">
            <v>0</v>
          </cell>
          <cell r="AW26">
            <v>0</v>
          </cell>
          <cell r="AX26">
            <v>15722.25</v>
          </cell>
          <cell r="AY26">
            <v>0</v>
          </cell>
          <cell r="AZ26">
            <v>47430.25</v>
          </cell>
          <cell r="BA26">
            <v>26017.459000962728</v>
          </cell>
          <cell r="BC26">
            <v>17</v>
          </cell>
          <cell r="BD26" t="str">
            <v>AUBURN</v>
          </cell>
          <cell r="BI26">
            <v>0</v>
          </cell>
          <cell r="BL26">
            <v>0</v>
          </cell>
          <cell r="BM26">
            <v>0</v>
          </cell>
          <cell r="BO26">
            <v>0</v>
          </cell>
          <cell r="BQ26">
            <v>31708</v>
          </cell>
          <cell r="BR26">
            <v>31708</v>
          </cell>
          <cell r="BS26">
            <v>0</v>
          </cell>
          <cell r="BU26">
            <v>0</v>
          </cell>
          <cell r="BW26">
            <v>0</v>
          </cell>
        </row>
        <row r="27">
          <cell r="A27">
            <v>18</v>
          </cell>
          <cell r="B27">
            <v>18</v>
          </cell>
          <cell r="C27" t="str">
            <v>AVON</v>
          </cell>
          <cell r="D27">
            <v>10</v>
          </cell>
          <cell r="E27">
            <v>219144</v>
          </cell>
          <cell r="F27">
            <v>0</v>
          </cell>
          <cell r="G27">
            <v>8930</v>
          </cell>
          <cell r="H27">
            <v>228074</v>
          </cell>
          <cell r="J27">
            <v>20716.816098659867</v>
          </cell>
          <cell r="K27">
            <v>0.27983123932368048</v>
          </cell>
          <cell r="L27">
            <v>8930</v>
          </cell>
          <cell r="M27">
            <v>29646.816098659867</v>
          </cell>
          <cell r="O27">
            <v>198427.18390134012</v>
          </cell>
          <cell r="Q27">
            <v>0</v>
          </cell>
          <cell r="R27">
            <v>20716.816098659867</v>
          </cell>
          <cell r="S27">
            <v>8930</v>
          </cell>
          <cell r="T27">
            <v>29646.816098659867</v>
          </cell>
          <cell r="V27">
            <v>82963.25</v>
          </cell>
          <cell r="W27">
            <v>0</v>
          </cell>
          <cell r="X27">
            <v>18</v>
          </cell>
          <cell r="Y27">
            <v>10</v>
          </cell>
          <cell r="Z27">
            <v>0</v>
          </cell>
          <cell r="AA27">
            <v>0</v>
          </cell>
          <cell r="AB27">
            <v>219144</v>
          </cell>
          <cell r="AC27">
            <v>0</v>
          </cell>
          <cell r="AD27">
            <v>219144</v>
          </cell>
          <cell r="AE27">
            <v>0</v>
          </cell>
          <cell r="AF27">
            <v>8930</v>
          </cell>
          <cell r="AG27">
            <v>228074</v>
          </cell>
          <cell r="AH27">
            <v>0</v>
          </cell>
          <cell r="AJ27">
            <v>0</v>
          </cell>
          <cell r="AK27">
            <v>0</v>
          </cell>
          <cell r="AL27">
            <v>228074</v>
          </cell>
          <cell r="AN27">
            <v>18</v>
          </cell>
          <cell r="AO27">
            <v>18</v>
          </cell>
          <cell r="AP27" t="str">
            <v>AVON</v>
          </cell>
          <cell r="AQ27">
            <v>219144</v>
          </cell>
          <cell r="AR27">
            <v>193896</v>
          </cell>
          <cell r="AS27">
            <v>25248</v>
          </cell>
          <cell r="AT27">
            <v>3735.25</v>
          </cell>
          <cell r="AU27">
            <v>15774</v>
          </cell>
          <cell r="AV27">
            <v>22411.5</v>
          </cell>
          <cell r="AW27">
            <v>0</v>
          </cell>
          <cell r="AX27">
            <v>6864.5</v>
          </cell>
          <cell r="AY27">
            <v>0</v>
          </cell>
          <cell r="AZ27">
            <v>74033.25</v>
          </cell>
          <cell r="BA27">
            <v>20716.816098659867</v>
          </cell>
          <cell r="BC27">
            <v>18</v>
          </cell>
          <cell r="BD27" t="str">
            <v>AVON</v>
          </cell>
          <cell r="BI27">
            <v>0</v>
          </cell>
          <cell r="BL27">
            <v>0</v>
          </cell>
          <cell r="BM27">
            <v>0</v>
          </cell>
          <cell r="BO27">
            <v>0</v>
          </cell>
          <cell r="BQ27">
            <v>25248</v>
          </cell>
          <cell r="BR27">
            <v>25248</v>
          </cell>
          <cell r="BS27">
            <v>0</v>
          </cell>
          <cell r="BU27">
            <v>0</v>
          </cell>
          <cell r="BW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AN28">
            <v>19</v>
          </cell>
          <cell r="AO28">
            <v>19</v>
          </cell>
          <cell r="AP28" t="str">
            <v>AYER</v>
          </cell>
          <cell r="AQ28">
            <v>0</v>
          </cell>
          <cell r="AR28">
            <v>0</v>
          </cell>
          <cell r="AS28">
            <v>0</v>
          </cell>
          <cell r="AT28">
            <v>0</v>
          </cell>
          <cell r="AU28">
            <v>0</v>
          </cell>
          <cell r="AV28">
            <v>0</v>
          </cell>
          <cell r="AW28">
            <v>0</v>
          </cell>
          <cell r="AX28">
            <v>0</v>
          </cell>
          <cell r="AY28">
            <v>0</v>
          </cell>
          <cell r="AZ28">
            <v>0</v>
          </cell>
          <cell r="BA28">
            <v>0</v>
          </cell>
          <cell r="BC28">
            <v>19</v>
          </cell>
          <cell r="BD28" t="str">
            <v>AYER</v>
          </cell>
          <cell r="BI28">
            <v>0</v>
          </cell>
          <cell r="BL28">
            <v>0</v>
          </cell>
          <cell r="BM28">
            <v>0</v>
          </cell>
          <cell r="BO28">
            <v>0</v>
          </cell>
          <cell r="BQ28">
            <v>0</v>
          </cell>
          <cell r="BR28">
            <v>0</v>
          </cell>
          <cell r="BS28">
            <v>0</v>
          </cell>
          <cell r="BU28">
            <v>0</v>
          </cell>
          <cell r="BW28">
            <v>0</v>
          </cell>
        </row>
        <row r="29">
          <cell r="A29">
            <v>20</v>
          </cell>
          <cell r="B29">
            <v>20</v>
          </cell>
          <cell r="C29" t="str">
            <v>BARNSTABLE</v>
          </cell>
          <cell r="D29">
            <v>231</v>
          </cell>
          <cell r="E29">
            <v>3082160</v>
          </cell>
          <cell r="F29">
            <v>0</v>
          </cell>
          <cell r="G29">
            <v>206283</v>
          </cell>
          <cell r="H29">
            <v>3288443</v>
          </cell>
          <cell r="J29">
            <v>147978.19559952134</v>
          </cell>
          <cell r="K29">
            <v>0.3227445081172855</v>
          </cell>
          <cell r="L29">
            <v>206283</v>
          </cell>
          <cell r="M29">
            <v>354261.19559952134</v>
          </cell>
          <cell r="O29">
            <v>2934181.8044004785</v>
          </cell>
          <cell r="Q29">
            <v>0</v>
          </cell>
          <cell r="R29">
            <v>147978.19559952134</v>
          </cell>
          <cell r="S29">
            <v>206283</v>
          </cell>
          <cell r="T29">
            <v>354261.19559952134</v>
          </cell>
          <cell r="V29">
            <v>664782.5</v>
          </cell>
          <cell r="W29">
            <v>0</v>
          </cell>
          <cell r="X29">
            <v>20</v>
          </cell>
          <cell r="Y29">
            <v>231</v>
          </cell>
          <cell r="Z29">
            <v>0</v>
          </cell>
          <cell r="AA29">
            <v>0</v>
          </cell>
          <cell r="AB29">
            <v>3082160</v>
          </cell>
          <cell r="AC29">
            <v>0</v>
          </cell>
          <cell r="AD29">
            <v>3082160</v>
          </cell>
          <cell r="AE29">
            <v>0</v>
          </cell>
          <cell r="AF29">
            <v>206283</v>
          </cell>
          <cell r="AG29">
            <v>3288443</v>
          </cell>
          <cell r="AH29">
            <v>0</v>
          </cell>
          <cell r="AJ29">
            <v>0</v>
          </cell>
          <cell r="AK29">
            <v>0</v>
          </cell>
          <cell r="AL29">
            <v>3288443</v>
          </cell>
          <cell r="AN29">
            <v>20</v>
          </cell>
          <cell r="AO29">
            <v>20</v>
          </cell>
          <cell r="AP29" t="str">
            <v>BARNSTABLE</v>
          </cell>
          <cell r="AQ29">
            <v>3082160</v>
          </cell>
          <cell r="AR29">
            <v>2901816</v>
          </cell>
          <cell r="AS29">
            <v>180344</v>
          </cell>
          <cell r="AT29">
            <v>52962.5</v>
          </cell>
          <cell r="AU29">
            <v>23559</v>
          </cell>
          <cell r="AV29">
            <v>43938.25</v>
          </cell>
          <cell r="AW29">
            <v>79475.5</v>
          </cell>
          <cell r="AX29">
            <v>78220.25</v>
          </cell>
          <cell r="AY29">
            <v>0</v>
          </cell>
          <cell r="AZ29">
            <v>458499.5</v>
          </cell>
          <cell r="BA29">
            <v>147978.19559952134</v>
          </cell>
          <cell r="BC29">
            <v>20</v>
          </cell>
          <cell r="BD29" t="str">
            <v>BARNSTABLE</v>
          </cell>
          <cell r="BI29">
            <v>0</v>
          </cell>
          <cell r="BL29">
            <v>0</v>
          </cell>
          <cell r="BM29">
            <v>0</v>
          </cell>
          <cell r="BO29">
            <v>0</v>
          </cell>
          <cell r="BQ29">
            <v>180344</v>
          </cell>
          <cell r="BR29">
            <v>180344</v>
          </cell>
          <cell r="BS29">
            <v>0</v>
          </cell>
          <cell r="BU29">
            <v>0</v>
          </cell>
          <cell r="BW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AN30">
            <v>21</v>
          </cell>
          <cell r="AO30">
            <v>21</v>
          </cell>
          <cell r="AP30" t="str">
            <v>BARRE</v>
          </cell>
          <cell r="AQ30">
            <v>0</v>
          </cell>
          <cell r="AR30">
            <v>0</v>
          </cell>
          <cell r="AS30">
            <v>0</v>
          </cell>
          <cell r="AT30">
            <v>0</v>
          </cell>
          <cell r="AU30">
            <v>0</v>
          </cell>
          <cell r="AV30">
            <v>0</v>
          </cell>
          <cell r="AW30">
            <v>0</v>
          </cell>
          <cell r="AX30">
            <v>0</v>
          </cell>
          <cell r="AY30">
            <v>0</v>
          </cell>
          <cell r="AZ30">
            <v>0</v>
          </cell>
          <cell r="BA30">
            <v>0</v>
          </cell>
          <cell r="BC30">
            <v>21</v>
          </cell>
          <cell r="BD30" t="str">
            <v>BARRE</v>
          </cell>
          <cell r="BI30">
            <v>0</v>
          </cell>
          <cell r="BL30">
            <v>0</v>
          </cell>
          <cell r="BM30">
            <v>0</v>
          </cell>
          <cell r="BO30">
            <v>0</v>
          </cell>
          <cell r="BQ30">
            <v>0</v>
          </cell>
          <cell r="BR30">
            <v>0</v>
          </cell>
          <cell r="BS30">
            <v>0</v>
          </cell>
          <cell r="BU30">
            <v>0</v>
          </cell>
          <cell r="BW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AN31">
            <v>22</v>
          </cell>
          <cell r="AO31">
            <v>22</v>
          </cell>
          <cell r="AP31" t="str">
            <v>BECKET</v>
          </cell>
          <cell r="AQ31">
            <v>0</v>
          </cell>
          <cell r="AR31">
            <v>0</v>
          </cell>
          <cell r="AS31">
            <v>0</v>
          </cell>
          <cell r="AT31">
            <v>0</v>
          </cell>
          <cell r="AU31">
            <v>0</v>
          </cell>
          <cell r="AV31">
            <v>0</v>
          </cell>
          <cell r="AW31">
            <v>0</v>
          </cell>
          <cell r="AX31">
            <v>0</v>
          </cell>
          <cell r="AY31">
            <v>0</v>
          </cell>
          <cell r="AZ31">
            <v>0</v>
          </cell>
          <cell r="BA31">
            <v>0</v>
          </cell>
          <cell r="BC31">
            <v>22</v>
          </cell>
          <cell r="BD31" t="str">
            <v>BECKET</v>
          </cell>
          <cell r="BI31">
            <v>0</v>
          </cell>
          <cell r="BL31">
            <v>0</v>
          </cell>
          <cell r="BM31">
            <v>0</v>
          </cell>
          <cell r="BO31">
            <v>0</v>
          </cell>
          <cell r="BQ31">
            <v>0</v>
          </cell>
          <cell r="BR31">
            <v>0</v>
          </cell>
          <cell r="BS31">
            <v>0</v>
          </cell>
          <cell r="BU31">
            <v>0</v>
          </cell>
          <cell r="BW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W32">
            <v>0</v>
          </cell>
          <cell r="X32">
            <v>23</v>
          </cell>
          <cell r="AN32">
            <v>23</v>
          </cell>
          <cell r="AO32">
            <v>23</v>
          </cell>
          <cell r="AP32" t="str">
            <v>BEDFORD</v>
          </cell>
          <cell r="AQ32">
            <v>0</v>
          </cell>
          <cell r="AR32">
            <v>0</v>
          </cell>
          <cell r="AS32">
            <v>0</v>
          </cell>
          <cell r="AT32">
            <v>0</v>
          </cell>
          <cell r="AU32">
            <v>0</v>
          </cell>
          <cell r="AV32">
            <v>0</v>
          </cell>
          <cell r="AW32">
            <v>0</v>
          </cell>
          <cell r="AX32">
            <v>0</v>
          </cell>
          <cell r="AY32">
            <v>0</v>
          </cell>
          <cell r="AZ32">
            <v>0</v>
          </cell>
          <cell r="BA32">
            <v>0</v>
          </cell>
          <cell r="BC32">
            <v>23</v>
          </cell>
          <cell r="BD32" t="str">
            <v>BEDFORD</v>
          </cell>
          <cell r="BI32">
            <v>0</v>
          </cell>
          <cell r="BL32">
            <v>0</v>
          </cell>
          <cell r="BM32">
            <v>0</v>
          </cell>
          <cell r="BO32">
            <v>0</v>
          </cell>
          <cell r="BQ32">
            <v>0</v>
          </cell>
          <cell r="BR32">
            <v>0</v>
          </cell>
          <cell r="BS32">
            <v>0</v>
          </cell>
          <cell r="BU32">
            <v>0</v>
          </cell>
          <cell r="BW32">
            <v>0</v>
          </cell>
        </row>
        <row r="33">
          <cell r="A33">
            <v>24</v>
          </cell>
          <cell r="B33">
            <v>24</v>
          </cell>
          <cell r="C33" t="str">
            <v>BELCHERTOWN</v>
          </cell>
          <cell r="D33">
            <v>42</v>
          </cell>
          <cell r="E33">
            <v>506748</v>
          </cell>
          <cell r="F33">
            <v>0</v>
          </cell>
          <cell r="G33">
            <v>37506</v>
          </cell>
          <cell r="H33">
            <v>544254</v>
          </cell>
          <cell r="J33">
            <v>0</v>
          </cell>
          <cell r="K33">
            <v>0</v>
          </cell>
          <cell r="L33">
            <v>37506</v>
          </cell>
          <cell r="M33">
            <v>37506</v>
          </cell>
          <cell r="O33">
            <v>506748</v>
          </cell>
          <cell r="Q33">
            <v>0</v>
          </cell>
          <cell r="R33">
            <v>0</v>
          </cell>
          <cell r="S33">
            <v>37506</v>
          </cell>
          <cell r="T33">
            <v>37506</v>
          </cell>
          <cell r="V33">
            <v>110609.25</v>
          </cell>
          <cell r="W33">
            <v>0</v>
          </cell>
          <cell r="X33">
            <v>24</v>
          </cell>
          <cell r="Y33">
            <v>42</v>
          </cell>
          <cell r="Z33">
            <v>0</v>
          </cell>
          <cell r="AA33">
            <v>0</v>
          </cell>
          <cell r="AB33">
            <v>506748</v>
          </cell>
          <cell r="AC33">
            <v>0</v>
          </cell>
          <cell r="AD33">
            <v>506748</v>
          </cell>
          <cell r="AE33">
            <v>0</v>
          </cell>
          <cell r="AF33">
            <v>37506</v>
          </cell>
          <cell r="AG33">
            <v>544254</v>
          </cell>
          <cell r="AH33">
            <v>0</v>
          </cell>
          <cell r="AJ33">
            <v>0</v>
          </cell>
          <cell r="AK33">
            <v>0</v>
          </cell>
          <cell r="AL33">
            <v>544254</v>
          </cell>
          <cell r="AN33">
            <v>24</v>
          </cell>
          <cell r="AO33">
            <v>24</v>
          </cell>
          <cell r="AP33" t="str">
            <v>BELCHERTOWN</v>
          </cell>
          <cell r="AQ33">
            <v>506748</v>
          </cell>
          <cell r="AR33">
            <v>567084</v>
          </cell>
          <cell r="AS33">
            <v>0</v>
          </cell>
          <cell r="AT33">
            <v>4753.5</v>
          </cell>
          <cell r="AU33">
            <v>6074</v>
          </cell>
          <cell r="AV33">
            <v>11040.25</v>
          </cell>
          <cell r="AW33">
            <v>18376.75</v>
          </cell>
          <cell r="AX33">
            <v>32858.75</v>
          </cell>
          <cell r="AY33">
            <v>0</v>
          </cell>
          <cell r="AZ33">
            <v>73103.25</v>
          </cell>
          <cell r="BA33">
            <v>0</v>
          </cell>
          <cell r="BC33">
            <v>24</v>
          </cell>
          <cell r="BD33" t="str">
            <v>BELCHERTOWN</v>
          </cell>
          <cell r="BI33">
            <v>0</v>
          </cell>
          <cell r="BL33">
            <v>0</v>
          </cell>
          <cell r="BM33">
            <v>0</v>
          </cell>
          <cell r="BO33">
            <v>0</v>
          </cell>
          <cell r="BQ33">
            <v>0</v>
          </cell>
          <cell r="BR33">
            <v>0</v>
          </cell>
          <cell r="BS33">
            <v>0</v>
          </cell>
          <cell r="BU33">
            <v>0</v>
          </cell>
          <cell r="BW33">
            <v>0</v>
          </cell>
        </row>
        <row r="34">
          <cell r="A34">
            <v>25</v>
          </cell>
          <cell r="B34">
            <v>25</v>
          </cell>
          <cell r="C34" t="str">
            <v>BELLINGHAM</v>
          </cell>
          <cell r="D34">
            <v>48</v>
          </cell>
          <cell r="E34">
            <v>651292</v>
          </cell>
          <cell r="F34">
            <v>0</v>
          </cell>
          <cell r="G34">
            <v>42864</v>
          </cell>
          <cell r="H34">
            <v>694156</v>
          </cell>
          <cell r="J34">
            <v>85783.438523863049</v>
          </cell>
          <cell r="K34">
            <v>0.37297836383438848</v>
          </cell>
          <cell r="L34">
            <v>42864</v>
          </cell>
          <cell r="M34">
            <v>128647.43852386305</v>
          </cell>
          <cell r="O34">
            <v>565508.56147613691</v>
          </cell>
          <cell r="Q34">
            <v>0</v>
          </cell>
          <cell r="R34">
            <v>85783.438523863049</v>
          </cell>
          <cell r="S34">
            <v>42864</v>
          </cell>
          <cell r="T34">
            <v>128647.43852386305</v>
          </cell>
          <cell r="V34">
            <v>272859.75</v>
          </cell>
          <cell r="W34">
            <v>0</v>
          </cell>
          <cell r="X34">
            <v>25</v>
          </cell>
          <cell r="Y34">
            <v>48</v>
          </cell>
          <cell r="Z34">
            <v>0</v>
          </cell>
          <cell r="AA34">
            <v>0</v>
          </cell>
          <cell r="AB34">
            <v>651292</v>
          </cell>
          <cell r="AC34">
            <v>0</v>
          </cell>
          <cell r="AD34">
            <v>651292</v>
          </cell>
          <cell r="AE34">
            <v>0</v>
          </cell>
          <cell r="AF34">
            <v>42864</v>
          </cell>
          <cell r="AG34">
            <v>694156</v>
          </cell>
          <cell r="AH34">
            <v>0</v>
          </cell>
          <cell r="AJ34">
            <v>0</v>
          </cell>
          <cell r="AK34">
            <v>0</v>
          </cell>
          <cell r="AL34">
            <v>694156</v>
          </cell>
          <cell r="AN34">
            <v>25</v>
          </cell>
          <cell r="AO34">
            <v>25</v>
          </cell>
          <cell r="AP34" t="str">
            <v>BELLINGHAM</v>
          </cell>
          <cell r="AQ34">
            <v>651292</v>
          </cell>
          <cell r="AR34">
            <v>546746</v>
          </cell>
          <cell r="AS34">
            <v>104546</v>
          </cell>
          <cell r="AT34">
            <v>37813.75</v>
          </cell>
          <cell r="AU34">
            <v>57762</v>
          </cell>
          <cell r="AV34">
            <v>24605.75</v>
          </cell>
          <cell r="AW34">
            <v>0</v>
          </cell>
          <cell r="AX34">
            <v>5268.25</v>
          </cell>
          <cell r="AY34">
            <v>0</v>
          </cell>
          <cell r="AZ34">
            <v>229995.75</v>
          </cell>
          <cell r="BA34">
            <v>85783.438523863049</v>
          </cell>
          <cell r="BC34">
            <v>25</v>
          </cell>
          <cell r="BD34" t="str">
            <v>BELLINGHAM</v>
          </cell>
          <cell r="BI34">
            <v>0</v>
          </cell>
          <cell r="BL34">
            <v>0</v>
          </cell>
          <cell r="BM34">
            <v>0</v>
          </cell>
          <cell r="BO34">
            <v>0</v>
          </cell>
          <cell r="BQ34">
            <v>104546</v>
          </cell>
          <cell r="BR34">
            <v>104546</v>
          </cell>
          <cell r="BS34">
            <v>0</v>
          </cell>
          <cell r="BU34">
            <v>0</v>
          </cell>
          <cell r="BW34">
            <v>0</v>
          </cell>
        </row>
        <row r="35">
          <cell r="A35">
            <v>26</v>
          </cell>
          <cell r="B35">
            <v>26</v>
          </cell>
          <cell r="C35" t="str">
            <v>BELMONT</v>
          </cell>
          <cell r="D35">
            <v>1</v>
          </cell>
          <cell r="E35">
            <v>14581</v>
          </cell>
          <cell r="F35">
            <v>0</v>
          </cell>
          <cell r="G35">
            <v>893</v>
          </cell>
          <cell r="H35">
            <v>15474</v>
          </cell>
          <cell r="J35">
            <v>0</v>
          </cell>
          <cell r="K35">
            <v>0</v>
          </cell>
          <cell r="L35">
            <v>893</v>
          </cell>
          <cell r="M35">
            <v>893</v>
          </cell>
          <cell r="O35">
            <v>14581</v>
          </cell>
          <cell r="Q35">
            <v>0</v>
          </cell>
          <cell r="R35">
            <v>0</v>
          </cell>
          <cell r="S35">
            <v>893</v>
          </cell>
          <cell r="T35">
            <v>893</v>
          </cell>
          <cell r="V35">
            <v>9826.75</v>
          </cell>
          <cell r="W35">
            <v>0</v>
          </cell>
          <cell r="X35">
            <v>26</v>
          </cell>
          <cell r="Y35">
            <v>1</v>
          </cell>
          <cell r="Z35">
            <v>0</v>
          </cell>
          <cell r="AA35">
            <v>0</v>
          </cell>
          <cell r="AB35">
            <v>14581</v>
          </cell>
          <cell r="AC35">
            <v>0</v>
          </cell>
          <cell r="AD35">
            <v>14581</v>
          </cell>
          <cell r="AE35">
            <v>0</v>
          </cell>
          <cell r="AF35">
            <v>893</v>
          </cell>
          <cell r="AG35">
            <v>15474</v>
          </cell>
          <cell r="AH35">
            <v>0</v>
          </cell>
          <cell r="AJ35">
            <v>0</v>
          </cell>
          <cell r="AK35">
            <v>0</v>
          </cell>
          <cell r="AL35">
            <v>15474</v>
          </cell>
          <cell r="AN35">
            <v>26</v>
          </cell>
          <cell r="AO35">
            <v>26</v>
          </cell>
          <cell r="AP35" t="str">
            <v>BELMONT</v>
          </cell>
          <cell r="AQ35">
            <v>14581</v>
          </cell>
          <cell r="AR35">
            <v>34608</v>
          </cell>
          <cell r="AS35">
            <v>0</v>
          </cell>
          <cell r="AT35">
            <v>0</v>
          </cell>
          <cell r="AU35">
            <v>3712</v>
          </cell>
          <cell r="AV35">
            <v>678.5</v>
          </cell>
          <cell r="AW35">
            <v>0</v>
          </cell>
          <cell r="AX35">
            <v>4543.25</v>
          </cell>
          <cell r="AY35">
            <v>0</v>
          </cell>
          <cell r="AZ35">
            <v>8933.75</v>
          </cell>
          <cell r="BA35">
            <v>0</v>
          </cell>
          <cell r="BC35">
            <v>26</v>
          </cell>
          <cell r="BD35" t="str">
            <v>BELMONT</v>
          </cell>
          <cell r="BI35">
            <v>0</v>
          </cell>
          <cell r="BL35">
            <v>0</v>
          </cell>
          <cell r="BM35">
            <v>0</v>
          </cell>
          <cell r="BO35">
            <v>0</v>
          </cell>
          <cell r="BQ35">
            <v>0</v>
          </cell>
          <cell r="BR35">
            <v>0</v>
          </cell>
          <cell r="BS35">
            <v>0</v>
          </cell>
          <cell r="BU35">
            <v>0</v>
          </cell>
          <cell r="BW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N36">
            <v>27</v>
          </cell>
          <cell r="AO36">
            <v>27</v>
          </cell>
          <cell r="AP36" t="str">
            <v>BERKLEY</v>
          </cell>
          <cell r="AQ36">
            <v>0</v>
          </cell>
          <cell r="AR36">
            <v>0</v>
          </cell>
          <cell r="AS36">
            <v>0</v>
          </cell>
          <cell r="AT36">
            <v>0</v>
          </cell>
          <cell r="AU36">
            <v>0</v>
          </cell>
          <cell r="AV36">
            <v>0</v>
          </cell>
          <cell r="AW36">
            <v>0</v>
          </cell>
          <cell r="AX36">
            <v>5373.75</v>
          </cell>
          <cell r="AY36">
            <v>0</v>
          </cell>
          <cell r="AZ36">
            <v>5373.75</v>
          </cell>
          <cell r="BA36">
            <v>0</v>
          </cell>
          <cell r="BC36">
            <v>27</v>
          </cell>
          <cell r="BD36" t="str">
            <v>BERKLEY</v>
          </cell>
          <cell r="BI36">
            <v>0</v>
          </cell>
          <cell r="BL36">
            <v>0</v>
          </cell>
          <cell r="BM36">
            <v>0</v>
          </cell>
          <cell r="BO36">
            <v>0</v>
          </cell>
          <cell r="BQ36">
            <v>0</v>
          </cell>
          <cell r="BR36">
            <v>0</v>
          </cell>
          <cell r="BS36">
            <v>0</v>
          </cell>
          <cell r="BU36">
            <v>0</v>
          </cell>
          <cell r="BW36">
            <v>0</v>
          </cell>
        </row>
        <row r="37">
          <cell r="A37">
            <v>28</v>
          </cell>
          <cell r="B37">
            <v>28</v>
          </cell>
          <cell r="C37" t="str">
            <v>BERLIN</v>
          </cell>
          <cell r="D37">
            <v>1</v>
          </cell>
          <cell r="E37">
            <v>21501</v>
          </cell>
          <cell r="F37">
            <v>0</v>
          </cell>
          <cell r="G37">
            <v>893</v>
          </cell>
          <cell r="H37">
            <v>22394</v>
          </cell>
          <cell r="J37">
            <v>17642.279108732801</v>
          </cell>
          <cell r="K37">
            <v>0.82053295701282736</v>
          </cell>
          <cell r="L37">
            <v>893</v>
          </cell>
          <cell r="M37">
            <v>18535.279108732801</v>
          </cell>
          <cell r="O37">
            <v>3858.7208912671995</v>
          </cell>
          <cell r="Q37">
            <v>0</v>
          </cell>
          <cell r="R37">
            <v>17642.279108732801</v>
          </cell>
          <cell r="S37">
            <v>893</v>
          </cell>
          <cell r="T37">
            <v>18535.279108732801</v>
          </cell>
          <cell r="V37">
            <v>22394</v>
          </cell>
          <cell r="W37">
            <v>0</v>
          </cell>
          <cell r="X37">
            <v>28</v>
          </cell>
          <cell r="Y37">
            <v>1</v>
          </cell>
          <cell r="Z37">
            <v>0</v>
          </cell>
          <cell r="AA37">
            <v>0</v>
          </cell>
          <cell r="AB37">
            <v>21501</v>
          </cell>
          <cell r="AC37">
            <v>0</v>
          </cell>
          <cell r="AD37">
            <v>21501</v>
          </cell>
          <cell r="AE37">
            <v>0</v>
          </cell>
          <cell r="AF37">
            <v>893</v>
          </cell>
          <cell r="AG37">
            <v>22394</v>
          </cell>
          <cell r="AH37">
            <v>0</v>
          </cell>
          <cell r="AJ37">
            <v>0</v>
          </cell>
          <cell r="AK37">
            <v>0</v>
          </cell>
          <cell r="AL37">
            <v>22394</v>
          </cell>
          <cell r="AN37">
            <v>28</v>
          </cell>
          <cell r="AO37">
            <v>28</v>
          </cell>
          <cell r="AP37" t="str">
            <v>BERLIN</v>
          </cell>
          <cell r="AQ37">
            <v>21501</v>
          </cell>
          <cell r="AR37">
            <v>0</v>
          </cell>
          <cell r="AS37">
            <v>21501</v>
          </cell>
          <cell r="AT37">
            <v>0</v>
          </cell>
          <cell r="AU37">
            <v>0</v>
          </cell>
          <cell r="AV37">
            <v>0</v>
          </cell>
          <cell r="AW37">
            <v>0</v>
          </cell>
          <cell r="AX37">
            <v>0</v>
          </cell>
          <cell r="AY37">
            <v>0</v>
          </cell>
          <cell r="AZ37">
            <v>21501</v>
          </cell>
          <cell r="BA37">
            <v>17642.279108732801</v>
          </cell>
          <cell r="BC37">
            <v>28</v>
          </cell>
          <cell r="BD37" t="str">
            <v>BERLIN</v>
          </cell>
          <cell r="BI37">
            <v>0</v>
          </cell>
          <cell r="BL37">
            <v>0</v>
          </cell>
          <cell r="BM37">
            <v>0</v>
          </cell>
          <cell r="BO37">
            <v>0</v>
          </cell>
          <cell r="BQ37">
            <v>21501</v>
          </cell>
          <cell r="BR37">
            <v>21501</v>
          </cell>
          <cell r="BS37">
            <v>0</v>
          </cell>
          <cell r="BU37">
            <v>0</v>
          </cell>
          <cell r="BW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AN38">
            <v>29</v>
          </cell>
          <cell r="AO38">
            <v>29</v>
          </cell>
          <cell r="AP38" t="str">
            <v>BERNARDSTON</v>
          </cell>
          <cell r="AQ38">
            <v>0</v>
          </cell>
          <cell r="AR38">
            <v>0</v>
          </cell>
          <cell r="AS38">
            <v>0</v>
          </cell>
          <cell r="AT38">
            <v>0</v>
          </cell>
          <cell r="AU38">
            <v>0</v>
          </cell>
          <cell r="AV38">
            <v>0</v>
          </cell>
          <cell r="AW38">
            <v>0</v>
          </cell>
          <cell r="AX38">
            <v>0</v>
          </cell>
          <cell r="AY38">
            <v>0</v>
          </cell>
          <cell r="AZ38">
            <v>0</v>
          </cell>
          <cell r="BA38">
            <v>0</v>
          </cell>
          <cell r="BC38">
            <v>29</v>
          </cell>
          <cell r="BD38" t="str">
            <v>BERNARDSTON</v>
          </cell>
          <cell r="BI38">
            <v>0</v>
          </cell>
          <cell r="BL38">
            <v>0</v>
          </cell>
          <cell r="BM38">
            <v>0</v>
          </cell>
          <cell r="BO38">
            <v>0</v>
          </cell>
          <cell r="BQ38">
            <v>0</v>
          </cell>
          <cell r="BR38">
            <v>0</v>
          </cell>
          <cell r="BS38">
            <v>0</v>
          </cell>
          <cell r="BU38">
            <v>0</v>
          </cell>
          <cell r="BW38">
            <v>0</v>
          </cell>
        </row>
        <row r="39">
          <cell r="A39">
            <v>30</v>
          </cell>
          <cell r="B39">
            <v>30</v>
          </cell>
          <cell r="C39" t="str">
            <v>BEVERLY</v>
          </cell>
          <cell r="D39">
            <v>11</v>
          </cell>
          <cell r="E39">
            <v>164065</v>
          </cell>
          <cell r="F39">
            <v>0</v>
          </cell>
          <cell r="G39">
            <v>9823</v>
          </cell>
          <cell r="H39">
            <v>173888</v>
          </cell>
          <cell r="J39">
            <v>19554.120898572688</v>
          </cell>
          <cell r="K39">
            <v>0.49824176573743195</v>
          </cell>
          <cell r="L39">
            <v>9823</v>
          </cell>
          <cell r="M39">
            <v>29377.120898572688</v>
          </cell>
          <cell r="O39">
            <v>144510.8791014273</v>
          </cell>
          <cell r="Q39">
            <v>0</v>
          </cell>
          <cell r="R39">
            <v>19554.120898572688</v>
          </cell>
          <cell r="S39">
            <v>9823</v>
          </cell>
          <cell r="T39">
            <v>29377.120898572688</v>
          </cell>
          <cell r="V39">
            <v>49069.25</v>
          </cell>
          <cell r="W39">
            <v>0</v>
          </cell>
          <cell r="X39">
            <v>30</v>
          </cell>
          <cell r="Y39">
            <v>11</v>
          </cell>
          <cell r="Z39">
            <v>0</v>
          </cell>
          <cell r="AA39">
            <v>0</v>
          </cell>
          <cell r="AB39">
            <v>164065</v>
          </cell>
          <cell r="AC39">
            <v>0</v>
          </cell>
          <cell r="AD39">
            <v>164065</v>
          </cell>
          <cell r="AE39">
            <v>0</v>
          </cell>
          <cell r="AF39">
            <v>9823</v>
          </cell>
          <cell r="AG39">
            <v>173888</v>
          </cell>
          <cell r="AH39">
            <v>0</v>
          </cell>
          <cell r="AJ39">
            <v>0</v>
          </cell>
          <cell r="AK39">
            <v>0</v>
          </cell>
          <cell r="AL39">
            <v>173888</v>
          </cell>
          <cell r="AN39">
            <v>30</v>
          </cell>
          <cell r="AO39">
            <v>30</v>
          </cell>
          <cell r="AP39" t="str">
            <v>BEVERLY</v>
          </cell>
          <cell r="AQ39">
            <v>164065</v>
          </cell>
          <cell r="AR39">
            <v>140234</v>
          </cell>
          <cell r="AS39">
            <v>23831</v>
          </cell>
          <cell r="AT39">
            <v>2100</v>
          </cell>
          <cell r="AU39">
            <v>0</v>
          </cell>
          <cell r="AV39">
            <v>12466</v>
          </cell>
          <cell r="AW39">
            <v>849.25</v>
          </cell>
          <cell r="AX39">
            <v>0</v>
          </cell>
          <cell r="AY39">
            <v>0</v>
          </cell>
          <cell r="AZ39">
            <v>39246.25</v>
          </cell>
          <cell r="BA39">
            <v>19554.120898572688</v>
          </cell>
          <cell r="BC39">
            <v>30</v>
          </cell>
          <cell r="BD39" t="str">
            <v>BEVERLY</v>
          </cell>
          <cell r="BI39">
            <v>0</v>
          </cell>
          <cell r="BL39">
            <v>0</v>
          </cell>
          <cell r="BM39">
            <v>0</v>
          </cell>
          <cell r="BO39">
            <v>0</v>
          </cell>
          <cell r="BQ39">
            <v>23831</v>
          </cell>
          <cell r="BR39">
            <v>23831</v>
          </cell>
          <cell r="BS39">
            <v>0</v>
          </cell>
          <cell r="BU39">
            <v>0</v>
          </cell>
          <cell r="BW39">
            <v>0</v>
          </cell>
        </row>
        <row r="40">
          <cell r="A40">
            <v>31</v>
          </cell>
          <cell r="B40">
            <v>31</v>
          </cell>
          <cell r="C40" t="str">
            <v>BILLERICA</v>
          </cell>
          <cell r="D40">
            <v>147</v>
          </cell>
          <cell r="E40">
            <v>2114866</v>
          </cell>
          <cell r="F40">
            <v>0</v>
          </cell>
          <cell r="G40">
            <v>131271</v>
          </cell>
          <cell r="H40">
            <v>2246137</v>
          </cell>
          <cell r="J40">
            <v>0</v>
          </cell>
          <cell r="K40">
            <v>0</v>
          </cell>
          <cell r="L40">
            <v>131271</v>
          </cell>
          <cell r="M40">
            <v>131271</v>
          </cell>
          <cell r="O40">
            <v>2114866</v>
          </cell>
          <cell r="Q40">
            <v>0</v>
          </cell>
          <cell r="R40">
            <v>0</v>
          </cell>
          <cell r="S40">
            <v>131271</v>
          </cell>
          <cell r="T40">
            <v>131271</v>
          </cell>
          <cell r="V40">
            <v>281324</v>
          </cell>
          <cell r="W40">
            <v>0</v>
          </cell>
          <cell r="X40">
            <v>31</v>
          </cell>
          <cell r="Y40">
            <v>147</v>
          </cell>
          <cell r="Z40">
            <v>0</v>
          </cell>
          <cell r="AA40">
            <v>0</v>
          </cell>
          <cell r="AB40">
            <v>2114866</v>
          </cell>
          <cell r="AC40">
            <v>0</v>
          </cell>
          <cell r="AD40">
            <v>2114866</v>
          </cell>
          <cell r="AE40">
            <v>0</v>
          </cell>
          <cell r="AF40">
            <v>131271</v>
          </cell>
          <cell r="AG40">
            <v>2246137</v>
          </cell>
          <cell r="AH40">
            <v>0</v>
          </cell>
          <cell r="AJ40">
            <v>0</v>
          </cell>
          <cell r="AK40">
            <v>0</v>
          </cell>
          <cell r="AL40">
            <v>2246137</v>
          </cell>
          <cell r="AN40">
            <v>31</v>
          </cell>
          <cell r="AO40">
            <v>31</v>
          </cell>
          <cell r="AP40" t="str">
            <v>BILLERICA</v>
          </cell>
          <cell r="AQ40">
            <v>2114866</v>
          </cell>
          <cell r="AR40">
            <v>2278811</v>
          </cell>
          <cell r="AS40">
            <v>0</v>
          </cell>
          <cell r="AT40">
            <v>26781.25</v>
          </cell>
          <cell r="AU40">
            <v>0</v>
          </cell>
          <cell r="AV40">
            <v>4168.75</v>
          </cell>
          <cell r="AW40">
            <v>49890.75</v>
          </cell>
          <cell r="AX40">
            <v>69212.25</v>
          </cell>
          <cell r="AY40">
            <v>0</v>
          </cell>
          <cell r="AZ40">
            <v>150053</v>
          </cell>
          <cell r="BA40">
            <v>0</v>
          </cell>
          <cell r="BC40">
            <v>31</v>
          </cell>
          <cell r="BD40" t="str">
            <v>BILLERICA</v>
          </cell>
          <cell r="BI40">
            <v>0</v>
          </cell>
          <cell r="BL40">
            <v>0</v>
          </cell>
          <cell r="BM40">
            <v>0</v>
          </cell>
          <cell r="BO40">
            <v>0</v>
          </cell>
          <cell r="BQ40">
            <v>0</v>
          </cell>
          <cell r="BR40">
            <v>0</v>
          </cell>
          <cell r="BS40">
            <v>0</v>
          </cell>
          <cell r="BU40">
            <v>0</v>
          </cell>
          <cell r="BW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AN41">
            <v>32</v>
          </cell>
          <cell r="AO41">
            <v>32</v>
          </cell>
          <cell r="AP41" t="str">
            <v>BLACKSTONE</v>
          </cell>
          <cell r="AQ41">
            <v>0</v>
          </cell>
          <cell r="AR41">
            <v>0</v>
          </cell>
          <cell r="AS41">
            <v>0</v>
          </cell>
          <cell r="AT41">
            <v>0</v>
          </cell>
          <cell r="AU41">
            <v>0</v>
          </cell>
          <cell r="AV41">
            <v>0</v>
          </cell>
          <cell r="AW41">
            <v>0</v>
          </cell>
          <cell r="AX41">
            <v>0</v>
          </cell>
          <cell r="AY41">
            <v>0</v>
          </cell>
          <cell r="AZ41">
            <v>0</v>
          </cell>
          <cell r="BA41">
            <v>0</v>
          </cell>
          <cell r="BC41">
            <v>32</v>
          </cell>
          <cell r="BD41" t="str">
            <v>BLACKSTONE</v>
          </cell>
          <cell r="BI41">
            <v>0</v>
          </cell>
          <cell r="BL41">
            <v>0</v>
          </cell>
          <cell r="BM41">
            <v>0</v>
          </cell>
          <cell r="BO41">
            <v>0</v>
          </cell>
          <cell r="BQ41">
            <v>0</v>
          </cell>
          <cell r="BR41">
            <v>0</v>
          </cell>
          <cell r="BS41">
            <v>0</v>
          </cell>
          <cell r="BU41">
            <v>0</v>
          </cell>
          <cell r="BW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AN42">
            <v>33</v>
          </cell>
          <cell r="AO42">
            <v>33</v>
          </cell>
          <cell r="AP42" t="str">
            <v>BLANDFORD</v>
          </cell>
          <cell r="AQ42">
            <v>0</v>
          </cell>
          <cell r="AR42">
            <v>0</v>
          </cell>
          <cell r="AS42">
            <v>0</v>
          </cell>
          <cell r="AT42">
            <v>0</v>
          </cell>
          <cell r="AU42">
            <v>0</v>
          </cell>
          <cell r="AV42">
            <v>0</v>
          </cell>
          <cell r="AW42">
            <v>0</v>
          </cell>
          <cell r="AX42">
            <v>0</v>
          </cell>
          <cell r="AY42">
            <v>0</v>
          </cell>
          <cell r="AZ42">
            <v>0</v>
          </cell>
          <cell r="BA42">
            <v>0</v>
          </cell>
          <cell r="BC42">
            <v>33</v>
          </cell>
          <cell r="BD42" t="str">
            <v>BLANDFORD</v>
          </cell>
          <cell r="BI42">
            <v>0</v>
          </cell>
          <cell r="BL42">
            <v>0</v>
          </cell>
          <cell r="BM42">
            <v>0</v>
          </cell>
          <cell r="BO42">
            <v>0</v>
          </cell>
          <cell r="BQ42">
            <v>0</v>
          </cell>
          <cell r="BR42">
            <v>0</v>
          </cell>
          <cell r="BS42">
            <v>0</v>
          </cell>
          <cell r="BU42">
            <v>0</v>
          </cell>
          <cell r="BW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AN43">
            <v>34</v>
          </cell>
          <cell r="AO43">
            <v>34</v>
          </cell>
          <cell r="AP43" t="str">
            <v>BOLTON</v>
          </cell>
          <cell r="AQ43">
            <v>0</v>
          </cell>
          <cell r="AR43">
            <v>0</v>
          </cell>
          <cell r="AS43">
            <v>0</v>
          </cell>
          <cell r="AT43">
            <v>0</v>
          </cell>
          <cell r="AU43">
            <v>0</v>
          </cell>
          <cell r="AV43">
            <v>0</v>
          </cell>
          <cell r="AW43">
            <v>0</v>
          </cell>
          <cell r="AX43">
            <v>0</v>
          </cell>
          <cell r="AY43">
            <v>0</v>
          </cell>
          <cell r="AZ43">
            <v>0</v>
          </cell>
          <cell r="BA43">
            <v>0</v>
          </cell>
          <cell r="BC43">
            <v>34</v>
          </cell>
          <cell r="BD43" t="str">
            <v>BOLTON</v>
          </cell>
          <cell r="BI43">
            <v>0</v>
          </cell>
          <cell r="BL43">
            <v>0</v>
          </cell>
          <cell r="BM43">
            <v>0</v>
          </cell>
          <cell r="BO43">
            <v>0</v>
          </cell>
          <cell r="BQ43">
            <v>0</v>
          </cell>
          <cell r="BR43">
            <v>0</v>
          </cell>
          <cell r="BS43">
            <v>0</v>
          </cell>
          <cell r="BU43">
            <v>0</v>
          </cell>
          <cell r="BW43">
            <v>0</v>
          </cell>
        </row>
        <row r="44">
          <cell r="A44">
            <v>35</v>
          </cell>
          <cell r="B44">
            <v>35</v>
          </cell>
          <cell r="C44" t="str">
            <v>BOSTON</v>
          </cell>
          <cell r="D44">
            <v>11025</v>
          </cell>
          <cell r="E44">
            <v>184607980</v>
          </cell>
          <cell r="F44">
            <v>356445</v>
          </cell>
          <cell r="G44">
            <v>9845325</v>
          </cell>
          <cell r="H44">
            <v>194809750</v>
          </cell>
          <cell r="J44">
            <v>15634065.723091757</v>
          </cell>
          <cell r="K44">
            <v>0.39594773041099501</v>
          </cell>
          <cell r="L44">
            <v>9845325</v>
          </cell>
          <cell r="M44">
            <v>25479390.723091759</v>
          </cell>
          <cell r="O44">
            <v>169330359.27690825</v>
          </cell>
          <cell r="Q44">
            <v>0</v>
          </cell>
          <cell r="R44">
            <v>15634065.723091757</v>
          </cell>
          <cell r="S44">
            <v>9845325</v>
          </cell>
          <cell r="T44">
            <v>25479390.723091759</v>
          </cell>
          <cell r="V44">
            <v>49330500.75</v>
          </cell>
          <cell r="W44">
            <v>0</v>
          </cell>
          <cell r="X44">
            <v>35</v>
          </cell>
          <cell r="Y44">
            <v>11025</v>
          </cell>
          <cell r="Z44">
            <v>0</v>
          </cell>
          <cell r="AA44">
            <v>0</v>
          </cell>
          <cell r="AB44">
            <v>184607980</v>
          </cell>
          <cell r="AC44">
            <v>0</v>
          </cell>
          <cell r="AD44">
            <v>184607980</v>
          </cell>
          <cell r="AE44">
            <v>356445</v>
          </cell>
          <cell r="AF44">
            <v>9845325</v>
          </cell>
          <cell r="AG44">
            <v>194809750</v>
          </cell>
          <cell r="AH44">
            <v>0</v>
          </cell>
          <cell r="AJ44">
            <v>0</v>
          </cell>
          <cell r="AK44">
            <v>0</v>
          </cell>
          <cell r="AL44">
            <v>194809750</v>
          </cell>
          <cell r="AN44">
            <v>35</v>
          </cell>
          <cell r="AO44">
            <v>35</v>
          </cell>
          <cell r="AP44" t="str">
            <v>BOSTON</v>
          </cell>
          <cell r="AQ44">
            <v>184607980</v>
          </cell>
          <cell r="AR44">
            <v>165554430</v>
          </cell>
          <cell r="AS44">
            <v>19053550</v>
          </cell>
          <cell r="AT44">
            <v>5557650.5</v>
          </cell>
          <cell r="AU44">
            <v>2163422</v>
          </cell>
          <cell r="AV44">
            <v>4057026.75</v>
          </cell>
          <cell r="AW44">
            <v>3588035.5</v>
          </cell>
          <cell r="AX44">
            <v>5065491</v>
          </cell>
          <cell r="AY44">
            <v>0</v>
          </cell>
          <cell r="AZ44">
            <v>39485175.75</v>
          </cell>
          <cell r="BA44">
            <v>15634065.723091757</v>
          </cell>
          <cell r="BC44">
            <v>35</v>
          </cell>
          <cell r="BD44" t="str">
            <v>BOSTON</v>
          </cell>
          <cell r="BI44">
            <v>0</v>
          </cell>
          <cell r="BL44">
            <v>0</v>
          </cell>
          <cell r="BM44">
            <v>0</v>
          </cell>
          <cell r="BO44">
            <v>0</v>
          </cell>
          <cell r="BQ44">
            <v>19053550</v>
          </cell>
          <cell r="BR44">
            <v>19053550</v>
          </cell>
          <cell r="BS44">
            <v>0</v>
          </cell>
          <cell r="BU44">
            <v>0</v>
          </cell>
          <cell r="BW44">
            <v>0</v>
          </cell>
        </row>
        <row r="45">
          <cell r="A45">
            <v>36</v>
          </cell>
          <cell r="B45">
            <v>36</v>
          </cell>
          <cell r="C45" t="str">
            <v>BOURNE</v>
          </cell>
          <cell r="D45">
            <v>145</v>
          </cell>
          <cell r="E45">
            <v>2221103</v>
          </cell>
          <cell r="F45">
            <v>0</v>
          </cell>
          <cell r="G45">
            <v>129485</v>
          </cell>
          <cell r="H45">
            <v>2350588</v>
          </cell>
          <cell r="J45">
            <v>230421.24445538517</v>
          </cell>
          <cell r="K45">
            <v>0.41756084578245828</v>
          </cell>
          <cell r="L45">
            <v>129485</v>
          </cell>
          <cell r="M45">
            <v>359906.24445538514</v>
          </cell>
          <cell r="O45">
            <v>1990681.755544615</v>
          </cell>
          <cell r="Q45">
            <v>0</v>
          </cell>
          <cell r="R45">
            <v>230421.24445538517</v>
          </cell>
          <cell r="S45">
            <v>129485</v>
          </cell>
          <cell r="T45">
            <v>359906.24445538514</v>
          </cell>
          <cell r="V45">
            <v>681311.75</v>
          </cell>
          <cell r="W45">
            <v>0</v>
          </cell>
          <cell r="X45">
            <v>36</v>
          </cell>
          <cell r="Y45">
            <v>145</v>
          </cell>
          <cell r="Z45">
            <v>0</v>
          </cell>
          <cell r="AA45">
            <v>0</v>
          </cell>
          <cell r="AB45">
            <v>2221103</v>
          </cell>
          <cell r="AC45">
            <v>0</v>
          </cell>
          <cell r="AD45">
            <v>2221103</v>
          </cell>
          <cell r="AE45">
            <v>0</v>
          </cell>
          <cell r="AF45">
            <v>129485</v>
          </cell>
          <cell r="AG45">
            <v>2350588</v>
          </cell>
          <cell r="AH45">
            <v>0</v>
          </cell>
          <cell r="AJ45">
            <v>0</v>
          </cell>
          <cell r="AK45">
            <v>0</v>
          </cell>
          <cell r="AL45">
            <v>2350588</v>
          </cell>
          <cell r="AN45">
            <v>36</v>
          </cell>
          <cell r="AO45">
            <v>36</v>
          </cell>
          <cell r="AP45" t="str">
            <v>BOURNE</v>
          </cell>
          <cell r="AQ45">
            <v>2221103</v>
          </cell>
          <cell r="AR45">
            <v>1940284</v>
          </cell>
          <cell r="AS45">
            <v>280819</v>
          </cell>
          <cell r="AT45">
            <v>47990.25</v>
          </cell>
          <cell r="AU45">
            <v>99425</v>
          </cell>
          <cell r="AV45">
            <v>30681.5</v>
          </cell>
          <cell r="AW45">
            <v>37208.75</v>
          </cell>
          <cell r="AX45">
            <v>55702.25</v>
          </cell>
          <cell r="AY45">
            <v>0</v>
          </cell>
          <cell r="AZ45">
            <v>551826.75</v>
          </cell>
          <cell r="BA45">
            <v>230421.24445538517</v>
          </cell>
          <cell r="BC45">
            <v>36</v>
          </cell>
          <cell r="BD45" t="str">
            <v>BOURNE</v>
          </cell>
          <cell r="BI45">
            <v>0</v>
          </cell>
          <cell r="BL45">
            <v>0</v>
          </cell>
          <cell r="BM45">
            <v>0</v>
          </cell>
          <cell r="BO45">
            <v>0</v>
          </cell>
          <cell r="BQ45">
            <v>280819</v>
          </cell>
          <cell r="BR45">
            <v>280819</v>
          </cell>
          <cell r="BS45">
            <v>0</v>
          </cell>
          <cell r="BU45">
            <v>0</v>
          </cell>
          <cell r="BW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AN46">
            <v>37</v>
          </cell>
          <cell r="AO46">
            <v>37</v>
          </cell>
          <cell r="AP46" t="str">
            <v>BOXBOROUGH</v>
          </cell>
          <cell r="AQ46">
            <v>0</v>
          </cell>
          <cell r="AR46">
            <v>0</v>
          </cell>
          <cell r="AS46">
            <v>0</v>
          </cell>
          <cell r="AT46">
            <v>0</v>
          </cell>
          <cell r="AU46">
            <v>0</v>
          </cell>
          <cell r="AV46">
            <v>0</v>
          </cell>
          <cell r="AW46">
            <v>0</v>
          </cell>
          <cell r="AX46">
            <v>0</v>
          </cell>
          <cell r="AY46">
            <v>0</v>
          </cell>
          <cell r="AZ46">
            <v>0</v>
          </cell>
          <cell r="BA46">
            <v>0</v>
          </cell>
          <cell r="BC46">
            <v>37</v>
          </cell>
          <cell r="BD46" t="str">
            <v>BOXBOROUGH</v>
          </cell>
          <cell r="BI46">
            <v>0</v>
          </cell>
          <cell r="BL46">
            <v>0</v>
          </cell>
          <cell r="BM46">
            <v>0</v>
          </cell>
          <cell r="BO46">
            <v>0</v>
          </cell>
          <cell r="BQ46">
            <v>0</v>
          </cell>
          <cell r="BR46">
            <v>0</v>
          </cell>
          <cell r="BS46">
            <v>0</v>
          </cell>
          <cell r="BU46">
            <v>0</v>
          </cell>
          <cell r="BW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AN47">
            <v>38</v>
          </cell>
          <cell r="AO47">
            <v>38</v>
          </cell>
          <cell r="AP47" t="str">
            <v>BOXFORD</v>
          </cell>
          <cell r="AQ47">
            <v>0</v>
          </cell>
          <cell r="AR47">
            <v>0</v>
          </cell>
          <cell r="AS47">
            <v>0</v>
          </cell>
          <cell r="AT47">
            <v>0</v>
          </cell>
          <cell r="AU47">
            <v>0</v>
          </cell>
          <cell r="AV47">
            <v>0</v>
          </cell>
          <cell r="AW47">
            <v>0</v>
          </cell>
          <cell r="AX47">
            <v>0</v>
          </cell>
          <cell r="AY47">
            <v>0</v>
          </cell>
          <cell r="AZ47">
            <v>0</v>
          </cell>
          <cell r="BA47">
            <v>0</v>
          </cell>
          <cell r="BC47">
            <v>38</v>
          </cell>
          <cell r="BD47" t="str">
            <v>BOXFORD</v>
          </cell>
          <cell r="BI47">
            <v>0</v>
          </cell>
          <cell r="BL47">
            <v>0</v>
          </cell>
          <cell r="BM47">
            <v>0</v>
          </cell>
          <cell r="BO47">
            <v>0</v>
          </cell>
          <cell r="BQ47">
            <v>0</v>
          </cell>
          <cell r="BR47">
            <v>0</v>
          </cell>
          <cell r="BS47">
            <v>0</v>
          </cell>
          <cell r="BU47">
            <v>0</v>
          </cell>
          <cell r="BW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AN48">
            <v>39</v>
          </cell>
          <cell r="AO48">
            <v>39</v>
          </cell>
          <cell r="AP48" t="str">
            <v>BOYLSTON</v>
          </cell>
          <cell r="AQ48">
            <v>0</v>
          </cell>
          <cell r="AR48">
            <v>0</v>
          </cell>
          <cell r="AS48">
            <v>0</v>
          </cell>
          <cell r="AT48">
            <v>0</v>
          </cell>
          <cell r="AU48">
            <v>0</v>
          </cell>
          <cell r="AV48">
            <v>0</v>
          </cell>
          <cell r="AW48">
            <v>0</v>
          </cell>
          <cell r="AX48">
            <v>0</v>
          </cell>
          <cell r="AY48">
            <v>0</v>
          </cell>
          <cell r="AZ48">
            <v>0</v>
          </cell>
          <cell r="BA48">
            <v>0</v>
          </cell>
          <cell r="BC48">
            <v>39</v>
          </cell>
          <cell r="BD48" t="str">
            <v>BOYLSTON</v>
          </cell>
          <cell r="BI48">
            <v>0</v>
          </cell>
          <cell r="BL48">
            <v>0</v>
          </cell>
          <cell r="BM48">
            <v>0</v>
          </cell>
          <cell r="BO48">
            <v>0</v>
          </cell>
          <cell r="BQ48">
            <v>0</v>
          </cell>
          <cell r="BR48">
            <v>0</v>
          </cell>
          <cell r="BS48">
            <v>0</v>
          </cell>
          <cell r="BU48">
            <v>0</v>
          </cell>
          <cell r="BW48">
            <v>0</v>
          </cell>
        </row>
        <row r="49">
          <cell r="A49">
            <v>40</v>
          </cell>
          <cell r="B49">
            <v>40</v>
          </cell>
          <cell r="C49" t="str">
            <v>BRAINTREE</v>
          </cell>
          <cell r="D49">
            <v>12</v>
          </cell>
          <cell r="E49">
            <v>177048</v>
          </cell>
          <cell r="F49">
            <v>0</v>
          </cell>
          <cell r="G49">
            <v>10716</v>
          </cell>
          <cell r="H49">
            <v>187764</v>
          </cell>
          <cell r="J49">
            <v>0</v>
          </cell>
          <cell r="K49">
            <v>0</v>
          </cell>
          <cell r="L49">
            <v>10716</v>
          </cell>
          <cell r="M49">
            <v>10716</v>
          </cell>
          <cell r="O49">
            <v>177048</v>
          </cell>
          <cell r="Q49">
            <v>0</v>
          </cell>
          <cell r="R49">
            <v>0</v>
          </cell>
          <cell r="S49">
            <v>10716</v>
          </cell>
          <cell r="T49">
            <v>10716</v>
          </cell>
          <cell r="V49">
            <v>36794.5</v>
          </cell>
          <cell r="W49">
            <v>0</v>
          </cell>
          <cell r="X49">
            <v>40</v>
          </cell>
          <cell r="Y49">
            <v>12</v>
          </cell>
          <cell r="Z49">
            <v>0</v>
          </cell>
          <cell r="AA49">
            <v>0</v>
          </cell>
          <cell r="AB49">
            <v>177048</v>
          </cell>
          <cell r="AC49">
            <v>0</v>
          </cell>
          <cell r="AD49">
            <v>177048</v>
          </cell>
          <cell r="AE49">
            <v>0</v>
          </cell>
          <cell r="AF49">
            <v>10716</v>
          </cell>
          <cell r="AG49">
            <v>187764</v>
          </cell>
          <cell r="AH49">
            <v>0</v>
          </cell>
          <cell r="AJ49">
            <v>0</v>
          </cell>
          <cell r="AK49">
            <v>0</v>
          </cell>
          <cell r="AL49">
            <v>187764</v>
          </cell>
          <cell r="AN49">
            <v>40</v>
          </cell>
          <cell r="AO49">
            <v>40</v>
          </cell>
          <cell r="AP49" t="str">
            <v>BRAINTREE</v>
          </cell>
          <cell r="AQ49">
            <v>177048</v>
          </cell>
          <cell r="AR49">
            <v>247254</v>
          </cell>
          <cell r="AS49">
            <v>0</v>
          </cell>
          <cell r="AT49">
            <v>0</v>
          </cell>
          <cell r="AU49">
            <v>10623</v>
          </cell>
          <cell r="AV49">
            <v>5733.5</v>
          </cell>
          <cell r="AW49">
            <v>2833.25</v>
          </cell>
          <cell r="AX49">
            <v>6888.75</v>
          </cell>
          <cell r="AY49">
            <v>0</v>
          </cell>
          <cell r="AZ49">
            <v>26078.5</v>
          </cell>
          <cell r="BA49">
            <v>0</v>
          </cell>
          <cell r="BC49">
            <v>40</v>
          </cell>
          <cell r="BD49" t="str">
            <v>BRAINTREE</v>
          </cell>
          <cell r="BI49">
            <v>0</v>
          </cell>
          <cell r="BL49">
            <v>0</v>
          </cell>
          <cell r="BM49">
            <v>0</v>
          </cell>
          <cell r="BO49">
            <v>0</v>
          </cell>
          <cell r="BQ49">
            <v>0</v>
          </cell>
          <cell r="BR49">
            <v>0</v>
          </cell>
          <cell r="BS49">
            <v>0</v>
          </cell>
          <cell r="BU49">
            <v>0</v>
          </cell>
          <cell r="BW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AN50">
            <v>41</v>
          </cell>
          <cell r="AO50">
            <v>41</v>
          </cell>
          <cell r="AP50" t="str">
            <v>BREWSTER</v>
          </cell>
          <cell r="AQ50">
            <v>0</v>
          </cell>
          <cell r="AR50">
            <v>0</v>
          </cell>
          <cell r="AS50">
            <v>0</v>
          </cell>
          <cell r="AT50">
            <v>0</v>
          </cell>
          <cell r="AU50">
            <v>0</v>
          </cell>
          <cell r="AV50">
            <v>0</v>
          </cell>
          <cell r="AW50">
            <v>0</v>
          </cell>
          <cell r="AX50">
            <v>0</v>
          </cell>
          <cell r="AY50">
            <v>0</v>
          </cell>
          <cell r="AZ50">
            <v>0</v>
          </cell>
          <cell r="BA50">
            <v>0</v>
          </cell>
          <cell r="BC50">
            <v>41</v>
          </cell>
          <cell r="BD50" t="str">
            <v>BREWSTER</v>
          </cell>
          <cell r="BI50">
            <v>0</v>
          </cell>
          <cell r="BL50">
            <v>0</v>
          </cell>
          <cell r="BM50">
            <v>0</v>
          </cell>
          <cell r="BO50">
            <v>0</v>
          </cell>
          <cell r="BQ50">
            <v>0</v>
          </cell>
          <cell r="BR50">
            <v>0</v>
          </cell>
          <cell r="BS50">
            <v>0</v>
          </cell>
          <cell r="BU50">
            <v>0</v>
          </cell>
          <cell r="BW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AN51">
            <v>42</v>
          </cell>
          <cell r="AO51">
            <v>42</v>
          </cell>
          <cell r="AP51" t="str">
            <v>BRIDGEWATER</v>
          </cell>
          <cell r="AQ51">
            <v>0</v>
          </cell>
          <cell r="AR51">
            <v>0</v>
          </cell>
          <cell r="AS51">
            <v>0</v>
          </cell>
          <cell r="AT51">
            <v>0</v>
          </cell>
          <cell r="AU51">
            <v>0</v>
          </cell>
          <cell r="AV51">
            <v>0</v>
          </cell>
          <cell r="AW51">
            <v>0</v>
          </cell>
          <cell r="AX51">
            <v>0</v>
          </cell>
          <cell r="AY51">
            <v>0</v>
          </cell>
          <cell r="AZ51">
            <v>0</v>
          </cell>
          <cell r="BA51">
            <v>0</v>
          </cell>
          <cell r="BC51">
            <v>42</v>
          </cell>
          <cell r="BD51" t="str">
            <v>BRIDGEWATER</v>
          </cell>
          <cell r="BI51">
            <v>0</v>
          </cell>
          <cell r="BL51">
            <v>0</v>
          </cell>
          <cell r="BM51">
            <v>0</v>
          </cell>
          <cell r="BO51">
            <v>0</v>
          </cell>
          <cell r="BQ51">
            <v>0</v>
          </cell>
          <cell r="BR51">
            <v>0</v>
          </cell>
          <cell r="BS51">
            <v>0</v>
          </cell>
          <cell r="BU51">
            <v>0</v>
          </cell>
          <cell r="BW51">
            <v>0</v>
          </cell>
        </row>
        <row r="52">
          <cell r="A52">
            <v>43</v>
          </cell>
          <cell r="B52">
            <v>43</v>
          </cell>
          <cell r="C52" t="str">
            <v>BRIMFIELD</v>
          </cell>
          <cell r="D52">
            <v>2</v>
          </cell>
          <cell r="E52">
            <v>26810</v>
          </cell>
          <cell r="F52">
            <v>0</v>
          </cell>
          <cell r="G52">
            <v>1786</v>
          </cell>
          <cell r="H52">
            <v>28596</v>
          </cell>
          <cell r="J52">
            <v>0</v>
          </cell>
          <cell r="K52">
            <v>0</v>
          </cell>
          <cell r="L52">
            <v>1786</v>
          </cell>
          <cell r="M52">
            <v>1786</v>
          </cell>
          <cell r="O52">
            <v>26810</v>
          </cell>
          <cell r="Q52">
            <v>0</v>
          </cell>
          <cell r="R52">
            <v>0</v>
          </cell>
          <cell r="S52">
            <v>1786</v>
          </cell>
          <cell r="T52">
            <v>1786</v>
          </cell>
          <cell r="V52">
            <v>9030.5</v>
          </cell>
          <cell r="W52">
            <v>0</v>
          </cell>
          <cell r="X52">
            <v>43</v>
          </cell>
          <cell r="Y52">
            <v>2</v>
          </cell>
          <cell r="Z52">
            <v>0</v>
          </cell>
          <cell r="AA52">
            <v>0</v>
          </cell>
          <cell r="AB52">
            <v>26810</v>
          </cell>
          <cell r="AC52">
            <v>0</v>
          </cell>
          <cell r="AD52">
            <v>26810</v>
          </cell>
          <cell r="AE52">
            <v>0</v>
          </cell>
          <cell r="AF52">
            <v>1786</v>
          </cell>
          <cell r="AG52">
            <v>28596</v>
          </cell>
          <cell r="AH52">
            <v>0</v>
          </cell>
          <cell r="AJ52">
            <v>0</v>
          </cell>
          <cell r="AK52">
            <v>0</v>
          </cell>
          <cell r="AL52">
            <v>28596</v>
          </cell>
          <cell r="AN52">
            <v>43</v>
          </cell>
          <cell r="AO52">
            <v>43</v>
          </cell>
          <cell r="AP52" t="str">
            <v>BRIMFIELD</v>
          </cell>
          <cell r="AQ52">
            <v>26810</v>
          </cell>
          <cell r="AR52">
            <v>28978</v>
          </cell>
          <cell r="AS52">
            <v>0</v>
          </cell>
          <cell r="AT52">
            <v>7244.5</v>
          </cell>
          <cell r="AU52">
            <v>0</v>
          </cell>
          <cell r="AV52">
            <v>0</v>
          </cell>
          <cell r="AW52">
            <v>0</v>
          </cell>
          <cell r="AX52">
            <v>0</v>
          </cell>
          <cell r="AY52">
            <v>0</v>
          </cell>
          <cell r="AZ52">
            <v>7244.5</v>
          </cell>
          <cell r="BA52">
            <v>0</v>
          </cell>
          <cell r="BC52">
            <v>43</v>
          </cell>
          <cell r="BD52" t="str">
            <v>BRIMFIELD</v>
          </cell>
          <cell r="BI52">
            <v>0</v>
          </cell>
          <cell r="BL52">
            <v>0</v>
          </cell>
          <cell r="BM52">
            <v>0</v>
          </cell>
          <cell r="BO52">
            <v>0</v>
          </cell>
          <cell r="BQ52">
            <v>0</v>
          </cell>
          <cell r="BR52">
            <v>0</v>
          </cell>
          <cell r="BS52">
            <v>0</v>
          </cell>
          <cell r="BU52">
            <v>0</v>
          </cell>
          <cell r="BW52">
            <v>0</v>
          </cell>
        </row>
        <row r="53">
          <cell r="A53">
            <v>44</v>
          </cell>
          <cell r="B53">
            <v>44</v>
          </cell>
          <cell r="C53" t="str">
            <v>BROCKTON</v>
          </cell>
          <cell r="D53">
            <v>1046</v>
          </cell>
          <cell r="E53">
            <v>12198481</v>
          </cell>
          <cell r="F53">
            <v>0</v>
          </cell>
          <cell r="G53">
            <v>934078</v>
          </cell>
          <cell r="H53">
            <v>13132559</v>
          </cell>
          <cell r="J53">
            <v>1587983.1754376239</v>
          </cell>
          <cell r="K53">
            <v>0.41873899961260269</v>
          </cell>
          <cell r="L53">
            <v>934078</v>
          </cell>
          <cell r="M53">
            <v>2522061.1754376236</v>
          </cell>
          <cell r="O53">
            <v>10610497.824562376</v>
          </cell>
          <cell r="Q53">
            <v>0</v>
          </cell>
          <cell r="R53">
            <v>1587983.1754376239</v>
          </cell>
          <cell r="S53">
            <v>934078</v>
          </cell>
          <cell r="T53">
            <v>2522061.1754376236</v>
          </cell>
          <cell r="V53">
            <v>4726376.25</v>
          </cell>
          <cell r="W53">
            <v>0</v>
          </cell>
          <cell r="X53">
            <v>44</v>
          </cell>
          <cell r="Y53">
            <v>1046</v>
          </cell>
          <cell r="Z53">
            <v>0</v>
          </cell>
          <cell r="AA53">
            <v>0</v>
          </cell>
          <cell r="AB53">
            <v>12198481</v>
          </cell>
          <cell r="AC53">
            <v>0</v>
          </cell>
          <cell r="AD53">
            <v>12198481</v>
          </cell>
          <cell r="AE53">
            <v>0</v>
          </cell>
          <cell r="AF53">
            <v>934078</v>
          </cell>
          <cell r="AG53">
            <v>13132559</v>
          </cell>
          <cell r="AH53">
            <v>0</v>
          </cell>
          <cell r="AJ53">
            <v>0</v>
          </cell>
          <cell r="AK53">
            <v>0</v>
          </cell>
          <cell r="AL53">
            <v>13132559</v>
          </cell>
          <cell r="AN53">
            <v>44</v>
          </cell>
          <cell r="AO53">
            <v>44</v>
          </cell>
          <cell r="AP53" t="str">
            <v>BROCKTON</v>
          </cell>
          <cell r="AQ53">
            <v>12198481</v>
          </cell>
          <cell r="AR53">
            <v>10263174</v>
          </cell>
          <cell r="AS53">
            <v>1935307</v>
          </cell>
          <cell r="AT53">
            <v>662946.75</v>
          </cell>
          <cell r="AU53">
            <v>867918</v>
          </cell>
          <cell r="AV53">
            <v>173005</v>
          </cell>
          <cell r="AW53">
            <v>58434.25</v>
          </cell>
          <cell r="AX53">
            <v>94687.25</v>
          </cell>
          <cell r="AY53">
            <v>0</v>
          </cell>
          <cell r="AZ53">
            <v>3792298.25</v>
          </cell>
          <cell r="BA53">
            <v>1587983.1754376239</v>
          </cell>
          <cell r="BC53">
            <v>44</v>
          </cell>
          <cell r="BD53" t="str">
            <v>BROCKTON</v>
          </cell>
          <cell r="BI53">
            <v>0</v>
          </cell>
          <cell r="BL53">
            <v>0</v>
          </cell>
          <cell r="BM53">
            <v>0</v>
          </cell>
          <cell r="BO53">
            <v>0</v>
          </cell>
          <cell r="BQ53">
            <v>1935307</v>
          </cell>
          <cell r="BR53">
            <v>1935307</v>
          </cell>
          <cell r="BS53">
            <v>0</v>
          </cell>
          <cell r="BU53">
            <v>0</v>
          </cell>
          <cell r="BW53">
            <v>0</v>
          </cell>
        </row>
        <row r="54">
          <cell r="A54">
            <v>45</v>
          </cell>
          <cell r="B54">
            <v>45</v>
          </cell>
          <cell r="C54" t="str">
            <v>BROOKFIELD</v>
          </cell>
          <cell r="D54">
            <v>2</v>
          </cell>
          <cell r="E54">
            <v>23608</v>
          </cell>
          <cell r="F54">
            <v>0</v>
          </cell>
          <cell r="G54">
            <v>1786</v>
          </cell>
          <cell r="H54">
            <v>25394</v>
          </cell>
          <cell r="J54">
            <v>0</v>
          </cell>
          <cell r="K54">
            <v>0</v>
          </cell>
          <cell r="L54">
            <v>1786</v>
          </cell>
          <cell r="M54">
            <v>1786</v>
          </cell>
          <cell r="O54">
            <v>23608</v>
          </cell>
          <cell r="Q54">
            <v>0</v>
          </cell>
          <cell r="R54">
            <v>0</v>
          </cell>
          <cell r="S54">
            <v>1786</v>
          </cell>
          <cell r="T54">
            <v>1786</v>
          </cell>
          <cell r="V54">
            <v>8702.5</v>
          </cell>
          <cell r="W54">
            <v>0</v>
          </cell>
          <cell r="X54">
            <v>45</v>
          </cell>
          <cell r="Y54">
            <v>2</v>
          </cell>
          <cell r="Z54">
            <v>0</v>
          </cell>
          <cell r="AA54">
            <v>0</v>
          </cell>
          <cell r="AB54">
            <v>23608</v>
          </cell>
          <cell r="AC54">
            <v>0</v>
          </cell>
          <cell r="AD54">
            <v>23608</v>
          </cell>
          <cell r="AE54">
            <v>0</v>
          </cell>
          <cell r="AF54">
            <v>1786</v>
          </cell>
          <cell r="AG54">
            <v>25394</v>
          </cell>
          <cell r="AH54">
            <v>0</v>
          </cell>
          <cell r="AJ54">
            <v>0</v>
          </cell>
          <cell r="AK54">
            <v>0</v>
          </cell>
          <cell r="AL54">
            <v>25394</v>
          </cell>
          <cell r="AN54">
            <v>45</v>
          </cell>
          <cell r="AO54">
            <v>45</v>
          </cell>
          <cell r="AP54" t="str">
            <v>BROOKFIELD</v>
          </cell>
          <cell r="AQ54">
            <v>23608</v>
          </cell>
          <cell r="AR54">
            <v>27666</v>
          </cell>
          <cell r="AS54">
            <v>0</v>
          </cell>
          <cell r="AT54">
            <v>6916.5</v>
          </cell>
          <cell r="AU54">
            <v>0</v>
          </cell>
          <cell r="AV54">
            <v>0</v>
          </cell>
          <cell r="AW54">
            <v>0</v>
          </cell>
          <cell r="AX54">
            <v>0</v>
          </cell>
          <cell r="AY54">
            <v>0</v>
          </cell>
          <cell r="AZ54">
            <v>6916.5</v>
          </cell>
          <cell r="BA54">
            <v>0</v>
          </cell>
          <cell r="BC54">
            <v>45</v>
          </cell>
          <cell r="BD54" t="str">
            <v>BROOKFIELD</v>
          </cell>
          <cell r="BI54">
            <v>0</v>
          </cell>
          <cell r="BL54">
            <v>0</v>
          </cell>
          <cell r="BM54">
            <v>0</v>
          </cell>
          <cell r="BO54">
            <v>0</v>
          </cell>
          <cell r="BQ54">
            <v>0</v>
          </cell>
          <cell r="BR54">
            <v>0</v>
          </cell>
          <cell r="BS54">
            <v>0</v>
          </cell>
          <cell r="BU54">
            <v>0</v>
          </cell>
          <cell r="BW54">
            <v>0</v>
          </cell>
        </row>
        <row r="55">
          <cell r="A55">
            <v>46</v>
          </cell>
          <cell r="B55">
            <v>46</v>
          </cell>
          <cell r="C55" t="str">
            <v>BROOKLINE</v>
          </cell>
          <cell r="D55">
            <v>3</v>
          </cell>
          <cell r="E55">
            <v>68877</v>
          </cell>
          <cell r="F55">
            <v>0</v>
          </cell>
          <cell r="G55">
            <v>2679</v>
          </cell>
          <cell r="H55">
            <v>71556</v>
          </cell>
          <cell r="J55">
            <v>0</v>
          </cell>
          <cell r="K55">
            <v>0</v>
          </cell>
          <cell r="L55">
            <v>2679</v>
          </cell>
          <cell r="M55">
            <v>2679</v>
          </cell>
          <cell r="O55">
            <v>68877</v>
          </cell>
          <cell r="Q55">
            <v>0</v>
          </cell>
          <cell r="R55">
            <v>0</v>
          </cell>
          <cell r="S55">
            <v>2679</v>
          </cell>
          <cell r="T55">
            <v>2679</v>
          </cell>
          <cell r="V55">
            <v>24170</v>
          </cell>
          <cell r="W55">
            <v>0</v>
          </cell>
          <cell r="X55">
            <v>46</v>
          </cell>
          <cell r="Y55">
            <v>3</v>
          </cell>
          <cell r="Z55">
            <v>0</v>
          </cell>
          <cell r="AA55">
            <v>0</v>
          </cell>
          <cell r="AB55">
            <v>68877</v>
          </cell>
          <cell r="AC55">
            <v>0</v>
          </cell>
          <cell r="AD55">
            <v>68877</v>
          </cell>
          <cell r="AE55">
            <v>0</v>
          </cell>
          <cell r="AF55">
            <v>2679</v>
          </cell>
          <cell r="AG55">
            <v>71556</v>
          </cell>
          <cell r="AH55">
            <v>0</v>
          </cell>
          <cell r="AJ55">
            <v>0</v>
          </cell>
          <cell r="AK55">
            <v>0</v>
          </cell>
          <cell r="AL55">
            <v>71556</v>
          </cell>
          <cell r="AN55">
            <v>46</v>
          </cell>
          <cell r="AO55">
            <v>46</v>
          </cell>
          <cell r="AP55" t="str">
            <v>BROOKLINE</v>
          </cell>
          <cell r="AQ55">
            <v>68877</v>
          </cell>
          <cell r="AR55">
            <v>73341</v>
          </cell>
          <cell r="AS55">
            <v>0</v>
          </cell>
          <cell r="AT55">
            <v>0</v>
          </cell>
          <cell r="AU55">
            <v>19237</v>
          </cell>
          <cell r="AV55">
            <v>0</v>
          </cell>
          <cell r="AW55">
            <v>1377</v>
          </cell>
          <cell r="AX55">
            <v>877</v>
          </cell>
          <cell r="AY55">
            <v>0</v>
          </cell>
          <cell r="AZ55">
            <v>21491</v>
          </cell>
          <cell r="BA55">
            <v>0</v>
          </cell>
          <cell r="BC55">
            <v>46</v>
          </cell>
          <cell r="BD55" t="str">
            <v>BROOKLINE</v>
          </cell>
          <cell r="BI55">
            <v>0</v>
          </cell>
          <cell r="BL55">
            <v>0</v>
          </cell>
          <cell r="BM55">
            <v>0</v>
          </cell>
          <cell r="BO55">
            <v>0</v>
          </cell>
          <cell r="BQ55">
            <v>0</v>
          </cell>
          <cell r="BR55">
            <v>0</v>
          </cell>
          <cell r="BS55">
            <v>0</v>
          </cell>
          <cell r="BU55">
            <v>0</v>
          </cell>
          <cell r="BW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AN56">
            <v>47</v>
          </cell>
          <cell r="AO56">
            <v>47</v>
          </cell>
          <cell r="AP56" t="str">
            <v>BUCKLAND</v>
          </cell>
          <cell r="AQ56">
            <v>0</v>
          </cell>
          <cell r="AR56">
            <v>0</v>
          </cell>
          <cell r="AS56">
            <v>0</v>
          </cell>
          <cell r="AT56">
            <v>0</v>
          </cell>
          <cell r="AU56">
            <v>0</v>
          </cell>
          <cell r="AV56">
            <v>0</v>
          </cell>
          <cell r="AW56">
            <v>0</v>
          </cell>
          <cell r="AX56">
            <v>0</v>
          </cell>
          <cell r="AY56">
            <v>0</v>
          </cell>
          <cell r="AZ56">
            <v>0</v>
          </cell>
          <cell r="BA56">
            <v>0</v>
          </cell>
          <cell r="BC56">
            <v>47</v>
          </cell>
          <cell r="BD56" t="str">
            <v>BUCKLAND</v>
          </cell>
          <cell r="BI56">
            <v>0</v>
          </cell>
          <cell r="BL56">
            <v>0</v>
          </cell>
          <cell r="BM56">
            <v>0</v>
          </cell>
          <cell r="BO56">
            <v>0</v>
          </cell>
          <cell r="BQ56">
            <v>0</v>
          </cell>
          <cell r="BR56">
            <v>0</v>
          </cell>
          <cell r="BS56">
            <v>0</v>
          </cell>
          <cell r="BU56">
            <v>0</v>
          </cell>
          <cell r="BW56">
            <v>0</v>
          </cell>
        </row>
        <row r="57">
          <cell r="A57">
            <v>48</v>
          </cell>
          <cell r="B57">
            <v>48</v>
          </cell>
          <cell r="C57" t="str">
            <v>BURLINGTON</v>
          </cell>
          <cell r="D57">
            <v>5</v>
          </cell>
          <cell r="E57">
            <v>84360</v>
          </cell>
          <cell r="F57">
            <v>0</v>
          </cell>
          <cell r="G57">
            <v>4465</v>
          </cell>
          <cell r="H57">
            <v>88825</v>
          </cell>
          <cell r="J57">
            <v>16828.310415376076</v>
          </cell>
          <cell r="K57">
            <v>0.52081489300639328</v>
          </cell>
          <cell r="L57">
            <v>4465</v>
          </cell>
          <cell r="M57">
            <v>21293.310415376076</v>
          </cell>
          <cell r="O57">
            <v>67531.68958462392</v>
          </cell>
          <cell r="Q57">
            <v>0</v>
          </cell>
          <cell r="R57">
            <v>16828.310415376076</v>
          </cell>
          <cell r="S57">
            <v>4465</v>
          </cell>
          <cell r="T57">
            <v>21293.310415376076</v>
          </cell>
          <cell r="V57">
            <v>36776.5</v>
          </cell>
          <cell r="W57">
            <v>0</v>
          </cell>
          <cell r="X57">
            <v>48</v>
          </cell>
          <cell r="Y57">
            <v>5</v>
          </cell>
          <cell r="Z57">
            <v>0</v>
          </cell>
          <cell r="AA57">
            <v>0</v>
          </cell>
          <cell r="AB57">
            <v>84360</v>
          </cell>
          <cell r="AC57">
            <v>0</v>
          </cell>
          <cell r="AD57">
            <v>84360</v>
          </cell>
          <cell r="AE57">
            <v>0</v>
          </cell>
          <cell r="AF57">
            <v>4465</v>
          </cell>
          <cell r="AG57">
            <v>88825</v>
          </cell>
          <cell r="AH57">
            <v>0</v>
          </cell>
          <cell r="AJ57">
            <v>0</v>
          </cell>
          <cell r="AK57">
            <v>0</v>
          </cell>
          <cell r="AL57">
            <v>88825</v>
          </cell>
          <cell r="AN57">
            <v>48</v>
          </cell>
          <cell r="AO57">
            <v>48</v>
          </cell>
          <cell r="AP57" t="str">
            <v>BURLINGTON</v>
          </cell>
          <cell r="AQ57">
            <v>84360</v>
          </cell>
          <cell r="AR57">
            <v>63851</v>
          </cell>
          <cell r="AS57">
            <v>20509</v>
          </cell>
          <cell r="AT57">
            <v>0</v>
          </cell>
          <cell r="AU57">
            <v>1890</v>
          </cell>
          <cell r="AV57">
            <v>4242.25</v>
          </cell>
          <cell r="AW57">
            <v>0</v>
          </cell>
          <cell r="AX57">
            <v>5670.25</v>
          </cell>
          <cell r="AY57">
            <v>0</v>
          </cell>
          <cell r="AZ57">
            <v>32311.5</v>
          </cell>
          <cell r="BA57">
            <v>16828.310415376076</v>
          </cell>
          <cell r="BC57">
            <v>48</v>
          </cell>
          <cell r="BD57" t="str">
            <v>BURLINGTON</v>
          </cell>
          <cell r="BI57">
            <v>0</v>
          </cell>
          <cell r="BL57">
            <v>0</v>
          </cell>
          <cell r="BM57">
            <v>0</v>
          </cell>
          <cell r="BO57">
            <v>0</v>
          </cell>
          <cell r="BQ57">
            <v>20509</v>
          </cell>
          <cell r="BR57">
            <v>20509</v>
          </cell>
          <cell r="BS57">
            <v>0</v>
          </cell>
          <cell r="BU57">
            <v>0</v>
          </cell>
          <cell r="BW57">
            <v>0</v>
          </cell>
        </row>
        <row r="58">
          <cell r="A58">
            <v>49</v>
          </cell>
          <cell r="B58">
            <v>49</v>
          </cell>
          <cell r="C58" t="str">
            <v>CAMBRIDGE</v>
          </cell>
          <cell r="D58">
            <v>591</v>
          </cell>
          <cell r="E58">
            <v>16550178</v>
          </cell>
          <cell r="F58">
            <v>0</v>
          </cell>
          <cell r="G58">
            <v>527763</v>
          </cell>
          <cell r="H58">
            <v>17077941</v>
          </cell>
          <cell r="J58">
            <v>2099509.1645701197</v>
          </cell>
          <cell r="K58">
            <v>0.57322940654568599</v>
          </cell>
          <cell r="L58">
            <v>527763</v>
          </cell>
          <cell r="M58">
            <v>2627272.1645701197</v>
          </cell>
          <cell r="O58">
            <v>14450668.835429881</v>
          </cell>
          <cell r="Q58">
            <v>0</v>
          </cell>
          <cell r="R58">
            <v>2099509.1645701197</v>
          </cell>
          <cell r="S58">
            <v>527763</v>
          </cell>
          <cell r="T58">
            <v>2627272.1645701197</v>
          </cell>
          <cell r="V58">
            <v>4190361.5</v>
          </cell>
          <cell r="W58">
            <v>0</v>
          </cell>
          <cell r="X58">
            <v>49</v>
          </cell>
          <cell r="Y58">
            <v>591</v>
          </cell>
          <cell r="Z58">
            <v>0</v>
          </cell>
          <cell r="AA58">
            <v>0</v>
          </cell>
          <cell r="AB58">
            <v>16550178</v>
          </cell>
          <cell r="AC58">
            <v>0</v>
          </cell>
          <cell r="AD58">
            <v>16550178</v>
          </cell>
          <cell r="AE58">
            <v>0</v>
          </cell>
          <cell r="AF58">
            <v>527763</v>
          </cell>
          <cell r="AG58">
            <v>17077941</v>
          </cell>
          <cell r="AH58">
            <v>0</v>
          </cell>
          <cell r="AJ58">
            <v>0</v>
          </cell>
          <cell r="AK58">
            <v>0</v>
          </cell>
          <cell r="AL58">
            <v>17077941</v>
          </cell>
          <cell r="AN58">
            <v>49</v>
          </cell>
          <cell r="AO58">
            <v>49</v>
          </cell>
          <cell r="AP58" t="str">
            <v>CAMBRIDGE</v>
          </cell>
          <cell r="AQ58">
            <v>16550178</v>
          </cell>
          <cell r="AR58">
            <v>13991464</v>
          </cell>
          <cell r="AS58">
            <v>2558714</v>
          </cell>
          <cell r="AT58">
            <v>416156.5</v>
          </cell>
          <cell r="AU58">
            <v>226786</v>
          </cell>
          <cell r="AV58">
            <v>60568.25</v>
          </cell>
          <cell r="AW58">
            <v>299310.25</v>
          </cell>
          <cell r="AX58">
            <v>101063.5</v>
          </cell>
          <cell r="AY58">
            <v>0</v>
          </cell>
          <cell r="AZ58">
            <v>3662598.5</v>
          </cell>
          <cell r="BA58">
            <v>2099509.1645701197</v>
          </cell>
          <cell r="BC58">
            <v>49</v>
          </cell>
          <cell r="BD58" t="str">
            <v>CAMBRIDGE</v>
          </cell>
          <cell r="BI58">
            <v>0</v>
          </cell>
          <cell r="BL58">
            <v>0</v>
          </cell>
          <cell r="BM58">
            <v>0</v>
          </cell>
          <cell r="BO58">
            <v>0</v>
          </cell>
          <cell r="BQ58">
            <v>2558714</v>
          </cell>
          <cell r="BR58">
            <v>2558714</v>
          </cell>
          <cell r="BS58">
            <v>0</v>
          </cell>
          <cell r="BU58">
            <v>0</v>
          </cell>
          <cell r="BW58">
            <v>0</v>
          </cell>
        </row>
        <row r="59">
          <cell r="A59">
            <v>50</v>
          </cell>
          <cell r="B59">
            <v>50</v>
          </cell>
          <cell r="C59" t="str">
            <v>CANTON</v>
          </cell>
          <cell r="D59">
            <v>14</v>
          </cell>
          <cell r="E59">
            <v>221666</v>
          </cell>
          <cell r="F59">
            <v>0</v>
          </cell>
          <cell r="G59">
            <v>12502</v>
          </cell>
          <cell r="H59">
            <v>234168</v>
          </cell>
          <cell r="J59">
            <v>73386.006076356236</v>
          </cell>
          <cell r="K59">
            <v>0.66855250892884788</v>
          </cell>
          <cell r="L59">
            <v>12502</v>
          </cell>
          <cell r="M59">
            <v>85888.006076356236</v>
          </cell>
          <cell r="O59">
            <v>148279.99392364378</v>
          </cell>
          <cell r="Q59">
            <v>0</v>
          </cell>
          <cell r="R59">
            <v>73386.006076356236</v>
          </cell>
          <cell r="S59">
            <v>12502</v>
          </cell>
          <cell r="T59">
            <v>85888.006076356236</v>
          </cell>
          <cell r="V59">
            <v>122270.5</v>
          </cell>
          <cell r="W59">
            <v>0</v>
          </cell>
          <cell r="X59">
            <v>50</v>
          </cell>
          <cell r="Y59">
            <v>14</v>
          </cell>
          <cell r="Z59">
            <v>0</v>
          </cell>
          <cell r="AA59">
            <v>0</v>
          </cell>
          <cell r="AB59">
            <v>221666</v>
          </cell>
          <cell r="AC59">
            <v>0</v>
          </cell>
          <cell r="AD59">
            <v>221666</v>
          </cell>
          <cell r="AE59">
            <v>0</v>
          </cell>
          <cell r="AF59">
            <v>12502</v>
          </cell>
          <cell r="AG59">
            <v>234168</v>
          </cell>
          <cell r="AH59">
            <v>0</v>
          </cell>
          <cell r="AJ59">
            <v>0</v>
          </cell>
          <cell r="AK59">
            <v>0</v>
          </cell>
          <cell r="AL59">
            <v>234168</v>
          </cell>
          <cell r="AN59">
            <v>50</v>
          </cell>
          <cell r="AO59">
            <v>50</v>
          </cell>
          <cell r="AP59" t="str">
            <v>CANTON</v>
          </cell>
          <cell r="AQ59">
            <v>221666</v>
          </cell>
          <cell r="AR59">
            <v>132229</v>
          </cell>
          <cell r="AS59">
            <v>89437</v>
          </cell>
          <cell r="AT59">
            <v>6010.5</v>
          </cell>
          <cell r="AU59">
            <v>13323</v>
          </cell>
          <cell r="AV59">
            <v>0</v>
          </cell>
          <cell r="AW59">
            <v>0</v>
          </cell>
          <cell r="AX59">
            <v>998</v>
          </cell>
          <cell r="AY59">
            <v>0</v>
          </cell>
          <cell r="AZ59">
            <v>109768.5</v>
          </cell>
          <cell r="BA59">
            <v>73386.006076356236</v>
          </cell>
          <cell r="BC59">
            <v>50</v>
          </cell>
          <cell r="BD59" t="str">
            <v>CANTON</v>
          </cell>
          <cell r="BI59">
            <v>0</v>
          </cell>
          <cell r="BL59">
            <v>0</v>
          </cell>
          <cell r="BM59">
            <v>0</v>
          </cell>
          <cell r="BO59">
            <v>0</v>
          </cell>
          <cell r="BQ59">
            <v>89437</v>
          </cell>
          <cell r="BR59">
            <v>89437</v>
          </cell>
          <cell r="BS59">
            <v>0</v>
          </cell>
          <cell r="BU59">
            <v>0</v>
          </cell>
          <cell r="BW59">
            <v>0</v>
          </cell>
        </row>
        <row r="60">
          <cell r="A60">
            <v>51</v>
          </cell>
          <cell r="B60">
            <v>51</v>
          </cell>
          <cell r="C60" t="str">
            <v>CARLISLE</v>
          </cell>
          <cell r="D60">
            <v>1</v>
          </cell>
          <cell r="E60">
            <v>20501</v>
          </cell>
          <cell r="F60">
            <v>0</v>
          </cell>
          <cell r="G60">
            <v>893</v>
          </cell>
          <cell r="H60">
            <v>21394</v>
          </cell>
          <cell r="J60">
            <v>16821.746151719974</v>
          </cell>
          <cell r="K60">
            <v>0.66404469211064843</v>
          </cell>
          <cell r="L60">
            <v>893</v>
          </cell>
          <cell r="M60">
            <v>17714.746151719974</v>
          </cell>
          <cell r="O60">
            <v>3679.2538482800264</v>
          </cell>
          <cell r="Q60">
            <v>0</v>
          </cell>
          <cell r="R60">
            <v>16821.746151719974</v>
          </cell>
          <cell r="S60">
            <v>893</v>
          </cell>
          <cell r="T60">
            <v>17714.746151719974</v>
          </cell>
          <cell r="V60">
            <v>26225.25</v>
          </cell>
          <cell r="W60">
            <v>0</v>
          </cell>
          <cell r="X60">
            <v>51</v>
          </cell>
          <cell r="Y60">
            <v>1</v>
          </cell>
          <cell r="Z60">
            <v>0</v>
          </cell>
          <cell r="AA60">
            <v>0</v>
          </cell>
          <cell r="AB60">
            <v>20501</v>
          </cell>
          <cell r="AC60">
            <v>0</v>
          </cell>
          <cell r="AD60">
            <v>20501</v>
          </cell>
          <cell r="AE60">
            <v>0</v>
          </cell>
          <cell r="AF60">
            <v>893</v>
          </cell>
          <cell r="AG60">
            <v>21394</v>
          </cell>
          <cell r="AH60">
            <v>0</v>
          </cell>
          <cell r="AJ60">
            <v>0</v>
          </cell>
          <cell r="AK60">
            <v>0</v>
          </cell>
          <cell r="AL60">
            <v>21394</v>
          </cell>
          <cell r="AN60">
            <v>51</v>
          </cell>
          <cell r="AO60">
            <v>51</v>
          </cell>
          <cell r="AP60" t="str">
            <v>CARLISLE</v>
          </cell>
          <cell r="AQ60">
            <v>20501</v>
          </cell>
          <cell r="AR60">
            <v>0</v>
          </cell>
          <cell r="AS60">
            <v>20501</v>
          </cell>
          <cell r="AT60">
            <v>0</v>
          </cell>
          <cell r="AU60">
            <v>4636</v>
          </cell>
          <cell r="AV60">
            <v>0</v>
          </cell>
          <cell r="AW60">
            <v>0</v>
          </cell>
          <cell r="AX60">
            <v>195.25</v>
          </cell>
          <cell r="AY60">
            <v>0</v>
          </cell>
          <cell r="AZ60">
            <v>25332.25</v>
          </cell>
          <cell r="BA60">
            <v>16821.746151719974</v>
          </cell>
          <cell r="BC60">
            <v>51</v>
          </cell>
          <cell r="BD60" t="str">
            <v>CARLISLE</v>
          </cell>
          <cell r="BI60">
            <v>0</v>
          </cell>
          <cell r="BL60">
            <v>0</v>
          </cell>
          <cell r="BM60">
            <v>0</v>
          </cell>
          <cell r="BO60">
            <v>0</v>
          </cell>
          <cell r="BQ60">
            <v>20501</v>
          </cell>
          <cell r="BR60">
            <v>20501</v>
          </cell>
          <cell r="BS60">
            <v>0</v>
          </cell>
          <cell r="BU60">
            <v>0</v>
          </cell>
          <cell r="BW60">
            <v>0</v>
          </cell>
        </row>
        <row r="61">
          <cell r="A61">
            <v>52</v>
          </cell>
          <cell r="B61">
            <v>52</v>
          </cell>
          <cell r="C61" t="str">
            <v>CARVER</v>
          </cell>
          <cell r="D61">
            <v>52</v>
          </cell>
          <cell r="E61">
            <v>697433</v>
          </cell>
          <cell r="F61">
            <v>0</v>
          </cell>
          <cell r="G61">
            <v>46436</v>
          </cell>
          <cell r="H61">
            <v>743869</v>
          </cell>
          <cell r="J61">
            <v>109171.08939759967</v>
          </cell>
          <cell r="K61">
            <v>0.42115104364754624</v>
          </cell>
          <cell r="L61">
            <v>46436</v>
          </cell>
          <cell r="M61">
            <v>155607.08939759969</v>
          </cell>
          <cell r="O61">
            <v>588261.91060240031</v>
          </cell>
          <cell r="Q61">
            <v>0</v>
          </cell>
          <cell r="R61">
            <v>109171.08939759967</v>
          </cell>
          <cell r="S61">
            <v>46436</v>
          </cell>
          <cell r="T61">
            <v>155607.08939759969</v>
          </cell>
          <cell r="V61">
            <v>305656.75</v>
          </cell>
          <cell r="W61">
            <v>0</v>
          </cell>
          <cell r="X61">
            <v>52</v>
          </cell>
          <cell r="Y61">
            <v>52</v>
          </cell>
          <cell r="Z61">
            <v>0</v>
          </cell>
          <cell r="AA61">
            <v>0</v>
          </cell>
          <cell r="AB61">
            <v>697433</v>
          </cell>
          <cell r="AC61">
            <v>0</v>
          </cell>
          <cell r="AD61">
            <v>697433</v>
          </cell>
          <cell r="AE61">
            <v>0</v>
          </cell>
          <cell r="AF61">
            <v>46436</v>
          </cell>
          <cell r="AG61">
            <v>743869</v>
          </cell>
          <cell r="AH61">
            <v>0</v>
          </cell>
          <cell r="AJ61">
            <v>0</v>
          </cell>
          <cell r="AK61">
            <v>0</v>
          </cell>
          <cell r="AL61">
            <v>743869</v>
          </cell>
          <cell r="AN61">
            <v>52</v>
          </cell>
          <cell r="AO61">
            <v>52</v>
          </cell>
          <cell r="AP61" t="str">
            <v>CARVER</v>
          </cell>
          <cell r="AQ61">
            <v>697433</v>
          </cell>
          <cell r="AR61">
            <v>564384</v>
          </cell>
          <cell r="AS61">
            <v>133049</v>
          </cell>
          <cell r="AT61">
            <v>27469</v>
          </cell>
          <cell r="AU61">
            <v>22475</v>
          </cell>
          <cell r="AV61">
            <v>21906.5</v>
          </cell>
          <cell r="AW61">
            <v>36677</v>
          </cell>
          <cell r="AX61">
            <v>17644.25</v>
          </cell>
          <cell r="AY61">
            <v>0</v>
          </cell>
          <cell r="AZ61">
            <v>259220.75</v>
          </cell>
          <cell r="BA61">
            <v>109171.08939759967</v>
          </cell>
          <cell r="BC61">
            <v>52</v>
          </cell>
          <cell r="BD61" t="str">
            <v>CARVER</v>
          </cell>
          <cell r="BI61">
            <v>0</v>
          </cell>
          <cell r="BL61">
            <v>0</v>
          </cell>
          <cell r="BM61">
            <v>0</v>
          </cell>
          <cell r="BO61">
            <v>0</v>
          </cell>
          <cell r="BQ61">
            <v>133049</v>
          </cell>
          <cell r="BR61">
            <v>133049</v>
          </cell>
          <cell r="BS61">
            <v>0</v>
          </cell>
          <cell r="BU61">
            <v>0</v>
          </cell>
          <cell r="BW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AN62">
            <v>53</v>
          </cell>
          <cell r="AO62">
            <v>53</v>
          </cell>
          <cell r="AP62" t="str">
            <v>CHARLEMONT</v>
          </cell>
          <cell r="AQ62">
            <v>0</v>
          </cell>
          <cell r="AR62">
            <v>0</v>
          </cell>
          <cell r="AS62">
            <v>0</v>
          </cell>
          <cell r="AT62">
            <v>0</v>
          </cell>
          <cell r="AU62">
            <v>0</v>
          </cell>
          <cell r="AV62">
            <v>0</v>
          </cell>
          <cell r="AW62">
            <v>0</v>
          </cell>
          <cell r="AX62">
            <v>0</v>
          </cell>
          <cell r="AY62">
            <v>0</v>
          </cell>
          <cell r="AZ62">
            <v>0</v>
          </cell>
          <cell r="BA62">
            <v>0</v>
          </cell>
          <cell r="BC62">
            <v>53</v>
          </cell>
          <cell r="BD62" t="str">
            <v>CHARLEMONT</v>
          </cell>
          <cell r="BI62">
            <v>0</v>
          </cell>
          <cell r="BL62">
            <v>0</v>
          </cell>
          <cell r="BM62">
            <v>0</v>
          </cell>
          <cell r="BO62">
            <v>0</v>
          </cell>
          <cell r="BQ62">
            <v>0</v>
          </cell>
          <cell r="BR62">
            <v>0</v>
          </cell>
          <cell r="BS62">
            <v>0</v>
          </cell>
          <cell r="BU62">
            <v>0</v>
          </cell>
          <cell r="BW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AN63">
            <v>54</v>
          </cell>
          <cell r="AO63">
            <v>54</v>
          </cell>
          <cell r="AP63" t="str">
            <v>CHARLTON</v>
          </cell>
          <cell r="AQ63">
            <v>0</v>
          </cell>
          <cell r="AR63">
            <v>0</v>
          </cell>
          <cell r="AS63">
            <v>0</v>
          </cell>
          <cell r="AT63">
            <v>0</v>
          </cell>
          <cell r="AU63">
            <v>0</v>
          </cell>
          <cell r="AV63">
            <v>0</v>
          </cell>
          <cell r="AW63">
            <v>0</v>
          </cell>
          <cell r="AX63">
            <v>0</v>
          </cell>
          <cell r="AY63">
            <v>0</v>
          </cell>
          <cell r="AZ63">
            <v>0</v>
          </cell>
          <cell r="BA63">
            <v>0</v>
          </cell>
          <cell r="BC63">
            <v>54</v>
          </cell>
          <cell r="BD63" t="str">
            <v>CHARLTON</v>
          </cell>
          <cell r="BI63">
            <v>0</v>
          </cell>
          <cell r="BL63">
            <v>0</v>
          </cell>
          <cell r="BM63">
            <v>0</v>
          </cell>
          <cell r="BO63">
            <v>0</v>
          </cell>
          <cell r="BQ63">
            <v>0</v>
          </cell>
          <cell r="BR63">
            <v>0</v>
          </cell>
          <cell r="BS63">
            <v>0</v>
          </cell>
          <cell r="BU63">
            <v>0</v>
          </cell>
          <cell r="BW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AN64">
            <v>55</v>
          </cell>
          <cell r="AO64">
            <v>55</v>
          </cell>
          <cell r="AP64" t="str">
            <v>CHATHAM</v>
          </cell>
          <cell r="AQ64">
            <v>0</v>
          </cell>
          <cell r="AR64">
            <v>0</v>
          </cell>
          <cell r="AS64">
            <v>0</v>
          </cell>
          <cell r="AT64">
            <v>0</v>
          </cell>
          <cell r="AU64">
            <v>0</v>
          </cell>
          <cell r="AV64">
            <v>0</v>
          </cell>
          <cell r="AW64">
            <v>0</v>
          </cell>
          <cell r="AX64">
            <v>0</v>
          </cell>
          <cell r="AY64">
            <v>0</v>
          </cell>
          <cell r="AZ64">
            <v>0</v>
          </cell>
          <cell r="BA64">
            <v>0</v>
          </cell>
          <cell r="BC64">
            <v>55</v>
          </cell>
          <cell r="BD64" t="str">
            <v>CHATHAM</v>
          </cell>
          <cell r="BI64">
            <v>0</v>
          </cell>
          <cell r="BL64">
            <v>0</v>
          </cell>
          <cell r="BM64">
            <v>0</v>
          </cell>
          <cell r="BO64">
            <v>0</v>
          </cell>
          <cell r="BQ64">
            <v>0</v>
          </cell>
          <cell r="BR64">
            <v>0</v>
          </cell>
          <cell r="BS64">
            <v>0</v>
          </cell>
          <cell r="BU64">
            <v>0</v>
          </cell>
          <cell r="BW64">
            <v>0</v>
          </cell>
        </row>
        <row r="65">
          <cell r="A65">
            <v>56</v>
          </cell>
          <cell r="B65">
            <v>56</v>
          </cell>
          <cell r="C65" t="str">
            <v>CHELMSFORD</v>
          </cell>
          <cell r="D65">
            <v>122</v>
          </cell>
          <cell r="E65">
            <v>1663780</v>
          </cell>
          <cell r="F65">
            <v>0</v>
          </cell>
          <cell r="G65">
            <v>108946</v>
          </cell>
          <cell r="H65">
            <v>1772726</v>
          </cell>
          <cell r="J65">
            <v>259605.96067041741</v>
          </cell>
          <cell r="K65">
            <v>0.62193134636999614</v>
          </cell>
          <cell r="L65">
            <v>108946</v>
          </cell>
          <cell r="M65">
            <v>368551.96067041741</v>
          </cell>
          <cell r="O65">
            <v>1404174.0393295826</v>
          </cell>
          <cell r="Q65">
            <v>0</v>
          </cell>
          <cell r="R65">
            <v>259605.96067041741</v>
          </cell>
          <cell r="S65">
            <v>108946</v>
          </cell>
          <cell r="T65">
            <v>368551.96067041741</v>
          </cell>
          <cell r="V65">
            <v>526365</v>
          </cell>
          <cell r="W65">
            <v>0</v>
          </cell>
          <cell r="X65">
            <v>56</v>
          </cell>
          <cell r="Y65">
            <v>122</v>
          </cell>
          <cell r="Z65">
            <v>0</v>
          </cell>
          <cell r="AA65">
            <v>0</v>
          </cell>
          <cell r="AB65">
            <v>1663780</v>
          </cell>
          <cell r="AC65">
            <v>0</v>
          </cell>
          <cell r="AD65">
            <v>1663780</v>
          </cell>
          <cell r="AE65">
            <v>0</v>
          </cell>
          <cell r="AF65">
            <v>108946</v>
          </cell>
          <cell r="AG65">
            <v>1772726</v>
          </cell>
          <cell r="AH65">
            <v>0</v>
          </cell>
          <cell r="AJ65">
            <v>0</v>
          </cell>
          <cell r="AK65">
            <v>0</v>
          </cell>
          <cell r="AL65">
            <v>1772726</v>
          </cell>
          <cell r="AN65">
            <v>56</v>
          </cell>
          <cell r="AO65">
            <v>56</v>
          </cell>
          <cell r="AP65" t="str">
            <v>CHELMSFORD</v>
          </cell>
          <cell r="AQ65">
            <v>1663780</v>
          </cell>
          <cell r="AR65">
            <v>1347393</v>
          </cell>
          <cell r="AS65">
            <v>316387</v>
          </cell>
          <cell r="AT65">
            <v>6862.5</v>
          </cell>
          <cell r="AU65">
            <v>0</v>
          </cell>
          <cell r="AV65">
            <v>32026.75</v>
          </cell>
          <cell r="AW65">
            <v>61798.5</v>
          </cell>
          <cell r="AX65">
            <v>344.25</v>
          </cell>
          <cell r="AY65">
            <v>0</v>
          </cell>
          <cell r="AZ65">
            <v>417419</v>
          </cell>
          <cell r="BA65">
            <v>259605.96067041741</v>
          </cell>
          <cell r="BC65">
            <v>56</v>
          </cell>
          <cell r="BD65" t="str">
            <v>CHELMSFORD</v>
          </cell>
          <cell r="BI65">
            <v>0</v>
          </cell>
          <cell r="BL65">
            <v>0</v>
          </cell>
          <cell r="BM65">
            <v>0</v>
          </cell>
          <cell r="BO65">
            <v>0</v>
          </cell>
          <cell r="BQ65">
            <v>316387</v>
          </cell>
          <cell r="BR65">
            <v>316387</v>
          </cell>
          <cell r="BS65">
            <v>0</v>
          </cell>
          <cell r="BU65">
            <v>0</v>
          </cell>
          <cell r="BW65">
            <v>0</v>
          </cell>
        </row>
        <row r="66">
          <cell r="A66">
            <v>57</v>
          </cell>
          <cell r="B66">
            <v>57</v>
          </cell>
          <cell r="C66" t="str">
            <v>CHELSEA</v>
          </cell>
          <cell r="D66">
            <v>1062</v>
          </cell>
          <cell r="E66">
            <v>13829062</v>
          </cell>
          <cell r="F66">
            <v>0</v>
          </cell>
          <cell r="G66">
            <v>948366</v>
          </cell>
          <cell r="H66">
            <v>14777428</v>
          </cell>
          <cell r="J66">
            <v>2511653.8430151357</v>
          </cell>
          <cell r="K66">
            <v>0.52998073818221114</v>
          </cell>
          <cell r="L66">
            <v>948366</v>
          </cell>
          <cell r="M66">
            <v>3460019.8430151357</v>
          </cell>
          <cell r="O66">
            <v>11317408.156984864</v>
          </cell>
          <cell r="Q66">
            <v>0</v>
          </cell>
          <cell r="R66">
            <v>2511653.8430151357</v>
          </cell>
          <cell r="S66">
            <v>948366</v>
          </cell>
          <cell r="T66">
            <v>3460019.8430151357</v>
          </cell>
          <cell r="V66">
            <v>5687507.75</v>
          </cell>
          <cell r="W66">
            <v>0</v>
          </cell>
          <cell r="X66">
            <v>57</v>
          </cell>
          <cell r="Y66">
            <v>1062</v>
          </cell>
          <cell r="Z66">
            <v>0</v>
          </cell>
          <cell r="AA66">
            <v>0</v>
          </cell>
          <cell r="AB66">
            <v>13829062</v>
          </cell>
          <cell r="AC66">
            <v>0</v>
          </cell>
          <cell r="AD66">
            <v>13829062</v>
          </cell>
          <cell r="AE66">
            <v>0</v>
          </cell>
          <cell r="AF66">
            <v>948366</v>
          </cell>
          <cell r="AG66">
            <v>14777428</v>
          </cell>
          <cell r="AH66">
            <v>0</v>
          </cell>
          <cell r="AJ66">
            <v>0</v>
          </cell>
          <cell r="AK66">
            <v>0</v>
          </cell>
          <cell r="AL66">
            <v>14777428</v>
          </cell>
          <cell r="AN66">
            <v>57</v>
          </cell>
          <cell r="AO66">
            <v>57</v>
          </cell>
          <cell r="AP66" t="str">
            <v>CHELSEA</v>
          </cell>
          <cell r="AQ66">
            <v>13829062</v>
          </cell>
          <cell r="AR66">
            <v>10768059</v>
          </cell>
          <cell r="AS66">
            <v>3061003</v>
          </cell>
          <cell r="AT66">
            <v>186297.75</v>
          </cell>
          <cell r="AU66">
            <v>448781</v>
          </cell>
          <cell r="AV66">
            <v>500226</v>
          </cell>
          <cell r="AW66">
            <v>286710.25</v>
          </cell>
          <cell r="AX66">
            <v>256123.75</v>
          </cell>
          <cell r="AY66">
            <v>0</v>
          </cell>
          <cell r="AZ66">
            <v>4739141.75</v>
          </cell>
          <cell r="BA66">
            <v>2511653.8430151357</v>
          </cell>
          <cell r="BC66">
            <v>57</v>
          </cell>
          <cell r="BD66" t="str">
            <v>CHELSEA</v>
          </cell>
          <cell r="BI66">
            <v>0</v>
          </cell>
          <cell r="BL66">
            <v>0</v>
          </cell>
          <cell r="BM66">
            <v>0</v>
          </cell>
          <cell r="BO66">
            <v>0</v>
          </cell>
          <cell r="BQ66">
            <v>3061003</v>
          </cell>
          <cell r="BR66">
            <v>3061003</v>
          </cell>
          <cell r="BS66">
            <v>0</v>
          </cell>
          <cell r="BU66">
            <v>0</v>
          </cell>
          <cell r="BW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AN67">
            <v>58</v>
          </cell>
          <cell r="AO67">
            <v>58</v>
          </cell>
          <cell r="AP67" t="str">
            <v>CHESHIRE</v>
          </cell>
          <cell r="AQ67">
            <v>0</v>
          </cell>
          <cell r="AR67">
            <v>0</v>
          </cell>
          <cell r="AS67">
            <v>0</v>
          </cell>
          <cell r="AT67">
            <v>0</v>
          </cell>
          <cell r="AU67">
            <v>0</v>
          </cell>
          <cell r="AV67">
            <v>0</v>
          </cell>
          <cell r="AW67">
            <v>0</v>
          </cell>
          <cell r="AX67">
            <v>0</v>
          </cell>
          <cell r="AY67">
            <v>0</v>
          </cell>
          <cell r="AZ67">
            <v>0</v>
          </cell>
          <cell r="BA67">
            <v>0</v>
          </cell>
          <cell r="BC67">
            <v>58</v>
          </cell>
          <cell r="BD67" t="str">
            <v>CHESHIRE</v>
          </cell>
          <cell r="BI67">
            <v>0</v>
          </cell>
          <cell r="BL67">
            <v>0</v>
          </cell>
          <cell r="BM67">
            <v>0</v>
          </cell>
          <cell r="BO67">
            <v>0</v>
          </cell>
          <cell r="BQ67">
            <v>0</v>
          </cell>
          <cell r="BR67">
            <v>0</v>
          </cell>
          <cell r="BS67">
            <v>0</v>
          </cell>
          <cell r="BU67">
            <v>0</v>
          </cell>
          <cell r="BW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AN68">
            <v>59</v>
          </cell>
          <cell r="AO68">
            <v>59</v>
          </cell>
          <cell r="AP68" t="str">
            <v>CHESTER</v>
          </cell>
          <cell r="AQ68">
            <v>0</v>
          </cell>
          <cell r="AR68">
            <v>0</v>
          </cell>
          <cell r="AS68">
            <v>0</v>
          </cell>
          <cell r="AT68">
            <v>0</v>
          </cell>
          <cell r="AU68">
            <v>0</v>
          </cell>
          <cell r="AV68">
            <v>0</v>
          </cell>
          <cell r="AW68">
            <v>0</v>
          </cell>
          <cell r="AX68">
            <v>0</v>
          </cell>
          <cell r="AY68">
            <v>0</v>
          </cell>
          <cell r="AZ68">
            <v>0</v>
          </cell>
          <cell r="BA68">
            <v>0</v>
          </cell>
          <cell r="BC68">
            <v>59</v>
          </cell>
          <cell r="BD68" t="str">
            <v>CHESTER</v>
          </cell>
          <cell r="BI68">
            <v>0</v>
          </cell>
          <cell r="BL68">
            <v>0</v>
          </cell>
          <cell r="BM68">
            <v>0</v>
          </cell>
          <cell r="BO68">
            <v>0</v>
          </cell>
          <cell r="BQ68">
            <v>0</v>
          </cell>
          <cell r="BR68">
            <v>0</v>
          </cell>
          <cell r="BS68">
            <v>0</v>
          </cell>
          <cell r="BU68">
            <v>0</v>
          </cell>
          <cell r="BW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AN69">
            <v>60</v>
          </cell>
          <cell r="AO69">
            <v>60</v>
          </cell>
          <cell r="AP69" t="str">
            <v>CHESTERFIELD</v>
          </cell>
          <cell r="AQ69">
            <v>0</v>
          </cell>
          <cell r="AR69">
            <v>0</v>
          </cell>
          <cell r="AS69">
            <v>0</v>
          </cell>
          <cell r="AT69">
            <v>0</v>
          </cell>
          <cell r="AU69">
            <v>0</v>
          </cell>
          <cell r="AV69">
            <v>0</v>
          </cell>
          <cell r="AW69">
            <v>0</v>
          </cell>
          <cell r="AX69">
            <v>0</v>
          </cell>
          <cell r="AY69">
            <v>0</v>
          </cell>
          <cell r="AZ69">
            <v>0</v>
          </cell>
          <cell r="BA69">
            <v>0</v>
          </cell>
          <cell r="BC69">
            <v>60</v>
          </cell>
          <cell r="BD69" t="str">
            <v>CHESTERFIELD</v>
          </cell>
          <cell r="BI69">
            <v>0</v>
          </cell>
          <cell r="BL69">
            <v>0</v>
          </cell>
          <cell r="BM69">
            <v>0</v>
          </cell>
          <cell r="BO69">
            <v>0</v>
          </cell>
          <cell r="BQ69">
            <v>0</v>
          </cell>
          <cell r="BR69">
            <v>0</v>
          </cell>
          <cell r="BS69">
            <v>0</v>
          </cell>
          <cell r="BU69">
            <v>0</v>
          </cell>
          <cell r="BW69">
            <v>0</v>
          </cell>
        </row>
        <row r="70">
          <cell r="A70">
            <v>61</v>
          </cell>
          <cell r="B70">
            <v>61</v>
          </cell>
          <cell r="C70" t="str">
            <v>CHICOPEE</v>
          </cell>
          <cell r="D70">
            <v>289</v>
          </cell>
          <cell r="E70">
            <v>3453358</v>
          </cell>
          <cell r="F70">
            <v>0</v>
          </cell>
          <cell r="G70">
            <v>258077</v>
          </cell>
          <cell r="H70">
            <v>3711435</v>
          </cell>
          <cell r="J70">
            <v>433312.78767003294</v>
          </cell>
          <cell r="K70">
            <v>0.45492383050732582</v>
          </cell>
          <cell r="L70">
            <v>258077</v>
          </cell>
          <cell r="M70">
            <v>691389.78767003294</v>
          </cell>
          <cell r="O70">
            <v>3020045.2123299669</v>
          </cell>
          <cell r="Q70">
            <v>0</v>
          </cell>
          <cell r="R70">
            <v>433312.78767003294</v>
          </cell>
          <cell r="S70">
            <v>258077</v>
          </cell>
          <cell r="T70">
            <v>691389.78767003294</v>
          </cell>
          <cell r="V70">
            <v>1210572.25</v>
          </cell>
          <cell r="W70">
            <v>0</v>
          </cell>
          <cell r="X70">
            <v>61</v>
          </cell>
          <cell r="Y70">
            <v>289</v>
          </cell>
          <cell r="Z70">
            <v>0</v>
          </cell>
          <cell r="AA70">
            <v>0</v>
          </cell>
          <cell r="AB70">
            <v>3453358</v>
          </cell>
          <cell r="AC70">
            <v>0</v>
          </cell>
          <cell r="AD70">
            <v>3453358</v>
          </cell>
          <cell r="AE70">
            <v>0</v>
          </cell>
          <cell r="AF70">
            <v>258077</v>
          </cell>
          <cell r="AG70">
            <v>3711435</v>
          </cell>
          <cell r="AH70">
            <v>0</v>
          </cell>
          <cell r="AJ70">
            <v>0</v>
          </cell>
          <cell r="AK70">
            <v>0</v>
          </cell>
          <cell r="AL70">
            <v>3711435</v>
          </cell>
          <cell r="AN70">
            <v>61</v>
          </cell>
          <cell r="AO70">
            <v>61</v>
          </cell>
          <cell r="AP70" t="str">
            <v>CHICOPEE</v>
          </cell>
          <cell r="AQ70">
            <v>3453358</v>
          </cell>
          <cell r="AR70">
            <v>2925271</v>
          </cell>
          <cell r="AS70">
            <v>528087</v>
          </cell>
          <cell r="AT70">
            <v>91284.75</v>
          </cell>
          <cell r="AU70">
            <v>140662</v>
          </cell>
          <cell r="AV70">
            <v>68342.5</v>
          </cell>
          <cell r="AW70">
            <v>40780</v>
          </cell>
          <cell r="AX70">
            <v>83339</v>
          </cell>
          <cell r="AY70">
            <v>0</v>
          </cell>
          <cell r="AZ70">
            <v>952495.25</v>
          </cell>
          <cell r="BA70">
            <v>433312.78767003294</v>
          </cell>
          <cell r="BC70">
            <v>61</v>
          </cell>
          <cell r="BD70" t="str">
            <v>CHICOPEE</v>
          </cell>
          <cell r="BI70">
            <v>0</v>
          </cell>
          <cell r="BL70">
            <v>0</v>
          </cell>
          <cell r="BM70">
            <v>0</v>
          </cell>
          <cell r="BO70">
            <v>0</v>
          </cell>
          <cell r="BQ70">
            <v>528087</v>
          </cell>
          <cell r="BR70">
            <v>528087</v>
          </cell>
          <cell r="BS70">
            <v>0</v>
          </cell>
          <cell r="BU70">
            <v>0</v>
          </cell>
          <cell r="BW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AN71">
            <v>62</v>
          </cell>
          <cell r="AO71">
            <v>62</v>
          </cell>
          <cell r="AP71" t="str">
            <v>CHILMARK</v>
          </cell>
          <cell r="AQ71">
            <v>0</v>
          </cell>
          <cell r="AR71">
            <v>0</v>
          </cell>
          <cell r="AS71">
            <v>0</v>
          </cell>
          <cell r="AT71">
            <v>0</v>
          </cell>
          <cell r="AU71">
            <v>0</v>
          </cell>
          <cell r="AV71">
            <v>0</v>
          </cell>
          <cell r="AW71">
            <v>0</v>
          </cell>
          <cell r="AX71">
            <v>0</v>
          </cell>
          <cell r="AY71">
            <v>0</v>
          </cell>
          <cell r="AZ71">
            <v>0</v>
          </cell>
          <cell r="BA71">
            <v>0</v>
          </cell>
          <cell r="BC71">
            <v>62</v>
          </cell>
          <cell r="BD71" t="str">
            <v>CHILMARK</v>
          </cell>
          <cell r="BI71">
            <v>0</v>
          </cell>
          <cell r="BL71">
            <v>0</v>
          </cell>
          <cell r="BM71">
            <v>0</v>
          </cell>
          <cell r="BO71">
            <v>0</v>
          </cell>
          <cell r="BQ71">
            <v>0</v>
          </cell>
          <cell r="BR71">
            <v>0</v>
          </cell>
          <cell r="BS71">
            <v>0</v>
          </cell>
          <cell r="BU71">
            <v>0</v>
          </cell>
          <cell r="BW71">
            <v>0</v>
          </cell>
        </row>
        <row r="72">
          <cell r="A72">
            <v>63</v>
          </cell>
          <cell r="B72">
            <v>63</v>
          </cell>
          <cell r="C72" t="str">
            <v>CLARKSBURG</v>
          </cell>
          <cell r="D72">
            <v>5</v>
          </cell>
          <cell r="E72">
            <v>62020</v>
          </cell>
          <cell r="F72">
            <v>0</v>
          </cell>
          <cell r="G72">
            <v>4465</v>
          </cell>
          <cell r="H72">
            <v>66485</v>
          </cell>
          <cell r="J72">
            <v>9698.6995518916192</v>
          </cell>
          <cell r="K72">
            <v>0.46442481663015189</v>
          </cell>
          <cell r="L72">
            <v>4465</v>
          </cell>
          <cell r="M72">
            <v>14163.699551891619</v>
          </cell>
          <cell r="O72">
            <v>52321.300448108377</v>
          </cell>
          <cell r="Q72">
            <v>0</v>
          </cell>
          <cell r="R72">
            <v>9698.6995518916192</v>
          </cell>
          <cell r="S72">
            <v>4465</v>
          </cell>
          <cell r="T72">
            <v>14163.699551891619</v>
          </cell>
          <cell r="V72">
            <v>25348.25</v>
          </cell>
          <cell r="W72">
            <v>0</v>
          </cell>
          <cell r="X72">
            <v>63</v>
          </cell>
          <cell r="Y72">
            <v>5</v>
          </cell>
          <cell r="Z72">
            <v>0</v>
          </cell>
          <cell r="AA72">
            <v>0</v>
          </cell>
          <cell r="AB72">
            <v>62020</v>
          </cell>
          <cell r="AC72">
            <v>0</v>
          </cell>
          <cell r="AD72">
            <v>62020</v>
          </cell>
          <cell r="AE72">
            <v>0</v>
          </cell>
          <cell r="AF72">
            <v>4465</v>
          </cell>
          <cell r="AG72">
            <v>66485</v>
          </cell>
          <cell r="AH72">
            <v>0</v>
          </cell>
          <cell r="AJ72">
            <v>0</v>
          </cell>
          <cell r="AK72">
            <v>0</v>
          </cell>
          <cell r="AL72">
            <v>66485</v>
          </cell>
          <cell r="AN72">
            <v>63</v>
          </cell>
          <cell r="AO72">
            <v>63</v>
          </cell>
          <cell r="AP72" t="str">
            <v>CLARKSBURG</v>
          </cell>
          <cell r="AQ72">
            <v>62020</v>
          </cell>
          <cell r="AR72">
            <v>50200</v>
          </cell>
          <cell r="AS72">
            <v>11820</v>
          </cell>
          <cell r="AT72">
            <v>5299.5</v>
          </cell>
          <cell r="AU72">
            <v>0</v>
          </cell>
          <cell r="AV72">
            <v>1715.25</v>
          </cell>
          <cell r="AW72">
            <v>0</v>
          </cell>
          <cell r="AX72">
            <v>2048.5</v>
          </cell>
          <cell r="AY72">
            <v>0</v>
          </cell>
          <cell r="AZ72">
            <v>20883.25</v>
          </cell>
          <cell r="BA72">
            <v>9698.6995518916192</v>
          </cell>
          <cell r="BC72">
            <v>63</v>
          </cell>
          <cell r="BD72" t="str">
            <v>CLARKSBURG</v>
          </cell>
          <cell r="BI72">
            <v>0</v>
          </cell>
          <cell r="BL72">
            <v>0</v>
          </cell>
          <cell r="BM72">
            <v>0</v>
          </cell>
          <cell r="BO72">
            <v>0</v>
          </cell>
          <cell r="BQ72">
            <v>11820</v>
          </cell>
          <cell r="BR72">
            <v>11820</v>
          </cell>
          <cell r="BS72">
            <v>0</v>
          </cell>
          <cell r="BU72">
            <v>0</v>
          </cell>
          <cell r="BW72">
            <v>0</v>
          </cell>
        </row>
        <row r="73">
          <cell r="A73">
            <v>64</v>
          </cell>
          <cell r="B73">
            <v>64</v>
          </cell>
          <cell r="C73" t="str">
            <v>CLINTON</v>
          </cell>
          <cell r="D73">
            <v>75</v>
          </cell>
          <cell r="E73">
            <v>865014</v>
          </cell>
          <cell r="F73">
            <v>0</v>
          </cell>
          <cell r="G73">
            <v>66975</v>
          </cell>
          <cell r="H73">
            <v>931989</v>
          </cell>
          <cell r="J73">
            <v>128391.25338266813</v>
          </cell>
          <cell r="K73">
            <v>0.51539621628714072</v>
          </cell>
          <cell r="L73">
            <v>66975</v>
          </cell>
          <cell r="M73">
            <v>195366.25338266813</v>
          </cell>
          <cell r="O73">
            <v>736622.74661733187</v>
          </cell>
          <cell r="Q73">
            <v>0</v>
          </cell>
          <cell r="R73">
            <v>128391.25338266813</v>
          </cell>
          <cell r="S73">
            <v>66975</v>
          </cell>
          <cell r="T73">
            <v>195366.25338266813</v>
          </cell>
          <cell r="V73">
            <v>316086.75</v>
          </cell>
          <cell r="W73">
            <v>0</v>
          </cell>
          <cell r="X73">
            <v>64</v>
          </cell>
          <cell r="Y73">
            <v>75</v>
          </cell>
          <cell r="Z73">
            <v>0</v>
          </cell>
          <cell r="AA73">
            <v>0</v>
          </cell>
          <cell r="AB73">
            <v>865014</v>
          </cell>
          <cell r="AC73">
            <v>0</v>
          </cell>
          <cell r="AD73">
            <v>865014</v>
          </cell>
          <cell r="AE73">
            <v>0</v>
          </cell>
          <cell r="AF73">
            <v>66975</v>
          </cell>
          <cell r="AG73">
            <v>931989</v>
          </cell>
          <cell r="AH73">
            <v>0</v>
          </cell>
          <cell r="AJ73">
            <v>0</v>
          </cell>
          <cell r="AK73">
            <v>0</v>
          </cell>
          <cell r="AL73">
            <v>931989</v>
          </cell>
          <cell r="AN73">
            <v>64</v>
          </cell>
          <cell r="AO73">
            <v>64</v>
          </cell>
          <cell r="AP73" t="str">
            <v>CLINTON</v>
          </cell>
          <cell r="AQ73">
            <v>865014</v>
          </cell>
          <cell r="AR73">
            <v>708541</v>
          </cell>
          <cell r="AS73">
            <v>156473</v>
          </cell>
          <cell r="AT73">
            <v>12807.5</v>
          </cell>
          <cell r="AU73">
            <v>37864</v>
          </cell>
          <cell r="AV73">
            <v>2503.5</v>
          </cell>
          <cell r="AW73">
            <v>27846.75</v>
          </cell>
          <cell r="AX73">
            <v>11617</v>
          </cell>
          <cell r="AY73">
            <v>0</v>
          </cell>
          <cell r="AZ73">
            <v>249111.75</v>
          </cell>
          <cell r="BA73">
            <v>128391.25338266813</v>
          </cell>
          <cell r="BC73">
            <v>64</v>
          </cell>
          <cell r="BD73" t="str">
            <v>CLINTON</v>
          </cell>
          <cell r="BI73">
            <v>0</v>
          </cell>
          <cell r="BL73">
            <v>0</v>
          </cell>
          <cell r="BM73">
            <v>0</v>
          </cell>
          <cell r="BO73">
            <v>0</v>
          </cell>
          <cell r="BQ73">
            <v>156473</v>
          </cell>
          <cell r="BR73">
            <v>156473</v>
          </cell>
          <cell r="BS73">
            <v>0</v>
          </cell>
          <cell r="BU73">
            <v>0</v>
          </cell>
          <cell r="BW73">
            <v>0</v>
          </cell>
        </row>
        <row r="74">
          <cell r="A74">
            <v>65</v>
          </cell>
          <cell r="B74">
            <v>65</v>
          </cell>
          <cell r="C74" t="str">
            <v>COHASSET</v>
          </cell>
          <cell r="D74">
            <v>4</v>
          </cell>
          <cell r="E74">
            <v>60864</v>
          </cell>
          <cell r="F74">
            <v>0</v>
          </cell>
          <cell r="G74">
            <v>3572</v>
          </cell>
          <cell r="H74">
            <v>64436</v>
          </cell>
          <cell r="J74">
            <v>10178.711331744124</v>
          </cell>
          <cell r="K74">
            <v>0.34191170076399474</v>
          </cell>
          <cell r="L74">
            <v>3572</v>
          </cell>
          <cell r="M74">
            <v>13750.711331744124</v>
          </cell>
          <cell r="O74">
            <v>50685.288668255875</v>
          </cell>
          <cell r="Q74">
            <v>0</v>
          </cell>
          <cell r="R74">
            <v>10178.711331744124</v>
          </cell>
          <cell r="S74">
            <v>3572</v>
          </cell>
          <cell r="T74">
            <v>13750.711331744124</v>
          </cell>
          <cell r="V74">
            <v>33342</v>
          </cell>
          <cell r="W74">
            <v>0</v>
          </cell>
          <cell r="X74">
            <v>65</v>
          </cell>
          <cell r="Y74">
            <v>4</v>
          </cell>
          <cell r="Z74">
            <v>0</v>
          </cell>
          <cell r="AA74">
            <v>0</v>
          </cell>
          <cell r="AB74">
            <v>60864</v>
          </cell>
          <cell r="AC74">
            <v>0</v>
          </cell>
          <cell r="AD74">
            <v>60864</v>
          </cell>
          <cell r="AE74">
            <v>0</v>
          </cell>
          <cell r="AF74">
            <v>3572</v>
          </cell>
          <cell r="AG74">
            <v>64436</v>
          </cell>
          <cell r="AH74">
            <v>0</v>
          </cell>
          <cell r="AJ74">
            <v>0</v>
          </cell>
          <cell r="AK74">
            <v>0</v>
          </cell>
          <cell r="AL74">
            <v>64436</v>
          </cell>
          <cell r="AN74">
            <v>65</v>
          </cell>
          <cell r="AO74">
            <v>65</v>
          </cell>
          <cell r="AP74" t="str">
            <v>COHASSET</v>
          </cell>
          <cell r="AQ74">
            <v>60864</v>
          </cell>
          <cell r="AR74">
            <v>48459</v>
          </cell>
          <cell r="AS74">
            <v>12405</v>
          </cell>
          <cell r="AT74">
            <v>8438.5</v>
          </cell>
          <cell r="AU74">
            <v>0</v>
          </cell>
          <cell r="AV74">
            <v>6455.5</v>
          </cell>
          <cell r="AW74">
            <v>2471</v>
          </cell>
          <cell r="AX74">
            <v>0</v>
          </cell>
          <cell r="AY74">
            <v>0</v>
          </cell>
          <cell r="AZ74">
            <v>29770</v>
          </cell>
          <cell r="BA74">
            <v>10178.711331744124</v>
          </cell>
          <cell r="BC74">
            <v>65</v>
          </cell>
          <cell r="BD74" t="str">
            <v>COHASSET</v>
          </cell>
          <cell r="BI74">
            <v>0</v>
          </cell>
          <cell r="BL74">
            <v>0</v>
          </cell>
          <cell r="BM74">
            <v>0</v>
          </cell>
          <cell r="BO74">
            <v>0</v>
          </cell>
          <cell r="BQ74">
            <v>12405</v>
          </cell>
          <cell r="BR74">
            <v>12405</v>
          </cell>
          <cell r="BS74">
            <v>0</v>
          </cell>
          <cell r="BU74">
            <v>0</v>
          </cell>
          <cell r="BW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AN75">
            <v>66</v>
          </cell>
          <cell r="AO75">
            <v>66</v>
          </cell>
          <cell r="AP75" t="str">
            <v>COLRAIN</v>
          </cell>
          <cell r="AQ75">
            <v>0</v>
          </cell>
          <cell r="AR75">
            <v>0</v>
          </cell>
          <cell r="AS75">
            <v>0</v>
          </cell>
          <cell r="AT75">
            <v>0</v>
          </cell>
          <cell r="AU75">
            <v>0</v>
          </cell>
          <cell r="AV75">
            <v>0</v>
          </cell>
          <cell r="AW75">
            <v>0</v>
          </cell>
          <cell r="AX75">
            <v>0</v>
          </cell>
          <cell r="AY75">
            <v>0</v>
          </cell>
          <cell r="AZ75">
            <v>0</v>
          </cell>
          <cell r="BA75">
            <v>0</v>
          </cell>
          <cell r="BC75">
            <v>66</v>
          </cell>
          <cell r="BD75" t="str">
            <v>COLRAIN</v>
          </cell>
          <cell r="BI75">
            <v>0</v>
          </cell>
          <cell r="BL75">
            <v>0</v>
          </cell>
          <cell r="BM75">
            <v>0</v>
          </cell>
          <cell r="BO75">
            <v>0</v>
          </cell>
          <cell r="BQ75">
            <v>0</v>
          </cell>
          <cell r="BR75">
            <v>0</v>
          </cell>
          <cell r="BS75">
            <v>0</v>
          </cell>
          <cell r="BU75">
            <v>0</v>
          </cell>
          <cell r="BW75">
            <v>0</v>
          </cell>
        </row>
        <row r="76">
          <cell r="A76">
            <v>67</v>
          </cell>
          <cell r="B76">
            <v>67</v>
          </cell>
          <cell r="C76" t="str">
            <v>CONCORD</v>
          </cell>
          <cell r="D76">
            <v>1</v>
          </cell>
          <cell r="E76">
            <v>18824</v>
          </cell>
          <cell r="F76">
            <v>0</v>
          </cell>
          <cell r="G76">
            <v>893</v>
          </cell>
          <cell r="H76">
            <v>19717</v>
          </cell>
          <cell r="J76">
            <v>361.85503404265688</v>
          </cell>
          <cell r="K76">
            <v>8.0225038031849438E-2</v>
          </cell>
          <cell r="L76">
            <v>893</v>
          </cell>
          <cell r="M76">
            <v>1254.8550340426568</v>
          </cell>
          <cell r="O76">
            <v>18462.144965957345</v>
          </cell>
          <cell r="Q76">
            <v>0</v>
          </cell>
          <cell r="R76">
            <v>361.85503404265688</v>
          </cell>
          <cell r="S76">
            <v>893</v>
          </cell>
          <cell r="T76">
            <v>1254.8550340426568</v>
          </cell>
          <cell r="V76">
            <v>5403.5</v>
          </cell>
          <cell r="W76">
            <v>0</v>
          </cell>
          <cell r="X76">
            <v>67</v>
          </cell>
          <cell r="Y76">
            <v>1</v>
          </cell>
          <cell r="Z76">
            <v>0</v>
          </cell>
          <cell r="AA76">
            <v>0</v>
          </cell>
          <cell r="AB76">
            <v>18824</v>
          </cell>
          <cell r="AC76">
            <v>0</v>
          </cell>
          <cell r="AD76">
            <v>18824</v>
          </cell>
          <cell r="AE76">
            <v>0</v>
          </cell>
          <cell r="AF76">
            <v>893</v>
          </cell>
          <cell r="AG76">
            <v>19717</v>
          </cell>
          <cell r="AH76">
            <v>0</v>
          </cell>
          <cell r="AJ76">
            <v>0</v>
          </cell>
          <cell r="AK76">
            <v>0</v>
          </cell>
          <cell r="AL76">
            <v>19717</v>
          </cell>
          <cell r="AN76">
            <v>67</v>
          </cell>
          <cell r="AO76">
            <v>67</v>
          </cell>
          <cell r="AP76" t="str">
            <v>CONCORD</v>
          </cell>
          <cell r="AQ76">
            <v>18824</v>
          </cell>
          <cell r="AR76">
            <v>18383</v>
          </cell>
          <cell r="AS76">
            <v>441</v>
          </cell>
          <cell r="AT76">
            <v>0</v>
          </cell>
          <cell r="AU76">
            <v>0</v>
          </cell>
          <cell r="AV76">
            <v>771.75</v>
          </cell>
          <cell r="AW76">
            <v>3297.75</v>
          </cell>
          <cell r="AX76">
            <v>0</v>
          </cell>
          <cell r="AY76">
            <v>0</v>
          </cell>
          <cell r="AZ76">
            <v>4510.5</v>
          </cell>
          <cell r="BA76">
            <v>361.85503404265688</v>
          </cell>
          <cell r="BC76">
            <v>67</v>
          </cell>
          <cell r="BD76" t="str">
            <v>CONCORD</v>
          </cell>
          <cell r="BI76">
            <v>0</v>
          </cell>
          <cell r="BL76">
            <v>0</v>
          </cell>
          <cell r="BM76">
            <v>0</v>
          </cell>
          <cell r="BO76">
            <v>0</v>
          </cell>
          <cell r="BQ76">
            <v>441</v>
          </cell>
          <cell r="BR76">
            <v>441</v>
          </cell>
          <cell r="BS76">
            <v>0</v>
          </cell>
          <cell r="BU76">
            <v>0</v>
          </cell>
          <cell r="BW76">
            <v>0</v>
          </cell>
        </row>
        <row r="77">
          <cell r="A77">
            <v>68</v>
          </cell>
          <cell r="B77">
            <v>68</v>
          </cell>
          <cell r="C77" t="str">
            <v>CONWAY</v>
          </cell>
          <cell r="D77">
            <v>1</v>
          </cell>
          <cell r="E77">
            <v>17137</v>
          </cell>
          <cell r="F77">
            <v>0</v>
          </cell>
          <cell r="G77">
            <v>893</v>
          </cell>
          <cell r="H77">
            <v>18030</v>
          </cell>
          <cell r="J77">
            <v>0</v>
          </cell>
          <cell r="K77">
            <v>0</v>
          </cell>
          <cell r="L77">
            <v>893</v>
          </cell>
          <cell r="M77">
            <v>893</v>
          </cell>
          <cell r="O77">
            <v>17137</v>
          </cell>
          <cell r="Q77">
            <v>0</v>
          </cell>
          <cell r="R77">
            <v>0</v>
          </cell>
          <cell r="S77">
            <v>893</v>
          </cell>
          <cell r="T77">
            <v>893</v>
          </cell>
          <cell r="V77">
            <v>8763.5</v>
          </cell>
          <cell r="W77">
            <v>0</v>
          </cell>
          <cell r="X77">
            <v>68</v>
          </cell>
          <cell r="Y77">
            <v>1</v>
          </cell>
          <cell r="Z77">
            <v>0</v>
          </cell>
          <cell r="AA77">
            <v>0</v>
          </cell>
          <cell r="AB77">
            <v>17137</v>
          </cell>
          <cell r="AC77">
            <v>0</v>
          </cell>
          <cell r="AD77">
            <v>17137</v>
          </cell>
          <cell r="AE77">
            <v>0</v>
          </cell>
          <cell r="AF77">
            <v>893</v>
          </cell>
          <cell r="AG77">
            <v>18030</v>
          </cell>
          <cell r="AH77">
            <v>0</v>
          </cell>
          <cell r="AJ77">
            <v>0</v>
          </cell>
          <cell r="AK77">
            <v>0</v>
          </cell>
          <cell r="AL77">
            <v>18030</v>
          </cell>
          <cell r="AN77">
            <v>68</v>
          </cell>
          <cell r="AO77">
            <v>68</v>
          </cell>
          <cell r="AP77" t="str">
            <v>CONWAY</v>
          </cell>
          <cell r="AQ77">
            <v>17137</v>
          </cell>
          <cell r="AR77">
            <v>50970</v>
          </cell>
          <cell r="AS77">
            <v>0</v>
          </cell>
          <cell r="AT77">
            <v>2313</v>
          </cell>
          <cell r="AU77">
            <v>1055</v>
          </cell>
          <cell r="AV77">
            <v>4502.5</v>
          </cell>
          <cell r="AW77">
            <v>0</v>
          </cell>
          <cell r="AX77">
            <v>0</v>
          </cell>
          <cell r="AY77">
            <v>0</v>
          </cell>
          <cell r="AZ77">
            <v>7870.5</v>
          </cell>
          <cell r="BA77">
            <v>0</v>
          </cell>
          <cell r="BC77">
            <v>68</v>
          </cell>
          <cell r="BD77" t="str">
            <v>CONWAY</v>
          </cell>
          <cell r="BI77">
            <v>0</v>
          </cell>
          <cell r="BL77">
            <v>0</v>
          </cell>
          <cell r="BM77">
            <v>0</v>
          </cell>
          <cell r="BO77">
            <v>0</v>
          </cell>
          <cell r="BQ77">
            <v>0</v>
          </cell>
          <cell r="BR77">
            <v>0</v>
          </cell>
          <cell r="BS77">
            <v>0</v>
          </cell>
          <cell r="BU77">
            <v>0</v>
          </cell>
          <cell r="BW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AN78">
            <v>69</v>
          </cell>
          <cell r="AO78">
            <v>69</v>
          </cell>
          <cell r="AP78" t="str">
            <v>CUMMINGTON</v>
          </cell>
          <cell r="AQ78">
            <v>0</v>
          </cell>
          <cell r="AR78">
            <v>0</v>
          </cell>
          <cell r="AS78">
            <v>0</v>
          </cell>
          <cell r="AT78">
            <v>0</v>
          </cell>
          <cell r="AU78">
            <v>0</v>
          </cell>
          <cell r="AV78">
            <v>0</v>
          </cell>
          <cell r="AW78">
            <v>0</v>
          </cell>
          <cell r="AX78">
            <v>0</v>
          </cell>
          <cell r="AY78">
            <v>0</v>
          </cell>
          <cell r="AZ78">
            <v>0</v>
          </cell>
          <cell r="BA78">
            <v>0</v>
          </cell>
          <cell r="BC78">
            <v>69</v>
          </cell>
          <cell r="BD78" t="str">
            <v>CUMMINGTON</v>
          </cell>
          <cell r="BI78">
            <v>0</v>
          </cell>
          <cell r="BL78">
            <v>0</v>
          </cell>
          <cell r="BM78">
            <v>0</v>
          </cell>
          <cell r="BO78">
            <v>0</v>
          </cell>
          <cell r="BQ78">
            <v>0</v>
          </cell>
          <cell r="BR78">
            <v>0</v>
          </cell>
          <cell r="BS78">
            <v>0</v>
          </cell>
          <cell r="BU78">
            <v>0</v>
          </cell>
          <cell r="BW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AN79">
            <v>70</v>
          </cell>
          <cell r="AO79">
            <v>70</v>
          </cell>
          <cell r="AP79" t="str">
            <v>DALTON</v>
          </cell>
          <cell r="AQ79">
            <v>0</v>
          </cell>
          <cell r="AR79">
            <v>0</v>
          </cell>
          <cell r="AS79">
            <v>0</v>
          </cell>
          <cell r="AT79">
            <v>0</v>
          </cell>
          <cell r="AU79">
            <v>0</v>
          </cell>
          <cell r="AV79">
            <v>0</v>
          </cell>
          <cell r="AW79">
            <v>0</v>
          </cell>
          <cell r="AX79">
            <v>0</v>
          </cell>
          <cell r="AY79">
            <v>0</v>
          </cell>
          <cell r="AZ79">
            <v>0</v>
          </cell>
          <cell r="BA79">
            <v>0</v>
          </cell>
          <cell r="BC79">
            <v>70</v>
          </cell>
          <cell r="BD79" t="str">
            <v>DALTON</v>
          </cell>
          <cell r="BI79">
            <v>0</v>
          </cell>
          <cell r="BL79">
            <v>0</v>
          </cell>
          <cell r="BM79">
            <v>0</v>
          </cell>
          <cell r="BO79">
            <v>0</v>
          </cell>
          <cell r="BQ79">
            <v>0</v>
          </cell>
          <cell r="BR79">
            <v>0</v>
          </cell>
          <cell r="BS79">
            <v>0</v>
          </cell>
          <cell r="BU79">
            <v>0</v>
          </cell>
          <cell r="BW79">
            <v>0</v>
          </cell>
        </row>
        <row r="80">
          <cell r="A80">
            <v>71</v>
          </cell>
          <cell r="B80">
            <v>71</v>
          </cell>
          <cell r="C80" t="str">
            <v>DANVERS</v>
          </cell>
          <cell r="D80">
            <v>11</v>
          </cell>
          <cell r="E80">
            <v>188852</v>
          </cell>
          <cell r="F80">
            <v>0</v>
          </cell>
          <cell r="G80">
            <v>9823</v>
          </cell>
          <cell r="H80">
            <v>198675</v>
          </cell>
          <cell r="J80">
            <v>81103.118537061877</v>
          </cell>
          <cell r="K80">
            <v>0.69784432506646366</v>
          </cell>
          <cell r="L80">
            <v>9823</v>
          </cell>
          <cell r="M80">
            <v>90926.118537061877</v>
          </cell>
          <cell r="O80">
            <v>107748.88146293812</v>
          </cell>
          <cell r="Q80">
            <v>0</v>
          </cell>
          <cell r="R80">
            <v>81103.118537061877</v>
          </cell>
          <cell r="S80">
            <v>9823</v>
          </cell>
          <cell r="T80">
            <v>90926.118537061877</v>
          </cell>
          <cell r="V80">
            <v>126042.5</v>
          </cell>
          <cell r="W80">
            <v>0</v>
          </cell>
          <cell r="X80">
            <v>71</v>
          </cell>
          <cell r="Y80">
            <v>11</v>
          </cell>
          <cell r="Z80">
            <v>0</v>
          </cell>
          <cell r="AA80">
            <v>0</v>
          </cell>
          <cell r="AB80">
            <v>188852</v>
          </cell>
          <cell r="AC80">
            <v>0</v>
          </cell>
          <cell r="AD80">
            <v>188852</v>
          </cell>
          <cell r="AE80">
            <v>0</v>
          </cell>
          <cell r="AF80">
            <v>9823</v>
          </cell>
          <cell r="AG80">
            <v>198675</v>
          </cell>
          <cell r="AH80">
            <v>0</v>
          </cell>
          <cell r="AJ80">
            <v>0</v>
          </cell>
          <cell r="AK80">
            <v>0</v>
          </cell>
          <cell r="AL80">
            <v>198675</v>
          </cell>
          <cell r="AN80">
            <v>71</v>
          </cell>
          <cell r="AO80">
            <v>71</v>
          </cell>
          <cell r="AP80" t="str">
            <v>DANVERS</v>
          </cell>
          <cell r="AQ80">
            <v>188852</v>
          </cell>
          <cell r="AR80">
            <v>90010</v>
          </cell>
          <cell r="AS80">
            <v>98842</v>
          </cell>
          <cell r="AT80">
            <v>1303.5</v>
          </cell>
          <cell r="AU80">
            <v>11161</v>
          </cell>
          <cell r="AV80">
            <v>1725</v>
          </cell>
          <cell r="AW80">
            <v>0</v>
          </cell>
          <cell r="AX80">
            <v>3188</v>
          </cell>
          <cell r="AY80">
            <v>0</v>
          </cell>
          <cell r="AZ80">
            <v>116219.5</v>
          </cell>
          <cell r="BA80">
            <v>81103.118537061877</v>
          </cell>
          <cell r="BC80">
            <v>71</v>
          </cell>
          <cell r="BD80" t="str">
            <v>DANVERS</v>
          </cell>
          <cell r="BI80">
            <v>0</v>
          </cell>
          <cell r="BL80">
            <v>0</v>
          </cell>
          <cell r="BM80">
            <v>0</v>
          </cell>
          <cell r="BO80">
            <v>0</v>
          </cell>
          <cell r="BQ80">
            <v>98842</v>
          </cell>
          <cell r="BR80">
            <v>98842</v>
          </cell>
          <cell r="BS80">
            <v>0</v>
          </cell>
          <cell r="BU80">
            <v>0</v>
          </cell>
          <cell r="BW80">
            <v>0</v>
          </cell>
        </row>
        <row r="81">
          <cell r="A81">
            <v>72</v>
          </cell>
          <cell r="B81">
            <v>72</v>
          </cell>
          <cell r="C81" t="str">
            <v>DARTMOUTH</v>
          </cell>
          <cell r="D81">
            <v>8</v>
          </cell>
          <cell r="E81">
            <v>101122</v>
          </cell>
          <cell r="F81">
            <v>0</v>
          </cell>
          <cell r="G81">
            <v>7144</v>
          </cell>
          <cell r="H81">
            <v>108266</v>
          </cell>
          <cell r="J81">
            <v>0</v>
          </cell>
          <cell r="K81">
            <v>0</v>
          </cell>
          <cell r="L81">
            <v>7144</v>
          </cell>
          <cell r="M81">
            <v>7144</v>
          </cell>
          <cell r="O81">
            <v>101122</v>
          </cell>
          <cell r="Q81">
            <v>0</v>
          </cell>
          <cell r="R81">
            <v>0</v>
          </cell>
          <cell r="S81">
            <v>7144</v>
          </cell>
          <cell r="T81">
            <v>7144</v>
          </cell>
          <cell r="V81">
            <v>29199</v>
          </cell>
          <cell r="W81">
            <v>0</v>
          </cell>
          <cell r="X81">
            <v>72</v>
          </cell>
          <cell r="Y81">
            <v>8</v>
          </cell>
          <cell r="Z81">
            <v>0</v>
          </cell>
          <cell r="AA81">
            <v>0</v>
          </cell>
          <cell r="AB81">
            <v>101122</v>
          </cell>
          <cell r="AC81">
            <v>0</v>
          </cell>
          <cell r="AD81">
            <v>101122</v>
          </cell>
          <cell r="AE81">
            <v>0</v>
          </cell>
          <cell r="AF81">
            <v>7144</v>
          </cell>
          <cell r="AG81">
            <v>108266</v>
          </cell>
          <cell r="AH81">
            <v>0</v>
          </cell>
          <cell r="AJ81">
            <v>0</v>
          </cell>
          <cell r="AK81">
            <v>0</v>
          </cell>
          <cell r="AL81">
            <v>108266</v>
          </cell>
          <cell r="AN81">
            <v>72</v>
          </cell>
          <cell r="AO81">
            <v>72</v>
          </cell>
          <cell r="AP81" t="str">
            <v>DARTMOUTH</v>
          </cell>
          <cell r="AQ81">
            <v>101122</v>
          </cell>
          <cell r="AR81">
            <v>111978</v>
          </cell>
          <cell r="AS81">
            <v>0</v>
          </cell>
          <cell r="AT81">
            <v>0</v>
          </cell>
          <cell r="AU81">
            <v>1410</v>
          </cell>
          <cell r="AV81">
            <v>10520.75</v>
          </cell>
          <cell r="AW81">
            <v>6978.5</v>
          </cell>
          <cell r="AX81">
            <v>3145.75</v>
          </cell>
          <cell r="AY81">
            <v>0</v>
          </cell>
          <cell r="AZ81">
            <v>22055</v>
          </cell>
          <cell r="BA81">
            <v>0</v>
          </cell>
          <cell r="BC81">
            <v>72</v>
          </cell>
          <cell r="BD81" t="str">
            <v>DARTMOUTH</v>
          </cell>
          <cell r="BI81">
            <v>0</v>
          </cell>
          <cell r="BL81">
            <v>0</v>
          </cell>
          <cell r="BM81">
            <v>0</v>
          </cell>
          <cell r="BO81">
            <v>0</v>
          </cell>
          <cell r="BQ81">
            <v>0</v>
          </cell>
          <cell r="BR81">
            <v>0</v>
          </cell>
          <cell r="BS81">
            <v>0</v>
          </cell>
          <cell r="BU81">
            <v>0</v>
          </cell>
          <cell r="BW81">
            <v>0</v>
          </cell>
        </row>
        <row r="82">
          <cell r="A82">
            <v>73</v>
          </cell>
          <cell r="B82">
            <v>73</v>
          </cell>
          <cell r="C82" t="str">
            <v>DEDHAM</v>
          </cell>
          <cell r="D82">
            <v>15</v>
          </cell>
          <cell r="E82">
            <v>280404</v>
          </cell>
          <cell r="F82">
            <v>0</v>
          </cell>
          <cell r="G82">
            <v>13395</v>
          </cell>
          <cell r="H82">
            <v>293799</v>
          </cell>
          <cell r="J82">
            <v>47819.840201750565</v>
          </cell>
          <cell r="K82">
            <v>0.57139764308738061</v>
          </cell>
          <cell r="L82">
            <v>13395</v>
          </cell>
          <cell r="M82">
            <v>61214.840201750565</v>
          </cell>
          <cell r="O82">
            <v>232584.15979824943</v>
          </cell>
          <cell r="Q82">
            <v>0</v>
          </cell>
          <cell r="R82">
            <v>47819.840201750565</v>
          </cell>
          <cell r="S82">
            <v>13395</v>
          </cell>
          <cell r="T82">
            <v>61214.840201750565</v>
          </cell>
          <cell r="V82">
            <v>97084.25</v>
          </cell>
          <cell r="W82">
            <v>0</v>
          </cell>
          <cell r="X82">
            <v>73</v>
          </cell>
          <cell r="Y82">
            <v>15</v>
          </cell>
          <cell r="Z82">
            <v>0</v>
          </cell>
          <cell r="AA82">
            <v>0</v>
          </cell>
          <cell r="AB82">
            <v>280404</v>
          </cell>
          <cell r="AC82">
            <v>0</v>
          </cell>
          <cell r="AD82">
            <v>280404</v>
          </cell>
          <cell r="AE82">
            <v>0</v>
          </cell>
          <cell r="AF82">
            <v>13395</v>
          </cell>
          <cell r="AG82">
            <v>293799</v>
          </cell>
          <cell r="AH82">
            <v>0</v>
          </cell>
          <cell r="AJ82">
            <v>0</v>
          </cell>
          <cell r="AK82">
            <v>0</v>
          </cell>
          <cell r="AL82">
            <v>293799</v>
          </cell>
          <cell r="AN82">
            <v>73</v>
          </cell>
          <cell r="AO82">
            <v>73</v>
          </cell>
          <cell r="AP82" t="str">
            <v>DEDHAM</v>
          </cell>
          <cell r="AQ82">
            <v>280404</v>
          </cell>
          <cell r="AR82">
            <v>222125</v>
          </cell>
          <cell r="AS82">
            <v>58279</v>
          </cell>
          <cell r="AT82">
            <v>1003.5</v>
          </cell>
          <cell r="AU82">
            <v>18767</v>
          </cell>
          <cell r="AV82">
            <v>0</v>
          </cell>
          <cell r="AW82">
            <v>4617.75</v>
          </cell>
          <cell r="AX82">
            <v>1022</v>
          </cell>
          <cell r="AY82">
            <v>0</v>
          </cell>
          <cell r="AZ82">
            <v>83689.25</v>
          </cell>
          <cell r="BA82">
            <v>47819.840201750565</v>
          </cell>
          <cell r="BC82">
            <v>73</v>
          </cell>
          <cell r="BD82" t="str">
            <v>DEDHAM</v>
          </cell>
          <cell r="BI82">
            <v>0</v>
          </cell>
          <cell r="BL82">
            <v>0</v>
          </cell>
          <cell r="BM82">
            <v>0</v>
          </cell>
          <cell r="BO82">
            <v>0</v>
          </cell>
          <cell r="BQ82">
            <v>58279</v>
          </cell>
          <cell r="BR82">
            <v>58279</v>
          </cell>
          <cell r="BS82">
            <v>0</v>
          </cell>
          <cell r="BU82">
            <v>0</v>
          </cell>
          <cell r="BW82">
            <v>0</v>
          </cell>
        </row>
        <row r="83">
          <cell r="A83">
            <v>74</v>
          </cell>
          <cell r="B83">
            <v>74</v>
          </cell>
          <cell r="C83" t="str">
            <v>DEERFIELD</v>
          </cell>
          <cell r="D83">
            <v>5</v>
          </cell>
          <cell r="E83">
            <v>76125</v>
          </cell>
          <cell r="F83">
            <v>0</v>
          </cell>
          <cell r="G83">
            <v>4465</v>
          </cell>
          <cell r="H83">
            <v>80590</v>
          </cell>
          <cell r="J83">
            <v>0</v>
          </cell>
          <cell r="K83">
            <v>0</v>
          </cell>
          <cell r="L83">
            <v>4465</v>
          </cell>
          <cell r="M83">
            <v>4465</v>
          </cell>
          <cell r="O83">
            <v>76125</v>
          </cell>
          <cell r="Q83">
            <v>0</v>
          </cell>
          <cell r="R83">
            <v>0</v>
          </cell>
          <cell r="S83">
            <v>4465</v>
          </cell>
          <cell r="T83">
            <v>4465</v>
          </cell>
          <cell r="V83">
            <v>24215.5</v>
          </cell>
          <cell r="W83">
            <v>0</v>
          </cell>
          <cell r="X83">
            <v>74</v>
          </cell>
          <cell r="Y83">
            <v>5</v>
          </cell>
          <cell r="Z83">
            <v>0</v>
          </cell>
          <cell r="AA83">
            <v>0</v>
          </cell>
          <cell r="AB83">
            <v>76125</v>
          </cell>
          <cell r="AC83">
            <v>0</v>
          </cell>
          <cell r="AD83">
            <v>76125</v>
          </cell>
          <cell r="AE83">
            <v>0</v>
          </cell>
          <cell r="AF83">
            <v>4465</v>
          </cell>
          <cell r="AG83">
            <v>80590</v>
          </cell>
          <cell r="AH83">
            <v>0</v>
          </cell>
          <cell r="AJ83">
            <v>0</v>
          </cell>
          <cell r="AK83">
            <v>0</v>
          </cell>
          <cell r="AL83">
            <v>80590</v>
          </cell>
          <cell r="AN83">
            <v>74</v>
          </cell>
          <cell r="AO83">
            <v>74</v>
          </cell>
          <cell r="AP83" t="str">
            <v>DEERFIELD</v>
          </cell>
          <cell r="AQ83">
            <v>76125</v>
          </cell>
          <cell r="AR83">
            <v>82752</v>
          </cell>
          <cell r="AS83">
            <v>0</v>
          </cell>
          <cell r="AT83">
            <v>6932</v>
          </cell>
          <cell r="AU83">
            <v>4076</v>
          </cell>
          <cell r="AV83">
            <v>0</v>
          </cell>
          <cell r="AW83">
            <v>8244</v>
          </cell>
          <cell r="AX83">
            <v>498.5</v>
          </cell>
          <cell r="AY83">
            <v>0</v>
          </cell>
          <cell r="AZ83">
            <v>19750.5</v>
          </cell>
          <cell r="BA83">
            <v>0</v>
          </cell>
          <cell r="BC83">
            <v>74</v>
          </cell>
          <cell r="BD83" t="str">
            <v>DEERFIELD</v>
          </cell>
          <cell r="BI83">
            <v>0</v>
          </cell>
          <cell r="BL83">
            <v>0</v>
          </cell>
          <cell r="BM83">
            <v>0</v>
          </cell>
          <cell r="BO83">
            <v>0</v>
          </cell>
          <cell r="BQ83">
            <v>0</v>
          </cell>
          <cell r="BR83">
            <v>0</v>
          </cell>
          <cell r="BS83">
            <v>0</v>
          </cell>
          <cell r="BU83">
            <v>0</v>
          </cell>
          <cell r="BW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AN84">
            <v>75</v>
          </cell>
          <cell r="AO84">
            <v>75</v>
          </cell>
          <cell r="AP84" t="str">
            <v>DENNIS</v>
          </cell>
          <cell r="AQ84">
            <v>0</v>
          </cell>
          <cell r="AR84">
            <v>0</v>
          </cell>
          <cell r="AS84">
            <v>0</v>
          </cell>
          <cell r="AT84">
            <v>0</v>
          </cell>
          <cell r="AU84">
            <v>0</v>
          </cell>
          <cell r="AV84">
            <v>0</v>
          </cell>
          <cell r="AW84">
            <v>0</v>
          </cell>
          <cell r="AX84">
            <v>0</v>
          </cell>
          <cell r="AY84">
            <v>0</v>
          </cell>
          <cell r="AZ84">
            <v>0</v>
          </cell>
          <cell r="BA84">
            <v>0</v>
          </cell>
          <cell r="BC84">
            <v>75</v>
          </cell>
          <cell r="BD84" t="str">
            <v>DENNIS</v>
          </cell>
          <cell r="BI84">
            <v>0</v>
          </cell>
          <cell r="BL84">
            <v>0</v>
          </cell>
          <cell r="BM84">
            <v>0</v>
          </cell>
          <cell r="BO84">
            <v>0</v>
          </cell>
          <cell r="BQ84">
            <v>0</v>
          </cell>
          <cell r="BR84">
            <v>0</v>
          </cell>
          <cell r="BS84">
            <v>0</v>
          </cell>
          <cell r="BU84">
            <v>0</v>
          </cell>
          <cell r="BW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AN85">
            <v>76</v>
          </cell>
          <cell r="AO85">
            <v>76</v>
          </cell>
          <cell r="AP85" t="str">
            <v>DIGHTON</v>
          </cell>
          <cell r="AQ85">
            <v>0</v>
          </cell>
          <cell r="AR85">
            <v>0</v>
          </cell>
          <cell r="AS85">
            <v>0</v>
          </cell>
          <cell r="AT85">
            <v>0</v>
          </cell>
          <cell r="AU85">
            <v>0</v>
          </cell>
          <cell r="AV85">
            <v>0</v>
          </cell>
          <cell r="AW85">
            <v>0</v>
          </cell>
          <cell r="AX85">
            <v>0</v>
          </cell>
          <cell r="AY85">
            <v>0</v>
          </cell>
          <cell r="AZ85">
            <v>0</v>
          </cell>
          <cell r="BA85">
            <v>0</v>
          </cell>
          <cell r="BC85">
            <v>76</v>
          </cell>
          <cell r="BD85" t="str">
            <v>DIGHTON</v>
          </cell>
          <cell r="BI85">
            <v>0</v>
          </cell>
          <cell r="BL85">
            <v>0</v>
          </cell>
          <cell r="BM85">
            <v>0</v>
          </cell>
          <cell r="BO85">
            <v>0</v>
          </cell>
          <cell r="BQ85">
            <v>0</v>
          </cell>
          <cell r="BR85">
            <v>0</v>
          </cell>
          <cell r="BS85">
            <v>0</v>
          </cell>
          <cell r="BU85">
            <v>0</v>
          </cell>
          <cell r="BW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AN86">
            <v>77</v>
          </cell>
          <cell r="AO86">
            <v>77</v>
          </cell>
          <cell r="AP86" t="str">
            <v>DOUGLAS</v>
          </cell>
          <cell r="AQ86">
            <v>0</v>
          </cell>
          <cell r="AR86">
            <v>0</v>
          </cell>
          <cell r="AS86">
            <v>0</v>
          </cell>
          <cell r="AT86">
            <v>0</v>
          </cell>
          <cell r="AU86">
            <v>0</v>
          </cell>
          <cell r="AV86">
            <v>0</v>
          </cell>
          <cell r="AW86">
            <v>0</v>
          </cell>
          <cell r="AX86">
            <v>0</v>
          </cell>
          <cell r="AY86">
            <v>0</v>
          </cell>
          <cell r="AZ86">
            <v>0</v>
          </cell>
          <cell r="BA86">
            <v>0</v>
          </cell>
          <cell r="BC86">
            <v>77</v>
          </cell>
          <cell r="BD86" t="str">
            <v>DOUGLAS</v>
          </cell>
          <cell r="BI86">
            <v>0</v>
          </cell>
          <cell r="BL86">
            <v>0</v>
          </cell>
          <cell r="BM86">
            <v>0</v>
          </cell>
          <cell r="BO86">
            <v>0</v>
          </cell>
          <cell r="BQ86">
            <v>0</v>
          </cell>
          <cell r="BR86">
            <v>0</v>
          </cell>
          <cell r="BS86">
            <v>0</v>
          </cell>
          <cell r="BU86">
            <v>0</v>
          </cell>
          <cell r="BW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AN87">
            <v>78</v>
          </cell>
          <cell r="AO87">
            <v>78</v>
          </cell>
          <cell r="AP87" t="str">
            <v>DOVER</v>
          </cell>
          <cell r="AQ87">
            <v>0</v>
          </cell>
          <cell r="AR87">
            <v>0</v>
          </cell>
          <cell r="AS87">
            <v>0</v>
          </cell>
          <cell r="AT87">
            <v>0</v>
          </cell>
          <cell r="AU87">
            <v>0</v>
          </cell>
          <cell r="AV87">
            <v>0</v>
          </cell>
          <cell r="AW87">
            <v>0</v>
          </cell>
          <cell r="AX87">
            <v>0</v>
          </cell>
          <cell r="AY87">
            <v>0</v>
          </cell>
          <cell r="AZ87">
            <v>0</v>
          </cell>
          <cell r="BA87">
            <v>0</v>
          </cell>
          <cell r="BC87">
            <v>78</v>
          </cell>
          <cell r="BD87" t="str">
            <v>DOVER</v>
          </cell>
          <cell r="BI87">
            <v>0</v>
          </cell>
          <cell r="BL87">
            <v>0</v>
          </cell>
          <cell r="BM87">
            <v>0</v>
          </cell>
          <cell r="BO87">
            <v>0</v>
          </cell>
          <cell r="BQ87">
            <v>0</v>
          </cell>
          <cell r="BR87">
            <v>0</v>
          </cell>
          <cell r="BS87">
            <v>0</v>
          </cell>
          <cell r="BU87">
            <v>0</v>
          </cell>
          <cell r="BW87">
            <v>0</v>
          </cell>
        </row>
        <row r="88">
          <cell r="A88">
            <v>79</v>
          </cell>
          <cell r="B88">
            <v>79</v>
          </cell>
          <cell r="C88" t="str">
            <v>DRACUT</v>
          </cell>
          <cell r="D88">
            <v>262</v>
          </cell>
          <cell r="E88">
            <v>2847103</v>
          </cell>
          <cell r="F88">
            <v>0</v>
          </cell>
          <cell r="G88">
            <v>233966</v>
          </cell>
          <cell r="H88">
            <v>3081069</v>
          </cell>
          <cell r="J88">
            <v>304786.14634945773</v>
          </cell>
          <cell r="K88">
            <v>0.37291604278630097</v>
          </cell>
          <cell r="L88">
            <v>233966</v>
          </cell>
          <cell r="M88">
            <v>538752.14634945779</v>
          </cell>
          <cell r="O88">
            <v>2542316.853650542</v>
          </cell>
          <cell r="Q88">
            <v>0</v>
          </cell>
          <cell r="R88">
            <v>304786.14634945773</v>
          </cell>
          <cell r="S88">
            <v>233966</v>
          </cell>
          <cell r="T88">
            <v>538752.14634945779</v>
          </cell>
          <cell r="V88">
            <v>1051271</v>
          </cell>
          <cell r="W88">
            <v>0</v>
          </cell>
          <cell r="X88">
            <v>79</v>
          </cell>
          <cell r="Y88">
            <v>262</v>
          </cell>
          <cell r="Z88">
            <v>0</v>
          </cell>
          <cell r="AA88">
            <v>0</v>
          </cell>
          <cell r="AB88">
            <v>2847103</v>
          </cell>
          <cell r="AC88">
            <v>0</v>
          </cell>
          <cell r="AD88">
            <v>2847103</v>
          </cell>
          <cell r="AE88">
            <v>0</v>
          </cell>
          <cell r="AF88">
            <v>233966</v>
          </cell>
          <cell r="AG88">
            <v>3081069</v>
          </cell>
          <cell r="AH88">
            <v>0</v>
          </cell>
          <cell r="AJ88">
            <v>0</v>
          </cell>
          <cell r="AK88">
            <v>0</v>
          </cell>
          <cell r="AL88">
            <v>3081069</v>
          </cell>
          <cell r="AN88">
            <v>79</v>
          </cell>
          <cell r="AO88">
            <v>79</v>
          </cell>
          <cell r="AP88" t="str">
            <v>DRACUT</v>
          </cell>
          <cell r="AQ88">
            <v>2847103</v>
          </cell>
          <cell r="AR88">
            <v>2475654</v>
          </cell>
          <cell r="AS88">
            <v>371449</v>
          </cell>
          <cell r="AT88">
            <v>96702.5</v>
          </cell>
          <cell r="AU88">
            <v>56088</v>
          </cell>
          <cell r="AV88">
            <v>113465</v>
          </cell>
          <cell r="AW88">
            <v>92274.75</v>
          </cell>
          <cell r="AX88">
            <v>87325.75</v>
          </cell>
          <cell r="AY88">
            <v>0</v>
          </cell>
          <cell r="AZ88">
            <v>817305</v>
          </cell>
          <cell r="BA88">
            <v>304786.14634945773</v>
          </cell>
          <cell r="BC88">
            <v>79</v>
          </cell>
          <cell r="BD88" t="str">
            <v>DRACUT</v>
          </cell>
          <cell r="BI88">
            <v>0</v>
          </cell>
          <cell r="BL88">
            <v>0</v>
          </cell>
          <cell r="BM88">
            <v>0</v>
          </cell>
          <cell r="BO88">
            <v>0</v>
          </cell>
          <cell r="BQ88">
            <v>371449</v>
          </cell>
          <cell r="BR88">
            <v>371449</v>
          </cell>
          <cell r="BS88">
            <v>0</v>
          </cell>
          <cell r="BU88">
            <v>0</v>
          </cell>
          <cell r="BW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AN89">
            <v>80</v>
          </cell>
          <cell r="AO89">
            <v>80</v>
          </cell>
          <cell r="AP89" t="str">
            <v>DUDLEY</v>
          </cell>
          <cell r="AQ89">
            <v>0</v>
          </cell>
          <cell r="AR89">
            <v>0</v>
          </cell>
          <cell r="AS89">
            <v>0</v>
          </cell>
          <cell r="AT89">
            <v>0</v>
          </cell>
          <cell r="AU89">
            <v>0</v>
          </cell>
          <cell r="AV89">
            <v>0</v>
          </cell>
          <cell r="AW89">
            <v>0</v>
          </cell>
          <cell r="AX89">
            <v>0</v>
          </cell>
          <cell r="AY89">
            <v>0</v>
          </cell>
          <cell r="AZ89">
            <v>0</v>
          </cell>
          <cell r="BA89">
            <v>0</v>
          </cell>
          <cell r="BC89">
            <v>80</v>
          </cell>
          <cell r="BD89" t="str">
            <v>DUDLEY</v>
          </cell>
          <cell r="BI89">
            <v>0</v>
          </cell>
          <cell r="BL89">
            <v>0</v>
          </cell>
          <cell r="BM89">
            <v>0</v>
          </cell>
          <cell r="BO89">
            <v>0</v>
          </cell>
          <cell r="BQ89">
            <v>0</v>
          </cell>
          <cell r="BR89">
            <v>0</v>
          </cell>
          <cell r="BS89">
            <v>0</v>
          </cell>
          <cell r="BU89">
            <v>0</v>
          </cell>
          <cell r="BW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AN90">
            <v>81</v>
          </cell>
          <cell r="AO90">
            <v>81</v>
          </cell>
          <cell r="AP90" t="str">
            <v>DUNSTABLE</v>
          </cell>
          <cell r="AQ90">
            <v>0</v>
          </cell>
          <cell r="AR90">
            <v>0</v>
          </cell>
          <cell r="AS90">
            <v>0</v>
          </cell>
          <cell r="AT90">
            <v>0</v>
          </cell>
          <cell r="AU90">
            <v>0</v>
          </cell>
          <cell r="AV90">
            <v>0</v>
          </cell>
          <cell r="AW90">
            <v>0</v>
          </cell>
          <cell r="AX90">
            <v>0</v>
          </cell>
          <cell r="AY90">
            <v>0</v>
          </cell>
          <cell r="AZ90">
            <v>0</v>
          </cell>
          <cell r="BA90">
            <v>0</v>
          </cell>
          <cell r="BC90">
            <v>81</v>
          </cell>
          <cell r="BD90" t="str">
            <v>DUNSTABLE</v>
          </cell>
          <cell r="BI90">
            <v>0</v>
          </cell>
          <cell r="BL90">
            <v>0</v>
          </cell>
          <cell r="BM90">
            <v>0</v>
          </cell>
          <cell r="BO90">
            <v>0</v>
          </cell>
          <cell r="BQ90">
            <v>0</v>
          </cell>
          <cell r="BR90">
            <v>0</v>
          </cell>
          <cell r="BS90">
            <v>0</v>
          </cell>
          <cell r="BU90">
            <v>0</v>
          </cell>
          <cell r="BW90">
            <v>0</v>
          </cell>
        </row>
        <row r="91">
          <cell r="A91">
            <v>82</v>
          </cell>
          <cell r="B91">
            <v>82</v>
          </cell>
          <cell r="C91" t="str">
            <v>DUXBURY</v>
          </cell>
          <cell r="D91">
            <v>16</v>
          </cell>
          <cell r="E91">
            <v>234212</v>
          </cell>
          <cell r="F91">
            <v>0</v>
          </cell>
          <cell r="G91">
            <v>14288</v>
          </cell>
          <cell r="H91">
            <v>248500</v>
          </cell>
          <cell r="J91">
            <v>60468.355734103301</v>
          </cell>
          <cell r="K91">
            <v>0.51015448250522699</v>
          </cell>
          <cell r="L91">
            <v>14288</v>
          </cell>
          <cell r="M91">
            <v>74756.355734103301</v>
          </cell>
          <cell r="O91">
            <v>173743.6442658967</v>
          </cell>
          <cell r="Q91">
            <v>0</v>
          </cell>
          <cell r="R91">
            <v>60468.355734103301</v>
          </cell>
          <cell r="S91">
            <v>14288</v>
          </cell>
          <cell r="T91">
            <v>74756.355734103301</v>
          </cell>
          <cell r="V91">
            <v>132817.5</v>
          </cell>
          <cell r="W91">
            <v>0</v>
          </cell>
          <cell r="X91">
            <v>82</v>
          </cell>
          <cell r="Y91">
            <v>16</v>
          </cell>
          <cell r="Z91">
            <v>0</v>
          </cell>
          <cell r="AA91">
            <v>0</v>
          </cell>
          <cell r="AB91">
            <v>234212</v>
          </cell>
          <cell r="AC91">
            <v>0</v>
          </cell>
          <cell r="AD91">
            <v>234212</v>
          </cell>
          <cell r="AE91">
            <v>0</v>
          </cell>
          <cell r="AF91">
            <v>14288</v>
          </cell>
          <cell r="AG91">
            <v>248500</v>
          </cell>
          <cell r="AH91">
            <v>0</v>
          </cell>
          <cell r="AJ91">
            <v>0</v>
          </cell>
          <cell r="AK91">
            <v>0</v>
          </cell>
          <cell r="AL91">
            <v>248500</v>
          </cell>
          <cell r="AN91">
            <v>82</v>
          </cell>
          <cell r="AO91">
            <v>82</v>
          </cell>
          <cell r="AP91" t="str">
            <v>DUXBURY</v>
          </cell>
          <cell r="AQ91">
            <v>234212</v>
          </cell>
          <cell r="AR91">
            <v>160518</v>
          </cell>
          <cell r="AS91">
            <v>73694</v>
          </cell>
          <cell r="AT91">
            <v>0</v>
          </cell>
          <cell r="AU91">
            <v>5137</v>
          </cell>
          <cell r="AV91">
            <v>0</v>
          </cell>
          <cell r="AW91">
            <v>6734.5</v>
          </cell>
          <cell r="AX91">
            <v>32964</v>
          </cell>
          <cell r="AY91">
            <v>0</v>
          </cell>
          <cell r="AZ91">
            <v>118529.5</v>
          </cell>
          <cell r="BA91">
            <v>60468.355734103301</v>
          </cell>
          <cell r="BC91">
            <v>82</v>
          </cell>
          <cell r="BD91" t="str">
            <v>DUXBURY</v>
          </cell>
          <cell r="BI91">
            <v>0</v>
          </cell>
          <cell r="BL91">
            <v>0</v>
          </cell>
          <cell r="BM91">
            <v>0</v>
          </cell>
          <cell r="BO91">
            <v>0</v>
          </cell>
          <cell r="BQ91">
            <v>73694</v>
          </cell>
          <cell r="BR91">
            <v>73694</v>
          </cell>
          <cell r="BS91">
            <v>0</v>
          </cell>
          <cell r="BU91">
            <v>0</v>
          </cell>
          <cell r="BW91">
            <v>0</v>
          </cell>
        </row>
        <row r="92">
          <cell r="A92">
            <v>83</v>
          </cell>
          <cell r="B92">
            <v>83</v>
          </cell>
          <cell r="C92" t="str">
            <v>EAST BRIDGEWATER</v>
          </cell>
          <cell r="D92">
            <v>12</v>
          </cell>
          <cell r="E92">
            <v>137972</v>
          </cell>
          <cell r="F92">
            <v>0</v>
          </cell>
          <cell r="G92">
            <v>10716</v>
          </cell>
          <cell r="H92">
            <v>148688</v>
          </cell>
          <cell r="J92">
            <v>34038.168655763118</v>
          </cell>
          <cell r="K92">
            <v>0.53804227835801521</v>
          </cell>
          <cell r="L92">
            <v>10716</v>
          </cell>
          <cell r="M92">
            <v>44754.168655763118</v>
          </cell>
          <cell r="O92">
            <v>103933.83134423688</v>
          </cell>
          <cell r="Q92">
            <v>0</v>
          </cell>
          <cell r="R92">
            <v>34038.168655763118</v>
          </cell>
          <cell r="S92">
            <v>10716</v>
          </cell>
          <cell r="T92">
            <v>44754.168655763118</v>
          </cell>
          <cell r="V92">
            <v>73979</v>
          </cell>
          <cell r="W92">
            <v>0</v>
          </cell>
          <cell r="X92">
            <v>83</v>
          </cell>
          <cell r="Y92">
            <v>12</v>
          </cell>
          <cell r="Z92">
            <v>0</v>
          </cell>
          <cell r="AA92">
            <v>0</v>
          </cell>
          <cell r="AB92">
            <v>137972</v>
          </cell>
          <cell r="AC92">
            <v>0</v>
          </cell>
          <cell r="AD92">
            <v>137972</v>
          </cell>
          <cell r="AE92">
            <v>0</v>
          </cell>
          <cell r="AF92">
            <v>10716</v>
          </cell>
          <cell r="AG92">
            <v>148688</v>
          </cell>
          <cell r="AH92">
            <v>0</v>
          </cell>
          <cell r="AJ92">
            <v>0</v>
          </cell>
          <cell r="AK92">
            <v>0</v>
          </cell>
          <cell r="AL92">
            <v>148688</v>
          </cell>
          <cell r="AN92">
            <v>83</v>
          </cell>
          <cell r="AO92">
            <v>83</v>
          </cell>
          <cell r="AP92" t="str">
            <v>EAST BRIDGEWATER</v>
          </cell>
          <cell r="AQ92">
            <v>137972</v>
          </cell>
          <cell r="AR92">
            <v>96489</v>
          </cell>
          <cell r="AS92">
            <v>41483</v>
          </cell>
          <cell r="AT92">
            <v>7993</v>
          </cell>
          <cell r="AU92">
            <v>4571</v>
          </cell>
          <cell r="AV92">
            <v>2681.75</v>
          </cell>
          <cell r="AW92">
            <v>2333.25</v>
          </cell>
          <cell r="AX92">
            <v>4201</v>
          </cell>
          <cell r="AY92">
            <v>0</v>
          </cell>
          <cell r="AZ92">
            <v>63263</v>
          </cell>
          <cell r="BA92">
            <v>34038.168655763118</v>
          </cell>
          <cell r="BC92">
            <v>83</v>
          </cell>
          <cell r="BD92" t="str">
            <v>EAST BRIDGEWATER</v>
          </cell>
          <cell r="BI92">
            <v>0</v>
          </cell>
          <cell r="BL92">
            <v>0</v>
          </cell>
          <cell r="BM92">
            <v>0</v>
          </cell>
          <cell r="BO92">
            <v>0</v>
          </cell>
          <cell r="BQ92">
            <v>41483</v>
          </cell>
          <cell r="BR92">
            <v>41483</v>
          </cell>
          <cell r="BS92">
            <v>0</v>
          </cell>
          <cell r="BU92">
            <v>0</v>
          </cell>
          <cell r="BW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AN93">
            <v>84</v>
          </cell>
          <cell r="AO93">
            <v>84</v>
          </cell>
          <cell r="AP93" t="str">
            <v>EAST BROOKFIELD</v>
          </cell>
          <cell r="AQ93">
            <v>0</v>
          </cell>
          <cell r="AR93">
            <v>0</v>
          </cell>
          <cell r="AS93">
            <v>0</v>
          </cell>
          <cell r="AT93">
            <v>0</v>
          </cell>
          <cell r="AU93">
            <v>0</v>
          </cell>
          <cell r="AV93">
            <v>0</v>
          </cell>
          <cell r="AW93">
            <v>0</v>
          </cell>
          <cell r="AX93">
            <v>0</v>
          </cell>
          <cell r="AY93">
            <v>0</v>
          </cell>
          <cell r="AZ93">
            <v>0</v>
          </cell>
          <cell r="BA93">
            <v>0</v>
          </cell>
          <cell r="BC93">
            <v>84</v>
          </cell>
          <cell r="BD93" t="str">
            <v>EAST BROOKFIELD</v>
          </cell>
          <cell r="BI93">
            <v>0</v>
          </cell>
          <cell r="BL93">
            <v>0</v>
          </cell>
          <cell r="BM93">
            <v>0</v>
          </cell>
          <cell r="BO93">
            <v>0</v>
          </cell>
          <cell r="BQ93">
            <v>0</v>
          </cell>
          <cell r="BR93">
            <v>0</v>
          </cell>
          <cell r="BS93">
            <v>0</v>
          </cell>
          <cell r="BU93">
            <v>0</v>
          </cell>
          <cell r="BW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AN94">
            <v>85</v>
          </cell>
          <cell r="AO94">
            <v>86</v>
          </cell>
          <cell r="AP94" t="str">
            <v>EASTHAM</v>
          </cell>
          <cell r="AQ94">
            <v>0</v>
          </cell>
          <cell r="AR94">
            <v>0</v>
          </cell>
          <cell r="AS94">
            <v>0</v>
          </cell>
          <cell r="AT94">
            <v>0</v>
          </cell>
          <cell r="AU94">
            <v>0</v>
          </cell>
          <cell r="AV94">
            <v>0</v>
          </cell>
          <cell r="AW94">
            <v>0</v>
          </cell>
          <cell r="AX94">
            <v>0</v>
          </cell>
          <cell r="AY94">
            <v>0</v>
          </cell>
          <cell r="AZ94">
            <v>0</v>
          </cell>
          <cell r="BA94">
            <v>0</v>
          </cell>
          <cell r="BC94">
            <v>85</v>
          </cell>
          <cell r="BD94" t="str">
            <v>EASTHAM</v>
          </cell>
          <cell r="BI94">
            <v>0</v>
          </cell>
          <cell r="BL94">
            <v>0</v>
          </cell>
          <cell r="BM94">
            <v>0</v>
          </cell>
          <cell r="BO94">
            <v>0</v>
          </cell>
          <cell r="BQ94">
            <v>0</v>
          </cell>
          <cell r="BR94">
            <v>0</v>
          </cell>
          <cell r="BS94">
            <v>0</v>
          </cell>
          <cell r="BU94">
            <v>0</v>
          </cell>
          <cell r="BW94">
            <v>0</v>
          </cell>
        </row>
        <row r="95">
          <cell r="A95">
            <v>86</v>
          </cell>
          <cell r="B95">
            <v>87</v>
          </cell>
          <cell r="C95" t="str">
            <v>EASTHAMPTON</v>
          </cell>
          <cell r="D95">
            <v>114</v>
          </cell>
          <cell r="E95">
            <v>1267785</v>
          </cell>
          <cell r="F95">
            <v>0</v>
          </cell>
          <cell r="G95">
            <v>101802</v>
          </cell>
          <cell r="H95">
            <v>1369587</v>
          </cell>
          <cell r="J95">
            <v>125338.87078258042</v>
          </cell>
          <cell r="K95">
            <v>0.41818514812969532</v>
          </cell>
          <cell r="L95">
            <v>101802</v>
          </cell>
          <cell r="M95">
            <v>227140.8707825804</v>
          </cell>
          <cell r="O95">
            <v>1142446.1292174195</v>
          </cell>
          <cell r="Q95">
            <v>0</v>
          </cell>
          <cell r="R95">
            <v>125338.87078258042</v>
          </cell>
          <cell r="S95">
            <v>101802</v>
          </cell>
          <cell r="T95">
            <v>227140.8707825804</v>
          </cell>
          <cell r="V95">
            <v>401523</v>
          </cell>
          <cell r="W95">
            <v>0</v>
          </cell>
          <cell r="X95">
            <v>86</v>
          </cell>
          <cell r="Y95">
            <v>114</v>
          </cell>
          <cell r="Z95">
            <v>0</v>
          </cell>
          <cell r="AA95">
            <v>0</v>
          </cell>
          <cell r="AB95">
            <v>1267785</v>
          </cell>
          <cell r="AC95">
            <v>0</v>
          </cell>
          <cell r="AD95">
            <v>1267785</v>
          </cell>
          <cell r="AE95">
            <v>0</v>
          </cell>
          <cell r="AF95">
            <v>101802</v>
          </cell>
          <cell r="AG95">
            <v>1369587</v>
          </cell>
          <cell r="AH95">
            <v>0</v>
          </cell>
          <cell r="AJ95">
            <v>0</v>
          </cell>
          <cell r="AK95">
            <v>0</v>
          </cell>
          <cell r="AL95">
            <v>1369587</v>
          </cell>
          <cell r="AN95">
            <v>86</v>
          </cell>
          <cell r="AO95">
            <v>87</v>
          </cell>
          <cell r="AP95" t="str">
            <v>EASTHAMPTON</v>
          </cell>
          <cell r="AQ95">
            <v>1267785</v>
          </cell>
          <cell r="AR95">
            <v>1115032</v>
          </cell>
          <cell r="AS95">
            <v>152753</v>
          </cell>
          <cell r="AT95">
            <v>22541.5</v>
          </cell>
          <cell r="AU95">
            <v>23010</v>
          </cell>
          <cell r="AV95">
            <v>53681.75</v>
          </cell>
          <cell r="AW95">
            <v>42056.25</v>
          </cell>
          <cell r="AX95">
            <v>5678.5</v>
          </cell>
          <cell r="AY95">
            <v>0</v>
          </cell>
          <cell r="AZ95">
            <v>299721</v>
          </cell>
          <cell r="BA95">
            <v>125338.87078258042</v>
          </cell>
          <cell r="BC95">
            <v>86</v>
          </cell>
          <cell r="BD95" t="str">
            <v>EASTHAMPTON</v>
          </cell>
          <cell r="BI95">
            <v>0</v>
          </cell>
          <cell r="BL95">
            <v>0</v>
          </cell>
          <cell r="BM95">
            <v>0</v>
          </cell>
          <cell r="BO95">
            <v>0</v>
          </cell>
          <cell r="BQ95">
            <v>152753</v>
          </cell>
          <cell r="BR95">
            <v>152753</v>
          </cell>
          <cell r="BS95">
            <v>0</v>
          </cell>
          <cell r="BU95">
            <v>0</v>
          </cell>
          <cell r="BW95">
            <v>0</v>
          </cell>
        </row>
        <row r="96">
          <cell r="A96">
            <v>87</v>
          </cell>
          <cell r="B96">
            <v>85</v>
          </cell>
          <cell r="C96" t="str">
            <v>EAST LONGMEADOW</v>
          </cell>
          <cell r="D96">
            <v>10</v>
          </cell>
          <cell r="E96">
            <v>142343</v>
          </cell>
          <cell r="F96">
            <v>0</v>
          </cell>
          <cell r="G96">
            <v>8930</v>
          </cell>
          <cell r="H96">
            <v>151273</v>
          </cell>
          <cell r="J96">
            <v>20141.622495793872</v>
          </cell>
          <cell r="K96">
            <v>0.42197315209490222</v>
          </cell>
          <cell r="L96">
            <v>8930</v>
          </cell>
          <cell r="M96">
            <v>29071.622495793872</v>
          </cell>
          <cell r="O96">
            <v>122201.37750420613</v>
          </cell>
          <cell r="Q96">
            <v>0</v>
          </cell>
          <cell r="R96">
            <v>20141.622495793872</v>
          </cell>
          <cell r="S96">
            <v>8930</v>
          </cell>
          <cell r="T96">
            <v>29071.622495793872</v>
          </cell>
          <cell r="V96">
            <v>56662</v>
          </cell>
          <cell r="W96">
            <v>0</v>
          </cell>
          <cell r="X96">
            <v>87</v>
          </cell>
          <cell r="Y96">
            <v>10</v>
          </cell>
          <cell r="Z96">
            <v>0</v>
          </cell>
          <cell r="AA96">
            <v>0</v>
          </cell>
          <cell r="AB96">
            <v>142343</v>
          </cell>
          <cell r="AC96">
            <v>0</v>
          </cell>
          <cell r="AD96">
            <v>142343</v>
          </cell>
          <cell r="AE96">
            <v>0</v>
          </cell>
          <cell r="AF96">
            <v>8930</v>
          </cell>
          <cell r="AG96">
            <v>151273</v>
          </cell>
          <cell r="AH96">
            <v>0</v>
          </cell>
          <cell r="AJ96">
            <v>0</v>
          </cell>
          <cell r="AK96">
            <v>0</v>
          </cell>
          <cell r="AL96">
            <v>151273</v>
          </cell>
          <cell r="AN96">
            <v>87</v>
          </cell>
          <cell r="AO96">
            <v>85</v>
          </cell>
          <cell r="AP96" t="str">
            <v>EAST LONGMEADOW</v>
          </cell>
          <cell r="AQ96">
            <v>142343</v>
          </cell>
          <cell r="AR96">
            <v>117796</v>
          </cell>
          <cell r="AS96">
            <v>24547</v>
          </cell>
          <cell r="AT96">
            <v>5370</v>
          </cell>
          <cell r="AU96">
            <v>0</v>
          </cell>
          <cell r="AV96">
            <v>14486.5</v>
          </cell>
          <cell r="AW96">
            <v>3328.5</v>
          </cell>
          <cell r="AX96">
            <v>0</v>
          </cell>
          <cell r="AY96">
            <v>0</v>
          </cell>
          <cell r="AZ96">
            <v>47732</v>
          </cell>
          <cell r="BA96">
            <v>20141.622495793872</v>
          </cell>
          <cell r="BC96">
            <v>87</v>
          </cell>
          <cell r="BD96" t="str">
            <v>EAST LONGMEADOW</v>
          </cell>
          <cell r="BI96">
            <v>0</v>
          </cell>
          <cell r="BL96">
            <v>0</v>
          </cell>
          <cell r="BM96">
            <v>0</v>
          </cell>
          <cell r="BO96">
            <v>0</v>
          </cell>
          <cell r="BQ96">
            <v>24547</v>
          </cell>
          <cell r="BR96">
            <v>24547</v>
          </cell>
          <cell r="BS96">
            <v>0</v>
          </cell>
          <cell r="BU96">
            <v>0</v>
          </cell>
          <cell r="BW96">
            <v>0</v>
          </cell>
        </row>
        <row r="97">
          <cell r="A97">
            <v>88</v>
          </cell>
          <cell r="B97">
            <v>88</v>
          </cell>
          <cell r="C97" t="str">
            <v>EASTON</v>
          </cell>
          <cell r="D97">
            <v>5</v>
          </cell>
          <cell r="E97">
            <v>70750</v>
          </cell>
          <cell r="F97">
            <v>0</v>
          </cell>
          <cell r="G97">
            <v>4465</v>
          </cell>
          <cell r="H97">
            <v>75215</v>
          </cell>
          <cell r="J97">
            <v>0</v>
          </cell>
          <cell r="K97">
            <v>0</v>
          </cell>
          <cell r="L97">
            <v>4465</v>
          </cell>
          <cell r="M97">
            <v>4465</v>
          </cell>
          <cell r="O97">
            <v>70750</v>
          </cell>
          <cell r="Q97">
            <v>0</v>
          </cell>
          <cell r="R97">
            <v>0</v>
          </cell>
          <cell r="S97">
            <v>4465</v>
          </cell>
          <cell r="T97">
            <v>4465</v>
          </cell>
          <cell r="V97">
            <v>45462.5</v>
          </cell>
          <cell r="W97">
            <v>0</v>
          </cell>
          <cell r="X97">
            <v>88</v>
          </cell>
          <cell r="Y97">
            <v>5</v>
          </cell>
          <cell r="Z97">
            <v>0</v>
          </cell>
          <cell r="AA97">
            <v>0</v>
          </cell>
          <cell r="AB97">
            <v>70750</v>
          </cell>
          <cell r="AC97">
            <v>0</v>
          </cell>
          <cell r="AD97">
            <v>70750</v>
          </cell>
          <cell r="AE97">
            <v>0</v>
          </cell>
          <cell r="AF97">
            <v>4465</v>
          </cell>
          <cell r="AG97">
            <v>75215</v>
          </cell>
          <cell r="AH97">
            <v>0</v>
          </cell>
          <cell r="AJ97">
            <v>0</v>
          </cell>
          <cell r="AK97">
            <v>0</v>
          </cell>
          <cell r="AL97">
            <v>75215</v>
          </cell>
          <cell r="AN97">
            <v>88</v>
          </cell>
          <cell r="AO97">
            <v>88</v>
          </cell>
          <cell r="AP97" t="str">
            <v>EASTON</v>
          </cell>
          <cell r="AQ97">
            <v>70750</v>
          </cell>
          <cell r="AR97">
            <v>219933</v>
          </cell>
          <cell r="AS97">
            <v>0</v>
          </cell>
          <cell r="AT97">
            <v>20284.75</v>
          </cell>
          <cell r="AU97">
            <v>493</v>
          </cell>
          <cell r="AV97">
            <v>0</v>
          </cell>
          <cell r="AW97">
            <v>4160.25</v>
          </cell>
          <cell r="AX97">
            <v>16059.5</v>
          </cell>
          <cell r="AY97">
            <v>0</v>
          </cell>
          <cell r="AZ97">
            <v>40997.5</v>
          </cell>
          <cell r="BA97">
            <v>0</v>
          </cell>
          <cell r="BC97">
            <v>88</v>
          </cell>
          <cell r="BD97" t="str">
            <v>EASTON</v>
          </cell>
          <cell r="BI97">
            <v>0</v>
          </cell>
          <cell r="BL97">
            <v>0</v>
          </cell>
          <cell r="BM97">
            <v>0</v>
          </cell>
          <cell r="BO97">
            <v>0</v>
          </cell>
          <cell r="BQ97">
            <v>0</v>
          </cell>
          <cell r="BR97">
            <v>0</v>
          </cell>
          <cell r="BS97">
            <v>0</v>
          </cell>
          <cell r="BU97">
            <v>0</v>
          </cell>
          <cell r="BW97">
            <v>0</v>
          </cell>
        </row>
        <row r="98">
          <cell r="A98">
            <v>89</v>
          </cell>
          <cell r="B98">
            <v>89</v>
          </cell>
          <cell r="C98" t="str">
            <v>EDGARTOWN</v>
          </cell>
          <cell r="D98">
            <v>45</v>
          </cell>
          <cell r="E98">
            <v>1011826.0475378</v>
          </cell>
          <cell r="F98">
            <v>0</v>
          </cell>
          <cell r="G98">
            <v>40185</v>
          </cell>
          <cell r="H98">
            <v>1052011.0475377999</v>
          </cell>
          <cell r="J98">
            <v>24479.81924585233</v>
          </cell>
          <cell r="K98">
            <v>0.21039892087160236</v>
          </cell>
          <cell r="L98">
            <v>40185</v>
          </cell>
          <cell r="M98">
            <v>64664.819245852326</v>
          </cell>
          <cell r="O98">
            <v>987346.22829194763</v>
          </cell>
          <cell r="Q98">
            <v>0</v>
          </cell>
          <cell r="R98">
            <v>24479.81924585233</v>
          </cell>
          <cell r="S98">
            <v>40185</v>
          </cell>
          <cell r="T98">
            <v>64664.819245852326</v>
          </cell>
          <cell r="V98">
            <v>156534.54753780004</v>
          </cell>
          <cell r="W98">
            <v>0</v>
          </cell>
          <cell r="X98">
            <v>89</v>
          </cell>
          <cell r="Y98">
            <v>45</v>
          </cell>
          <cell r="Z98">
            <v>0</v>
          </cell>
          <cell r="AA98">
            <v>0</v>
          </cell>
          <cell r="AB98">
            <v>1254780</v>
          </cell>
          <cell r="AC98">
            <v>242953.95246219996</v>
          </cell>
          <cell r="AD98">
            <v>1011826.0475378</v>
          </cell>
          <cell r="AE98">
            <v>0</v>
          </cell>
          <cell r="AF98">
            <v>40185</v>
          </cell>
          <cell r="AG98">
            <v>1052011.0475377999</v>
          </cell>
          <cell r="AH98">
            <v>0</v>
          </cell>
          <cell r="AJ98">
            <v>0</v>
          </cell>
          <cell r="AK98">
            <v>0</v>
          </cell>
          <cell r="AL98">
            <v>1052011.0475377999</v>
          </cell>
          <cell r="AN98">
            <v>89</v>
          </cell>
          <cell r="AO98">
            <v>89</v>
          </cell>
          <cell r="AP98" t="str">
            <v>EDGARTOWN</v>
          </cell>
          <cell r="AQ98">
            <v>1011826.0475378</v>
          </cell>
          <cell r="AR98">
            <v>981992</v>
          </cell>
          <cell r="AS98">
            <v>29834.047537800041</v>
          </cell>
          <cell r="AT98">
            <v>20205.25</v>
          </cell>
          <cell r="AU98">
            <v>15975</v>
          </cell>
          <cell r="AV98">
            <v>38593.75</v>
          </cell>
          <cell r="AW98">
            <v>4390.5</v>
          </cell>
          <cell r="AX98">
            <v>7351</v>
          </cell>
          <cell r="AY98">
            <v>0</v>
          </cell>
          <cell r="AZ98">
            <v>116349.54753780004</v>
          </cell>
          <cell r="BA98">
            <v>24479.81924585233</v>
          </cell>
          <cell r="BC98">
            <v>89</v>
          </cell>
          <cell r="BD98" t="str">
            <v>EDGARTOWN</v>
          </cell>
          <cell r="BI98">
            <v>0</v>
          </cell>
          <cell r="BL98">
            <v>0</v>
          </cell>
          <cell r="BM98">
            <v>0</v>
          </cell>
          <cell r="BO98">
            <v>0</v>
          </cell>
          <cell r="BQ98">
            <v>29834.047537800041</v>
          </cell>
          <cell r="BR98">
            <v>29834.047537800041</v>
          </cell>
          <cell r="BS98">
            <v>0</v>
          </cell>
          <cell r="BU98">
            <v>0</v>
          </cell>
          <cell r="BW98">
            <v>0</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AN99">
            <v>90</v>
          </cell>
          <cell r="AO99">
            <v>90</v>
          </cell>
          <cell r="AP99" t="str">
            <v>EGREMONT</v>
          </cell>
          <cell r="AQ99">
            <v>0</v>
          </cell>
          <cell r="AR99">
            <v>0</v>
          </cell>
          <cell r="AS99">
            <v>0</v>
          </cell>
          <cell r="AT99">
            <v>0</v>
          </cell>
          <cell r="AU99">
            <v>0</v>
          </cell>
          <cell r="AV99">
            <v>0</v>
          </cell>
          <cell r="AW99">
            <v>0</v>
          </cell>
          <cell r="AX99">
            <v>0</v>
          </cell>
          <cell r="AY99">
            <v>0</v>
          </cell>
          <cell r="AZ99">
            <v>0</v>
          </cell>
          <cell r="BA99">
            <v>0</v>
          </cell>
          <cell r="BC99">
            <v>90</v>
          </cell>
          <cell r="BD99" t="str">
            <v>EGREMONT</v>
          </cell>
          <cell r="BI99">
            <v>0</v>
          </cell>
          <cell r="BL99">
            <v>0</v>
          </cell>
          <cell r="BM99">
            <v>0</v>
          </cell>
          <cell r="BO99">
            <v>0</v>
          </cell>
          <cell r="BQ99">
            <v>0</v>
          </cell>
          <cell r="BR99">
            <v>0</v>
          </cell>
          <cell r="BS99">
            <v>0</v>
          </cell>
          <cell r="BU99">
            <v>0</v>
          </cell>
          <cell r="BW99">
            <v>0</v>
          </cell>
        </row>
        <row r="100">
          <cell r="A100">
            <v>91</v>
          </cell>
          <cell r="B100">
            <v>91</v>
          </cell>
          <cell r="C100" t="str">
            <v>ERVING</v>
          </cell>
          <cell r="D100">
            <v>5</v>
          </cell>
          <cell r="E100">
            <v>126785</v>
          </cell>
          <cell r="F100">
            <v>0</v>
          </cell>
          <cell r="G100">
            <v>4465</v>
          </cell>
          <cell r="H100">
            <v>131250</v>
          </cell>
          <cell r="J100">
            <v>0</v>
          </cell>
          <cell r="K100">
            <v>0</v>
          </cell>
          <cell r="L100">
            <v>4465</v>
          </cell>
          <cell r="M100">
            <v>4465</v>
          </cell>
          <cell r="O100">
            <v>126785</v>
          </cell>
          <cell r="Q100">
            <v>0</v>
          </cell>
          <cell r="R100">
            <v>0</v>
          </cell>
          <cell r="S100">
            <v>4465</v>
          </cell>
          <cell r="T100">
            <v>4465</v>
          </cell>
          <cell r="V100">
            <v>5580</v>
          </cell>
          <cell r="W100">
            <v>0</v>
          </cell>
          <cell r="X100">
            <v>91</v>
          </cell>
          <cell r="Y100">
            <v>5</v>
          </cell>
          <cell r="Z100">
            <v>0</v>
          </cell>
          <cell r="AA100">
            <v>0</v>
          </cell>
          <cell r="AB100">
            <v>126785</v>
          </cell>
          <cell r="AC100">
            <v>0</v>
          </cell>
          <cell r="AD100">
            <v>126785</v>
          </cell>
          <cell r="AE100">
            <v>0</v>
          </cell>
          <cell r="AF100">
            <v>4465</v>
          </cell>
          <cell r="AG100">
            <v>131250</v>
          </cell>
          <cell r="AH100">
            <v>0</v>
          </cell>
          <cell r="AJ100">
            <v>0</v>
          </cell>
          <cell r="AK100">
            <v>0</v>
          </cell>
          <cell r="AL100">
            <v>131250</v>
          </cell>
          <cell r="AN100">
            <v>91</v>
          </cell>
          <cell r="AO100">
            <v>91</v>
          </cell>
          <cell r="AP100" t="str">
            <v>ERVING</v>
          </cell>
          <cell r="AQ100">
            <v>126785</v>
          </cell>
          <cell r="AR100">
            <v>152316</v>
          </cell>
          <cell r="AS100">
            <v>0</v>
          </cell>
          <cell r="AT100">
            <v>0</v>
          </cell>
          <cell r="AU100">
            <v>1115</v>
          </cell>
          <cell r="AV100">
            <v>0</v>
          </cell>
          <cell r="AW100">
            <v>0</v>
          </cell>
          <cell r="AX100">
            <v>0</v>
          </cell>
          <cell r="AY100">
            <v>0</v>
          </cell>
          <cell r="AZ100">
            <v>1115</v>
          </cell>
          <cell r="BA100">
            <v>0</v>
          </cell>
          <cell r="BC100">
            <v>91</v>
          </cell>
          <cell r="BD100" t="str">
            <v>ERVING</v>
          </cell>
          <cell r="BI100">
            <v>0</v>
          </cell>
          <cell r="BL100">
            <v>0</v>
          </cell>
          <cell r="BM100">
            <v>0</v>
          </cell>
          <cell r="BO100">
            <v>0</v>
          </cell>
          <cell r="BQ100">
            <v>0</v>
          </cell>
          <cell r="BR100">
            <v>0</v>
          </cell>
          <cell r="BS100">
            <v>0</v>
          </cell>
          <cell r="BU100">
            <v>0</v>
          </cell>
          <cell r="BW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N101">
            <v>92</v>
          </cell>
          <cell r="AO101">
            <v>92</v>
          </cell>
          <cell r="AP101" t="str">
            <v>ESSEX</v>
          </cell>
          <cell r="AQ101">
            <v>0</v>
          </cell>
          <cell r="AR101">
            <v>0</v>
          </cell>
          <cell r="AS101">
            <v>0</v>
          </cell>
          <cell r="AT101">
            <v>0</v>
          </cell>
          <cell r="AU101">
            <v>0</v>
          </cell>
          <cell r="AV101">
            <v>0</v>
          </cell>
          <cell r="AW101">
            <v>0</v>
          </cell>
          <cell r="AX101">
            <v>0</v>
          </cell>
          <cell r="AY101">
            <v>0</v>
          </cell>
          <cell r="AZ101">
            <v>0</v>
          </cell>
          <cell r="BA101">
            <v>0</v>
          </cell>
          <cell r="BC101">
            <v>92</v>
          </cell>
          <cell r="BD101" t="str">
            <v>ESSEX</v>
          </cell>
          <cell r="BI101">
            <v>0</v>
          </cell>
          <cell r="BL101">
            <v>0</v>
          </cell>
          <cell r="BM101">
            <v>0</v>
          </cell>
          <cell r="BO101">
            <v>0</v>
          </cell>
          <cell r="BQ101">
            <v>0</v>
          </cell>
          <cell r="BR101">
            <v>0</v>
          </cell>
          <cell r="BS101">
            <v>0</v>
          </cell>
          <cell r="BU101">
            <v>0</v>
          </cell>
          <cell r="BW101">
            <v>0</v>
          </cell>
        </row>
        <row r="102">
          <cell r="A102">
            <v>93</v>
          </cell>
          <cell r="B102">
            <v>93</v>
          </cell>
          <cell r="C102" t="str">
            <v>EVERETT</v>
          </cell>
          <cell r="D102">
            <v>756</v>
          </cell>
          <cell r="E102">
            <v>8573024.3399999999</v>
          </cell>
          <cell r="F102">
            <v>0</v>
          </cell>
          <cell r="G102">
            <v>675108</v>
          </cell>
          <cell r="H102">
            <v>9248132.3399999999</v>
          </cell>
          <cell r="J102">
            <v>138287.15982544809</v>
          </cell>
          <cell r="K102">
            <v>0.13013087047920913</v>
          </cell>
          <cell r="L102">
            <v>675108</v>
          </cell>
          <cell r="M102">
            <v>813395.15982544806</v>
          </cell>
          <cell r="O102">
            <v>8434737.1801745519</v>
          </cell>
          <cell r="Q102">
            <v>0</v>
          </cell>
          <cell r="R102">
            <v>138287.15982544809</v>
          </cell>
          <cell r="S102">
            <v>675108</v>
          </cell>
          <cell r="T102">
            <v>813395.15982544806</v>
          </cell>
          <cell r="V102">
            <v>1737785.5899999999</v>
          </cell>
          <cell r="W102">
            <v>0</v>
          </cell>
          <cell r="X102">
            <v>93</v>
          </cell>
          <cell r="Y102">
            <v>756</v>
          </cell>
          <cell r="Z102">
            <v>0</v>
          </cell>
          <cell r="AA102">
            <v>0</v>
          </cell>
          <cell r="AB102">
            <v>9107493</v>
          </cell>
          <cell r="AC102">
            <v>534468.66</v>
          </cell>
          <cell r="AD102">
            <v>8573024.3399999999</v>
          </cell>
          <cell r="AE102">
            <v>0</v>
          </cell>
          <cell r="AF102">
            <v>675108</v>
          </cell>
          <cell r="AG102">
            <v>9248132.3399999999</v>
          </cell>
          <cell r="AH102">
            <v>0</v>
          </cell>
          <cell r="AJ102">
            <v>0</v>
          </cell>
          <cell r="AK102">
            <v>0</v>
          </cell>
          <cell r="AL102">
            <v>9248132.3399999999</v>
          </cell>
          <cell r="AN102">
            <v>93</v>
          </cell>
          <cell r="AO102">
            <v>93</v>
          </cell>
          <cell r="AP102" t="str">
            <v>EVERETT</v>
          </cell>
          <cell r="AQ102">
            <v>8573024.3399999999</v>
          </cell>
          <cell r="AR102">
            <v>8404491</v>
          </cell>
          <cell r="AS102">
            <v>168533.33999999985</v>
          </cell>
          <cell r="AT102">
            <v>91943</v>
          </cell>
          <cell r="AU102">
            <v>475610</v>
          </cell>
          <cell r="AV102">
            <v>86349.5</v>
          </cell>
          <cell r="AW102">
            <v>118726</v>
          </cell>
          <cell r="AX102">
            <v>121515.75</v>
          </cell>
          <cell r="AY102">
            <v>0</v>
          </cell>
          <cell r="AZ102">
            <v>1062677.5899999999</v>
          </cell>
          <cell r="BA102">
            <v>138287.15982544809</v>
          </cell>
          <cell r="BC102">
            <v>93</v>
          </cell>
          <cell r="BD102" t="str">
            <v>EVERETT</v>
          </cell>
          <cell r="BI102">
            <v>0</v>
          </cell>
          <cell r="BL102">
            <v>0</v>
          </cell>
          <cell r="BM102">
            <v>0</v>
          </cell>
          <cell r="BO102">
            <v>0</v>
          </cell>
          <cell r="BQ102">
            <v>168533.33999999985</v>
          </cell>
          <cell r="BR102">
            <v>168533.33999999985</v>
          </cell>
          <cell r="BS102">
            <v>0</v>
          </cell>
          <cell r="BU102">
            <v>0</v>
          </cell>
          <cell r="BW102">
            <v>0</v>
          </cell>
        </row>
        <row r="103">
          <cell r="A103">
            <v>94</v>
          </cell>
          <cell r="B103">
            <v>94</v>
          </cell>
          <cell r="C103" t="str">
            <v>FAIRHAVEN</v>
          </cell>
          <cell r="D103">
            <v>0</v>
          </cell>
          <cell r="E103">
            <v>0</v>
          </cell>
          <cell r="F103">
            <v>0</v>
          </cell>
          <cell r="G103">
            <v>0</v>
          </cell>
          <cell r="H103">
            <v>0</v>
          </cell>
          <cell r="J103">
            <v>0</v>
          </cell>
          <cell r="K103">
            <v>0</v>
          </cell>
          <cell r="L103">
            <v>0</v>
          </cell>
          <cell r="M103">
            <v>0</v>
          </cell>
          <cell r="O103">
            <v>0</v>
          </cell>
          <cell r="Q103">
            <v>0</v>
          </cell>
          <cell r="R103">
            <v>0</v>
          </cell>
          <cell r="S103">
            <v>0</v>
          </cell>
          <cell r="T103">
            <v>0</v>
          </cell>
          <cell r="V103">
            <v>7072.75</v>
          </cell>
          <cell r="W103">
            <v>0</v>
          </cell>
          <cell r="X103">
            <v>94</v>
          </cell>
          <cell r="AN103">
            <v>94</v>
          </cell>
          <cell r="AO103">
            <v>94</v>
          </cell>
          <cell r="AP103" t="str">
            <v>FAIRHAVEN</v>
          </cell>
          <cell r="AQ103">
            <v>0</v>
          </cell>
          <cell r="AR103">
            <v>10952</v>
          </cell>
          <cell r="AS103">
            <v>0</v>
          </cell>
          <cell r="AT103">
            <v>0</v>
          </cell>
          <cell r="AU103">
            <v>801</v>
          </cell>
          <cell r="AV103">
            <v>0</v>
          </cell>
          <cell r="AW103">
            <v>0</v>
          </cell>
          <cell r="AX103">
            <v>6271.75</v>
          </cell>
          <cell r="AY103">
            <v>0</v>
          </cell>
          <cell r="AZ103">
            <v>7072.75</v>
          </cell>
          <cell r="BA103">
            <v>0</v>
          </cell>
          <cell r="BC103">
            <v>94</v>
          </cell>
          <cell r="BD103" t="str">
            <v>FAIRHAVEN</v>
          </cell>
          <cell r="BI103">
            <v>0</v>
          </cell>
          <cell r="BL103">
            <v>0</v>
          </cell>
          <cell r="BM103">
            <v>0</v>
          </cell>
          <cell r="BO103">
            <v>0</v>
          </cell>
          <cell r="BQ103">
            <v>0</v>
          </cell>
          <cell r="BR103">
            <v>0</v>
          </cell>
          <cell r="BS103">
            <v>0</v>
          </cell>
          <cell r="BU103">
            <v>0</v>
          </cell>
          <cell r="BW103">
            <v>0</v>
          </cell>
        </row>
        <row r="104">
          <cell r="A104">
            <v>95</v>
          </cell>
          <cell r="B104">
            <v>95</v>
          </cell>
          <cell r="C104" t="str">
            <v>FALL RIVER</v>
          </cell>
          <cell r="D104">
            <v>1798</v>
          </cell>
          <cell r="E104">
            <v>20435763</v>
          </cell>
          <cell r="F104">
            <v>0</v>
          </cell>
          <cell r="G104">
            <v>1605614</v>
          </cell>
          <cell r="H104">
            <v>22041377</v>
          </cell>
          <cell r="J104">
            <v>2770102.031683208</v>
          </cell>
          <cell r="K104">
            <v>0.47229918653864045</v>
          </cell>
          <cell r="L104">
            <v>1605614</v>
          </cell>
          <cell r="M104">
            <v>4375716.0316832084</v>
          </cell>
          <cell r="O104">
            <v>17665660.968316793</v>
          </cell>
          <cell r="Q104">
            <v>0</v>
          </cell>
          <cell r="R104">
            <v>2770102.031683208</v>
          </cell>
          <cell r="S104">
            <v>1605614</v>
          </cell>
          <cell r="T104">
            <v>4375716.0316832084</v>
          </cell>
          <cell r="V104">
            <v>7470756.5</v>
          </cell>
          <cell r="W104">
            <v>0</v>
          </cell>
          <cell r="X104">
            <v>95</v>
          </cell>
          <cell r="Y104">
            <v>1798</v>
          </cell>
          <cell r="Z104">
            <v>0</v>
          </cell>
          <cell r="AA104">
            <v>0</v>
          </cell>
          <cell r="AB104">
            <v>20435763</v>
          </cell>
          <cell r="AC104">
            <v>0</v>
          </cell>
          <cell r="AD104">
            <v>20435763</v>
          </cell>
          <cell r="AE104">
            <v>0</v>
          </cell>
          <cell r="AF104">
            <v>1605614</v>
          </cell>
          <cell r="AG104">
            <v>22041377</v>
          </cell>
          <cell r="AH104">
            <v>0</v>
          </cell>
          <cell r="AJ104">
            <v>0</v>
          </cell>
          <cell r="AK104">
            <v>0</v>
          </cell>
          <cell r="AL104">
            <v>22041377</v>
          </cell>
          <cell r="AN104">
            <v>95</v>
          </cell>
          <cell r="AO104">
            <v>95</v>
          </cell>
          <cell r="AP104" t="str">
            <v>FALL RIVER</v>
          </cell>
          <cell r="AQ104">
            <v>20435763</v>
          </cell>
          <cell r="AR104">
            <v>17059784</v>
          </cell>
          <cell r="AS104">
            <v>3375979</v>
          </cell>
          <cell r="AT104">
            <v>756224</v>
          </cell>
          <cell r="AU104">
            <v>491474</v>
          </cell>
          <cell r="AV104">
            <v>629575</v>
          </cell>
          <cell r="AW104">
            <v>487964.5</v>
          </cell>
          <cell r="AX104">
            <v>123926</v>
          </cell>
          <cell r="AY104">
            <v>0</v>
          </cell>
          <cell r="AZ104">
            <v>5865142.5</v>
          </cell>
          <cell r="BA104">
            <v>2770102.031683208</v>
          </cell>
          <cell r="BC104">
            <v>95</v>
          </cell>
          <cell r="BD104" t="str">
            <v>FALL RIVER</v>
          </cell>
          <cell r="BI104">
            <v>0</v>
          </cell>
          <cell r="BL104">
            <v>0</v>
          </cell>
          <cell r="BM104">
            <v>0</v>
          </cell>
          <cell r="BO104">
            <v>0</v>
          </cell>
          <cell r="BQ104">
            <v>3375979</v>
          </cell>
          <cell r="BR104">
            <v>3375979</v>
          </cell>
          <cell r="BS104">
            <v>0</v>
          </cell>
          <cell r="BU104">
            <v>0</v>
          </cell>
          <cell r="BW104">
            <v>0</v>
          </cell>
        </row>
        <row r="105">
          <cell r="A105">
            <v>96</v>
          </cell>
          <cell r="B105">
            <v>96</v>
          </cell>
          <cell r="C105" t="str">
            <v>FALMOUTH</v>
          </cell>
          <cell r="D105">
            <v>89</v>
          </cell>
          <cell r="E105">
            <v>1510441</v>
          </cell>
          <cell r="F105">
            <v>0</v>
          </cell>
          <cell r="G105">
            <v>79477</v>
          </cell>
          <cell r="H105">
            <v>1589918</v>
          </cell>
          <cell r="J105">
            <v>267674.26123672456</v>
          </cell>
          <cell r="K105">
            <v>0.65995413219638188</v>
          </cell>
          <cell r="L105">
            <v>79477</v>
          </cell>
          <cell r="M105">
            <v>347151.26123672456</v>
          </cell>
          <cell r="O105">
            <v>1242766.7387632756</v>
          </cell>
          <cell r="Q105">
            <v>0</v>
          </cell>
          <cell r="R105">
            <v>267674.26123672456</v>
          </cell>
          <cell r="S105">
            <v>79477</v>
          </cell>
          <cell r="T105">
            <v>347151.26123672456</v>
          </cell>
          <cell r="V105">
            <v>485072.25</v>
          </cell>
          <cell r="W105">
            <v>0</v>
          </cell>
          <cell r="X105">
            <v>96</v>
          </cell>
          <cell r="Y105">
            <v>89</v>
          </cell>
          <cell r="Z105">
            <v>0</v>
          </cell>
          <cell r="AA105">
            <v>0</v>
          </cell>
          <cell r="AB105">
            <v>1510441</v>
          </cell>
          <cell r="AC105">
            <v>0</v>
          </cell>
          <cell r="AD105">
            <v>1510441</v>
          </cell>
          <cell r="AE105">
            <v>0</v>
          </cell>
          <cell r="AF105">
            <v>79477</v>
          </cell>
          <cell r="AG105">
            <v>1589918</v>
          </cell>
          <cell r="AH105">
            <v>0</v>
          </cell>
          <cell r="AJ105">
            <v>0</v>
          </cell>
          <cell r="AK105">
            <v>0</v>
          </cell>
          <cell r="AL105">
            <v>1589918</v>
          </cell>
          <cell r="AN105">
            <v>96</v>
          </cell>
          <cell r="AO105">
            <v>96</v>
          </cell>
          <cell r="AP105" t="str">
            <v>FALMOUTH</v>
          </cell>
          <cell r="AQ105">
            <v>1510441</v>
          </cell>
          <cell r="AR105">
            <v>1184221</v>
          </cell>
          <cell r="AS105">
            <v>326220</v>
          </cell>
          <cell r="AT105">
            <v>36361.25</v>
          </cell>
          <cell r="AU105">
            <v>43014</v>
          </cell>
          <cell r="AV105">
            <v>0</v>
          </cell>
          <cell r="AW105">
            <v>0</v>
          </cell>
          <cell r="AX105">
            <v>0</v>
          </cell>
          <cell r="AY105">
            <v>0</v>
          </cell>
          <cell r="AZ105">
            <v>405595.25</v>
          </cell>
          <cell r="BA105">
            <v>267674.26123672456</v>
          </cell>
          <cell r="BC105">
            <v>96</v>
          </cell>
          <cell r="BD105" t="str">
            <v>FALMOUTH</v>
          </cell>
          <cell r="BI105">
            <v>0</v>
          </cell>
          <cell r="BL105">
            <v>0</v>
          </cell>
          <cell r="BM105">
            <v>0</v>
          </cell>
          <cell r="BO105">
            <v>0</v>
          </cell>
          <cell r="BQ105">
            <v>326220</v>
          </cell>
          <cell r="BR105">
            <v>326220</v>
          </cell>
          <cell r="BS105">
            <v>0</v>
          </cell>
          <cell r="BU105">
            <v>0</v>
          </cell>
          <cell r="BW105">
            <v>0</v>
          </cell>
        </row>
        <row r="106">
          <cell r="A106">
            <v>97</v>
          </cell>
          <cell r="B106">
            <v>97</v>
          </cell>
          <cell r="C106" t="str">
            <v>FITCHBURG</v>
          </cell>
          <cell r="D106">
            <v>232</v>
          </cell>
          <cell r="E106">
            <v>2685372</v>
          </cell>
          <cell r="F106">
            <v>0</v>
          </cell>
          <cell r="G106">
            <v>207176</v>
          </cell>
          <cell r="H106">
            <v>2892548</v>
          </cell>
          <cell r="J106">
            <v>395442.73010501993</v>
          </cell>
          <cell r="K106">
            <v>0.68333826705032452</v>
          </cell>
          <cell r="L106">
            <v>207176</v>
          </cell>
          <cell r="M106">
            <v>602618.73010501987</v>
          </cell>
          <cell r="O106">
            <v>2289929.2698949799</v>
          </cell>
          <cell r="Q106">
            <v>0</v>
          </cell>
          <cell r="R106">
            <v>395442.73010501993</v>
          </cell>
          <cell r="S106">
            <v>207176</v>
          </cell>
          <cell r="T106">
            <v>602618.73010501987</v>
          </cell>
          <cell r="V106">
            <v>785868.5</v>
          </cell>
          <cell r="W106">
            <v>0</v>
          </cell>
          <cell r="X106">
            <v>97</v>
          </cell>
          <cell r="Y106">
            <v>232</v>
          </cell>
          <cell r="Z106">
            <v>0</v>
          </cell>
          <cell r="AA106">
            <v>0</v>
          </cell>
          <cell r="AB106">
            <v>2685372</v>
          </cell>
          <cell r="AC106">
            <v>0</v>
          </cell>
          <cell r="AD106">
            <v>2685372</v>
          </cell>
          <cell r="AE106">
            <v>0</v>
          </cell>
          <cell r="AF106">
            <v>207176</v>
          </cell>
          <cell r="AG106">
            <v>2892548</v>
          </cell>
          <cell r="AH106">
            <v>0</v>
          </cell>
          <cell r="AJ106">
            <v>0</v>
          </cell>
          <cell r="AK106">
            <v>0</v>
          </cell>
          <cell r="AL106">
            <v>2892548</v>
          </cell>
          <cell r="AN106">
            <v>97</v>
          </cell>
          <cell r="AO106">
            <v>97</v>
          </cell>
          <cell r="AP106" t="str">
            <v>FITCHBURG</v>
          </cell>
          <cell r="AQ106">
            <v>2685372</v>
          </cell>
          <cell r="AR106">
            <v>2203438</v>
          </cell>
          <cell r="AS106">
            <v>481934</v>
          </cell>
          <cell r="AT106">
            <v>71221.5</v>
          </cell>
          <cell r="AU106">
            <v>25537</v>
          </cell>
          <cell r="AV106">
            <v>0</v>
          </cell>
          <cell r="AW106">
            <v>0</v>
          </cell>
          <cell r="AX106">
            <v>0</v>
          </cell>
          <cell r="AY106">
            <v>0</v>
          </cell>
          <cell r="AZ106">
            <v>578692.5</v>
          </cell>
          <cell r="BA106">
            <v>395442.73010501993</v>
          </cell>
          <cell r="BC106">
            <v>97</v>
          </cell>
          <cell r="BD106" t="str">
            <v>FITCHBURG</v>
          </cell>
          <cell r="BI106">
            <v>0</v>
          </cell>
          <cell r="BL106">
            <v>0</v>
          </cell>
          <cell r="BM106">
            <v>0</v>
          </cell>
          <cell r="BO106">
            <v>0</v>
          </cell>
          <cell r="BQ106">
            <v>481934</v>
          </cell>
          <cell r="BR106">
            <v>481934</v>
          </cell>
          <cell r="BS106">
            <v>0</v>
          </cell>
          <cell r="BU106">
            <v>0</v>
          </cell>
          <cell r="BW106">
            <v>0</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AN107">
            <v>98</v>
          </cell>
          <cell r="AO107">
            <v>98</v>
          </cell>
          <cell r="AP107" t="str">
            <v>FLORIDA</v>
          </cell>
          <cell r="AQ107">
            <v>0</v>
          </cell>
          <cell r="AR107">
            <v>0</v>
          </cell>
          <cell r="AS107">
            <v>0</v>
          </cell>
          <cell r="AT107">
            <v>0</v>
          </cell>
          <cell r="AU107">
            <v>0</v>
          </cell>
          <cell r="AV107">
            <v>13174</v>
          </cell>
          <cell r="AW107">
            <v>0</v>
          </cell>
          <cell r="AX107">
            <v>0</v>
          </cell>
          <cell r="AY107">
            <v>0</v>
          </cell>
          <cell r="AZ107">
            <v>13174</v>
          </cell>
          <cell r="BA107">
            <v>0</v>
          </cell>
          <cell r="BC107">
            <v>98</v>
          </cell>
          <cell r="BD107" t="str">
            <v>FLORIDA</v>
          </cell>
          <cell r="BI107">
            <v>0</v>
          </cell>
          <cell r="BL107">
            <v>0</v>
          </cell>
          <cell r="BM107">
            <v>0</v>
          </cell>
          <cell r="BO107">
            <v>0</v>
          </cell>
          <cell r="BQ107">
            <v>0</v>
          </cell>
          <cell r="BR107">
            <v>0</v>
          </cell>
          <cell r="BS107">
            <v>0</v>
          </cell>
          <cell r="BU107">
            <v>0</v>
          </cell>
          <cell r="BW107">
            <v>0</v>
          </cell>
        </row>
        <row r="108">
          <cell r="A108">
            <v>99</v>
          </cell>
          <cell r="B108">
            <v>99</v>
          </cell>
          <cell r="C108" t="str">
            <v>FOXBOROUGH</v>
          </cell>
          <cell r="D108">
            <v>136</v>
          </cell>
          <cell r="E108">
            <v>2212852</v>
          </cell>
          <cell r="F108">
            <v>0</v>
          </cell>
          <cell r="G108">
            <v>121448</v>
          </cell>
          <cell r="H108">
            <v>2334300</v>
          </cell>
          <cell r="J108">
            <v>340737.79786097474</v>
          </cell>
          <cell r="K108">
            <v>0.60115259212514782</v>
          </cell>
          <cell r="L108">
            <v>121448</v>
          </cell>
          <cell r="M108">
            <v>462185.79786097474</v>
          </cell>
          <cell r="O108">
            <v>1872114.2021390253</v>
          </cell>
          <cell r="Q108">
            <v>0</v>
          </cell>
          <cell r="R108">
            <v>340737.79786097474</v>
          </cell>
          <cell r="S108">
            <v>121448</v>
          </cell>
          <cell r="T108">
            <v>462185.79786097474</v>
          </cell>
          <cell r="V108">
            <v>688255.5</v>
          </cell>
          <cell r="W108">
            <v>0</v>
          </cell>
          <cell r="X108">
            <v>99</v>
          </cell>
          <cell r="Y108">
            <v>136</v>
          </cell>
          <cell r="Z108">
            <v>0</v>
          </cell>
          <cell r="AA108">
            <v>0</v>
          </cell>
          <cell r="AB108">
            <v>2212852</v>
          </cell>
          <cell r="AC108">
            <v>0</v>
          </cell>
          <cell r="AD108">
            <v>2212852</v>
          </cell>
          <cell r="AE108">
            <v>0</v>
          </cell>
          <cell r="AF108">
            <v>121448</v>
          </cell>
          <cell r="AG108">
            <v>2334300</v>
          </cell>
          <cell r="AH108">
            <v>0</v>
          </cell>
          <cell r="AJ108">
            <v>0</v>
          </cell>
          <cell r="AK108">
            <v>0</v>
          </cell>
          <cell r="AL108">
            <v>2334300</v>
          </cell>
          <cell r="AN108">
            <v>99</v>
          </cell>
          <cell r="AO108">
            <v>99</v>
          </cell>
          <cell r="AP108" t="str">
            <v>FOXBOROUGH</v>
          </cell>
          <cell r="AQ108">
            <v>2212852</v>
          </cell>
          <cell r="AR108">
            <v>1797588</v>
          </cell>
          <cell r="AS108">
            <v>415264</v>
          </cell>
          <cell r="AT108">
            <v>49691.5</v>
          </cell>
          <cell r="AU108">
            <v>16178</v>
          </cell>
          <cell r="AV108">
            <v>59624.25</v>
          </cell>
          <cell r="AW108">
            <v>0</v>
          </cell>
          <cell r="AX108">
            <v>26049.75</v>
          </cell>
          <cell r="AY108">
            <v>0</v>
          </cell>
          <cell r="AZ108">
            <v>566807.5</v>
          </cell>
          <cell r="BA108">
            <v>340737.79786097474</v>
          </cell>
          <cell r="BC108">
            <v>99</v>
          </cell>
          <cell r="BD108" t="str">
            <v>FOXBOROUGH</v>
          </cell>
          <cell r="BI108">
            <v>0</v>
          </cell>
          <cell r="BL108">
            <v>0</v>
          </cell>
          <cell r="BM108">
            <v>0</v>
          </cell>
          <cell r="BO108">
            <v>0</v>
          </cell>
          <cell r="BQ108">
            <v>415264</v>
          </cell>
          <cell r="BR108">
            <v>415264</v>
          </cell>
          <cell r="BS108">
            <v>0</v>
          </cell>
          <cell r="BU108">
            <v>0</v>
          </cell>
          <cell r="BW108">
            <v>0</v>
          </cell>
        </row>
        <row r="109">
          <cell r="A109">
            <v>100</v>
          </cell>
          <cell r="B109">
            <v>100</v>
          </cell>
          <cell r="C109" t="str">
            <v>FRAMINGHAM</v>
          </cell>
          <cell r="D109">
            <v>360</v>
          </cell>
          <cell r="E109">
            <v>5407974</v>
          </cell>
          <cell r="F109">
            <v>0</v>
          </cell>
          <cell r="G109">
            <v>321480</v>
          </cell>
          <cell r="H109">
            <v>5729454</v>
          </cell>
          <cell r="J109">
            <v>279023.05256516894</v>
          </cell>
          <cell r="K109">
            <v>0.31833440726971102</v>
          </cell>
          <cell r="L109">
            <v>321480</v>
          </cell>
          <cell r="M109">
            <v>600503.05256516894</v>
          </cell>
          <cell r="O109">
            <v>5128950.9474348314</v>
          </cell>
          <cell r="Q109">
            <v>0</v>
          </cell>
          <cell r="R109">
            <v>279023.05256516894</v>
          </cell>
          <cell r="S109">
            <v>321480</v>
          </cell>
          <cell r="T109">
            <v>600503.05256516894</v>
          </cell>
          <cell r="V109">
            <v>1197989.25</v>
          </cell>
          <cell r="W109">
            <v>0</v>
          </cell>
          <cell r="X109">
            <v>100</v>
          </cell>
          <cell r="Y109">
            <v>360</v>
          </cell>
          <cell r="Z109">
            <v>0</v>
          </cell>
          <cell r="AA109">
            <v>0</v>
          </cell>
          <cell r="AB109">
            <v>5407974</v>
          </cell>
          <cell r="AC109">
            <v>0</v>
          </cell>
          <cell r="AD109">
            <v>5407974</v>
          </cell>
          <cell r="AE109">
            <v>0</v>
          </cell>
          <cell r="AF109">
            <v>321480</v>
          </cell>
          <cell r="AG109">
            <v>5729454</v>
          </cell>
          <cell r="AH109">
            <v>0</v>
          </cell>
          <cell r="AJ109">
            <v>0</v>
          </cell>
          <cell r="AK109">
            <v>0</v>
          </cell>
          <cell r="AL109">
            <v>5729454</v>
          </cell>
          <cell r="AN109">
            <v>100</v>
          </cell>
          <cell r="AO109">
            <v>100</v>
          </cell>
          <cell r="AP109" t="str">
            <v>FRAMINGHAM</v>
          </cell>
          <cell r="AQ109">
            <v>5407974</v>
          </cell>
          <cell r="AR109">
            <v>5067923</v>
          </cell>
          <cell r="AS109">
            <v>340051</v>
          </cell>
          <cell r="AT109">
            <v>62095.25</v>
          </cell>
          <cell r="AU109">
            <v>129788</v>
          </cell>
          <cell r="AV109">
            <v>60124.75</v>
          </cell>
          <cell r="AW109">
            <v>176455.25</v>
          </cell>
          <cell r="AX109">
            <v>107995</v>
          </cell>
          <cell r="AY109">
            <v>0</v>
          </cell>
          <cell r="AZ109">
            <v>876509.25</v>
          </cell>
          <cell r="BA109">
            <v>279023.05256516894</v>
          </cell>
          <cell r="BC109">
            <v>100</v>
          </cell>
          <cell r="BD109" t="str">
            <v>FRAMINGHAM</v>
          </cell>
          <cell r="BI109">
            <v>0</v>
          </cell>
          <cell r="BL109">
            <v>0</v>
          </cell>
          <cell r="BM109">
            <v>0</v>
          </cell>
          <cell r="BO109">
            <v>0</v>
          </cell>
          <cell r="BQ109">
            <v>340051</v>
          </cell>
          <cell r="BR109">
            <v>340051</v>
          </cell>
          <cell r="BS109">
            <v>0</v>
          </cell>
          <cell r="BU109">
            <v>0</v>
          </cell>
          <cell r="BW109">
            <v>0</v>
          </cell>
        </row>
        <row r="110">
          <cell r="A110">
            <v>101</v>
          </cell>
          <cell r="B110">
            <v>101</v>
          </cell>
          <cell r="C110" t="str">
            <v>FRANKLIN</v>
          </cell>
          <cell r="D110">
            <v>321</v>
          </cell>
          <cell r="E110">
            <v>3683702</v>
          </cell>
          <cell r="F110">
            <v>0</v>
          </cell>
          <cell r="G110">
            <v>286653</v>
          </cell>
          <cell r="H110">
            <v>3970355</v>
          </cell>
          <cell r="J110">
            <v>90806.741286695571</v>
          </cell>
          <cell r="K110">
            <v>0.44785498706813903</v>
          </cell>
          <cell r="L110">
            <v>286653</v>
          </cell>
          <cell r="M110">
            <v>377459.74128669559</v>
          </cell>
          <cell r="O110">
            <v>3592895.2587133045</v>
          </cell>
          <cell r="Q110">
            <v>0</v>
          </cell>
          <cell r="R110">
            <v>90806.741286695571</v>
          </cell>
          <cell r="S110">
            <v>286653</v>
          </cell>
          <cell r="T110">
            <v>377459.74128669559</v>
          </cell>
          <cell r="V110">
            <v>489412.25</v>
          </cell>
          <cell r="W110">
            <v>0</v>
          </cell>
          <cell r="X110">
            <v>101</v>
          </cell>
          <cell r="Y110">
            <v>321</v>
          </cell>
          <cell r="Z110">
            <v>0</v>
          </cell>
          <cell r="AA110">
            <v>0</v>
          </cell>
          <cell r="AB110">
            <v>3683702</v>
          </cell>
          <cell r="AC110">
            <v>0</v>
          </cell>
          <cell r="AD110">
            <v>3683702</v>
          </cell>
          <cell r="AE110">
            <v>0</v>
          </cell>
          <cell r="AF110">
            <v>286653</v>
          </cell>
          <cell r="AG110">
            <v>3970355</v>
          </cell>
          <cell r="AH110">
            <v>0</v>
          </cell>
          <cell r="AJ110">
            <v>0</v>
          </cell>
          <cell r="AK110">
            <v>0</v>
          </cell>
          <cell r="AL110">
            <v>3970355</v>
          </cell>
          <cell r="AN110">
            <v>101</v>
          </cell>
          <cell r="AO110">
            <v>101</v>
          </cell>
          <cell r="AP110" t="str">
            <v>FRANKLIN</v>
          </cell>
          <cell r="AQ110">
            <v>3683702</v>
          </cell>
          <cell r="AR110">
            <v>3573034</v>
          </cell>
          <cell r="AS110">
            <v>110668</v>
          </cell>
          <cell r="AT110">
            <v>0</v>
          </cell>
          <cell r="AU110">
            <v>0</v>
          </cell>
          <cell r="AV110">
            <v>0</v>
          </cell>
          <cell r="AW110">
            <v>75524.5</v>
          </cell>
          <cell r="AX110">
            <v>16566.75</v>
          </cell>
          <cell r="AY110">
            <v>0</v>
          </cell>
          <cell r="AZ110">
            <v>202759.25</v>
          </cell>
          <cell r="BA110">
            <v>90806.741286695571</v>
          </cell>
          <cell r="BC110">
            <v>101</v>
          </cell>
          <cell r="BD110" t="str">
            <v>FRANKLIN</v>
          </cell>
          <cell r="BI110">
            <v>0</v>
          </cell>
          <cell r="BL110">
            <v>0</v>
          </cell>
          <cell r="BM110">
            <v>0</v>
          </cell>
          <cell r="BO110">
            <v>0</v>
          </cell>
          <cell r="BQ110">
            <v>110668</v>
          </cell>
          <cell r="BR110">
            <v>110668</v>
          </cell>
          <cell r="BS110">
            <v>0</v>
          </cell>
          <cell r="BU110">
            <v>0</v>
          </cell>
          <cell r="BW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N111">
            <v>102</v>
          </cell>
          <cell r="AO111">
            <v>102</v>
          </cell>
          <cell r="AP111" t="str">
            <v>FREETOWN</v>
          </cell>
          <cell r="AQ111">
            <v>0</v>
          </cell>
          <cell r="AR111">
            <v>0</v>
          </cell>
          <cell r="AS111">
            <v>0</v>
          </cell>
          <cell r="AT111">
            <v>0</v>
          </cell>
          <cell r="AU111">
            <v>0</v>
          </cell>
          <cell r="AV111">
            <v>0</v>
          </cell>
          <cell r="AW111">
            <v>0</v>
          </cell>
          <cell r="AX111">
            <v>0</v>
          </cell>
          <cell r="AY111">
            <v>0</v>
          </cell>
          <cell r="AZ111">
            <v>0</v>
          </cell>
          <cell r="BA111">
            <v>0</v>
          </cell>
          <cell r="BC111">
            <v>102</v>
          </cell>
          <cell r="BD111" t="str">
            <v>FREETOWN</v>
          </cell>
          <cell r="BI111">
            <v>0</v>
          </cell>
          <cell r="BL111">
            <v>0</v>
          </cell>
          <cell r="BM111">
            <v>0</v>
          </cell>
          <cell r="BO111">
            <v>0</v>
          </cell>
          <cell r="BQ111">
            <v>0</v>
          </cell>
          <cell r="BR111">
            <v>0</v>
          </cell>
          <cell r="BS111">
            <v>0</v>
          </cell>
          <cell r="BU111">
            <v>0</v>
          </cell>
          <cell r="BW111">
            <v>0</v>
          </cell>
        </row>
        <row r="112">
          <cell r="A112">
            <v>103</v>
          </cell>
          <cell r="B112">
            <v>103</v>
          </cell>
          <cell r="C112" t="str">
            <v>GARDNER</v>
          </cell>
          <cell r="D112">
            <v>28</v>
          </cell>
          <cell r="E112">
            <v>307967</v>
          </cell>
          <cell r="F112">
            <v>0</v>
          </cell>
          <cell r="G112">
            <v>25004</v>
          </cell>
          <cell r="H112">
            <v>332971</v>
          </cell>
          <cell r="J112">
            <v>72606.499767194051</v>
          </cell>
          <cell r="K112">
            <v>0.60900636226506644</v>
          </cell>
          <cell r="L112">
            <v>25004</v>
          </cell>
          <cell r="M112">
            <v>97610.499767194051</v>
          </cell>
          <cell r="O112">
            <v>235360.50023280596</v>
          </cell>
          <cell r="Q112">
            <v>0</v>
          </cell>
          <cell r="R112">
            <v>72606.499767194051</v>
          </cell>
          <cell r="S112">
            <v>25004</v>
          </cell>
          <cell r="T112">
            <v>97610.499767194051</v>
          </cell>
          <cell r="V112">
            <v>144225.25</v>
          </cell>
          <cell r="W112">
            <v>0</v>
          </cell>
          <cell r="X112">
            <v>103</v>
          </cell>
          <cell r="Y112">
            <v>28</v>
          </cell>
          <cell r="Z112">
            <v>0</v>
          </cell>
          <cell r="AA112">
            <v>0</v>
          </cell>
          <cell r="AB112">
            <v>307967</v>
          </cell>
          <cell r="AC112">
            <v>0</v>
          </cell>
          <cell r="AD112">
            <v>307967</v>
          </cell>
          <cell r="AE112">
            <v>0</v>
          </cell>
          <cell r="AF112">
            <v>25004</v>
          </cell>
          <cell r="AG112">
            <v>332971</v>
          </cell>
          <cell r="AH112">
            <v>0</v>
          </cell>
          <cell r="AJ112">
            <v>0</v>
          </cell>
          <cell r="AK112">
            <v>0</v>
          </cell>
          <cell r="AL112">
            <v>332971</v>
          </cell>
          <cell r="AN112">
            <v>103</v>
          </cell>
          <cell r="AO112">
            <v>103</v>
          </cell>
          <cell r="AP112" t="str">
            <v>GARDNER</v>
          </cell>
          <cell r="AQ112">
            <v>307967</v>
          </cell>
          <cell r="AR112">
            <v>219480</v>
          </cell>
          <cell r="AS112">
            <v>88487</v>
          </cell>
          <cell r="AT112">
            <v>11497</v>
          </cell>
          <cell r="AU112">
            <v>13417</v>
          </cell>
          <cell r="AV112">
            <v>0</v>
          </cell>
          <cell r="AW112">
            <v>5820.25</v>
          </cell>
          <cell r="AX112">
            <v>0</v>
          </cell>
          <cell r="AY112">
            <v>0</v>
          </cell>
          <cell r="AZ112">
            <v>119221.25</v>
          </cell>
          <cell r="BA112">
            <v>72606.499767194051</v>
          </cell>
          <cell r="BC112">
            <v>103</v>
          </cell>
          <cell r="BD112" t="str">
            <v>GARDNER</v>
          </cell>
          <cell r="BI112">
            <v>0</v>
          </cell>
          <cell r="BL112">
            <v>0</v>
          </cell>
          <cell r="BM112">
            <v>0</v>
          </cell>
          <cell r="BO112">
            <v>0</v>
          </cell>
          <cell r="BQ112">
            <v>88487</v>
          </cell>
          <cell r="BR112">
            <v>88487</v>
          </cell>
          <cell r="BS112">
            <v>0</v>
          </cell>
          <cell r="BU112">
            <v>0</v>
          </cell>
          <cell r="BW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N113">
            <v>104</v>
          </cell>
          <cell r="AO113">
            <v>104</v>
          </cell>
          <cell r="AP113" t="str">
            <v>AQUINNAH</v>
          </cell>
          <cell r="AQ113">
            <v>0</v>
          </cell>
          <cell r="AR113">
            <v>0</v>
          </cell>
          <cell r="AS113">
            <v>0</v>
          </cell>
          <cell r="AT113">
            <v>0</v>
          </cell>
          <cell r="AU113">
            <v>0</v>
          </cell>
          <cell r="AV113">
            <v>0</v>
          </cell>
          <cell r="AW113">
            <v>0</v>
          </cell>
          <cell r="AX113">
            <v>0</v>
          </cell>
          <cell r="AY113">
            <v>0</v>
          </cell>
          <cell r="AZ113">
            <v>0</v>
          </cell>
          <cell r="BA113">
            <v>0</v>
          </cell>
          <cell r="BC113">
            <v>104</v>
          </cell>
          <cell r="BD113" t="str">
            <v>AQUINNAH</v>
          </cell>
          <cell r="BI113">
            <v>0</v>
          </cell>
          <cell r="BL113">
            <v>0</v>
          </cell>
          <cell r="BM113">
            <v>0</v>
          </cell>
          <cell r="BO113">
            <v>0</v>
          </cell>
          <cell r="BQ113">
            <v>0</v>
          </cell>
          <cell r="BR113">
            <v>0</v>
          </cell>
          <cell r="BS113">
            <v>0</v>
          </cell>
          <cell r="BU113">
            <v>0</v>
          </cell>
          <cell r="BW113">
            <v>0</v>
          </cell>
        </row>
        <row r="114">
          <cell r="A114">
            <v>105</v>
          </cell>
          <cell r="B114">
            <v>105</v>
          </cell>
          <cell r="C114" t="str">
            <v>GEORGETOWN</v>
          </cell>
          <cell r="D114">
            <v>3</v>
          </cell>
          <cell r="E114">
            <v>36695</v>
          </cell>
          <cell r="F114">
            <v>0</v>
          </cell>
          <cell r="G114">
            <v>2679</v>
          </cell>
          <cell r="H114">
            <v>39374</v>
          </cell>
          <cell r="J114">
            <v>999.40914164162371</v>
          </cell>
          <cell r="K114">
            <v>0.12283789843186133</v>
          </cell>
          <cell r="L114">
            <v>2679</v>
          </cell>
          <cell r="M114">
            <v>3678.4091416416236</v>
          </cell>
          <cell r="O114">
            <v>35695.590858358373</v>
          </cell>
          <cell r="Q114">
            <v>0</v>
          </cell>
          <cell r="R114">
            <v>999.40914164162371</v>
          </cell>
          <cell r="S114">
            <v>2679</v>
          </cell>
          <cell r="T114">
            <v>3678.4091416416236</v>
          </cell>
          <cell r="V114">
            <v>10815</v>
          </cell>
          <cell r="W114">
            <v>0</v>
          </cell>
          <cell r="X114">
            <v>105</v>
          </cell>
          <cell r="Y114">
            <v>3</v>
          </cell>
          <cell r="Z114">
            <v>0</v>
          </cell>
          <cell r="AA114">
            <v>0</v>
          </cell>
          <cell r="AB114">
            <v>36695</v>
          </cell>
          <cell r="AC114">
            <v>0</v>
          </cell>
          <cell r="AD114">
            <v>36695</v>
          </cell>
          <cell r="AE114">
            <v>0</v>
          </cell>
          <cell r="AF114">
            <v>2679</v>
          </cell>
          <cell r="AG114">
            <v>39374</v>
          </cell>
          <cell r="AH114">
            <v>0</v>
          </cell>
          <cell r="AJ114">
            <v>0</v>
          </cell>
          <cell r="AK114">
            <v>0</v>
          </cell>
          <cell r="AL114">
            <v>39374</v>
          </cell>
          <cell r="AN114">
            <v>105</v>
          </cell>
          <cell r="AO114">
            <v>105</v>
          </cell>
          <cell r="AP114" t="str">
            <v>GEORGETOWN</v>
          </cell>
          <cell r="AQ114">
            <v>36695</v>
          </cell>
          <cell r="AR114">
            <v>35477</v>
          </cell>
          <cell r="AS114">
            <v>1218</v>
          </cell>
          <cell r="AT114">
            <v>3382.25</v>
          </cell>
          <cell r="AU114">
            <v>0</v>
          </cell>
          <cell r="AV114">
            <v>3535.75</v>
          </cell>
          <cell r="AW114">
            <v>0</v>
          </cell>
          <cell r="AX114">
            <v>0</v>
          </cell>
          <cell r="AY114">
            <v>0</v>
          </cell>
          <cell r="AZ114">
            <v>8136</v>
          </cell>
          <cell r="BA114">
            <v>999.40914164162371</v>
          </cell>
          <cell r="BC114">
            <v>105</v>
          </cell>
          <cell r="BD114" t="str">
            <v>GEORGETOWN</v>
          </cell>
          <cell r="BI114">
            <v>0</v>
          </cell>
          <cell r="BL114">
            <v>0</v>
          </cell>
          <cell r="BM114">
            <v>0</v>
          </cell>
          <cell r="BO114">
            <v>0</v>
          </cell>
          <cell r="BQ114">
            <v>1218</v>
          </cell>
          <cell r="BR114">
            <v>1218</v>
          </cell>
          <cell r="BS114">
            <v>0</v>
          </cell>
          <cell r="BU114">
            <v>0</v>
          </cell>
          <cell r="BW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N115">
            <v>106</v>
          </cell>
          <cell r="AO115">
            <v>106</v>
          </cell>
          <cell r="AP115" t="str">
            <v>GILL</v>
          </cell>
          <cell r="AQ115">
            <v>0</v>
          </cell>
          <cell r="AR115">
            <v>0</v>
          </cell>
          <cell r="AS115">
            <v>0</v>
          </cell>
          <cell r="AT115">
            <v>0</v>
          </cell>
          <cell r="AU115">
            <v>0</v>
          </cell>
          <cell r="AV115">
            <v>0</v>
          </cell>
          <cell r="AW115">
            <v>0</v>
          </cell>
          <cell r="AX115">
            <v>0</v>
          </cell>
          <cell r="AY115">
            <v>0</v>
          </cell>
          <cell r="AZ115">
            <v>0</v>
          </cell>
          <cell r="BA115">
            <v>0</v>
          </cell>
          <cell r="BC115">
            <v>106</v>
          </cell>
          <cell r="BD115" t="str">
            <v>GILL</v>
          </cell>
          <cell r="BI115">
            <v>0</v>
          </cell>
          <cell r="BL115">
            <v>0</v>
          </cell>
          <cell r="BM115">
            <v>0</v>
          </cell>
          <cell r="BO115">
            <v>0</v>
          </cell>
          <cell r="BQ115">
            <v>0</v>
          </cell>
          <cell r="BR115">
            <v>0</v>
          </cell>
          <cell r="BS115">
            <v>0</v>
          </cell>
          <cell r="BU115">
            <v>0</v>
          </cell>
          <cell r="BW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AN116">
            <v>107</v>
          </cell>
          <cell r="AO116">
            <v>107</v>
          </cell>
          <cell r="AP116" t="str">
            <v>GLOUCESTER</v>
          </cell>
          <cell r="AQ116">
            <v>0</v>
          </cell>
          <cell r="AR116">
            <v>0</v>
          </cell>
          <cell r="AS116">
            <v>0</v>
          </cell>
          <cell r="AT116">
            <v>0</v>
          </cell>
          <cell r="AU116">
            <v>0</v>
          </cell>
          <cell r="AV116">
            <v>0</v>
          </cell>
          <cell r="AW116">
            <v>3552.5</v>
          </cell>
          <cell r="AX116">
            <v>0</v>
          </cell>
          <cell r="AY116">
            <v>0</v>
          </cell>
          <cell r="AZ116">
            <v>3552.5</v>
          </cell>
          <cell r="BA116">
            <v>0</v>
          </cell>
          <cell r="BC116">
            <v>107</v>
          </cell>
          <cell r="BD116" t="str">
            <v>GLOUCESTER</v>
          </cell>
          <cell r="BI116">
            <v>0</v>
          </cell>
          <cell r="BL116">
            <v>0</v>
          </cell>
          <cell r="BM116">
            <v>0</v>
          </cell>
          <cell r="BO116">
            <v>0</v>
          </cell>
          <cell r="BQ116">
            <v>0</v>
          </cell>
          <cell r="BR116">
            <v>0</v>
          </cell>
          <cell r="BS116">
            <v>0</v>
          </cell>
          <cell r="BU116">
            <v>0</v>
          </cell>
          <cell r="BW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N117">
            <v>108</v>
          </cell>
          <cell r="AO117">
            <v>108</v>
          </cell>
          <cell r="AP117" t="str">
            <v>GOSHEN</v>
          </cell>
          <cell r="AQ117">
            <v>0</v>
          </cell>
          <cell r="AR117">
            <v>0</v>
          </cell>
          <cell r="AS117">
            <v>0</v>
          </cell>
          <cell r="AT117">
            <v>0</v>
          </cell>
          <cell r="AU117">
            <v>0</v>
          </cell>
          <cell r="AV117">
            <v>0</v>
          </cell>
          <cell r="AW117">
            <v>0</v>
          </cell>
          <cell r="AX117">
            <v>0</v>
          </cell>
          <cell r="AY117">
            <v>0</v>
          </cell>
          <cell r="AZ117">
            <v>0</v>
          </cell>
          <cell r="BA117">
            <v>0</v>
          </cell>
          <cell r="BC117">
            <v>108</v>
          </cell>
          <cell r="BD117" t="str">
            <v>GOSHEN</v>
          </cell>
          <cell r="BI117">
            <v>0</v>
          </cell>
          <cell r="BL117">
            <v>0</v>
          </cell>
          <cell r="BM117">
            <v>0</v>
          </cell>
          <cell r="BO117">
            <v>0</v>
          </cell>
          <cell r="BQ117">
            <v>0</v>
          </cell>
          <cell r="BR117">
            <v>0</v>
          </cell>
          <cell r="BS117">
            <v>0</v>
          </cell>
          <cell r="BU117">
            <v>0</v>
          </cell>
          <cell r="BW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N118">
            <v>109</v>
          </cell>
          <cell r="AO118">
            <v>109</v>
          </cell>
          <cell r="AP118" t="str">
            <v>GOSNOLD</v>
          </cell>
          <cell r="AQ118">
            <v>0</v>
          </cell>
          <cell r="AR118">
            <v>0</v>
          </cell>
          <cell r="AS118">
            <v>0</v>
          </cell>
          <cell r="AT118">
            <v>0</v>
          </cell>
          <cell r="AU118">
            <v>0</v>
          </cell>
          <cell r="AV118">
            <v>0</v>
          </cell>
          <cell r="AW118">
            <v>0</v>
          </cell>
          <cell r="AX118">
            <v>0</v>
          </cell>
          <cell r="AY118">
            <v>0</v>
          </cell>
          <cell r="AZ118">
            <v>0</v>
          </cell>
          <cell r="BA118">
            <v>0</v>
          </cell>
          <cell r="BC118">
            <v>109</v>
          </cell>
          <cell r="BD118" t="str">
            <v>GOSNOLD</v>
          </cell>
          <cell r="BI118">
            <v>0</v>
          </cell>
          <cell r="BL118">
            <v>0</v>
          </cell>
          <cell r="BM118">
            <v>0</v>
          </cell>
          <cell r="BO118">
            <v>0</v>
          </cell>
          <cell r="BQ118">
            <v>0</v>
          </cell>
          <cell r="BR118">
            <v>0</v>
          </cell>
          <cell r="BS118">
            <v>0</v>
          </cell>
          <cell r="BU118">
            <v>0</v>
          </cell>
          <cell r="BW118">
            <v>0</v>
          </cell>
        </row>
        <row r="119">
          <cell r="A119">
            <v>110</v>
          </cell>
          <cell r="B119">
            <v>110</v>
          </cell>
          <cell r="C119" t="str">
            <v>GRAFTON</v>
          </cell>
          <cell r="D119">
            <v>26</v>
          </cell>
          <cell r="E119">
            <v>313910</v>
          </cell>
          <cell r="F119">
            <v>0</v>
          </cell>
          <cell r="G119">
            <v>23218</v>
          </cell>
          <cell r="H119">
            <v>337128</v>
          </cell>
          <cell r="J119">
            <v>10927.857921496834</v>
          </cell>
          <cell r="K119">
            <v>0.73528851577828247</v>
          </cell>
          <cell r="L119">
            <v>23218</v>
          </cell>
          <cell r="M119">
            <v>34145.857921496834</v>
          </cell>
          <cell r="O119">
            <v>302982.14207850315</v>
          </cell>
          <cell r="Q119">
            <v>0</v>
          </cell>
          <cell r="R119">
            <v>10927.857921496834</v>
          </cell>
          <cell r="S119">
            <v>23218</v>
          </cell>
          <cell r="T119">
            <v>34145.857921496834</v>
          </cell>
          <cell r="V119">
            <v>38080</v>
          </cell>
          <cell r="W119">
            <v>0</v>
          </cell>
          <cell r="X119">
            <v>110</v>
          </cell>
          <cell r="Y119">
            <v>26</v>
          </cell>
          <cell r="Z119">
            <v>0</v>
          </cell>
          <cell r="AA119">
            <v>0</v>
          </cell>
          <cell r="AB119">
            <v>313910</v>
          </cell>
          <cell r="AC119">
            <v>0</v>
          </cell>
          <cell r="AD119">
            <v>313910</v>
          </cell>
          <cell r="AE119">
            <v>0</v>
          </cell>
          <cell r="AF119">
            <v>23218</v>
          </cell>
          <cell r="AG119">
            <v>337128</v>
          </cell>
          <cell r="AH119">
            <v>0</v>
          </cell>
          <cell r="AJ119">
            <v>0</v>
          </cell>
          <cell r="AK119">
            <v>0</v>
          </cell>
          <cell r="AL119">
            <v>337128</v>
          </cell>
          <cell r="AN119">
            <v>110</v>
          </cell>
          <cell r="AO119">
            <v>110</v>
          </cell>
          <cell r="AP119" t="str">
            <v>GRAFTON</v>
          </cell>
          <cell r="AQ119">
            <v>313910</v>
          </cell>
          <cell r="AR119">
            <v>300592</v>
          </cell>
          <cell r="AS119">
            <v>13318</v>
          </cell>
          <cell r="AT119">
            <v>0</v>
          </cell>
          <cell r="AU119">
            <v>0</v>
          </cell>
          <cell r="AV119">
            <v>0</v>
          </cell>
          <cell r="AW119">
            <v>1544</v>
          </cell>
          <cell r="AX119">
            <v>0</v>
          </cell>
          <cell r="AY119">
            <v>0</v>
          </cell>
          <cell r="AZ119">
            <v>14862</v>
          </cell>
          <cell r="BA119">
            <v>10927.857921496834</v>
          </cell>
          <cell r="BC119">
            <v>110</v>
          </cell>
          <cell r="BD119" t="str">
            <v>GRAFTON</v>
          </cell>
          <cell r="BI119">
            <v>0</v>
          </cell>
          <cell r="BL119">
            <v>0</v>
          </cell>
          <cell r="BM119">
            <v>0</v>
          </cell>
          <cell r="BO119">
            <v>0</v>
          </cell>
          <cell r="BQ119">
            <v>13318</v>
          </cell>
          <cell r="BR119">
            <v>13318</v>
          </cell>
          <cell r="BS119">
            <v>0</v>
          </cell>
          <cell r="BU119">
            <v>0</v>
          </cell>
          <cell r="BW119">
            <v>0</v>
          </cell>
        </row>
        <row r="120">
          <cell r="A120">
            <v>111</v>
          </cell>
          <cell r="B120">
            <v>111</v>
          </cell>
          <cell r="C120" t="str">
            <v>GRANBY</v>
          </cell>
          <cell r="D120">
            <v>15</v>
          </cell>
          <cell r="E120">
            <v>184749</v>
          </cell>
          <cell r="F120">
            <v>0</v>
          </cell>
          <cell r="G120">
            <v>13395</v>
          </cell>
          <cell r="H120">
            <v>198144</v>
          </cell>
          <cell r="J120">
            <v>9454.1807307017971</v>
          </cell>
          <cell r="K120">
            <v>0.14545229090981787</v>
          </cell>
          <cell r="L120">
            <v>13395</v>
          </cell>
          <cell r="M120">
            <v>22849.180730701795</v>
          </cell>
          <cell r="O120">
            <v>175294.8192692982</v>
          </cell>
          <cell r="Q120">
            <v>0</v>
          </cell>
          <cell r="R120">
            <v>9454.1807307017971</v>
          </cell>
          <cell r="S120">
            <v>13395</v>
          </cell>
          <cell r="T120">
            <v>22849.180730701795</v>
          </cell>
          <cell r="V120">
            <v>78393.5</v>
          </cell>
          <cell r="W120">
            <v>0</v>
          </cell>
          <cell r="X120">
            <v>111</v>
          </cell>
          <cell r="Y120">
            <v>15</v>
          </cell>
          <cell r="Z120">
            <v>0</v>
          </cell>
          <cell r="AA120">
            <v>0</v>
          </cell>
          <cell r="AB120">
            <v>184749</v>
          </cell>
          <cell r="AC120">
            <v>0</v>
          </cell>
          <cell r="AD120">
            <v>184749</v>
          </cell>
          <cell r="AE120">
            <v>0</v>
          </cell>
          <cell r="AF120">
            <v>13395</v>
          </cell>
          <cell r="AG120">
            <v>198144</v>
          </cell>
          <cell r="AH120">
            <v>0</v>
          </cell>
          <cell r="AJ120">
            <v>0</v>
          </cell>
          <cell r="AK120">
            <v>0</v>
          </cell>
          <cell r="AL120">
            <v>198144</v>
          </cell>
          <cell r="AN120">
            <v>111</v>
          </cell>
          <cell r="AO120">
            <v>111</v>
          </cell>
          <cell r="AP120" t="str">
            <v>GRANBY</v>
          </cell>
          <cell r="AQ120">
            <v>184749</v>
          </cell>
          <cell r="AR120">
            <v>173227</v>
          </cell>
          <cell r="AS120">
            <v>11522</v>
          </cell>
          <cell r="AT120">
            <v>0</v>
          </cell>
          <cell r="AU120">
            <v>0</v>
          </cell>
          <cell r="AV120">
            <v>41478.5</v>
          </cell>
          <cell r="AW120">
            <v>11998</v>
          </cell>
          <cell r="AX120">
            <v>0</v>
          </cell>
          <cell r="AY120">
            <v>0</v>
          </cell>
          <cell r="AZ120">
            <v>64998.5</v>
          </cell>
          <cell r="BA120">
            <v>9454.1807307017971</v>
          </cell>
          <cell r="BC120">
            <v>111</v>
          </cell>
          <cell r="BD120" t="str">
            <v>GRANBY</v>
          </cell>
          <cell r="BI120">
            <v>0</v>
          </cell>
          <cell r="BL120">
            <v>0</v>
          </cell>
          <cell r="BM120">
            <v>0</v>
          </cell>
          <cell r="BO120">
            <v>0</v>
          </cell>
          <cell r="BQ120">
            <v>11522</v>
          </cell>
          <cell r="BR120">
            <v>11522</v>
          </cell>
          <cell r="BS120">
            <v>0</v>
          </cell>
          <cell r="BU120">
            <v>0</v>
          </cell>
          <cell r="BW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N121">
            <v>112</v>
          </cell>
          <cell r="AO121">
            <v>112</v>
          </cell>
          <cell r="AP121" t="str">
            <v>GRANVILLE</v>
          </cell>
          <cell r="AQ121">
            <v>0</v>
          </cell>
          <cell r="AR121">
            <v>0</v>
          </cell>
          <cell r="AS121">
            <v>0</v>
          </cell>
          <cell r="AT121">
            <v>0</v>
          </cell>
          <cell r="AU121">
            <v>0</v>
          </cell>
          <cell r="AV121">
            <v>0</v>
          </cell>
          <cell r="AW121">
            <v>0</v>
          </cell>
          <cell r="AX121">
            <v>0</v>
          </cell>
          <cell r="AY121">
            <v>0</v>
          </cell>
          <cell r="AZ121">
            <v>0</v>
          </cell>
          <cell r="BA121">
            <v>0</v>
          </cell>
          <cell r="BC121">
            <v>112</v>
          </cell>
          <cell r="BD121" t="str">
            <v>GRANVILLE</v>
          </cell>
          <cell r="BI121">
            <v>0</v>
          </cell>
          <cell r="BL121">
            <v>0</v>
          </cell>
          <cell r="BM121">
            <v>0</v>
          </cell>
          <cell r="BO121">
            <v>0</v>
          </cell>
          <cell r="BQ121">
            <v>0</v>
          </cell>
          <cell r="BR121">
            <v>0</v>
          </cell>
          <cell r="BS121">
            <v>0</v>
          </cell>
          <cell r="BU121">
            <v>0</v>
          </cell>
          <cell r="BW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N122">
            <v>113</v>
          </cell>
          <cell r="AO122">
            <v>113</v>
          </cell>
          <cell r="AP122" t="str">
            <v>GREAT BARRINGTON</v>
          </cell>
          <cell r="AQ122">
            <v>0</v>
          </cell>
          <cell r="AR122">
            <v>0</v>
          </cell>
          <cell r="AS122">
            <v>0</v>
          </cell>
          <cell r="AT122">
            <v>0</v>
          </cell>
          <cell r="AU122">
            <v>0</v>
          </cell>
          <cell r="AV122">
            <v>0</v>
          </cell>
          <cell r="AW122">
            <v>0</v>
          </cell>
          <cell r="AX122">
            <v>0</v>
          </cell>
          <cell r="AY122">
            <v>0</v>
          </cell>
          <cell r="AZ122">
            <v>0</v>
          </cell>
          <cell r="BA122">
            <v>0</v>
          </cell>
          <cell r="BC122">
            <v>113</v>
          </cell>
          <cell r="BD122" t="str">
            <v>GREAT BARRINGTON</v>
          </cell>
          <cell r="BI122">
            <v>0</v>
          </cell>
          <cell r="BL122">
            <v>0</v>
          </cell>
          <cell r="BM122">
            <v>0</v>
          </cell>
          <cell r="BO122">
            <v>0</v>
          </cell>
          <cell r="BQ122">
            <v>0</v>
          </cell>
          <cell r="BR122">
            <v>0</v>
          </cell>
          <cell r="BS122">
            <v>0</v>
          </cell>
          <cell r="BU122">
            <v>0</v>
          </cell>
          <cell r="BW122">
            <v>0</v>
          </cell>
        </row>
        <row r="123">
          <cell r="A123">
            <v>114</v>
          </cell>
          <cell r="B123">
            <v>114</v>
          </cell>
          <cell r="C123" t="str">
            <v>GREENFIELD</v>
          </cell>
          <cell r="D123">
            <v>91</v>
          </cell>
          <cell r="E123">
            <v>1264936</v>
          </cell>
          <cell r="F123">
            <v>0</v>
          </cell>
          <cell r="G123">
            <v>81263</v>
          </cell>
          <cell r="H123">
            <v>1346199</v>
          </cell>
          <cell r="J123">
            <v>105440.12604206234</v>
          </cell>
          <cell r="K123">
            <v>0.64619006963242676</v>
          </cell>
          <cell r="L123">
            <v>81263</v>
          </cell>
          <cell r="M123">
            <v>186703.12604206236</v>
          </cell>
          <cell r="O123">
            <v>1159495.8739579376</v>
          </cell>
          <cell r="Q123">
            <v>0</v>
          </cell>
          <cell r="R123">
            <v>105440.12604206234</v>
          </cell>
          <cell r="S123">
            <v>81263</v>
          </cell>
          <cell r="T123">
            <v>186703.12604206236</v>
          </cell>
          <cell r="V123">
            <v>244435</v>
          </cell>
          <cell r="W123">
            <v>0</v>
          </cell>
          <cell r="X123">
            <v>114</v>
          </cell>
          <cell r="Y123">
            <v>91</v>
          </cell>
          <cell r="Z123">
            <v>0</v>
          </cell>
          <cell r="AA123">
            <v>0</v>
          </cell>
          <cell r="AB123">
            <v>1264936</v>
          </cell>
          <cell r="AC123">
            <v>0</v>
          </cell>
          <cell r="AD123">
            <v>1264936</v>
          </cell>
          <cell r="AE123">
            <v>0</v>
          </cell>
          <cell r="AF123">
            <v>81263</v>
          </cell>
          <cell r="AG123">
            <v>1346199</v>
          </cell>
          <cell r="AH123">
            <v>0</v>
          </cell>
          <cell r="AJ123">
            <v>0</v>
          </cell>
          <cell r="AK123">
            <v>0</v>
          </cell>
          <cell r="AL123">
            <v>1346199</v>
          </cell>
          <cell r="AN123">
            <v>114</v>
          </cell>
          <cell r="AO123">
            <v>114</v>
          </cell>
          <cell r="AP123" t="str">
            <v>GREENFIELD</v>
          </cell>
          <cell r="AQ123">
            <v>1264936</v>
          </cell>
          <cell r="AR123">
            <v>1136434</v>
          </cell>
          <cell r="AS123">
            <v>128502</v>
          </cell>
          <cell r="AT123">
            <v>26138</v>
          </cell>
          <cell r="AU123">
            <v>8532</v>
          </cell>
          <cell r="AV123">
            <v>0</v>
          </cell>
          <cell r="AW123">
            <v>0</v>
          </cell>
          <cell r="AX123">
            <v>0</v>
          </cell>
          <cell r="AY123">
            <v>0</v>
          </cell>
          <cell r="AZ123">
            <v>163172</v>
          </cell>
          <cell r="BA123">
            <v>105440.12604206234</v>
          </cell>
          <cell r="BC123">
            <v>114</v>
          </cell>
          <cell r="BD123" t="str">
            <v>GREENFIELD</v>
          </cell>
          <cell r="BI123">
            <v>0</v>
          </cell>
          <cell r="BL123">
            <v>0</v>
          </cell>
          <cell r="BM123">
            <v>0</v>
          </cell>
          <cell r="BO123">
            <v>0</v>
          </cell>
          <cell r="BQ123">
            <v>128502</v>
          </cell>
          <cell r="BR123">
            <v>128502</v>
          </cell>
          <cell r="BS123">
            <v>0</v>
          </cell>
          <cell r="BU123">
            <v>0</v>
          </cell>
          <cell r="BW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N124">
            <v>115</v>
          </cell>
          <cell r="AO124">
            <v>115</v>
          </cell>
          <cell r="AP124" t="str">
            <v>GROTON</v>
          </cell>
          <cell r="AQ124">
            <v>0</v>
          </cell>
          <cell r="AR124">
            <v>0</v>
          </cell>
          <cell r="AS124">
            <v>0</v>
          </cell>
          <cell r="AT124">
            <v>0</v>
          </cell>
          <cell r="AU124">
            <v>0</v>
          </cell>
          <cell r="AV124">
            <v>0</v>
          </cell>
          <cell r="AW124">
            <v>0</v>
          </cell>
          <cell r="AX124">
            <v>0</v>
          </cell>
          <cell r="AY124">
            <v>0</v>
          </cell>
          <cell r="AZ124">
            <v>0</v>
          </cell>
          <cell r="BA124">
            <v>0</v>
          </cell>
          <cell r="BC124">
            <v>115</v>
          </cell>
          <cell r="BD124" t="str">
            <v>GROTON</v>
          </cell>
          <cell r="BI124">
            <v>0</v>
          </cell>
          <cell r="BL124">
            <v>0</v>
          </cell>
          <cell r="BM124">
            <v>0</v>
          </cell>
          <cell r="BO124">
            <v>0</v>
          </cell>
          <cell r="BQ124">
            <v>0</v>
          </cell>
          <cell r="BR124">
            <v>0</v>
          </cell>
          <cell r="BS124">
            <v>0</v>
          </cell>
          <cell r="BU124">
            <v>0</v>
          </cell>
          <cell r="BW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N125">
            <v>116</v>
          </cell>
          <cell r="AO125">
            <v>116</v>
          </cell>
          <cell r="AP125" t="str">
            <v>GROVELAND</v>
          </cell>
          <cell r="AQ125">
            <v>0</v>
          </cell>
          <cell r="AR125">
            <v>0</v>
          </cell>
          <cell r="AS125">
            <v>0</v>
          </cell>
          <cell r="AT125">
            <v>0</v>
          </cell>
          <cell r="AU125">
            <v>0</v>
          </cell>
          <cell r="AV125">
            <v>0</v>
          </cell>
          <cell r="AW125">
            <v>0</v>
          </cell>
          <cell r="AX125">
            <v>0</v>
          </cell>
          <cell r="AY125">
            <v>0</v>
          </cell>
          <cell r="AZ125">
            <v>0</v>
          </cell>
          <cell r="BA125">
            <v>0</v>
          </cell>
          <cell r="BC125">
            <v>116</v>
          </cell>
          <cell r="BD125" t="str">
            <v>GROVELAND</v>
          </cell>
          <cell r="BI125">
            <v>0</v>
          </cell>
          <cell r="BL125">
            <v>0</v>
          </cell>
          <cell r="BM125">
            <v>0</v>
          </cell>
          <cell r="BO125">
            <v>0</v>
          </cell>
          <cell r="BQ125">
            <v>0</v>
          </cell>
          <cell r="BR125">
            <v>0</v>
          </cell>
          <cell r="BS125">
            <v>0</v>
          </cell>
          <cell r="BU125">
            <v>0</v>
          </cell>
          <cell r="BW125">
            <v>0</v>
          </cell>
        </row>
        <row r="126">
          <cell r="A126">
            <v>117</v>
          </cell>
          <cell r="B126">
            <v>117</v>
          </cell>
          <cell r="C126" t="str">
            <v>HADLEY</v>
          </cell>
          <cell r="D126">
            <v>43</v>
          </cell>
          <cell r="E126">
            <v>596096</v>
          </cell>
          <cell r="F126">
            <v>0</v>
          </cell>
          <cell r="G126">
            <v>38399</v>
          </cell>
          <cell r="H126">
            <v>634495</v>
          </cell>
          <cell r="J126">
            <v>0</v>
          </cell>
          <cell r="K126">
            <v>0</v>
          </cell>
          <cell r="L126">
            <v>38399</v>
          </cell>
          <cell r="M126">
            <v>38399</v>
          </cell>
          <cell r="O126">
            <v>596096</v>
          </cell>
          <cell r="Q126">
            <v>0</v>
          </cell>
          <cell r="R126">
            <v>0</v>
          </cell>
          <cell r="S126">
            <v>38399</v>
          </cell>
          <cell r="T126">
            <v>38399</v>
          </cell>
          <cell r="V126">
            <v>119558.75</v>
          </cell>
          <cell r="W126">
            <v>0</v>
          </cell>
          <cell r="X126">
            <v>117</v>
          </cell>
          <cell r="Y126">
            <v>43</v>
          </cell>
          <cell r="Z126">
            <v>0</v>
          </cell>
          <cell r="AA126">
            <v>0</v>
          </cell>
          <cell r="AB126">
            <v>596096</v>
          </cell>
          <cell r="AC126">
            <v>0</v>
          </cell>
          <cell r="AD126">
            <v>596096</v>
          </cell>
          <cell r="AE126">
            <v>0</v>
          </cell>
          <cell r="AF126">
            <v>38399</v>
          </cell>
          <cell r="AG126">
            <v>634495</v>
          </cell>
          <cell r="AH126">
            <v>0</v>
          </cell>
          <cell r="AJ126">
            <v>0</v>
          </cell>
          <cell r="AK126">
            <v>0</v>
          </cell>
          <cell r="AL126">
            <v>634495</v>
          </cell>
          <cell r="AN126">
            <v>117</v>
          </cell>
          <cell r="AO126">
            <v>117</v>
          </cell>
          <cell r="AP126" t="str">
            <v>HADLEY</v>
          </cell>
          <cell r="AQ126">
            <v>596096</v>
          </cell>
          <cell r="AR126">
            <v>641879</v>
          </cell>
          <cell r="AS126">
            <v>0</v>
          </cell>
          <cell r="AT126">
            <v>21200</v>
          </cell>
          <cell r="AU126">
            <v>20121</v>
          </cell>
          <cell r="AV126">
            <v>1198.5</v>
          </cell>
          <cell r="AW126">
            <v>22843.75</v>
          </cell>
          <cell r="AX126">
            <v>15796.5</v>
          </cell>
          <cell r="AY126">
            <v>0</v>
          </cell>
          <cell r="AZ126">
            <v>81159.75</v>
          </cell>
          <cell r="BA126">
            <v>0</v>
          </cell>
          <cell r="BC126">
            <v>117</v>
          </cell>
          <cell r="BD126" t="str">
            <v>HADLEY</v>
          </cell>
          <cell r="BI126">
            <v>0</v>
          </cell>
          <cell r="BL126">
            <v>0</v>
          </cell>
          <cell r="BM126">
            <v>0</v>
          </cell>
          <cell r="BO126">
            <v>0</v>
          </cell>
          <cell r="BQ126">
            <v>0</v>
          </cell>
          <cell r="BR126">
            <v>0</v>
          </cell>
          <cell r="BS126">
            <v>0</v>
          </cell>
          <cell r="BU126">
            <v>0</v>
          </cell>
          <cell r="BW126">
            <v>0</v>
          </cell>
        </row>
        <row r="127">
          <cell r="A127">
            <v>118</v>
          </cell>
          <cell r="B127">
            <v>118</v>
          </cell>
          <cell r="C127" t="str">
            <v>HALIFAX</v>
          </cell>
          <cell r="D127">
            <v>2</v>
          </cell>
          <cell r="E127">
            <v>22154</v>
          </cell>
          <cell r="F127">
            <v>0</v>
          </cell>
          <cell r="G127">
            <v>1786</v>
          </cell>
          <cell r="H127">
            <v>23940</v>
          </cell>
          <cell r="J127">
            <v>5390.9015275742759</v>
          </cell>
          <cell r="K127">
            <v>0.50679466286627428</v>
          </cell>
          <cell r="L127">
            <v>1786</v>
          </cell>
          <cell r="M127">
            <v>7176.9015275742759</v>
          </cell>
          <cell r="O127">
            <v>16763.098472425725</v>
          </cell>
          <cell r="Q127">
            <v>0</v>
          </cell>
          <cell r="R127">
            <v>5390.9015275742759</v>
          </cell>
          <cell r="S127">
            <v>1786</v>
          </cell>
          <cell r="T127">
            <v>7176.9015275742759</v>
          </cell>
          <cell r="V127">
            <v>12423.25</v>
          </cell>
          <cell r="W127">
            <v>0</v>
          </cell>
          <cell r="X127">
            <v>118</v>
          </cell>
          <cell r="Y127">
            <v>2</v>
          </cell>
          <cell r="Z127">
            <v>0</v>
          </cell>
          <cell r="AA127">
            <v>0</v>
          </cell>
          <cell r="AB127">
            <v>22154</v>
          </cell>
          <cell r="AC127">
            <v>0</v>
          </cell>
          <cell r="AD127">
            <v>22154</v>
          </cell>
          <cell r="AE127">
            <v>0</v>
          </cell>
          <cell r="AF127">
            <v>1786</v>
          </cell>
          <cell r="AG127">
            <v>23940</v>
          </cell>
          <cell r="AH127">
            <v>0</v>
          </cell>
          <cell r="AJ127">
            <v>0</v>
          </cell>
          <cell r="AK127">
            <v>0</v>
          </cell>
          <cell r="AL127">
            <v>23940</v>
          </cell>
          <cell r="AN127">
            <v>118</v>
          </cell>
          <cell r="AO127">
            <v>118</v>
          </cell>
          <cell r="AP127" t="str">
            <v>HALIFAX</v>
          </cell>
          <cell r="AQ127">
            <v>22154</v>
          </cell>
          <cell r="AR127">
            <v>15584</v>
          </cell>
          <cell r="AS127">
            <v>6570</v>
          </cell>
          <cell r="AT127">
            <v>1264.25</v>
          </cell>
          <cell r="AU127">
            <v>0</v>
          </cell>
          <cell r="AV127">
            <v>0</v>
          </cell>
          <cell r="AW127">
            <v>2803</v>
          </cell>
          <cell r="AX127">
            <v>0</v>
          </cell>
          <cell r="AY127">
            <v>0</v>
          </cell>
          <cell r="AZ127">
            <v>10637.25</v>
          </cell>
          <cell r="BA127">
            <v>5390.9015275742759</v>
          </cell>
          <cell r="BC127">
            <v>118</v>
          </cell>
          <cell r="BD127" t="str">
            <v>HALIFAX</v>
          </cell>
          <cell r="BI127">
            <v>0</v>
          </cell>
          <cell r="BL127">
            <v>0</v>
          </cell>
          <cell r="BM127">
            <v>0</v>
          </cell>
          <cell r="BO127">
            <v>0</v>
          </cell>
          <cell r="BQ127">
            <v>6570</v>
          </cell>
          <cell r="BR127">
            <v>6570</v>
          </cell>
          <cell r="BS127">
            <v>0</v>
          </cell>
          <cell r="BU127">
            <v>0</v>
          </cell>
          <cell r="BW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N128">
            <v>119</v>
          </cell>
          <cell r="AO128">
            <v>119</v>
          </cell>
          <cell r="AP128" t="str">
            <v>HAMILTON</v>
          </cell>
          <cell r="AQ128">
            <v>0</v>
          </cell>
          <cell r="AR128">
            <v>0</v>
          </cell>
          <cell r="AS128">
            <v>0</v>
          </cell>
          <cell r="AT128">
            <v>0</v>
          </cell>
          <cell r="AU128">
            <v>0</v>
          </cell>
          <cell r="AV128">
            <v>0</v>
          </cell>
          <cell r="AW128">
            <v>0</v>
          </cell>
          <cell r="AX128">
            <v>0</v>
          </cell>
          <cell r="AY128">
            <v>0</v>
          </cell>
          <cell r="AZ128">
            <v>0</v>
          </cell>
          <cell r="BA128">
            <v>0</v>
          </cell>
          <cell r="BC128">
            <v>119</v>
          </cell>
          <cell r="BD128" t="str">
            <v>HAMILTON</v>
          </cell>
          <cell r="BI128">
            <v>0</v>
          </cell>
          <cell r="BL128">
            <v>0</v>
          </cell>
          <cell r="BM128">
            <v>0</v>
          </cell>
          <cell r="BO128">
            <v>0</v>
          </cell>
          <cell r="BQ128">
            <v>0</v>
          </cell>
          <cell r="BR128">
            <v>0</v>
          </cell>
          <cell r="BS128">
            <v>0</v>
          </cell>
          <cell r="BU128">
            <v>0</v>
          </cell>
          <cell r="BW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N129">
            <v>120</v>
          </cell>
          <cell r="AO129">
            <v>120</v>
          </cell>
          <cell r="AP129" t="str">
            <v>HAMPDEN</v>
          </cell>
          <cell r="AQ129">
            <v>0</v>
          </cell>
          <cell r="AR129">
            <v>0</v>
          </cell>
          <cell r="AS129">
            <v>0</v>
          </cell>
          <cell r="AT129">
            <v>0</v>
          </cell>
          <cell r="AU129">
            <v>0</v>
          </cell>
          <cell r="AV129">
            <v>0</v>
          </cell>
          <cell r="AW129">
            <v>0</v>
          </cell>
          <cell r="AX129">
            <v>0</v>
          </cell>
          <cell r="AY129">
            <v>0</v>
          </cell>
          <cell r="AZ129">
            <v>0</v>
          </cell>
          <cell r="BA129">
            <v>0</v>
          </cell>
          <cell r="BC129">
            <v>120</v>
          </cell>
          <cell r="BD129" t="str">
            <v>HAMPDEN</v>
          </cell>
          <cell r="BI129">
            <v>0</v>
          </cell>
          <cell r="BL129">
            <v>0</v>
          </cell>
          <cell r="BM129">
            <v>0</v>
          </cell>
          <cell r="BO129">
            <v>0</v>
          </cell>
          <cell r="BQ129">
            <v>0</v>
          </cell>
          <cell r="BR129">
            <v>0</v>
          </cell>
          <cell r="BS129">
            <v>0</v>
          </cell>
          <cell r="BU129">
            <v>0</v>
          </cell>
          <cell r="BW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AN130">
            <v>121</v>
          </cell>
          <cell r="AO130">
            <v>121</v>
          </cell>
          <cell r="AP130" t="str">
            <v>HANCOCK</v>
          </cell>
          <cell r="AQ130">
            <v>0</v>
          </cell>
          <cell r="AR130">
            <v>0</v>
          </cell>
          <cell r="AS130">
            <v>0</v>
          </cell>
          <cell r="AT130">
            <v>0</v>
          </cell>
          <cell r="AU130">
            <v>0</v>
          </cell>
          <cell r="AV130">
            <v>0</v>
          </cell>
          <cell r="AW130">
            <v>0</v>
          </cell>
          <cell r="AX130">
            <v>0</v>
          </cell>
          <cell r="AY130">
            <v>0</v>
          </cell>
          <cell r="AZ130">
            <v>0</v>
          </cell>
          <cell r="BA130">
            <v>0</v>
          </cell>
          <cell r="BC130">
            <v>121</v>
          </cell>
          <cell r="BD130" t="str">
            <v>HANCOCK</v>
          </cell>
          <cell r="BI130">
            <v>0</v>
          </cell>
          <cell r="BL130">
            <v>0</v>
          </cell>
          <cell r="BM130">
            <v>0</v>
          </cell>
          <cell r="BO130">
            <v>0</v>
          </cell>
          <cell r="BQ130">
            <v>0</v>
          </cell>
          <cell r="BR130">
            <v>0</v>
          </cell>
          <cell r="BS130">
            <v>0</v>
          </cell>
          <cell r="BU130">
            <v>0</v>
          </cell>
          <cell r="BW130">
            <v>0</v>
          </cell>
        </row>
        <row r="131">
          <cell r="A131">
            <v>122</v>
          </cell>
          <cell r="B131">
            <v>122</v>
          </cell>
          <cell r="C131" t="str">
            <v>HANOVER</v>
          </cell>
          <cell r="D131">
            <v>25</v>
          </cell>
          <cell r="E131">
            <v>330125</v>
          </cell>
          <cell r="F131">
            <v>0</v>
          </cell>
          <cell r="G131">
            <v>22325</v>
          </cell>
          <cell r="H131">
            <v>352450</v>
          </cell>
          <cell r="J131">
            <v>0</v>
          </cell>
          <cell r="K131">
            <v>0</v>
          </cell>
          <cell r="L131">
            <v>22325</v>
          </cell>
          <cell r="M131">
            <v>22325</v>
          </cell>
          <cell r="O131">
            <v>330125</v>
          </cell>
          <cell r="Q131">
            <v>0</v>
          </cell>
          <cell r="R131">
            <v>0</v>
          </cell>
          <cell r="S131">
            <v>22325</v>
          </cell>
          <cell r="T131">
            <v>22325</v>
          </cell>
          <cell r="V131">
            <v>38605</v>
          </cell>
          <cell r="W131">
            <v>0</v>
          </cell>
          <cell r="X131">
            <v>122</v>
          </cell>
          <cell r="Y131">
            <v>25</v>
          </cell>
          <cell r="Z131">
            <v>0</v>
          </cell>
          <cell r="AA131">
            <v>0</v>
          </cell>
          <cell r="AB131">
            <v>330125</v>
          </cell>
          <cell r="AC131">
            <v>0</v>
          </cell>
          <cell r="AD131">
            <v>330125</v>
          </cell>
          <cell r="AE131">
            <v>0</v>
          </cell>
          <cell r="AF131">
            <v>22325</v>
          </cell>
          <cell r="AG131">
            <v>352450</v>
          </cell>
          <cell r="AH131">
            <v>0</v>
          </cell>
          <cell r="AJ131">
            <v>0</v>
          </cell>
          <cell r="AK131">
            <v>0</v>
          </cell>
          <cell r="AL131">
            <v>352450</v>
          </cell>
          <cell r="AN131">
            <v>122</v>
          </cell>
          <cell r="AO131">
            <v>122</v>
          </cell>
          <cell r="AP131" t="str">
            <v>HANOVER</v>
          </cell>
          <cell r="AQ131">
            <v>330125</v>
          </cell>
          <cell r="AR131">
            <v>333086</v>
          </cell>
          <cell r="AS131">
            <v>0</v>
          </cell>
          <cell r="AT131">
            <v>10190.25</v>
          </cell>
          <cell r="AU131">
            <v>0</v>
          </cell>
          <cell r="AV131">
            <v>76</v>
          </cell>
          <cell r="AW131">
            <v>3336</v>
          </cell>
          <cell r="AX131">
            <v>2677.75</v>
          </cell>
          <cell r="AY131">
            <v>0</v>
          </cell>
          <cell r="AZ131">
            <v>16280</v>
          </cell>
          <cell r="BA131">
            <v>0</v>
          </cell>
          <cell r="BC131">
            <v>122</v>
          </cell>
          <cell r="BD131" t="str">
            <v>HANOVER</v>
          </cell>
          <cell r="BI131">
            <v>0</v>
          </cell>
          <cell r="BL131">
            <v>0</v>
          </cell>
          <cell r="BM131">
            <v>0</v>
          </cell>
          <cell r="BO131">
            <v>0</v>
          </cell>
          <cell r="BQ131">
            <v>0</v>
          </cell>
          <cell r="BR131">
            <v>0</v>
          </cell>
          <cell r="BS131">
            <v>0</v>
          </cell>
          <cell r="BU131">
            <v>0</v>
          </cell>
          <cell r="BW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N132">
            <v>123</v>
          </cell>
          <cell r="AO132">
            <v>123</v>
          </cell>
          <cell r="AP132" t="str">
            <v>HANSON</v>
          </cell>
          <cell r="AQ132">
            <v>0</v>
          </cell>
          <cell r="AR132">
            <v>0</v>
          </cell>
          <cell r="AS132">
            <v>0</v>
          </cell>
          <cell r="AT132">
            <v>0</v>
          </cell>
          <cell r="AU132">
            <v>0</v>
          </cell>
          <cell r="AV132">
            <v>0</v>
          </cell>
          <cell r="AW132">
            <v>0</v>
          </cell>
          <cell r="AX132">
            <v>0</v>
          </cell>
          <cell r="AY132">
            <v>0</v>
          </cell>
          <cell r="AZ132">
            <v>0</v>
          </cell>
          <cell r="BA132">
            <v>0</v>
          </cell>
          <cell r="BC132">
            <v>123</v>
          </cell>
          <cell r="BD132" t="str">
            <v>HANSON</v>
          </cell>
          <cell r="BI132">
            <v>0</v>
          </cell>
          <cell r="BL132">
            <v>0</v>
          </cell>
          <cell r="BM132">
            <v>0</v>
          </cell>
          <cell r="BO132">
            <v>0</v>
          </cell>
          <cell r="BQ132">
            <v>0</v>
          </cell>
          <cell r="BR132">
            <v>0</v>
          </cell>
          <cell r="BS132">
            <v>0</v>
          </cell>
          <cell r="BU132">
            <v>0</v>
          </cell>
          <cell r="BW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N133">
            <v>124</v>
          </cell>
          <cell r="AO133">
            <v>124</v>
          </cell>
          <cell r="AP133" t="str">
            <v>HARDWICK</v>
          </cell>
          <cell r="AQ133">
            <v>0</v>
          </cell>
          <cell r="AR133">
            <v>0</v>
          </cell>
          <cell r="AS133">
            <v>0</v>
          </cell>
          <cell r="AT133">
            <v>0</v>
          </cell>
          <cell r="AU133">
            <v>0</v>
          </cell>
          <cell r="AV133">
            <v>0</v>
          </cell>
          <cell r="AW133">
            <v>0</v>
          </cell>
          <cell r="AX133">
            <v>0</v>
          </cell>
          <cell r="AY133">
            <v>0</v>
          </cell>
          <cell r="AZ133">
            <v>0</v>
          </cell>
          <cell r="BA133">
            <v>0</v>
          </cell>
          <cell r="BC133">
            <v>124</v>
          </cell>
          <cell r="BD133" t="str">
            <v>HARDWICK</v>
          </cell>
          <cell r="BI133">
            <v>0</v>
          </cell>
          <cell r="BL133">
            <v>0</v>
          </cell>
          <cell r="BM133">
            <v>0</v>
          </cell>
          <cell r="BO133">
            <v>0</v>
          </cell>
          <cell r="BQ133">
            <v>0</v>
          </cell>
          <cell r="BR133">
            <v>0</v>
          </cell>
          <cell r="BS133">
            <v>0</v>
          </cell>
          <cell r="BU133">
            <v>0</v>
          </cell>
          <cell r="BW133">
            <v>0</v>
          </cell>
        </row>
        <row r="134">
          <cell r="A134">
            <v>125</v>
          </cell>
          <cell r="B134">
            <v>125</v>
          </cell>
          <cell r="C134" t="str">
            <v>HARVARD</v>
          </cell>
          <cell r="D134">
            <v>18</v>
          </cell>
          <cell r="E134">
            <v>256140</v>
          </cell>
          <cell r="F134">
            <v>0</v>
          </cell>
          <cell r="G134">
            <v>16074</v>
          </cell>
          <cell r="H134">
            <v>272214</v>
          </cell>
          <cell r="J134">
            <v>4387.3897211475878</v>
          </cell>
          <cell r="K134">
            <v>0.26283598748824849</v>
          </cell>
          <cell r="L134">
            <v>16074</v>
          </cell>
          <cell r="M134">
            <v>20461.389721147589</v>
          </cell>
          <cell r="O134">
            <v>251752.6102788524</v>
          </cell>
          <cell r="Q134">
            <v>0</v>
          </cell>
          <cell r="R134">
            <v>4387.3897211475878</v>
          </cell>
          <cell r="S134">
            <v>16074</v>
          </cell>
          <cell r="T134">
            <v>20461.389721147589</v>
          </cell>
          <cell r="V134">
            <v>32766.5</v>
          </cell>
          <cell r="W134">
            <v>0</v>
          </cell>
          <cell r="X134">
            <v>125</v>
          </cell>
          <cell r="Y134">
            <v>18</v>
          </cell>
          <cell r="Z134">
            <v>0</v>
          </cell>
          <cell r="AA134">
            <v>0</v>
          </cell>
          <cell r="AB134">
            <v>256140</v>
          </cell>
          <cell r="AC134">
            <v>0</v>
          </cell>
          <cell r="AD134">
            <v>256140</v>
          </cell>
          <cell r="AE134">
            <v>0</v>
          </cell>
          <cell r="AF134">
            <v>16074</v>
          </cell>
          <cell r="AG134">
            <v>272214</v>
          </cell>
          <cell r="AH134">
            <v>0</v>
          </cell>
          <cell r="AJ134">
            <v>0</v>
          </cell>
          <cell r="AK134">
            <v>0</v>
          </cell>
          <cell r="AL134">
            <v>272214</v>
          </cell>
          <cell r="AN134">
            <v>125</v>
          </cell>
          <cell r="AO134">
            <v>125</v>
          </cell>
          <cell r="AP134" t="str">
            <v>HARVARD</v>
          </cell>
          <cell r="AQ134">
            <v>256140</v>
          </cell>
          <cell r="AR134">
            <v>250793</v>
          </cell>
          <cell r="AS134">
            <v>5347</v>
          </cell>
          <cell r="AT134">
            <v>1007.75</v>
          </cell>
          <cell r="AU134">
            <v>0</v>
          </cell>
          <cell r="AV134">
            <v>0</v>
          </cell>
          <cell r="AW134">
            <v>8794.5</v>
          </cell>
          <cell r="AX134">
            <v>1543.25</v>
          </cell>
          <cell r="AY134">
            <v>0</v>
          </cell>
          <cell r="AZ134">
            <v>16692.5</v>
          </cell>
          <cell r="BA134">
            <v>4387.3897211475878</v>
          </cell>
          <cell r="BC134">
            <v>125</v>
          </cell>
          <cell r="BD134" t="str">
            <v>HARVARD</v>
          </cell>
          <cell r="BI134">
            <v>0</v>
          </cell>
          <cell r="BL134">
            <v>0</v>
          </cell>
          <cell r="BM134">
            <v>0</v>
          </cell>
          <cell r="BO134">
            <v>0</v>
          </cell>
          <cell r="BQ134">
            <v>5347</v>
          </cell>
          <cell r="BR134">
            <v>5347</v>
          </cell>
          <cell r="BS134">
            <v>0</v>
          </cell>
          <cell r="BU134">
            <v>0</v>
          </cell>
          <cell r="BW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AN135">
            <v>126</v>
          </cell>
          <cell r="AO135">
            <v>126</v>
          </cell>
          <cell r="AP135" t="str">
            <v>HARWICH</v>
          </cell>
          <cell r="AQ135">
            <v>0</v>
          </cell>
          <cell r="AR135">
            <v>0</v>
          </cell>
          <cell r="AS135">
            <v>0</v>
          </cell>
          <cell r="AT135">
            <v>0</v>
          </cell>
          <cell r="AU135">
            <v>0</v>
          </cell>
          <cell r="AV135">
            <v>0</v>
          </cell>
          <cell r="AW135">
            <v>0</v>
          </cell>
          <cell r="AX135">
            <v>0</v>
          </cell>
          <cell r="AY135">
            <v>0</v>
          </cell>
          <cell r="AZ135">
            <v>0</v>
          </cell>
          <cell r="BA135">
            <v>0</v>
          </cell>
          <cell r="BC135">
            <v>126</v>
          </cell>
          <cell r="BD135" t="str">
            <v>HARWICH</v>
          </cell>
          <cell r="BI135">
            <v>0</v>
          </cell>
          <cell r="BL135">
            <v>0</v>
          </cell>
          <cell r="BM135">
            <v>0</v>
          </cell>
          <cell r="BO135">
            <v>0</v>
          </cell>
          <cell r="BQ135">
            <v>0</v>
          </cell>
          <cell r="BR135">
            <v>0</v>
          </cell>
          <cell r="BS135">
            <v>0</v>
          </cell>
          <cell r="BU135">
            <v>0</v>
          </cell>
          <cell r="BW135">
            <v>0</v>
          </cell>
        </row>
        <row r="136">
          <cell r="A136">
            <v>127</v>
          </cell>
          <cell r="B136">
            <v>127</v>
          </cell>
          <cell r="C136" t="str">
            <v>HATFIELD</v>
          </cell>
          <cell r="D136">
            <v>10</v>
          </cell>
          <cell r="E136">
            <v>135199</v>
          </cell>
          <cell r="F136">
            <v>0</v>
          </cell>
          <cell r="G136">
            <v>8930</v>
          </cell>
          <cell r="H136">
            <v>144129</v>
          </cell>
          <cell r="J136">
            <v>21195.186812598342</v>
          </cell>
          <cell r="K136">
            <v>0.71467134722869929</v>
          </cell>
          <cell r="L136">
            <v>8930</v>
          </cell>
          <cell r="M136">
            <v>30125.186812598342</v>
          </cell>
          <cell r="O136">
            <v>114003.81318740165</v>
          </cell>
          <cell r="Q136">
            <v>0</v>
          </cell>
          <cell r="R136">
            <v>21195.186812598342</v>
          </cell>
          <cell r="S136">
            <v>8930</v>
          </cell>
          <cell r="T136">
            <v>30125.186812598342</v>
          </cell>
          <cell r="V136">
            <v>38587.25</v>
          </cell>
          <cell r="W136">
            <v>0</v>
          </cell>
          <cell r="X136">
            <v>127</v>
          </cell>
          <cell r="Y136">
            <v>10</v>
          </cell>
          <cell r="Z136">
            <v>0</v>
          </cell>
          <cell r="AA136">
            <v>0</v>
          </cell>
          <cell r="AB136">
            <v>135199</v>
          </cell>
          <cell r="AC136">
            <v>0</v>
          </cell>
          <cell r="AD136">
            <v>135199</v>
          </cell>
          <cell r="AE136">
            <v>0</v>
          </cell>
          <cell r="AF136">
            <v>8930</v>
          </cell>
          <cell r="AG136">
            <v>144129</v>
          </cell>
          <cell r="AH136">
            <v>0</v>
          </cell>
          <cell r="AJ136">
            <v>0</v>
          </cell>
          <cell r="AK136">
            <v>0</v>
          </cell>
          <cell r="AL136">
            <v>144129</v>
          </cell>
          <cell r="AN136">
            <v>127</v>
          </cell>
          <cell r="AO136">
            <v>127</v>
          </cell>
          <cell r="AP136" t="str">
            <v>HATFIELD</v>
          </cell>
          <cell r="AQ136">
            <v>135199</v>
          </cell>
          <cell r="AR136">
            <v>109368</v>
          </cell>
          <cell r="AS136">
            <v>25831</v>
          </cell>
          <cell r="AT136">
            <v>0</v>
          </cell>
          <cell r="AU136">
            <v>2381</v>
          </cell>
          <cell r="AV136">
            <v>0</v>
          </cell>
          <cell r="AW136">
            <v>1445.25</v>
          </cell>
          <cell r="AX136">
            <v>0</v>
          </cell>
          <cell r="AY136">
            <v>0</v>
          </cell>
          <cell r="AZ136">
            <v>29657.25</v>
          </cell>
          <cell r="BA136">
            <v>21195.186812598342</v>
          </cell>
          <cell r="BC136">
            <v>127</v>
          </cell>
          <cell r="BD136" t="str">
            <v>HATFIELD</v>
          </cell>
          <cell r="BI136">
            <v>0</v>
          </cell>
          <cell r="BL136">
            <v>0</v>
          </cell>
          <cell r="BM136">
            <v>0</v>
          </cell>
          <cell r="BO136">
            <v>0</v>
          </cell>
          <cell r="BQ136">
            <v>25831</v>
          </cell>
          <cell r="BR136">
            <v>25831</v>
          </cell>
          <cell r="BS136">
            <v>0</v>
          </cell>
          <cell r="BU136">
            <v>0</v>
          </cell>
          <cell r="BW136">
            <v>0</v>
          </cell>
        </row>
        <row r="137">
          <cell r="A137">
            <v>128</v>
          </cell>
          <cell r="B137">
            <v>128</v>
          </cell>
          <cell r="C137" t="str">
            <v>HAVERHILL</v>
          </cell>
          <cell r="D137">
            <v>367</v>
          </cell>
          <cell r="E137">
            <v>3797529</v>
          </cell>
          <cell r="F137">
            <v>0</v>
          </cell>
          <cell r="G137">
            <v>327731</v>
          </cell>
          <cell r="H137">
            <v>4125260</v>
          </cell>
          <cell r="J137">
            <v>502497.6650064835</v>
          </cell>
          <cell r="K137">
            <v>0.65275331981032203</v>
          </cell>
          <cell r="L137">
            <v>327731</v>
          </cell>
          <cell r="M137">
            <v>830228.66500648344</v>
          </cell>
          <cell r="O137">
            <v>3295031.3349935166</v>
          </cell>
          <cell r="Q137">
            <v>0</v>
          </cell>
          <cell r="R137">
            <v>502497.6650064835</v>
          </cell>
          <cell r="S137">
            <v>327731</v>
          </cell>
          <cell r="T137">
            <v>830228.66500648344</v>
          </cell>
          <cell r="V137">
            <v>1097543.5</v>
          </cell>
          <cell r="W137">
            <v>0</v>
          </cell>
          <cell r="X137">
            <v>128</v>
          </cell>
          <cell r="Y137">
            <v>367</v>
          </cell>
          <cell r="Z137">
            <v>0</v>
          </cell>
          <cell r="AA137">
            <v>0</v>
          </cell>
          <cell r="AB137">
            <v>3797529</v>
          </cell>
          <cell r="AC137">
            <v>0</v>
          </cell>
          <cell r="AD137">
            <v>3797529</v>
          </cell>
          <cell r="AE137">
            <v>0</v>
          </cell>
          <cell r="AF137">
            <v>327731</v>
          </cell>
          <cell r="AG137">
            <v>4125260</v>
          </cell>
          <cell r="AH137">
            <v>0</v>
          </cell>
          <cell r="AJ137">
            <v>0</v>
          </cell>
          <cell r="AK137">
            <v>0</v>
          </cell>
          <cell r="AL137">
            <v>4125260</v>
          </cell>
          <cell r="AN137">
            <v>128</v>
          </cell>
          <cell r="AO137">
            <v>128</v>
          </cell>
          <cell r="AP137" t="str">
            <v>HAVERHILL</v>
          </cell>
          <cell r="AQ137">
            <v>3797529</v>
          </cell>
          <cell r="AR137">
            <v>3185125</v>
          </cell>
          <cell r="AS137">
            <v>612404</v>
          </cell>
          <cell r="AT137">
            <v>42044</v>
          </cell>
          <cell r="AU137">
            <v>51555</v>
          </cell>
          <cell r="AV137">
            <v>0</v>
          </cell>
          <cell r="AW137">
            <v>41892.25</v>
          </cell>
          <cell r="AX137">
            <v>21917.25</v>
          </cell>
          <cell r="AY137">
            <v>0</v>
          </cell>
          <cell r="AZ137">
            <v>769812.5</v>
          </cell>
          <cell r="BA137">
            <v>502497.6650064835</v>
          </cell>
          <cell r="BC137">
            <v>128</v>
          </cell>
          <cell r="BD137" t="str">
            <v>HAVERHILL</v>
          </cell>
          <cell r="BI137">
            <v>0</v>
          </cell>
          <cell r="BL137">
            <v>0</v>
          </cell>
          <cell r="BM137">
            <v>0</v>
          </cell>
          <cell r="BO137">
            <v>0</v>
          </cell>
          <cell r="BQ137">
            <v>612404</v>
          </cell>
          <cell r="BR137">
            <v>612404</v>
          </cell>
          <cell r="BS137">
            <v>0</v>
          </cell>
          <cell r="BU137">
            <v>0</v>
          </cell>
          <cell r="BW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N138">
            <v>129</v>
          </cell>
          <cell r="AO138">
            <v>129</v>
          </cell>
          <cell r="AP138" t="str">
            <v>HAWLEY</v>
          </cell>
          <cell r="AQ138">
            <v>0</v>
          </cell>
          <cell r="AR138">
            <v>0</v>
          </cell>
          <cell r="AS138">
            <v>0</v>
          </cell>
          <cell r="AT138">
            <v>0</v>
          </cell>
          <cell r="AU138">
            <v>0</v>
          </cell>
          <cell r="AV138">
            <v>0</v>
          </cell>
          <cell r="AW138">
            <v>0</v>
          </cell>
          <cell r="AX138">
            <v>0</v>
          </cell>
          <cell r="AY138">
            <v>0</v>
          </cell>
          <cell r="AZ138">
            <v>0</v>
          </cell>
          <cell r="BA138">
            <v>0</v>
          </cell>
          <cell r="BC138">
            <v>129</v>
          </cell>
          <cell r="BD138" t="str">
            <v>HAWLEY</v>
          </cell>
          <cell r="BI138">
            <v>0</v>
          </cell>
          <cell r="BL138">
            <v>0</v>
          </cell>
          <cell r="BM138">
            <v>0</v>
          </cell>
          <cell r="BO138">
            <v>0</v>
          </cell>
          <cell r="BQ138">
            <v>0</v>
          </cell>
          <cell r="BR138">
            <v>0</v>
          </cell>
          <cell r="BS138">
            <v>0</v>
          </cell>
          <cell r="BU138">
            <v>0</v>
          </cell>
          <cell r="BW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N139">
            <v>130</v>
          </cell>
          <cell r="AO139">
            <v>130</v>
          </cell>
          <cell r="AP139" t="str">
            <v>HEATH</v>
          </cell>
          <cell r="AQ139">
            <v>0</v>
          </cell>
          <cell r="AR139">
            <v>0</v>
          </cell>
          <cell r="AS139">
            <v>0</v>
          </cell>
          <cell r="AT139">
            <v>0</v>
          </cell>
          <cell r="AU139">
            <v>0</v>
          </cell>
          <cell r="AV139">
            <v>0</v>
          </cell>
          <cell r="AW139">
            <v>0</v>
          </cell>
          <cell r="AX139">
            <v>0</v>
          </cell>
          <cell r="AY139">
            <v>0</v>
          </cell>
          <cell r="AZ139">
            <v>0</v>
          </cell>
          <cell r="BA139">
            <v>0</v>
          </cell>
          <cell r="BC139">
            <v>130</v>
          </cell>
          <cell r="BD139" t="str">
            <v>HEATH</v>
          </cell>
          <cell r="BI139">
            <v>0</v>
          </cell>
          <cell r="BL139">
            <v>0</v>
          </cell>
          <cell r="BM139">
            <v>0</v>
          </cell>
          <cell r="BO139">
            <v>0</v>
          </cell>
          <cell r="BQ139">
            <v>0</v>
          </cell>
          <cell r="BR139">
            <v>0</v>
          </cell>
          <cell r="BS139">
            <v>0</v>
          </cell>
          <cell r="BU139">
            <v>0</v>
          </cell>
          <cell r="BW139">
            <v>0</v>
          </cell>
        </row>
        <row r="140">
          <cell r="A140">
            <v>131</v>
          </cell>
          <cell r="B140">
            <v>131</v>
          </cell>
          <cell r="C140" t="str">
            <v>HINGHAM</v>
          </cell>
          <cell r="D140">
            <v>12</v>
          </cell>
          <cell r="E140">
            <v>149364</v>
          </cell>
          <cell r="F140">
            <v>0</v>
          </cell>
          <cell r="G140">
            <v>10716</v>
          </cell>
          <cell r="H140">
            <v>160080</v>
          </cell>
          <cell r="J140">
            <v>18399.631028055639</v>
          </cell>
          <cell r="K140">
            <v>0.34748246789368786</v>
          </cell>
          <cell r="L140">
            <v>10716</v>
          </cell>
          <cell r="M140">
            <v>29115.631028055639</v>
          </cell>
          <cell r="O140">
            <v>130964.36897194436</v>
          </cell>
          <cell r="Q140">
            <v>0</v>
          </cell>
          <cell r="R140">
            <v>18399.631028055639</v>
          </cell>
          <cell r="S140">
            <v>10716</v>
          </cell>
          <cell r="T140">
            <v>29115.631028055639</v>
          </cell>
          <cell r="V140">
            <v>63667.25</v>
          </cell>
          <cell r="W140">
            <v>0</v>
          </cell>
          <cell r="X140">
            <v>131</v>
          </cell>
          <cell r="Y140">
            <v>12</v>
          </cell>
          <cell r="Z140">
            <v>0</v>
          </cell>
          <cell r="AA140">
            <v>0</v>
          </cell>
          <cell r="AB140">
            <v>149364</v>
          </cell>
          <cell r="AC140">
            <v>0</v>
          </cell>
          <cell r="AD140">
            <v>149364</v>
          </cell>
          <cell r="AE140">
            <v>0</v>
          </cell>
          <cell r="AF140">
            <v>10716</v>
          </cell>
          <cell r="AG140">
            <v>160080</v>
          </cell>
          <cell r="AH140">
            <v>0</v>
          </cell>
          <cell r="AJ140">
            <v>0</v>
          </cell>
          <cell r="AK140">
            <v>0</v>
          </cell>
          <cell r="AL140">
            <v>160080</v>
          </cell>
          <cell r="AN140">
            <v>131</v>
          </cell>
          <cell r="AO140">
            <v>131</v>
          </cell>
          <cell r="AP140" t="str">
            <v>HINGHAM</v>
          </cell>
          <cell r="AQ140">
            <v>149364</v>
          </cell>
          <cell r="AR140">
            <v>126940</v>
          </cell>
          <cell r="AS140">
            <v>22424</v>
          </cell>
          <cell r="AT140">
            <v>9561.5</v>
          </cell>
          <cell r="AU140">
            <v>0</v>
          </cell>
          <cell r="AV140">
            <v>18042.5</v>
          </cell>
          <cell r="AW140">
            <v>19.5</v>
          </cell>
          <cell r="AX140">
            <v>2903.75</v>
          </cell>
          <cell r="AY140">
            <v>0</v>
          </cell>
          <cell r="AZ140">
            <v>52951.25</v>
          </cell>
          <cell r="BA140">
            <v>18399.631028055639</v>
          </cell>
          <cell r="BC140">
            <v>131</v>
          </cell>
          <cell r="BD140" t="str">
            <v>HINGHAM</v>
          </cell>
          <cell r="BI140">
            <v>0</v>
          </cell>
          <cell r="BL140">
            <v>0</v>
          </cell>
          <cell r="BM140">
            <v>0</v>
          </cell>
          <cell r="BO140">
            <v>0</v>
          </cell>
          <cell r="BQ140">
            <v>22424</v>
          </cell>
          <cell r="BR140">
            <v>22424</v>
          </cell>
          <cell r="BS140">
            <v>0</v>
          </cell>
          <cell r="BU140">
            <v>0</v>
          </cell>
          <cell r="BW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N141">
            <v>132</v>
          </cell>
          <cell r="AO141">
            <v>132</v>
          </cell>
          <cell r="AP141" t="str">
            <v>HINSDALE</v>
          </cell>
          <cell r="AQ141">
            <v>0</v>
          </cell>
          <cell r="AR141">
            <v>0</v>
          </cell>
          <cell r="AS141">
            <v>0</v>
          </cell>
          <cell r="AT141">
            <v>0</v>
          </cell>
          <cell r="AU141">
            <v>0</v>
          </cell>
          <cell r="AV141">
            <v>0</v>
          </cell>
          <cell r="AW141">
            <v>0</v>
          </cell>
          <cell r="AX141">
            <v>0</v>
          </cell>
          <cell r="AY141">
            <v>0</v>
          </cell>
          <cell r="AZ141">
            <v>0</v>
          </cell>
          <cell r="BA141">
            <v>0</v>
          </cell>
          <cell r="BC141">
            <v>132</v>
          </cell>
          <cell r="BD141" t="str">
            <v>HINSDALE</v>
          </cell>
          <cell r="BI141">
            <v>0</v>
          </cell>
          <cell r="BL141">
            <v>0</v>
          </cell>
          <cell r="BM141">
            <v>0</v>
          </cell>
          <cell r="BO141">
            <v>0</v>
          </cell>
          <cell r="BQ141">
            <v>0</v>
          </cell>
          <cell r="BR141">
            <v>0</v>
          </cell>
          <cell r="BS141">
            <v>0</v>
          </cell>
          <cell r="BU141">
            <v>0</v>
          </cell>
          <cell r="BW141">
            <v>0</v>
          </cell>
        </row>
        <row r="142">
          <cell r="A142">
            <v>133</v>
          </cell>
          <cell r="B142">
            <v>133</v>
          </cell>
          <cell r="C142" t="str">
            <v>HOLBROOK</v>
          </cell>
          <cell r="D142">
            <v>38</v>
          </cell>
          <cell r="E142">
            <v>551424</v>
          </cell>
          <cell r="F142">
            <v>0</v>
          </cell>
          <cell r="G142">
            <v>33934</v>
          </cell>
          <cell r="H142">
            <v>585358</v>
          </cell>
          <cell r="J142">
            <v>29179.793017290165</v>
          </cell>
          <cell r="K142">
            <v>0.2383522133691395</v>
          </cell>
          <cell r="L142">
            <v>33934</v>
          </cell>
          <cell r="M142">
            <v>63113.793017290169</v>
          </cell>
          <cell r="O142">
            <v>522244.20698270982</v>
          </cell>
          <cell r="Q142">
            <v>0</v>
          </cell>
          <cell r="R142">
            <v>29179.793017290165</v>
          </cell>
          <cell r="S142">
            <v>33934</v>
          </cell>
          <cell r="T142">
            <v>63113.793017290169</v>
          </cell>
          <cell r="V142">
            <v>156357</v>
          </cell>
          <cell r="W142">
            <v>0</v>
          </cell>
          <cell r="X142">
            <v>133</v>
          </cell>
          <cell r="Y142">
            <v>38</v>
          </cell>
          <cell r="Z142">
            <v>0</v>
          </cell>
          <cell r="AA142">
            <v>0</v>
          </cell>
          <cell r="AB142">
            <v>551424</v>
          </cell>
          <cell r="AC142">
            <v>0</v>
          </cell>
          <cell r="AD142">
            <v>551424</v>
          </cell>
          <cell r="AE142">
            <v>0</v>
          </cell>
          <cell r="AF142">
            <v>33934</v>
          </cell>
          <cell r="AG142">
            <v>585358</v>
          </cell>
          <cell r="AH142">
            <v>0</v>
          </cell>
          <cell r="AJ142">
            <v>0</v>
          </cell>
          <cell r="AK142">
            <v>0</v>
          </cell>
          <cell r="AL142">
            <v>585358</v>
          </cell>
          <cell r="AN142">
            <v>133</v>
          </cell>
          <cell r="AO142">
            <v>133</v>
          </cell>
          <cell r="AP142" t="str">
            <v>HOLBROOK</v>
          </cell>
          <cell r="AQ142">
            <v>551424</v>
          </cell>
          <cell r="AR142">
            <v>515862</v>
          </cell>
          <cell r="AS142">
            <v>35562</v>
          </cell>
          <cell r="AT142">
            <v>45883.75</v>
          </cell>
          <cell r="AU142">
            <v>22321</v>
          </cell>
          <cell r="AV142">
            <v>14629.5</v>
          </cell>
          <cell r="AW142">
            <v>0</v>
          </cell>
          <cell r="AX142">
            <v>4026.75</v>
          </cell>
          <cell r="AY142">
            <v>0</v>
          </cell>
          <cell r="AZ142">
            <v>122423</v>
          </cell>
          <cell r="BA142">
            <v>29179.793017290165</v>
          </cell>
          <cell r="BC142">
            <v>133</v>
          </cell>
          <cell r="BD142" t="str">
            <v>HOLBROOK</v>
          </cell>
          <cell r="BI142">
            <v>0</v>
          </cell>
          <cell r="BL142">
            <v>0</v>
          </cell>
          <cell r="BM142">
            <v>0</v>
          </cell>
          <cell r="BO142">
            <v>0</v>
          </cell>
          <cell r="BQ142">
            <v>35562</v>
          </cell>
          <cell r="BR142">
            <v>35562</v>
          </cell>
          <cell r="BS142">
            <v>0</v>
          </cell>
          <cell r="BU142">
            <v>0</v>
          </cell>
          <cell r="BW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N143">
            <v>134</v>
          </cell>
          <cell r="AO143">
            <v>134</v>
          </cell>
          <cell r="AP143" t="str">
            <v>HOLDEN</v>
          </cell>
          <cell r="AQ143">
            <v>0</v>
          </cell>
          <cell r="AR143">
            <v>0</v>
          </cell>
          <cell r="AS143">
            <v>0</v>
          </cell>
          <cell r="AT143">
            <v>0</v>
          </cell>
          <cell r="AU143">
            <v>0</v>
          </cell>
          <cell r="AV143">
            <v>0</v>
          </cell>
          <cell r="AW143">
            <v>0</v>
          </cell>
          <cell r="AX143">
            <v>0</v>
          </cell>
          <cell r="AY143">
            <v>0</v>
          </cell>
          <cell r="AZ143">
            <v>0</v>
          </cell>
          <cell r="BA143">
            <v>0</v>
          </cell>
          <cell r="BC143">
            <v>134</v>
          </cell>
          <cell r="BD143" t="str">
            <v>HOLDEN</v>
          </cell>
          <cell r="BI143">
            <v>0</v>
          </cell>
          <cell r="BL143">
            <v>0</v>
          </cell>
          <cell r="BM143">
            <v>0</v>
          </cell>
          <cell r="BO143">
            <v>0</v>
          </cell>
          <cell r="BQ143">
            <v>0</v>
          </cell>
          <cell r="BR143">
            <v>0</v>
          </cell>
          <cell r="BS143">
            <v>0</v>
          </cell>
          <cell r="BU143">
            <v>0</v>
          </cell>
          <cell r="BW143">
            <v>0</v>
          </cell>
        </row>
        <row r="144">
          <cell r="A144">
            <v>135</v>
          </cell>
          <cell r="B144">
            <v>135</v>
          </cell>
          <cell r="C144" t="str">
            <v>HOLLAND</v>
          </cell>
          <cell r="D144">
            <v>3</v>
          </cell>
          <cell r="E144">
            <v>61536</v>
          </cell>
          <cell r="F144">
            <v>0</v>
          </cell>
          <cell r="G144">
            <v>2679</v>
          </cell>
          <cell r="H144">
            <v>64215</v>
          </cell>
          <cell r="J144">
            <v>22444.85850612888</v>
          </cell>
          <cell r="K144">
            <v>0.62521368002698863</v>
          </cell>
          <cell r="L144">
            <v>2679</v>
          </cell>
          <cell r="M144">
            <v>25123.85850612888</v>
          </cell>
          <cell r="O144">
            <v>39091.141493871124</v>
          </cell>
          <cell r="Q144">
            <v>0</v>
          </cell>
          <cell r="R144">
            <v>22444.85850612888</v>
          </cell>
          <cell r="S144">
            <v>2679</v>
          </cell>
          <cell r="T144">
            <v>25123.85850612888</v>
          </cell>
          <cell r="V144">
            <v>38578.5</v>
          </cell>
          <cell r="W144">
            <v>0</v>
          </cell>
          <cell r="X144">
            <v>135</v>
          </cell>
          <cell r="Y144">
            <v>3</v>
          </cell>
          <cell r="Z144">
            <v>0</v>
          </cell>
          <cell r="AA144">
            <v>0</v>
          </cell>
          <cell r="AB144">
            <v>61536</v>
          </cell>
          <cell r="AC144">
            <v>0</v>
          </cell>
          <cell r="AD144">
            <v>61536</v>
          </cell>
          <cell r="AE144">
            <v>0</v>
          </cell>
          <cell r="AF144">
            <v>2679</v>
          </cell>
          <cell r="AG144">
            <v>64215</v>
          </cell>
          <cell r="AH144">
            <v>0</v>
          </cell>
          <cell r="AJ144">
            <v>0</v>
          </cell>
          <cell r="AK144">
            <v>0</v>
          </cell>
          <cell r="AL144">
            <v>64215</v>
          </cell>
          <cell r="AN144">
            <v>135</v>
          </cell>
          <cell r="AO144">
            <v>135</v>
          </cell>
          <cell r="AP144" t="str">
            <v>HOLLAND</v>
          </cell>
          <cell r="AQ144">
            <v>61536</v>
          </cell>
          <cell r="AR144">
            <v>34182</v>
          </cell>
          <cell r="AS144">
            <v>27354</v>
          </cell>
          <cell r="AT144">
            <v>8545.5</v>
          </cell>
          <cell r="AU144">
            <v>0</v>
          </cell>
          <cell r="AV144">
            <v>0</v>
          </cell>
          <cell r="AW144">
            <v>0</v>
          </cell>
          <cell r="AX144">
            <v>0</v>
          </cell>
          <cell r="AY144">
            <v>0</v>
          </cell>
          <cell r="AZ144">
            <v>35899.5</v>
          </cell>
          <cell r="BA144">
            <v>22444.85850612888</v>
          </cell>
          <cell r="BC144">
            <v>135</v>
          </cell>
          <cell r="BD144" t="str">
            <v>HOLLAND</v>
          </cell>
          <cell r="BI144">
            <v>0</v>
          </cell>
          <cell r="BL144">
            <v>0</v>
          </cell>
          <cell r="BM144">
            <v>0</v>
          </cell>
          <cell r="BO144">
            <v>0</v>
          </cell>
          <cell r="BQ144">
            <v>27354</v>
          </cell>
          <cell r="BR144">
            <v>27354</v>
          </cell>
          <cell r="BS144">
            <v>0</v>
          </cell>
          <cell r="BU144">
            <v>0</v>
          </cell>
          <cell r="BW144">
            <v>0</v>
          </cell>
        </row>
        <row r="145">
          <cell r="A145">
            <v>136</v>
          </cell>
          <cell r="B145">
            <v>136</v>
          </cell>
          <cell r="C145" t="str">
            <v>HOLLISTON</v>
          </cell>
          <cell r="D145">
            <v>12</v>
          </cell>
          <cell r="E145">
            <v>159692</v>
          </cell>
          <cell r="F145">
            <v>0</v>
          </cell>
          <cell r="G145">
            <v>10716</v>
          </cell>
          <cell r="H145">
            <v>170408</v>
          </cell>
          <cell r="J145">
            <v>22720.557579685188</v>
          </cell>
          <cell r="K145">
            <v>0.62357014181440706</v>
          </cell>
          <cell r="L145">
            <v>10716</v>
          </cell>
          <cell r="M145">
            <v>33436.557579685192</v>
          </cell>
          <cell r="O145">
            <v>136971.44242031482</v>
          </cell>
          <cell r="Q145">
            <v>0</v>
          </cell>
          <cell r="R145">
            <v>22720.557579685188</v>
          </cell>
          <cell r="S145">
            <v>10716</v>
          </cell>
          <cell r="T145">
            <v>33436.557579685192</v>
          </cell>
          <cell r="V145">
            <v>47152.25</v>
          </cell>
          <cell r="W145">
            <v>0</v>
          </cell>
          <cell r="X145">
            <v>136</v>
          </cell>
          <cell r="Y145">
            <v>12</v>
          </cell>
          <cell r="Z145">
            <v>0</v>
          </cell>
          <cell r="AA145">
            <v>0</v>
          </cell>
          <cell r="AB145">
            <v>159692</v>
          </cell>
          <cell r="AC145">
            <v>0</v>
          </cell>
          <cell r="AD145">
            <v>159692</v>
          </cell>
          <cell r="AE145">
            <v>0</v>
          </cell>
          <cell r="AF145">
            <v>10716</v>
          </cell>
          <cell r="AG145">
            <v>170408</v>
          </cell>
          <cell r="AH145">
            <v>0</v>
          </cell>
          <cell r="AJ145">
            <v>0</v>
          </cell>
          <cell r="AK145">
            <v>0</v>
          </cell>
          <cell r="AL145">
            <v>170408</v>
          </cell>
          <cell r="AN145">
            <v>136</v>
          </cell>
          <cell r="AO145">
            <v>136</v>
          </cell>
          <cell r="AP145" t="str">
            <v>HOLLISTON</v>
          </cell>
          <cell r="AQ145">
            <v>159692</v>
          </cell>
          <cell r="AR145">
            <v>132002</v>
          </cell>
          <cell r="AS145">
            <v>27690</v>
          </cell>
          <cell r="AT145">
            <v>8746.25</v>
          </cell>
          <cell r="AU145">
            <v>0</v>
          </cell>
          <cell r="AV145">
            <v>0</v>
          </cell>
          <cell r="AW145">
            <v>0</v>
          </cell>
          <cell r="AX145">
            <v>0</v>
          </cell>
          <cell r="AY145">
            <v>0</v>
          </cell>
          <cell r="AZ145">
            <v>36436.25</v>
          </cell>
          <cell r="BA145">
            <v>22720.557579685188</v>
          </cell>
          <cell r="BC145">
            <v>136</v>
          </cell>
          <cell r="BD145" t="str">
            <v>HOLLISTON</v>
          </cell>
          <cell r="BI145">
            <v>0</v>
          </cell>
          <cell r="BL145">
            <v>0</v>
          </cell>
          <cell r="BM145">
            <v>0</v>
          </cell>
          <cell r="BO145">
            <v>0</v>
          </cell>
          <cell r="BQ145">
            <v>27690</v>
          </cell>
          <cell r="BR145">
            <v>27690</v>
          </cell>
          <cell r="BS145">
            <v>0</v>
          </cell>
          <cell r="BU145">
            <v>0</v>
          </cell>
          <cell r="BW145">
            <v>0</v>
          </cell>
        </row>
        <row r="146">
          <cell r="A146">
            <v>137</v>
          </cell>
          <cell r="B146">
            <v>137</v>
          </cell>
          <cell r="C146" t="str">
            <v>HOLYOKE</v>
          </cell>
          <cell r="D146">
            <v>886</v>
          </cell>
          <cell r="E146">
            <v>11203699</v>
          </cell>
          <cell r="F146">
            <v>839377</v>
          </cell>
          <cell r="G146">
            <v>791198</v>
          </cell>
          <cell r="H146">
            <v>12834274</v>
          </cell>
          <cell r="J146">
            <v>1356161.2812246177</v>
          </cell>
          <cell r="K146">
            <v>0.52050443056433771</v>
          </cell>
          <cell r="L146">
            <v>791198</v>
          </cell>
          <cell r="M146">
            <v>2147359.2812246177</v>
          </cell>
          <cell r="O146">
            <v>10686914.718775382</v>
          </cell>
          <cell r="Q146">
            <v>0</v>
          </cell>
          <cell r="R146">
            <v>1356161.2812246177</v>
          </cell>
          <cell r="S146">
            <v>791198</v>
          </cell>
          <cell r="T146">
            <v>2147359.2812246177</v>
          </cell>
          <cell r="V146">
            <v>3396673</v>
          </cell>
          <cell r="W146">
            <v>0</v>
          </cell>
          <cell r="X146">
            <v>137</v>
          </cell>
          <cell r="Y146">
            <v>886</v>
          </cell>
          <cell r="Z146">
            <v>0</v>
          </cell>
          <cell r="AA146">
            <v>0</v>
          </cell>
          <cell r="AB146">
            <v>11203699</v>
          </cell>
          <cell r="AC146">
            <v>0</v>
          </cell>
          <cell r="AD146">
            <v>11203699</v>
          </cell>
          <cell r="AE146">
            <v>839377</v>
          </cell>
          <cell r="AF146">
            <v>791198</v>
          </cell>
          <cell r="AG146">
            <v>12834274</v>
          </cell>
          <cell r="AH146">
            <v>0</v>
          </cell>
          <cell r="AJ146">
            <v>0</v>
          </cell>
          <cell r="AK146">
            <v>0</v>
          </cell>
          <cell r="AL146">
            <v>12834274</v>
          </cell>
          <cell r="AN146">
            <v>137</v>
          </cell>
          <cell r="AO146">
            <v>137</v>
          </cell>
          <cell r="AP146" t="str">
            <v>HOLYOKE</v>
          </cell>
          <cell r="AQ146">
            <v>11203699</v>
          </cell>
          <cell r="AR146">
            <v>9550918</v>
          </cell>
          <cell r="AS146">
            <v>1652781</v>
          </cell>
          <cell r="AT146">
            <v>0</v>
          </cell>
          <cell r="AU146">
            <v>187224</v>
          </cell>
          <cell r="AV146">
            <v>158766</v>
          </cell>
          <cell r="AW146">
            <v>214858.5</v>
          </cell>
          <cell r="AX146">
            <v>391845.5</v>
          </cell>
          <cell r="AY146">
            <v>0</v>
          </cell>
          <cell r="AZ146">
            <v>2605475</v>
          </cell>
          <cell r="BA146">
            <v>1356161.2812246177</v>
          </cell>
          <cell r="BC146">
            <v>137</v>
          </cell>
          <cell r="BD146" t="str">
            <v>HOLYOKE</v>
          </cell>
          <cell r="BI146">
            <v>0</v>
          </cell>
          <cell r="BL146">
            <v>0</v>
          </cell>
          <cell r="BM146">
            <v>0</v>
          </cell>
          <cell r="BO146">
            <v>0</v>
          </cell>
          <cell r="BQ146">
            <v>1652781</v>
          </cell>
          <cell r="BR146">
            <v>1652781</v>
          </cell>
          <cell r="BS146">
            <v>0</v>
          </cell>
          <cell r="BU146">
            <v>0</v>
          </cell>
          <cell r="BW146">
            <v>0</v>
          </cell>
        </row>
        <row r="147">
          <cell r="A147">
            <v>138</v>
          </cell>
          <cell r="B147">
            <v>138</v>
          </cell>
          <cell r="C147" t="str">
            <v>HOPEDALE</v>
          </cell>
          <cell r="D147">
            <v>4</v>
          </cell>
          <cell r="E147">
            <v>51940</v>
          </cell>
          <cell r="F147">
            <v>0</v>
          </cell>
          <cell r="G147">
            <v>3572</v>
          </cell>
          <cell r="H147">
            <v>55512</v>
          </cell>
          <cell r="J147">
            <v>964.94675744708502</v>
          </cell>
          <cell r="K147">
            <v>7.9797126933808971E-2</v>
          </cell>
          <cell r="L147">
            <v>3572</v>
          </cell>
          <cell r="M147">
            <v>4536.9467574470855</v>
          </cell>
          <cell r="O147">
            <v>50975.053242552916</v>
          </cell>
          <cell r="Q147">
            <v>0</v>
          </cell>
          <cell r="R147">
            <v>964.94675744708502</v>
          </cell>
          <cell r="S147">
            <v>3572</v>
          </cell>
          <cell r="T147">
            <v>4536.9467574470855</v>
          </cell>
          <cell r="V147">
            <v>15664.5</v>
          </cell>
          <cell r="W147">
            <v>0</v>
          </cell>
          <cell r="X147">
            <v>138</v>
          </cell>
          <cell r="Y147">
            <v>4</v>
          </cell>
          <cell r="Z147">
            <v>0</v>
          </cell>
          <cell r="AA147">
            <v>0</v>
          </cell>
          <cell r="AB147">
            <v>51940</v>
          </cell>
          <cell r="AC147">
            <v>0</v>
          </cell>
          <cell r="AD147">
            <v>51940</v>
          </cell>
          <cell r="AE147">
            <v>0</v>
          </cell>
          <cell r="AF147">
            <v>3572</v>
          </cell>
          <cell r="AG147">
            <v>55512</v>
          </cell>
          <cell r="AH147">
            <v>0</v>
          </cell>
          <cell r="AJ147">
            <v>0</v>
          </cell>
          <cell r="AK147">
            <v>0</v>
          </cell>
          <cell r="AL147">
            <v>55512</v>
          </cell>
          <cell r="AN147">
            <v>138</v>
          </cell>
          <cell r="AO147">
            <v>138</v>
          </cell>
          <cell r="AP147" t="str">
            <v>HOPEDALE</v>
          </cell>
          <cell r="AQ147">
            <v>51940</v>
          </cell>
          <cell r="AR147">
            <v>50764</v>
          </cell>
          <cell r="AS147">
            <v>1176</v>
          </cell>
          <cell r="AT147">
            <v>4648.5</v>
          </cell>
          <cell r="AU147">
            <v>0</v>
          </cell>
          <cell r="AV147">
            <v>6268</v>
          </cell>
          <cell r="AW147">
            <v>0</v>
          </cell>
          <cell r="AX147">
            <v>0</v>
          </cell>
          <cell r="AY147">
            <v>0</v>
          </cell>
          <cell r="AZ147">
            <v>12092.5</v>
          </cell>
          <cell r="BA147">
            <v>964.94675744708502</v>
          </cell>
          <cell r="BC147">
            <v>138</v>
          </cell>
          <cell r="BD147" t="str">
            <v>HOPEDALE</v>
          </cell>
          <cell r="BI147">
            <v>0</v>
          </cell>
          <cell r="BL147">
            <v>0</v>
          </cell>
          <cell r="BM147">
            <v>0</v>
          </cell>
          <cell r="BO147">
            <v>0</v>
          </cell>
          <cell r="BQ147">
            <v>1176</v>
          </cell>
          <cell r="BR147">
            <v>1176</v>
          </cell>
          <cell r="BS147">
            <v>0</v>
          </cell>
          <cell r="BU147">
            <v>0</v>
          </cell>
          <cell r="BW147">
            <v>0</v>
          </cell>
        </row>
        <row r="148">
          <cell r="A148">
            <v>139</v>
          </cell>
          <cell r="B148">
            <v>139</v>
          </cell>
          <cell r="C148" t="str">
            <v>HOPKINTON</v>
          </cell>
          <cell r="D148">
            <v>9</v>
          </cell>
          <cell r="E148">
            <v>133893</v>
          </cell>
          <cell r="F148">
            <v>0</v>
          </cell>
          <cell r="G148">
            <v>8037</v>
          </cell>
          <cell r="H148">
            <v>141930</v>
          </cell>
          <cell r="J148">
            <v>0</v>
          </cell>
          <cell r="K148">
            <v>0</v>
          </cell>
          <cell r="L148">
            <v>8037</v>
          </cell>
          <cell r="M148">
            <v>8037</v>
          </cell>
          <cell r="O148">
            <v>133893</v>
          </cell>
          <cell r="Q148">
            <v>0</v>
          </cell>
          <cell r="R148">
            <v>0</v>
          </cell>
          <cell r="S148">
            <v>8037</v>
          </cell>
          <cell r="T148">
            <v>8037</v>
          </cell>
          <cell r="V148">
            <v>27806.75</v>
          </cell>
          <cell r="W148">
            <v>0</v>
          </cell>
          <cell r="X148">
            <v>139</v>
          </cell>
          <cell r="Y148">
            <v>9</v>
          </cell>
          <cell r="Z148">
            <v>0</v>
          </cell>
          <cell r="AA148">
            <v>0</v>
          </cell>
          <cell r="AB148">
            <v>133893</v>
          </cell>
          <cell r="AC148">
            <v>0</v>
          </cell>
          <cell r="AD148">
            <v>133893</v>
          </cell>
          <cell r="AE148">
            <v>0</v>
          </cell>
          <cell r="AF148">
            <v>8037</v>
          </cell>
          <cell r="AG148">
            <v>141930</v>
          </cell>
          <cell r="AH148">
            <v>0</v>
          </cell>
          <cell r="AJ148">
            <v>0</v>
          </cell>
          <cell r="AK148">
            <v>0</v>
          </cell>
          <cell r="AL148">
            <v>141930</v>
          </cell>
          <cell r="AN148">
            <v>139</v>
          </cell>
          <cell r="AO148">
            <v>139</v>
          </cell>
          <cell r="AP148" t="str">
            <v>HOPKINTON</v>
          </cell>
          <cell r="AQ148">
            <v>133893</v>
          </cell>
          <cell r="AR148">
            <v>155392</v>
          </cell>
          <cell r="AS148">
            <v>0</v>
          </cell>
          <cell r="AT148">
            <v>3027.25</v>
          </cell>
          <cell r="AU148">
            <v>0</v>
          </cell>
          <cell r="AV148">
            <v>0</v>
          </cell>
          <cell r="AW148">
            <v>16230.5</v>
          </cell>
          <cell r="AX148">
            <v>512</v>
          </cell>
          <cell r="AY148">
            <v>0</v>
          </cell>
          <cell r="AZ148">
            <v>19769.75</v>
          </cell>
          <cell r="BA148">
            <v>0</v>
          </cell>
          <cell r="BC148">
            <v>139</v>
          </cell>
          <cell r="BD148" t="str">
            <v>HOPKINTON</v>
          </cell>
          <cell r="BI148">
            <v>0</v>
          </cell>
          <cell r="BL148">
            <v>0</v>
          </cell>
          <cell r="BM148">
            <v>0</v>
          </cell>
          <cell r="BO148">
            <v>0</v>
          </cell>
          <cell r="BQ148">
            <v>0</v>
          </cell>
          <cell r="BR148">
            <v>0</v>
          </cell>
          <cell r="BS148">
            <v>0</v>
          </cell>
          <cell r="BU148">
            <v>0</v>
          </cell>
          <cell r="BW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N149">
            <v>140</v>
          </cell>
          <cell r="AO149">
            <v>140</v>
          </cell>
          <cell r="AP149" t="str">
            <v>HUBBARDSTON</v>
          </cell>
          <cell r="AQ149">
            <v>0</v>
          </cell>
          <cell r="AR149">
            <v>0</v>
          </cell>
          <cell r="AS149">
            <v>0</v>
          </cell>
          <cell r="AT149">
            <v>0</v>
          </cell>
          <cell r="AU149">
            <v>0</v>
          </cell>
          <cell r="AV149">
            <v>0</v>
          </cell>
          <cell r="AW149">
            <v>0</v>
          </cell>
          <cell r="AX149">
            <v>0</v>
          </cell>
          <cell r="AY149">
            <v>0</v>
          </cell>
          <cell r="AZ149">
            <v>0</v>
          </cell>
          <cell r="BA149">
            <v>0</v>
          </cell>
          <cell r="BC149">
            <v>140</v>
          </cell>
          <cell r="BD149" t="str">
            <v>HUBBARDSTON</v>
          </cell>
          <cell r="BI149">
            <v>0</v>
          </cell>
          <cell r="BL149">
            <v>0</v>
          </cell>
          <cell r="BM149">
            <v>0</v>
          </cell>
          <cell r="BO149">
            <v>0</v>
          </cell>
          <cell r="BQ149">
            <v>0</v>
          </cell>
          <cell r="BR149">
            <v>0</v>
          </cell>
          <cell r="BS149">
            <v>0</v>
          </cell>
          <cell r="BU149">
            <v>0</v>
          </cell>
          <cell r="BW149">
            <v>0</v>
          </cell>
        </row>
        <row r="150">
          <cell r="A150">
            <v>141</v>
          </cell>
          <cell r="B150">
            <v>141</v>
          </cell>
          <cell r="C150" t="str">
            <v>HUDSON</v>
          </cell>
          <cell r="D150">
            <v>143</v>
          </cell>
          <cell r="E150">
            <v>2102309</v>
          </cell>
          <cell r="F150">
            <v>0</v>
          </cell>
          <cell r="G150">
            <v>127699</v>
          </cell>
          <cell r="H150">
            <v>2230008</v>
          </cell>
          <cell r="J150">
            <v>370642.12147930724</v>
          </cell>
          <cell r="K150">
            <v>0.56613464023270166</v>
          </cell>
          <cell r="L150">
            <v>127699</v>
          </cell>
          <cell r="M150">
            <v>498341.12147930724</v>
          </cell>
          <cell r="O150">
            <v>1731666.8785206927</v>
          </cell>
          <cell r="Q150">
            <v>0</v>
          </cell>
          <cell r="R150">
            <v>370642.12147930724</v>
          </cell>
          <cell r="S150">
            <v>127699</v>
          </cell>
          <cell r="T150">
            <v>498341.12147930724</v>
          </cell>
          <cell r="V150">
            <v>782388</v>
          </cell>
          <cell r="W150">
            <v>0</v>
          </cell>
          <cell r="X150">
            <v>141</v>
          </cell>
          <cell r="Y150">
            <v>143</v>
          </cell>
          <cell r="Z150">
            <v>0</v>
          </cell>
          <cell r="AA150">
            <v>0</v>
          </cell>
          <cell r="AB150">
            <v>2102309</v>
          </cell>
          <cell r="AC150">
            <v>0</v>
          </cell>
          <cell r="AD150">
            <v>2102309</v>
          </cell>
          <cell r="AE150">
            <v>0</v>
          </cell>
          <cell r="AF150">
            <v>127699</v>
          </cell>
          <cell r="AG150">
            <v>2230008</v>
          </cell>
          <cell r="AH150">
            <v>0</v>
          </cell>
          <cell r="AJ150">
            <v>0</v>
          </cell>
          <cell r="AK150">
            <v>0</v>
          </cell>
          <cell r="AL150">
            <v>2230008</v>
          </cell>
          <cell r="AN150">
            <v>141</v>
          </cell>
          <cell r="AO150">
            <v>141</v>
          </cell>
          <cell r="AP150" t="str">
            <v>HUDSON</v>
          </cell>
          <cell r="AQ150">
            <v>2102309</v>
          </cell>
          <cell r="AR150">
            <v>1650600</v>
          </cell>
          <cell r="AS150">
            <v>451709</v>
          </cell>
          <cell r="AT150">
            <v>25158.25</v>
          </cell>
          <cell r="AU150">
            <v>100121</v>
          </cell>
          <cell r="AV150">
            <v>55304.25</v>
          </cell>
          <cell r="AW150">
            <v>22396.5</v>
          </cell>
          <cell r="AX150">
            <v>0</v>
          </cell>
          <cell r="AY150">
            <v>0</v>
          </cell>
          <cell r="AZ150">
            <v>654689</v>
          </cell>
          <cell r="BA150">
            <v>370642.12147930724</v>
          </cell>
          <cell r="BC150">
            <v>141</v>
          </cell>
          <cell r="BD150" t="str">
            <v>HUDSON</v>
          </cell>
          <cell r="BI150">
            <v>0</v>
          </cell>
          <cell r="BL150">
            <v>0</v>
          </cell>
          <cell r="BM150">
            <v>0</v>
          </cell>
          <cell r="BO150">
            <v>0</v>
          </cell>
          <cell r="BQ150">
            <v>451709</v>
          </cell>
          <cell r="BR150">
            <v>451709</v>
          </cell>
          <cell r="BS150">
            <v>0</v>
          </cell>
          <cell r="BU150">
            <v>0</v>
          </cell>
          <cell r="BW150">
            <v>0</v>
          </cell>
        </row>
        <row r="151">
          <cell r="A151">
            <v>142</v>
          </cell>
          <cell r="B151">
            <v>142</v>
          </cell>
          <cell r="C151" t="str">
            <v>HULL</v>
          </cell>
          <cell r="D151">
            <v>40</v>
          </cell>
          <cell r="E151">
            <v>733320</v>
          </cell>
          <cell r="F151">
            <v>0</v>
          </cell>
          <cell r="G151">
            <v>35720</v>
          </cell>
          <cell r="H151">
            <v>769040</v>
          </cell>
          <cell r="J151">
            <v>40483.455033098879</v>
          </cell>
          <cell r="K151">
            <v>0.27319859048238498</v>
          </cell>
          <cell r="L151">
            <v>35720</v>
          </cell>
          <cell r="M151">
            <v>76203.455033098871</v>
          </cell>
          <cell r="O151">
            <v>692836.54496690119</v>
          </cell>
          <cell r="Q151">
            <v>0</v>
          </cell>
          <cell r="R151">
            <v>40483.455033098879</v>
          </cell>
          <cell r="S151">
            <v>35720</v>
          </cell>
          <cell r="T151">
            <v>76203.455033098871</v>
          </cell>
          <cell r="V151">
            <v>183903.25</v>
          </cell>
          <cell r="W151">
            <v>0</v>
          </cell>
          <cell r="X151">
            <v>142</v>
          </cell>
          <cell r="Y151">
            <v>40</v>
          </cell>
          <cell r="Z151">
            <v>0</v>
          </cell>
          <cell r="AA151">
            <v>0</v>
          </cell>
          <cell r="AB151">
            <v>733320</v>
          </cell>
          <cell r="AC151">
            <v>0</v>
          </cell>
          <cell r="AD151">
            <v>733320</v>
          </cell>
          <cell r="AE151">
            <v>0</v>
          </cell>
          <cell r="AF151">
            <v>35720</v>
          </cell>
          <cell r="AG151">
            <v>769040</v>
          </cell>
          <cell r="AH151">
            <v>0</v>
          </cell>
          <cell r="AJ151">
            <v>0</v>
          </cell>
          <cell r="AK151">
            <v>0</v>
          </cell>
          <cell r="AL151">
            <v>769040</v>
          </cell>
          <cell r="AN151">
            <v>142</v>
          </cell>
          <cell r="AO151">
            <v>142</v>
          </cell>
          <cell r="AP151" t="str">
            <v>HULL</v>
          </cell>
          <cell r="AQ151">
            <v>733320</v>
          </cell>
          <cell r="AR151">
            <v>683982</v>
          </cell>
          <cell r="AS151">
            <v>49338</v>
          </cell>
          <cell r="AT151">
            <v>38190</v>
          </cell>
          <cell r="AU151">
            <v>29872</v>
          </cell>
          <cell r="AV151">
            <v>15661.25</v>
          </cell>
          <cell r="AW151">
            <v>8611</v>
          </cell>
          <cell r="AX151">
            <v>6511</v>
          </cell>
          <cell r="AY151">
            <v>0</v>
          </cell>
          <cell r="AZ151">
            <v>148183.25</v>
          </cell>
          <cell r="BA151">
            <v>40483.455033098879</v>
          </cell>
          <cell r="BC151">
            <v>142</v>
          </cell>
          <cell r="BD151" t="str">
            <v>HULL</v>
          </cell>
          <cell r="BI151">
            <v>0</v>
          </cell>
          <cell r="BL151">
            <v>0</v>
          </cell>
          <cell r="BM151">
            <v>0</v>
          </cell>
          <cell r="BO151">
            <v>0</v>
          </cell>
          <cell r="BQ151">
            <v>49338</v>
          </cell>
          <cell r="BR151">
            <v>49338</v>
          </cell>
          <cell r="BS151">
            <v>0</v>
          </cell>
          <cell r="BU151">
            <v>0</v>
          </cell>
          <cell r="BW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N152">
            <v>143</v>
          </cell>
          <cell r="AO152">
            <v>143</v>
          </cell>
          <cell r="AP152" t="str">
            <v>HUNTINGTON</v>
          </cell>
          <cell r="AQ152">
            <v>0</v>
          </cell>
          <cell r="AR152">
            <v>0</v>
          </cell>
          <cell r="AS152">
            <v>0</v>
          </cell>
          <cell r="AT152">
            <v>0</v>
          </cell>
          <cell r="AU152">
            <v>0</v>
          </cell>
          <cell r="AV152">
            <v>0</v>
          </cell>
          <cell r="AW152">
            <v>0</v>
          </cell>
          <cell r="AX152">
            <v>0</v>
          </cell>
          <cell r="AY152">
            <v>0</v>
          </cell>
          <cell r="AZ152">
            <v>0</v>
          </cell>
          <cell r="BA152">
            <v>0</v>
          </cell>
          <cell r="BC152">
            <v>143</v>
          </cell>
          <cell r="BD152" t="str">
            <v>HUNTINGTON</v>
          </cell>
          <cell r="BI152">
            <v>0</v>
          </cell>
          <cell r="BL152">
            <v>0</v>
          </cell>
          <cell r="BM152">
            <v>0</v>
          </cell>
          <cell r="BO152">
            <v>0</v>
          </cell>
          <cell r="BQ152">
            <v>0</v>
          </cell>
          <cell r="BR152">
            <v>0</v>
          </cell>
          <cell r="BS152">
            <v>0</v>
          </cell>
          <cell r="BU152">
            <v>0</v>
          </cell>
          <cell r="BW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N153">
            <v>144</v>
          </cell>
          <cell r="AO153">
            <v>144</v>
          </cell>
          <cell r="AP153" t="str">
            <v>IPSWICH</v>
          </cell>
          <cell r="AQ153">
            <v>0</v>
          </cell>
          <cell r="AR153">
            <v>0</v>
          </cell>
          <cell r="AS153">
            <v>0</v>
          </cell>
          <cell r="AT153">
            <v>0</v>
          </cell>
          <cell r="AU153">
            <v>0</v>
          </cell>
          <cell r="AV153">
            <v>0</v>
          </cell>
          <cell r="AW153">
            <v>0</v>
          </cell>
          <cell r="AX153">
            <v>0</v>
          </cell>
          <cell r="AY153">
            <v>0</v>
          </cell>
          <cell r="AZ153">
            <v>0</v>
          </cell>
          <cell r="BA153">
            <v>0</v>
          </cell>
          <cell r="BC153">
            <v>144</v>
          </cell>
          <cell r="BD153" t="str">
            <v>IPSWICH</v>
          </cell>
          <cell r="BI153">
            <v>0</v>
          </cell>
          <cell r="BL153">
            <v>0</v>
          </cell>
          <cell r="BM153">
            <v>0</v>
          </cell>
          <cell r="BO153">
            <v>0</v>
          </cell>
          <cell r="BQ153">
            <v>0</v>
          </cell>
          <cell r="BR153">
            <v>0</v>
          </cell>
          <cell r="BS153">
            <v>0</v>
          </cell>
          <cell r="BU153">
            <v>0</v>
          </cell>
          <cell r="BW153">
            <v>0</v>
          </cell>
        </row>
        <row r="154">
          <cell r="A154">
            <v>145</v>
          </cell>
          <cell r="B154">
            <v>145</v>
          </cell>
          <cell r="C154" t="str">
            <v>KINGSTON</v>
          </cell>
          <cell r="D154">
            <v>17</v>
          </cell>
          <cell r="E154">
            <v>206114</v>
          </cell>
          <cell r="F154">
            <v>0</v>
          </cell>
          <cell r="G154">
            <v>15181</v>
          </cell>
          <cell r="H154">
            <v>221295</v>
          </cell>
          <cell r="J154">
            <v>54577.749635708213</v>
          </cell>
          <cell r="K154">
            <v>0.49728817011007409</v>
          </cell>
          <cell r="L154">
            <v>15181</v>
          </cell>
          <cell r="M154">
            <v>69758.749635708213</v>
          </cell>
          <cell r="O154">
            <v>151536.25036429177</v>
          </cell>
          <cell r="Q154">
            <v>0</v>
          </cell>
          <cell r="R154">
            <v>54577.749635708213</v>
          </cell>
          <cell r="S154">
            <v>15181</v>
          </cell>
          <cell r="T154">
            <v>69758.749635708213</v>
          </cell>
          <cell r="V154">
            <v>124931.75</v>
          </cell>
          <cell r="W154">
            <v>0</v>
          </cell>
          <cell r="X154">
            <v>145</v>
          </cell>
          <cell r="Y154">
            <v>17</v>
          </cell>
          <cell r="Z154">
            <v>0</v>
          </cell>
          <cell r="AA154">
            <v>0</v>
          </cell>
          <cell r="AB154">
            <v>206114</v>
          </cell>
          <cell r="AC154">
            <v>0</v>
          </cell>
          <cell r="AD154">
            <v>206114</v>
          </cell>
          <cell r="AE154">
            <v>0</v>
          </cell>
          <cell r="AF154">
            <v>15181</v>
          </cell>
          <cell r="AG154">
            <v>221295</v>
          </cell>
          <cell r="AH154">
            <v>0</v>
          </cell>
          <cell r="AJ154">
            <v>0</v>
          </cell>
          <cell r="AK154">
            <v>0</v>
          </cell>
          <cell r="AL154">
            <v>221295</v>
          </cell>
          <cell r="AN154">
            <v>145</v>
          </cell>
          <cell r="AO154">
            <v>145</v>
          </cell>
          <cell r="AP154" t="str">
            <v>KINGSTON</v>
          </cell>
          <cell r="AQ154">
            <v>206114</v>
          </cell>
          <cell r="AR154">
            <v>139599</v>
          </cell>
          <cell r="AS154">
            <v>66515</v>
          </cell>
          <cell r="AT154">
            <v>16250.75</v>
          </cell>
          <cell r="AU154">
            <v>0</v>
          </cell>
          <cell r="AV154">
            <v>6247.5</v>
          </cell>
          <cell r="AW154">
            <v>18617.75</v>
          </cell>
          <cell r="AX154">
            <v>2119.75</v>
          </cell>
          <cell r="AY154">
            <v>0</v>
          </cell>
          <cell r="AZ154">
            <v>109750.75</v>
          </cell>
          <cell r="BA154">
            <v>54577.749635708213</v>
          </cell>
          <cell r="BC154">
            <v>145</v>
          </cell>
          <cell r="BD154" t="str">
            <v>KINGSTON</v>
          </cell>
          <cell r="BI154">
            <v>0</v>
          </cell>
          <cell r="BL154">
            <v>0</v>
          </cell>
          <cell r="BM154">
            <v>0</v>
          </cell>
          <cell r="BO154">
            <v>0</v>
          </cell>
          <cell r="BQ154">
            <v>66515</v>
          </cell>
          <cell r="BR154">
            <v>66515</v>
          </cell>
          <cell r="BS154">
            <v>0</v>
          </cell>
          <cell r="BU154">
            <v>0</v>
          </cell>
          <cell r="BW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N155">
            <v>146</v>
          </cell>
          <cell r="AO155">
            <v>146</v>
          </cell>
          <cell r="AP155" t="str">
            <v>LAKEVILLE</v>
          </cell>
          <cell r="AQ155">
            <v>0</v>
          </cell>
          <cell r="AR155">
            <v>0</v>
          </cell>
          <cell r="AS155">
            <v>0</v>
          </cell>
          <cell r="AT155">
            <v>0</v>
          </cell>
          <cell r="AU155">
            <v>0</v>
          </cell>
          <cell r="AV155">
            <v>0</v>
          </cell>
          <cell r="AW155">
            <v>0</v>
          </cell>
          <cell r="AX155">
            <v>0</v>
          </cell>
          <cell r="AY155">
            <v>0</v>
          </cell>
          <cell r="AZ155">
            <v>0</v>
          </cell>
          <cell r="BA155">
            <v>0</v>
          </cell>
          <cell r="BC155">
            <v>146</v>
          </cell>
          <cell r="BD155" t="str">
            <v>LAKEVILLE</v>
          </cell>
          <cell r="BI155">
            <v>0</v>
          </cell>
          <cell r="BL155">
            <v>0</v>
          </cell>
          <cell r="BM155">
            <v>0</v>
          </cell>
          <cell r="BO155">
            <v>0</v>
          </cell>
          <cell r="BQ155">
            <v>0</v>
          </cell>
          <cell r="BR155">
            <v>0</v>
          </cell>
          <cell r="BS155">
            <v>0</v>
          </cell>
          <cell r="BU155">
            <v>0</v>
          </cell>
          <cell r="BW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N156">
            <v>147</v>
          </cell>
          <cell r="AO156">
            <v>147</v>
          </cell>
          <cell r="AP156" t="str">
            <v>LANCASTER</v>
          </cell>
          <cell r="AQ156">
            <v>0</v>
          </cell>
          <cell r="AR156">
            <v>0</v>
          </cell>
          <cell r="AS156">
            <v>0</v>
          </cell>
          <cell r="AT156">
            <v>0</v>
          </cell>
          <cell r="AU156">
            <v>0</v>
          </cell>
          <cell r="AV156">
            <v>0</v>
          </cell>
          <cell r="AW156">
            <v>0</v>
          </cell>
          <cell r="AX156">
            <v>0</v>
          </cell>
          <cell r="AY156">
            <v>0</v>
          </cell>
          <cell r="AZ156">
            <v>0</v>
          </cell>
          <cell r="BA156">
            <v>0</v>
          </cell>
          <cell r="BC156">
            <v>147</v>
          </cell>
          <cell r="BD156" t="str">
            <v>LANCASTER</v>
          </cell>
          <cell r="BI156">
            <v>0</v>
          </cell>
          <cell r="BL156">
            <v>0</v>
          </cell>
          <cell r="BM156">
            <v>0</v>
          </cell>
          <cell r="BO156">
            <v>0</v>
          </cell>
          <cell r="BQ156">
            <v>0</v>
          </cell>
          <cell r="BR156">
            <v>0</v>
          </cell>
          <cell r="BS156">
            <v>0</v>
          </cell>
          <cell r="BU156">
            <v>0</v>
          </cell>
          <cell r="BW156">
            <v>0</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10969</v>
          </cell>
          <cell r="W157">
            <v>0</v>
          </cell>
          <cell r="X157">
            <v>148</v>
          </cell>
          <cell r="AN157">
            <v>148</v>
          </cell>
          <cell r="AO157">
            <v>148</v>
          </cell>
          <cell r="AP157" t="str">
            <v>LANESBOROUGH</v>
          </cell>
          <cell r="AQ157">
            <v>0</v>
          </cell>
          <cell r="AR157">
            <v>0</v>
          </cell>
          <cell r="AS157">
            <v>0</v>
          </cell>
          <cell r="AT157">
            <v>0</v>
          </cell>
          <cell r="AU157">
            <v>7093</v>
          </cell>
          <cell r="AV157">
            <v>3876</v>
          </cell>
          <cell r="AW157">
            <v>0</v>
          </cell>
          <cell r="AX157">
            <v>0</v>
          </cell>
          <cell r="AY157">
            <v>0</v>
          </cell>
          <cell r="AZ157">
            <v>10969</v>
          </cell>
          <cell r="BA157">
            <v>0</v>
          </cell>
          <cell r="BC157">
            <v>148</v>
          </cell>
          <cell r="BD157" t="str">
            <v>LANESBOROUGH</v>
          </cell>
          <cell r="BI157">
            <v>0</v>
          </cell>
          <cell r="BL157">
            <v>0</v>
          </cell>
          <cell r="BM157">
            <v>0</v>
          </cell>
          <cell r="BO157">
            <v>0</v>
          </cell>
          <cell r="BQ157">
            <v>0</v>
          </cell>
          <cell r="BR157">
            <v>0</v>
          </cell>
          <cell r="BS157">
            <v>0</v>
          </cell>
          <cell r="BU157">
            <v>0</v>
          </cell>
          <cell r="BW157">
            <v>0</v>
          </cell>
        </row>
        <row r="158">
          <cell r="A158">
            <v>149</v>
          </cell>
          <cell r="B158">
            <v>149</v>
          </cell>
          <cell r="C158" t="str">
            <v>LAWRENCE</v>
          </cell>
          <cell r="D158">
            <v>1887</v>
          </cell>
          <cell r="E158">
            <v>22511194</v>
          </cell>
          <cell r="F158">
            <v>606944</v>
          </cell>
          <cell r="G158">
            <v>1685091</v>
          </cell>
          <cell r="H158">
            <v>24803229</v>
          </cell>
          <cell r="J158">
            <v>2604146.7795284926</v>
          </cell>
          <cell r="K158">
            <v>0.56024686896415732</v>
          </cell>
          <cell r="L158">
            <v>1685091</v>
          </cell>
          <cell r="M158">
            <v>4289237.7795284931</v>
          </cell>
          <cell r="O158">
            <v>20513991.220471509</v>
          </cell>
          <cell r="Q158">
            <v>0</v>
          </cell>
          <cell r="R158">
            <v>2604146.7795284926</v>
          </cell>
          <cell r="S158">
            <v>1685091</v>
          </cell>
          <cell r="T158">
            <v>4289237.7795284931</v>
          </cell>
          <cell r="V158">
            <v>6333304</v>
          </cell>
          <cell r="W158">
            <v>0</v>
          </cell>
          <cell r="X158">
            <v>149</v>
          </cell>
          <cell r="Y158">
            <v>1887</v>
          </cell>
          <cell r="Z158">
            <v>0</v>
          </cell>
          <cell r="AA158">
            <v>0</v>
          </cell>
          <cell r="AB158">
            <v>22511194</v>
          </cell>
          <cell r="AC158">
            <v>0</v>
          </cell>
          <cell r="AD158">
            <v>22511194</v>
          </cell>
          <cell r="AE158">
            <v>606944</v>
          </cell>
          <cell r="AF158">
            <v>1685091</v>
          </cell>
          <cell r="AG158">
            <v>24803229</v>
          </cell>
          <cell r="AH158">
            <v>0</v>
          </cell>
          <cell r="AJ158">
            <v>0</v>
          </cell>
          <cell r="AK158">
            <v>0</v>
          </cell>
          <cell r="AL158">
            <v>24803229</v>
          </cell>
          <cell r="AN158">
            <v>149</v>
          </cell>
          <cell r="AO158">
            <v>149</v>
          </cell>
          <cell r="AP158" t="str">
            <v>LAWRENCE</v>
          </cell>
          <cell r="AQ158">
            <v>22511194</v>
          </cell>
          <cell r="AR158">
            <v>19337468</v>
          </cell>
          <cell r="AS158">
            <v>3173726</v>
          </cell>
          <cell r="AT158">
            <v>130501.25</v>
          </cell>
          <cell r="AU158">
            <v>189429</v>
          </cell>
          <cell r="AV158">
            <v>330244.25</v>
          </cell>
          <cell r="AW158">
            <v>492986</v>
          </cell>
          <cell r="AX158">
            <v>331326.5</v>
          </cell>
          <cell r="AY158">
            <v>0</v>
          </cell>
          <cell r="AZ158">
            <v>4648213</v>
          </cell>
          <cell r="BA158">
            <v>2604146.7795284926</v>
          </cell>
          <cell r="BC158">
            <v>149</v>
          </cell>
          <cell r="BD158" t="str">
            <v>LAWRENCE</v>
          </cell>
          <cell r="BI158">
            <v>0</v>
          </cell>
          <cell r="BL158">
            <v>0</v>
          </cell>
          <cell r="BM158">
            <v>0</v>
          </cell>
          <cell r="BO158">
            <v>0</v>
          </cell>
          <cell r="BQ158">
            <v>3173726</v>
          </cell>
          <cell r="BR158">
            <v>3173726</v>
          </cell>
          <cell r="BS158">
            <v>0</v>
          </cell>
          <cell r="BU158">
            <v>0</v>
          </cell>
          <cell r="BW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N159">
            <v>150</v>
          </cell>
          <cell r="AO159">
            <v>150</v>
          </cell>
          <cell r="AP159" t="str">
            <v>LEE</v>
          </cell>
          <cell r="AQ159">
            <v>0</v>
          </cell>
          <cell r="AR159">
            <v>0</v>
          </cell>
          <cell r="AS159">
            <v>0</v>
          </cell>
          <cell r="AT159">
            <v>0</v>
          </cell>
          <cell r="AU159">
            <v>0</v>
          </cell>
          <cell r="AV159">
            <v>0</v>
          </cell>
          <cell r="AW159">
            <v>1937.5</v>
          </cell>
          <cell r="AX159">
            <v>5406.25</v>
          </cell>
          <cell r="AY159">
            <v>0</v>
          </cell>
          <cell r="AZ159">
            <v>7343.75</v>
          </cell>
          <cell r="BA159">
            <v>0</v>
          </cell>
          <cell r="BC159">
            <v>150</v>
          </cell>
          <cell r="BD159" t="str">
            <v>LEE</v>
          </cell>
          <cell r="BI159">
            <v>0</v>
          </cell>
          <cell r="BL159">
            <v>0</v>
          </cell>
          <cell r="BM159">
            <v>0</v>
          </cell>
          <cell r="BO159">
            <v>0</v>
          </cell>
          <cell r="BQ159">
            <v>0</v>
          </cell>
          <cell r="BR159">
            <v>0</v>
          </cell>
          <cell r="BS159">
            <v>0</v>
          </cell>
          <cell r="BU159">
            <v>0</v>
          </cell>
          <cell r="BW159">
            <v>0</v>
          </cell>
        </row>
        <row r="160">
          <cell r="A160">
            <v>151</v>
          </cell>
          <cell r="B160">
            <v>151</v>
          </cell>
          <cell r="C160" t="str">
            <v>LEICESTER</v>
          </cell>
          <cell r="D160">
            <v>11</v>
          </cell>
          <cell r="E160">
            <v>142356</v>
          </cell>
          <cell r="F160">
            <v>0</v>
          </cell>
          <cell r="G160">
            <v>9823</v>
          </cell>
          <cell r="H160">
            <v>152179</v>
          </cell>
          <cell r="J160">
            <v>305.23826000877176</v>
          </cell>
          <cell r="K160">
            <v>2.0093031186292885E-2</v>
          </cell>
          <cell r="L160">
            <v>9823</v>
          </cell>
          <cell r="M160">
            <v>10128.238260008771</v>
          </cell>
          <cell r="O160">
            <v>142050.76173999123</v>
          </cell>
          <cell r="Q160">
            <v>0</v>
          </cell>
          <cell r="R160">
            <v>305.23826000877176</v>
          </cell>
          <cell r="S160">
            <v>9823</v>
          </cell>
          <cell r="T160">
            <v>10128.238260008771</v>
          </cell>
          <cell r="V160">
            <v>25014.25</v>
          </cell>
          <cell r="W160">
            <v>0</v>
          </cell>
          <cell r="X160">
            <v>151</v>
          </cell>
          <cell r="Y160">
            <v>11</v>
          </cell>
          <cell r="Z160">
            <v>0</v>
          </cell>
          <cell r="AA160">
            <v>0</v>
          </cell>
          <cell r="AB160">
            <v>142356</v>
          </cell>
          <cell r="AC160">
            <v>0</v>
          </cell>
          <cell r="AD160">
            <v>142356</v>
          </cell>
          <cell r="AE160">
            <v>0</v>
          </cell>
          <cell r="AF160">
            <v>9823</v>
          </cell>
          <cell r="AG160">
            <v>152179</v>
          </cell>
          <cell r="AH160">
            <v>0</v>
          </cell>
          <cell r="AJ160">
            <v>0</v>
          </cell>
          <cell r="AK160">
            <v>0</v>
          </cell>
          <cell r="AL160">
            <v>152179</v>
          </cell>
          <cell r="AN160">
            <v>151</v>
          </cell>
          <cell r="AO160">
            <v>151</v>
          </cell>
          <cell r="AP160" t="str">
            <v>LEICESTER</v>
          </cell>
          <cell r="AQ160">
            <v>142356</v>
          </cell>
          <cell r="AR160">
            <v>141984</v>
          </cell>
          <cell r="AS160">
            <v>372</v>
          </cell>
          <cell r="AT160">
            <v>561.75</v>
          </cell>
          <cell r="AU160">
            <v>0</v>
          </cell>
          <cell r="AV160">
            <v>7593</v>
          </cell>
          <cell r="AW160">
            <v>0</v>
          </cell>
          <cell r="AX160">
            <v>6664.5</v>
          </cell>
          <cell r="AY160">
            <v>0</v>
          </cell>
          <cell r="AZ160">
            <v>15191.25</v>
          </cell>
          <cell r="BA160">
            <v>305.23826000877176</v>
          </cell>
          <cell r="BC160">
            <v>151</v>
          </cell>
          <cell r="BD160" t="str">
            <v>LEICESTER</v>
          </cell>
          <cell r="BI160">
            <v>0</v>
          </cell>
          <cell r="BL160">
            <v>0</v>
          </cell>
          <cell r="BM160">
            <v>0</v>
          </cell>
          <cell r="BO160">
            <v>0</v>
          </cell>
          <cell r="BQ160">
            <v>372</v>
          </cell>
          <cell r="BR160">
            <v>372</v>
          </cell>
          <cell r="BS160">
            <v>0</v>
          </cell>
          <cell r="BU160">
            <v>0</v>
          </cell>
          <cell r="BW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AN161">
            <v>152</v>
          </cell>
          <cell r="AO161">
            <v>152</v>
          </cell>
          <cell r="AP161" t="str">
            <v>LENOX</v>
          </cell>
          <cell r="AQ161">
            <v>0</v>
          </cell>
          <cell r="AR161">
            <v>0</v>
          </cell>
          <cell r="AS161">
            <v>0</v>
          </cell>
          <cell r="AT161">
            <v>0</v>
          </cell>
          <cell r="AU161">
            <v>0</v>
          </cell>
          <cell r="AV161">
            <v>3331</v>
          </cell>
          <cell r="AW161">
            <v>5671.25</v>
          </cell>
          <cell r="AX161">
            <v>0</v>
          </cell>
          <cell r="AY161">
            <v>0</v>
          </cell>
          <cell r="AZ161">
            <v>9002.25</v>
          </cell>
          <cell r="BA161">
            <v>0</v>
          </cell>
          <cell r="BC161">
            <v>152</v>
          </cell>
          <cell r="BD161" t="str">
            <v>LENOX</v>
          </cell>
          <cell r="BI161">
            <v>0</v>
          </cell>
          <cell r="BL161">
            <v>0</v>
          </cell>
          <cell r="BM161">
            <v>0</v>
          </cell>
          <cell r="BO161">
            <v>0</v>
          </cell>
          <cell r="BQ161">
            <v>0</v>
          </cell>
          <cell r="BR161">
            <v>0</v>
          </cell>
          <cell r="BS161">
            <v>0</v>
          </cell>
          <cell r="BU161">
            <v>0</v>
          </cell>
          <cell r="BW161">
            <v>0</v>
          </cell>
        </row>
        <row r="162">
          <cell r="A162">
            <v>153</v>
          </cell>
          <cell r="B162">
            <v>153</v>
          </cell>
          <cell r="C162" t="str">
            <v>LEOMINSTER</v>
          </cell>
          <cell r="D162">
            <v>99</v>
          </cell>
          <cell r="E162">
            <v>1066890</v>
          </cell>
          <cell r="F162">
            <v>0</v>
          </cell>
          <cell r="G162">
            <v>88407</v>
          </cell>
          <cell r="H162">
            <v>1155297</v>
          </cell>
          <cell r="J162">
            <v>76444.952940100062</v>
          </cell>
          <cell r="K162">
            <v>0.42996846281103795</v>
          </cell>
          <cell r="L162">
            <v>88407</v>
          </cell>
          <cell r="M162">
            <v>164851.95294010005</v>
          </cell>
          <cell r="O162">
            <v>990445.04705989989</v>
          </cell>
          <cell r="Q162">
            <v>0</v>
          </cell>
          <cell r="R162">
            <v>76444.952940100062</v>
          </cell>
          <cell r="S162">
            <v>225055</v>
          </cell>
          <cell r="T162">
            <v>164851.95294010005</v>
          </cell>
          <cell r="V162">
            <v>266199</v>
          </cell>
          <cell r="W162">
            <v>0</v>
          </cell>
          <cell r="X162">
            <v>153</v>
          </cell>
          <cell r="Y162">
            <v>99</v>
          </cell>
          <cell r="Z162">
            <v>0</v>
          </cell>
          <cell r="AA162">
            <v>0</v>
          </cell>
          <cell r="AB162">
            <v>1066890</v>
          </cell>
          <cell r="AC162">
            <v>0</v>
          </cell>
          <cell r="AD162">
            <v>1066890</v>
          </cell>
          <cell r="AE162">
            <v>0</v>
          </cell>
          <cell r="AF162">
            <v>88407</v>
          </cell>
          <cell r="AG162">
            <v>1155297</v>
          </cell>
          <cell r="AH162">
            <v>0</v>
          </cell>
          <cell r="AJ162">
            <v>136648</v>
          </cell>
          <cell r="AK162">
            <v>0</v>
          </cell>
          <cell r="AL162">
            <v>1155297</v>
          </cell>
          <cell r="AN162">
            <v>153</v>
          </cell>
          <cell r="AO162">
            <v>153</v>
          </cell>
          <cell r="AP162" t="str">
            <v>LEOMINSTER</v>
          </cell>
          <cell r="AQ162">
            <v>1066890</v>
          </cell>
          <cell r="AR162">
            <v>973725</v>
          </cell>
          <cell r="AS162">
            <v>93165</v>
          </cell>
          <cell r="AT162">
            <v>28412.25</v>
          </cell>
          <cell r="AU162">
            <v>15296</v>
          </cell>
          <cell r="AV162">
            <v>0</v>
          </cell>
          <cell r="AW162">
            <v>14016.5</v>
          </cell>
          <cell r="AX162">
            <v>26902.25</v>
          </cell>
          <cell r="AY162">
            <v>0</v>
          </cell>
          <cell r="AZ162">
            <v>177792</v>
          </cell>
          <cell r="BA162">
            <v>76444.952940100062</v>
          </cell>
          <cell r="BC162">
            <v>153</v>
          </cell>
          <cell r="BD162" t="str">
            <v>LEOMINSTER</v>
          </cell>
          <cell r="BI162">
            <v>0</v>
          </cell>
          <cell r="BL162">
            <v>0</v>
          </cell>
          <cell r="BM162">
            <v>0</v>
          </cell>
          <cell r="BO162">
            <v>0</v>
          </cell>
          <cell r="BQ162">
            <v>93165</v>
          </cell>
          <cell r="BR162">
            <v>93165</v>
          </cell>
          <cell r="BS162">
            <v>0</v>
          </cell>
          <cell r="BU162">
            <v>0</v>
          </cell>
          <cell r="BW162">
            <v>0</v>
          </cell>
        </row>
        <row r="163">
          <cell r="A163">
            <v>154</v>
          </cell>
          <cell r="B163">
            <v>154</v>
          </cell>
          <cell r="C163" t="str">
            <v>LEVERETT</v>
          </cell>
          <cell r="D163">
            <v>5</v>
          </cell>
          <cell r="E163">
            <v>88015</v>
          </cell>
          <cell r="F163">
            <v>0</v>
          </cell>
          <cell r="G163">
            <v>4465</v>
          </cell>
          <cell r="H163">
            <v>92480</v>
          </cell>
          <cell r="J163">
            <v>17476.531451416209</v>
          </cell>
          <cell r="K163">
            <v>0.44504084471195737</v>
          </cell>
          <cell r="L163">
            <v>4465</v>
          </cell>
          <cell r="M163">
            <v>21941.531451416209</v>
          </cell>
          <cell r="O163">
            <v>70538.468548583798</v>
          </cell>
          <cell r="Q163">
            <v>0</v>
          </cell>
          <cell r="R163">
            <v>17476.531451416209</v>
          </cell>
          <cell r="S163">
            <v>4465</v>
          </cell>
          <cell r="T163">
            <v>21941.531451416209</v>
          </cell>
          <cell r="V163">
            <v>43734.5</v>
          </cell>
          <cell r="W163">
            <v>0</v>
          </cell>
          <cell r="X163">
            <v>154</v>
          </cell>
          <cell r="Y163">
            <v>5</v>
          </cell>
          <cell r="Z163">
            <v>0</v>
          </cell>
          <cell r="AA163">
            <v>0</v>
          </cell>
          <cell r="AB163">
            <v>88015</v>
          </cell>
          <cell r="AC163">
            <v>0</v>
          </cell>
          <cell r="AD163">
            <v>88015</v>
          </cell>
          <cell r="AE163">
            <v>0</v>
          </cell>
          <cell r="AF163">
            <v>4465</v>
          </cell>
          <cell r="AG163">
            <v>92480</v>
          </cell>
          <cell r="AH163">
            <v>0</v>
          </cell>
          <cell r="AJ163">
            <v>0</v>
          </cell>
          <cell r="AK163">
            <v>0</v>
          </cell>
          <cell r="AL163">
            <v>92480</v>
          </cell>
          <cell r="AN163">
            <v>154</v>
          </cell>
          <cell r="AO163">
            <v>154</v>
          </cell>
          <cell r="AP163" t="str">
            <v>LEVERETT</v>
          </cell>
          <cell r="AQ163">
            <v>88015</v>
          </cell>
          <cell r="AR163">
            <v>66716</v>
          </cell>
          <cell r="AS163">
            <v>21299</v>
          </cell>
          <cell r="AT163">
            <v>0</v>
          </cell>
          <cell r="AU163">
            <v>17890</v>
          </cell>
          <cell r="AV163">
            <v>80.5</v>
          </cell>
          <cell r="AW163">
            <v>0</v>
          </cell>
          <cell r="AX163">
            <v>0</v>
          </cell>
          <cell r="AY163">
            <v>0</v>
          </cell>
          <cell r="AZ163">
            <v>39269.5</v>
          </cell>
          <cell r="BA163">
            <v>17476.531451416209</v>
          </cell>
          <cell r="BC163">
            <v>154</v>
          </cell>
          <cell r="BD163" t="str">
            <v>LEVERETT</v>
          </cell>
          <cell r="BI163">
            <v>0</v>
          </cell>
          <cell r="BL163">
            <v>0</v>
          </cell>
          <cell r="BM163">
            <v>0</v>
          </cell>
          <cell r="BO163">
            <v>0</v>
          </cell>
          <cell r="BQ163">
            <v>21299</v>
          </cell>
          <cell r="BR163">
            <v>21299</v>
          </cell>
          <cell r="BS163">
            <v>0</v>
          </cell>
          <cell r="BU163">
            <v>0</v>
          </cell>
          <cell r="BW163">
            <v>0</v>
          </cell>
        </row>
        <row r="164">
          <cell r="A164">
            <v>155</v>
          </cell>
          <cell r="B164">
            <v>155</v>
          </cell>
          <cell r="C164" t="str">
            <v>LEXINGTON</v>
          </cell>
          <cell r="D164">
            <v>1</v>
          </cell>
          <cell r="E164">
            <v>17915</v>
          </cell>
          <cell r="F164">
            <v>0</v>
          </cell>
          <cell r="G164">
            <v>893</v>
          </cell>
          <cell r="H164">
            <v>18808</v>
          </cell>
          <cell r="J164">
            <v>466.06271958328591</v>
          </cell>
          <cell r="K164">
            <v>0.34075139432153967</v>
          </cell>
          <cell r="L164">
            <v>893</v>
          </cell>
          <cell r="M164">
            <v>1359.0627195832858</v>
          </cell>
          <cell r="O164">
            <v>17448.937280416714</v>
          </cell>
          <cell r="Q164">
            <v>0</v>
          </cell>
          <cell r="R164">
            <v>466.06271958328591</v>
          </cell>
          <cell r="S164">
            <v>893</v>
          </cell>
          <cell r="T164">
            <v>1359.0627195832858</v>
          </cell>
          <cell r="V164">
            <v>2260.75</v>
          </cell>
          <cell r="W164">
            <v>0</v>
          </cell>
          <cell r="X164">
            <v>155</v>
          </cell>
          <cell r="Y164">
            <v>1</v>
          </cell>
          <cell r="Z164">
            <v>0</v>
          </cell>
          <cell r="AA164">
            <v>0</v>
          </cell>
          <cell r="AB164">
            <v>17915</v>
          </cell>
          <cell r="AC164">
            <v>0</v>
          </cell>
          <cell r="AD164">
            <v>17915</v>
          </cell>
          <cell r="AE164">
            <v>0</v>
          </cell>
          <cell r="AF164">
            <v>893</v>
          </cell>
          <cell r="AG164">
            <v>18808</v>
          </cell>
          <cell r="AH164">
            <v>0</v>
          </cell>
          <cell r="AJ164">
            <v>0</v>
          </cell>
          <cell r="AK164">
            <v>0</v>
          </cell>
          <cell r="AL164">
            <v>18808</v>
          </cell>
          <cell r="AN164">
            <v>155</v>
          </cell>
          <cell r="AO164">
            <v>155</v>
          </cell>
          <cell r="AP164" t="str">
            <v>LEXINGTON</v>
          </cell>
          <cell r="AQ164">
            <v>17915</v>
          </cell>
          <cell r="AR164">
            <v>17347</v>
          </cell>
          <cell r="AS164">
            <v>568</v>
          </cell>
          <cell r="AT164">
            <v>0</v>
          </cell>
          <cell r="AU164">
            <v>0</v>
          </cell>
          <cell r="AV164">
            <v>663.75</v>
          </cell>
          <cell r="AW164">
            <v>136</v>
          </cell>
          <cell r="AX164">
            <v>0</v>
          </cell>
          <cell r="AY164">
            <v>0</v>
          </cell>
          <cell r="AZ164">
            <v>1367.75</v>
          </cell>
          <cell r="BA164">
            <v>466.06271958328591</v>
          </cell>
          <cell r="BC164">
            <v>155</v>
          </cell>
          <cell r="BD164" t="str">
            <v>LEXINGTON</v>
          </cell>
          <cell r="BI164">
            <v>0</v>
          </cell>
          <cell r="BL164">
            <v>0</v>
          </cell>
          <cell r="BM164">
            <v>0</v>
          </cell>
          <cell r="BO164">
            <v>0</v>
          </cell>
          <cell r="BQ164">
            <v>568</v>
          </cell>
          <cell r="BR164">
            <v>568</v>
          </cell>
          <cell r="BS164">
            <v>0</v>
          </cell>
          <cell r="BU164">
            <v>0</v>
          </cell>
          <cell r="BW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N165">
            <v>156</v>
          </cell>
          <cell r="AO165">
            <v>156</v>
          </cell>
          <cell r="AP165" t="str">
            <v>LEYDEN</v>
          </cell>
          <cell r="AQ165">
            <v>0</v>
          </cell>
          <cell r="AR165">
            <v>0</v>
          </cell>
          <cell r="AS165">
            <v>0</v>
          </cell>
          <cell r="AT165">
            <v>0</v>
          </cell>
          <cell r="AU165">
            <v>0</v>
          </cell>
          <cell r="AV165">
            <v>0</v>
          </cell>
          <cell r="AW165">
            <v>0</v>
          </cell>
          <cell r="AX165">
            <v>0</v>
          </cell>
          <cell r="AY165">
            <v>0</v>
          </cell>
          <cell r="AZ165">
            <v>0</v>
          </cell>
          <cell r="BA165">
            <v>0</v>
          </cell>
          <cell r="BC165">
            <v>156</v>
          </cell>
          <cell r="BD165" t="str">
            <v>LEYDEN</v>
          </cell>
          <cell r="BI165">
            <v>0</v>
          </cell>
          <cell r="BL165">
            <v>0</v>
          </cell>
          <cell r="BM165">
            <v>0</v>
          </cell>
          <cell r="BO165">
            <v>0</v>
          </cell>
          <cell r="BQ165">
            <v>0</v>
          </cell>
          <cell r="BR165">
            <v>0</v>
          </cell>
          <cell r="BS165">
            <v>0</v>
          </cell>
          <cell r="BU165">
            <v>0</v>
          </cell>
          <cell r="BV165" t="str">
            <v xml:space="preserve"> </v>
          </cell>
          <cell r="BW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W166">
            <v>0</v>
          </cell>
          <cell r="X166">
            <v>157</v>
          </cell>
          <cell r="AN166">
            <v>157</v>
          </cell>
          <cell r="AO166">
            <v>157</v>
          </cell>
          <cell r="AP166" t="str">
            <v>LINCOLN</v>
          </cell>
          <cell r="AQ166">
            <v>0</v>
          </cell>
          <cell r="AR166">
            <v>0</v>
          </cell>
          <cell r="AS166">
            <v>0</v>
          </cell>
          <cell r="AT166">
            <v>0</v>
          </cell>
          <cell r="AU166">
            <v>0</v>
          </cell>
          <cell r="AV166">
            <v>0</v>
          </cell>
          <cell r="AW166">
            <v>0</v>
          </cell>
          <cell r="AX166">
            <v>0</v>
          </cell>
          <cell r="AY166">
            <v>0</v>
          </cell>
          <cell r="AZ166">
            <v>0</v>
          </cell>
          <cell r="BA166">
            <v>0</v>
          </cell>
          <cell r="BC166">
            <v>157</v>
          </cell>
          <cell r="BD166" t="str">
            <v>LINCOLN</v>
          </cell>
          <cell r="BI166">
            <v>0</v>
          </cell>
          <cell r="BL166">
            <v>0</v>
          </cell>
          <cell r="BM166">
            <v>0</v>
          </cell>
          <cell r="BO166">
            <v>0</v>
          </cell>
          <cell r="BQ166">
            <v>0</v>
          </cell>
          <cell r="BR166">
            <v>0</v>
          </cell>
          <cell r="BS166">
            <v>0</v>
          </cell>
          <cell r="BU166">
            <v>0</v>
          </cell>
          <cell r="BW166">
            <v>0</v>
          </cell>
        </row>
        <row r="167">
          <cell r="A167">
            <v>158</v>
          </cell>
          <cell r="B167">
            <v>158</v>
          </cell>
          <cell r="C167" t="str">
            <v>LITTLETON</v>
          </cell>
          <cell r="D167">
            <v>57</v>
          </cell>
          <cell r="E167">
            <v>834283</v>
          </cell>
          <cell r="F167">
            <v>0</v>
          </cell>
          <cell r="G167">
            <v>50901</v>
          </cell>
          <cell r="H167">
            <v>885184</v>
          </cell>
          <cell r="J167">
            <v>23321.187704218581</v>
          </cell>
          <cell r="K167">
            <v>0.29233796037240584</v>
          </cell>
          <cell r="L167">
            <v>50901</v>
          </cell>
          <cell r="M167">
            <v>74222.187704218581</v>
          </cell>
          <cell r="O167">
            <v>810961.81229578145</v>
          </cell>
          <cell r="Q167">
            <v>0</v>
          </cell>
          <cell r="R167">
            <v>23321.187704218581</v>
          </cell>
          <cell r="S167">
            <v>50901</v>
          </cell>
          <cell r="T167">
            <v>74222.187704218581</v>
          </cell>
          <cell r="V167">
            <v>130675.75</v>
          </cell>
          <cell r="W167">
            <v>0</v>
          </cell>
          <cell r="X167">
            <v>158</v>
          </cell>
          <cell r="Y167">
            <v>57</v>
          </cell>
          <cell r="Z167">
            <v>0</v>
          </cell>
          <cell r="AA167">
            <v>0</v>
          </cell>
          <cell r="AB167">
            <v>834283</v>
          </cell>
          <cell r="AC167">
            <v>0</v>
          </cell>
          <cell r="AD167">
            <v>834283</v>
          </cell>
          <cell r="AE167">
            <v>0</v>
          </cell>
          <cell r="AF167">
            <v>50901</v>
          </cell>
          <cell r="AG167">
            <v>885184</v>
          </cell>
          <cell r="AH167">
            <v>0</v>
          </cell>
          <cell r="AJ167">
            <v>0</v>
          </cell>
          <cell r="AK167">
            <v>0</v>
          </cell>
          <cell r="AL167">
            <v>885184</v>
          </cell>
          <cell r="AN167">
            <v>158</v>
          </cell>
          <cell r="AO167">
            <v>158</v>
          </cell>
          <cell r="AP167" t="str">
            <v>LITTLETON</v>
          </cell>
          <cell r="AQ167">
            <v>834283</v>
          </cell>
          <cell r="AR167">
            <v>805861</v>
          </cell>
          <cell r="AS167">
            <v>28422</v>
          </cell>
          <cell r="AT167">
            <v>9507.5</v>
          </cell>
          <cell r="AU167">
            <v>0</v>
          </cell>
          <cell r="AV167">
            <v>5933.25</v>
          </cell>
          <cell r="AW167">
            <v>34912.25</v>
          </cell>
          <cell r="AX167">
            <v>999.75</v>
          </cell>
          <cell r="AY167">
            <v>0</v>
          </cell>
          <cell r="AZ167">
            <v>79774.75</v>
          </cell>
          <cell r="BA167">
            <v>23321.187704218581</v>
          </cell>
          <cell r="BC167">
            <v>158</v>
          </cell>
          <cell r="BD167" t="str">
            <v>LITTLETON</v>
          </cell>
          <cell r="BI167">
            <v>0</v>
          </cell>
          <cell r="BL167">
            <v>0</v>
          </cell>
          <cell r="BM167">
            <v>0</v>
          </cell>
          <cell r="BO167">
            <v>0</v>
          </cell>
          <cell r="BQ167">
            <v>28422</v>
          </cell>
          <cell r="BR167">
            <v>28422</v>
          </cell>
          <cell r="BS167">
            <v>0</v>
          </cell>
          <cell r="BU167">
            <v>0</v>
          </cell>
          <cell r="BW167">
            <v>0</v>
          </cell>
        </row>
        <row r="168">
          <cell r="A168">
            <v>159</v>
          </cell>
          <cell r="B168">
            <v>159</v>
          </cell>
          <cell r="C168" t="str">
            <v>LONGMEADOW</v>
          </cell>
          <cell r="D168">
            <v>10</v>
          </cell>
          <cell r="E168">
            <v>148541</v>
          </cell>
          <cell r="F168">
            <v>0</v>
          </cell>
          <cell r="G168">
            <v>8930</v>
          </cell>
          <cell r="H168">
            <v>157471</v>
          </cell>
          <cell r="J168">
            <v>0</v>
          </cell>
          <cell r="K168">
            <v>0</v>
          </cell>
          <cell r="L168">
            <v>8930</v>
          </cell>
          <cell r="M168">
            <v>8930</v>
          </cell>
          <cell r="O168">
            <v>148541</v>
          </cell>
          <cell r="Q168">
            <v>0</v>
          </cell>
          <cell r="R168">
            <v>0</v>
          </cell>
          <cell r="S168">
            <v>8930</v>
          </cell>
          <cell r="T168">
            <v>8930</v>
          </cell>
          <cell r="V168">
            <v>38696.5</v>
          </cell>
          <cell r="W168">
            <v>0</v>
          </cell>
          <cell r="X168">
            <v>159</v>
          </cell>
          <cell r="Y168">
            <v>10</v>
          </cell>
          <cell r="Z168">
            <v>0</v>
          </cell>
          <cell r="AA168">
            <v>0</v>
          </cell>
          <cell r="AB168">
            <v>148541</v>
          </cell>
          <cell r="AC168">
            <v>0</v>
          </cell>
          <cell r="AD168">
            <v>148541</v>
          </cell>
          <cell r="AE168">
            <v>0</v>
          </cell>
          <cell r="AF168">
            <v>8930</v>
          </cell>
          <cell r="AG168">
            <v>157471</v>
          </cell>
          <cell r="AH168">
            <v>0</v>
          </cell>
          <cell r="AJ168">
            <v>0</v>
          </cell>
          <cell r="AK168">
            <v>0</v>
          </cell>
          <cell r="AL168">
            <v>157471</v>
          </cell>
          <cell r="AN168">
            <v>159</v>
          </cell>
          <cell r="AO168">
            <v>159</v>
          </cell>
          <cell r="AP168" t="str">
            <v>LONGMEADOW</v>
          </cell>
          <cell r="AQ168">
            <v>148541</v>
          </cell>
          <cell r="AR168">
            <v>183967</v>
          </cell>
          <cell r="AS168">
            <v>0</v>
          </cell>
          <cell r="AT168">
            <v>21835.75</v>
          </cell>
          <cell r="AU168">
            <v>0</v>
          </cell>
          <cell r="AV168">
            <v>6405.75</v>
          </cell>
          <cell r="AW168">
            <v>1525</v>
          </cell>
          <cell r="AX168">
            <v>0</v>
          </cell>
          <cell r="AY168">
            <v>0</v>
          </cell>
          <cell r="AZ168">
            <v>29766.5</v>
          </cell>
          <cell r="BA168">
            <v>0</v>
          </cell>
          <cell r="BC168">
            <v>159</v>
          </cell>
          <cell r="BD168" t="str">
            <v>LONGMEADOW</v>
          </cell>
          <cell r="BI168">
            <v>0</v>
          </cell>
          <cell r="BL168">
            <v>0</v>
          </cell>
          <cell r="BM168">
            <v>0</v>
          </cell>
          <cell r="BO168">
            <v>0</v>
          </cell>
          <cell r="BQ168">
            <v>0</v>
          </cell>
          <cell r="BR168">
            <v>0</v>
          </cell>
          <cell r="BS168">
            <v>0</v>
          </cell>
          <cell r="BU168">
            <v>0</v>
          </cell>
          <cell r="BW168">
            <v>0</v>
          </cell>
        </row>
        <row r="169">
          <cell r="A169">
            <v>160</v>
          </cell>
          <cell r="B169">
            <v>160</v>
          </cell>
          <cell r="C169" t="str">
            <v>LOWELL</v>
          </cell>
          <cell r="D169">
            <v>1858</v>
          </cell>
          <cell r="E169">
            <v>22249717</v>
          </cell>
          <cell r="F169">
            <v>304275</v>
          </cell>
          <cell r="G169">
            <v>1659194</v>
          </cell>
          <cell r="H169">
            <v>24213186</v>
          </cell>
          <cell r="J169">
            <v>1485872.7721351197</v>
          </cell>
          <cell r="K169">
            <v>0.31869034338342028</v>
          </cell>
          <cell r="L169">
            <v>1659194</v>
          </cell>
          <cell r="M169">
            <v>3145066.7721351199</v>
          </cell>
          <cell r="O169">
            <v>21068119.22786488</v>
          </cell>
          <cell r="Q169">
            <v>0</v>
          </cell>
          <cell r="R169">
            <v>1485872.7721351197</v>
          </cell>
          <cell r="S169">
            <v>1659194</v>
          </cell>
          <cell r="T169">
            <v>3145066.7721351199</v>
          </cell>
          <cell r="V169">
            <v>6321628.25</v>
          </cell>
          <cell r="W169">
            <v>0</v>
          </cell>
          <cell r="X169">
            <v>160</v>
          </cell>
          <cell r="Y169">
            <v>1858</v>
          </cell>
          <cell r="Z169">
            <v>0</v>
          </cell>
          <cell r="AA169">
            <v>0</v>
          </cell>
          <cell r="AB169">
            <v>22249717</v>
          </cell>
          <cell r="AC169">
            <v>0</v>
          </cell>
          <cell r="AD169">
            <v>22249717</v>
          </cell>
          <cell r="AE169">
            <v>304275</v>
          </cell>
          <cell r="AF169">
            <v>1659194</v>
          </cell>
          <cell r="AG169">
            <v>24213186</v>
          </cell>
          <cell r="AH169">
            <v>0</v>
          </cell>
          <cell r="AJ169">
            <v>0</v>
          </cell>
          <cell r="AK169">
            <v>0</v>
          </cell>
          <cell r="AL169">
            <v>24213186</v>
          </cell>
          <cell r="AN169">
            <v>160</v>
          </cell>
          <cell r="AO169">
            <v>160</v>
          </cell>
          <cell r="AP169" t="str">
            <v>LOWELL</v>
          </cell>
          <cell r="AQ169">
            <v>22249717</v>
          </cell>
          <cell r="AR169">
            <v>20438854</v>
          </cell>
          <cell r="AS169">
            <v>1810863</v>
          </cell>
          <cell r="AT169">
            <v>493672</v>
          </cell>
          <cell r="AU169">
            <v>364215</v>
          </cell>
          <cell r="AV169">
            <v>605830</v>
          </cell>
          <cell r="AW169">
            <v>527358.75</v>
          </cell>
          <cell r="AX169">
            <v>860495.5</v>
          </cell>
          <cell r="AY169">
            <v>0</v>
          </cell>
          <cell r="AZ169">
            <v>4662434.25</v>
          </cell>
          <cell r="BA169">
            <v>1485872.7721351197</v>
          </cell>
          <cell r="BC169">
            <v>160</v>
          </cell>
          <cell r="BD169" t="str">
            <v>LOWELL</v>
          </cell>
          <cell r="BI169">
            <v>0</v>
          </cell>
          <cell r="BL169">
            <v>0</v>
          </cell>
          <cell r="BM169">
            <v>0</v>
          </cell>
          <cell r="BO169">
            <v>0</v>
          </cell>
          <cell r="BQ169">
            <v>1810863</v>
          </cell>
          <cell r="BR169">
            <v>1810863</v>
          </cell>
          <cell r="BS169">
            <v>0</v>
          </cell>
          <cell r="BU169">
            <v>0</v>
          </cell>
          <cell r="BW169">
            <v>0</v>
          </cell>
        </row>
        <row r="170">
          <cell r="A170">
            <v>161</v>
          </cell>
          <cell r="B170">
            <v>161</v>
          </cell>
          <cell r="C170" t="str">
            <v>LUDLOW</v>
          </cell>
          <cell r="D170">
            <v>18</v>
          </cell>
          <cell r="E170">
            <v>272103</v>
          </cell>
          <cell r="F170">
            <v>0</v>
          </cell>
          <cell r="G170">
            <v>16074</v>
          </cell>
          <cell r="H170">
            <v>288177</v>
          </cell>
          <cell r="J170">
            <v>0</v>
          </cell>
          <cell r="K170">
            <v>0</v>
          </cell>
          <cell r="L170">
            <v>16074</v>
          </cell>
          <cell r="M170">
            <v>16074</v>
          </cell>
          <cell r="O170">
            <v>272103</v>
          </cell>
          <cell r="Q170">
            <v>0</v>
          </cell>
          <cell r="R170">
            <v>0</v>
          </cell>
          <cell r="S170">
            <v>16074</v>
          </cell>
          <cell r="T170">
            <v>16074</v>
          </cell>
          <cell r="V170">
            <v>69282.75</v>
          </cell>
          <cell r="W170">
            <v>0</v>
          </cell>
          <cell r="X170">
            <v>161</v>
          </cell>
          <cell r="Y170">
            <v>18</v>
          </cell>
          <cell r="Z170">
            <v>0</v>
          </cell>
          <cell r="AA170">
            <v>0</v>
          </cell>
          <cell r="AB170">
            <v>272103</v>
          </cell>
          <cell r="AC170">
            <v>0</v>
          </cell>
          <cell r="AD170">
            <v>272103</v>
          </cell>
          <cell r="AE170">
            <v>0</v>
          </cell>
          <cell r="AF170">
            <v>16074</v>
          </cell>
          <cell r="AG170">
            <v>288177</v>
          </cell>
          <cell r="AH170">
            <v>0</v>
          </cell>
          <cell r="AJ170">
            <v>0</v>
          </cell>
          <cell r="AK170">
            <v>0</v>
          </cell>
          <cell r="AL170">
            <v>288177</v>
          </cell>
          <cell r="AN170">
            <v>161</v>
          </cell>
          <cell r="AO170">
            <v>161</v>
          </cell>
          <cell r="AP170" t="str">
            <v>LUDLOW</v>
          </cell>
          <cell r="AQ170">
            <v>272103</v>
          </cell>
          <cell r="AR170">
            <v>285441</v>
          </cell>
          <cell r="AS170">
            <v>0</v>
          </cell>
          <cell r="AT170">
            <v>0</v>
          </cell>
          <cell r="AU170">
            <v>0</v>
          </cell>
          <cell r="AV170">
            <v>39636.5</v>
          </cell>
          <cell r="AW170">
            <v>13572.25</v>
          </cell>
          <cell r="AX170">
            <v>0</v>
          </cell>
          <cell r="AY170">
            <v>0</v>
          </cell>
          <cell r="AZ170">
            <v>53208.75</v>
          </cell>
          <cell r="BA170">
            <v>0</v>
          </cell>
          <cell r="BC170">
            <v>161</v>
          </cell>
          <cell r="BD170" t="str">
            <v>LUDLOW</v>
          </cell>
          <cell r="BI170">
            <v>0</v>
          </cell>
          <cell r="BL170">
            <v>0</v>
          </cell>
          <cell r="BM170">
            <v>0</v>
          </cell>
          <cell r="BO170">
            <v>0</v>
          </cell>
          <cell r="BQ170">
            <v>0</v>
          </cell>
          <cell r="BR170">
            <v>0</v>
          </cell>
          <cell r="BS170">
            <v>0</v>
          </cell>
          <cell r="BU170">
            <v>0</v>
          </cell>
          <cell r="BW170">
            <v>0</v>
          </cell>
        </row>
        <row r="171">
          <cell r="A171">
            <v>162</v>
          </cell>
          <cell r="B171">
            <v>162</v>
          </cell>
          <cell r="C171" t="str">
            <v>LUNENBURG</v>
          </cell>
          <cell r="D171">
            <v>20</v>
          </cell>
          <cell r="E171">
            <v>249240</v>
          </cell>
          <cell r="F171">
            <v>0</v>
          </cell>
          <cell r="G171">
            <v>17860</v>
          </cell>
          <cell r="H171">
            <v>267100</v>
          </cell>
          <cell r="J171">
            <v>0</v>
          </cell>
          <cell r="K171">
            <v>0</v>
          </cell>
          <cell r="L171">
            <v>17860</v>
          </cell>
          <cell r="M171">
            <v>17860</v>
          </cell>
          <cell r="O171">
            <v>249240</v>
          </cell>
          <cell r="Q171">
            <v>0</v>
          </cell>
          <cell r="R171">
            <v>0</v>
          </cell>
          <cell r="S171">
            <v>17860</v>
          </cell>
          <cell r="T171">
            <v>17860</v>
          </cell>
          <cell r="V171">
            <v>49375.25</v>
          </cell>
          <cell r="W171">
            <v>0</v>
          </cell>
          <cell r="X171">
            <v>162</v>
          </cell>
          <cell r="Y171">
            <v>20</v>
          </cell>
          <cell r="Z171">
            <v>0</v>
          </cell>
          <cell r="AA171">
            <v>0</v>
          </cell>
          <cell r="AB171">
            <v>249240</v>
          </cell>
          <cell r="AC171">
            <v>0</v>
          </cell>
          <cell r="AD171">
            <v>249240</v>
          </cell>
          <cell r="AE171">
            <v>0</v>
          </cell>
          <cell r="AF171">
            <v>17860</v>
          </cell>
          <cell r="AG171">
            <v>267100</v>
          </cell>
          <cell r="AH171">
            <v>0</v>
          </cell>
          <cell r="AJ171">
            <v>0</v>
          </cell>
          <cell r="AK171">
            <v>0</v>
          </cell>
          <cell r="AL171">
            <v>267100</v>
          </cell>
          <cell r="AN171">
            <v>162</v>
          </cell>
          <cell r="AO171">
            <v>162</v>
          </cell>
          <cell r="AP171" t="str">
            <v>LUNENBURG</v>
          </cell>
          <cell r="AQ171">
            <v>249240</v>
          </cell>
          <cell r="AR171">
            <v>367000</v>
          </cell>
          <cell r="AS171">
            <v>0</v>
          </cell>
          <cell r="AT171">
            <v>0</v>
          </cell>
          <cell r="AU171">
            <v>13242</v>
          </cell>
          <cell r="AV171">
            <v>0</v>
          </cell>
          <cell r="AW171">
            <v>2206.25</v>
          </cell>
          <cell r="AX171">
            <v>16067</v>
          </cell>
          <cell r="AY171">
            <v>0</v>
          </cell>
          <cell r="AZ171">
            <v>31515.25</v>
          </cell>
          <cell r="BA171">
            <v>0</v>
          </cell>
          <cell r="BC171">
            <v>162</v>
          </cell>
          <cell r="BD171" t="str">
            <v>LUNENBURG</v>
          </cell>
          <cell r="BI171">
            <v>0</v>
          </cell>
          <cell r="BL171">
            <v>0</v>
          </cell>
          <cell r="BM171">
            <v>0</v>
          </cell>
          <cell r="BO171">
            <v>0</v>
          </cell>
          <cell r="BQ171">
            <v>0</v>
          </cell>
          <cell r="BR171">
            <v>0</v>
          </cell>
          <cell r="BS171">
            <v>0</v>
          </cell>
          <cell r="BU171">
            <v>0</v>
          </cell>
          <cell r="BW171">
            <v>0</v>
          </cell>
        </row>
        <row r="172">
          <cell r="A172">
            <v>163</v>
          </cell>
          <cell r="B172">
            <v>163</v>
          </cell>
          <cell r="C172" t="str">
            <v>LYNN</v>
          </cell>
          <cell r="D172">
            <v>1677</v>
          </cell>
          <cell r="E172">
            <v>20595453</v>
          </cell>
          <cell r="F172">
            <v>273428</v>
          </cell>
          <cell r="G172">
            <v>1497561</v>
          </cell>
          <cell r="H172">
            <v>22366442</v>
          </cell>
          <cell r="J172">
            <v>2064728.4135882598</v>
          </cell>
          <cell r="K172">
            <v>0.39885871099112519</v>
          </cell>
          <cell r="L172">
            <v>1497561</v>
          </cell>
          <cell r="M172">
            <v>3562289.4135882598</v>
          </cell>
          <cell r="O172">
            <v>18804152.586411741</v>
          </cell>
          <cell r="Q172">
            <v>0</v>
          </cell>
          <cell r="R172">
            <v>2064728.4135882598</v>
          </cell>
          <cell r="S172">
            <v>1497561</v>
          </cell>
          <cell r="T172">
            <v>3562289.4135882598</v>
          </cell>
          <cell r="V172">
            <v>6674152</v>
          </cell>
          <cell r="W172">
            <v>0</v>
          </cell>
          <cell r="X172">
            <v>163</v>
          </cell>
          <cell r="Y172">
            <v>1677</v>
          </cell>
          <cell r="Z172">
            <v>0</v>
          </cell>
          <cell r="AA172">
            <v>0</v>
          </cell>
          <cell r="AB172">
            <v>20595453</v>
          </cell>
          <cell r="AC172">
            <v>0</v>
          </cell>
          <cell r="AD172">
            <v>20595453</v>
          </cell>
          <cell r="AE172">
            <v>273428</v>
          </cell>
          <cell r="AF172">
            <v>1497561</v>
          </cell>
          <cell r="AG172">
            <v>22366442</v>
          </cell>
          <cell r="AH172">
            <v>0</v>
          </cell>
          <cell r="AJ172">
            <v>0</v>
          </cell>
          <cell r="AK172">
            <v>0</v>
          </cell>
          <cell r="AL172">
            <v>22366442</v>
          </cell>
          <cell r="AN172">
            <v>163</v>
          </cell>
          <cell r="AO172">
            <v>163</v>
          </cell>
          <cell r="AP172" t="str">
            <v>LYNN</v>
          </cell>
          <cell r="AQ172">
            <v>20595453</v>
          </cell>
          <cell r="AR172">
            <v>18079127</v>
          </cell>
          <cell r="AS172">
            <v>2516326</v>
          </cell>
          <cell r="AT172">
            <v>451742.5</v>
          </cell>
          <cell r="AU172">
            <v>623707</v>
          </cell>
          <cell r="AV172">
            <v>630522.75</v>
          </cell>
          <cell r="AW172">
            <v>309056.25</v>
          </cell>
          <cell r="AX172">
            <v>645236.5</v>
          </cell>
          <cell r="AY172">
            <v>0</v>
          </cell>
          <cell r="AZ172">
            <v>5176591</v>
          </cell>
          <cell r="BA172">
            <v>2064728.4135882598</v>
          </cell>
          <cell r="BC172">
            <v>163</v>
          </cell>
          <cell r="BD172" t="str">
            <v>LYNN</v>
          </cell>
          <cell r="BI172">
            <v>0</v>
          </cell>
          <cell r="BL172">
            <v>0</v>
          </cell>
          <cell r="BM172">
            <v>0</v>
          </cell>
          <cell r="BO172">
            <v>0</v>
          </cell>
          <cell r="BQ172">
            <v>2516326</v>
          </cell>
          <cell r="BR172">
            <v>2516326</v>
          </cell>
          <cell r="BS172">
            <v>0</v>
          </cell>
          <cell r="BU172">
            <v>0</v>
          </cell>
          <cell r="BW172">
            <v>0</v>
          </cell>
        </row>
        <row r="173">
          <cell r="A173">
            <v>164</v>
          </cell>
          <cell r="B173">
            <v>164</v>
          </cell>
          <cell r="C173" t="str">
            <v>LYNNFIELD</v>
          </cell>
          <cell r="D173">
            <v>2</v>
          </cell>
          <cell r="E173">
            <v>32621</v>
          </cell>
          <cell r="F173">
            <v>0</v>
          </cell>
          <cell r="G173">
            <v>1786</v>
          </cell>
          <cell r="H173">
            <v>34407</v>
          </cell>
          <cell r="J173">
            <v>0</v>
          </cell>
          <cell r="K173">
            <v>0</v>
          </cell>
          <cell r="L173">
            <v>1786</v>
          </cell>
          <cell r="M173">
            <v>1786</v>
          </cell>
          <cell r="O173">
            <v>32621</v>
          </cell>
          <cell r="Q173">
            <v>0</v>
          </cell>
          <cell r="R173">
            <v>0</v>
          </cell>
          <cell r="S173">
            <v>1786</v>
          </cell>
          <cell r="T173">
            <v>1786</v>
          </cell>
          <cell r="V173">
            <v>10801.25</v>
          </cell>
          <cell r="W173">
            <v>0</v>
          </cell>
          <cell r="X173">
            <v>164</v>
          </cell>
          <cell r="Y173">
            <v>2</v>
          </cell>
          <cell r="Z173">
            <v>0</v>
          </cell>
          <cell r="AA173">
            <v>0</v>
          </cell>
          <cell r="AB173">
            <v>32621</v>
          </cell>
          <cell r="AC173">
            <v>0</v>
          </cell>
          <cell r="AD173">
            <v>32621</v>
          </cell>
          <cell r="AE173">
            <v>0</v>
          </cell>
          <cell r="AF173">
            <v>1786</v>
          </cell>
          <cell r="AG173">
            <v>34407</v>
          </cell>
          <cell r="AH173">
            <v>0</v>
          </cell>
          <cell r="AJ173">
            <v>0</v>
          </cell>
          <cell r="AK173">
            <v>0</v>
          </cell>
          <cell r="AL173">
            <v>34407</v>
          </cell>
          <cell r="AN173">
            <v>164</v>
          </cell>
          <cell r="AO173">
            <v>164</v>
          </cell>
          <cell r="AP173" t="str">
            <v>LYNNFIELD</v>
          </cell>
          <cell r="AQ173">
            <v>32621</v>
          </cell>
          <cell r="AR173">
            <v>50201</v>
          </cell>
          <cell r="AS173">
            <v>0</v>
          </cell>
          <cell r="AT173">
            <v>3741.75</v>
          </cell>
          <cell r="AU173">
            <v>0</v>
          </cell>
          <cell r="AV173">
            <v>0</v>
          </cell>
          <cell r="AW173">
            <v>2786.5</v>
          </cell>
          <cell r="AX173">
            <v>2487</v>
          </cell>
          <cell r="AY173">
            <v>0</v>
          </cell>
          <cell r="AZ173">
            <v>9015.25</v>
          </cell>
          <cell r="BA173">
            <v>0</v>
          </cell>
          <cell r="BC173">
            <v>164</v>
          </cell>
          <cell r="BD173" t="str">
            <v>LYNNFIELD</v>
          </cell>
          <cell r="BI173">
            <v>0</v>
          </cell>
          <cell r="BL173">
            <v>0</v>
          </cell>
          <cell r="BM173">
            <v>0</v>
          </cell>
          <cell r="BO173">
            <v>0</v>
          </cell>
          <cell r="BQ173">
            <v>0</v>
          </cell>
          <cell r="BR173">
            <v>0</v>
          </cell>
          <cell r="BS173">
            <v>0</v>
          </cell>
          <cell r="BU173">
            <v>0</v>
          </cell>
          <cell r="BW173">
            <v>0</v>
          </cell>
        </row>
        <row r="174">
          <cell r="A174">
            <v>165</v>
          </cell>
          <cell r="B174">
            <v>165</v>
          </cell>
          <cell r="C174" t="str">
            <v>MALDEN</v>
          </cell>
          <cell r="D174">
            <v>953</v>
          </cell>
          <cell r="E174">
            <v>9254097</v>
          </cell>
          <cell r="F174">
            <v>39036</v>
          </cell>
          <cell r="G174">
            <v>714381</v>
          </cell>
          <cell r="H174">
            <v>10007514</v>
          </cell>
          <cell r="J174">
            <v>0</v>
          </cell>
          <cell r="K174">
            <v>0</v>
          </cell>
          <cell r="L174">
            <v>714381</v>
          </cell>
          <cell r="M174">
            <v>714381</v>
          </cell>
          <cell r="O174">
            <v>9293133</v>
          </cell>
          <cell r="Q174">
            <v>1897041</v>
          </cell>
          <cell r="R174">
            <v>0</v>
          </cell>
          <cell r="S174">
            <v>714381</v>
          </cell>
          <cell r="T174">
            <v>2611422</v>
          </cell>
          <cell r="V174">
            <v>3636583.25</v>
          </cell>
          <cell r="W174">
            <v>0</v>
          </cell>
          <cell r="X174">
            <v>165</v>
          </cell>
          <cell r="Y174">
            <v>953</v>
          </cell>
          <cell r="Z174">
            <v>0</v>
          </cell>
          <cell r="AA174">
            <v>153.01915999999991</v>
          </cell>
          <cell r="AB174">
            <v>9045142</v>
          </cell>
          <cell r="AC174">
            <v>0</v>
          </cell>
          <cell r="AD174">
            <v>9045142</v>
          </cell>
          <cell r="AE174">
            <v>39036</v>
          </cell>
          <cell r="AF174">
            <v>714381</v>
          </cell>
          <cell r="AG174">
            <v>9798559</v>
          </cell>
          <cell r="AH174">
            <v>1760393</v>
          </cell>
          <cell r="AJ174">
            <v>0</v>
          </cell>
          <cell r="AK174">
            <v>1897041</v>
          </cell>
          <cell r="AL174">
            <v>11695600</v>
          </cell>
          <cell r="AN174">
            <v>165</v>
          </cell>
          <cell r="AO174">
            <v>165</v>
          </cell>
          <cell r="AP174" t="str">
            <v>MALDEN</v>
          </cell>
          <cell r="AQ174">
            <v>9254097</v>
          </cell>
          <cell r="AR174">
            <v>11570819</v>
          </cell>
          <cell r="AS174">
            <v>0</v>
          </cell>
          <cell r="AT174">
            <v>540320.5</v>
          </cell>
          <cell r="AU174">
            <v>212837</v>
          </cell>
          <cell r="AV174">
            <v>42886.75</v>
          </cell>
          <cell r="AW174">
            <v>40623.25</v>
          </cell>
          <cell r="AX174">
            <v>188493.75</v>
          </cell>
          <cell r="AY174">
            <v>0</v>
          </cell>
          <cell r="AZ174">
            <v>1025161.25</v>
          </cell>
          <cell r="BA174">
            <v>0</v>
          </cell>
          <cell r="BC174">
            <v>165</v>
          </cell>
          <cell r="BD174" t="str">
            <v>MALDEN</v>
          </cell>
          <cell r="BF174">
            <v>208955</v>
          </cell>
          <cell r="BI174">
            <v>208955</v>
          </cell>
          <cell r="BL174">
            <v>0</v>
          </cell>
          <cell r="BM174">
            <v>208955</v>
          </cell>
          <cell r="BO174">
            <v>0</v>
          </cell>
          <cell r="BQ174">
            <v>0</v>
          </cell>
          <cell r="BR174">
            <v>0</v>
          </cell>
          <cell r="BS174">
            <v>0</v>
          </cell>
          <cell r="BU174">
            <v>0</v>
          </cell>
          <cell r="BW174">
            <v>0</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N175">
            <v>166</v>
          </cell>
          <cell r="AO175">
            <v>166</v>
          </cell>
          <cell r="AP175" t="str">
            <v>MANCHESTER</v>
          </cell>
          <cell r="AQ175">
            <v>0</v>
          </cell>
          <cell r="AR175">
            <v>0</v>
          </cell>
          <cell r="AS175">
            <v>0</v>
          </cell>
          <cell r="AT175">
            <v>0</v>
          </cell>
          <cell r="AU175">
            <v>0</v>
          </cell>
          <cell r="AV175">
            <v>0</v>
          </cell>
          <cell r="AW175">
            <v>0</v>
          </cell>
          <cell r="AX175">
            <v>0</v>
          </cell>
          <cell r="AY175">
            <v>0</v>
          </cell>
          <cell r="AZ175">
            <v>0</v>
          </cell>
          <cell r="BA175">
            <v>0</v>
          </cell>
          <cell r="BC175">
            <v>166</v>
          </cell>
          <cell r="BD175" t="str">
            <v>MANCHESTER</v>
          </cell>
          <cell r="BI175">
            <v>0</v>
          </cell>
          <cell r="BL175">
            <v>0</v>
          </cell>
          <cell r="BM175">
            <v>0</v>
          </cell>
          <cell r="BO175">
            <v>0</v>
          </cell>
          <cell r="BQ175">
            <v>0</v>
          </cell>
          <cell r="BR175">
            <v>0</v>
          </cell>
          <cell r="BS175">
            <v>0</v>
          </cell>
          <cell r="BU175">
            <v>0</v>
          </cell>
          <cell r="BW175">
            <v>0</v>
          </cell>
        </row>
        <row r="176">
          <cell r="A176">
            <v>167</v>
          </cell>
          <cell r="B176">
            <v>167</v>
          </cell>
          <cell r="C176" t="str">
            <v>MANSFIELD</v>
          </cell>
          <cell r="D176">
            <v>107</v>
          </cell>
          <cell r="E176">
            <v>1523978</v>
          </cell>
          <cell r="F176">
            <v>0</v>
          </cell>
          <cell r="G176">
            <v>95551</v>
          </cell>
          <cell r="H176">
            <v>1619529</v>
          </cell>
          <cell r="J176">
            <v>344334.19381156197</v>
          </cell>
          <cell r="K176">
            <v>0.78567577564159119</v>
          </cell>
          <cell r="L176">
            <v>95551</v>
          </cell>
          <cell r="M176">
            <v>439885.19381156197</v>
          </cell>
          <cell r="O176">
            <v>1179643.8061884381</v>
          </cell>
          <cell r="Q176">
            <v>0</v>
          </cell>
          <cell r="R176">
            <v>344334.19381156197</v>
          </cell>
          <cell r="S176">
            <v>95551</v>
          </cell>
          <cell r="T176">
            <v>439885.19381156197</v>
          </cell>
          <cell r="V176">
            <v>533816</v>
          </cell>
          <cell r="W176">
            <v>0</v>
          </cell>
          <cell r="X176">
            <v>167</v>
          </cell>
          <cell r="Y176">
            <v>107</v>
          </cell>
          <cell r="Z176">
            <v>0</v>
          </cell>
          <cell r="AA176">
            <v>0</v>
          </cell>
          <cell r="AB176">
            <v>1523978</v>
          </cell>
          <cell r="AC176">
            <v>0</v>
          </cell>
          <cell r="AD176">
            <v>1523978</v>
          </cell>
          <cell r="AE176">
            <v>0</v>
          </cell>
          <cell r="AF176">
            <v>95551</v>
          </cell>
          <cell r="AG176">
            <v>1619529</v>
          </cell>
          <cell r="AH176">
            <v>0</v>
          </cell>
          <cell r="AJ176">
            <v>0</v>
          </cell>
          <cell r="AK176">
            <v>0</v>
          </cell>
          <cell r="AL176">
            <v>1619529</v>
          </cell>
          <cell r="AN176">
            <v>167</v>
          </cell>
          <cell r="AO176">
            <v>167</v>
          </cell>
          <cell r="AP176" t="str">
            <v>MANSFIELD</v>
          </cell>
          <cell r="AQ176">
            <v>1523978</v>
          </cell>
          <cell r="AR176">
            <v>1104331</v>
          </cell>
          <cell r="AS176">
            <v>419647</v>
          </cell>
          <cell r="AT176">
            <v>4050.75</v>
          </cell>
          <cell r="AU176">
            <v>0</v>
          </cell>
          <cell r="AV176">
            <v>0</v>
          </cell>
          <cell r="AW176">
            <v>0</v>
          </cell>
          <cell r="AX176">
            <v>14567.25</v>
          </cell>
          <cell r="AY176">
            <v>0</v>
          </cell>
          <cell r="AZ176">
            <v>438265</v>
          </cell>
          <cell r="BA176">
            <v>344334.19381156197</v>
          </cell>
          <cell r="BC176">
            <v>167</v>
          </cell>
          <cell r="BD176" t="str">
            <v>MANSFIELD</v>
          </cell>
          <cell r="BI176">
            <v>0</v>
          </cell>
          <cell r="BL176">
            <v>0</v>
          </cell>
          <cell r="BM176">
            <v>0</v>
          </cell>
          <cell r="BO176">
            <v>0</v>
          </cell>
          <cell r="BQ176">
            <v>419647</v>
          </cell>
          <cell r="BR176">
            <v>419647</v>
          </cell>
          <cell r="BS176">
            <v>0</v>
          </cell>
          <cell r="BU176">
            <v>0</v>
          </cell>
          <cell r="BW176">
            <v>0</v>
          </cell>
        </row>
        <row r="177">
          <cell r="A177">
            <v>168</v>
          </cell>
          <cell r="B177">
            <v>168</v>
          </cell>
          <cell r="C177" t="str">
            <v>MARBLEHEAD</v>
          </cell>
          <cell r="D177">
            <v>179</v>
          </cell>
          <cell r="E177">
            <v>2387724</v>
          </cell>
          <cell r="F177">
            <v>0</v>
          </cell>
          <cell r="G177">
            <v>159847</v>
          </cell>
          <cell r="H177">
            <v>2547571</v>
          </cell>
          <cell r="J177">
            <v>135335.4237978677</v>
          </cell>
          <cell r="K177">
            <v>0.46867341372066756</v>
          </cell>
          <cell r="L177">
            <v>159847</v>
          </cell>
          <cell r="M177">
            <v>295182.42379786773</v>
          </cell>
          <cell r="O177">
            <v>2252388.5762021323</v>
          </cell>
          <cell r="Q177">
            <v>0</v>
          </cell>
          <cell r="R177">
            <v>135335.4237978677</v>
          </cell>
          <cell r="S177">
            <v>159847</v>
          </cell>
          <cell r="T177">
            <v>295182.42379786773</v>
          </cell>
          <cell r="V177">
            <v>448609.75</v>
          </cell>
          <cell r="W177">
            <v>0</v>
          </cell>
          <cell r="X177">
            <v>168</v>
          </cell>
          <cell r="Y177">
            <v>179</v>
          </cell>
          <cell r="Z177">
            <v>0</v>
          </cell>
          <cell r="AA177">
            <v>0</v>
          </cell>
          <cell r="AB177">
            <v>2387724</v>
          </cell>
          <cell r="AC177">
            <v>0</v>
          </cell>
          <cell r="AD177">
            <v>2387724</v>
          </cell>
          <cell r="AE177">
            <v>0</v>
          </cell>
          <cell r="AF177">
            <v>159847</v>
          </cell>
          <cell r="AG177">
            <v>2547571</v>
          </cell>
          <cell r="AH177">
            <v>0</v>
          </cell>
          <cell r="AJ177">
            <v>0</v>
          </cell>
          <cell r="AK177">
            <v>0</v>
          </cell>
          <cell r="AL177">
            <v>2547571</v>
          </cell>
          <cell r="AN177">
            <v>168</v>
          </cell>
          <cell r="AO177">
            <v>168</v>
          </cell>
          <cell r="AP177" t="str">
            <v>MARBLEHEAD</v>
          </cell>
          <cell r="AQ177">
            <v>2387724</v>
          </cell>
          <cell r="AR177">
            <v>2222788</v>
          </cell>
          <cell r="AS177">
            <v>164936</v>
          </cell>
          <cell r="AT177">
            <v>0</v>
          </cell>
          <cell r="AU177">
            <v>50396</v>
          </cell>
          <cell r="AV177">
            <v>32087.5</v>
          </cell>
          <cell r="AW177">
            <v>6863</v>
          </cell>
          <cell r="AX177">
            <v>34480.25</v>
          </cell>
          <cell r="AY177">
            <v>0</v>
          </cell>
          <cell r="AZ177">
            <v>288762.75</v>
          </cell>
          <cell r="BA177">
            <v>135335.4237978677</v>
          </cell>
          <cell r="BC177">
            <v>168</v>
          </cell>
          <cell r="BD177" t="str">
            <v>MARBLEHEAD</v>
          </cell>
          <cell r="BI177">
            <v>0</v>
          </cell>
          <cell r="BL177">
            <v>0</v>
          </cell>
          <cell r="BM177">
            <v>0</v>
          </cell>
          <cell r="BO177">
            <v>0</v>
          </cell>
          <cell r="BQ177">
            <v>164936</v>
          </cell>
          <cell r="BR177">
            <v>164936</v>
          </cell>
          <cell r="BS177">
            <v>0</v>
          </cell>
          <cell r="BU177">
            <v>0</v>
          </cell>
          <cell r="BW177">
            <v>0</v>
          </cell>
        </row>
        <row r="178">
          <cell r="A178">
            <v>169</v>
          </cell>
          <cell r="B178">
            <v>169</v>
          </cell>
          <cell r="C178" t="str">
            <v>MARION</v>
          </cell>
          <cell r="D178">
            <v>1</v>
          </cell>
          <cell r="E178">
            <v>14915</v>
          </cell>
          <cell r="F178">
            <v>0</v>
          </cell>
          <cell r="G178">
            <v>893</v>
          </cell>
          <cell r="H178">
            <v>15808</v>
          </cell>
          <cell r="J178">
            <v>12238.249053846321</v>
          </cell>
          <cell r="K178">
            <v>0.82053295701282736</v>
          </cell>
          <cell r="L178">
            <v>893</v>
          </cell>
          <cell r="M178">
            <v>13131.249053846321</v>
          </cell>
          <cell r="O178">
            <v>2676.7509461536793</v>
          </cell>
          <cell r="Q178">
            <v>0</v>
          </cell>
          <cell r="R178">
            <v>12238.249053846321</v>
          </cell>
          <cell r="S178">
            <v>893</v>
          </cell>
          <cell r="T178">
            <v>13131.249053846321</v>
          </cell>
          <cell r="V178">
            <v>15808</v>
          </cell>
          <cell r="W178">
            <v>0</v>
          </cell>
          <cell r="X178">
            <v>169</v>
          </cell>
          <cell r="Y178">
            <v>1</v>
          </cell>
          <cell r="Z178">
            <v>0</v>
          </cell>
          <cell r="AA178">
            <v>0</v>
          </cell>
          <cell r="AB178">
            <v>14915</v>
          </cell>
          <cell r="AC178">
            <v>0</v>
          </cell>
          <cell r="AD178">
            <v>14915</v>
          </cell>
          <cell r="AE178">
            <v>0</v>
          </cell>
          <cell r="AF178">
            <v>893</v>
          </cell>
          <cell r="AG178">
            <v>15808</v>
          </cell>
          <cell r="AH178">
            <v>0</v>
          </cell>
          <cell r="AJ178">
            <v>0</v>
          </cell>
          <cell r="AK178">
            <v>0</v>
          </cell>
          <cell r="AL178">
            <v>15808</v>
          </cell>
          <cell r="AN178">
            <v>169</v>
          </cell>
          <cell r="AO178">
            <v>169</v>
          </cell>
          <cell r="AP178" t="str">
            <v>MARION</v>
          </cell>
          <cell r="AQ178">
            <v>14915</v>
          </cell>
          <cell r="AR178">
            <v>0</v>
          </cell>
          <cell r="AS178">
            <v>14915</v>
          </cell>
          <cell r="AT178">
            <v>0</v>
          </cell>
          <cell r="AU178">
            <v>0</v>
          </cell>
          <cell r="AV178">
            <v>0</v>
          </cell>
          <cell r="AW178">
            <v>0</v>
          </cell>
          <cell r="AX178">
            <v>0</v>
          </cell>
          <cell r="AY178">
            <v>0</v>
          </cell>
          <cell r="AZ178">
            <v>14915</v>
          </cell>
          <cell r="BA178">
            <v>12238.249053846321</v>
          </cell>
          <cell r="BC178">
            <v>169</v>
          </cell>
          <cell r="BD178" t="str">
            <v>MARION</v>
          </cell>
          <cell r="BI178">
            <v>0</v>
          </cell>
          <cell r="BL178">
            <v>0</v>
          </cell>
          <cell r="BM178">
            <v>0</v>
          </cell>
          <cell r="BO178">
            <v>0</v>
          </cell>
          <cell r="BQ178">
            <v>14915</v>
          </cell>
          <cell r="BR178">
            <v>14915</v>
          </cell>
          <cell r="BS178">
            <v>0</v>
          </cell>
          <cell r="BU178">
            <v>0</v>
          </cell>
          <cell r="BW178">
            <v>0</v>
          </cell>
        </row>
        <row r="179">
          <cell r="A179">
            <v>170</v>
          </cell>
          <cell r="B179">
            <v>170</v>
          </cell>
          <cell r="C179" t="str">
            <v>MARLBOROUGH</v>
          </cell>
          <cell r="D179">
            <v>533</v>
          </cell>
          <cell r="E179">
            <v>7606984.0309287487</v>
          </cell>
          <cell r="F179">
            <v>0</v>
          </cell>
          <cell r="G179">
            <v>475969</v>
          </cell>
          <cell r="H179">
            <v>8082953.0309287487</v>
          </cell>
          <cell r="J179">
            <v>266916.11416250229</v>
          </cell>
          <cell r="K179">
            <v>0.20423613892708206</v>
          </cell>
          <cell r="L179">
            <v>475969</v>
          </cell>
          <cell r="M179">
            <v>742885.11416250234</v>
          </cell>
          <cell r="O179">
            <v>7340067.9167662468</v>
          </cell>
          <cell r="Q179">
            <v>0</v>
          </cell>
          <cell r="R179">
            <v>266916.11416250229</v>
          </cell>
          <cell r="S179">
            <v>475969</v>
          </cell>
          <cell r="T179">
            <v>742885.11416250234</v>
          </cell>
          <cell r="V179">
            <v>1782868.5309287487</v>
          </cell>
          <cell r="W179">
            <v>0</v>
          </cell>
          <cell r="X179">
            <v>170</v>
          </cell>
          <cell r="Y179">
            <v>533</v>
          </cell>
          <cell r="Z179">
            <v>0</v>
          </cell>
          <cell r="AA179">
            <v>0</v>
          </cell>
          <cell r="AB179">
            <v>7649741</v>
          </cell>
          <cell r="AC179">
            <v>42756.969071252264</v>
          </cell>
          <cell r="AD179">
            <v>7606984.0309287487</v>
          </cell>
          <cell r="AE179">
            <v>0</v>
          </cell>
          <cell r="AF179">
            <v>475969</v>
          </cell>
          <cell r="AG179">
            <v>8082953.0309287487</v>
          </cell>
          <cell r="AH179">
            <v>0</v>
          </cell>
          <cell r="AJ179">
            <v>0</v>
          </cell>
          <cell r="AK179">
            <v>0</v>
          </cell>
          <cell r="AL179">
            <v>8082953.0309287487</v>
          </cell>
          <cell r="AN179">
            <v>170</v>
          </cell>
          <cell r="AO179">
            <v>170</v>
          </cell>
          <cell r="AP179" t="str">
            <v>MARLBOROUGH</v>
          </cell>
          <cell r="AQ179">
            <v>7606984.0309287487</v>
          </cell>
          <cell r="AR179">
            <v>7281688</v>
          </cell>
          <cell r="AS179">
            <v>325296.03092874866</v>
          </cell>
          <cell r="AT179">
            <v>169787.75</v>
          </cell>
          <cell r="AU179">
            <v>294176</v>
          </cell>
          <cell r="AV179">
            <v>176584.25</v>
          </cell>
          <cell r="AW179">
            <v>146599.75</v>
          </cell>
          <cell r="AX179">
            <v>194455.75</v>
          </cell>
          <cell r="AY179">
            <v>0</v>
          </cell>
          <cell r="AZ179">
            <v>1306899.5309287487</v>
          </cell>
          <cell r="BA179">
            <v>266916.11416250229</v>
          </cell>
          <cell r="BC179">
            <v>170</v>
          </cell>
          <cell r="BD179" t="str">
            <v>MARLBOROUGH</v>
          </cell>
          <cell r="BI179">
            <v>0</v>
          </cell>
          <cell r="BL179">
            <v>0</v>
          </cell>
          <cell r="BM179">
            <v>0</v>
          </cell>
          <cell r="BO179">
            <v>0</v>
          </cell>
          <cell r="BQ179">
            <v>325296.03092874866</v>
          </cell>
          <cell r="BR179">
            <v>325296.03092874866</v>
          </cell>
          <cell r="BS179">
            <v>0</v>
          </cell>
          <cell r="BU179">
            <v>0</v>
          </cell>
          <cell r="BW179">
            <v>0</v>
          </cell>
        </row>
        <row r="180">
          <cell r="A180">
            <v>171</v>
          </cell>
          <cell r="B180">
            <v>171</v>
          </cell>
          <cell r="C180" t="str">
            <v>MARSHFIELD</v>
          </cell>
          <cell r="D180">
            <v>17</v>
          </cell>
          <cell r="E180">
            <v>226853</v>
          </cell>
          <cell r="F180">
            <v>0</v>
          </cell>
          <cell r="G180">
            <v>15181</v>
          </cell>
          <cell r="H180">
            <v>242034</v>
          </cell>
          <cell r="J180">
            <v>0</v>
          </cell>
          <cell r="K180">
            <v>0</v>
          </cell>
          <cell r="L180">
            <v>15181</v>
          </cell>
          <cell r="M180">
            <v>15181</v>
          </cell>
          <cell r="O180">
            <v>226853</v>
          </cell>
          <cell r="Q180">
            <v>0</v>
          </cell>
          <cell r="R180">
            <v>0</v>
          </cell>
          <cell r="S180">
            <v>15181</v>
          </cell>
          <cell r="T180">
            <v>15181</v>
          </cell>
          <cell r="V180">
            <v>37056.25</v>
          </cell>
          <cell r="W180">
            <v>0</v>
          </cell>
          <cell r="X180">
            <v>171</v>
          </cell>
          <cell r="Y180">
            <v>17</v>
          </cell>
          <cell r="Z180">
            <v>0</v>
          </cell>
          <cell r="AA180">
            <v>0</v>
          </cell>
          <cell r="AB180">
            <v>226853</v>
          </cell>
          <cell r="AC180">
            <v>0</v>
          </cell>
          <cell r="AD180">
            <v>226853</v>
          </cell>
          <cell r="AE180">
            <v>0</v>
          </cell>
          <cell r="AF180">
            <v>15181</v>
          </cell>
          <cell r="AG180">
            <v>242034</v>
          </cell>
          <cell r="AH180">
            <v>0</v>
          </cell>
          <cell r="AJ180">
            <v>0</v>
          </cell>
          <cell r="AK180">
            <v>0</v>
          </cell>
          <cell r="AL180">
            <v>242034</v>
          </cell>
          <cell r="AN180">
            <v>171</v>
          </cell>
          <cell r="AO180">
            <v>171</v>
          </cell>
          <cell r="AP180" t="str">
            <v>MARSHFIELD</v>
          </cell>
          <cell r="AQ180">
            <v>226853</v>
          </cell>
          <cell r="AR180">
            <v>257018</v>
          </cell>
          <cell r="AS180">
            <v>0</v>
          </cell>
          <cell r="AT180">
            <v>5223.5</v>
          </cell>
          <cell r="AU180">
            <v>764</v>
          </cell>
          <cell r="AV180">
            <v>0</v>
          </cell>
          <cell r="AW180">
            <v>0</v>
          </cell>
          <cell r="AX180">
            <v>15887.75</v>
          </cell>
          <cell r="AY180">
            <v>0</v>
          </cell>
          <cell r="AZ180">
            <v>21875.25</v>
          </cell>
          <cell r="BA180">
            <v>0</v>
          </cell>
          <cell r="BC180">
            <v>171</v>
          </cell>
          <cell r="BD180" t="str">
            <v>MARSHFIELD</v>
          </cell>
          <cell r="BI180">
            <v>0</v>
          </cell>
          <cell r="BL180">
            <v>0</v>
          </cell>
          <cell r="BM180">
            <v>0</v>
          </cell>
          <cell r="BO180">
            <v>0</v>
          </cell>
          <cell r="BQ180">
            <v>0</v>
          </cell>
          <cell r="BR180">
            <v>0</v>
          </cell>
          <cell r="BS180">
            <v>0</v>
          </cell>
          <cell r="BU180">
            <v>0</v>
          </cell>
          <cell r="BW180">
            <v>0</v>
          </cell>
        </row>
        <row r="181">
          <cell r="A181">
            <v>172</v>
          </cell>
          <cell r="B181">
            <v>172</v>
          </cell>
          <cell r="C181" t="str">
            <v>MASHPEE</v>
          </cell>
          <cell r="D181">
            <v>46</v>
          </cell>
          <cell r="E181">
            <v>808124</v>
          </cell>
          <cell r="F181">
            <v>0</v>
          </cell>
          <cell r="G181">
            <v>41078</v>
          </cell>
          <cell r="H181">
            <v>849202</v>
          </cell>
          <cell r="J181">
            <v>0</v>
          </cell>
          <cell r="K181">
            <v>0</v>
          </cell>
          <cell r="L181">
            <v>41078</v>
          </cell>
          <cell r="M181">
            <v>41078</v>
          </cell>
          <cell r="O181">
            <v>808124</v>
          </cell>
          <cell r="Q181">
            <v>0</v>
          </cell>
          <cell r="R181">
            <v>0</v>
          </cell>
          <cell r="S181">
            <v>41078</v>
          </cell>
          <cell r="T181">
            <v>41078</v>
          </cell>
          <cell r="V181">
            <v>149295.75</v>
          </cell>
          <cell r="W181">
            <v>0</v>
          </cell>
          <cell r="X181">
            <v>172</v>
          </cell>
          <cell r="Y181">
            <v>46</v>
          </cell>
          <cell r="Z181">
            <v>0</v>
          </cell>
          <cell r="AA181">
            <v>0</v>
          </cell>
          <cell r="AB181">
            <v>808124</v>
          </cell>
          <cell r="AC181">
            <v>0</v>
          </cell>
          <cell r="AD181">
            <v>808124</v>
          </cell>
          <cell r="AE181">
            <v>0</v>
          </cell>
          <cell r="AF181">
            <v>41078</v>
          </cell>
          <cell r="AG181">
            <v>849202</v>
          </cell>
          <cell r="AH181">
            <v>0</v>
          </cell>
          <cell r="AJ181">
            <v>0</v>
          </cell>
          <cell r="AK181">
            <v>0</v>
          </cell>
          <cell r="AL181">
            <v>849202</v>
          </cell>
          <cell r="AN181">
            <v>172</v>
          </cell>
          <cell r="AO181">
            <v>172</v>
          </cell>
          <cell r="AP181" t="str">
            <v>MASHPEE</v>
          </cell>
          <cell r="AQ181">
            <v>808124</v>
          </cell>
          <cell r="AR181">
            <v>924216</v>
          </cell>
          <cell r="AS181">
            <v>0</v>
          </cell>
          <cell r="AT181">
            <v>51748.75</v>
          </cell>
          <cell r="AU181">
            <v>27334</v>
          </cell>
          <cell r="AV181">
            <v>12504</v>
          </cell>
          <cell r="AW181">
            <v>0</v>
          </cell>
          <cell r="AX181">
            <v>16631</v>
          </cell>
          <cell r="AY181">
            <v>0</v>
          </cell>
          <cell r="AZ181">
            <v>108217.75</v>
          </cell>
          <cell r="BA181">
            <v>0</v>
          </cell>
          <cell r="BC181">
            <v>172</v>
          </cell>
          <cell r="BD181" t="str">
            <v>MASHPEE</v>
          </cell>
          <cell r="BI181">
            <v>0</v>
          </cell>
          <cell r="BL181">
            <v>0</v>
          </cell>
          <cell r="BM181">
            <v>0</v>
          </cell>
          <cell r="BO181">
            <v>0</v>
          </cell>
          <cell r="BQ181">
            <v>0</v>
          </cell>
          <cell r="BR181">
            <v>0</v>
          </cell>
          <cell r="BS181">
            <v>0</v>
          </cell>
          <cell r="BU181">
            <v>0</v>
          </cell>
          <cell r="BW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N182">
            <v>173</v>
          </cell>
          <cell r="AO182">
            <v>173</v>
          </cell>
          <cell r="AP182" t="str">
            <v>MATTAPOISETT</v>
          </cell>
          <cell r="AQ182">
            <v>0</v>
          </cell>
          <cell r="AR182">
            <v>0</v>
          </cell>
          <cell r="AS182">
            <v>0</v>
          </cell>
          <cell r="AT182">
            <v>0</v>
          </cell>
          <cell r="AU182">
            <v>0</v>
          </cell>
          <cell r="AV182">
            <v>0</v>
          </cell>
          <cell r="AW182">
            <v>0</v>
          </cell>
          <cell r="AX182">
            <v>0</v>
          </cell>
          <cell r="AY182">
            <v>0</v>
          </cell>
          <cell r="AZ182">
            <v>0</v>
          </cell>
          <cell r="BA182">
            <v>0</v>
          </cell>
          <cell r="BC182">
            <v>173</v>
          </cell>
          <cell r="BD182" t="str">
            <v>MATTAPOISETT</v>
          </cell>
          <cell r="BI182">
            <v>0</v>
          </cell>
          <cell r="BL182">
            <v>0</v>
          </cell>
          <cell r="BM182">
            <v>0</v>
          </cell>
          <cell r="BO182">
            <v>0</v>
          </cell>
          <cell r="BQ182">
            <v>0</v>
          </cell>
          <cell r="BR182">
            <v>0</v>
          </cell>
          <cell r="BS182">
            <v>0</v>
          </cell>
          <cell r="BU182">
            <v>0</v>
          </cell>
          <cell r="BW182">
            <v>0</v>
          </cell>
        </row>
        <row r="183">
          <cell r="A183">
            <v>174</v>
          </cell>
          <cell r="B183">
            <v>174</v>
          </cell>
          <cell r="C183" t="str">
            <v>MAYNARD</v>
          </cell>
          <cell r="D183">
            <v>58</v>
          </cell>
          <cell r="E183">
            <v>802321</v>
          </cell>
          <cell r="F183">
            <v>0</v>
          </cell>
          <cell r="G183">
            <v>51794</v>
          </cell>
          <cell r="H183">
            <v>854115</v>
          </cell>
          <cell r="J183">
            <v>168033.66213482886</v>
          </cell>
          <cell r="K183">
            <v>0.53097831209528157</v>
          </cell>
          <cell r="L183">
            <v>51794</v>
          </cell>
          <cell r="M183">
            <v>219827.66213482886</v>
          </cell>
          <cell r="O183">
            <v>634287.33786517114</v>
          </cell>
          <cell r="Q183">
            <v>0</v>
          </cell>
          <cell r="R183">
            <v>168033.66213482886</v>
          </cell>
          <cell r="S183">
            <v>51794</v>
          </cell>
          <cell r="T183">
            <v>219827.66213482886</v>
          </cell>
          <cell r="V183">
            <v>368254.5</v>
          </cell>
          <cell r="W183">
            <v>0</v>
          </cell>
          <cell r="X183">
            <v>174</v>
          </cell>
          <cell r="Y183">
            <v>58</v>
          </cell>
          <cell r="Z183">
            <v>0</v>
          </cell>
          <cell r="AA183">
            <v>0</v>
          </cell>
          <cell r="AB183">
            <v>802321</v>
          </cell>
          <cell r="AC183">
            <v>0</v>
          </cell>
          <cell r="AD183">
            <v>802321</v>
          </cell>
          <cell r="AE183">
            <v>0</v>
          </cell>
          <cell r="AF183">
            <v>51794</v>
          </cell>
          <cell r="AG183">
            <v>854115</v>
          </cell>
          <cell r="AH183">
            <v>0</v>
          </cell>
          <cell r="AJ183">
            <v>0</v>
          </cell>
          <cell r="AK183">
            <v>0</v>
          </cell>
          <cell r="AL183">
            <v>854115</v>
          </cell>
          <cell r="AN183">
            <v>174</v>
          </cell>
          <cell r="AO183">
            <v>174</v>
          </cell>
          <cell r="AP183" t="str">
            <v>MAYNARD</v>
          </cell>
          <cell r="AQ183">
            <v>802321</v>
          </cell>
          <cell r="AR183">
            <v>597535</v>
          </cell>
          <cell r="AS183">
            <v>204786</v>
          </cell>
          <cell r="AT183">
            <v>41014.75</v>
          </cell>
          <cell r="AU183">
            <v>17187</v>
          </cell>
          <cell r="AV183">
            <v>47153.5</v>
          </cell>
          <cell r="AW183">
            <v>0</v>
          </cell>
          <cell r="AX183">
            <v>6319.25</v>
          </cell>
          <cell r="AY183">
            <v>0</v>
          </cell>
          <cell r="AZ183">
            <v>316460.5</v>
          </cell>
          <cell r="BA183">
            <v>168033.66213482886</v>
          </cell>
          <cell r="BC183">
            <v>174</v>
          </cell>
          <cell r="BD183" t="str">
            <v>MAYNARD</v>
          </cell>
          <cell r="BI183">
            <v>0</v>
          </cell>
          <cell r="BL183">
            <v>0</v>
          </cell>
          <cell r="BM183">
            <v>0</v>
          </cell>
          <cell r="BO183">
            <v>0</v>
          </cell>
          <cell r="BQ183">
            <v>204786</v>
          </cell>
          <cell r="BR183">
            <v>204786</v>
          </cell>
          <cell r="BS183">
            <v>0</v>
          </cell>
          <cell r="BU183">
            <v>0</v>
          </cell>
          <cell r="BW183">
            <v>0</v>
          </cell>
        </row>
        <row r="184">
          <cell r="A184">
            <v>175</v>
          </cell>
          <cell r="B184">
            <v>175</v>
          </cell>
          <cell r="C184" t="str">
            <v>MEDFIELD</v>
          </cell>
          <cell r="D184">
            <v>0</v>
          </cell>
          <cell r="E184">
            <v>0</v>
          </cell>
          <cell r="F184">
            <v>0</v>
          </cell>
          <cell r="G184">
            <v>0</v>
          </cell>
          <cell r="H184">
            <v>0</v>
          </cell>
          <cell r="J184">
            <v>0</v>
          </cell>
          <cell r="K184">
            <v>0</v>
          </cell>
          <cell r="L184">
            <v>0</v>
          </cell>
          <cell r="M184">
            <v>0</v>
          </cell>
          <cell r="O184">
            <v>0</v>
          </cell>
          <cell r="Q184">
            <v>0</v>
          </cell>
          <cell r="R184">
            <v>0</v>
          </cell>
          <cell r="S184">
            <v>0</v>
          </cell>
          <cell r="T184">
            <v>0</v>
          </cell>
          <cell r="V184">
            <v>6925</v>
          </cell>
          <cell r="W184">
            <v>0</v>
          </cell>
          <cell r="X184">
            <v>175</v>
          </cell>
          <cell r="AN184">
            <v>175</v>
          </cell>
          <cell r="AO184">
            <v>175</v>
          </cell>
          <cell r="AP184" t="str">
            <v>MEDFIELD</v>
          </cell>
          <cell r="AQ184">
            <v>0</v>
          </cell>
          <cell r="AR184">
            <v>0</v>
          </cell>
          <cell r="AS184">
            <v>0</v>
          </cell>
          <cell r="AT184">
            <v>0</v>
          </cell>
          <cell r="AU184">
            <v>2662</v>
          </cell>
          <cell r="AV184">
            <v>1449</v>
          </cell>
          <cell r="AW184">
            <v>0</v>
          </cell>
          <cell r="AX184">
            <v>2814</v>
          </cell>
          <cell r="AY184">
            <v>0</v>
          </cell>
          <cell r="AZ184">
            <v>6925</v>
          </cell>
          <cell r="BA184">
            <v>0</v>
          </cell>
          <cell r="BC184">
            <v>175</v>
          </cell>
          <cell r="BD184" t="str">
            <v>MEDFIELD</v>
          </cell>
          <cell r="BI184">
            <v>0</v>
          </cell>
          <cell r="BL184">
            <v>0</v>
          </cell>
          <cell r="BM184">
            <v>0</v>
          </cell>
          <cell r="BO184">
            <v>0</v>
          </cell>
          <cell r="BQ184">
            <v>0</v>
          </cell>
          <cell r="BR184">
            <v>0</v>
          </cell>
          <cell r="BS184">
            <v>0</v>
          </cell>
          <cell r="BU184">
            <v>0</v>
          </cell>
          <cell r="BW184">
            <v>0</v>
          </cell>
        </row>
        <row r="185">
          <cell r="A185">
            <v>176</v>
          </cell>
          <cell r="B185">
            <v>176</v>
          </cell>
          <cell r="C185" t="str">
            <v>MEDFORD</v>
          </cell>
          <cell r="D185">
            <v>378</v>
          </cell>
          <cell r="E185">
            <v>5332132</v>
          </cell>
          <cell r="F185">
            <v>0</v>
          </cell>
          <cell r="G185">
            <v>337554</v>
          </cell>
          <cell r="H185">
            <v>5669686</v>
          </cell>
          <cell r="J185">
            <v>376991.40550067247</v>
          </cell>
          <cell r="K185">
            <v>0.4867556582609095</v>
          </cell>
          <cell r="L185">
            <v>337554</v>
          </cell>
          <cell r="M185">
            <v>714545.40550067252</v>
          </cell>
          <cell r="O185">
            <v>4955140.5944993272</v>
          </cell>
          <cell r="Q185">
            <v>0</v>
          </cell>
          <cell r="R185">
            <v>376991.40550067247</v>
          </cell>
          <cell r="S185">
            <v>337554</v>
          </cell>
          <cell r="T185">
            <v>714545.40550067252</v>
          </cell>
          <cell r="V185">
            <v>1112052.25</v>
          </cell>
          <cell r="W185">
            <v>0</v>
          </cell>
          <cell r="X185">
            <v>176</v>
          </cell>
          <cell r="Y185">
            <v>378</v>
          </cell>
          <cell r="Z185">
            <v>0</v>
          </cell>
          <cell r="AA185">
            <v>0</v>
          </cell>
          <cell r="AB185">
            <v>5332132</v>
          </cell>
          <cell r="AC185">
            <v>0</v>
          </cell>
          <cell r="AD185">
            <v>5332132</v>
          </cell>
          <cell r="AE185">
            <v>0</v>
          </cell>
          <cell r="AF185">
            <v>337554</v>
          </cell>
          <cell r="AG185">
            <v>5669686</v>
          </cell>
          <cell r="AH185">
            <v>0</v>
          </cell>
          <cell r="AJ185">
            <v>0</v>
          </cell>
          <cell r="AK185">
            <v>0</v>
          </cell>
          <cell r="AL185">
            <v>5669686</v>
          </cell>
          <cell r="AN185">
            <v>176</v>
          </cell>
          <cell r="AO185">
            <v>176</v>
          </cell>
          <cell r="AP185" t="str">
            <v>MEDFORD</v>
          </cell>
          <cell r="AQ185">
            <v>5332132</v>
          </cell>
          <cell r="AR185">
            <v>4872685</v>
          </cell>
          <cell r="AS185">
            <v>459447</v>
          </cell>
          <cell r="AT185">
            <v>111923</v>
          </cell>
          <cell r="AU185">
            <v>39571</v>
          </cell>
          <cell r="AV185">
            <v>73107</v>
          </cell>
          <cell r="AW185">
            <v>28096.25</v>
          </cell>
          <cell r="AX185">
            <v>62354</v>
          </cell>
          <cell r="AY185">
            <v>0</v>
          </cell>
          <cell r="AZ185">
            <v>774498.25</v>
          </cell>
          <cell r="BA185">
            <v>376991.40550067247</v>
          </cell>
          <cell r="BC185">
            <v>176</v>
          </cell>
          <cell r="BD185" t="str">
            <v>MEDFORD</v>
          </cell>
          <cell r="BI185">
            <v>0</v>
          </cell>
          <cell r="BL185">
            <v>0</v>
          </cell>
          <cell r="BM185">
            <v>0</v>
          </cell>
          <cell r="BO185">
            <v>0</v>
          </cell>
          <cell r="BQ185">
            <v>459447</v>
          </cell>
          <cell r="BR185">
            <v>459447</v>
          </cell>
          <cell r="BS185">
            <v>0</v>
          </cell>
          <cell r="BU185">
            <v>0</v>
          </cell>
          <cell r="BW185">
            <v>0</v>
          </cell>
        </row>
        <row r="186">
          <cell r="A186">
            <v>177</v>
          </cell>
          <cell r="B186">
            <v>177</v>
          </cell>
          <cell r="C186" t="str">
            <v>MEDWAY</v>
          </cell>
          <cell r="D186">
            <v>15</v>
          </cell>
          <cell r="E186">
            <v>215541</v>
          </cell>
          <cell r="F186">
            <v>0</v>
          </cell>
          <cell r="G186">
            <v>13395</v>
          </cell>
          <cell r="H186">
            <v>228936</v>
          </cell>
          <cell r="J186">
            <v>40899.465242304381</v>
          </cell>
          <cell r="K186">
            <v>0.72707575272531433</v>
          </cell>
          <cell r="L186">
            <v>13395</v>
          </cell>
          <cell r="M186">
            <v>54294.465242304381</v>
          </cell>
          <cell r="O186">
            <v>174641.53475769563</v>
          </cell>
          <cell r="Q186">
            <v>0</v>
          </cell>
          <cell r="R186">
            <v>40899.465242304381</v>
          </cell>
          <cell r="S186">
            <v>13395</v>
          </cell>
          <cell r="T186">
            <v>54294.465242304381</v>
          </cell>
          <cell r="V186">
            <v>69647</v>
          </cell>
          <cell r="W186">
            <v>0</v>
          </cell>
          <cell r="X186">
            <v>177</v>
          </cell>
          <cell r="Y186">
            <v>15</v>
          </cell>
          <cell r="Z186">
            <v>0</v>
          </cell>
          <cell r="AA186">
            <v>0</v>
          </cell>
          <cell r="AB186">
            <v>215541</v>
          </cell>
          <cell r="AC186">
            <v>0</v>
          </cell>
          <cell r="AD186">
            <v>215541</v>
          </cell>
          <cell r="AE186">
            <v>0</v>
          </cell>
          <cell r="AF186">
            <v>13395</v>
          </cell>
          <cell r="AG186">
            <v>228936</v>
          </cell>
          <cell r="AH186">
            <v>0</v>
          </cell>
          <cell r="AJ186">
            <v>0</v>
          </cell>
          <cell r="AK186">
            <v>0</v>
          </cell>
          <cell r="AL186">
            <v>228936</v>
          </cell>
          <cell r="AN186">
            <v>177</v>
          </cell>
          <cell r="AO186">
            <v>177</v>
          </cell>
          <cell r="AP186" t="str">
            <v>MEDWAY</v>
          </cell>
          <cell r="AQ186">
            <v>215541</v>
          </cell>
          <cell r="AR186">
            <v>165696</v>
          </cell>
          <cell r="AS186">
            <v>49845</v>
          </cell>
          <cell r="AT186">
            <v>6407</v>
          </cell>
          <cell r="AU186">
            <v>0</v>
          </cell>
          <cell r="AV186">
            <v>0</v>
          </cell>
          <cell r="AW186">
            <v>0</v>
          </cell>
          <cell r="AX186">
            <v>0</v>
          </cell>
          <cell r="AY186">
            <v>0</v>
          </cell>
          <cell r="AZ186">
            <v>56252</v>
          </cell>
          <cell r="BA186">
            <v>40899.465242304381</v>
          </cell>
          <cell r="BC186">
            <v>177</v>
          </cell>
          <cell r="BD186" t="str">
            <v>MEDWAY</v>
          </cell>
          <cell r="BI186">
            <v>0</v>
          </cell>
          <cell r="BL186">
            <v>0</v>
          </cell>
          <cell r="BM186">
            <v>0</v>
          </cell>
          <cell r="BO186">
            <v>0</v>
          </cell>
          <cell r="BQ186">
            <v>49845</v>
          </cell>
          <cell r="BR186">
            <v>49845</v>
          </cell>
          <cell r="BS186">
            <v>0</v>
          </cell>
          <cell r="BU186">
            <v>0</v>
          </cell>
          <cell r="BW186">
            <v>0</v>
          </cell>
        </row>
        <row r="187">
          <cell r="A187">
            <v>178</v>
          </cell>
          <cell r="B187">
            <v>178</v>
          </cell>
          <cell r="C187" t="str">
            <v>MELROSE</v>
          </cell>
          <cell r="D187">
            <v>249</v>
          </cell>
          <cell r="E187">
            <v>2686265</v>
          </cell>
          <cell r="F187">
            <v>0</v>
          </cell>
          <cell r="G187">
            <v>222357</v>
          </cell>
          <cell r="H187">
            <v>2908622</v>
          </cell>
          <cell r="J187">
            <v>159061.1342498936</v>
          </cell>
          <cell r="K187">
            <v>0.57078057167322849</v>
          </cell>
          <cell r="L187">
            <v>222357</v>
          </cell>
          <cell r="M187">
            <v>381418.1342498936</v>
          </cell>
          <cell r="O187">
            <v>2527203.8657501065</v>
          </cell>
          <cell r="Q187">
            <v>0</v>
          </cell>
          <cell r="R187">
            <v>159061.1342498936</v>
          </cell>
          <cell r="S187">
            <v>222357</v>
          </cell>
          <cell r="T187">
            <v>381418.1342498936</v>
          </cell>
          <cell r="V187">
            <v>501030</v>
          </cell>
          <cell r="W187">
            <v>0</v>
          </cell>
          <cell r="X187">
            <v>178</v>
          </cell>
          <cell r="Y187">
            <v>249</v>
          </cell>
          <cell r="Z187">
            <v>0</v>
          </cell>
          <cell r="AA187">
            <v>0</v>
          </cell>
          <cell r="AB187">
            <v>2686265</v>
          </cell>
          <cell r="AC187">
            <v>0</v>
          </cell>
          <cell r="AD187">
            <v>2686265</v>
          </cell>
          <cell r="AE187">
            <v>0</v>
          </cell>
          <cell r="AF187">
            <v>222357</v>
          </cell>
          <cell r="AG187">
            <v>2908622</v>
          </cell>
          <cell r="AH187">
            <v>0</v>
          </cell>
          <cell r="AJ187">
            <v>0</v>
          </cell>
          <cell r="AK187">
            <v>0</v>
          </cell>
          <cell r="AL187">
            <v>2908622</v>
          </cell>
          <cell r="AN187">
            <v>178</v>
          </cell>
          <cell r="AO187">
            <v>178</v>
          </cell>
          <cell r="AP187" t="str">
            <v>MELROSE</v>
          </cell>
          <cell r="AQ187">
            <v>2686265</v>
          </cell>
          <cell r="AR187">
            <v>2492414</v>
          </cell>
          <cell r="AS187">
            <v>193851</v>
          </cell>
          <cell r="AT187">
            <v>0</v>
          </cell>
          <cell r="AU187">
            <v>17708</v>
          </cell>
          <cell r="AV187">
            <v>0</v>
          </cell>
          <cell r="AW187">
            <v>48831.75</v>
          </cell>
          <cell r="AX187">
            <v>18282.25</v>
          </cell>
          <cell r="AY187">
            <v>0</v>
          </cell>
          <cell r="AZ187">
            <v>278673</v>
          </cell>
          <cell r="BA187">
            <v>159061.1342498936</v>
          </cell>
          <cell r="BC187">
            <v>178</v>
          </cell>
          <cell r="BD187" t="str">
            <v>MELROSE</v>
          </cell>
          <cell r="BI187">
            <v>0</v>
          </cell>
          <cell r="BL187">
            <v>0</v>
          </cell>
          <cell r="BM187">
            <v>0</v>
          </cell>
          <cell r="BO187">
            <v>0</v>
          </cell>
          <cell r="BQ187">
            <v>193851</v>
          </cell>
          <cell r="BR187">
            <v>193851</v>
          </cell>
          <cell r="BS187">
            <v>0</v>
          </cell>
          <cell r="BU187">
            <v>0</v>
          </cell>
          <cell r="BW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N188">
            <v>179</v>
          </cell>
          <cell r="AO188">
            <v>179</v>
          </cell>
          <cell r="AP188" t="str">
            <v>MENDON</v>
          </cell>
          <cell r="AQ188">
            <v>0</v>
          </cell>
          <cell r="AR188">
            <v>0</v>
          </cell>
          <cell r="AS188">
            <v>0</v>
          </cell>
          <cell r="AT188">
            <v>0</v>
          </cell>
          <cell r="AU188">
            <v>0</v>
          </cell>
          <cell r="AV188">
            <v>0</v>
          </cell>
          <cell r="AW188">
            <v>0</v>
          </cell>
          <cell r="AX188">
            <v>0</v>
          </cell>
          <cell r="AY188">
            <v>0</v>
          </cell>
          <cell r="AZ188">
            <v>0</v>
          </cell>
          <cell r="BA188">
            <v>0</v>
          </cell>
          <cell r="BC188">
            <v>179</v>
          </cell>
          <cell r="BD188" t="str">
            <v>MENDON</v>
          </cell>
          <cell r="BI188">
            <v>0</v>
          </cell>
          <cell r="BL188">
            <v>0</v>
          </cell>
          <cell r="BM188">
            <v>0</v>
          </cell>
          <cell r="BO188">
            <v>0</v>
          </cell>
          <cell r="BQ188">
            <v>0</v>
          </cell>
          <cell r="BR188">
            <v>0</v>
          </cell>
          <cell r="BS188">
            <v>0</v>
          </cell>
          <cell r="BU188">
            <v>0</v>
          </cell>
          <cell r="BW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N189">
            <v>180</v>
          </cell>
          <cell r="AO189">
            <v>180</v>
          </cell>
          <cell r="AP189" t="str">
            <v>MERRIMAC</v>
          </cell>
          <cell r="AQ189">
            <v>0</v>
          </cell>
          <cell r="AR189">
            <v>0</v>
          </cell>
          <cell r="AS189">
            <v>0</v>
          </cell>
          <cell r="AT189">
            <v>0</v>
          </cell>
          <cell r="AU189">
            <v>0</v>
          </cell>
          <cell r="AV189">
            <v>0</v>
          </cell>
          <cell r="AW189">
            <v>0</v>
          </cell>
          <cell r="AX189">
            <v>0</v>
          </cell>
          <cell r="AY189">
            <v>0</v>
          </cell>
          <cell r="AZ189">
            <v>0</v>
          </cell>
          <cell r="BA189">
            <v>0</v>
          </cell>
          <cell r="BC189">
            <v>180</v>
          </cell>
          <cell r="BD189" t="str">
            <v>MERRIMAC</v>
          </cell>
          <cell r="BI189">
            <v>0</v>
          </cell>
          <cell r="BL189">
            <v>0</v>
          </cell>
          <cell r="BM189">
            <v>0</v>
          </cell>
          <cell r="BO189">
            <v>0</v>
          </cell>
          <cell r="BQ189">
            <v>0</v>
          </cell>
          <cell r="BR189">
            <v>0</v>
          </cell>
          <cell r="BS189">
            <v>0</v>
          </cell>
          <cell r="BU189">
            <v>0</v>
          </cell>
          <cell r="BW189">
            <v>0</v>
          </cell>
        </row>
        <row r="190">
          <cell r="A190">
            <v>181</v>
          </cell>
          <cell r="B190">
            <v>181</v>
          </cell>
          <cell r="C190" t="str">
            <v>METHUEN</v>
          </cell>
          <cell r="D190">
            <v>126</v>
          </cell>
          <cell r="E190">
            <v>1459510</v>
          </cell>
          <cell r="F190">
            <v>0</v>
          </cell>
          <cell r="G190">
            <v>112518</v>
          </cell>
          <cell r="H190">
            <v>1572028</v>
          </cell>
          <cell r="J190">
            <v>269335.01994171849</v>
          </cell>
          <cell r="K190">
            <v>0.54149120908275816</v>
          </cell>
          <cell r="L190">
            <v>112518</v>
          </cell>
          <cell r="M190">
            <v>381853.01994171849</v>
          </cell>
          <cell r="O190">
            <v>1190174.9800582814</v>
          </cell>
          <cell r="Q190">
            <v>0</v>
          </cell>
          <cell r="R190">
            <v>269335.01994171849</v>
          </cell>
          <cell r="S190">
            <v>112518</v>
          </cell>
          <cell r="T190">
            <v>381853.01994171849</v>
          </cell>
          <cell r="V190">
            <v>609913</v>
          </cell>
          <cell r="W190">
            <v>0</v>
          </cell>
          <cell r="X190">
            <v>181</v>
          </cell>
          <cell r="Y190">
            <v>126</v>
          </cell>
          <cell r="Z190">
            <v>0</v>
          </cell>
          <cell r="AA190">
            <v>0</v>
          </cell>
          <cell r="AB190">
            <v>1459510</v>
          </cell>
          <cell r="AC190">
            <v>0</v>
          </cell>
          <cell r="AD190">
            <v>1459510</v>
          </cell>
          <cell r="AE190">
            <v>0</v>
          </cell>
          <cell r="AF190">
            <v>112518</v>
          </cell>
          <cell r="AG190">
            <v>1572028</v>
          </cell>
          <cell r="AH190">
            <v>0</v>
          </cell>
          <cell r="AJ190">
            <v>0</v>
          </cell>
          <cell r="AK190">
            <v>0</v>
          </cell>
          <cell r="AL190">
            <v>1572028</v>
          </cell>
          <cell r="AN190">
            <v>181</v>
          </cell>
          <cell r="AO190">
            <v>181</v>
          </cell>
          <cell r="AP190" t="str">
            <v>METHUEN</v>
          </cell>
          <cell r="AQ190">
            <v>1459510</v>
          </cell>
          <cell r="AR190">
            <v>1131266</v>
          </cell>
          <cell r="AS190">
            <v>328244</v>
          </cell>
          <cell r="AT190">
            <v>8543.75</v>
          </cell>
          <cell r="AU190">
            <v>48653</v>
          </cell>
          <cell r="AV190">
            <v>39226</v>
          </cell>
          <cell r="AW190">
            <v>25644.25</v>
          </cell>
          <cell r="AX190">
            <v>47084</v>
          </cell>
          <cell r="AY190">
            <v>0</v>
          </cell>
          <cell r="AZ190">
            <v>497395</v>
          </cell>
          <cell r="BA190">
            <v>269335.01994171849</v>
          </cell>
          <cell r="BC190">
            <v>181</v>
          </cell>
          <cell r="BD190" t="str">
            <v>METHUEN</v>
          </cell>
          <cell r="BI190">
            <v>0</v>
          </cell>
          <cell r="BL190">
            <v>0</v>
          </cell>
          <cell r="BM190">
            <v>0</v>
          </cell>
          <cell r="BO190">
            <v>0</v>
          </cell>
          <cell r="BQ190">
            <v>328244</v>
          </cell>
          <cell r="BR190">
            <v>328244</v>
          </cell>
          <cell r="BS190">
            <v>0</v>
          </cell>
          <cell r="BU190">
            <v>0</v>
          </cell>
          <cell r="BW190">
            <v>0</v>
          </cell>
        </row>
        <row r="191">
          <cell r="A191">
            <v>182</v>
          </cell>
          <cell r="B191">
            <v>182</v>
          </cell>
          <cell r="C191" t="str">
            <v>MIDDLEBOROUGH</v>
          </cell>
          <cell r="D191">
            <v>43</v>
          </cell>
          <cell r="E191">
            <v>576276</v>
          </cell>
          <cell r="F191">
            <v>0</v>
          </cell>
          <cell r="G191">
            <v>38399</v>
          </cell>
          <cell r="H191">
            <v>614675</v>
          </cell>
          <cell r="J191">
            <v>66310.550388034637</v>
          </cell>
          <cell r="K191">
            <v>0.36438272445693159</v>
          </cell>
          <cell r="L191">
            <v>38399</v>
          </cell>
          <cell r="M191">
            <v>104709.55038803464</v>
          </cell>
          <cell r="O191">
            <v>509965.44961196533</v>
          </cell>
          <cell r="Q191">
            <v>0</v>
          </cell>
          <cell r="R191">
            <v>66310.550388034637</v>
          </cell>
          <cell r="S191">
            <v>38399</v>
          </cell>
          <cell r="T191">
            <v>104709.55038803464</v>
          </cell>
          <cell r="V191">
            <v>220379.5</v>
          </cell>
          <cell r="W191">
            <v>0</v>
          </cell>
          <cell r="X191">
            <v>182</v>
          </cell>
          <cell r="Y191">
            <v>43</v>
          </cell>
          <cell r="Z191">
            <v>0</v>
          </cell>
          <cell r="AA191">
            <v>0</v>
          </cell>
          <cell r="AB191">
            <v>576276</v>
          </cell>
          <cell r="AC191">
            <v>0</v>
          </cell>
          <cell r="AD191">
            <v>576276</v>
          </cell>
          <cell r="AE191">
            <v>0</v>
          </cell>
          <cell r="AF191">
            <v>38399</v>
          </cell>
          <cell r="AG191">
            <v>614675</v>
          </cell>
          <cell r="AH191">
            <v>0</v>
          </cell>
          <cell r="AJ191">
            <v>0</v>
          </cell>
          <cell r="AK191">
            <v>0</v>
          </cell>
          <cell r="AL191">
            <v>614675</v>
          </cell>
          <cell r="AN191">
            <v>182</v>
          </cell>
          <cell r="AO191">
            <v>182</v>
          </cell>
          <cell r="AP191" t="str">
            <v>MIDDLEBOROUGH</v>
          </cell>
          <cell r="AQ191">
            <v>576276</v>
          </cell>
          <cell r="AR191">
            <v>495462</v>
          </cell>
          <cell r="AS191">
            <v>80814</v>
          </cell>
          <cell r="AT191">
            <v>31853</v>
          </cell>
          <cell r="AU191">
            <v>28812</v>
          </cell>
          <cell r="AV191">
            <v>23633.25</v>
          </cell>
          <cell r="AW191">
            <v>13384.5</v>
          </cell>
          <cell r="AX191">
            <v>3483.75</v>
          </cell>
          <cell r="AY191">
            <v>0</v>
          </cell>
          <cell r="AZ191">
            <v>181980.5</v>
          </cell>
          <cell r="BA191">
            <v>66310.550388034637</v>
          </cell>
          <cell r="BC191">
            <v>182</v>
          </cell>
          <cell r="BD191" t="str">
            <v>MIDDLEBOROUGH</v>
          </cell>
          <cell r="BI191">
            <v>0</v>
          </cell>
          <cell r="BL191">
            <v>0</v>
          </cell>
          <cell r="BM191">
            <v>0</v>
          </cell>
          <cell r="BO191">
            <v>0</v>
          </cell>
          <cell r="BQ191">
            <v>80814</v>
          </cell>
          <cell r="BR191">
            <v>80814</v>
          </cell>
          <cell r="BS191">
            <v>0</v>
          </cell>
          <cell r="BU191">
            <v>0</v>
          </cell>
          <cell r="BW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N192">
            <v>183</v>
          </cell>
          <cell r="AO192">
            <v>183</v>
          </cell>
          <cell r="AP192" t="str">
            <v>MIDDLEFIELD</v>
          </cell>
          <cell r="AQ192">
            <v>0</v>
          </cell>
          <cell r="AR192">
            <v>0</v>
          </cell>
          <cell r="AS192">
            <v>0</v>
          </cell>
          <cell r="AT192">
            <v>0</v>
          </cell>
          <cell r="AU192">
            <v>0</v>
          </cell>
          <cell r="AV192">
            <v>0</v>
          </cell>
          <cell r="AW192">
            <v>0</v>
          </cell>
          <cell r="AX192">
            <v>0</v>
          </cell>
          <cell r="AY192">
            <v>0</v>
          </cell>
          <cell r="AZ192">
            <v>0</v>
          </cell>
          <cell r="BA192">
            <v>0</v>
          </cell>
          <cell r="BC192">
            <v>183</v>
          </cell>
          <cell r="BD192" t="str">
            <v>MIDDLEFIELD</v>
          </cell>
          <cell r="BI192">
            <v>0</v>
          </cell>
          <cell r="BL192">
            <v>0</v>
          </cell>
          <cell r="BM192">
            <v>0</v>
          </cell>
          <cell r="BO192">
            <v>0</v>
          </cell>
          <cell r="BQ192">
            <v>0</v>
          </cell>
          <cell r="BR192">
            <v>0</v>
          </cell>
          <cell r="BS192">
            <v>0</v>
          </cell>
          <cell r="BU192">
            <v>0</v>
          </cell>
          <cell r="BW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N193">
            <v>184</v>
          </cell>
          <cell r="AO193">
            <v>184</v>
          </cell>
          <cell r="AP193" t="str">
            <v>MIDDLETON</v>
          </cell>
          <cell r="AQ193">
            <v>0</v>
          </cell>
          <cell r="AR193">
            <v>0</v>
          </cell>
          <cell r="AS193">
            <v>0</v>
          </cell>
          <cell r="AT193">
            <v>0</v>
          </cell>
          <cell r="AU193">
            <v>0</v>
          </cell>
          <cell r="AV193">
            <v>0</v>
          </cell>
          <cell r="AW193">
            <v>0</v>
          </cell>
          <cell r="AX193">
            <v>0</v>
          </cell>
          <cell r="AY193">
            <v>0</v>
          </cell>
          <cell r="AZ193">
            <v>0</v>
          </cell>
          <cell r="BA193">
            <v>0</v>
          </cell>
          <cell r="BC193">
            <v>184</v>
          </cell>
          <cell r="BD193" t="str">
            <v>MIDDLETON</v>
          </cell>
          <cell r="BI193">
            <v>0</v>
          </cell>
          <cell r="BL193">
            <v>0</v>
          </cell>
          <cell r="BM193">
            <v>0</v>
          </cell>
          <cell r="BO193">
            <v>0</v>
          </cell>
          <cell r="BQ193">
            <v>0</v>
          </cell>
          <cell r="BR193">
            <v>0</v>
          </cell>
          <cell r="BS193">
            <v>0</v>
          </cell>
          <cell r="BU193">
            <v>0</v>
          </cell>
          <cell r="BW193">
            <v>0</v>
          </cell>
        </row>
        <row r="194">
          <cell r="A194">
            <v>185</v>
          </cell>
          <cell r="B194">
            <v>185</v>
          </cell>
          <cell r="C194" t="str">
            <v>MILFORD</v>
          </cell>
          <cell r="D194">
            <v>26</v>
          </cell>
          <cell r="E194">
            <v>313397</v>
          </cell>
          <cell r="F194">
            <v>0</v>
          </cell>
          <cell r="G194">
            <v>23218</v>
          </cell>
          <cell r="H194">
            <v>336615</v>
          </cell>
          <cell r="J194">
            <v>0</v>
          </cell>
          <cell r="K194">
            <v>0</v>
          </cell>
          <cell r="L194">
            <v>23218</v>
          </cell>
          <cell r="M194">
            <v>23218</v>
          </cell>
          <cell r="O194">
            <v>313397</v>
          </cell>
          <cell r="Q194">
            <v>0</v>
          </cell>
          <cell r="R194">
            <v>0</v>
          </cell>
          <cell r="S194">
            <v>23218</v>
          </cell>
          <cell r="T194">
            <v>23218</v>
          </cell>
          <cell r="V194">
            <v>94277.75</v>
          </cell>
          <cell r="W194">
            <v>0</v>
          </cell>
          <cell r="X194">
            <v>185</v>
          </cell>
          <cell r="Y194">
            <v>26</v>
          </cell>
          <cell r="Z194">
            <v>0</v>
          </cell>
          <cell r="AA194">
            <v>0</v>
          </cell>
          <cell r="AB194">
            <v>313397</v>
          </cell>
          <cell r="AC194">
            <v>0</v>
          </cell>
          <cell r="AD194">
            <v>313397</v>
          </cell>
          <cell r="AE194">
            <v>0</v>
          </cell>
          <cell r="AF194">
            <v>23218</v>
          </cell>
          <cell r="AG194">
            <v>336615</v>
          </cell>
          <cell r="AH194">
            <v>0</v>
          </cell>
          <cell r="AJ194">
            <v>0</v>
          </cell>
          <cell r="AK194">
            <v>0</v>
          </cell>
          <cell r="AL194">
            <v>336615</v>
          </cell>
          <cell r="AN194">
            <v>185</v>
          </cell>
          <cell r="AO194">
            <v>185</v>
          </cell>
          <cell r="AP194" t="str">
            <v>MILFORD</v>
          </cell>
          <cell r="AQ194">
            <v>313397</v>
          </cell>
          <cell r="AR194">
            <v>318841</v>
          </cell>
          <cell r="AS194">
            <v>0</v>
          </cell>
          <cell r="AT194">
            <v>47173</v>
          </cell>
          <cell r="AU194">
            <v>8305</v>
          </cell>
          <cell r="AV194">
            <v>9660.25</v>
          </cell>
          <cell r="AW194">
            <v>2608.25</v>
          </cell>
          <cell r="AX194">
            <v>3313.25</v>
          </cell>
          <cell r="AY194">
            <v>0</v>
          </cell>
          <cell r="AZ194">
            <v>71059.75</v>
          </cell>
          <cell r="BA194">
            <v>0</v>
          </cell>
          <cell r="BC194">
            <v>185</v>
          </cell>
          <cell r="BD194" t="str">
            <v>MILFORD</v>
          </cell>
          <cell r="BI194">
            <v>0</v>
          </cell>
          <cell r="BL194">
            <v>0</v>
          </cell>
          <cell r="BM194">
            <v>0</v>
          </cell>
          <cell r="BO194">
            <v>0</v>
          </cell>
          <cell r="BQ194">
            <v>0</v>
          </cell>
          <cell r="BR194">
            <v>0</v>
          </cell>
          <cell r="BS194">
            <v>0</v>
          </cell>
          <cell r="BU194">
            <v>0</v>
          </cell>
          <cell r="BW194">
            <v>0</v>
          </cell>
        </row>
        <row r="195">
          <cell r="A195">
            <v>186</v>
          </cell>
          <cell r="B195">
            <v>186</v>
          </cell>
          <cell r="C195" t="str">
            <v>MILLBURY</v>
          </cell>
          <cell r="D195">
            <v>6</v>
          </cell>
          <cell r="E195">
            <v>102548</v>
          </cell>
          <cell r="F195">
            <v>0</v>
          </cell>
          <cell r="G195">
            <v>5358</v>
          </cell>
          <cell r="H195">
            <v>107906</v>
          </cell>
          <cell r="J195">
            <v>20772.612339736737</v>
          </cell>
          <cell r="K195">
            <v>0.54208278548373534</v>
          </cell>
          <cell r="L195">
            <v>5358</v>
          </cell>
          <cell r="M195">
            <v>26130.612339736737</v>
          </cell>
          <cell r="O195">
            <v>81775.387660263266</v>
          </cell>
          <cell r="Q195">
            <v>0</v>
          </cell>
          <cell r="R195">
            <v>20772.612339736737</v>
          </cell>
          <cell r="S195">
            <v>5358</v>
          </cell>
          <cell r="T195">
            <v>26130.612339736737</v>
          </cell>
          <cell r="V195">
            <v>43678</v>
          </cell>
          <cell r="W195">
            <v>0</v>
          </cell>
          <cell r="X195">
            <v>186</v>
          </cell>
          <cell r="Y195">
            <v>6</v>
          </cell>
          <cell r="Z195">
            <v>0</v>
          </cell>
          <cell r="AA195">
            <v>0</v>
          </cell>
          <cell r="AB195">
            <v>102548</v>
          </cell>
          <cell r="AC195">
            <v>0</v>
          </cell>
          <cell r="AD195">
            <v>102548</v>
          </cell>
          <cell r="AE195">
            <v>0</v>
          </cell>
          <cell r="AF195">
            <v>5358</v>
          </cell>
          <cell r="AG195">
            <v>107906</v>
          </cell>
          <cell r="AH195">
            <v>0</v>
          </cell>
          <cell r="AJ195">
            <v>0</v>
          </cell>
          <cell r="AK195">
            <v>0</v>
          </cell>
          <cell r="AL195">
            <v>107906</v>
          </cell>
          <cell r="AN195">
            <v>186</v>
          </cell>
          <cell r="AO195">
            <v>186</v>
          </cell>
          <cell r="AP195" t="str">
            <v>MILLBURY</v>
          </cell>
          <cell r="AQ195">
            <v>102548</v>
          </cell>
          <cell r="AR195">
            <v>77232</v>
          </cell>
          <cell r="AS195">
            <v>25316</v>
          </cell>
          <cell r="AT195">
            <v>2654.25</v>
          </cell>
          <cell r="AU195">
            <v>0</v>
          </cell>
          <cell r="AV195">
            <v>1273.75</v>
          </cell>
          <cell r="AW195">
            <v>0</v>
          </cell>
          <cell r="AX195">
            <v>9076</v>
          </cell>
          <cell r="AY195">
            <v>0</v>
          </cell>
          <cell r="AZ195">
            <v>38320</v>
          </cell>
          <cell r="BA195">
            <v>20772.612339736737</v>
          </cell>
          <cell r="BC195">
            <v>186</v>
          </cell>
          <cell r="BD195" t="str">
            <v>MILLBURY</v>
          </cell>
          <cell r="BI195">
            <v>0</v>
          </cell>
          <cell r="BL195">
            <v>0</v>
          </cell>
          <cell r="BM195">
            <v>0</v>
          </cell>
          <cell r="BO195">
            <v>0</v>
          </cell>
          <cell r="BQ195">
            <v>25316</v>
          </cell>
          <cell r="BR195">
            <v>25316</v>
          </cell>
          <cell r="BS195">
            <v>0</v>
          </cell>
          <cell r="BU195">
            <v>0</v>
          </cell>
          <cell r="BW195">
            <v>0</v>
          </cell>
        </row>
        <row r="196">
          <cell r="A196">
            <v>187</v>
          </cell>
          <cell r="B196">
            <v>187</v>
          </cell>
          <cell r="C196" t="str">
            <v>MILLIS</v>
          </cell>
          <cell r="D196">
            <v>5</v>
          </cell>
          <cell r="E196">
            <v>71070</v>
          </cell>
          <cell r="F196">
            <v>0</v>
          </cell>
          <cell r="G196">
            <v>4465</v>
          </cell>
          <cell r="H196">
            <v>75535</v>
          </cell>
          <cell r="J196">
            <v>0</v>
          </cell>
          <cell r="K196">
            <v>0</v>
          </cell>
          <cell r="L196">
            <v>4465</v>
          </cell>
          <cell r="M196">
            <v>4465</v>
          </cell>
          <cell r="O196">
            <v>71070</v>
          </cell>
          <cell r="Q196">
            <v>0</v>
          </cell>
          <cell r="R196">
            <v>0</v>
          </cell>
          <cell r="S196">
            <v>4465</v>
          </cell>
          <cell r="T196">
            <v>4465</v>
          </cell>
          <cell r="V196">
            <v>25024</v>
          </cell>
          <cell r="W196">
            <v>0</v>
          </cell>
          <cell r="X196">
            <v>187</v>
          </cell>
          <cell r="Y196">
            <v>5</v>
          </cell>
          <cell r="Z196">
            <v>0</v>
          </cell>
          <cell r="AA196">
            <v>0</v>
          </cell>
          <cell r="AB196">
            <v>71070</v>
          </cell>
          <cell r="AC196">
            <v>0</v>
          </cell>
          <cell r="AD196">
            <v>71070</v>
          </cell>
          <cell r="AE196">
            <v>0</v>
          </cell>
          <cell r="AF196">
            <v>4465</v>
          </cell>
          <cell r="AG196">
            <v>75535</v>
          </cell>
          <cell r="AH196">
            <v>0</v>
          </cell>
          <cell r="AJ196">
            <v>0</v>
          </cell>
          <cell r="AK196">
            <v>0</v>
          </cell>
          <cell r="AL196">
            <v>75535</v>
          </cell>
          <cell r="AN196">
            <v>187</v>
          </cell>
          <cell r="AO196">
            <v>187</v>
          </cell>
          <cell r="AP196" t="str">
            <v>MILLIS</v>
          </cell>
          <cell r="AQ196">
            <v>71070</v>
          </cell>
          <cell r="AR196">
            <v>71174</v>
          </cell>
          <cell r="AS196">
            <v>0</v>
          </cell>
          <cell r="AT196">
            <v>4554.5</v>
          </cell>
          <cell r="AU196">
            <v>10465</v>
          </cell>
          <cell r="AV196">
            <v>140.25</v>
          </cell>
          <cell r="AW196">
            <v>0</v>
          </cell>
          <cell r="AX196">
            <v>5399.25</v>
          </cell>
          <cell r="AY196">
            <v>0</v>
          </cell>
          <cell r="AZ196">
            <v>20559</v>
          </cell>
          <cell r="BA196">
            <v>0</v>
          </cell>
          <cell r="BC196">
            <v>187</v>
          </cell>
          <cell r="BD196" t="str">
            <v>MILLIS</v>
          </cell>
          <cell r="BI196">
            <v>0</v>
          </cell>
          <cell r="BL196">
            <v>0</v>
          </cell>
          <cell r="BM196">
            <v>0</v>
          </cell>
          <cell r="BO196">
            <v>0</v>
          </cell>
          <cell r="BQ196">
            <v>0</v>
          </cell>
          <cell r="BR196">
            <v>0</v>
          </cell>
          <cell r="BS196">
            <v>0</v>
          </cell>
          <cell r="BU196">
            <v>0</v>
          </cell>
          <cell r="BW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N197">
            <v>188</v>
          </cell>
          <cell r="AO197">
            <v>188</v>
          </cell>
          <cell r="AP197" t="str">
            <v>MILLVILLE</v>
          </cell>
          <cell r="AQ197">
            <v>0</v>
          </cell>
          <cell r="AR197">
            <v>0</v>
          </cell>
          <cell r="AS197">
            <v>0</v>
          </cell>
          <cell r="AT197">
            <v>0</v>
          </cell>
          <cell r="AU197">
            <v>0</v>
          </cell>
          <cell r="AV197">
            <v>0</v>
          </cell>
          <cell r="AW197">
            <v>0</v>
          </cell>
          <cell r="AX197">
            <v>0</v>
          </cell>
          <cell r="AY197">
            <v>0</v>
          </cell>
          <cell r="AZ197">
            <v>0</v>
          </cell>
          <cell r="BA197">
            <v>0</v>
          </cell>
          <cell r="BC197">
            <v>188</v>
          </cell>
          <cell r="BD197" t="str">
            <v>MILLVILLE</v>
          </cell>
          <cell r="BI197">
            <v>0</v>
          </cell>
          <cell r="BL197">
            <v>0</v>
          </cell>
          <cell r="BM197">
            <v>0</v>
          </cell>
          <cell r="BO197">
            <v>0</v>
          </cell>
          <cell r="BQ197">
            <v>0</v>
          </cell>
          <cell r="BR197">
            <v>0</v>
          </cell>
          <cell r="BS197">
            <v>0</v>
          </cell>
          <cell r="BU197">
            <v>0</v>
          </cell>
          <cell r="BW197">
            <v>0</v>
          </cell>
        </row>
        <row r="198">
          <cell r="A198">
            <v>189</v>
          </cell>
          <cell r="B198">
            <v>189</v>
          </cell>
          <cell r="C198" t="str">
            <v>MILTON</v>
          </cell>
          <cell r="D198">
            <v>16</v>
          </cell>
          <cell r="E198">
            <v>269375</v>
          </cell>
          <cell r="F198">
            <v>0</v>
          </cell>
          <cell r="G198">
            <v>14288</v>
          </cell>
          <cell r="H198">
            <v>283663</v>
          </cell>
          <cell r="J198">
            <v>107584.99919169387</v>
          </cell>
          <cell r="K198">
            <v>0.69681998644181287</v>
          </cell>
          <cell r="L198">
            <v>14288</v>
          </cell>
          <cell r="M198">
            <v>121872.99919169387</v>
          </cell>
          <cell r="O198">
            <v>161790.00080830613</v>
          </cell>
          <cell r="Q198">
            <v>0</v>
          </cell>
          <cell r="R198">
            <v>107584.99919169387</v>
          </cell>
          <cell r="S198">
            <v>14288</v>
          </cell>
          <cell r="T198">
            <v>121872.99919169387</v>
          </cell>
          <cell r="V198">
            <v>168682.25</v>
          </cell>
          <cell r="W198">
            <v>0</v>
          </cell>
          <cell r="X198">
            <v>189</v>
          </cell>
          <cell r="Y198">
            <v>16</v>
          </cell>
          <cell r="Z198">
            <v>0</v>
          </cell>
          <cell r="AA198">
            <v>0</v>
          </cell>
          <cell r="AB198">
            <v>269375</v>
          </cell>
          <cell r="AC198">
            <v>0</v>
          </cell>
          <cell r="AD198">
            <v>269375</v>
          </cell>
          <cell r="AE198">
            <v>0</v>
          </cell>
          <cell r="AF198">
            <v>14288</v>
          </cell>
          <cell r="AG198">
            <v>283663</v>
          </cell>
          <cell r="AH198">
            <v>0</v>
          </cell>
          <cell r="AJ198">
            <v>0</v>
          </cell>
          <cell r="AK198">
            <v>0</v>
          </cell>
          <cell r="AL198">
            <v>283663</v>
          </cell>
          <cell r="AN198">
            <v>189</v>
          </cell>
          <cell r="AO198">
            <v>189</v>
          </cell>
          <cell r="AP198" t="str">
            <v>MILTON</v>
          </cell>
          <cell r="AQ198">
            <v>269375</v>
          </cell>
          <cell r="AR198">
            <v>138259</v>
          </cell>
          <cell r="AS198">
            <v>131116</v>
          </cell>
          <cell r="AT198">
            <v>5509.25</v>
          </cell>
          <cell r="AU198">
            <v>60</v>
          </cell>
          <cell r="AV198">
            <v>0</v>
          </cell>
          <cell r="AW198">
            <v>10748.75</v>
          </cell>
          <cell r="AX198">
            <v>6960.25</v>
          </cell>
          <cell r="AY198">
            <v>0</v>
          </cell>
          <cell r="AZ198">
            <v>154394.25</v>
          </cell>
          <cell r="BA198">
            <v>107584.99919169387</v>
          </cell>
          <cell r="BC198">
            <v>189</v>
          </cell>
          <cell r="BD198" t="str">
            <v>MILTON</v>
          </cell>
          <cell r="BI198">
            <v>0</v>
          </cell>
          <cell r="BL198">
            <v>0</v>
          </cell>
          <cell r="BM198">
            <v>0</v>
          </cell>
          <cell r="BO198">
            <v>0</v>
          </cell>
          <cell r="BQ198">
            <v>131116</v>
          </cell>
          <cell r="BR198">
            <v>131116</v>
          </cell>
          <cell r="BS198">
            <v>0</v>
          </cell>
          <cell r="BU198">
            <v>0</v>
          </cell>
          <cell r="BW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N199">
            <v>190</v>
          </cell>
          <cell r="AO199">
            <v>190</v>
          </cell>
          <cell r="AP199" t="str">
            <v>MONROE</v>
          </cell>
          <cell r="AQ199">
            <v>0</v>
          </cell>
          <cell r="AR199">
            <v>0</v>
          </cell>
          <cell r="AS199">
            <v>0</v>
          </cell>
          <cell r="AT199">
            <v>0</v>
          </cell>
          <cell r="AU199">
            <v>0</v>
          </cell>
          <cell r="AV199">
            <v>0</v>
          </cell>
          <cell r="AW199">
            <v>0</v>
          </cell>
          <cell r="AX199">
            <v>0</v>
          </cell>
          <cell r="AY199">
            <v>0</v>
          </cell>
          <cell r="AZ199">
            <v>0</v>
          </cell>
          <cell r="BA199">
            <v>0</v>
          </cell>
          <cell r="BC199">
            <v>190</v>
          </cell>
          <cell r="BD199" t="str">
            <v>MONROE</v>
          </cell>
          <cell r="BI199">
            <v>0</v>
          </cell>
          <cell r="BL199">
            <v>0</v>
          </cell>
          <cell r="BM199">
            <v>0</v>
          </cell>
          <cell r="BO199">
            <v>0</v>
          </cell>
          <cell r="BQ199">
            <v>0</v>
          </cell>
          <cell r="BR199">
            <v>0</v>
          </cell>
          <cell r="BS199">
            <v>0</v>
          </cell>
          <cell r="BU199">
            <v>0</v>
          </cell>
          <cell r="BW199">
            <v>0</v>
          </cell>
        </row>
        <row r="200">
          <cell r="A200">
            <v>191</v>
          </cell>
          <cell r="B200">
            <v>191</v>
          </cell>
          <cell r="C200" t="str">
            <v>MONSON</v>
          </cell>
          <cell r="D200">
            <v>26</v>
          </cell>
          <cell r="E200">
            <v>328379</v>
          </cell>
          <cell r="F200">
            <v>0</v>
          </cell>
          <cell r="G200">
            <v>23218</v>
          </cell>
          <cell r="H200">
            <v>351597</v>
          </cell>
          <cell r="J200">
            <v>39634.203422590603</v>
          </cell>
          <cell r="K200">
            <v>0.33573939477249654</v>
          </cell>
          <cell r="L200">
            <v>23218</v>
          </cell>
          <cell r="M200">
            <v>62852.203422590603</v>
          </cell>
          <cell r="O200">
            <v>288744.79657740938</v>
          </cell>
          <cell r="Q200">
            <v>0</v>
          </cell>
          <cell r="R200">
            <v>39634.203422590603</v>
          </cell>
          <cell r="S200">
            <v>23218</v>
          </cell>
          <cell r="T200">
            <v>62852.203422590603</v>
          </cell>
          <cell r="V200">
            <v>141268.5</v>
          </cell>
          <cell r="W200">
            <v>0</v>
          </cell>
          <cell r="X200">
            <v>191</v>
          </cell>
          <cell r="Y200">
            <v>26</v>
          </cell>
          <cell r="Z200">
            <v>0</v>
          </cell>
          <cell r="AA200">
            <v>0</v>
          </cell>
          <cell r="AB200">
            <v>328379</v>
          </cell>
          <cell r="AC200">
            <v>0</v>
          </cell>
          <cell r="AD200">
            <v>328379</v>
          </cell>
          <cell r="AE200">
            <v>0</v>
          </cell>
          <cell r="AF200">
            <v>23218</v>
          </cell>
          <cell r="AG200">
            <v>351597</v>
          </cell>
          <cell r="AH200">
            <v>0</v>
          </cell>
          <cell r="AJ200">
            <v>0</v>
          </cell>
          <cell r="AK200">
            <v>0</v>
          </cell>
          <cell r="AL200">
            <v>351597</v>
          </cell>
          <cell r="AN200">
            <v>191</v>
          </cell>
          <cell r="AO200">
            <v>191</v>
          </cell>
          <cell r="AP200" t="str">
            <v>MONSON</v>
          </cell>
          <cell r="AQ200">
            <v>328379</v>
          </cell>
          <cell r="AR200">
            <v>280076</v>
          </cell>
          <cell r="AS200">
            <v>48303</v>
          </cell>
          <cell r="AT200">
            <v>56632.25</v>
          </cell>
          <cell r="AU200">
            <v>0</v>
          </cell>
          <cell r="AV200">
            <v>0</v>
          </cell>
          <cell r="AW200">
            <v>0</v>
          </cell>
          <cell r="AX200">
            <v>13115.25</v>
          </cell>
          <cell r="AY200">
            <v>0</v>
          </cell>
          <cell r="AZ200">
            <v>118050.5</v>
          </cell>
          <cell r="BA200">
            <v>39634.203422590603</v>
          </cell>
          <cell r="BC200">
            <v>191</v>
          </cell>
          <cell r="BD200" t="str">
            <v>MONSON</v>
          </cell>
          <cell r="BI200">
            <v>0</v>
          </cell>
          <cell r="BL200">
            <v>0</v>
          </cell>
          <cell r="BM200">
            <v>0</v>
          </cell>
          <cell r="BO200">
            <v>0</v>
          </cell>
          <cell r="BQ200">
            <v>48303</v>
          </cell>
          <cell r="BR200">
            <v>48303</v>
          </cell>
          <cell r="BS200">
            <v>0</v>
          </cell>
          <cell r="BU200">
            <v>0</v>
          </cell>
          <cell r="BW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N201">
            <v>192</v>
          </cell>
          <cell r="AO201">
            <v>192</v>
          </cell>
          <cell r="AP201" t="str">
            <v>MONTAGUE</v>
          </cell>
          <cell r="AQ201">
            <v>0</v>
          </cell>
          <cell r="AR201">
            <v>0</v>
          </cell>
          <cell r="AS201">
            <v>0</v>
          </cell>
          <cell r="AT201">
            <v>0</v>
          </cell>
          <cell r="AU201">
            <v>0</v>
          </cell>
          <cell r="AV201">
            <v>0</v>
          </cell>
          <cell r="AW201">
            <v>0</v>
          </cell>
          <cell r="AX201">
            <v>0</v>
          </cell>
          <cell r="AY201">
            <v>0</v>
          </cell>
          <cell r="AZ201">
            <v>0</v>
          </cell>
          <cell r="BA201">
            <v>0</v>
          </cell>
          <cell r="BC201">
            <v>192</v>
          </cell>
          <cell r="BD201" t="str">
            <v>MONTAGUE</v>
          </cell>
          <cell r="BI201">
            <v>0</v>
          </cell>
          <cell r="BL201">
            <v>0</v>
          </cell>
          <cell r="BM201">
            <v>0</v>
          </cell>
          <cell r="BO201">
            <v>0</v>
          </cell>
          <cell r="BQ201">
            <v>0</v>
          </cell>
          <cell r="BR201">
            <v>0</v>
          </cell>
          <cell r="BS201">
            <v>0</v>
          </cell>
          <cell r="BU201">
            <v>0</v>
          </cell>
          <cell r="BW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N202">
            <v>193</v>
          </cell>
          <cell r="AO202">
            <v>193</v>
          </cell>
          <cell r="AP202" t="str">
            <v>MONTEREY</v>
          </cell>
          <cell r="AQ202">
            <v>0</v>
          </cell>
          <cell r="AR202">
            <v>0</v>
          </cell>
          <cell r="AS202">
            <v>0</v>
          </cell>
          <cell r="AT202">
            <v>0</v>
          </cell>
          <cell r="AU202">
            <v>0</v>
          </cell>
          <cell r="AV202">
            <v>0</v>
          </cell>
          <cell r="AW202">
            <v>0</v>
          </cell>
          <cell r="AX202">
            <v>0</v>
          </cell>
          <cell r="AY202">
            <v>0</v>
          </cell>
          <cell r="AZ202">
            <v>0</v>
          </cell>
          <cell r="BA202">
            <v>0</v>
          </cell>
          <cell r="BC202">
            <v>193</v>
          </cell>
          <cell r="BD202" t="str">
            <v>MONTEREY</v>
          </cell>
          <cell r="BI202">
            <v>0</v>
          </cell>
          <cell r="BL202">
            <v>0</v>
          </cell>
          <cell r="BM202">
            <v>0</v>
          </cell>
          <cell r="BO202">
            <v>0</v>
          </cell>
          <cell r="BQ202">
            <v>0</v>
          </cell>
          <cell r="BR202">
            <v>0</v>
          </cell>
          <cell r="BS202">
            <v>0</v>
          </cell>
          <cell r="BU202">
            <v>0</v>
          </cell>
          <cell r="BW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N203">
            <v>194</v>
          </cell>
          <cell r="AO203">
            <v>194</v>
          </cell>
          <cell r="AP203" t="str">
            <v>MONTGOMERY</v>
          </cell>
          <cell r="AQ203">
            <v>0</v>
          </cell>
          <cell r="AR203">
            <v>0</v>
          </cell>
          <cell r="AS203">
            <v>0</v>
          </cell>
          <cell r="AT203">
            <v>0</v>
          </cell>
          <cell r="AU203">
            <v>0</v>
          </cell>
          <cell r="AV203">
            <v>0</v>
          </cell>
          <cell r="AW203">
            <v>0</v>
          </cell>
          <cell r="AX203">
            <v>0</v>
          </cell>
          <cell r="AY203">
            <v>0</v>
          </cell>
          <cell r="AZ203">
            <v>0</v>
          </cell>
          <cell r="BA203">
            <v>0</v>
          </cell>
          <cell r="BC203">
            <v>194</v>
          </cell>
          <cell r="BD203" t="str">
            <v>MONTGOMERY</v>
          </cell>
          <cell r="BI203">
            <v>0</v>
          </cell>
          <cell r="BL203">
            <v>0</v>
          </cell>
          <cell r="BM203">
            <v>0</v>
          </cell>
          <cell r="BO203">
            <v>0</v>
          </cell>
          <cell r="BQ203">
            <v>0</v>
          </cell>
          <cell r="BR203">
            <v>0</v>
          </cell>
          <cell r="BS203">
            <v>0</v>
          </cell>
          <cell r="BU203">
            <v>0</v>
          </cell>
          <cell r="BW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N204">
            <v>195</v>
          </cell>
          <cell r="AO204">
            <v>195</v>
          </cell>
          <cell r="AP204" t="str">
            <v>MOUNT WASHINGTON</v>
          </cell>
          <cell r="AQ204">
            <v>0</v>
          </cell>
          <cell r="AR204">
            <v>0</v>
          </cell>
          <cell r="AS204">
            <v>0</v>
          </cell>
          <cell r="AT204">
            <v>0</v>
          </cell>
          <cell r="AU204">
            <v>0</v>
          </cell>
          <cell r="AV204">
            <v>0</v>
          </cell>
          <cell r="AW204">
            <v>0</v>
          </cell>
          <cell r="AX204">
            <v>0</v>
          </cell>
          <cell r="AY204">
            <v>0</v>
          </cell>
          <cell r="AZ204">
            <v>0</v>
          </cell>
          <cell r="BA204">
            <v>0</v>
          </cell>
          <cell r="BC204">
            <v>195</v>
          </cell>
          <cell r="BD204" t="str">
            <v>MOUNT WASHINGTON</v>
          </cell>
          <cell r="BI204">
            <v>0</v>
          </cell>
          <cell r="BL204">
            <v>0</v>
          </cell>
          <cell r="BM204">
            <v>0</v>
          </cell>
          <cell r="BO204">
            <v>0</v>
          </cell>
          <cell r="BQ204">
            <v>0</v>
          </cell>
          <cell r="BR204">
            <v>0</v>
          </cell>
          <cell r="BS204">
            <v>0</v>
          </cell>
          <cell r="BU204">
            <v>0</v>
          </cell>
          <cell r="BW204">
            <v>0</v>
          </cell>
        </row>
        <row r="205">
          <cell r="A205">
            <v>196</v>
          </cell>
          <cell r="B205">
            <v>196</v>
          </cell>
          <cell r="C205" t="str">
            <v>NAHANT</v>
          </cell>
          <cell r="D205">
            <v>2</v>
          </cell>
          <cell r="E205">
            <v>25908</v>
          </cell>
          <cell r="F205">
            <v>0</v>
          </cell>
          <cell r="G205">
            <v>1786</v>
          </cell>
          <cell r="H205">
            <v>27694</v>
          </cell>
          <cell r="J205">
            <v>982.99848250136722</v>
          </cell>
          <cell r="K205">
            <v>0.36840569005953988</v>
          </cell>
          <cell r="L205">
            <v>1786</v>
          </cell>
          <cell r="M205">
            <v>2768.9984825013671</v>
          </cell>
          <cell r="O205">
            <v>24925.001517498633</v>
          </cell>
          <cell r="Q205">
            <v>0</v>
          </cell>
          <cell r="R205">
            <v>982.99848250136722</v>
          </cell>
          <cell r="S205">
            <v>1786</v>
          </cell>
          <cell r="T205">
            <v>2768.9984825013671</v>
          </cell>
          <cell r="V205">
            <v>4454.25</v>
          </cell>
          <cell r="W205">
            <v>0</v>
          </cell>
          <cell r="X205">
            <v>196</v>
          </cell>
          <cell r="Y205">
            <v>2</v>
          </cell>
          <cell r="Z205">
            <v>0</v>
          </cell>
          <cell r="AA205">
            <v>0</v>
          </cell>
          <cell r="AB205">
            <v>25908</v>
          </cell>
          <cell r="AC205">
            <v>0</v>
          </cell>
          <cell r="AD205">
            <v>25908</v>
          </cell>
          <cell r="AE205">
            <v>0</v>
          </cell>
          <cell r="AF205">
            <v>1786</v>
          </cell>
          <cell r="AG205">
            <v>27694</v>
          </cell>
          <cell r="AH205">
            <v>0</v>
          </cell>
          <cell r="AJ205">
            <v>0</v>
          </cell>
          <cell r="AK205">
            <v>0</v>
          </cell>
          <cell r="AL205">
            <v>27694</v>
          </cell>
          <cell r="AN205">
            <v>196</v>
          </cell>
          <cell r="AO205">
            <v>196</v>
          </cell>
          <cell r="AP205" t="str">
            <v>NAHANT</v>
          </cell>
          <cell r="AQ205">
            <v>25908</v>
          </cell>
          <cell r="AR205">
            <v>24710</v>
          </cell>
          <cell r="AS205">
            <v>1198</v>
          </cell>
          <cell r="AT205">
            <v>0</v>
          </cell>
          <cell r="AU205">
            <v>0</v>
          </cell>
          <cell r="AV205">
            <v>491.25</v>
          </cell>
          <cell r="AW205">
            <v>979</v>
          </cell>
          <cell r="AX205">
            <v>0</v>
          </cell>
          <cell r="AY205">
            <v>0</v>
          </cell>
          <cell r="AZ205">
            <v>2668.25</v>
          </cell>
          <cell r="BA205">
            <v>982.99848250136722</v>
          </cell>
          <cell r="BC205">
            <v>196</v>
          </cell>
          <cell r="BD205" t="str">
            <v>NAHANT</v>
          </cell>
          <cell r="BI205">
            <v>0</v>
          </cell>
          <cell r="BL205">
            <v>0</v>
          </cell>
          <cell r="BM205">
            <v>0</v>
          </cell>
          <cell r="BO205">
            <v>0</v>
          </cell>
          <cell r="BQ205">
            <v>1198</v>
          </cell>
          <cell r="BR205">
            <v>1198</v>
          </cell>
          <cell r="BS205">
            <v>0</v>
          </cell>
          <cell r="BU205">
            <v>0</v>
          </cell>
          <cell r="BW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N206">
            <v>197</v>
          </cell>
          <cell r="AO206">
            <v>197</v>
          </cell>
          <cell r="AP206" t="str">
            <v>NANTUCKET</v>
          </cell>
          <cell r="AQ206">
            <v>0</v>
          </cell>
          <cell r="AR206">
            <v>0</v>
          </cell>
          <cell r="AS206">
            <v>0</v>
          </cell>
          <cell r="AT206">
            <v>0</v>
          </cell>
          <cell r="AU206">
            <v>0</v>
          </cell>
          <cell r="AV206">
            <v>0</v>
          </cell>
          <cell r="AW206">
            <v>0</v>
          </cell>
          <cell r="AX206">
            <v>0</v>
          </cell>
          <cell r="AY206">
            <v>0</v>
          </cell>
          <cell r="AZ206">
            <v>0</v>
          </cell>
          <cell r="BA206">
            <v>0</v>
          </cell>
          <cell r="BC206">
            <v>197</v>
          </cell>
          <cell r="BD206" t="str">
            <v>NANTUCKET</v>
          </cell>
          <cell r="BI206">
            <v>0</v>
          </cell>
          <cell r="BL206">
            <v>0</v>
          </cell>
          <cell r="BM206">
            <v>0</v>
          </cell>
          <cell r="BO206">
            <v>0</v>
          </cell>
          <cell r="BQ206">
            <v>0</v>
          </cell>
          <cell r="BR206">
            <v>0</v>
          </cell>
          <cell r="BS206">
            <v>0</v>
          </cell>
          <cell r="BU206">
            <v>0</v>
          </cell>
          <cell r="BW206">
            <v>0</v>
          </cell>
        </row>
        <row r="207">
          <cell r="A207">
            <v>198</v>
          </cell>
          <cell r="B207">
            <v>198</v>
          </cell>
          <cell r="C207" t="str">
            <v>NATICK</v>
          </cell>
          <cell r="D207">
            <v>28</v>
          </cell>
          <cell r="E207">
            <v>356194</v>
          </cell>
          <cell r="F207">
            <v>0</v>
          </cell>
          <cell r="G207">
            <v>25004</v>
          </cell>
          <cell r="H207">
            <v>381198</v>
          </cell>
          <cell r="J207">
            <v>0</v>
          </cell>
          <cell r="K207">
            <v>0</v>
          </cell>
          <cell r="L207">
            <v>25004</v>
          </cell>
          <cell r="M207">
            <v>25004</v>
          </cell>
          <cell r="O207">
            <v>356194</v>
          </cell>
          <cell r="Q207">
            <v>0</v>
          </cell>
          <cell r="R207">
            <v>0</v>
          </cell>
          <cell r="S207">
            <v>25004</v>
          </cell>
          <cell r="T207">
            <v>25004</v>
          </cell>
          <cell r="V207">
            <v>54789.5</v>
          </cell>
          <cell r="W207">
            <v>0</v>
          </cell>
          <cell r="X207">
            <v>198</v>
          </cell>
          <cell r="Y207">
            <v>28</v>
          </cell>
          <cell r="Z207">
            <v>0</v>
          </cell>
          <cell r="AA207">
            <v>0</v>
          </cell>
          <cell r="AB207">
            <v>356194</v>
          </cell>
          <cell r="AC207">
            <v>0</v>
          </cell>
          <cell r="AD207">
            <v>356194</v>
          </cell>
          <cell r="AE207">
            <v>0</v>
          </cell>
          <cell r="AF207">
            <v>25004</v>
          </cell>
          <cell r="AG207">
            <v>381198</v>
          </cell>
          <cell r="AH207">
            <v>0</v>
          </cell>
          <cell r="AJ207">
            <v>0</v>
          </cell>
          <cell r="AK207">
            <v>0</v>
          </cell>
          <cell r="AL207">
            <v>381198</v>
          </cell>
          <cell r="AN207">
            <v>198</v>
          </cell>
          <cell r="AO207">
            <v>198</v>
          </cell>
          <cell r="AP207" t="str">
            <v>NATICK</v>
          </cell>
          <cell r="AQ207">
            <v>356194</v>
          </cell>
          <cell r="AR207">
            <v>453508</v>
          </cell>
          <cell r="AS207">
            <v>0</v>
          </cell>
          <cell r="AT207">
            <v>29785.5</v>
          </cell>
          <cell r="AU207">
            <v>0</v>
          </cell>
          <cell r="AV207">
            <v>0</v>
          </cell>
          <cell r="AW207">
            <v>0</v>
          </cell>
          <cell r="AX207">
            <v>0</v>
          </cell>
          <cell r="AY207">
            <v>0</v>
          </cell>
          <cell r="AZ207">
            <v>29785.5</v>
          </cell>
          <cell r="BA207">
            <v>0</v>
          </cell>
          <cell r="BC207">
            <v>198</v>
          </cell>
          <cell r="BD207" t="str">
            <v>NATICK</v>
          </cell>
          <cell r="BI207">
            <v>0</v>
          </cell>
          <cell r="BL207">
            <v>0</v>
          </cell>
          <cell r="BM207">
            <v>0</v>
          </cell>
          <cell r="BO207">
            <v>0</v>
          </cell>
          <cell r="BQ207">
            <v>0</v>
          </cell>
          <cell r="BR207">
            <v>0</v>
          </cell>
          <cell r="BS207">
            <v>0</v>
          </cell>
          <cell r="BU207">
            <v>0</v>
          </cell>
          <cell r="BW207">
            <v>0</v>
          </cell>
        </row>
        <row r="208">
          <cell r="A208">
            <v>199</v>
          </cell>
          <cell r="B208">
            <v>199</v>
          </cell>
          <cell r="C208" t="str">
            <v>NEEDHAM</v>
          </cell>
          <cell r="D208">
            <v>5</v>
          </cell>
          <cell r="E208">
            <v>92403</v>
          </cell>
          <cell r="F208">
            <v>0</v>
          </cell>
          <cell r="G208">
            <v>4465</v>
          </cell>
          <cell r="H208">
            <v>96868</v>
          </cell>
          <cell r="J208">
            <v>35762.108398447068</v>
          </cell>
          <cell r="K208">
            <v>0.64994835611375368</v>
          </cell>
          <cell r="L208">
            <v>4465</v>
          </cell>
          <cell r="M208">
            <v>40227.108398447068</v>
          </cell>
          <cell r="O208">
            <v>56640.891601552932</v>
          </cell>
          <cell r="Q208">
            <v>0</v>
          </cell>
          <cell r="R208">
            <v>35762.108398447068</v>
          </cell>
          <cell r="S208">
            <v>4465</v>
          </cell>
          <cell r="T208">
            <v>40227.108398447068</v>
          </cell>
          <cell r="V208">
            <v>59488</v>
          </cell>
          <cell r="W208">
            <v>0</v>
          </cell>
          <cell r="X208">
            <v>199</v>
          </cell>
          <cell r="Y208">
            <v>5</v>
          </cell>
          <cell r="Z208">
            <v>0</v>
          </cell>
          <cell r="AA208">
            <v>0</v>
          </cell>
          <cell r="AB208">
            <v>92403</v>
          </cell>
          <cell r="AC208">
            <v>0</v>
          </cell>
          <cell r="AD208">
            <v>92403</v>
          </cell>
          <cell r="AE208">
            <v>0</v>
          </cell>
          <cell r="AF208">
            <v>4465</v>
          </cell>
          <cell r="AG208">
            <v>96868</v>
          </cell>
          <cell r="AH208">
            <v>0</v>
          </cell>
          <cell r="AJ208">
            <v>0</v>
          </cell>
          <cell r="AK208">
            <v>0</v>
          </cell>
          <cell r="AL208">
            <v>96868</v>
          </cell>
          <cell r="AN208">
            <v>199</v>
          </cell>
          <cell r="AO208">
            <v>199</v>
          </cell>
          <cell r="AP208" t="str">
            <v>NEEDHAM</v>
          </cell>
          <cell r="AQ208">
            <v>92403</v>
          </cell>
          <cell r="AR208">
            <v>48819</v>
          </cell>
          <cell r="AS208">
            <v>43584</v>
          </cell>
          <cell r="AT208">
            <v>5864.75</v>
          </cell>
          <cell r="AU208">
            <v>0</v>
          </cell>
          <cell r="AV208">
            <v>0</v>
          </cell>
          <cell r="AW208">
            <v>0</v>
          </cell>
          <cell r="AX208">
            <v>5574.25</v>
          </cell>
          <cell r="AY208">
            <v>0</v>
          </cell>
          <cell r="AZ208">
            <v>55023</v>
          </cell>
          <cell r="BA208">
            <v>35762.108398447068</v>
          </cell>
          <cell r="BC208">
            <v>199</v>
          </cell>
          <cell r="BD208" t="str">
            <v>NEEDHAM</v>
          </cell>
          <cell r="BI208">
            <v>0</v>
          </cell>
          <cell r="BL208">
            <v>0</v>
          </cell>
          <cell r="BM208">
            <v>0</v>
          </cell>
          <cell r="BO208">
            <v>0</v>
          </cell>
          <cell r="BQ208">
            <v>43584</v>
          </cell>
          <cell r="BR208">
            <v>43584</v>
          </cell>
          <cell r="BS208">
            <v>0</v>
          </cell>
          <cell r="BU208">
            <v>0</v>
          </cell>
          <cell r="BW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W209">
            <v>0</v>
          </cell>
          <cell r="X209">
            <v>200</v>
          </cell>
          <cell r="AN209">
            <v>200</v>
          </cell>
          <cell r="AO209">
            <v>200</v>
          </cell>
          <cell r="AP209" t="str">
            <v>NEW ASHFORD</v>
          </cell>
          <cell r="AQ209">
            <v>0</v>
          </cell>
          <cell r="AR209">
            <v>0</v>
          </cell>
          <cell r="AS209">
            <v>0</v>
          </cell>
          <cell r="AT209">
            <v>0</v>
          </cell>
          <cell r="AU209">
            <v>0</v>
          </cell>
          <cell r="AV209">
            <v>0</v>
          </cell>
          <cell r="AW209">
            <v>0</v>
          </cell>
          <cell r="AX209">
            <v>0</v>
          </cell>
          <cell r="AY209">
            <v>0</v>
          </cell>
          <cell r="AZ209">
            <v>0</v>
          </cell>
          <cell r="BA209">
            <v>0</v>
          </cell>
          <cell r="BC209">
            <v>200</v>
          </cell>
          <cell r="BD209" t="str">
            <v>NEW ASHFORD</v>
          </cell>
          <cell r="BI209">
            <v>0</v>
          </cell>
          <cell r="BL209">
            <v>0</v>
          </cell>
          <cell r="BM209">
            <v>0</v>
          </cell>
          <cell r="BO209">
            <v>0</v>
          </cell>
          <cell r="BQ209">
            <v>0</v>
          </cell>
          <cell r="BR209">
            <v>0</v>
          </cell>
          <cell r="BS209">
            <v>0</v>
          </cell>
          <cell r="BU209">
            <v>0</v>
          </cell>
          <cell r="BW209">
            <v>0</v>
          </cell>
        </row>
        <row r="210">
          <cell r="A210">
            <v>201</v>
          </cell>
          <cell r="B210">
            <v>201</v>
          </cell>
          <cell r="C210" t="str">
            <v>NEW BEDFORD</v>
          </cell>
          <cell r="D210">
            <v>1175</v>
          </cell>
          <cell r="E210">
            <v>14400279</v>
          </cell>
          <cell r="F210">
            <v>300493</v>
          </cell>
          <cell r="G210">
            <v>1049275</v>
          </cell>
          <cell r="H210">
            <v>15750047</v>
          </cell>
          <cell r="J210">
            <v>984846.32272056001</v>
          </cell>
          <cell r="K210">
            <v>0.35379760776477376</v>
          </cell>
          <cell r="L210">
            <v>1049275</v>
          </cell>
          <cell r="M210">
            <v>2034121.32272056</v>
          </cell>
          <cell r="O210">
            <v>13715925.677279441</v>
          </cell>
          <cell r="Q210">
            <v>0</v>
          </cell>
          <cell r="R210">
            <v>984846.32272056001</v>
          </cell>
          <cell r="S210">
            <v>1049275</v>
          </cell>
          <cell r="T210">
            <v>2034121.32272056</v>
          </cell>
          <cell r="V210">
            <v>3832918.25</v>
          </cell>
          <cell r="W210">
            <v>0</v>
          </cell>
          <cell r="X210">
            <v>201</v>
          </cell>
          <cell r="Y210">
            <v>1175</v>
          </cell>
          <cell r="Z210">
            <v>0</v>
          </cell>
          <cell r="AA210">
            <v>0</v>
          </cell>
          <cell r="AB210">
            <v>14400279</v>
          </cell>
          <cell r="AC210">
            <v>0</v>
          </cell>
          <cell r="AD210">
            <v>14400279</v>
          </cell>
          <cell r="AE210">
            <v>300493</v>
          </cell>
          <cell r="AF210">
            <v>1049275</v>
          </cell>
          <cell r="AG210">
            <v>15750047</v>
          </cell>
          <cell r="AH210">
            <v>0</v>
          </cell>
          <cell r="AJ210">
            <v>0</v>
          </cell>
          <cell r="AK210">
            <v>0</v>
          </cell>
          <cell r="AL210">
            <v>15750047</v>
          </cell>
          <cell r="AN210">
            <v>201</v>
          </cell>
          <cell r="AO210">
            <v>201</v>
          </cell>
          <cell r="AP210" t="str">
            <v>NEW BEDFORD</v>
          </cell>
          <cell r="AQ210">
            <v>14400279</v>
          </cell>
          <cell r="AR210">
            <v>13200027</v>
          </cell>
          <cell r="AS210">
            <v>1200252</v>
          </cell>
          <cell r="AT210">
            <v>472974.75</v>
          </cell>
          <cell r="AU210">
            <v>247135</v>
          </cell>
          <cell r="AV210">
            <v>307652</v>
          </cell>
          <cell r="AW210">
            <v>414446.25</v>
          </cell>
          <cell r="AX210">
            <v>141183.25</v>
          </cell>
          <cell r="AY210">
            <v>0</v>
          </cell>
          <cell r="AZ210">
            <v>2783643.25</v>
          </cell>
          <cell r="BA210">
            <v>984846.32272056001</v>
          </cell>
          <cell r="BC210">
            <v>201</v>
          </cell>
          <cell r="BD210" t="str">
            <v>NEW BEDFORD</v>
          </cell>
          <cell r="BI210">
            <v>0</v>
          </cell>
          <cell r="BL210">
            <v>0</v>
          </cell>
          <cell r="BM210">
            <v>0</v>
          </cell>
          <cell r="BO210">
            <v>0</v>
          </cell>
          <cell r="BQ210">
            <v>1200252</v>
          </cell>
          <cell r="BR210">
            <v>1200252</v>
          </cell>
          <cell r="BS210">
            <v>0</v>
          </cell>
          <cell r="BU210">
            <v>0</v>
          </cell>
          <cell r="BW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N211">
            <v>202</v>
          </cell>
          <cell r="AO211">
            <v>202</v>
          </cell>
          <cell r="AP211" t="str">
            <v>NEW BRAINTREE</v>
          </cell>
          <cell r="AQ211">
            <v>0</v>
          </cell>
          <cell r="AR211">
            <v>0</v>
          </cell>
          <cell r="AS211">
            <v>0</v>
          </cell>
          <cell r="AT211">
            <v>0</v>
          </cell>
          <cell r="AU211">
            <v>0</v>
          </cell>
          <cell r="AV211">
            <v>0</v>
          </cell>
          <cell r="AW211">
            <v>0</v>
          </cell>
          <cell r="AX211">
            <v>0</v>
          </cell>
          <cell r="AY211">
            <v>0</v>
          </cell>
          <cell r="AZ211">
            <v>0</v>
          </cell>
          <cell r="BA211">
            <v>0</v>
          </cell>
          <cell r="BC211">
            <v>202</v>
          </cell>
          <cell r="BD211" t="str">
            <v>NEW BRAINTREE</v>
          </cell>
          <cell r="BI211">
            <v>0</v>
          </cell>
          <cell r="BL211">
            <v>0</v>
          </cell>
          <cell r="BM211">
            <v>0</v>
          </cell>
          <cell r="BO211">
            <v>0</v>
          </cell>
          <cell r="BQ211">
            <v>0</v>
          </cell>
          <cell r="BR211">
            <v>0</v>
          </cell>
          <cell r="BS211">
            <v>0</v>
          </cell>
          <cell r="BU211">
            <v>0</v>
          </cell>
          <cell r="BW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N212">
            <v>203</v>
          </cell>
          <cell r="AO212">
            <v>205</v>
          </cell>
          <cell r="AP212" t="str">
            <v>NEWBURY</v>
          </cell>
          <cell r="AQ212">
            <v>0</v>
          </cell>
          <cell r="AR212">
            <v>0</v>
          </cell>
          <cell r="AS212">
            <v>0</v>
          </cell>
          <cell r="AT212">
            <v>0</v>
          </cell>
          <cell r="AU212">
            <v>0</v>
          </cell>
          <cell r="AV212">
            <v>0</v>
          </cell>
          <cell r="AW212">
            <v>0</v>
          </cell>
          <cell r="AX212">
            <v>0</v>
          </cell>
          <cell r="AY212">
            <v>0</v>
          </cell>
          <cell r="AZ212">
            <v>0</v>
          </cell>
          <cell r="BA212">
            <v>0</v>
          </cell>
          <cell r="BC212">
            <v>203</v>
          </cell>
          <cell r="BD212" t="str">
            <v>NEWBURY</v>
          </cell>
          <cell r="BI212">
            <v>0</v>
          </cell>
          <cell r="BL212">
            <v>0</v>
          </cell>
          <cell r="BM212">
            <v>0</v>
          </cell>
          <cell r="BO212">
            <v>0</v>
          </cell>
          <cell r="BQ212">
            <v>0</v>
          </cell>
          <cell r="BR212">
            <v>0</v>
          </cell>
          <cell r="BS212">
            <v>0</v>
          </cell>
          <cell r="BU212">
            <v>0</v>
          </cell>
          <cell r="BW212">
            <v>0</v>
          </cell>
        </row>
        <row r="213">
          <cell r="A213">
            <v>204</v>
          </cell>
          <cell r="B213">
            <v>206</v>
          </cell>
          <cell r="C213" t="str">
            <v>NEWBURYPORT</v>
          </cell>
          <cell r="D213">
            <v>167</v>
          </cell>
          <cell r="E213">
            <v>2398788</v>
          </cell>
          <cell r="F213">
            <v>0</v>
          </cell>
          <cell r="G213">
            <v>149131</v>
          </cell>
          <cell r="H213">
            <v>2547919</v>
          </cell>
          <cell r="J213">
            <v>127660.1585179697</v>
          </cell>
          <cell r="K213">
            <v>0.46110795629835338</v>
          </cell>
          <cell r="L213">
            <v>149131</v>
          </cell>
          <cell r="M213">
            <v>276791.15851796971</v>
          </cell>
          <cell r="O213">
            <v>2271127.8414820302</v>
          </cell>
          <cell r="Q213">
            <v>0</v>
          </cell>
          <cell r="R213">
            <v>127660.1585179697</v>
          </cell>
          <cell r="S213">
            <v>149131</v>
          </cell>
          <cell r="T213">
            <v>276791.15851796971</v>
          </cell>
          <cell r="V213">
            <v>425986.25</v>
          </cell>
          <cell r="W213">
            <v>0</v>
          </cell>
          <cell r="X213">
            <v>204</v>
          </cell>
          <cell r="Y213">
            <v>167</v>
          </cell>
          <cell r="Z213">
            <v>0</v>
          </cell>
          <cell r="AA213">
            <v>0</v>
          </cell>
          <cell r="AB213">
            <v>2398788</v>
          </cell>
          <cell r="AC213">
            <v>0</v>
          </cell>
          <cell r="AD213">
            <v>2398788</v>
          </cell>
          <cell r="AE213">
            <v>0</v>
          </cell>
          <cell r="AF213">
            <v>149131</v>
          </cell>
          <cell r="AG213">
            <v>2547919</v>
          </cell>
          <cell r="AH213">
            <v>0</v>
          </cell>
          <cell r="AJ213">
            <v>0</v>
          </cell>
          <cell r="AK213">
            <v>0</v>
          </cell>
          <cell r="AL213">
            <v>2547919</v>
          </cell>
          <cell r="AN213">
            <v>204</v>
          </cell>
          <cell r="AO213">
            <v>206</v>
          </cell>
          <cell r="AP213" t="str">
            <v>NEWBURYPORT</v>
          </cell>
          <cell r="AQ213">
            <v>2398788</v>
          </cell>
          <cell r="AR213">
            <v>2243206</v>
          </cell>
          <cell r="AS213">
            <v>155582</v>
          </cell>
          <cell r="AT213">
            <v>53850</v>
          </cell>
          <cell r="AU213">
            <v>43652</v>
          </cell>
          <cell r="AV213">
            <v>0</v>
          </cell>
          <cell r="AW213">
            <v>0</v>
          </cell>
          <cell r="AX213">
            <v>23771.25</v>
          </cell>
          <cell r="AY213">
            <v>0</v>
          </cell>
          <cell r="AZ213">
            <v>276855.25</v>
          </cell>
          <cell r="BA213">
            <v>127660.1585179697</v>
          </cell>
          <cell r="BC213">
            <v>204</v>
          </cell>
          <cell r="BD213" t="str">
            <v>NEWBURYPORT</v>
          </cell>
          <cell r="BI213">
            <v>0</v>
          </cell>
          <cell r="BL213">
            <v>0</v>
          </cell>
          <cell r="BM213">
            <v>0</v>
          </cell>
          <cell r="BO213">
            <v>0</v>
          </cell>
          <cell r="BQ213">
            <v>155582</v>
          </cell>
          <cell r="BR213">
            <v>155582</v>
          </cell>
          <cell r="BS213">
            <v>0</v>
          </cell>
          <cell r="BU213">
            <v>0</v>
          </cell>
          <cell r="BW213">
            <v>0</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N214">
            <v>205</v>
          </cell>
          <cell r="AO214">
            <v>203</v>
          </cell>
          <cell r="AP214" t="str">
            <v>NEW MARLBOROUGH</v>
          </cell>
          <cell r="AQ214">
            <v>0</v>
          </cell>
          <cell r="AR214">
            <v>0</v>
          </cell>
          <cell r="AS214">
            <v>0</v>
          </cell>
          <cell r="AT214">
            <v>0</v>
          </cell>
          <cell r="AU214">
            <v>0</v>
          </cell>
          <cell r="AV214">
            <v>0</v>
          </cell>
          <cell r="AW214">
            <v>0</v>
          </cell>
          <cell r="AX214">
            <v>0</v>
          </cell>
          <cell r="AY214">
            <v>0</v>
          </cell>
          <cell r="AZ214">
            <v>0</v>
          </cell>
          <cell r="BA214">
            <v>0</v>
          </cell>
          <cell r="BC214">
            <v>205</v>
          </cell>
          <cell r="BD214" t="str">
            <v>NEW MARLBOROUGH</v>
          </cell>
          <cell r="BI214">
            <v>0</v>
          </cell>
          <cell r="BL214">
            <v>0</v>
          </cell>
          <cell r="BM214">
            <v>0</v>
          </cell>
          <cell r="BO214">
            <v>0</v>
          </cell>
          <cell r="BQ214">
            <v>0</v>
          </cell>
          <cell r="BR214">
            <v>0</v>
          </cell>
          <cell r="BS214">
            <v>0</v>
          </cell>
          <cell r="BU214">
            <v>0</v>
          </cell>
          <cell r="BW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N215">
            <v>206</v>
          </cell>
          <cell r="AO215">
            <v>204</v>
          </cell>
          <cell r="AP215" t="str">
            <v>NEW SALEM</v>
          </cell>
          <cell r="AQ215">
            <v>0</v>
          </cell>
          <cell r="AR215">
            <v>0</v>
          </cell>
          <cell r="AS215">
            <v>0</v>
          </cell>
          <cell r="AT215">
            <v>0</v>
          </cell>
          <cell r="AU215">
            <v>0</v>
          </cell>
          <cell r="AV215">
            <v>0</v>
          </cell>
          <cell r="AW215">
            <v>0</v>
          </cell>
          <cell r="AX215">
            <v>0</v>
          </cell>
          <cell r="AY215">
            <v>0</v>
          </cell>
          <cell r="AZ215">
            <v>0</v>
          </cell>
          <cell r="BA215">
            <v>0</v>
          </cell>
          <cell r="BC215">
            <v>206</v>
          </cell>
          <cell r="BD215" t="str">
            <v>NEW SALEM</v>
          </cell>
          <cell r="BI215">
            <v>0</v>
          </cell>
          <cell r="BL215">
            <v>0</v>
          </cell>
          <cell r="BM215">
            <v>0</v>
          </cell>
          <cell r="BO215">
            <v>0</v>
          </cell>
          <cell r="BQ215">
            <v>0</v>
          </cell>
          <cell r="BR215">
            <v>0</v>
          </cell>
          <cell r="BS215">
            <v>0</v>
          </cell>
          <cell r="BU215">
            <v>0</v>
          </cell>
          <cell r="BW215">
            <v>0</v>
          </cell>
        </row>
        <row r="216">
          <cell r="A216">
            <v>207</v>
          </cell>
          <cell r="B216">
            <v>207</v>
          </cell>
          <cell r="C216" t="str">
            <v>NEWTON</v>
          </cell>
          <cell r="D216">
            <v>4</v>
          </cell>
          <cell r="E216">
            <v>80234</v>
          </cell>
          <cell r="F216">
            <v>0</v>
          </cell>
          <cell r="G216">
            <v>3572</v>
          </cell>
          <cell r="H216">
            <v>83806</v>
          </cell>
          <cell r="J216">
            <v>15206.116759361717</v>
          </cell>
          <cell r="K216">
            <v>0.44363743608827511</v>
          </cell>
          <cell r="L216">
            <v>3572</v>
          </cell>
          <cell r="M216">
            <v>18778.116759361717</v>
          </cell>
          <cell r="O216">
            <v>65027.883240638286</v>
          </cell>
          <cell r="Q216">
            <v>0</v>
          </cell>
          <cell r="R216">
            <v>15206.116759361717</v>
          </cell>
          <cell r="S216">
            <v>3572</v>
          </cell>
          <cell r="T216">
            <v>18778.116759361717</v>
          </cell>
          <cell r="V216">
            <v>37848</v>
          </cell>
          <cell r="W216">
            <v>0</v>
          </cell>
          <cell r="X216">
            <v>207</v>
          </cell>
          <cell r="Y216">
            <v>4</v>
          </cell>
          <cell r="Z216">
            <v>0</v>
          </cell>
          <cell r="AA216">
            <v>0</v>
          </cell>
          <cell r="AB216">
            <v>80234</v>
          </cell>
          <cell r="AC216">
            <v>0</v>
          </cell>
          <cell r="AD216">
            <v>80234</v>
          </cell>
          <cell r="AE216">
            <v>0</v>
          </cell>
          <cell r="AF216">
            <v>3572</v>
          </cell>
          <cell r="AG216">
            <v>83806</v>
          </cell>
          <cell r="AH216">
            <v>0</v>
          </cell>
          <cell r="AJ216">
            <v>0</v>
          </cell>
          <cell r="AK216">
            <v>0</v>
          </cell>
          <cell r="AL216">
            <v>83806</v>
          </cell>
          <cell r="AN216">
            <v>207</v>
          </cell>
          <cell r="AO216">
            <v>207</v>
          </cell>
          <cell r="AP216" t="str">
            <v>NEWTON</v>
          </cell>
          <cell r="AQ216">
            <v>80234</v>
          </cell>
          <cell r="AR216">
            <v>61702</v>
          </cell>
          <cell r="AS216">
            <v>18532</v>
          </cell>
          <cell r="AT216">
            <v>0</v>
          </cell>
          <cell r="AU216">
            <v>755</v>
          </cell>
          <cell r="AV216">
            <v>14651</v>
          </cell>
          <cell r="AW216">
            <v>0</v>
          </cell>
          <cell r="AX216">
            <v>338</v>
          </cell>
          <cell r="AY216">
            <v>0</v>
          </cell>
          <cell r="AZ216">
            <v>34276</v>
          </cell>
          <cell r="BA216">
            <v>15206.116759361717</v>
          </cell>
          <cell r="BC216">
            <v>207</v>
          </cell>
          <cell r="BD216" t="str">
            <v>NEWTON</v>
          </cell>
          <cell r="BI216">
            <v>0</v>
          </cell>
          <cell r="BL216">
            <v>0</v>
          </cell>
          <cell r="BM216">
            <v>0</v>
          </cell>
          <cell r="BO216">
            <v>0</v>
          </cell>
          <cell r="BQ216">
            <v>18532</v>
          </cell>
          <cell r="BR216">
            <v>18532</v>
          </cell>
          <cell r="BS216">
            <v>0</v>
          </cell>
          <cell r="BU216">
            <v>0</v>
          </cell>
          <cell r="BW216">
            <v>0</v>
          </cell>
        </row>
        <row r="217">
          <cell r="A217">
            <v>208</v>
          </cell>
          <cell r="B217">
            <v>208</v>
          </cell>
          <cell r="C217" t="str">
            <v>NORFOLK</v>
          </cell>
          <cell r="D217">
            <v>4</v>
          </cell>
          <cell r="E217">
            <v>58828</v>
          </cell>
          <cell r="F217">
            <v>0</v>
          </cell>
          <cell r="G217">
            <v>3572</v>
          </cell>
          <cell r="H217">
            <v>62400</v>
          </cell>
          <cell r="J217">
            <v>25823.813223107703</v>
          </cell>
          <cell r="K217">
            <v>0.50967717100100074</v>
          </cell>
          <cell r="L217">
            <v>3572</v>
          </cell>
          <cell r="M217">
            <v>29395.813223107703</v>
          </cell>
          <cell r="O217">
            <v>33004.186776892297</v>
          </cell>
          <cell r="Q217">
            <v>0</v>
          </cell>
          <cell r="R217">
            <v>25823.813223107703</v>
          </cell>
          <cell r="S217">
            <v>3572</v>
          </cell>
          <cell r="T217">
            <v>29395.813223107703</v>
          </cell>
          <cell r="V217">
            <v>54239</v>
          </cell>
          <cell r="W217">
            <v>0</v>
          </cell>
          <cell r="X217">
            <v>208</v>
          </cell>
          <cell r="Y217">
            <v>4</v>
          </cell>
          <cell r="Z217">
            <v>0</v>
          </cell>
          <cell r="AA217">
            <v>0</v>
          </cell>
          <cell r="AB217">
            <v>58828</v>
          </cell>
          <cell r="AC217">
            <v>0</v>
          </cell>
          <cell r="AD217">
            <v>58828</v>
          </cell>
          <cell r="AE217">
            <v>0</v>
          </cell>
          <cell r="AF217">
            <v>3572</v>
          </cell>
          <cell r="AG217">
            <v>62400</v>
          </cell>
          <cell r="AH217">
            <v>0</v>
          </cell>
          <cell r="AJ217">
            <v>0</v>
          </cell>
          <cell r="AK217">
            <v>0</v>
          </cell>
          <cell r="AL217">
            <v>62400</v>
          </cell>
          <cell r="AN217">
            <v>208</v>
          </cell>
          <cell r="AO217">
            <v>208</v>
          </cell>
          <cell r="AP217" t="str">
            <v>NORFOLK</v>
          </cell>
          <cell r="AQ217">
            <v>58828</v>
          </cell>
          <cell r="AR217">
            <v>27356</v>
          </cell>
          <cell r="AS217">
            <v>31472</v>
          </cell>
          <cell r="AT217">
            <v>0</v>
          </cell>
          <cell r="AU217">
            <v>0</v>
          </cell>
          <cell r="AV217">
            <v>13557.5</v>
          </cell>
          <cell r="AW217">
            <v>542.5</v>
          </cell>
          <cell r="AX217">
            <v>5095</v>
          </cell>
          <cell r="AY217">
            <v>0</v>
          </cell>
          <cell r="AZ217">
            <v>50667</v>
          </cell>
          <cell r="BA217">
            <v>25823.813223107703</v>
          </cell>
          <cell r="BC217">
            <v>208</v>
          </cell>
          <cell r="BD217" t="str">
            <v>NORFOLK</v>
          </cell>
          <cell r="BI217">
            <v>0</v>
          </cell>
          <cell r="BL217">
            <v>0</v>
          </cell>
          <cell r="BM217">
            <v>0</v>
          </cell>
          <cell r="BO217">
            <v>0</v>
          </cell>
          <cell r="BQ217">
            <v>31472</v>
          </cell>
          <cell r="BR217">
            <v>31472</v>
          </cell>
          <cell r="BS217">
            <v>0</v>
          </cell>
          <cell r="BU217">
            <v>0</v>
          </cell>
          <cell r="BW217">
            <v>0</v>
          </cell>
        </row>
        <row r="218">
          <cell r="A218">
            <v>209</v>
          </cell>
          <cell r="B218">
            <v>209</v>
          </cell>
          <cell r="C218" t="str">
            <v>NORTH ADAMS</v>
          </cell>
          <cell r="D218">
            <v>62</v>
          </cell>
          <cell r="E218">
            <v>847974</v>
          </cell>
          <cell r="F218">
            <v>0</v>
          </cell>
          <cell r="G218">
            <v>55366</v>
          </cell>
          <cell r="H218">
            <v>903340</v>
          </cell>
          <cell r="J218">
            <v>24215.568627362562</v>
          </cell>
          <cell r="K218">
            <v>0.34726498323749144</v>
          </cell>
          <cell r="L218">
            <v>55366</v>
          </cell>
          <cell r="M218">
            <v>79581.568627362562</v>
          </cell>
          <cell r="O218">
            <v>823758.43137263739</v>
          </cell>
          <cell r="Q218">
            <v>0</v>
          </cell>
          <cell r="R218">
            <v>24215.568627362562</v>
          </cell>
          <cell r="S218">
            <v>55366</v>
          </cell>
          <cell r="T218">
            <v>79581.568627362562</v>
          </cell>
          <cell r="V218">
            <v>125098.25</v>
          </cell>
          <cell r="W218">
            <v>0</v>
          </cell>
          <cell r="X218">
            <v>209</v>
          </cell>
          <cell r="Y218">
            <v>62</v>
          </cell>
          <cell r="Z218">
            <v>0</v>
          </cell>
          <cell r="AA218">
            <v>0</v>
          </cell>
          <cell r="AB218">
            <v>847974</v>
          </cell>
          <cell r="AC218">
            <v>0</v>
          </cell>
          <cell r="AD218">
            <v>847974</v>
          </cell>
          <cell r="AE218">
            <v>0</v>
          </cell>
          <cell r="AF218">
            <v>55366</v>
          </cell>
          <cell r="AG218">
            <v>903340</v>
          </cell>
          <cell r="AH218">
            <v>0</v>
          </cell>
          <cell r="AJ218">
            <v>0</v>
          </cell>
          <cell r="AK218">
            <v>0</v>
          </cell>
          <cell r="AL218">
            <v>903340</v>
          </cell>
          <cell r="AN218">
            <v>209</v>
          </cell>
          <cell r="AO218">
            <v>209</v>
          </cell>
          <cell r="AP218" t="str">
            <v>NORTH ADAMS</v>
          </cell>
          <cell r="AQ218">
            <v>847974</v>
          </cell>
          <cell r="AR218">
            <v>818462</v>
          </cell>
          <cell r="AS218">
            <v>29512</v>
          </cell>
          <cell r="AT218">
            <v>27102.25</v>
          </cell>
          <cell r="AU218">
            <v>13118</v>
          </cell>
          <cell r="AV218">
            <v>0</v>
          </cell>
          <cell r="AW218">
            <v>0</v>
          </cell>
          <cell r="AX218">
            <v>0</v>
          </cell>
          <cell r="AY218">
            <v>0</v>
          </cell>
          <cell r="AZ218">
            <v>69732.25</v>
          </cell>
          <cell r="BA218">
            <v>24215.568627362562</v>
          </cell>
          <cell r="BC218">
            <v>209</v>
          </cell>
          <cell r="BD218" t="str">
            <v>NORTH ADAMS</v>
          </cell>
          <cell r="BI218">
            <v>0</v>
          </cell>
          <cell r="BL218">
            <v>0</v>
          </cell>
          <cell r="BM218">
            <v>0</v>
          </cell>
          <cell r="BO218">
            <v>0</v>
          </cell>
          <cell r="BQ218">
            <v>29512</v>
          </cell>
          <cell r="BR218">
            <v>29512</v>
          </cell>
          <cell r="BS218">
            <v>0</v>
          </cell>
          <cell r="BU218">
            <v>0</v>
          </cell>
          <cell r="BW218">
            <v>0</v>
          </cell>
        </row>
        <row r="219">
          <cell r="A219">
            <v>210</v>
          </cell>
          <cell r="B219">
            <v>214</v>
          </cell>
          <cell r="C219" t="str">
            <v>NORTHAMPTON</v>
          </cell>
          <cell r="D219">
            <v>199</v>
          </cell>
          <cell r="E219">
            <v>2514855</v>
          </cell>
          <cell r="F219">
            <v>0</v>
          </cell>
          <cell r="G219">
            <v>177707</v>
          </cell>
          <cell r="H219">
            <v>2692562</v>
          </cell>
          <cell r="J219">
            <v>124217.20223034389</v>
          </cell>
          <cell r="K219">
            <v>0.39775215412952974</v>
          </cell>
          <cell r="L219">
            <v>177707</v>
          </cell>
          <cell r="M219">
            <v>301924.20223034389</v>
          </cell>
          <cell r="O219">
            <v>2390637.7977696559</v>
          </cell>
          <cell r="Q219">
            <v>0</v>
          </cell>
          <cell r="R219">
            <v>124217.20223034389</v>
          </cell>
          <cell r="S219">
            <v>177707</v>
          </cell>
          <cell r="T219">
            <v>301924.20223034389</v>
          </cell>
          <cell r="V219">
            <v>490005</v>
          </cell>
          <cell r="W219">
            <v>0</v>
          </cell>
          <cell r="X219">
            <v>210</v>
          </cell>
          <cell r="Y219">
            <v>199</v>
          </cell>
          <cell r="Z219">
            <v>0</v>
          </cell>
          <cell r="AA219">
            <v>0</v>
          </cell>
          <cell r="AB219">
            <v>2514855</v>
          </cell>
          <cell r="AC219">
            <v>0</v>
          </cell>
          <cell r="AD219">
            <v>2514855</v>
          </cell>
          <cell r="AE219">
            <v>0</v>
          </cell>
          <cell r="AF219">
            <v>177707</v>
          </cell>
          <cell r="AG219">
            <v>2692562</v>
          </cell>
          <cell r="AH219">
            <v>0</v>
          </cell>
          <cell r="AJ219">
            <v>0</v>
          </cell>
          <cell r="AK219">
            <v>0</v>
          </cell>
          <cell r="AL219">
            <v>2692562</v>
          </cell>
          <cell r="AN219">
            <v>210</v>
          </cell>
          <cell r="AO219">
            <v>214</v>
          </cell>
          <cell r="AP219" t="str">
            <v>NORTHAMPTON</v>
          </cell>
          <cell r="AQ219">
            <v>2514855</v>
          </cell>
          <cell r="AR219">
            <v>2363469</v>
          </cell>
          <cell r="AS219">
            <v>151386</v>
          </cell>
          <cell r="AT219">
            <v>52551.5</v>
          </cell>
          <cell r="AU219">
            <v>0</v>
          </cell>
          <cell r="AV219">
            <v>28295</v>
          </cell>
          <cell r="AW219">
            <v>48342.75</v>
          </cell>
          <cell r="AX219">
            <v>31722.75</v>
          </cell>
          <cell r="AY219">
            <v>0</v>
          </cell>
          <cell r="AZ219">
            <v>312298</v>
          </cell>
          <cell r="BA219">
            <v>124217.20223034389</v>
          </cell>
          <cell r="BC219">
            <v>210</v>
          </cell>
          <cell r="BD219" t="str">
            <v>NORTHAMPTON</v>
          </cell>
          <cell r="BI219">
            <v>0</v>
          </cell>
          <cell r="BL219">
            <v>0</v>
          </cell>
          <cell r="BM219">
            <v>0</v>
          </cell>
          <cell r="BO219">
            <v>0</v>
          </cell>
          <cell r="BQ219">
            <v>151386</v>
          </cell>
          <cell r="BR219">
            <v>151386</v>
          </cell>
          <cell r="BS219">
            <v>0</v>
          </cell>
          <cell r="BU219">
            <v>0</v>
          </cell>
          <cell r="BW219">
            <v>0</v>
          </cell>
        </row>
        <row r="220">
          <cell r="A220">
            <v>211</v>
          </cell>
          <cell r="B220">
            <v>210</v>
          </cell>
          <cell r="C220" t="str">
            <v>NORTH ANDOVER</v>
          </cell>
          <cell r="D220">
            <v>8</v>
          </cell>
          <cell r="E220">
            <v>112407</v>
          </cell>
          <cell r="F220">
            <v>0</v>
          </cell>
          <cell r="G220">
            <v>7144</v>
          </cell>
          <cell r="H220">
            <v>119551</v>
          </cell>
          <cell r="J220">
            <v>18294.602809558</v>
          </cell>
          <cell r="K220">
            <v>0.41684986834727233</v>
          </cell>
          <cell r="L220">
            <v>7144</v>
          </cell>
          <cell r="M220">
            <v>25438.602809558</v>
          </cell>
          <cell r="O220">
            <v>94112.397190442003</v>
          </cell>
          <cell r="Q220">
            <v>0</v>
          </cell>
          <cell r="R220">
            <v>18294.602809558</v>
          </cell>
          <cell r="S220">
            <v>7144</v>
          </cell>
          <cell r="T220">
            <v>25438.602809558</v>
          </cell>
          <cell r="V220">
            <v>51031.75</v>
          </cell>
          <cell r="W220">
            <v>0</v>
          </cell>
          <cell r="X220">
            <v>211</v>
          </cell>
          <cell r="Y220">
            <v>8</v>
          </cell>
          <cell r="Z220">
            <v>0</v>
          </cell>
          <cell r="AA220">
            <v>0</v>
          </cell>
          <cell r="AB220">
            <v>112407</v>
          </cell>
          <cell r="AC220">
            <v>0</v>
          </cell>
          <cell r="AD220">
            <v>112407</v>
          </cell>
          <cell r="AE220">
            <v>0</v>
          </cell>
          <cell r="AF220">
            <v>7144</v>
          </cell>
          <cell r="AG220">
            <v>119551</v>
          </cell>
          <cell r="AH220">
            <v>0</v>
          </cell>
          <cell r="AJ220">
            <v>0</v>
          </cell>
          <cell r="AK220">
            <v>0</v>
          </cell>
          <cell r="AL220">
            <v>119551</v>
          </cell>
          <cell r="AN220">
            <v>211</v>
          </cell>
          <cell r="AO220">
            <v>210</v>
          </cell>
          <cell r="AP220" t="str">
            <v>NORTH ANDOVER</v>
          </cell>
          <cell r="AQ220">
            <v>112407</v>
          </cell>
          <cell r="AR220">
            <v>90111</v>
          </cell>
          <cell r="AS220">
            <v>22296</v>
          </cell>
          <cell r="AT220">
            <v>4008.25</v>
          </cell>
          <cell r="AU220">
            <v>2585</v>
          </cell>
          <cell r="AV220">
            <v>0</v>
          </cell>
          <cell r="AW220">
            <v>0</v>
          </cell>
          <cell r="AX220">
            <v>14998.5</v>
          </cell>
          <cell r="AY220">
            <v>0</v>
          </cell>
          <cell r="AZ220">
            <v>43887.75</v>
          </cell>
          <cell r="BA220">
            <v>18294.602809558</v>
          </cell>
          <cell r="BC220">
            <v>211</v>
          </cell>
          <cell r="BD220" t="str">
            <v>NORTH ANDOVER</v>
          </cell>
          <cell r="BI220">
            <v>0</v>
          </cell>
          <cell r="BL220">
            <v>0</v>
          </cell>
          <cell r="BM220">
            <v>0</v>
          </cell>
          <cell r="BO220">
            <v>0</v>
          </cell>
          <cell r="BQ220">
            <v>22296</v>
          </cell>
          <cell r="BR220">
            <v>22296</v>
          </cell>
          <cell r="BS220">
            <v>0</v>
          </cell>
          <cell r="BU220">
            <v>0</v>
          </cell>
          <cell r="BW220">
            <v>0</v>
          </cell>
        </row>
        <row r="221">
          <cell r="A221">
            <v>212</v>
          </cell>
          <cell r="B221">
            <v>211</v>
          </cell>
          <cell r="C221" t="str">
            <v>NORTH ATTLEBOROUGH</v>
          </cell>
          <cell r="D221">
            <v>157</v>
          </cell>
          <cell r="E221">
            <v>1889878</v>
          </cell>
          <cell r="F221">
            <v>0</v>
          </cell>
          <cell r="G221">
            <v>140201</v>
          </cell>
          <cell r="H221">
            <v>2030079</v>
          </cell>
          <cell r="J221">
            <v>431455.92158831295</v>
          </cell>
          <cell r="K221">
            <v>0.64078690669295368</v>
          </cell>
          <cell r="L221">
            <v>140201</v>
          </cell>
          <cell r="M221">
            <v>571656.92158831295</v>
          </cell>
          <cell r="O221">
            <v>1458422.0784116872</v>
          </cell>
          <cell r="Q221">
            <v>0</v>
          </cell>
          <cell r="R221">
            <v>431455.92158831295</v>
          </cell>
          <cell r="S221">
            <v>140201</v>
          </cell>
          <cell r="T221">
            <v>571656.92158831295</v>
          </cell>
          <cell r="V221">
            <v>813523</v>
          </cell>
          <cell r="W221">
            <v>0</v>
          </cell>
          <cell r="X221">
            <v>212</v>
          </cell>
          <cell r="Y221">
            <v>157</v>
          </cell>
          <cell r="Z221">
            <v>0</v>
          </cell>
          <cell r="AA221">
            <v>0</v>
          </cell>
          <cell r="AB221">
            <v>1889878</v>
          </cell>
          <cell r="AC221">
            <v>0</v>
          </cell>
          <cell r="AD221">
            <v>1889878</v>
          </cell>
          <cell r="AE221">
            <v>0</v>
          </cell>
          <cell r="AF221">
            <v>140201</v>
          </cell>
          <cell r="AG221">
            <v>2030079</v>
          </cell>
          <cell r="AH221">
            <v>0</v>
          </cell>
          <cell r="AJ221">
            <v>0</v>
          </cell>
          <cell r="AK221">
            <v>0</v>
          </cell>
          <cell r="AL221">
            <v>2030079</v>
          </cell>
          <cell r="AN221">
            <v>212</v>
          </cell>
          <cell r="AO221">
            <v>211</v>
          </cell>
          <cell r="AP221" t="str">
            <v>NORTH ATTLEBOROUGH</v>
          </cell>
          <cell r="AQ221">
            <v>1889878</v>
          </cell>
          <cell r="AR221">
            <v>1364054</v>
          </cell>
          <cell r="AS221">
            <v>525824</v>
          </cell>
          <cell r="AT221">
            <v>60043.5</v>
          </cell>
          <cell r="AU221">
            <v>18323</v>
          </cell>
          <cell r="AV221">
            <v>32883.75</v>
          </cell>
          <cell r="AW221">
            <v>9678.5</v>
          </cell>
          <cell r="AX221">
            <v>26569.25</v>
          </cell>
          <cell r="AY221">
            <v>0</v>
          </cell>
          <cell r="AZ221">
            <v>673322</v>
          </cell>
          <cell r="BA221">
            <v>431455.92158831295</v>
          </cell>
          <cell r="BC221">
            <v>212</v>
          </cell>
          <cell r="BD221" t="str">
            <v>NORTH ATTLEBOROUGH</v>
          </cell>
          <cell r="BI221">
            <v>0</v>
          </cell>
          <cell r="BL221">
            <v>0</v>
          </cell>
          <cell r="BM221">
            <v>0</v>
          </cell>
          <cell r="BO221">
            <v>0</v>
          </cell>
          <cell r="BQ221">
            <v>525824</v>
          </cell>
          <cell r="BR221">
            <v>525824</v>
          </cell>
          <cell r="BS221">
            <v>0</v>
          </cell>
          <cell r="BU221">
            <v>0</v>
          </cell>
          <cell r="BW221">
            <v>0</v>
          </cell>
        </row>
        <row r="222">
          <cell r="A222">
            <v>213</v>
          </cell>
          <cell r="B222">
            <v>215</v>
          </cell>
          <cell r="C222" t="str">
            <v>NORTHBOROUGH</v>
          </cell>
          <cell r="D222">
            <v>3</v>
          </cell>
          <cell r="E222">
            <v>52942</v>
          </cell>
          <cell r="F222">
            <v>0</v>
          </cell>
          <cell r="G222">
            <v>2679</v>
          </cell>
          <cell r="H222">
            <v>55621</v>
          </cell>
          <cell r="J222">
            <v>17500.326907169583</v>
          </cell>
          <cell r="K222">
            <v>0.55174314179280326</v>
          </cell>
          <cell r="L222">
            <v>2679</v>
          </cell>
          <cell r="M222">
            <v>20179.326907169583</v>
          </cell>
          <cell r="O222">
            <v>35441.673092830417</v>
          </cell>
          <cell r="Q222">
            <v>0</v>
          </cell>
          <cell r="R222">
            <v>17500.326907169583</v>
          </cell>
          <cell r="S222">
            <v>2679</v>
          </cell>
          <cell r="T222">
            <v>20179.326907169583</v>
          </cell>
          <cell r="V222">
            <v>34397.25</v>
          </cell>
          <cell r="W222">
            <v>0</v>
          </cell>
          <cell r="X222">
            <v>213</v>
          </cell>
          <cell r="Y222">
            <v>3</v>
          </cell>
          <cell r="Z222">
            <v>0</v>
          </cell>
          <cell r="AA222">
            <v>0</v>
          </cell>
          <cell r="AB222">
            <v>52942</v>
          </cell>
          <cell r="AC222">
            <v>0</v>
          </cell>
          <cell r="AD222">
            <v>52942</v>
          </cell>
          <cell r="AE222">
            <v>0</v>
          </cell>
          <cell r="AF222">
            <v>2679</v>
          </cell>
          <cell r="AG222">
            <v>55621</v>
          </cell>
          <cell r="AH222">
            <v>0</v>
          </cell>
          <cell r="AJ222">
            <v>0</v>
          </cell>
          <cell r="AK222">
            <v>0</v>
          </cell>
          <cell r="AL222">
            <v>55621</v>
          </cell>
          <cell r="AN222">
            <v>213</v>
          </cell>
          <cell r="AO222">
            <v>215</v>
          </cell>
          <cell r="AP222" t="str">
            <v>NORTHBOROUGH</v>
          </cell>
          <cell r="AQ222">
            <v>52942</v>
          </cell>
          <cell r="AR222">
            <v>31614</v>
          </cell>
          <cell r="AS222">
            <v>21328</v>
          </cell>
          <cell r="AT222">
            <v>7903.5</v>
          </cell>
          <cell r="AU222">
            <v>0</v>
          </cell>
          <cell r="AV222">
            <v>432.75</v>
          </cell>
          <cell r="AW222">
            <v>0</v>
          </cell>
          <cell r="AX222">
            <v>2054</v>
          </cell>
          <cell r="AY222">
            <v>0</v>
          </cell>
          <cell r="AZ222">
            <v>31718.25</v>
          </cell>
          <cell r="BA222">
            <v>17500.326907169583</v>
          </cell>
          <cell r="BC222">
            <v>213</v>
          </cell>
          <cell r="BD222" t="str">
            <v>NORTHBOROUGH</v>
          </cell>
          <cell r="BI222">
            <v>0</v>
          </cell>
          <cell r="BL222">
            <v>0</v>
          </cell>
          <cell r="BM222">
            <v>0</v>
          </cell>
          <cell r="BO222">
            <v>0</v>
          </cell>
          <cell r="BQ222">
            <v>21328</v>
          </cell>
          <cell r="BR222">
            <v>21328</v>
          </cell>
          <cell r="BS222">
            <v>0</v>
          </cell>
          <cell r="BU222">
            <v>0</v>
          </cell>
          <cell r="BW222">
            <v>0</v>
          </cell>
        </row>
        <row r="223">
          <cell r="A223">
            <v>214</v>
          </cell>
          <cell r="B223">
            <v>216</v>
          </cell>
          <cell r="C223" t="str">
            <v>NORTHBRIDGE</v>
          </cell>
          <cell r="D223">
            <v>4</v>
          </cell>
          <cell r="E223">
            <v>45786</v>
          </cell>
          <cell r="F223">
            <v>0</v>
          </cell>
          <cell r="G223">
            <v>3572</v>
          </cell>
          <cell r="H223">
            <v>49358</v>
          </cell>
          <cell r="J223">
            <v>21153.339631790688</v>
          </cell>
          <cell r="K223">
            <v>0.70534055674063034</v>
          </cell>
          <cell r="L223">
            <v>3572</v>
          </cell>
          <cell r="M223">
            <v>24725.339631790688</v>
          </cell>
          <cell r="O223">
            <v>24632.660368209312</v>
          </cell>
          <cell r="Q223">
            <v>0</v>
          </cell>
          <cell r="R223">
            <v>21153.339631790688</v>
          </cell>
          <cell r="S223">
            <v>3572</v>
          </cell>
          <cell r="T223">
            <v>24725.339631790688</v>
          </cell>
          <cell r="V223">
            <v>33562.25</v>
          </cell>
          <cell r="W223">
            <v>0</v>
          </cell>
          <cell r="X223">
            <v>214</v>
          </cell>
          <cell r="Y223">
            <v>4</v>
          </cell>
          <cell r="Z223">
            <v>0</v>
          </cell>
          <cell r="AA223">
            <v>0</v>
          </cell>
          <cell r="AB223">
            <v>45786</v>
          </cell>
          <cell r="AC223">
            <v>0</v>
          </cell>
          <cell r="AD223">
            <v>45786</v>
          </cell>
          <cell r="AE223">
            <v>0</v>
          </cell>
          <cell r="AF223">
            <v>3572</v>
          </cell>
          <cell r="AG223">
            <v>49358</v>
          </cell>
          <cell r="AH223">
            <v>0</v>
          </cell>
          <cell r="AJ223">
            <v>0</v>
          </cell>
          <cell r="AK223">
            <v>0</v>
          </cell>
          <cell r="AL223">
            <v>49358</v>
          </cell>
          <cell r="AN223">
            <v>214</v>
          </cell>
          <cell r="AO223">
            <v>216</v>
          </cell>
          <cell r="AP223" t="str">
            <v>NORTHBRIDGE</v>
          </cell>
          <cell r="AQ223">
            <v>45786</v>
          </cell>
          <cell r="AR223">
            <v>20006</v>
          </cell>
          <cell r="AS223">
            <v>25780</v>
          </cell>
          <cell r="AT223">
            <v>0</v>
          </cell>
          <cell r="AU223">
            <v>0</v>
          </cell>
          <cell r="AV223">
            <v>0</v>
          </cell>
          <cell r="AW223">
            <v>4210.25</v>
          </cell>
          <cell r="AX223">
            <v>0</v>
          </cell>
          <cell r="AY223">
            <v>0</v>
          </cell>
          <cell r="AZ223">
            <v>29990.25</v>
          </cell>
          <cell r="BA223">
            <v>21153.339631790688</v>
          </cell>
          <cell r="BC223">
            <v>214</v>
          </cell>
          <cell r="BD223" t="str">
            <v>NORTHBRIDGE</v>
          </cell>
          <cell r="BI223">
            <v>0</v>
          </cell>
          <cell r="BL223">
            <v>0</v>
          </cell>
          <cell r="BM223">
            <v>0</v>
          </cell>
          <cell r="BO223">
            <v>0</v>
          </cell>
          <cell r="BQ223">
            <v>25780</v>
          </cell>
          <cell r="BR223">
            <v>25780</v>
          </cell>
          <cell r="BS223">
            <v>0</v>
          </cell>
          <cell r="BU223">
            <v>0</v>
          </cell>
          <cell r="BW223">
            <v>0</v>
          </cell>
        </row>
        <row r="224">
          <cell r="A224">
            <v>215</v>
          </cell>
          <cell r="B224">
            <v>212</v>
          </cell>
          <cell r="C224" t="str">
            <v>NORTH BROOKFIELD</v>
          </cell>
          <cell r="D224">
            <v>9</v>
          </cell>
          <cell r="E224">
            <v>107208</v>
          </cell>
          <cell r="F224">
            <v>0</v>
          </cell>
          <cell r="G224">
            <v>8037</v>
          </cell>
          <cell r="H224">
            <v>115245</v>
          </cell>
          <cell r="J224">
            <v>26954.507637871378</v>
          </cell>
          <cell r="K224">
            <v>0.52400407542591543</v>
          </cell>
          <cell r="L224">
            <v>8037</v>
          </cell>
          <cell r="M224">
            <v>34991.507637871378</v>
          </cell>
          <cell r="O224">
            <v>80253.492362128629</v>
          </cell>
          <cell r="Q224">
            <v>0</v>
          </cell>
          <cell r="R224">
            <v>26954.507637871378</v>
          </cell>
          <cell r="S224">
            <v>8037</v>
          </cell>
          <cell r="T224">
            <v>34991.507637871378</v>
          </cell>
          <cell r="V224">
            <v>59476.5</v>
          </cell>
          <cell r="W224">
            <v>0</v>
          </cell>
          <cell r="X224">
            <v>215</v>
          </cell>
          <cell r="Y224">
            <v>9</v>
          </cell>
          <cell r="Z224">
            <v>0</v>
          </cell>
          <cell r="AA224">
            <v>0</v>
          </cell>
          <cell r="AB224">
            <v>107208</v>
          </cell>
          <cell r="AC224">
            <v>0</v>
          </cell>
          <cell r="AD224">
            <v>107208</v>
          </cell>
          <cell r="AE224">
            <v>0</v>
          </cell>
          <cell r="AF224">
            <v>8037</v>
          </cell>
          <cell r="AG224">
            <v>115245</v>
          </cell>
          <cell r="AH224">
            <v>0</v>
          </cell>
          <cell r="AJ224">
            <v>0</v>
          </cell>
          <cell r="AK224">
            <v>0</v>
          </cell>
          <cell r="AL224">
            <v>115245</v>
          </cell>
          <cell r="AN224">
            <v>215</v>
          </cell>
          <cell r="AO224">
            <v>212</v>
          </cell>
          <cell r="AP224" t="str">
            <v>NORTH BROOKFIELD</v>
          </cell>
          <cell r="AQ224">
            <v>107208</v>
          </cell>
          <cell r="AR224">
            <v>74358</v>
          </cell>
          <cell r="AS224">
            <v>32850</v>
          </cell>
          <cell r="AT224">
            <v>18589.5</v>
          </cell>
          <cell r="AU224">
            <v>0</v>
          </cell>
          <cell r="AV224">
            <v>0</v>
          </cell>
          <cell r="AW224">
            <v>0</v>
          </cell>
          <cell r="AX224">
            <v>0</v>
          </cell>
          <cell r="AY224">
            <v>0</v>
          </cell>
          <cell r="AZ224">
            <v>51439.5</v>
          </cell>
          <cell r="BA224">
            <v>26954.507637871378</v>
          </cell>
          <cell r="BC224">
            <v>215</v>
          </cell>
          <cell r="BD224" t="str">
            <v>NORTH BROOKFIELD</v>
          </cell>
          <cell r="BI224">
            <v>0</v>
          </cell>
          <cell r="BL224">
            <v>0</v>
          </cell>
          <cell r="BM224">
            <v>0</v>
          </cell>
          <cell r="BO224">
            <v>0</v>
          </cell>
          <cell r="BQ224">
            <v>32850</v>
          </cell>
          <cell r="BR224">
            <v>32850</v>
          </cell>
          <cell r="BS224">
            <v>0</v>
          </cell>
          <cell r="BU224">
            <v>0</v>
          </cell>
          <cell r="BW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N225">
            <v>216</v>
          </cell>
          <cell r="AO225">
            <v>217</v>
          </cell>
          <cell r="AP225" t="str">
            <v>NORTHFIELD</v>
          </cell>
          <cell r="AQ225">
            <v>0</v>
          </cell>
          <cell r="AR225">
            <v>0</v>
          </cell>
          <cell r="AS225">
            <v>0</v>
          </cell>
          <cell r="AT225">
            <v>0</v>
          </cell>
          <cell r="AU225">
            <v>0</v>
          </cell>
          <cell r="AV225">
            <v>0</v>
          </cell>
          <cell r="AW225">
            <v>0</v>
          </cell>
          <cell r="AX225">
            <v>0</v>
          </cell>
          <cell r="AY225">
            <v>0</v>
          </cell>
          <cell r="AZ225">
            <v>0</v>
          </cell>
          <cell r="BA225">
            <v>0</v>
          </cell>
          <cell r="BC225">
            <v>216</v>
          </cell>
          <cell r="BD225" t="str">
            <v>NORTHFIELD</v>
          </cell>
          <cell r="BI225">
            <v>0</v>
          </cell>
          <cell r="BL225">
            <v>0</v>
          </cell>
          <cell r="BM225">
            <v>0</v>
          </cell>
          <cell r="BO225">
            <v>0</v>
          </cell>
          <cell r="BQ225">
            <v>0</v>
          </cell>
          <cell r="BR225">
            <v>0</v>
          </cell>
          <cell r="BS225">
            <v>0</v>
          </cell>
          <cell r="BU225">
            <v>0</v>
          </cell>
          <cell r="BW225">
            <v>0</v>
          </cell>
        </row>
        <row r="226">
          <cell r="A226">
            <v>217</v>
          </cell>
          <cell r="B226">
            <v>213</v>
          </cell>
          <cell r="C226" t="str">
            <v>NORTH READING</v>
          </cell>
          <cell r="D226">
            <v>2</v>
          </cell>
          <cell r="E226">
            <v>27609</v>
          </cell>
          <cell r="F226">
            <v>0</v>
          </cell>
          <cell r="G226">
            <v>1786</v>
          </cell>
          <cell r="H226">
            <v>29395</v>
          </cell>
          <cell r="J226">
            <v>11016.47548085422</v>
          </cell>
          <cell r="K226">
            <v>0.64910663195334717</v>
          </cell>
          <cell r="L226">
            <v>1786</v>
          </cell>
          <cell r="M226">
            <v>12802.47548085422</v>
          </cell>
          <cell r="O226">
            <v>16592.52451914578</v>
          </cell>
          <cell r="Q226">
            <v>0</v>
          </cell>
          <cell r="R226">
            <v>11016.47548085422</v>
          </cell>
          <cell r="S226">
            <v>1786</v>
          </cell>
          <cell r="T226">
            <v>12802.47548085422</v>
          </cell>
          <cell r="V226">
            <v>18757.75</v>
          </cell>
          <cell r="W226">
            <v>0</v>
          </cell>
          <cell r="X226">
            <v>217</v>
          </cell>
          <cell r="Y226">
            <v>2</v>
          </cell>
          <cell r="Z226">
            <v>0</v>
          </cell>
          <cell r="AA226">
            <v>0</v>
          </cell>
          <cell r="AB226">
            <v>27609</v>
          </cell>
          <cell r="AC226">
            <v>0</v>
          </cell>
          <cell r="AD226">
            <v>27609</v>
          </cell>
          <cell r="AE226">
            <v>0</v>
          </cell>
          <cell r="AF226">
            <v>1786</v>
          </cell>
          <cell r="AG226">
            <v>29395</v>
          </cell>
          <cell r="AH226">
            <v>0</v>
          </cell>
          <cell r="AJ226">
            <v>0</v>
          </cell>
          <cell r="AK226">
            <v>0</v>
          </cell>
          <cell r="AL226">
            <v>29395</v>
          </cell>
          <cell r="AN226">
            <v>217</v>
          </cell>
          <cell r="AO226">
            <v>213</v>
          </cell>
          <cell r="AP226" t="str">
            <v>NORTH READING</v>
          </cell>
          <cell r="AQ226">
            <v>27609</v>
          </cell>
          <cell r="AR226">
            <v>14183</v>
          </cell>
          <cell r="AS226">
            <v>13426</v>
          </cell>
          <cell r="AT226">
            <v>3206.75</v>
          </cell>
          <cell r="AU226">
            <v>339</v>
          </cell>
          <cell r="AV226">
            <v>0</v>
          </cell>
          <cell r="AW226">
            <v>0</v>
          </cell>
          <cell r="AX226">
            <v>0</v>
          </cell>
          <cell r="AY226">
            <v>0</v>
          </cell>
          <cell r="AZ226">
            <v>16971.75</v>
          </cell>
          <cell r="BA226">
            <v>11016.47548085422</v>
          </cell>
          <cell r="BC226">
            <v>217</v>
          </cell>
          <cell r="BD226" t="str">
            <v>NORTH READING</v>
          </cell>
          <cell r="BI226">
            <v>0</v>
          </cell>
          <cell r="BL226">
            <v>0</v>
          </cell>
          <cell r="BM226">
            <v>0</v>
          </cell>
          <cell r="BO226">
            <v>0</v>
          </cell>
          <cell r="BQ226">
            <v>13426</v>
          </cell>
          <cell r="BR226">
            <v>13426</v>
          </cell>
          <cell r="BS226">
            <v>0</v>
          </cell>
          <cell r="BU226">
            <v>0</v>
          </cell>
          <cell r="BW226">
            <v>0</v>
          </cell>
        </row>
        <row r="227">
          <cell r="A227">
            <v>218</v>
          </cell>
          <cell r="B227">
            <v>218</v>
          </cell>
          <cell r="C227" t="str">
            <v>NORTON</v>
          </cell>
          <cell r="D227">
            <v>113</v>
          </cell>
          <cell r="E227">
            <v>1488635</v>
          </cell>
          <cell r="F227">
            <v>0</v>
          </cell>
          <cell r="G227">
            <v>100909</v>
          </cell>
          <cell r="H227">
            <v>1589544</v>
          </cell>
          <cell r="J227">
            <v>94902.841808103607</v>
          </cell>
          <cell r="K227">
            <v>0.75087748212845318</v>
          </cell>
          <cell r="L227">
            <v>100909</v>
          </cell>
          <cell r="M227">
            <v>195811.84180810361</v>
          </cell>
          <cell r="O227">
            <v>1393732.1581918965</v>
          </cell>
          <cell r="Q227">
            <v>0</v>
          </cell>
          <cell r="R227">
            <v>94902.841808103607</v>
          </cell>
          <cell r="S227">
            <v>100909</v>
          </cell>
          <cell r="T227">
            <v>195811.84180810361</v>
          </cell>
          <cell r="V227">
            <v>227298.25</v>
          </cell>
          <cell r="W227">
            <v>0</v>
          </cell>
          <cell r="X227">
            <v>218</v>
          </cell>
          <cell r="Y227">
            <v>113</v>
          </cell>
          <cell r="Z227">
            <v>0</v>
          </cell>
          <cell r="AA227">
            <v>0</v>
          </cell>
          <cell r="AB227">
            <v>1488635</v>
          </cell>
          <cell r="AC227">
            <v>0</v>
          </cell>
          <cell r="AD227">
            <v>1488635</v>
          </cell>
          <cell r="AE227">
            <v>0</v>
          </cell>
          <cell r="AF227">
            <v>100909</v>
          </cell>
          <cell r="AG227">
            <v>1589544</v>
          </cell>
          <cell r="AH227">
            <v>0</v>
          </cell>
          <cell r="AJ227">
            <v>0</v>
          </cell>
          <cell r="AK227">
            <v>0</v>
          </cell>
          <cell r="AL227">
            <v>1589544</v>
          </cell>
          <cell r="AN227">
            <v>218</v>
          </cell>
          <cell r="AO227">
            <v>218</v>
          </cell>
          <cell r="AP227" t="str">
            <v>NORTON</v>
          </cell>
          <cell r="AQ227">
            <v>1488635</v>
          </cell>
          <cell r="AR227">
            <v>1372975</v>
          </cell>
          <cell r="AS227">
            <v>115660</v>
          </cell>
          <cell r="AT227">
            <v>10729.25</v>
          </cell>
          <cell r="AU227">
            <v>0</v>
          </cell>
          <cell r="AV227">
            <v>0</v>
          </cell>
          <cell r="AW227">
            <v>0</v>
          </cell>
          <cell r="AX227">
            <v>0</v>
          </cell>
          <cell r="AY227">
            <v>0</v>
          </cell>
          <cell r="AZ227">
            <v>126389.25</v>
          </cell>
          <cell r="BA227">
            <v>94902.841808103607</v>
          </cell>
          <cell r="BC227">
            <v>218</v>
          </cell>
          <cell r="BD227" t="str">
            <v>NORTON</v>
          </cell>
          <cell r="BI227">
            <v>0</v>
          </cell>
          <cell r="BL227">
            <v>0</v>
          </cell>
          <cell r="BM227">
            <v>0</v>
          </cell>
          <cell r="BO227">
            <v>0</v>
          </cell>
          <cell r="BQ227">
            <v>115660</v>
          </cell>
          <cell r="BR227">
            <v>115660</v>
          </cell>
          <cell r="BS227">
            <v>0</v>
          </cell>
          <cell r="BU227">
            <v>0</v>
          </cell>
          <cell r="BW227">
            <v>0</v>
          </cell>
        </row>
        <row r="228">
          <cell r="A228">
            <v>219</v>
          </cell>
          <cell r="B228">
            <v>219</v>
          </cell>
          <cell r="C228" t="str">
            <v>NORWELL</v>
          </cell>
          <cell r="D228">
            <v>11</v>
          </cell>
          <cell r="E228">
            <v>176979</v>
          </cell>
          <cell r="F228">
            <v>0</v>
          </cell>
          <cell r="G228">
            <v>9823</v>
          </cell>
          <cell r="H228">
            <v>186802</v>
          </cell>
          <cell r="J228">
            <v>32643.262628841312</v>
          </cell>
          <cell r="K228">
            <v>0.53746372818054133</v>
          </cell>
          <cell r="L228">
            <v>9823</v>
          </cell>
          <cell r="M228">
            <v>42466.262628841316</v>
          </cell>
          <cell r="O228">
            <v>144335.73737115867</v>
          </cell>
          <cell r="Q228">
            <v>0</v>
          </cell>
          <cell r="R228">
            <v>32643.262628841312</v>
          </cell>
          <cell r="S228">
            <v>9823</v>
          </cell>
          <cell r="T228">
            <v>42466.262628841316</v>
          </cell>
          <cell r="V228">
            <v>70558.75</v>
          </cell>
          <cell r="W228">
            <v>0</v>
          </cell>
          <cell r="X228">
            <v>219</v>
          </cell>
          <cell r="Y228">
            <v>11</v>
          </cell>
          <cell r="Z228">
            <v>0</v>
          </cell>
          <cell r="AA228">
            <v>0</v>
          </cell>
          <cell r="AB228">
            <v>176979</v>
          </cell>
          <cell r="AC228">
            <v>0</v>
          </cell>
          <cell r="AD228">
            <v>176979</v>
          </cell>
          <cell r="AE228">
            <v>0</v>
          </cell>
          <cell r="AF228">
            <v>9823</v>
          </cell>
          <cell r="AG228">
            <v>186802</v>
          </cell>
          <cell r="AH228">
            <v>0</v>
          </cell>
          <cell r="AJ228">
            <v>0</v>
          </cell>
          <cell r="AK228">
            <v>0</v>
          </cell>
          <cell r="AL228">
            <v>186802</v>
          </cell>
          <cell r="AN228">
            <v>219</v>
          </cell>
          <cell r="AO228">
            <v>219</v>
          </cell>
          <cell r="AP228" t="str">
            <v>NORWELL</v>
          </cell>
          <cell r="AQ228">
            <v>176979</v>
          </cell>
          <cell r="AR228">
            <v>137196</v>
          </cell>
          <cell r="AS228">
            <v>39783</v>
          </cell>
          <cell r="AT228">
            <v>4319</v>
          </cell>
          <cell r="AU228">
            <v>6232</v>
          </cell>
          <cell r="AV228">
            <v>5982</v>
          </cell>
          <cell r="AW228">
            <v>3816</v>
          </cell>
          <cell r="AX228">
            <v>603.75</v>
          </cell>
          <cell r="AY228">
            <v>0</v>
          </cell>
          <cell r="AZ228">
            <v>60735.75</v>
          </cell>
          <cell r="BA228">
            <v>32643.262628841312</v>
          </cell>
          <cell r="BC228">
            <v>219</v>
          </cell>
          <cell r="BD228" t="str">
            <v>NORWELL</v>
          </cell>
          <cell r="BI228">
            <v>0</v>
          </cell>
          <cell r="BL228">
            <v>0</v>
          </cell>
          <cell r="BM228">
            <v>0</v>
          </cell>
          <cell r="BO228">
            <v>0</v>
          </cell>
          <cell r="BQ228">
            <v>39783</v>
          </cell>
          <cell r="BR228">
            <v>39783</v>
          </cell>
          <cell r="BS228">
            <v>0</v>
          </cell>
          <cell r="BU228">
            <v>0</v>
          </cell>
          <cell r="BW228">
            <v>0</v>
          </cell>
        </row>
        <row r="229">
          <cell r="A229">
            <v>220</v>
          </cell>
          <cell r="B229">
            <v>220</v>
          </cell>
          <cell r="C229" t="str">
            <v>NORWOOD</v>
          </cell>
          <cell r="D229">
            <v>57</v>
          </cell>
          <cell r="E229">
            <v>889759</v>
          </cell>
          <cell r="F229">
            <v>0</v>
          </cell>
          <cell r="G229">
            <v>50901</v>
          </cell>
          <cell r="H229">
            <v>940660</v>
          </cell>
          <cell r="J229">
            <v>194396.565510694</v>
          </cell>
          <cell r="K229">
            <v>0.54558536186207873</v>
          </cell>
          <cell r="L229">
            <v>50901</v>
          </cell>
          <cell r="M229">
            <v>245297.565510694</v>
          </cell>
          <cell r="O229">
            <v>695362.43448930606</v>
          </cell>
          <cell r="Q229">
            <v>0</v>
          </cell>
          <cell r="R229">
            <v>194396.565510694</v>
          </cell>
          <cell r="S229">
            <v>50901</v>
          </cell>
          <cell r="T229">
            <v>245297.565510694</v>
          </cell>
          <cell r="V229">
            <v>407209.25</v>
          </cell>
          <cell r="W229">
            <v>0</v>
          </cell>
          <cell r="X229">
            <v>220</v>
          </cell>
          <cell r="Y229">
            <v>57</v>
          </cell>
          <cell r="Z229">
            <v>0</v>
          </cell>
          <cell r="AA229">
            <v>0</v>
          </cell>
          <cell r="AB229">
            <v>889759</v>
          </cell>
          <cell r="AC229">
            <v>0</v>
          </cell>
          <cell r="AD229">
            <v>889759</v>
          </cell>
          <cell r="AE229">
            <v>0</v>
          </cell>
          <cell r="AF229">
            <v>50901</v>
          </cell>
          <cell r="AG229">
            <v>940660</v>
          </cell>
          <cell r="AH229">
            <v>0</v>
          </cell>
          <cell r="AJ229">
            <v>0</v>
          </cell>
          <cell r="AK229">
            <v>0</v>
          </cell>
          <cell r="AL229">
            <v>940660</v>
          </cell>
          <cell r="AN229">
            <v>220</v>
          </cell>
          <cell r="AO229">
            <v>220</v>
          </cell>
          <cell r="AP229" t="str">
            <v>NORWOOD</v>
          </cell>
          <cell r="AQ229">
            <v>889759</v>
          </cell>
          <cell r="AR229">
            <v>652844</v>
          </cell>
          <cell r="AS229">
            <v>236915</v>
          </cell>
          <cell r="AT229">
            <v>41991</v>
          </cell>
          <cell r="AU229">
            <v>24147</v>
          </cell>
          <cell r="AV229">
            <v>22109.5</v>
          </cell>
          <cell r="AW229">
            <v>15330</v>
          </cell>
          <cell r="AX229">
            <v>15815.75</v>
          </cell>
          <cell r="AY229">
            <v>0</v>
          </cell>
          <cell r="AZ229">
            <v>356308.25</v>
          </cell>
          <cell r="BA229">
            <v>194396.565510694</v>
          </cell>
          <cell r="BC229">
            <v>220</v>
          </cell>
          <cell r="BD229" t="str">
            <v>NORWOOD</v>
          </cell>
          <cell r="BI229">
            <v>0</v>
          </cell>
          <cell r="BL229">
            <v>0</v>
          </cell>
          <cell r="BM229">
            <v>0</v>
          </cell>
          <cell r="BO229">
            <v>0</v>
          </cell>
          <cell r="BQ229">
            <v>236915</v>
          </cell>
          <cell r="BR229">
            <v>236915</v>
          </cell>
          <cell r="BS229">
            <v>0</v>
          </cell>
          <cell r="BU229">
            <v>0</v>
          </cell>
          <cell r="BW229">
            <v>0</v>
          </cell>
        </row>
        <row r="230">
          <cell r="A230">
            <v>221</v>
          </cell>
          <cell r="B230">
            <v>221</v>
          </cell>
          <cell r="C230" t="str">
            <v>OAK BLUFFS</v>
          </cell>
          <cell r="D230">
            <v>32</v>
          </cell>
          <cell r="E230">
            <v>733408</v>
          </cell>
          <cell r="F230">
            <v>0</v>
          </cell>
          <cell r="G230">
            <v>28576</v>
          </cell>
          <cell r="H230">
            <v>761984</v>
          </cell>
          <cell r="J230">
            <v>17640.638042818777</v>
          </cell>
          <cell r="K230">
            <v>0.24777569024690679</v>
          </cell>
          <cell r="L230">
            <v>28576</v>
          </cell>
          <cell r="M230">
            <v>46216.638042818777</v>
          </cell>
          <cell r="O230">
            <v>715767.36195718125</v>
          </cell>
          <cell r="Q230">
            <v>0</v>
          </cell>
          <cell r="R230">
            <v>17640.638042818777</v>
          </cell>
          <cell r="S230">
            <v>28576</v>
          </cell>
          <cell r="T230">
            <v>46216.638042818777</v>
          </cell>
          <cell r="V230">
            <v>99772</v>
          </cell>
          <cell r="W230">
            <v>0</v>
          </cell>
          <cell r="X230">
            <v>221</v>
          </cell>
          <cell r="Y230">
            <v>32</v>
          </cell>
          <cell r="Z230">
            <v>0</v>
          </cell>
          <cell r="AA230">
            <v>0</v>
          </cell>
          <cell r="AB230">
            <v>733408</v>
          </cell>
          <cell r="AC230">
            <v>0</v>
          </cell>
          <cell r="AD230">
            <v>733408</v>
          </cell>
          <cell r="AE230">
            <v>0</v>
          </cell>
          <cell r="AF230">
            <v>28576</v>
          </cell>
          <cell r="AG230">
            <v>761984</v>
          </cell>
          <cell r="AH230">
            <v>0</v>
          </cell>
          <cell r="AJ230">
            <v>0</v>
          </cell>
          <cell r="AK230">
            <v>0</v>
          </cell>
          <cell r="AL230">
            <v>761984</v>
          </cell>
          <cell r="AN230">
            <v>221</v>
          </cell>
          <cell r="AO230">
            <v>221</v>
          </cell>
          <cell r="AP230" t="str">
            <v>OAK BLUFFS</v>
          </cell>
          <cell r="AQ230">
            <v>733408</v>
          </cell>
          <cell r="AR230">
            <v>711909</v>
          </cell>
          <cell r="AS230">
            <v>21499</v>
          </cell>
          <cell r="AT230">
            <v>42918</v>
          </cell>
          <cell r="AU230">
            <v>4795</v>
          </cell>
          <cell r="AV230">
            <v>1984</v>
          </cell>
          <cell r="AW230">
            <v>0</v>
          </cell>
          <cell r="AX230">
            <v>0</v>
          </cell>
          <cell r="AY230">
            <v>0</v>
          </cell>
          <cell r="AZ230">
            <v>71196</v>
          </cell>
          <cell r="BA230">
            <v>17640.638042818777</v>
          </cell>
          <cell r="BC230">
            <v>221</v>
          </cell>
          <cell r="BD230" t="str">
            <v>OAK BLUFFS</v>
          </cell>
          <cell r="BI230">
            <v>0</v>
          </cell>
          <cell r="BL230">
            <v>0</v>
          </cell>
          <cell r="BM230">
            <v>0</v>
          </cell>
          <cell r="BO230">
            <v>0</v>
          </cell>
          <cell r="BQ230">
            <v>21499</v>
          </cell>
          <cell r="BR230">
            <v>21499</v>
          </cell>
          <cell r="BS230">
            <v>0</v>
          </cell>
          <cell r="BU230">
            <v>0</v>
          </cell>
          <cell r="BW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N231">
            <v>222</v>
          </cell>
          <cell r="AO231">
            <v>222</v>
          </cell>
          <cell r="AP231" t="str">
            <v>OAKHAM</v>
          </cell>
          <cell r="AQ231">
            <v>0</v>
          </cell>
          <cell r="AR231">
            <v>0</v>
          </cell>
          <cell r="AS231">
            <v>0</v>
          </cell>
          <cell r="AT231">
            <v>0</v>
          </cell>
          <cell r="AU231">
            <v>0</v>
          </cell>
          <cell r="AV231">
            <v>0</v>
          </cell>
          <cell r="AW231">
            <v>0</v>
          </cell>
          <cell r="AX231">
            <v>0</v>
          </cell>
          <cell r="AY231">
            <v>0</v>
          </cell>
          <cell r="AZ231">
            <v>0</v>
          </cell>
          <cell r="BA231">
            <v>0</v>
          </cell>
          <cell r="BC231">
            <v>222</v>
          </cell>
          <cell r="BD231" t="str">
            <v>OAKHAM</v>
          </cell>
          <cell r="BI231">
            <v>0</v>
          </cell>
          <cell r="BL231">
            <v>0</v>
          </cell>
          <cell r="BM231">
            <v>0</v>
          </cell>
          <cell r="BO231">
            <v>0</v>
          </cell>
          <cell r="BQ231">
            <v>0</v>
          </cell>
          <cell r="BR231">
            <v>0</v>
          </cell>
          <cell r="BS231">
            <v>0</v>
          </cell>
          <cell r="BU231">
            <v>0</v>
          </cell>
          <cell r="BW231">
            <v>0</v>
          </cell>
        </row>
        <row r="232">
          <cell r="A232">
            <v>223</v>
          </cell>
          <cell r="B232">
            <v>223</v>
          </cell>
          <cell r="C232" t="str">
            <v>ORANGE</v>
          </cell>
          <cell r="D232">
            <v>3</v>
          </cell>
          <cell r="E232">
            <v>28302</v>
          </cell>
          <cell r="F232">
            <v>0</v>
          </cell>
          <cell r="G232">
            <v>2679</v>
          </cell>
          <cell r="H232">
            <v>30981</v>
          </cell>
          <cell r="J232">
            <v>8348.1023046485061</v>
          </cell>
          <cell r="K232">
            <v>0.55822412976803393</v>
          </cell>
          <cell r="L232">
            <v>2679</v>
          </cell>
          <cell r="M232">
            <v>11027.102304648506</v>
          </cell>
          <cell r="O232">
            <v>19953.897695351494</v>
          </cell>
          <cell r="Q232">
            <v>0</v>
          </cell>
          <cell r="R232">
            <v>8348.1023046485061</v>
          </cell>
          <cell r="S232">
            <v>2679</v>
          </cell>
          <cell r="T232">
            <v>11027.102304648506</v>
          </cell>
          <cell r="V232">
            <v>17633.75</v>
          </cell>
          <cell r="W232">
            <v>0</v>
          </cell>
          <cell r="X232">
            <v>223</v>
          </cell>
          <cell r="Y232">
            <v>3</v>
          </cell>
          <cell r="Z232">
            <v>0</v>
          </cell>
          <cell r="AA232">
            <v>0</v>
          </cell>
          <cell r="AB232">
            <v>28302</v>
          </cell>
          <cell r="AC232">
            <v>0</v>
          </cell>
          <cell r="AD232">
            <v>28302</v>
          </cell>
          <cell r="AE232">
            <v>0</v>
          </cell>
          <cell r="AF232">
            <v>2679</v>
          </cell>
          <cell r="AG232">
            <v>30981</v>
          </cell>
          <cell r="AH232">
            <v>0</v>
          </cell>
          <cell r="AJ232">
            <v>0</v>
          </cell>
          <cell r="AK232">
            <v>0</v>
          </cell>
          <cell r="AL232">
            <v>30981</v>
          </cell>
          <cell r="AN232">
            <v>223</v>
          </cell>
          <cell r="AO232">
            <v>223</v>
          </cell>
          <cell r="AP232" t="str">
            <v>ORANGE</v>
          </cell>
          <cell r="AQ232">
            <v>28302</v>
          </cell>
          <cell r="AR232">
            <v>18128</v>
          </cell>
          <cell r="AS232">
            <v>10174</v>
          </cell>
          <cell r="AT232">
            <v>79</v>
          </cell>
          <cell r="AU232">
            <v>2219</v>
          </cell>
          <cell r="AV232">
            <v>0</v>
          </cell>
          <cell r="AW232">
            <v>2271</v>
          </cell>
          <cell r="AX232">
            <v>211.75</v>
          </cell>
          <cell r="AY232">
            <v>0</v>
          </cell>
          <cell r="AZ232">
            <v>14954.75</v>
          </cell>
          <cell r="BA232">
            <v>8348.1023046485061</v>
          </cell>
          <cell r="BC232">
            <v>223</v>
          </cell>
          <cell r="BD232" t="str">
            <v>ORANGE</v>
          </cell>
          <cell r="BI232">
            <v>0</v>
          </cell>
          <cell r="BL232">
            <v>0</v>
          </cell>
          <cell r="BM232">
            <v>0</v>
          </cell>
          <cell r="BO232">
            <v>0</v>
          </cell>
          <cell r="BQ232">
            <v>10174</v>
          </cell>
          <cell r="BR232">
            <v>10174</v>
          </cell>
          <cell r="BS232">
            <v>0</v>
          </cell>
          <cell r="BU232">
            <v>0</v>
          </cell>
          <cell r="BW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N233">
            <v>224</v>
          </cell>
          <cell r="AO233">
            <v>224</v>
          </cell>
          <cell r="AP233" t="str">
            <v>ORLEANS</v>
          </cell>
          <cell r="AQ233">
            <v>0</v>
          </cell>
          <cell r="AR233">
            <v>0</v>
          </cell>
          <cell r="AS233">
            <v>0</v>
          </cell>
          <cell r="AT233">
            <v>0</v>
          </cell>
          <cell r="AU233">
            <v>0</v>
          </cell>
          <cell r="AV233">
            <v>0</v>
          </cell>
          <cell r="AW233">
            <v>0</v>
          </cell>
          <cell r="AX233">
            <v>0</v>
          </cell>
          <cell r="AY233">
            <v>0</v>
          </cell>
          <cell r="AZ233">
            <v>0</v>
          </cell>
          <cell r="BA233">
            <v>0</v>
          </cell>
          <cell r="BC233">
            <v>224</v>
          </cell>
          <cell r="BD233" t="str">
            <v>ORLEANS</v>
          </cell>
          <cell r="BI233">
            <v>0</v>
          </cell>
          <cell r="BL233">
            <v>0</v>
          </cell>
          <cell r="BM233">
            <v>0</v>
          </cell>
          <cell r="BO233">
            <v>0</v>
          </cell>
          <cell r="BQ233">
            <v>0</v>
          </cell>
          <cell r="BR233">
            <v>0</v>
          </cell>
          <cell r="BS233">
            <v>0</v>
          </cell>
          <cell r="BU233">
            <v>0</v>
          </cell>
          <cell r="BW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N234">
            <v>225</v>
          </cell>
          <cell r="AO234">
            <v>225</v>
          </cell>
          <cell r="AP234" t="str">
            <v>OTIS</v>
          </cell>
          <cell r="AQ234">
            <v>0</v>
          </cell>
          <cell r="AR234">
            <v>0</v>
          </cell>
          <cell r="AS234">
            <v>0</v>
          </cell>
          <cell r="AT234">
            <v>0</v>
          </cell>
          <cell r="AU234">
            <v>0</v>
          </cell>
          <cell r="AV234">
            <v>0</v>
          </cell>
          <cell r="AW234">
            <v>0</v>
          </cell>
          <cell r="AX234">
            <v>0</v>
          </cell>
          <cell r="AY234">
            <v>0</v>
          </cell>
          <cell r="AZ234">
            <v>0</v>
          </cell>
          <cell r="BA234">
            <v>0</v>
          </cell>
          <cell r="BC234">
            <v>225</v>
          </cell>
          <cell r="BD234" t="str">
            <v>OTIS</v>
          </cell>
          <cell r="BI234">
            <v>0</v>
          </cell>
          <cell r="BL234">
            <v>0</v>
          </cell>
          <cell r="BM234">
            <v>0</v>
          </cell>
          <cell r="BO234">
            <v>0</v>
          </cell>
          <cell r="BQ234">
            <v>0</v>
          </cell>
          <cell r="BR234">
            <v>0</v>
          </cell>
          <cell r="BS234">
            <v>0</v>
          </cell>
          <cell r="BU234">
            <v>0</v>
          </cell>
          <cell r="BW234">
            <v>0</v>
          </cell>
        </row>
        <row r="235">
          <cell r="A235">
            <v>226</v>
          </cell>
          <cell r="B235">
            <v>226</v>
          </cell>
          <cell r="C235" t="str">
            <v>OXFORD</v>
          </cell>
          <cell r="D235">
            <v>20</v>
          </cell>
          <cell r="E235">
            <v>228710</v>
          </cell>
          <cell r="F235">
            <v>0</v>
          </cell>
          <cell r="G235">
            <v>17860</v>
          </cell>
          <cell r="H235">
            <v>246570</v>
          </cell>
          <cell r="J235">
            <v>0</v>
          </cell>
          <cell r="K235">
            <v>0</v>
          </cell>
          <cell r="L235">
            <v>17860</v>
          </cell>
          <cell r="M235">
            <v>17860</v>
          </cell>
          <cell r="O235">
            <v>228710</v>
          </cell>
          <cell r="Q235">
            <v>0</v>
          </cell>
          <cell r="R235">
            <v>0</v>
          </cell>
          <cell r="S235">
            <v>17860</v>
          </cell>
          <cell r="T235">
            <v>17860</v>
          </cell>
          <cell r="V235">
            <v>46353.25</v>
          </cell>
          <cell r="W235">
            <v>0</v>
          </cell>
          <cell r="X235">
            <v>226</v>
          </cell>
          <cell r="Y235">
            <v>20</v>
          </cell>
          <cell r="Z235">
            <v>0</v>
          </cell>
          <cell r="AA235">
            <v>0</v>
          </cell>
          <cell r="AB235">
            <v>228710</v>
          </cell>
          <cell r="AC235">
            <v>0</v>
          </cell>
          <cell r="AD235">
            <v>228710</v>
          </cell>
          <cell r="AE235">
            <v>0</v>
          </cell>
          <cell r="AF235">
            <v>17860</v>
          </cell>
          <cell r="AG235">
            <v>246570</v>
          </cell>
          <cell r="AH235">
            <v>0</v>
          </cell>
          <cell r="AJ235">
            <v>0</v>
          </cell>
          <cell r="AK235">
            <v>0</v>
          </cell>
          <cell r="AL235">
            <v>246570</v>
          </cell>
          <cell r="AN235">
            <v>226</v>
          </cell>
          <cell r="AO235">
            <v>226</v>
          </cell>
          <cell r="AP235" t="str">
            <v>OXFORD</v>
          </cell>
          <cell r="AQ235">
            <v>228710</v>
          </cell>
          <cell r="AR235">
            <v>313208</v>
          </cell>
          <cell r="AS235">
            <v>0</v>
          </cell>
          <cell r="AT235">
            <v>6120.25</v>
          </cell>
          <cell r="AU235">
            <v>0</v>
          </cell>
          <cell r="AV235">
            <v>0</v>
          </cell>
          <cell r="AW235">
            <v>8768.75</v>
          </cell>
          <cell r="AX235">
            <v>13604.25</v>
          </cell>
          <cell r="AY235">
            <v>0</v>
          </cell>
          <cell r="AZ235">
            <v>28493.25</v>
          </cell>
          <cell r="BA235">
            <v>0</v>
          </cell>
          <cell r="BC235">
            <v>226</v>
          </cell>
          <cell r="BD235" t="str">
            <v>OXFORD</v>
          </cell>
          <cell r="BI235">
            <v>0</v>
          </cell>
          <cell r="BL235">
            <v>0</v>
          </cell>
          <cell r="BM235">
            <v>0</v>
          </cell>
          <cell r="BO235">
            <v>0</v>
          </cell>
          <cell r="BQ235">
            <v>0</v>
          </cell>
          <cell r="BR235">
            <v>0</v>
          </cell>
          <cell r="BS235">
            <v>0</v>
          </cell>
          <cell r="BU235">
            <v>0</v>
          </cell>
          <cell r="BW235">
            <v>0</v>
          </cell>
        </row>
        <row r="236">
          <cell r="A236">
            <v>227</v>
          </cell>
          <cell r="B236">
            <v>227</v>
          </cell>
          <cell r="C236" t="str">
            <v>PALMER</v>
          </cell>
          <cell r="D236">
            <v>15</v>
          </cell>
          <cell r="E236">
            <v>189833</v>
          </cell>
          <cell r="F236">
            <v>0</v>
          </cell>
          <cell r="G236">
            <v>13395</v>
          </cell>
          <cell r="H236">
            <v>203228</v>
          </cell>
          <cell r="J236">
            <v>31985.195197317022</v>
          </cell>
          <cell r="K236">
            <v>0.46541690750747772</v>
          </cell>
          <cell r="L236">
            <v>13395</v>
          </cell>
          <cell r="M236">
            <v>45380.195197317022</v>
          </cell>
          <cell r="O236">
            <v>157847.80480268298</v>
          </cell>
          <cell r="Q236">
            <v>0</v>
          </cell>
          <cell r="R236">
            <v>31985.195197317022</v>
          </cell>
          <cell r="S236">
            <v>13395</v>
          </cell>
          <cell r="T236">
            <v>45380.195197317022</v>
          </cell>
          <cell r="V236">
            <v>82118.75</v>
          </cell>
          <cell r="W236">
            <v>0</v>
          </cell>
          <cell r="X236">
            <v>227</v>
          </cell>
          <cell r="Y236">
            <v>15</v>
          </cell>
          <cell r="Z236">
            <v>0</v>
          </cell>
          <cell r="AA236">
            <v>0</v>
          </cell>
          <cell r="AB236">
            <v>189833</v>
          </cell>
          <cell r="AC236">
            <v>0</v>
          </cell>
          <cell r="AD236">
            <v>189833</v>
          </cell>
          <cell r="AE236">
            <v>0</v>
          </cell>
          <cell r="AF236">
            <v>13395</v>
          </cell>
          <cell r="AG236">
            <v>203228</v>
          </cell>
          <cell r="AH236">
            <v>0</v>
          </cell>
          <cell r="AJ236">
            <v>0</v>
          </cell>
          <cell r="AK236">
            <v>0</v>
          </cell>
          <cell r="AL236">
            <v>203228</v>
          </cell>
          <cell r="AN236">
            <v>227</v>
          </cell>
          <cell r="AO236">
            <v>227</v>
          </cell>
          <cell r="AP236" t="str">
            <v>PALMER</v>
          </cell>
          <cell r="AQ236">
            <v>189833</v>
          </cell>
          <cell r="AR236">
            <v>150852</v>
          </cell>
          <cell r="AS236">
            <v>38981</v>
          </cell>
          <cell r="AT236">
            <v>22139.5</v>
          </cell>
          <cell r="AU236">
            <v>6656</v>
          </cell>
          <cell r="AV236">
            <v>0</v>
          </cell>
          <cell r="AW236">
            <v>0</v>
          </cell>
          <cell r="AX236">
            <v>947.25</v>
          </cell>
          <cell r="AY236">
            <v>0</v>
          </cell>
          <cell r="AZ236">
            <v>68723.75</v>
          </cell>
          <cell r="BA236">
            <v>31985.195197317022</v>
          </cell>
          <cell r="BC236">
            <v>227</v>
          </cell>
          <cell r="BD236" t="str">
            <v>PALMER</v>
          </cell>
          <cell r="BI236">
            <v>0</v>
          </cell>
          <cell r="BL236">
            <v>0</v>
          </cell>
          <cell r="BM236">
            <v>0</v>
          </cell>
          <cell r="BO236">
            <v>0</v>
          </cell>
          <cell r="BQ236">
            <v>38981</v>
          </cell>
          <cell r="BR236">
            <v>38981</v>
          </cell>
          <cell r="BS236">
            <v>0</v>
          </cell>
          <cell r="BU236">
            <v>0</v>
          </cell>
          <cell r="BW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N237">
            <v>228</v>
          </cell>
          <cell r="AO237">
            <v>228</v>
          </cell>
          <cell r="AP237" t="str">
            <v>PAXTON</v>
          </cell>
          <cell r="AQ237">
            <v>0</v>
          </cell>
          <cell r="AR237">
            <v>0</v>
          </cell>
          <cell r="AS237">
            <v>0</v>
          </cell>
          <cell r="AT237">
            <v>0</v>
          </cell>
          <cell r="AU237">
            <v>0</v>
          </cell>
          <cell r="AV237">
            <v>0</v>
          </cell>
          <cell r="AW237">
            <v>0</v>
          </cell>
          <cell r="AX237">
            <v>0</v>
          </cell>
          <cell r="AY237">
            <v>0</v>
          </cell>
          <cell r="AZ237">
            <v>0</v>
          </cell>
          <cell r="BA237">
            <v>0</v>
          </cell>
          <cell r="BC237">
            <v>228</v>
          </cell>
          <cell r="BD237" t="str">
            <v>PAXTON</v>
          </cell>
          <cell r="BI237">
            <v>0</v>
          </cell>
          <cell r="BL237">
            <v>0</v>
          </cell>
          <cell r="BM237">
            <v>0</v>
          </cell>
          <cell r="BO237">
            <v>0</v>
          </cell>
          <cell r="BQ237">
            <v>0</v>
          </cell>
          <cell r="BR237">
            <v>0</v>
          </cell>
          <cell r="BS237">
            <v>0</v>
          </cell>
          <cell r="BU237">
            <v>0</v>
          </cell>
          <cell r="BW237">
            <v>0</v>
          </cell>
        </row>
        <row r="238">
          <cell r="A238">
            <v>229</v>
          </cell>
          <cell r="B238">
            <v>229</v>
          </cell>
          <cell r="C238" t="str">
            <v>PEABODY</v>
          </cell>
          <cell r="D238">
            <v>66</v>
          </cell>
          <cell r="E238">
            <v>798972</v>
          </cell>
          <cell r="F238">
            <v>0</v>
          </cell>
          <cell r="G238">
            <v>58938</v>
          </cell>
          <cell r="H238">
            <v>857910</v>
          </cell>
          <cell r="J238">
            <v>25676.117290845395</v>
          </cell>
          <cell r="K238">
            <v>0.22132151242725817</v>
          </cell>
          <cell r="L238">
            <v>58938</v>
          </cell>
          <cell r="M238">
            <v>84614.117290845403</v>
          </cell>
          <cell r="O238">
            <v>773295.88270915463</v>
          </cell>
          <cell r="Q238">
            <v>0</v>
          </cell>
          <cell r="R238">
            <v>25676.117290845395</v>
          </cell>
          <cell r="S238">
            <v>58938</v>
          </cell>
          <cell r="T238">
            <v>84614.117290845403</v>
          </cell>
          <cell r="V238">
            <v>174950.75</v>
          </cell>
          <cell r="W238">
            <v>0</v>
          </cell>
          <cell r="X238">
            <v>229</v>
          </cell>
          <cell r="Y238">
            <v>66</v>
          </cell>
          <cell r="Z238">
            <v>0</v>
          </cell>
          <cell r="AA238">
            <v>0</v>
          </cell>
          <cell r="AB238">
            <v>798972</v>
          </cell>
          <cell r="AC238">
            <v>0</v>
          </cell>
          <cell r="AD238">
            <v>798972</v>
          </cell>
          <cell r="AE238">
            <v>0</v>
          </cell>
          <cell r="AF238">
            <v>58938</v>
          </cell>
          <cell r="AG238">
            <v>857910</v>
          </cell>
          <cell r="AH238">
            <v>0</v>
          </cell>
          <cell r="AJ238">
            <v>0</v>
          </cell>
          <cell r="AK238">
            <v>0</v>
          </cell>
          <cell r="AL238">
            <v>857910</v>
          </cell>
          <cell r="AN238">
            <v>229</v>
          </cell>
          <cell r="AO238">
            <v>229</v>
          </cell>
          <cell r="AP238" t="str">
            <v>PEABODY</v>
          </cell>
          <cell r="AQ238">
            <v>798972</v>
          </cell>
          <cell r="AR238">
            <v>767680</v>
          </cell>
          <cell r="AS238">
            <v>31292</v>
          </cell>
          <cell r="AT238">
            <v>47840</v>
          </cell>
          <cell r="AU238">
            <v>13675</v>
          </cell>
          <cell r="AV238">
            <v>0</v>
          </cell>
          <cell r="AW238">
            <v>20023.5</v>
          </cell>
          <cell r="AX238">
            <v>3182.25</v>
          </cell>
          <cell r="AY238">
            <v>0</v>
          </cell>
          <cell r="AZ238">
            <v>116012.75</v>
          </cell>
          <cell r="BA238">
            <v>25676.117290845395</v>
          </cell>
          <cell r="BC238">
            <v>229</v>
          </cell>
          <cell r="BD238" t="str">
            <v>PEABODY</v>
          </cell>
          <cell r="BI238">
            <v>0</v>
          </cell>
          <cell r="BL238">
            <v>0</v>
          </cell>
          <cell r="BM238">
            <v>0</v>
          </cell>
          <cell r="BO238">
            <v>0</v>
          </cell>
          <cell r="BQ238">
            <v>31292</v>
          </cell>
          <cell r="BR238">
            <v>31292</v>
          </cell>
          <cell r="BS238">
            <v>0</v>
          </cell>
          <cell r="BU238">
            <v>0</v>
          </cell>
          <cell r="BW238">
            <v>0</v>
          </cell>
        </row>
        <row r="239">
          <cell r="A239">
            <v>230</v>
          </cell>
          <cell r="B239">
            <v>230</v>
          </cell>
          <cell r="C239" t="str">
            <v>PELHAM</v>
          </cell>
          <cell r="D239">
            <v>3</v>
          </cell>
          <cell r="E239">
            <v>55860</v>
          </cell>
          <cell r="F239">
            <v>0</v>
          </cell>
          <cell r="G239">
            <v>2679</v>
          </cell>
          <cell r="H239">
            <v>58539</v>
          </cell>
          <cell r="J239">
            <v>0</v>
          </cell>
          <cell r="K239">
            <v>0</v>
          </cell>
          <cell r="L239">
            <v>2679</v>
          </cell>
          <cell r="M239">
            <v>2679</v>
          </cell>
          <cell r="O239">
            <v>55860</v>
          </cell>
          <cell r="Q239">
            <v>0</v>
          </cell>
          <cell r="R239">
            <v>0</v>
          </cell>
          <cell r="S239">
            <v>2679</v>
          </cell>
          <cell r="T239">
            <v>2679</v>
          </cell>
          <cell r="V239">
            <v>19035.5</v>
          </cell>
          <cell r="W239">
            <v>0</v>
          </cell>
          <cell r="X239">
            <v>230</v>
          </cell>
          <cell r="Y239">
            <v>3</v>
          </cell>
          <cell r="Z239">
            <v>0</v>
          </cell>
          <cell r="AA239">
            <v>0</v>
          </cell>
          <cell r="AB239">
            <v>55860</v>
          </cell>
          <cell r="AC239">
            <v>0</v>
          </cell>
          <cell r="AD239">
            <v>55860</v>
          </cell>
          <cell r="AE239">
            <v>0</v>
          </cell>
          <cell r="AF239">
            <v>2679</v>
          </cell>
          <cell r="AG239">
            <v>58539</v>
          </cell>
          <cell r="AH239">
            <v>0</v>
          </cell>
          <cell r="AJ239">
            <v>0</v>
          </cell>
          <cell r="AK239">
            <v>0</v>
          </cell>
          <cell r="AL239">
            <v>58539</v>
          </cell>
          <cell r="AN239">
            <v>230</v>
          </cell>
          <cell r="AO239">
            <v>230</v>
          </cell>
          <cell r="AP239" t="str">
            <v>PELHAM</v>
          </cell>
          <cell r="AQ239">
            <v>55860</v>
          </cell>
          <cell r="AR239">
            <v>65424</v>
          </cell>
          <cell r="AS239">
            <v>0</v>
          </cell>
          <cell r="AT239">
            <v>186.5</v>
          </cell>
          <cell r="AU239">
            <v>16170</v>
          </cell>
          <cell r="AV239">
            <v>0</v>
          </cell>
          <cell r="AW239">
            <v>0</v>
          </cell>
          <cell r="AX239">
            <v>0</v>
          </cell>
          <cell r="AY239">
            <v>0</v>
          </cell>
          <cell r="AZ239">
            <v>16356.5</v>
          </cell>
          <cell r="BA239">
            <v>0</v>
          </cell>
          <cell r="BC239">
            <v>230</v>
          </cell>
          <cell r="BD239" t="str">
            <v>PELHAM</v>
          </cell>
          <cell r="BI239">
            <v>0</v>
          </cell>
          <cell r="BL239">
            <v>0</v>
          </cell>
          <cell r="BM239">
            <v>0</v>
          </cell>
          <cell r="BO239">
            <v>0</v>
          </cell>
          <cell r="BQ239">
            <v>0</v>
          </cell>
          <cell r="BR239">
            <v>0</v>
          </cell>
          <cell r="BS239">
            <v>0</v>
          </cell>
          <cell r="BU239">
            <v>0</v>
          </cell>
          <cell r="BW239">
            <v>0</v>
          </cell>
        </row>
        <row r="240">
          <cell r="A240">
            <v>231</v>
          </cell>
          <cell r="B240">
            <v>231</v>
          </cell>
          <cell r="C240" t="str">
            <v>PEMBROKE</v>
          </cell>
          <cell r="D240">
            <v>41</v>
          </cell>
          <cell r="E240">
            <v>504298</v>
          </cell>
          <cell r="F240">
            <v>0</v>
          </cell>
          <cell r="G240">
            <v>36613</v>
          </cell>
          <cell r="H240">
            <v>540911</v>
          </cell>
          <cell r="J240">
            <v>109358.17091179859</v>
          </cell>
          <cell r="K240">
            <v>0.58684445577690625</v>
          </cell>
          <cell r="L240">
            <v>36613</v>
          </cell>
          <cell r="M240">
            <v>145971.1709117986</v>
          </cell>
          <cell r="O240">
            <v>394939.8290882014</v>
          </cell>
          <cell r="Q240">
            <v>0</v>
          </cell>
          <cell r="R240">
            <v>109358.17091179859</v>
          </cell>
          <cell r="S240">
            <v>36613</v>
          </cell>
          <cell r="T240">
            <v>145971.1709117986</v>
          </cell>
          <cell r="V240">
            <v>222962.5</v>
          </cell>
          <cell r="W240">
            <v>0</v>
          </cell>
          <cell r="X240">
            <v>231</v>
          </cell>
          <cell r="Y240">
            <v>41</v>
          </cell>
          <cell r="Z240">
            <v>0</v>
          </cell>
          <cell r="AA240">
            <v>0</v>
          </cell>
          <cell r="AB240">
            <v>504298</v>
          </cell>
          <cell r="AC240">
            <v>0</v>
          </cell>
          <cell r="AD240">
            <v>504298</v>
          </cell>
          <cell r="AE240">
            <v>0</v>
          </cell>
          <cell r="AF240">
            <v>36613</v>
          </cell>
          <cell r="AG240">
            <v>540911</v>
          </cell>
          <cell r="AH240">
            <v>0</v>
          </cell>
          <cell r="AJ240">
            <v>0</v>
          </cell>
          <cell r="AK240">
            <v>0</v>
          </cell>
          <cell r="AL240">
            <v>540911</v>
          </cell>
          <cell r="AN240">
            <v>231</v>
          </cell>
          <cell r="AO240">
            <v>231</v>
          </cell>
          <cell r="AP240" t="str">
            <v>PEMBROKE</v>
          </cell>
          <cell r="AQ240">
            <v>504298</v>
          </cell>
          <cell r="AR240">
            <v>371021</v>
          </cell>
          <cell r="AS240">
            <v>133277</v>
          </cell>
          <cell r="AT240">
            <v>0</v>
          </cell>
          <cell r="AU240">
            <v>29393</v>
          </cell>
          <cell r="AV240">
            <v>0</v>
          </cell>
          <cell r="AW240">
            <v>1408.5</v>
          </cell>
          <cell r="AX240">
            <v>22271</v>
          </cell>
          <cell r="AY240">
            <v>0</v>
          </cell>
          <cell r="AZ240">
            <v>186349.5</v>
          </cell>
          <cell r="BA240">
            <v>109358.17091179859</v>
          </cell>
          <cell r="BC240">
            <v>231</v>
          </cell>
          <cell r="BD240" t="str">
            <v>PEMBROKE</v>
          </cell>
          <cell r="BI240">
            <v>0</v>
          </cell>
          <cell r="BL240">
            <v>0</v>
          </cell>
          <cell r="BM240">
            <v>0</v>
          </cell>
          <cell r="BO240">
            <v>0</v>
          </cell>
          <cell r="BQ240">
            <v>133277</v>
          </cell>
          <cell r="BR240">
            <v>133277</v>
          </cell>
          <cell r="BS240">
            <v>0</v>
          </cell>
          <cell r="BU240">
            <v>0</v>
          </cell>
          <cell r="BW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N241">
            <v>232</v>
          </cell>
          <cell r="AO241">
            <v>232</v>
          </cell>
          <cell r="AP241" t="str">
            <v>PEPPERELL</v>
          </cell>
          <cell r="AQ241">
            <v>0</v>
          </cell>
          <cell r="AR241">
            <v>0</v>
          </cell>
          <cell r="AS241">
            <v>0</v>
          </cell>
          <cell r="AT241">
            <v>0</v>
          </cell>
          <cell r="AU241">
            <v>0</v>
          </cell>
          <cell r="AV241">
            <v>0</v>
          </cell>
          <cell r="AW241">
            <v>0</v>
          </cell>
          <cell r="AX241">
            <v>0</v>
          </cell>
          <cell r="AY241">
            <v>0</v>
          </cell>
          <cell r="AZ241">
            <v>0</v>
          </cell>
          <cell r="BA241">
            <v>0</v>
          </cell>
          <cell r="BC241">
            <v>232</v>
          </cell>
          <cell r="BD241" t="str">
            <v>PEPPERELL</v>
          </cell>
          <cell r="BI241">
            <v>0</v>
          </cell>
          <cell r="BL241">
            <v>0</v>
          </cell>
          <cell r="BM241">
            <v>0</v>
          </cell>
          <cell r="BO241">
            <v>0</v>
          </cell>
          <cell r="BQ241">
            <v>0</v>
          </cell>
          <cell r="BR241">
            <v>0</v>
          </cell>
          <cell r="BS241">
            <v>0</v>
          </cell>
          <cell r="BU241">
            <v>0</v>
          </cell>
          <cell r="BW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N242">
            <v>233</v>
          </cell>
          <cell r="AO242">
            <v>233</v>
          </cell>
          <cell r="AP242" t="str">
            <v>PERU</v>
          </cell>
          <cell r="AQ242">
            <v>0</v>
          </cell>
          <cell r="AR242">
            <v>0</v>
          </cell>
          <cell r="AS242">
            <v>0</v>
          </cell>
          <cell r="AT242">
            <v>0</v>
          </cell>
          <cell r="AU242">
            <v>0</v>
          </cell>
          <cell r="AV242">
            <v>0</v>
          </cell>
          <cell r="AW242">
            <v>0</v>
          </cell>
          <cell r="AX242">
            <v>0</v>
          </cell>
          <cell r="AY242">
            <v>0</v>
          </cell>
          <cell r="AZ242">
            <v>0</v>
          </cell>
          <cell r="BA242">
            <v>0</v>
          </cell>
          <cell r="BC242">
            <v>233</v>
          </cell>
          <cell r="BD242" t="str">
            <v>PERU</v>
          </cell>
          <cell r="BI242">
            <v>0</v>
          </cell>
          <cell r="BL242">
            <v>0</v>
          </cell>
          <cell r="BM242">
            <v>0</v>
          </cell>
          <cell r="BO242">
            <v>0</v>
          </cell>
          <cell r="BQ242">
            <v>0</v>
          </cell>
          <cell r="BR242">
            <v>0</v>
          </cell>
          <cell r="BS242">
            <v>0</v>
          </cell>
          <cell r="BU242">
            <v>0</v>
          </cell>
          <cell r="BW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N243">
            <v>234</v>
          </cell>
          <cell r="AO243">
            <v>234</v>
          </cell>
          <cell r="AP243" t="str">
            <v>PETERSHAM</v>
          </cell>
          <cell r="AQ243">
            <v>0</v>
          </cell>
          <cell r="AR243">
            <v>0</v>
          </cell>
          <cell r="AS243">
            <v>0</v>
          </cell>
          <cell r="AT243">
            <v>0</v>
          </cell>
          <cell r="AU243">
            <v>0</v>
          </cell>
          <cell r="AV243">
            <v>0</v>
          </cell>
          <cell r="AW243">
            <v>0</v>
          </cell>
          <cell r="AX243">
            <v>0</v>
          </cell>
          <cell r="AY243">
            <v>0</v>
          </cell>
          <cell r="AZ243">
            <v>0</v>
          </cell>
          <cell r="BA243">
            <v>0</v>
          </cell>
          <cell r="BC243">
            <v>234</v>
          </cell>
          <cell r="BD243" t="str">
            <v>PETERSHAM</v>
          </cell>
          <cell r="BI243">
            <v>0</v>
          </cell>
          <cell r="BL243">
            <v>0</v>
          </cell>
          <cell r="BM243">
            <v>0</v>
          </cell>
          <cell r="BO243">
            <v>0</v>
          </cell>
          <cell r="BQ243">
            <v>0</v>
          </cell>
          <cell r="BR243">
            <v>0</v>
          </cell>
          <cell r="BS243">
            <v>0</v>
          </cell>
          <cell r="BU243">
            <v>0</v>
          </cell>
          <cell r="BW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N244">
            <v>235</v>
          </cell>
          <cell r="AO244">
            <v>235</v>
          </cell>
          <cell r="AP244" t="str">
            <v>PHILLIPSTON</v>
          </cell>
          <cell r="AQ244">
            <v>0</v>
          </cell>
          <cell r="AR244">
            <v>0</v>
          </cell>
          <cell r="AS244">
            <v>0</v>
          </cell>
          <cell r="AT244">
            <v>0</v>
          </cell>
          <cell r="AU244">
            <v>0</v>
          </cell>
          <cell r="AV244">
            <v>0</v>
          </cell>
          <cell r="AW244">
            <v>0</v>
          </cell>
          <cell r="AX244">
            <v>0</v>
          </cell>
          <cell r="AY244">
            <v>0</v>
          </cell>
          <cell r="AZ244">
            <v>0</v>
          </cell>
          <cell r="BA244">
            <v>0</v>
          </cell>
          <cell r="BC244">
            <v>235</v>
          </cell>
          <cell r="BD244" t="str">
            <v>PHILLIPSTON</v>
          </cell>
          <cell r="BI244">
            <v>0</v>
          </cell>
          <cell r="BL244">
            <v>0</v>
          </cell>
          <cell r="BM244">
            <v>0</v>
          </cell>
          <cell r="BO244">
            <v>0</v>
          </cell>
          <cell r="BQ244">
            <v>0</v>
          </cell>
          <cell r="BR244">
            <v>0</v>
          </cell>
          <cell r="BS244">
            <v>0</v>
          </cell>
          <cell r="BU244">
            <v>0</v>
          </cell>
          <cell r="BW244">
            <v>0</v>
          </cell>
        </row>
        <row r="245">
          <cell r="A245">
            <v>236</v>
          </cell>
          <cell r="B245">
            <v>236</v>
          </cell>
          <cell r="C245" t="str">
            <v>PITTSFIELD</v>
          </cell>
          <cell r="D245">
            <v>166</v>
          </cell>
          <cell r="E245">
            <v>2277188</v>
          </cell>
          <cell r="F245">
            <v>0</v>
          </cell>
          <cell r="G245">
            <v>148238</v>
          </cell>
          <cell r="H245">
            <v>2425426</v>
          </cell>
          <cell r="J245">
            <v>206643.01989411045</v>
          </cell>
          <cell r="K245">
            <v>0.42561701597505003</v>
          </cell>
          <cell r="L245">
            <v>148238</v>
          </cell>
          <cell r="M245">
            <v>354881.01989411045</v>
          </cell>
          <cell r="O245">
            <v>2070544.9801058895</v>
          </cell>
          <cell r="Q245">
            <v>0</v>
          </cell>
          <cell r="R245">
            <v>206643.01989411045</v>
          </cell>
          <cell r="S245">
            <v>148238</v>
          </cell>
          <cell r="T245">
            <v>354881.01989411045</v>
          </cell>
          <cell r="V245">
            <v>633752</v>
          </cell>
          <cell r="W245">
            <v>0</v>
          </cell>
          <cell r="X245">
            <v>236</v>
          </cell>
          <cell r="Y245">
            <v>166</v>
          </cell>
          <cell r="Z245">
            <v>0</v>
          </cell>
          <cell r="AA245">
            <v>0</v>
          </cell>
          <cell r="AB245">
            <v>2277188</v>
          </cell>
          <cell r="AC245">
            <v>0</v>
          </cell>
          <cell r="AD245">
            <v>2277188</v>
          </cell>
          <cell r="AE245">
            <v>0</v>
          </cell>
          <cell r="AF245">
            <v>148238</v>
          </cell>
          <cell r="AG245">
            <v>2425426</v>
          </cell>
          <cell r="AH245">
            <v>0</v>
          </cell>
          <cell r="AJ245">
            <v>0</v>
          </cell>
          <cell r="AK245">
            <v>0</v>
          </cell>
          <cell r="AL245">
            <v>2425426</v>
          </cell>
          <cell r="AN245">
            <v>236</v>
          </cell>
          <cell r="AO245">
            <v>236</v>
          </cell>
          <cell r="AP245" t="str">
            <v>PITTSFIELD</v>
          </cell>
          <cell r="AQ245">
            <v>2277188</v>
          </cell>
          <cell r="AR245">
            <v>2025348</v>
          </cell>
          <cell r="AS245">
            <v>251840</v>
          </cell>
          <cell r="AT245">
            <v>0</v>
          </cell>
          <cell r="AU245">
            <v>28369</v>
          </cell>
          <cell r="AV245">
            <v>0</v>
          </cell>
          <cell r="AW245">
            <v>98773</v>
          </cell>
          <cell r="AX245">
            <v>106532</v>
          </cell>
          <cell r="AY245">
            <v>0</v>
          </cell>
          <cell r="AZ245">
            <v>485514</v>
          </cell>
          <cell r="BA245">
            <v>206643.01989411045</v>
          </cell>
          <cell r="BC245">
            <v>236</v>
          </cell>
          <cell r="BD245" t="str">
            <v>PITTSFIELD</v>
          </cell>
          <cell r="BI245">
            <v>0</v>
          </cell>
          <cell r="BL245">
            <v>0</v>
          </cell>
          <cell r="BM245">
            <v>0</v>
          </cell>
          <cell r="BO245">
            <v>0</v>
          </cell>
          <cell r="BQ245">
            <v>251840</v>
          </cell>
          <cell r="BR245">
            <v>251840</v>
          </cell>
          <cell r="BS245">
            <v>0</v>
          </cell>
          <cell r="BU245">
            <v>0</v>
          </cell>
          <cell r="BW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N246">
            <v>237</v>
          </cell>
          <cell r="AO246">
            <v>237</v>
          </cell>
          <cell r="AP246" t="str">
            <v>PLAINFIELD</v>
          </cell>
          <cell r="AQ246">
            <v>0</v>
          </cell>
          <cell r="AR246">
            <v>0</v>
          </cell>
          <cell r="AS246">
            <v>0</v>
          </cell>
          <cell r="AT246">
            <v>0</v>
          </cell>
          <cell r="AU246">
            <v>0</v>
          </cell>
          <cell r="AV246">
            <v>0</v>
          </cell>
          <cell r="AW246">
            <v>0</v>
          </cell>
          <cell r="AX246">
            <v>0</v>
          </cell>
          <cell r="AY246">
            <v>0</v>
          </cell>
          <cell r="AZ246">
            <v>0</v>
          </cell>
          <cell r="BA246">
            <v>0</v>
          </cell>
          <cell r="BC246">
            <v>237</v>
          </cell>
          <cell r="BD246" t="str">
            <v>PLAINFIELD</v>
          </cell>
          <cell r="BI246">
            <v>0</v>
          </cell>
          <cell r="BL246">
            <v>0</v>
          </cell>
          <cell r="BM246">
            <v>0</v>
          </cell>
          <cell r="BO246">
            <v>0</v>
          </cell>
          <cell r="BQ246">
            <v>0</v>
          </cell>
          <cell r="BR246">
            <v>0</v>
          </cell>
          <cell r="BS246">
            <v>0</v>
          </cell>
          <cell r="BU246">
            <v>0</v>
          </cell>
          <cell r="BW246">
            <v>0</v>
          </cell>
        </row>
        <row r="247">
          <cell r="A247">
            <v>238</v>
          </cell>
          <cell r="B247">
            <v>238</v>
          </cell>
          <cell r="C247" t="str">
            <v>PLAINVILLE</v>
          </cell>
          <cell r="D247">
            <v>31</v>
          </cell>
          <cell r="E247">
            <v>520522</v>
          </cell>
          <cell r="F247">
            <v>0</v>
          </cell>
          <cell r="G247">
            <v>27683</v>
          </cell>
          <cell r="H247">
            <v>548205</v>
          </cell>
          <cell r="J247">
            <v>79354.562805667549</v>
          </cell>
          <cell r="K247">
            <v>0.42292208664563752</v>
          </cell>
          <cell r="L247">
            <v>27683</v>
          </cell>
          <cell r="M247">
            <v>107037.56280566755</v>
          </cell>
          <cell r="O247">
            <v>441167.43719433248</v>
          </cell>
          <cell r="Q247">
            <v>0</v>
          </cell>
          <cell r="R247">
            <v>79354.562805667549</v>
          </cell>
          <cell r="S247">
            <v>27683</v>
          </cell>
          <cell r="T247">
            <v>107037.56280566755</v>
          </cell>
          <cell r="V247">
            <v>215317</v>
          </cell>
          <cell r="W247">
            <v>0</v>
          </cell>
          <cell r="X247">
            <v>238</v>
          </cell>
          <cell r="Y247">
            <v>31</v>
          </cell>
          <cell r="Z247">
            <v>0</v>
          </cell>
          <cell r="AA247">
            <v>0</v>
          </cell>
          <cell r="AB247">
            <v>520522</v>
          </cell>
          <cell r="AC247">
            <v>0</v>
          </cell>
          <cell r="AD247">
            <v>520522</v>
          </cell>
          <cell r="AE247">
            <v>0</v>
          </cell>
          <cell r="AF247">
            <v>27683</v>
          </cell>
          <cell r="AG247">
            <v>548205</v>
          </cell>
          <cell r="AH247">
            <v>0</v>
          </cell>
          <cell r="AJ247">
            <v>0</v>
          </cell>
          <cell r="AK247">
            <v>0</v>
          </cell>
          <cell r="AL247">
            <v>548205</v>
          </cell>
          <cell r="AN247">
            <v>238</v>
          </cell>
          <cell r="AO247">
            <v>238</v>
          </cell>
          <cell r="AP247" t="str">
            <v>PLAINVILLE</v>
          </cell>
          <cell r="AQ247">
            <v>520522</v>
          </cell>
          <cell r="AR247">
            <v>423811</v>
          </cell>
          <cell r="AS247">
            <v>96711</v>
          </cell>
          <cell r="AT247">
            <v>51248</v>
          </cell>
          <cell r="AU247">
            <v>9718</v>
          </cell>
          <cell r="AV247">
            <v>3421</v>
          </cell>
          <cell r="AW247">
            <v>12034.5</v>
          </cell>
          <cell r="AX247">
            <v>14501.5</v>
          </cell>
          <cell r="AY247">
            <v>0</v>
          </cell>
          <cell r="AZ247">
            <v>187634</v>
          </cell>
          <cell r="BA247">
            <v>79354.562805667549</v>
          </cell>
          <cell r="BC247">
            <v>238</v>
          </cell>
          <cell r="BD247" t="str">
            <v>PLAINVILLE</v>
          </cell>
          <cell r="BI247">
            <v>0</v>
          </cell>
          <cell r="BL247">
            <v>0</v>
          </cell>
          <cell r="BM247">
            <v>0</v>
          </cell>
          <cell r="BO247">
            <v>0</v>
          </cell>
          <cell r="BQ247">
            <v>96711</v>
          </cell>
          <cell r="BR247">
            <v>96711</v>
          </cell>
          <cell r="BS247">
            <v>0</v>
          </cell>
          <cell r="BU247">
            <v>0</v>
          </cell>
          <cell r="BW247">
            <v>0</v>
          </cell>
        </row>
        <row r="248">
          <cell r="A248">
            <v>239</v>
          </cell>
          <cell r="B248">
            <v>239</v>
          </cell>
          <cell r="C248" t="str">
            <v>PLYMOUTH</v>
          </cell>
          <cell r="D248">
            <v>592</v>
          </cell>
          <cell r="E248">
            <v>8034911</v>
          </cell>
          <cell r="F248">
            <v>0</v>
          </cell>
          <cell r="G248">
            <v>528656</v>
          </cell>
          <cell r="H248">
            <v>8563567</v>
          </cell>
          <cell r="J248">
            <v>1157592.3056275137</v>
          </cell>
          <cell r="K248">
            <v>0.57702497465405622</v>
          </cell>
          <cell r="L248">
            <v>528656</v>
          </cell>
          <cell r="M248">
            <v>1686248.3056275137</v>
          </cell>
          <cell r="O248">
            <v>6877318.6943724863</v>
          </cell>
          <cell r="Q248">
            <v>0</v>
          </cell>
          <cell r="R248">
            <v>1157592.3056275137</v>
          </cell>
          <cell r="S248">
            <v>528656</v>
          </cell>
          <cell r="T248">
            <v>1686248.3056275137</v>
          </cell>
          <cell r="V248">
            <v>2534795</v>
          </cell>
          <cell r="W248">
            <v>0</v>
          </cell>
          <cell r="X248">
            <v>239</v>
          </cell>
          <cell r="Y248">
            <v>592</v>
          </cell>
          <cell r="Z248">
            <v>0</v>
          </cell>
          <cell r="AA248">
            <v>0</v>
          </cell>
          <cell r="AB248">
            <v>8034911</v>
          </cell>
          <cell r="AC248">
            <v>0</v>
          </cell>
          <cell r="AD248">
            <v>8034911</v>
          </cell>
          <cell r="AE248">
            <v>0</v>
          </cell>
          <cell r="AF248">
            <v>528656</v>
          </cell>
          <cell r="AG248">
            <v>8563567</v>
          </cell>
          <cell r="AH248">
            <v>0</v>
          </cell>
          <cell r="AJ248">
            <v>0</v>
          </cell>
          <cell r="AK248">
            <v>0</v>
          </cell>
          <cell r="AL248">
            <v>8563567</v>
          </cell>
          <cell r="AN248">
            <v>239</v>
          </cell>
          <cell r="AO248">
            <v>239</v>
          </cell>
          <cell r="AP248" t="str">
            <v>PLYMOUTH</v>
          </cell>
          <cell r="AQ248">
            <v>8034911</v>
          </cell>
          <cell r="AR248">
            <v>6624130</v>
          </cell>
          <cell r="AS248">
            <v>1410781</v>
          </cell>
          <cell r="AT248">
            <v>0</v>
          </cell>
          <cell r="AU248">
            <v>126200</v>
          </cell>
          <cell r="AV248">
            <v>140726.75</v>
          </cell>
          <cell r="AW248">
            <v>152119.25</v>
          </cell>
          <cell r="AX248">
            <v>176312</v>
          </cell>
          <cell r="AY248">
            <v>0</v>
          </cell>
          <cell r="AZ248">
            <v>2006139</v>
          </cell>
          <cell r="BA248">
            <v>1157592.3056275137</v>
          </cell>
          <cell r="BC248">
            <v>239</v>
          </cell>
          <cell r="BD248" t="str">
            <v>PLYMOUTH</v>
          </cell>
          <cell r="BI248">
            <v>0</v>
          </cell>
          <cell r="BL248">
            <v>0</v>
          </cell>
          <cell r="BM248">
            <v>0</v>
          </cell>
          <cell r="BO248">
            <v>0</v>
          </cell>
          <cell r="BQ248">
            <v>1410781</v>
          </cell>
          <cell r="BR248">
            <v>1410781</v>
          </cell>
          <cell r="BS248">
            <v>0</v>
          </cell>
          <cell r="BU248">
            <v>0</v>
          </cell>
          <cell r="BW248">
            <v>0</v>
          </cell>
        </row>
        <row r="249">
          <cell r="A249">
            <v>240</v>
          </cell>
          <cell r="B249">
            <v>240</v>
          </cell>
          <cell r="C249" t="str">
            <v>PLYMPTON</v>
          </cell>
          <cell r="D249">
            <v>1</v>
          </cell>
          <cell r="E249">
            <v>14110</v>
          </cell>
          <cell r="F249">
            <v>0</v>
          </cell>
          <cell r="G249">
            <v>893</v>
          </cell>
          <cell r="H249">
            <v>15003</v>
          </cell>
          <cell r="J249">
            <v>0</v>
          </cell>
          <cell r="K249">
            <v>0</v>
          </cell>
          <cell r="L249">
            <v>893</v>
          </cell>
          <cell r="M249">
            <v>893</v>
          </cell>
          <cell r="O249">
            <v>14110</v>
          </cell>
          <cell r="Q249">
            <v>0</v>
          </cell>
          <cell r="R249">
            <v>0</v>
          </cell>
          <cell r="S249">
            <v>893</v>
          </cell>
          <cell r="T249">
            <v>893</v>
          </cell>
          <cell r="V249">
            <v>8142.75</v>
          </cell>
          <cell r="W249">
            <v>0</v>
          </cell>
          <cell r="X249">
            <v>240</v>
          </cell>
          <cell r="Y249">
            <v>1</v>
          </cell>
          <cell r="Z249">
            <v>0</v>
          </cell>
          <cell r="AA249">
            <v>0</v>
          </cell>
          <cell r="AB249">
            <v>14110</v>
          </cell>
          <cell r="AC249">
            <v>0</v>
          </cell>
          <cell r="AD249">
            <v>14110</v>
          </cell>
          <cell r="AE249">
            <v>0</v>
          </cell>
          <cell r="AF249">
            <v>893</v>
          </cell>
          <cell r="AG249">
            <v>15003</v>
          </cell>
          <cell r="AH249">
            <v>0</v>
          </cell>
          <cell r="AJ249">
            <v>0</v>
          </cell>
          <cell r="AK249">
            <v>0</v>
          </cell>
          <cell r="AL249">
            <v>15003</v>
          </cell>
          <cell r="AN249">
            <v>240</v>
          </cell>
          <cell r="AO249">
            <v>240</v>
          </cell>
          <cell r="AP249" t="str">
            <v>PLYMPTON</v>
          </cell>
          <cell r="AQ249">
            <v>14110</v>
          </cell>
          <cell r="AR249">
            <v>27262</v>
          </cell>
          <cell r="AS249">
            <v>0</v>
          </cell>
          <cell r="AT249">
            <v>3641</v>
          </cell>
          <cell r="AU249">
            <v>0</v>
          </cell>
          <cell r="AV249">
            <v>3608.75</v>
          </cell>
          <cell r="AW249">
            <v>0</v>
          </cell>
          <cell r="AX249">
            <v>0</v>
          </cell>
          <cell r="AY249">
            <v>0</v>
          </cell>
          <cell r="AZ249">
            <v>7249.75</v>
          </cell>
          <cell r="BA249">
            <v>0</v>
          </cell>
          <cell r="BC249">
            <v>240</v>
          </cell>
          <cell r="BD249" t="str">
            <v>PLYMPTON</v>
          </cell>
          <cell r="BI249">
            <v>0</v>
          </cell>
          <cell r="BL249">
            <v>0</v>
          </cell>
          <cell r="BM249">
            <v>0</v>
          </cell>
          <cell r="BO249">
            <v>0</v>
          </cell>
          <cell r="BQ249">
            <v>0</v>
          </cell>
          <cell r="BR249">
            <v>0</v>
          </cell>
          <cell r="BS249">
            <v>0</v>
          </cell>
          <cell r="BU249">
            <v>0</v>
          </cell>
          <cell r="BW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N250">
            <v>241</v>
          </cell>
          <cell r="AO250">
            <v>241</v>
          </cell>
          <cell r="AP250" t="str">
            <v>PRINCETON</v>
          </cell>
          <cell r="AQ250">
            <v>0</v>
          </cell>
          <cell r="AR250">
            <v>0</v>
          </cell>
          <cell r="AS250">
            <v>0</v>
          </cell>
          <cell r="AT250">
            <v>0</v>
          </cell>
          <cell r="AU250">
            <v>0</v>
          </cell>
          <cell r="AV250">
            <v>0</v>
          </cell>
          <cell r="AW250">
            <v>0</v>
          </cell>
          <cell r="AX250">
            <v>0</v>
          </cell>
          <cell r="AY250">
            <v>0</v>
          </cell>
          <cell r="AZ250">
            <v>0</v>
          </cell>
          <cell r="BA250">
            <v>0</v>
          </cell>
          <cell r="BC250">
            <v>241</v>
          </cell>
          <cell r="BD250" t="str">
            <v>PRINCETON</v>
          </cell>
          <cell r="BI250">
            <v>0</v>
          </cell>
          <cell r="BL250">
            <v>0</v>
          </cell>
          <cell r="BM250">
            <v>0</v>
          </cell>
          <cell r="BO250">
            <v>0</v>
          </cell>
          <cell r="BQ250">
            <v>0</v>
          </cell>
          <cell r="BR250">
            <v>0</v>
          </cell>
          <cell r="BS250">
            <v>0</v>
          </cell>
          <cell r="BU250">
            <v>0</v>
          </cell>
          <cell r="BW250">
            <v>0</v>
          </cell>
        </row>
        <row r="251">
          <cell r="A251">
            <v>242</v>
          </cell>
          <cell r="B251">
            <v>242</v>
          </cell>
          <cell r="C251" t="str">
            <v>PROVINCETOWN</v>
          </cell>
          <cell r="D251">
            <v>7</v>
          </cell>
          <cell r="E251">
            <v>316637</v>
          </cell>
          <cell r="F251">
            <v>0</v>
          </cell>
          <cell r="G251">
            <v>6251</v>
          </cell>
          <cell r="H251">
            <v>322888</v>
          </cell>
          <cell r="J251">
            <v>123055.32756321372</v>
          </cell>
          <cell r="K251">
            <v>0.73495484785339593</v>
          </cell>
          <cell r="L251">
            <v>6251</v>
          </cell>
          <cell r="M251">
            <v>129306.32756321372</v>
          </cell>
          <cell r="O251">
            <v>193581.67243678629</v>
          </cell>
          <cell r="Q251">
            <v>0</v>
          </cell>
          <cell r="R251">
            <v>123055.32756321372</v>
          </cell>
          <cell r="S251">
            <v>6251</v>
          </cell>
          <cell r="T251">
            <v>129306.32756321372</v>
          </cell>
          <cell r="V251">
            <v>173683.5</v>
          </cell>
          <cell r="W251">
            <v>0</v>
          </cell>
          <cell r="X251">
            <v>242</v>
          </cell>
          <cell r="Y251">
            <v>7</v>
          </cell>
          <cell r="Z251">
            <v>0</v>
          </cell>
          <cell r="AA251">
            <v>0</v>
          </cell>
          <cell r="AB251">
            <v>316637</v>
          </cell>
          <cell r="AC251">
            <v>0</v>
          </cell>
          <cell r="AD251">
            <v>316637</v>
          </cell>
          <cell r="AE251">
            <v>0</v>
          </cell>
          <cell r="AF251">
            <v>6251</v>
          </cell>
          <cell r="AG251">
            <v>322888</v>
          </cell>
          <cell r="AH251">
            <v>0</v>
          </cell>
          <cell r="AJ251">
            <v>0</v>
          </cell>
          <cell r="AK251">
            <v>0</v>
          </cell>
          <cell r="AL251">
            <v>322888</v>
          </cell>
          <cell r="AN251">
            <v>242</v>
          </cell>
          <cell r="AO251">
            <v>242</v>
          </cell>
          <cell r="AP251" t="str">
            <v>PROVINCETOWN</v>
          </cell>
          <cell r="AQ251">
            <v>316637</v>
          </cell>
          <cell r="AR251">
            <v>166667</v>
          </cell>
          <cell r="AS251">
            <v>149970</v>
          </cell>
          <cell r="AT251">
            <v>8974.25</v>
          </cell>
          <cell r="AU251">
            <v>6644</v>
          </cell>
          <cell r="AV251">
            <v>1844.25</v>
          </cell>
          <cell r="AW251">
            <v>0</v>
          </cell>
          <cell r="AX251">
            <v>0</v>
          </cell>
          <cell r="AY251">
            <v>0</v>
          </cell>
          <cell r="AZ251">
            <v>167432.5</v>
          </cell>
          <cell r="BA251">
            <v>123055.32756321372</v>
          </cell>
          <cell r="BC251">
            <v>242</v>
          </cell>
          <cell r="BD251" t="str">
            <v>PROVINCETOWN</v>
          </cell>
          <cell r="BI251">
            <v>0</v>
          </cell>
          <cell r="BL251">
            <v>0</v>
          </cell>
          <cell r="BM251">
            <v>0</v>
          </cell>
          <cell r="BO251">
            <v>0</v>
          </cell>
          <cell r="BQ251">
            <v>149970</v>
          </cell>
          <cell r="BR251">
            <v>149970</v>
          </cell>
          <cell r="BS251">
            <v>0</v>
          </cell>
          <cell r="BU251">
            <v>0</v>
          </cell>
          <cell r="BW251">
            <v>0</v>
          </cell>
        </row>
        <row r="252">
          <cell r="A252">
            <v>243</v>
          </cell>
          <cell r="B252">
            <v>243</v>
          </cell>
          <cell r="C252" t="str">
            <v>QUINCY</v>
          </cell>
          <cell r="D252">
            <v>55</v>
          </cell>
          <cell r="E252">
            <v>816333</v>
          </cell>
          <cell r="F252">
            <v>0</v>
          </cell>
          <cell r="G252">
            <v>49115</v>
          </cell>
          <cell r="H252">
            <v>865448</v>
          </cell>
          <cell r="J252">
            <v>34361.458640826175</v>
          </cell>
          <cell r="K252">
            <v>0.18822549750596013</v>
          </cell>
          <cell r="L252">
            <v>49115</v>
          </cell>
          <cell r="M252">
            <v>83476.458640826168</v>
          </cell>
          <cell r="O252">
            <v>781971.54135917383</v>
          </cell>
          <cell r="Q252">
            <v>0</v>
          </cell>
          <cell r="R252">
            <v>34361.458640826175</v>
          </cell>
          <cell r="S252">
            <v>49115</v>
          </cell>
          <cell r="T252">
            <v>83476.458640826168</v>
          </cell>
          <cell r="V252">
            <v>231669.75</v>
          </cell>
          <cell r="W252">
            <v>0</v>
          </cell>
          <cell r="X252">
            <v>243</v>
          </cell>
          <cell r="Y252">
            <v>55</v>
          </cell>
          <cell r="Z252">
            <v>0</v>
          </cell>
          <cell r="AA252">
            <v>0</v>
          </cell>
          <cell r="AB252">
            <v>816333</v>
          </cell>
          <cell r="AC252">
            <v>0</v>
          </cell>
          <cell r="AD252">
            <v>816333</v>
          </cell>
          <cell r="AE252">
            <v>0</v>
          </cell>
          <cell r="AF252">
            <v>49115</v>
          </cell>
          <cell r="AG252">
            <v>865448</v>
          </cell>
          <cell r="AH252">
            <v>0</v>
          </cell>
          <cell r="AJ252">
            <v>0</v>
          </cell>
          <cell r="AK252">
            <v>0</v>
          </cell>
          <cell r="AL252">
            <v>865448</v>
          </cell>
          <cell r="AN252">
            <v>243</v>
          </cell>
          <cell r="AO252">
            <v>243</v>
          </cell>
          <cell r="AP252" t="str">
            <v>QUINCY</v>
          </cell>
          <cell r="AQ252">
            <v>816333</v>
          </cell>
          <cell r="AR252">
            <v>774456</v>
          </cell>
          <cell r="AS252">
            <v>41877</v>
          </cell>
          <cell r="AT252">
            <v>25405.5</v>
          </cell>
          <cell r="AU252">
            <v>69040</v>
          </cell>
          <cell r="AV252">
            <v>0</v>
          </cell>
          <cell r="AW252">
            <v>13146.75</v>
          </cell>
          <cell r="AX252">
            <v>33085.5</v>
          </cell>
          <cell r="AY252">
            <v>0</v>
          </cell>
          <cell r="AZ252">
            <v>182554.75</v>
          </cell>
          <cell r="BA252">
            <v>34361.458640826175</v>
          </cell>
          <cell r="BC252">
            <v>243</v>
          </cell>
          <cell r="BD252" t="str">
            <v>QUINCY</v>
          </cell>
          <cell r="BI252">
            <v>0</v>
          </cell>
          <cell r="BL252">
            <v>0</v>
          </cell>
          <cell r="BM252">
            <v>0</v>
          </cell>
          <cell r="BO252">
            <v>0</v>
          </cell>
          <cell r="BQ252">
            <v>41877</v>
          </cell>
          <cell r="BR252">
            <v>41877</v>
          </cell>
          <cell r="BS252">
            <v>0</v>
          </cell>
          <cell r="BU252">
            <v>0</v>
          </cell>
          <cell r="BW252">
            <v>0</v>
          </cell>
        </row>
        <row r="253">
          <cell r="A253">
            <v>244</v>
          </cell>
          <cell r="B253">
            <v>244</v>
          </cell>
          <cell r="C253" t="str">
            <v>RANDOLPH</v>
          </cell>
          <cell r="D253">
            <v>375</v>
          </cell>
          <cell r="E253">
            <v>5845933</v>
          </cell>
          <cell r="F253">
            <v>0</v>
          </cell>
          <cell r="G253">
            <v>334875</v>
          </cell>
          <cell r="H253">
            <v>6180808</v>
          </cell>
          <cell r="J253">
            <v>678322.28756814916</v>
          </cell>
          <cell r="K253">
            <v>0.46222857829903641</v>
          </cell>
          <cell r="L253">
            <v>334875</v>
          </cell>
          <cell r="M253">
            <v>1013197.2875681492</v>
          </cell>
          <cell r="O253">
            <v>5167610.7124318508</v>
          </cell>
          <cell r="Q253">
            <v>0</v>
          </cell>
          <cell r="R253">
            <v>678322.28756814916</v>
          </cell>
          <cell r="S253">
            <v>334875</v>
          </cell>
          <cell r="T253">
            <v>1013197.2875681492</v>
          </cell>
          <cell r="V253">
            <v>1802379</v>
          </cell>
          <cell r="W253">
            <v>0</v>
          </cell>
          <cell r="X253">
            <v>244</v>
          </cell>
          <cell r="Y253">
            <v>375</v>
          </cell>
          <cell r="Z253">
            <v>0</v>
          </cell>
          <cell r="AA253">
            <v>0</v>
          </cell>
          <cell r="AB253">
            <v>5845933</v>
          </cell>
          <cell r="AC253">
            <v>0</v>
          </cell>
          <cell r="AD253">
            <v>5845933</v>
          </cell>
          <cell r="AE253">
            <v>0</v>
          </cell>
          <cell r="AF253">
            <v>334875</v>
          </cell>
          <cell r="AG253">
            <v>6180808</v>
          </cell>
          <cell r="AH253">
            <v>0</v>
          </cell>
          <cell r="AJ253">
            <v>0</v>
          </cell>
          <cell r="AK253">
            <v>0</v>
          </cell>
          <cell r="AL253">
            <v>6180808</v>
          </cell>
          <cell r="AN253">
            <v>244</v>
          </cell>
          <cell r="AO253">
            <v>244</v>
          </cell>
          <cell r="AP253" t="str">
            <v>RANDOLPH</v>
          </cell>
          <cell r="AQ253">
            <v>5845933</v>
          </cell>
          <cell r="AR253">
            <v>5019248</v>
          </cell>
          <cell r="AS253">
            <v>826685</v>
          </cell>
          <cell r="AT253">
            <v>245406</v>
          </cell>
          <cell r="AU253">
            <v>249352</v>
          </cell>
          <cell r="AV253">
            <v>38450.75</v>
          </cell>
          <cell r="AW253">
            <v>39428.25</v>
          </cell>
          <cell r="AX253">
            <v>68182</v>
          </cell>
          <cell r="AY253">
            <v>0</v>
          </cell>
          <cell r="AZ253">
            <v>1467504</v>
          </cell>
          <cell r="BA253">
            <v>678322.28756814916</v>
          </cell>
          <cell r="BC253">
            <v>244</v>
          </cell>
          <cell r="BD253" t="str">
            <v>RANDOLPH</v>
          </cell>
          <cell r="BI253">
            <v>0</v>
          </cell>
          <cell r="BL253">
            <v>0</v>
          </cell>
          <cell r="BM253">
            <v>0</v>
          </cell>
          <cell r="BO253">
            <v>0</v>
          </cell>
          <cell r="BQ253">
            <v>826685</v>
          </cell>
          <cell r="BR253">
            <v>826685</v>
          </cell>
          <cell r="BS253">
            <v>0</v>
          </cell>
          <cell r="BU253">
            <v>0</v>
          </cell>
          <cell r="BW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N254">
            <v>245</v>
          </cell>
          <cell r="AO254">
            <v>245</v>
          </cell>
          <cell r="AP254" t="str">
            <v>RAYNHAM</v>
          </cell>
          <cell r="AQ254">
            <v>0</v>
          </cell>
          <cell r="AR254">
            <v>0</v>
          </cell>
          <cell r="AS254">
            <v>0</v>
          </cell>
          <cell r="AT254">
            <v>0</v>
          </cell>
          <cell r="AU254">
            <v>0</v>
          </cell>
          <cell r="AV254">
            <v>0</v>
          </cell>
          <cell r="AW254">
            <v>0</v>
          </cell>
          <cell r="AX254">
            <v>0</v>
          </cell>
          <cell r="AY254">
            <v>0</v>
          </cell>
          <cell r="AZ254">
            <v>0</v>
          </cell>
          <cell r="BA254">
            <v>0</v>
          </cell>
          <cell r="BC254">
            <v>245</v>
          </cell>
          <cell r="BD254" t="str">
            <v>RAYNHAM</v>
          </cell>
          <cell r="BI254">
            <v>0</v>
          </cell>
          <cell r="BL254">
            <v>0</v>
          </cell>
          <cell r="BM254">
            <v>0</v>
          </cell>
          <cell r="BO254">
            <v>0</v>
          </cell>
          <cell r="BQ254">
            <v>0</v>
          </cell>
          <cell r="BR254">
            <v>0</v>
          </cell>
          <cell r="BS254">
            <v>0</v>
          </cell>
          <cell r="BU254">
            <v>0</v>
          </cell>
          <cell r="BW254">
            <v>0</v>
          </cell>
        </row>
        <row r="255">
          <cell r="A255">
            <v>246</v>
          </cell>
          <cell r="B255">
            <v>246</v>
          </cell>
          <cell r="C255" t="str">
            <v>READING</v>
          </cell>
          <cell r="D255">
            <v>3</v>
          </cell>
          <cell r="E255">
            <v>43894</v>
          </cell>
          <cell r="F255">
            <v>0</v>
          </cell>
          <cell r="G255">
            <v>2679</v>
          </cell>
          <cell r="H255">
            <v>46573</v>
          </cell>
          <cell r="J255">
            <v>15291.452186891051</v>
          </cell>
          <cell r="K255">
            <v>0.78805669897397701</v>
          </cell>
          <cell r="L255">
            <v>2679</v>
          </cell>
          <cell r="M255">
            <v>17970.452186891052</v>
          </cell>
          <cell r="O255">
            <v>28602.547813108948</v>
          </cell>
          <cell r="Q255">
            <v>0</v>
          </cell>
          <cell r="R255">
            <v>15291.452186891051</v>
          </cell>
          <cell r="S255">
            <v>2679</v>
          </cell>
          <cell r="T255">
            <v>17970.452186891052</v>
          </cell>
          <cell r="V255">
            <v>22083</v>
          </cell>
          <cell r="W255">
            <v>0</v>
          </cell>
          <cell r="X255">
            <v>246</v>
          </cell>
          <cell r="Y255">
            <v>3</v>
          </cell>
          <cell r="Z255">
            <v>0</v>
          </cell>
          <cell r="AA255">
            <v>0</v>
          </cell>
          <cell r="AB255">
            <v>43894</v>
          </cell>
          <cell r="AC255">
            <v>0</v>
          </cell>
          <cell r="AD255">
            <v>43894</v>
          </cell>
          <cell r="AE255">
            <v>0</v>
          </cell>
          <cell r="AF255">
            <v>2679</v>
          </cell>
          <cell r="AG255">
            <v>46573</v>
          </cell>
          <cell r="AH255">
            <v>0</v>
          </cell>
          <cell r="AJ255">
            <v>0</v>
          </cell>
          <cell r="AK255">
            <v>0</v>
          </cell>
          <cell r="AL255">
            <v>46573</v>
          </cell>
          <cell r="AN255">
            <v>246</v>
          </cell>
          <cell r="AO255">
            <v>246</v>
          </cell>
          <cell r="AP255" t="str">
            <v>READING</v>
          </cell>
          <cell r="AQ255">
            <v>43894</v>
          </cell>
          <cell r="AR255">
            <v>25258</v>
          </cell>
          <cell r="AS255">
            <v>18636</v>
          </cell>
          <cell r="AT255">
            <v>183</v>
          </cell>
          <cell r="AU255">
            <v>585</v>
          </cell>
          <cell r="AV255">
            <v>0</v>
          </cell>
          <cell r="AW255">
            <v>0</v>
          </cell>
          <cell r="AX255">
            <v>0</v>
          </cell>
          <cell r="AY255">
            <v>0</v>
          </cell>
          <cell r="AZ255">
            <v>19404</v>
          </cell>
          <cell r="BA255">
            <v>15291.452186891051</v>
          </cell>
          <cell r="BC255">
            <v>246</v>
          </cell>
          <cell r="BD255" t="str">
            <v>READING</v>
          </cell>
          <cell r="BI255">
            <v>0</v>
          </cell>
          <cell r="BL255">
            <v>0</v>
          </cell>
          <cell r="BM255">
            <v>0</v>
          </cell>
          <cell r="BO255">
            <v>0</v>
          </cell>
          <cell r="BQ255">
            <v>18636</v>
          </cell>
          <cell r="BR255">
            <v>18636</v>
          </cell>
          <cell r="BS255">
            <v>0</v>
          </cell>
          <cell r="BU255">
            <v>0</v>
          </cell>
          <cell r="BW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N256">
            <v>247</v>
          </cell>
          <cell r="AO256">
            <v>247</v>
          </cell>
          <cell r="AP256" t="str">
            <v>REHOBOTH</v>
          </cell>
          <cell r="AQ256">
            <v>0</v>
          </cell>
          <cell r="AR256">
            <v>0</v>
          </cell>
          <cell r="AS256">
            <v>0</v>
          </cell>
          <cell r="AT256">
            <v>0</v>
          </cell>
          <cell r="AU256">
            <v>0</v>
          </cell>
          <cell r="AV256">
            <v>0</v>
          </cell>
          <cell r="AW256">
            <v>0</v>
          </cell>
          <cell r="AX256">
            <v>0</v>
          </cell>
          <cell r="AY256">
            <v>0</v>
          </cell>
          <cell r="AZ256">
            <v>0</v>
          </cell>
          <cell r="BA256">
            <v>0</v>
          </cell>
          <cell r="BC256">
            <v>247</v>
          </cell>
          <cell r="BD256" t="str">
            <v>REHOBOTH</v>
          </cell>
          <cell r="BI256">
            <v>0</v>
          </cell>
          <cell r="BL256">
            <v>0</v>
          </cell>
          <cell r="BM256">
            <v>0</v>
          </cell>
          <cell r="BO256">
            <v>0</v>
          </cell>
          <cell r="BQ256">
            <v>0</v>
          </cell>
          <cell r="BR256">
            <v>0</v>
          </cell>
          <cell r="BS256">
            <v>0</v>
          </cell>
          <cell r="BU256">
            <v>0</v>
          </cell>
          <cell r="BW256">
            <v>0</v>
          </cell>
        </row>
        <row r="257">
          <cell r="A257">
            <v>248</v>
          </cell>
          <cell r="B257">
            <v>248</v>
          </cell>
          <cell r="C257" t="str">
            <v>REVERE</v>
          </cell>
          <cell r="D257">
            <v>404</v>
          </cell>
          <cell r="E257">
            <v>5231928</v>
          </cell>
          <cell r="F257">
            <v>0</v>
          </cell>
          <cell r="G257">
            <v>360772</v>
          </cell>
          <cell r="H257">
            <v>5592700</v>
          </cell>
          <cell r="J257">
            <v>1215182.2317484159</v>
          </cell>
          <cell r="K257">
            <v>0.58398280788893686</v>
          </cell>
          <cell r="L257">
            <v>360772</v>
          </cell>
          <cell r="M257">
            <v>1575954.2317484159</v>
          </cell>
          <cell r="O257">
            <v>4016745.7682515839</v>
          </cell>
          <cell r="Q257">
            <v>0</v>
          </cell>
          <cell r="R257">
            <v>1215182.2317484159</v>
          </cell>
          <cell r="S257">
            <v>360772</v>
          </cell>
          <cell r="T257">
            <v>1575954.2317484159</v>
          </cell>
          <cell r="V257">
            <v>2441624.75</v>
          </cell>
          <cell r="W257">
            <v>0</v>
          </cell>
          <cell r="X257">
            <v>248</v>
          </cell>
          <cell r="Y257">
            <v>404</v>
          </cell>
          <cell r="Z257">
            <v>0</v>
          </cell>
          <cell r="AA257">
            <v>0</v>
          </cell>
          <cell r="AB257">
            <v>5231928</v>
          </cell>
          <cell r="AC257">
            <v>0</v>
          </cell>
          <cell r="AD257">
            <v>5231928</v>
          </cell>
          <cell r="AE257">
            <v>0</v>
          </cell>
          <cell r="AF257">
            <v>360772</v>
          </cell>
          <cell r="AG257">
            <v>5592700</v>
          </cell>
          <cell r="AH257">
            <v>0</v>
          </cell>
          <cell r="AJ257">
            <v>0</v>
          </cell>
          <cell r="AK257">
            <v>0</v>
          </cell>
          <cell r="AL257">
            <v>5592700</v>
          </cell>
          <cell r="AN257">
            <v>248</v>
          </cell>
          <cell r="AO257">
            <v>248</v>
          </cell>
          <cell r="AP257" t="str">
            <v>REVERE</v>
          </cell>
          <cell r="AQ257">
            <v>5231928</v>
          </cell>
          <cell r="AR257">
            <v>3750961</v>
          </cell>
          <cell r="AS257">
            <v>1480967</v>
          </cell>
          <cell r="AT257">
            <v>170966.5</v>
          </cell>
          <cell r="AU257">
            <v>236551</v>
          </cell>
          <cell r="AV257">
            <v>87014.5</v>
          </cell>
          <cell r="AW257">
            <v>105353.75</v>
          </cell>
          <cell r="AX257">
            <v>0</v>
          </cell>
          <cell r="AY257">
            <v>0</v>
          </cell>
          <cell r="AZ257">
            <v>2080852.75</v>
          </cell>
          <cell r="BA257">
            <v>1215182.2317484159</v>
          </cell>
          <cell r="BC257">
            <v>248</v>
          </cell>
          <cell r="BD257" t="str">
            <v>REVERE</v>
          </cell>
          <cell r="BI257">
            <v>0</v>
          </cell>
          <cell r="BL257">
            <v>0</v>
          </cell>
          <cell r="BM257">
            <v>0</v>
          </cell>
          <cell r="BO257">
            <v>0</v>
          </cell>
          <cell r="BQ257">
            <v>1480967</v>
          </cell>
          <cell r="BR257">
            <v>1480967</v>
          </cell>
          <cell r="BS257">
            <v>0</v>
          </cell>
          <cell r="BU257">
            <v>0</v>
          </cell>
          <cell r="BW257">
            <v>0</v>
          </cell>
        </row>
        <row r="258">
          <cell r="A258">
            <v>249</v>
          </cell>
          <cell r="B258">
            <v>249</v>
          </cell>
          <cell r="C258" t="str">
            <v>RICHMOND</v>
          </cell>
          <cell r="D258">
            <v>0</v>
          </cell>
          <cell r="E258">
            <v>0</v>
          </cell>
          <cell r="F258">
            <v>0</v>
          </cell>
          <cell r="G258">
            <v>0</v>
          </cell>
          <cell r="H258">
            <v>0</v>
          </cell>
          <cell r="J258">
            <v>0</v>
          </cell>
          <cell r="K258">
            <v>0</v>
          </cell>
          <cell r="L258">
            <v>0</v>
          </cell>
          <cell r="M258">
            <v>0</v>
          </cell>
          <cell r="O258">
            <v>0</v>
          </cell>
          <cell r="Q258">
            <v>0</v>
          </cell>
          <cell r="R258">
            <v>0</v>
          </cell>
          <cell r="S258">
            <v>0</v>
          </cell>
          <cell r="T258">
            <v>0</v>
          </cell>
          <cell r="V258">
            <v>12321</v>
          </cell>
          <cell r="W258">
            <v>0</v>
          </cell>
          <cell r="X258">
            <v>249</v>
          </cell>
          <cell r="AN258">
            <v>249</v>
          </cell>
          <cell r="AO258">
            <v>249</v>
          </cell>
          <cell r="AP258" t="str">
            <v>RICHMOND</v>
          </cell>
          <cell r="AQ258">
            <v>0</v>
          </cell>
          <cell r="AR258">
            <v>28647</v>
          </cell>
          <cell r="AS258">
            <v>0</v>
          </cell>
          <cell r="AT258">
            <v>7161.75</v>
          </cell>
          <cell r="AU258">
            <v>0</v>
          </cell>
          <cell r="AV258">
            <v>0</v>
          </cell>
          <cell r="AW258">
            <v>0</v>
          </cell>
          <cell r="AX258">
            <v>5159.25</v>
          </cell>
          <cell r="AY258">
            <v>0</v>
          </cell>
          <cell r="AZ258">
            <v>12321</v>
          </cell>
          <cell r="BA258">
            <v>0</v>
          </cell>
          <cell r="BC258">
            <v>249</v>
          </cell>
          <cell r="BD258" t="str">
            <v>RICHMOND</v>
          </cell>
          <cell r="BI258">
            <v>0</v>
          </cell>
          <cell r="BL258">
            <v>0</v>
          </cell>
          <cell r="BM258">
            <v>0</v>
          </cell>
          <cell r="BO258">
            <v>0</v>
          </cell>
          <cell r="BQ258">
            <v>0</v>
          </cell>
          <cell r="BR258">
            <v>0</v>
          </cell>
          <cell r="BS258">
            <v>0</v>
          </cell>
          <cell r="BU258">
            <v>0</v>
          </cell>
          <cell r="BW258">
            <v>0</v>
          </cell>
        </row>
        <row r="259">
          <cell r="A259">
            <v>250</v>
          </cell>
          <cell r="B259">
            <v>250</v>
          </cell>
          <cell r="C259" t="str">
            <v>ROCHESTER</v>
          </cell>
          <cell r="D259">
            <v>1</v>
          </cell>
          <cell r="E259">
            <v>13496</v>
          </cell>
          <cell r="F259">
            <v>0</v>
          </cell>
          <cell r="G259">
            <v>893</v>
          </cell>
          <cell r="H259">
            <v>14389</v>
          </cell>
          <cell r="J259">
            <v>0</v>
          </cell>
          <cell r="K259">
            <v>0</v>
          </cell>
          <cell r="L259">
            <v>893</v>
          </cell>
          <cell r="M259">
            <v>893</v>
          </cell>
          <cell r="O259">
            <v>13496</v>
          </cell>
          <cell r="Q259">
            <v>0</v>
          </cell>
          <cell r="R259">
            <v>0</v>
          </cell>
          <cell r="S259">
            <v>893</v>
          </cell>
          <cell r="T259">
            <v>893</v>
          </cell>
          <cell r="V259">
            <v>4365.75</v>
          </cell>
          <cell r="W259">
            <v>0</v>
          </cell>
          <cell r="X259">
            <v>250</v>
          </cell>
          <cell r="Y259">
            <v>1</v>
          </cell>
          <cell r="Z259">
            <v>0</v>
          </cell>
          <cell r="AA259">
            <v>0</v>
          </cell>
          <cell r="AB259">
            <v>13496</v>
          </cell>
          <cell r="AC259">
            <v>0</v>
          </cell>
          <cell r="AD259">
            <v>13496</v>
          </cell>
          <cell r="AE259">
            <v>0</v>
          </cell>
          <cell r="AF259">
            <v>893</v>
          </cell>
          <cell r="AG259">
            <v>14389</v>
          </cell>
          <cell r="AH259">
            <v>0</v>
          </cell>
          <cell r="AJ259">
            <v>0</v>
          </cell>
          <cell r="AK259">
            <v>0</v>
          </cell>
          <cell r="AL259">
            <v>14389</v>
          </cell>
          <cell r="AN259">
            <v>250</v>
          </cell>
          <cell r="AO259">
            <v>250</v>
          </cell>
          <cell r="AP259" t="str">
            <v>ROCHESTER</v>
          </cell>
          <cell r="AQ259">
            <v>13496</v>
          </cell>
          <cell r="AR259">
            <v>13891</v>
          </cell>
          <cell r="AS259">
            <v>0</v>
          </cell>
          <cell r="AT259">
            <v>3472.75</v>
          </cell>
          <cell r="AU259">
            <v>0</v>
          </cell>
          <cell r="AV259">
            <v>0</v>
          </cell>
          <cell r="AW259">
            <v>0</v>
          </cell>
          <cell r="AX259">
            <v>0</v>
          </cell>
          <cell r="AY259">
            <v>0</v>
          </cell>
          <cell r="AZ259">
            <v>3472.75</v>
          </cell>
          <cell r="BA259">
            <v>0</v>
          </cell>
          <cell r="BC259">
            <v>250</v>
          </cell>
          <cell r="BD259" t="str">
            <v>ROCHESTER</v>
          </cell>
          <cell r="BI259">
            <v>0</v>
          </cell>
          <cell r="BL259">
            <v>0</v>
          </cell>
          <cell r="BM259">
            <v>0</v>
          </cell>
          <cell r="BO259">
            <v>0</v>
          </cell>
          <cell r="BQ259">
            <v>0</v>
          </cell>
          <cell r="BR259">
            <v>0</v>
          </cell>
          <cell r="BS259">
            <v>0</v>
          </cell>
          <cell r="BU259">
            <v>0</v>
          </cell>
          <cell r="BW259">
            <v>0</v>
          </cell>
        </row>
        <row r="260">
          <cell r="A260">
            <v>251</v>
          </cell>
          <cell r="B260">
            <v>251</v>
          </cell>
          <cell r="C260" t="str">
            <v>ROCKLAND</v>
          </cell>
          <cell r="D260">
            <v>109</v>
          </cell>
          <cell r="E260">
            <v>1360385</v>
          </cell>
          <cell r="F260">
            <v>0</v>
          </cell>
          <cell r="G260">
            <v>97337</v>
          </cell>
          <cell r="H260">
            <v>1457722</v>
          </cell>
          <cell r="J260">
            <v>44870.844754246464</v>
          </cell>
          <cell r="K260">
            <v>0.23494587761653263</v>
          </cell>
          <cell r="L260">
            <v>97337</v>
          </cell>
          <cell r="M260">
            <v>142207.84475424647</v>
          </cell>
          <cell r="O260">
            <v>1315514.1552457535</v>
          </cell>
          <cell r="Q260">
            <v>0</v>
          </cell>
          <cell r="R260">
            <v>44870.844754246464</v>
          </cell>
          <cell r="S260">
            <v>97337</v>
          </cell>
          <cell r="T260">
            <v>142207.84475424647</v>
          </cell>
          <cell r="V260">
            <v>288320.75</v>
          </cell>
          <cell r="W260">
            <v>0</v>
          </cell>
          <cell r="X260">
            <v>251</v>
          </cell>
          <cell r="Y260">
            <v>109</v>
          </cell>
          <cell r="Z260">
            <v>0</v>
          </cell>
          <cell r="AA260">
            <v>0</v>
          </cell>
          <cell r="AB260">
            <v>1360385</v>
          </cell>
          <cell r="AC260">
            <v>0</v>
          </cell>
          <cell r="AD260">
            <v>1360385</v>
          </cell>
          <cell r="AE260">
            <v>0</v>
          </cell>
          <cell r="AF260">
            <v>97337</v>
          </cell>
          <cell r="AG260">
            <v>1457722</v>
          </cell>
          <cell r="AH260">
            <v>0</v>
          </cell>
          <cell r="AJ260">
            <v>0</v>
          </cell>
          <cell r="AK260">
            <v>0</v>
          </cell>
          <cell r="AL260">
            <v>1457722</v>
          </cell>
          <cell r="AN260">
            <v>251</v>
          </cell>
          <cell r="AO260">
            <v>251</v>
          </cell>
          <cell r="AP260" t="str">
            <v>ROCKLAND</v>
          </cell>
          <cell r="AQ260">
            <v>1360385</v>
          </cell>
          <cell r="AR260">
            <v>1305700</v>
          </cell>
          <cell r="AS260">
            <v>54685</v>
          </cell>
          <cell r="AT260">
            <v>64264</v>
          </cell>
          <cell r="AU260">
            <v>40559</v>
          </cell>
          <cell r="AV260">
            <v>13524</v>
          </cell>
          <cell r="AW260">
            <v>17951.75</v>
          </cell>
          <cell r="AX260">
            <v>0</v>
          </cell>
          <cell r="AY260">
            <v>0</v>
          </cell>
          <cell r="AZ260">
            <v>190983.75</v>
          </cell>
          <cell r="BA260">
            <v>44870.844754246464</v>
          </cell>
          <cell r="BC260">
            <v>251</v>
          </cell>
          <cell r="BD260" t="str">
            <v>ROCKLAND</v>
          </cell>
          <cell r="BI260">
            <v>0</v>
          </cell>
          <cell r="BL260">
            <v>0</v>
          </cell>
          <cell r="BM260">
            <v>0</v>
          </cell>
          <cell r="BO260">
            <v>0</v>
          </cell>
          <cell r="BQ260">
            <v>54685</v>
          </cell>
          <cell r="BR260">
            <v>54685</v>
          </cell>
          <cell r="BS260">
            <v>0</v>
          </cell>
          <cell r="BU260">
            <v>0</v>
          </cell>
          <cell r="BW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W261">
            <v>0</v>
          </cell>
          <cell r="X261">
            <v>252</v>
          </cell>
          <cell r="AN261">
            <v>252</v>
          </cell>
          <cell r="AO261">
            <v>252</v>
          </cell>
          <cell r="AP261" t="str">
            <v>ROCKPORT</v>
          </cell>
          <cell r="AQ261">
            <v>0</v>
          </cell>
          <cell r="AR261">
            <v>0</v>
          </cell>
          <cell r="AS261">
            <v>0</v>
          </cell>
          <cell r="AT261">
            <v>0</v>
          </cell>
          <cell r="AU261">
            <v>0</v>
          </cell>
          <cell r="AV261">
            <v>0</v>
          </cell>
          <cell r="AW261">
            <v>0</v>
          </cell>
          <cell r="AX261">
            <v>0</v>
          </cell>
          <cell r="AY261">
            <v>0</v>
          </cell>
          <cell r="AZ261">
            <v>0</v>
          </cell>
          <cell r="BA261">
            <v>0</v>
          </cell>
          <cell r="BC261">
            <v>252</v>
          </cell>
          <cell r="BD261" t="str">
            <v>ROCKPORT</v>
          </cell>
          <cell r="BI261">
            <v>0</v>
          </cell>
          <cell r="BL261">
            <v>0</v>
          </cell>
          <cell r="BM261">
            <v>0</v>
          </cell>
          <cell r="BO261">
            <v>0</v>
          </cell>
          <cell r="BQ261">
            <v>0</v>
          </cell>
          <cell r="BR261">
            <v>0</v>
          </cell>
          <cell r="BS261">
            <v>0</v>
          </cell>
          <cell r="BU261">
            <v>0</v>
          </cell>
          <cell r="BW261">
            <v>0</v>
          </cell>
        </row>
        <row r="262">
          <cell r="A262">
            <v>253</v>
          </cell>
          <cell r="B262">
            <v>253</v>
          </cell>
          <cell r="C262" t="str">
            <v>ROWE</v>
          </cell>
          <cell r="D262">
            <v>3</v>
          </cell>
          <cell r="E262">
            <v>89697</v>
          </cell>
          <cell r="F262">
            <v>0</v>
          </cell>
          <cell r="G262">
            <v>2679</v>
          </cell>
          <cell r="H262">
            <v>92376</v>
          </cell>
          <cell r="J262">
            <v>25450.470727666867</v>
          </cell>
          <cell r="K262">
            <v>0.51981108898239148</v>
          </cell>
          <cell r="L262">
            <v>2679</v>
          </cell>
          <cell r="M262">
            <v>28129.470727666867</v>
          </cell>
          <cell r="O262">
            <v>64246.529272333137</v>
          </cell>
          <cell r="Q262">
            <v>0</v>
          </cell>
          <cell r="R262">
            <v>25450.470727666867</v>
          </cell>
          <cell r="S262">
            <v>2679</v>
          </cell>
          <cell r="T262">
            <v>28129.470727666867</v>
          </cell>
          <cell r="V262">
            <v>51640</v>
          </cell>
          <cell r="W262">
            <v>0</v>
          </cell>
          <cell r="X262">
            <v>253</v>
          </cell>
          <cell r="Y262">
            <v>3</v>
          </cell>
          <cell r="Z262">
            <v>0</v>
          </cell>
          <cell r="AA262">
            <v>0</v>
          </cell>
          <cell r="AB262">
            <v>89697</v>
          </cell>
          <cell r="AC262">
            <v>0</v>
          </cell>
          <cell r="AD262">
            <v>89697</v>
          </cell>
          <cell r="AE262">
            <v>0</v>
          </cell>
          <cell r="AF262">
            <v>2679</v>
          </cell>
          <cell r="AG262">
            <v>92376</v>
          </cell>
          <cell r="AH262">
            <v>0</v>
          </cell>
          <cell r="AJ262">
            <v>0</v>
          </cell>
          <cell r="AK262">
            <v>0</v>
          </cell>
          <cell r="AL262">
            <v>92376</v>
          </cell>
          <cell r="AN262">
            <v>253</v>
          </cell>
          <cell r="AO262">
            <v>253</v>
          </cell>
          <cell r="AP262" t="str">
            <v>ROWE</v>
          </cell>
          <cell r="AQ262">
            <v>89697</v>
          </cell>
          <cell r="AR262">
            <v>58680</v>
          </cell>
          <cell r="AS262">
            <v>31017</v>
          </cell>
          <cell r="AT262">
            <v>0</v>
          </cell>
          <cell r="AU262">
            <v>6543</v>
          </cell>
          <cell r="AV262">
            <v>5146</v>
          </cell>
          <cell r="AW262">
            <v>0</v>
          </cell>
          <cell r="AX262">
            <v>6255</v>
          </cell>
          <cell r="AY262">
            <v>0</v>
          </cell>
          <cell r="AZ262">
            <v>48961</v>
          </cell>
          <cell r="BA262">
            <v>25450.470727666867</v>
          </cell>
          <cell r="BC262">
            <v>253</v>
          </cell>
          <cell r="BD262" t="str">
            <v>ROWE</v>
          </cell>
          <cell r="BI262">
            <v>0</v>
          </cell>
          <cell r="BL262">
            <v>0</v>
          </cell>
          <cell r="BM262">
            <v>0</v>
          </cell>
          <cell r="BO262">
            <v>0</v>
          </cell>
          <cell r="BQ262">
            <v>31017</v>
          </cell>
          <cell r="BR262">
            <v>31017</v>
          </cell>
          <cell r="BS262">
            <v>0</v>
          </cell>
          <cell r="BU262">
            <v>0</v>
          </cell>
          <cell r="BW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N263">
            <v>254</v>
          </cell>
          <cell r="AO263">
            <v>254</v>
          </cell>
          <cell r="AP263" t="str">
            <v>ROWLEY</v>
          </cell>
          <cell r="AQ263">
            <v>0</v>
          </cell>
          <cell r="AR263">
            <v>0</v>
          </cell>
          <cell r="AS263">
            <v>0</v>
          </cell>
          <cell r="AT263">
            <v>0</v>
          </cell>
          <cell r="AU263">
            <v>0</v>
          </cell>
          <cell r="AV263">
            <v>0</v>
          </cell>
          <cell r="AW263">
            <v>0</v>
          </cell>
          <cell r="AX263">
            <v>0</v>
          </cell>
          <cell r="AY263">
            <v>0</v>
          </cell>
          <cell r="AZ263">
            <v>0</v>
          </cell>
          <cell r="BA263">
            <v>0</v>
          </cell>
          <cell r="BC263">
            <v>254</v>
          </cell>
          <cell r="BD263" t="str">
            <v>ROWLEY</v>
          </cell>
          <cell r="BI263">
            <v>0</v>
          </cell>
          <cell r="BL263">
            <v>0</v>
          </cell>
          <cell r="BM263">
            <v>0</v>
          </cell>
          <cell r="BO263">
            <v>0</v>
          </cell>
          <cell r="BQ263">
            <v>0</v>
          </cell>
          <cell r="BR263">
            <v>0</v>
          </cell>
          <cell r="BS263">
            <v>0</v>
          </cell>
          <cell r="BU263">
            <v>0</v>
          </cell>
          <cell r="BW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N264">
            <v>255</v>
          </cell>
          <cell r="AO264">
            <v>255</v>
          </cell>
          <cell r="AP264" t="str">
            <v>ROYALSTON</v>
          </cell>
          <cell r="AQ264">
            <v>0</v>
          </cell>
          <cell r="AR264">
            <v>0</v>
          </cell>
          <cell r="AS264">
            <v>0</v>
          </cell>
          <cell r="AT264">
            <v>0</v>
          </cell>
          <cell r="AU264">
            <v>0</v>
          </cell>
          <cell r="AV264">
            <v>0</v>
          </cell>
          <cell r="AW264">
            <v>0</v>
          </cell>
          <cell r="AX264">
            <v>0</v>
          </cell>
          <cell r="AY264">
            <v>0</v>
          </cell>
          <cell r="AZ264">
            <v>0</v>
          </cell>
          <cell r="BA264">
            <v>0</v>
          </cell>
          <cell r="BC264">
            <v>255</v>
          </cell>
          <cell r="BD264" t="str">
            <v>ROYALSTON</v>
          </cell>
          <cell r="BI264">
            <v>0</v>
          </cell>
          <cell r="BL264">
            <v>0</v>
          </cell>
          <cell r="BM264">
            <v>0</v>
          </cell>
          <cell r="BO264">
            <v>0</v>
          </cell>
          <cell r="BQ264">
            <v>0</v>
          </cell>
          <cell r="BR264">
            <v>0</v>
          </cell>
          <cell r="BS264">
            <v>0</v>
          </cell>
          <cell r="BU264">
            <v>0</v>
          </cell>
          <cell r="BW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N265">
            <v>256</v>
          </cell>
          <cell r="AO265">
            <v>256</v>
          </cell>
          <cell r="AP265" t="str">
            <v>RUSSELL</v>
          </cell>
          <cell r="AQ265">
            <v>0</v>
          </cell>
          <cell r="AR265">
            <v>0</v>
          </cell>
          <cell r="AS265">
            <v>0</v>
          </cell>
          <cell r="AT265">
            <v>0</v>
          </cell>
          <cell r="AU265">
            <v>0</v>
          </cell>
          <cell r="AV265">
            <v>0</v>
          </cell>
          <cell r="AW265">
            <v>0</v>
          </cell>
          <cell r="AX265">
            <v>0</v>
          </cell>
          <cell r="AY265">
            <v>0</v>
          </cell>
          <cell r="AZ265">
            <v>0</v>
          </cell>
          <cell r="BA265">
            <v>0</v>
          </cell>
          <cell r="BC265">
            <v>256</v>
          </cell>
          <cell r="BD265" t="str">
            <v>RUSSELL</v>
          </cell>
          <cell r="BI265">
            <v>0</v>
          </cell>
          <cell r="BL265">
            <v>0</v>
          </cell>
          <cell r="BM265">
            <v>0</v>
          </cell>
          <cell r="BO265">
            <v>0</v>
          </cell>
          <cell r="BQ265">
            <v>0</v>
          </cell>
          <cell r="BR265">
            <v>0</v>
          </cell>
          <cell r="BS265">
            <v>0</v>
          </cell>
          <cell r="BU265">
            <v>0</v>
          </cell>
          <cell r="BW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N266">
            <v>257</v>
          </cell>
          <cell r="AO266">
            <v>257</v>
          </cell>
          <cell r="AP266" t="str">
            <v>RUTLAND</v>
          </cell>
          <cell r="AQ266">
            <v>0</v>
          </cell>
          <cell r="AR266">
            <v>0</v>
          </cell>
          <cell r="AS266">
            <v>0</v>
          </cell>
          <cell r="AT266">
            <v>0</v>
          </cell>
          <cell r="AU266">
            <v>0</v>
          </cell>
          <cell r="AV266">
            <v>0</v>
          </cell>
          <cell r="AW266">
            <v>0</v>
          </cell>
          <cell r="AX266">
            <v>0</v>
          </cell>
          <cell r="AY266">
            <v>0</v>
          </cell>
          <cell r="AZ266">
            <v>0</v>
          </cell>
          <cell r="BA266">
            <v>0</v>
          </cell>
          <cell r="BC266">
            <v>257</v>
          </cell>
          <cell r="BD266" t="str">
            <v>RUTLAND</v>
          </cell>
          <cell r="BI266">
            <v>0</v>
          </cell>
          <cell r="BL266">
            <v>0</v>
          </cell>
          <cell r="BM266">
            <v>0</v>
          </cell>
          <cell r="BO266">
            <v>0</v>
          </cell>
          <cell r="BQ266">
            <v>0</v>
          </cell>
          <cell r="BR266">
            <v>0</v>
          </cell>
          <cell r="BS266">
            <v>0</v>
          </cell>
          <cell r="BU266">
            <v>0</v>
          </cell>
          <cell r="BW266">
            <v>0</v>
          </cell>
        </row>
        <row r="267">
          <cell r="A267">
            <v>258</v>
          </cell>
          <cell r="B267">
            <v>258</v>
          </cell>
          <cell r="C267" t="str">
            <v>SALEM</v>
          </cell>
          <cell r="D267">
            <v>478</v>
          </cell>
          <cell r="E267">
            <v>6883470</v>
          </cell>
          <cell r="F267">
            <v>0</v>
          </cell>
          <cell r="G267">
            <v>426854</v>
          </cell>
          <cell r="H267">
            <v>7310324</v>
          </cell>
          <cell r="J267">
            <v>344005.16009579983</v>
          </cell>
          <cell r="K267">
            <v>0.27649736153601612</v>
          </cell>
          <cell r="L267">
            <v>426854</v>
          </cell>
          <cell r="M267">
            <v>770859.16009579983</v>
          </cell>
          <cell r="O267">
            <v>6539464.8399042003</v>
          </cell>
          <cell r="Q267">
            <v>0</v>
          </cell>
          <cell r="R267">
            <v>344005.16009579983</v>
          </cell>
          <cell r="S267">
            <v>426854</v>
          </cell>
          <cell r="T267">
            <v>770859.16009579983</v>
          </cell>
          <cell r="V267">
            <v>1671007.5</v>
          </cell>
          <cell r="W267">
            <v>0</v>
          </cell>
          <cell r="X267">
            <v>258</v>
          </cell>
          <cell r="Y267">
            <v>478</v>
          </cell>
          <cell r="Z267">
            <v>0</v>
          </cell>
          <cell r="AA267">
            <v>0</v>
          </cell>
          <cell r="AB267">
            <v>6883470</v>
          </cell>
          <cell r="AC267">
            <v>0</v>
          </cell>
          <cell r="AD267">
            <v>6883470</v>
          </cell>
          <cell r="AE267">
            <v>0</v>
          </cell>
          <cell r="AF267">
            <v>426854</v>
          </cell>
          <cell r="AG267">
            <v>7310324</v>
          </cell>
          <cell r="AH267">
            <v>0</v>
          </cell>
          <cell r="AJ267">
            <v>0</v>
          </cell>
          <cell r="AK267">
            <v>0</v>
          </cell>
          <cell r="AL267">
            <v>7310324</v>
          </cell>
          <cell r="AN267">
            <v>258</v>
          </cell>
          <cell r="AO267">
            <v>258</v>
          </cell>
          <cell r="AP267" t="str">
            <v>SALEM</v>
          </cell>
          <cell r="AQ267">
            <v>6883470</v>
          </cell>
          <cell r="AR267">
            <v>6464224</v>
          </cell>
          <cell r="AS267">
            <v>419246</v>
          </cell>
          <cell r="AT267">
            <v>108308.25</v>
          </cell>
          <cell r="AU267">
            <v>226470</v>
          </cell>
          <cell r="AV267">
            <v>238260.75</v>
          </cell>
          <cell r="AW267">
            <v>83612.5</v>
          </cell>
          <cell r="AX267">
            <v>168256</v>
          </cell>
          <cell r="AY267">
            <v>0</v>
          </cell>
          <cell r="AZ267">
            <v>1244153.5</v>
          </cell>
          <cell r="BA267">
            <v>344005.16009579983</v>
          </cell>
          <cell r="BC267">
            <v>258</v>
          </cell>
          <cell r="BD267" t="str">
            <v>SALEM</v>
          </cell>
          <cell r="BI267">
            <v>0</v>
          </cell>
          <cell r="BL267">
            <v>0</v>
          </cell>
          <cell r="BM267">
            <v>0</v>
          </cell>
          <cell r="BO267">
            <v>0</v>
          </cell>
          <cell r="BQ267">
            <v>419246</v>
          </cell>
          <cell r="BR267">
            <v>419246</v>
          </cell>
          <cell r="BS267">
            <v>0</v>
          </cell>
          <cell r="BU267">
            <v>0</v>
          </cell>
          <cell r="BW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N268">
            <v>259</v>
          </cell>
          <cell r="AO268">
            <v>259</v>
          </cell>
          <cell r="AP268" t="str">
            <v>SALISBURY</v>
          </cell>
          <cell r="AQ268">
            <v>0</v>
          </cell>
          <cell r="AR268">
            <v>0</v>
          </cell>
          <cell r="AS268">
            <v>0</v>
          </cell>
          <cell r="AT268">
            <v>0</v>
          </cell>
          <cell r="AU268">
            <v>0</v>
          </cell>
          <cell r="AV268">
            <v>0</v>
          </cell>
          <cell r="AW268">
            <v>0</v>
          </cell>
          <cell r="AX268">
            <v>0</v>
          </cell>
          <cell r="AY268">
            <v>0</v>
          </cell>
          <cell r="AZ268">
            <v>0</v>
          </cell>
          <cell r="BA268">
            <v>0</v>
          </cell>
          <cell r="BC268">
            <v>259</v>
          </cell>
          <cell r="BD268" t="str">
            <v>SALISBURY</v>
          </cell>
          <cell r="BI268">
            <v>0</v>
          </cell>
          <cell r="BL268">
            <v>0</v>
          </cell>
          <cell r="BM268">
            <v>0</v>
          </cell>
          <cell r="BO268">
            <v>0</v>
          </cell>
          <cell r="BQ268">
            <v>0</v>
          </cell>
          <cell r="BR268">
            <v>0</v>
          </cell>
          <cell r="BS268">
            <v>0</v>
          </cell>
          <cell r="BU268">
            <v>0</v>
          </cell>
          <cell r="BW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N269">
            <v>260</v>
          </cell>
          <cell r="AO269">
            <v>260</v>
          </cell>
          <cell r="AP269" t="str">
            <v>SANDISFIELD</v>
          </cell>
          <cell r="AQ269">
            <v>0</v>
          </cell>
          <cell r="AR269">
            <v>0</v>
          </cell>
          <cell r="AS269">
            <v>0</v>
          </cell>
          <cell r="AT269">
            <v>0</v>
          </cell>
          <cell r="AU269">
            <v>0</v>
          </cell>
          <cell r="AV269">
            <v>0</v>
          </cell>
          <cell r="AW269">
            <v>0</v>
          </cell>
          <cell r="AX269">
            <v>0</v>
          </cell>
          <cell r="AY269">
            <v>0</v>
          </cell>
          <cell r="AZ269">
            <v>0</v>
          </cell>
          <cell r="BA269">
            <v>0</v>
          </cell>
          <cell r="BC269">
            <v>260</v>
          </cell>
          <cell r="BD269" t="str">
            <v>SANDISFIELD</v>
          </cell>
          <cell r="BI269">
            <v>0</v>
          </cell>
          <cell r="BL269">
            <v>0</v>
          </cell>
          <cell r="BM269">
            <v>0</v>
          </cell>
          <cell r="BO269">
            <v>0</v>
          </cell>
          <cell r="BQ269">
            <v>0</v>
          </cell>
          <cell r="BR269">
            <v>0</v>
          </cell>
          <cell r="BS269">
            <v>0</v>
          </cell>
          <cell r="BU269">
            <v>0</v>
          </cell>
          <cell r="BW269">
            <v>0</v>
          </cell>
        </row>
        <row r="270">
          <cell r="A270">
            <v>261</v>
          </cell>
          <cell r="B270">
            <v>261</v>
          </cell>
          <cell r="C270" t="str">
            <v>SANDWICH</v>
          </cell>
          <cell r="D270">
            <v>218</v>
          </cell>
          <cell r="E270">
            <v>3524100</v>
          </cell>
          <cell r="F270">
            <v>0</v>
          </cell>
          <cell r="G270">
            <v>194674</v>
          </cell>
          <cell r="H270">
            <v>3718774</v>
          </cell>
          <cell r="J270">
            <v>329408.69932349864</v>
          </cell>
          <cell r="K270">
            <v>0.43091152494174528</v>
          </cell>
          <cell r="L270">
            <v>194674</v>
          </cell>
          <cell r="M270">
            <v>524082.69932349864</v>
          </cell>
          <cell r="O270">
            <v>3194691.3006765014</v>
          </cell>
          <cell r="Q270">
            <v>0</v>
          </cell>
          <cell r="R270">
            <v>329408.69932349864</v>
          </cell>
          <cell r="S270">
            <v>194674</v>
          </cell>
          <cell r="T270">
            <v>524082.69932349864</v>
          </cell>
          <cell r="V270">
            <v>959120.25</v>
          </cell>
          <cell r="W270">
            <v>0</v>
          </cell>
          <cell r="X270">
            <v>261</v>
          </cell>
          <cell r="Y270">
            <v>218</v>
          </cell>
          <cell r="Z270">
            <v>0</v>
          </cell>
          <cell r="AA270">
            <v>0</v>
          </cell>
          <cell r="AB270">
            <v>3524100</v>
          </cell>
          <cell r="AC270">
            <v>0</v>
          </cell>
          <cell r="AD270">
            <v>3524100</v>
          </cell>
          <cell r="AE270">
            <v>0</v>
          </cell>
          <cell r="AF270">
            <v>194674</v>
          </cell>
          <cell r="AG270">
            <v>3718774</v>
          </cell>
          <cell r="AH270">
            <v>0</v>
          </cell>
          <cell r="AJ270">
            <v>0</v>
          </cell>
          <cell r="AK270">
            <v>0</v>
          </cell>
          <cell r="AL270">
            <v>3718774</v>
          </cell>
          <cell r="AN270">
            <v>261</v>
          </cell>
          <cell r="AO270">
            <v>261</v>
          </cell>
          <cell r="AP270" t="str">
            <v>SANDWICH</v>
          </cell>
          <cell r="AQ270">
            <v>3524100</v>
          </cell>
          <cell r="AR270">
            <v>3122643</v>
          </cell>
          <cell r="AS270">
            <v>401457</v>
          </cell>
          <cell r="AT270">
            <v>136464.25</v>
          </cell>
          <cell r="AU270">
            <v>0</v>
          </cell>
          <cell r="AV270">
            <v>30868.75</v>
          </cell>
          <cell r="AW270">
            <v>71106</v>
          </cell>
          <cell r="AX270">
            <v>124550.25</v>
          </cell>
          <cell r="AY270">
            <v>0</v>
          </cell>
          <cell r="AZ270">
            <v>764446.25</v>
          </cell>
          <cell r="BA270">
            <v>329408.69932349864</v>
          </cell>
          <cell r="BC270">
            <v>261</v>
          </cell>
          <cell r="BD270" t="str">
            <v>SANDWICH</v>
          </cell>
          <cell r="BI270">
            <v>0</v>
          </cell>
          <cell r="BL270">
            <v>0</v>
          </cell>
          <cell r="BM270">
            <v>0</v>
          </cell>
          <cell r="BO270">
            <v>0</v>
          </cell>
          <cell r="BQ270">
            <v>401457</v>
          </cell>
          <cell r="BR270">
            <v>401457</v>
          </cell>
          <cell r="BS270">
            <v>0</v>
          </cell>
          <cell r="BU270">
            <v>0</v>
          </cell>
          <cell r="BW270">
            <v>0</v>
          </cell>
        </row>
        <row r="271">
          <cell r="A271">
            <v>262</v>
          </cell>
          <cell r="B271">
            <v>262</v>
          </cell>
          <cell r="C271" t="str">
            <v>SAUGUS</v>
          </cell>
          <cell r="D271">
            <v>175</v>
          </cell>
          <cell r="E271">
            <v>2744760</v>
          </cell>
          <cell r="F271">
            <v>0</v>
          </cell>
          <cell r="G271">
            <v>156275</v>
          </cell>
          <cell r="H271">
            <v>2901035</v>
          </cell>
          <cell r="J271">
            <v>539394.57048447931</v>
          </cell>
          <cell r="K271">
            <v>0.61885527886282687</v>
          </cell>
          <cell r="L271">
            <v>156275</v>
          </cell>
          <cell r="M271">
            <v>695669.57048447931</v>
          </cell>
          <cell r="O271">
            <v>2205365.4295155206</v>
          </cell>
          <cell r="Q271">
            <v>0</v>
          </cell>
          <cell r="R271">
            <v>539394.57048447931</v>
          </cell>
          <cell r="S271">
            <v>156275</v>
          </cell>
          <cell r="T271">
            <v>695669.57048447931</v>
          </cell>
          <cell r="V271">
            <v>1027875.5</v>
          </cell>
          <cell r="W271">
            <v>0</v>
          </cell>
          <cell r="X271">
            <v>262</v>
          </cell>
          <cell r="Y271">
            <v>175</v>
          </cell>
          <cell r="Z271">
            <v>0</v>
          </cell>
          <cell r="AA271">
            <v>0</v>
          </cell>
          <cell r="AB271">
            <v>2744760</v>
          </cell>
          <cell r="AC271">
            <v>0</v>
          </cell>
          <cell r="AD271">
            <v>2744760</v>
          </cell>
          <cell r="AE271">
            <v>0</v>
          </cell>
          <cell r="AF271">
            <v>156275</v>
          </cell>
          <cell r="AG271">
            <v>2901035</v>
          </cell>
          <cell r="AH271">
            <v>0</v>
          </cell>
          <cell r="AJ271">
            <v>0</v>
          </cell>
          <cell r="AK271">
            <v>0</v>
          </cell>
          <cell r="AL271">
            <v>2901035</v>
          </cell>
          <cell r="AN271">
            <v>262</v>
          </cell>
          <cell r="AO271">
            <v>262</v>
          </cell>
          <cell r="AP271" t="str">
            <v>SAUGUS</v>
          </cell>
          <cell r="AQ271">
            <v>2744760</v>
          </cell>
          <cell r="AR271">
            <v>2087389</v>
          </cell>
          <cell r="AS271">
            <v>657371</v>
          </cell>
          <cell r="AT271">
            <v>27501</v>
          </cell>
          <cell r="AU271">
            <v>0</v>
          </cell>
          <cell r="AV271">
            <v>70211.25</v>
          </cell>
          <cell r="AW271">
            <v>13920</v>
          </cell>
          <cell r="AX271">
            <v>102597.25</v>
          </cell>
          <cell r="AY271">
            <v>0</v>
          </cell>
          <cell r="AZ271">
            <v>871600.5</v>
          </cell>
          <cell r="BA271">
            <v>539394.57048447931</v>
          </cell>
          <cell r="BC271">
            <v>262</v>
          </cell>
          <cell r="BD271" t="str">
            <v>SAUGUS</v>
          </cell>
          <cell r="BI271">
            <v>0</v>
          </cell>
          <cell r="BL271">
            <v>0</v>
          </cell>
          <cell r="BM271">
            <v>0</v>
          </cell>
          <cell r="BO271">
            <v>0</v>
          </cell>
          <cell r="BQ271">
            <v>657371</v>
          </cell>
          <cell r="BR271">
            <v>657371</v>
          </cell>
          <cell r="BS271">
            <v>0</v>
          </cell>
          <cell r="BU271">
            <v>0</v>
          </cell>
          <cell r="BW271">
            <v>0</v>
          </cell>
        </row>
        <row r="272">
          <cell r="A272">
            <v>263</v>
          </cell>
          <cell r="B272">
            <v>263</v>
          </cell>
          <cell r="C272" t="str">
            <v>SAVOY</v>
          </cell>
          <cell r="D272">
            <v>5</v>
          </cell>
          <cell r="E272">
            <v>76185</v>
          </cell>
          <cell r="F272">
            <v>0</v>
          </cell>
          <cell r="G272">
            <v>4465</v>
          </cell>
          <cell r="H272">
            <v>80650</v>
          </cell>
          <cell r="J272">
            <v>3790.8622613992625</v>
          </cell>
          <cell r="K272">
            <v>0.18240207195300306</v>
          </cell>
          <cell r="L272">
            <v>4465</v>
          </cell>
          <cell r="M272">
            <v>8255.8622613992629</v>
          </cell>
          <cell r="O272">
            <v>72394.137738600737</v>
          </cell>
          <cell r="Q272">
            <v>0</v>
          </cell>
          <cell r="R272">
            <v>3790.8622613992625</v>
          </cell>
          <cell r="S272">
            <v>4465</v>
          </cell>
          <cell r="T272">
            <v>8255.8622613992629</v>
          </cell>
          <cell r="V272">
            <v>25248</v>
          </cell>
          <cell r="W272">
            <v>0</v>
          </cell>
          <cell r="X272">
            <v>263</v>
          </cell>
          <cell r="Y272">
            <v>5</v>
          </cell>
          <cell r="Z272">
            <v>0</v>
          </cell>
          <cell r="AA272">
            <v>0</v>
          </cell>
          <cell r="AB272">
            <v>76185</v>
          </cell>
          <cell r="AC272">
            <v>0</v>
          </cell>
          <cell r="AD272">
            <v>76185</v>
          </cell>
          <cell r="AE272">
            <v>0</v>
          </cell>
          <cell r="AF272">
            <v>4465</v>
          </cell>
          <cell r="AG272">
            <v>80650</v>
          </cell>
          <cell r="AH272">
            <v>0</v>
          </cell>
          <cell r="AJ272">
            <v>0</v>
          </cell>
          <cell r="AK272">
            <v>0</v>
          </cell>
          <cell r="AL272">
            <v>80650</v>
          </cell>
          <cell r="AN272">
            <v>263</v>
          </cell>
          <cell r="AO272">
            <v>263</v>
          </cell>
          <cell r="AP272" t="str">
            <v>SAVOY</v>
          </cell>
          <cell r="AQ272">
            <v>76185</v>
          </cell>
          <cell r="AR272">
            <v>71565</v>
          </cell>
          <cell r="AS272">
            <v>4620</v>
          </cell>
          <cell r="AT272">
            <v>0</v>
          </cell>
          <cell r="AU272">
            <v>2933</v>
          </cell>
          <cell r="AV272">
            <v>8437.25</v>
          </cell>
          <cell r="AW272">
            <v>0</v>
          </cell>
          <cell r="AX272">
            <v>4792.75</v>
          </cell>
          <cell r="AY272">
            <v>0</v>
          </cell>
          <cell r="AZ272">
            <v>20783</v>
          </cell>
          <cell r="BA272">
            <v>3790.8622613992625</v>
          </cell>
          <cell r="BC272">
            <v>263</v>
          </cell>
          <cell r="BD272" t="str">
            <v>SAVOY</v>
          </cell>
          <cell r="BI272">
            <v>0</v>
          </cell>
          <cell r="BL272">
            <v>0</v>
          </cell>
          <cell r="BM272">
            <v>0</v>
          </cell>
          <cell r="BO272">
            <v>0</v>
          </cell>
          <cell r="BQ272">
            <v>4620</v>
          </cell>
          <cell r="BR272">
            <v>4620</v>
          </cell>
          <cell r="BS272">
            <v>0</v>
          </cell>
          <cell r="BU272">
            <v>0</v>
          </cell>
          <cell r="BW272">
            <v>0</v>
          </cell>
        </row>
        <row r="273">
          <cell r="A273">
            <v>264</v>
          </cell>
          <cell r="B273">
            <v>264</v>
          </cell>
          <cell r="C273" t="str">
            <v>SCITUATE</v>
          </cell>
          <cell r="D273">
            <v>28</v>
          </cell>
          <cell r="E273">
            <v>397753</v>
          </cell>
          <cell r="F273">
            <v>0</v>
          </cell>
          <cell r="G273">
            <v>25004</v>
          </cell>
          <cell r="H273">
            <v>422757</v>
          </cell>
          <cell r="J273">
            <v>54389.027055595259</v>
          </cell>
          <cell r="K273">
            <v>0.47080487567979901</v>
          </cell>
          <cell r="L273">
            <v>25004</v>
          </cell>
          <cell r="M273">
            <v>79393.027055595259</v>
          </cell>
          <cell r="O273">
            <v>343363.97294440476</v>
          </cell>
          <cell r="Q273">
            <v>0</v>
          </cell>
          <cell r="R273">
            <v>54389.027055595259</v>
          </cell>
          <cell r="S273">
            <v>25004</v>
          </cell>
          <cell r="T273">
            <v>79393.027055595259</v>
          </cell>
          <cell r="V273">
            <v>140527.5</v>
          </cell>
          <cell r="W273">
            <v>0</v>
          </cell>
          <cell r="X273">
            <v>264</v>
          </cell>
          <cell r="Y273">
            <v>28</v>
          </cell>
          <cell r="Z273">
            <v>0</v>
          </cell>
          <cell r="AA273">
            <v>0</v>
          </cell>
          <cell r="AB273">
            <v>397753</v>
          </cell>
          <cell r="AC273">
            <v>0</v>
          </cell>
          <cell r="AD273">
            <v>397753</v>
          </cell>
          <cell r="AE273">
            <v>0</v>
          </cell>
          <cell r="AF273">
            <v>25004</v>
          </cell>
          <cell r="AG273">
            <v>422757</v>
          </cell>
          <cell r="AH273">
            <v>0</v>
          </cell>
          <cell r="AJ273">
            <v>0</v>
          </cell>
          <cell r="AK273">
            <v>0</v>
          </cell>
          <cell r="AL273">
            <v>422757</v>
          </cell>
          <cell r="AN273">
            <v>264</v>
          </cell>
          <cell r="AO273">
            <v>264</v>
          </cell>
          <cell r="AP273" t="str">
            <v>SCITUATE</v>
          </cell>
          <cell r="AQ273">
            <v>397753</v>
          </cell>
          <cell r="AR273">
            <v>331468</v>
          </cell>
          <cell r="AS273">
            <v>66285</v>
          </cell>
          <cell r="AT273">
            <v>2172.5</v>
          </cell>
          <cell r="AU273">
            <v>26519</v>
          </cell>
          <cell r="AV273">
            <v>14289.25</v>
          </cell>
          <cell r="AW273">
            <v>1667.5</v>
          </cell>
          <cell r="AX273">
            <v>4590.25</v>
          </cell>
          <cell r="AY273">
            <v>0</v>
          </cell>
          <cell r="AZ273">
            <v>115523.5</v>
          </cell>
          <cell r="BA273">
            <v>54389.027055595259</v>
          </cell>
          <cell r="BC273">
            <v>264</v>
          </cell>
          <cell r="BD273" t="str">
            <v>SCITUATE</v>
          </cell>
          <cell r="BI273">
            <v>0</v>
          </cell>
          <cell r="BL273">
            <v>0</v>
          </cell>
          <cell r="BM273">
            <v>0</v>
          </cell>
          <cell r="BO273">
            <v>0</v>
          </cell>
          <cell r="BQ273">
            <v>66285</v>
          </cell>
          <cell r="BR273">
            <v>66285</v>
          </cell>
          <cell r="BS273">
            <v>0</v>
          </cell>
          <cell r="BU273">
            <v>0</v>
          </cell>
          <cell r="BW273">
            <v>0</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AN274">
            <v>265</v>
          </cell>
          <cell r="AO274">
            <v>265</v>
          </cell>
          <cell r="AP274" t="str">
            <v>SEEKONK</v>
          </cell>
          <cell r="AQ274">
            <v>0</v>
          </cell>
          <cell r="AR274">
            <v>0</v>
          </cell>
          <cell r="AS274">
            <v>0</v>
          </cell>
          <cell r="AT274">
            <v>0</v>
          </cell>
          <cell r="AU274">
            <v>0</v>
          </cell>
          <cell r="AV274">
            <v>3289</v>
          </cell>
          <cell r="AW274">
            <v>0</v>
          </cell>
          <cell r="AX274">
            <v>0</v>
          </cell>
          <cell r="AY274">
            <v>0</v>
          </cell>
          <cell r="AZ274">
            <v>3289</v>
          </cell>
          <cell r="BA274">
            <v>0</v>
          </cell>
          <cell r="BC274">
            <v>265</v>
          </cell>
          <cell r="BD274" t="str">
            <v>SEEKONK</v>
          </cell>
          <cell r="BI274">
            <v>0</v>
          </cell>
          <cell r="BL274">
            <v>0</v>
          </cell>
          <cell r="BM274">
            <v>0</v>
          </cell>
          <cell r="BO274">
            <v>0</v>
          </cell>
          <cell r="BQ274">
            <v>0</v>
          </cell>
          <cell r="BR274">
            <v>0</v>
          </cell>
          <cell r="BS274">
            <v>0</v>
          </cell>
          <cell r="BU274">
            <v>0</v>
          </cell>
          <cell r="BW274">
            <v>0</v>
          </cell>
        </row>
        <row r="275">
          <cell r="A275">
            <v>266</v>
          </cell>
          <cell r="B275">
            <v>266</v>
          </cell>
          <cell r="C275" t="str">
            <v>SHARON</v>
          </cell>
          <cell r="D275">
            <v>5</v>
          </cell>
          <cell r="E275">
            <v>68940</v>
          </cell>
          <cell r="F275">
            <v>0</v>
          </cell>
          <cell r="G275">
            <v>4465</v>
          </cell>
          <cell r="H275">
            <v>73405</v>
          </cell>
          <cell r="J275">
            <v>0</v>
          </cell>
          <cell r="K275">
            <v>0</v>
          </cell>
          <cell r="L275">
            <v>4465</v>
          </cell>
          <cell r="M275">
            <v>4465</v>
          </cell>
          <cell r="O275">
            <v>68940</v>
          </cell>
          <cell r="Q275">
            <v>0</v>
          </cell>
          <cell r="R275">
            <v>0</v>
          </cell>
          <cell r="S275">
            <v>4465</v>
          </cell>
          <cell r="T275">
            <v>4465</v>
          </cell>
          <cell r="V275">
            <v>7151.5</v>
          </cell>
          <cell r="W275">
            <v>0</v>
          </cell>
          <cell r="X275">
            <v>266</v>
          </cell>
          <cell r="Y275">
            <v>5</v>
          </cell>
          <cell r="Z275">
            <v>0</v>
          </cell>
          <cell r="AA275">
            <v>0</v>
          </cell>
          <cell r="AB275">
            <v>68940</v>
          </cell>
          <cell r="AC275">
            <v>0</v>
          </cell>
          <cell r="AD275">
            <v>68940</v>
          </cell>
          <cell r="AE275">
            <v>0</v>
          </cell>
          <cell r="AF275">
            <v>4465</v>
          </cell>
          <cell r="AG275">
            <v>73405</v>
          </cell>
          <cell r="AH275">
            <v>0</v>
          </cell>
          <cell r="AJ275">
            <v>0</v>
          </cell>
          <cell r="AK275">
            <v>0</v>
          </cell>
          <cell r="AL275">
            <v>73405</v>
          </cell>
          <cell r="AN275">
            <v>266</v>
          </cell>
          <cell r="AO275">
            <v>266</v>
          </cell>
          <cell r="AP275" t="str">
            <v>SHARON</v>
          </cell>
          <cell r="AQ275">
            <v>68940</v>
          </cell>
          <cell r="AR275">
            <v>84342</v>
          </cell>
          <cell r="AS275">
            <v>0</v>
          </cell>
          <cell r="AT275">
            <v>0</v>
          </cell>
          <cell r="AU275">
            <v>0</v>
          </cell>
          <cell r="AV275">
            <v>0</v>
          </cell>
          <cell r="AW275">
            <v>897.75</v>
          </cell>
          <cell r="AX275">
            <v>1788.75</v>
          </cell>
          <cell r="AY275">
            <v>0</v>
          </cell>
          <cell r="AZ275">
            <v>2686.5</v>
          </cell>
          <cell r="BA275">
            <v>0</v>
          </cell>
          <cell r="BC275">
            <v>266</v>
          </cell>
          <cell r="BD275" t="str">
            <v>SHARON</v>
          </cell>
          <cell r="BI275">
            <v>0</v>
          </cell>
          <cell r="BL275">
            <v>0</v>
          </cell>
          <cell r="BM275">
            <v>0</v>
          </cell>
          <cell r="BO275">
            <v>0</v>
          </cell>
          <cell r="BQ275">
            <v>0</v>
          </cell>
          <cell r="BR275">
            <v>0</v>
          </cell>
          <cell r="BS275">
            <v>0</v>
          </cell>
          <cell r="BU275">
            <v>0</v>
          </cell>
          <cell r="BW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N276">
            <v>267</v>
          </cell>
          <cell r="AO276">
            <v>267</v>
          </cell>
          <cell r="AP276" t="str">
            <v>SHEFFIELD</v>
          </cell>
          <cell r="AQ276">
            <v>0</v>
          </cell>
          <cell r="AR276">
            <v>0</v>
          </cell>
          <cell r="AS276">
            <v>0</v>
          </cell>
          <cell r="AT276">
            <v>0</v>
          </cell>
          <cell r="AU276">
            <v>0</v>
          </cell>
          <cell r="AV276">
            <v>0</v>
          </cell>
          <cell r="AW276">
            <v>0</v>
          </cell>
          <cell r="AX276">
            <v>0</v>
          </cell>
          <cell r="AY276">
            <v>0</v>
          </cell>
          <cell r="AZ276">
            <v>0</v>
          </cell>
          <cell r="BA276">
            <v>0</v>
          </cell>
          <cell r="BC276">
            <v>267</v>
          </cell>
          <cell r="BD276" t="str">
            <v>SHEFFIELD</v>
          </cell>
          <cell r="BI276">
            <v>0</v>
          </cell>
          <cell r="BL276">
            <v>0</v>
          </cell>
          <cell r="BM276">
            <v>0</v>
          </cell>
          <cell r="BO276">
            <v>0</v>
          </cell>
          <cell r="BQ276">
            <v>0</v>
          </cell>
          <cell r="BR276">
            <v>0</v>
          </cell>
          <cell r="BS276">
            <v>0</v>
          </cell>
          <cell r="BU276">
            <v>0</v>
          </cell>
          <cell r="BW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N277">
            <v>268</v>
          </cell>
          <cell r="AO277">
            <v>268</v>
          </cell>
          <cell r="AP277" t="str">
            <v>SHELBURNE</v>
          </cell>
          <cell r="AQ277">
            <v>0</v>
          </cell>
          <cell r="AR277">
            <v>0</v>
          </cell>
          <cell r="AS277">
            <v>0</v>
          </cell>
          <cell r="AT277">
            <v>0</v>
          </cell>
          <cell r="AU277">
            <v>0</v>
          </cell>
          <cell r="AV277">
            <v>0</v>
          </cell>
          <cell r="AW277">
            <v>0</v>
          </cell>
          <cell r="AX277">
            <v>0</v>
          </cell>
          <cell r="AY277">
            <v>0</v>
          </cell>
          <cell r="AZ277">
            <v>0</v>
          </cell>
          <cell r="BA277">
            <v>0</v>
          </cell>
          <cell r="BC277">
            <v>268</v>
          </cell>
          <cell r="BD277" t="str">
            <v>SHELBURNE</v>
          </cell>
          <cell r="BI277">
            <v>0</v>
          </cell>
          <cell r="BL277">
            <v>0</v>
          </cell>
          <cell r="BM277">
            <v>0</v>
          </cell>
          <cell r="BO277">
            <v>0</v>
          </cell>
          <cell r="BQ277">
            <v>0</v>
          </cell>
          <cell r="BR277">
            <v>0</v>
          </cell>
          <cell r="BS277">
            <v>0</v>
          </cell>
          <cell r="BU277">
            <v>0</v>
          </cell>
          <cell r="BW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N278">
            <v>269</v>
          </cell>
          <cell r="AO278">
            <v>269</v>
          </cell>
          <cell r="AP278" t="str">
            <v>SHERBORN</v>
          </cell>
          <cell r="AQ278">
            <v>0</v>
          </cell>
          <cell r="AR278">
            <v>0</v>
          </cell>
          <cell r="AS278">
            <v>0</v>
          </cell>
          <cell r="AT278">
            <v>0</v>
          </cell>
          <cell r="AU278">
            <v>0</v>
          </cell>
          <cell r="AV278">
            <v>0</v>
          </cell>
          <cell r="AW278">
            <v>0</v>
          </cell>
          <cell r="AX278">
            <v>0</v>
          </cell>
          <cell r="AY278">
            <v>0</v>
          </cell>
          <cell r="AZ278">
            <v>0</v>
          </cell>
          <cell r="BA278">
            <v>0</v>
          </cell>
          <cell r="BC278">
            <v>269</v>
          </cell>
          <cell r="BD278" t="str">
            <v>SHERBORN</v>
          </cell>
          <cell r="BI278">
            <v>0</v>
          </cell>
          <cell r="BL278">
            <v>0</v>
          </cell>
          <cell r="BM278">
            <v>0</v>
          </cell>
          <cell r="BO278">
            <v>0</v>
          </cell>
          <cell r="BQ278">
            <v>0</v>
          </cell>
          <cell r="BR278">
            <v>0</v>
          </cell>
          <cell r="BS278">
            <v>0</v>
          </cell>
          <cell r="BU278">
            <v>0</v>
          </cell>
          <cell r="BW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N279">
            <v>270</v>
          </cell>
          <cell r="AO279">
            <v>270</v>
          </cell>
          <cell r="AP279" t="str">
            <v>SHIRLEY</v>
          </cell>
          <cell r="AQ279">
            <v>0</v>
          </cell>
          <cell r="AR279">
            <v>0</v>
          </cell>
          <cell r="AS279">
            <v>0</v>
          </cell>
          <cell r="AT279">
            <v>0</v>
          </cell>
          <cell r="AU279">
            <v>0</v>
          </cell>
          <cell r="AV279">
            <v>0</v>
          </cell>
          <cell r="AW279">
            <v>0</v>
          </cell>
          <cell r="AX279">
            <v>0</v>
          </cell>
          <cell r="AY279">
            <v>0</v>
          </cell>
          <cell r="AZ279">
            <v>0</v>
          </cell>
          <cell r="BA279">
            <v>0</v>
          </cell>
          <cell r="BC279">
            <v>270</v>
          </cell>
          <cell r="BD279" t="str">
            <v>SHIRLEY</v>
          </cell>
          <cell r="BI279">
            <v>0</v>
          </cell>
          <cell r="BL279">
            <v>0</v>
          </cell>
          <cell r="BM279">
            <v>0</v>
          </cell>
          <cell r="BO279">
            <v>0</v>
          </cell>
          <cell r="BQ279">
            <v>0</v>
          </cell>
          <cell r="BR279">
            <v>0</v>
          </cell>
          <cell r="BS279">
            <v>0</v>
          </cell>
          <cell r="BU279">
            <v>0</v>
          </cell>
          <cell r="BW279">
            <v>0</v>
          </cell>
        </row>
        <row r="280">
          <cell r="A280">
            <v>271</v>
          </cell>
          <cell r="B280">
            <v>271</v>
          </cell>
          <cell r="C280" t="str">
            <v>SHREWSBURY</v>
          </cell>
          <cell r="D280">
            <v>27</v>
          </cell>
          <cell r="E280">
            <v>365423</v>
          </cell>
          <cell r="F280">
            <v>0</v>
          </cell>
          <cell r="G280">
            <v>24111</v>
          </cell>
          <cell r="H280">
            <v>389534</v>
          </cell>
          <cell r="J280">
            <v>0</v>
          </cell>
          <cell r="K280">
            <v>0</v>
          </cell>
          <cell r="L280">
            <v>24111</v>
          </cell>
          <cell r="M280">
            <v>24111</v>
          </cell>
          <cell r="O280">
            <v>365423</v>
          </cell>
          <cell r="Q280">
            <v>0</v>
          </cell>
          <cell r="R280">
            <v>0</v>
          </cell>
          <cell r="S280">
            <v>24111</v>
          </cell>
          <cell r="T280">
            <v>24111</v>
          </cell>
          <cell r="V280">
            <v>45254</v>
          </cell>
          <cell r="W280">
            <v>0</v>
          </cell>
          <cell r="X280">
            <v>271</v>
          </cell>
          <cell r="Y280">
            <v>27</v>
          </cell>
          <cell r="Z280">
            <v>0</v>
          </cell>
          <cell r="AA280">
            <v>0</v>
          </cell>
          <cell r="AB280">
            <v>365423</v>
          </cell>
          <cell r="AC280">
            <v>0</v>
          </cell>
          <cell r="AD280">
            <v>365423</v>
          </cell>
          <cell r="AE280">
            <v>0</v>
          </cell>
          <cell r="AF280">
            <v>24111</v>
          </cell>
          <cell r="AG280">
            <v>389534</v>
          </cell>
          <cell r="AH280">
            <v>0</v>
          </cell>
          <cell r="AJ280">
            <v>0</v>
          </cell>
          <cell r="AK280">
            <v>0</v>
          </cell>
          <cell r="AL280">
            <v>389534</v>
          </cell>
          <cell r="AN280">
            <v>271</v>
          </cell>
          <cell r="AO280">
            <v>271</v>
          </cell>
          <cell r="AP280" t="str">
            <v>SHREWSBURY</v>
          </cell>
          <cell r="AQ280">
            <v>365423</v>
          </cell>
          <cell r="AR280">
            <v>405633</v>
          </cell>
          <cell r="AS280">
            <v>0</v>
          </cell>
          <cell r="AT280">
            <v>0</v>
          </cell>
          <cell r="AU280">
            <v>0</v>
          </cell>
          <cell r="AV280">
            <v>0</v>
          </cell>
          <cell r="AW280">
            <v>21143</v>
          </cell>
          <cell r="AX280">
            <v>0</v>
          </cell>
          <cell r="AY280">
            <v>0</v>
          </cell>
          <cell r="AZ280">
            <v>21143</v>
          </cell>
          <cell r="BA280">
            <v>0</v>
          </cell>
          <cell r="BC280">
            <v>271</v>
          </cell>
          <cell r="BD280" t="str">
            <v>SHREWSBURY</v>
          </cell>
          <cell r="BI280">
            <v>0</v>
          </cell>
          <cell r="BL280">
            <v>0</v>
          </cell>
          <cell r="BM280">
            <v>0</v>
          </cell>
          <cell r="BO280">
            <v>0</v>
          </cell>
          <cell r="BQ280">
            <v>0</v>
          </cell>
          <cell r="BR280">
            <v>0</v>
          </cell>
          <cell r="BS280">
            <v>0</v>
          </cell>
          <cell r="BU280">
            <v>0</v>
          </cell>
          <cell r="BW280">
            <v>0</v>
          </cell>
        </row>
        <row r="281">
          <cell r="A281">
            <v>272</v>
          </cell>
          <cell r="B281">
            <v>272</v>
          </cell>
          <cell r="C281" t="str">
            <v>SHUTESBURY</v>
          </cell>
          <cell r="D281">
            <v>4</v>
          </cell>
          <cell r="E281">
            <v>76112</v>
          </cell>
          <cell r="F281">
            <v>0</v>
          </cell>
          <cell r="G281">
            <v>3572</v>
          </cell>
          <cell r="H281">
            <v>79684</v>
          </cell>
          <cell r="J281">
            <v>47451.420904051804</v>
          </cell>
          <cell r="K281">
            <v>0.75524110336787342</v>
          </cell>
          <cell r="L281">
            <v>3572</v>
          </cell>
          <cell r="M281">
            <v>51023.420904051804</v>
          </cell>
          <cell r="O281">
            <v>28660.579095948196</v>
          </cell>
          <cell r="Q281">
            <v>0</v>
          </cell>
          <cell r="R281">
            <v>47451.420904051804</v>
          </cell>
          <cell r="S281">
            <v>3572</v>
          </cell>
          <cell r="T281">
            <v>51023.420904051804</v>
          </cell>
          <cell r="V281">
            <v>66401.5</v>
          </cell>
          <cell r="W281">
            <v>0</v>
          </cell>
          <cell r="X281">
            <v>272</v>
          </cell>
          <cell r="Y281">
            <v>4</v>
          </cell>
          <cell r="Z281">
            <v>0</v>
          </cell>
          <cell r="AA281">
            <v>0</v>
          </cell>
          <cell r="AB281">
            <v>76112</v>
          </cell>
          <cell r="AC281">
            <v>0</v>
          </cell>
          <cell r="AD281">
            <v>76112</v>
          </cell>
          <cell r="AE281">
            <v>0</v>
          </cell>
          <cell r="AF281">
            <v>3572</v>
          </cell>
          <cell r="AG281">
            <v>79684</v>
          </cell>
          <cell r="AH281">
            <v>0</v>
          </cell>
          <cell r="AJ281">
            <v>0</v>
          </cell>
          <cell r="AK281">
            <v>0</v>
          </cell>
          <cell r="AL281">
            <v>79684</v>
          </cell>
          <cell r="AN281">
            <v>272</v>
          </cell>
          <cell r="AO281">
            <v>272</v>
          </cell>
          <cell r="AP281" t="str">
            <v>SHUTESBURY</v>
          </cell>
          <cell r="AQ281">
            <v>76112</v>
          </cell>
          <cell r="AR281">
            <v>18282</v>
          </cell>
          <cell r="AS281">
            <v>57830</v>
          </cell>
          <cell r="AT281">
            <v>0</v>
          </cell>
          <cell r="AU281">
            <v>3059</v>
          </cell>
          <cell r="AV281">
            <v>1940.5</v>
          </cell>
          <cell r="AW281">
            <v>0</v>
          </cell>
          <cell r="AX281">
            <v>0</v>
          </cell>
          <cell r="AY281">
            <v>0</v>
          </cell>
          <cell r="AZ281">
            <v>62829.5</v>
          </cell>
          <cell r="BA281">
            <v>47451.420904051804</v>
          </cell>
          <cell r="BC281">
            <v>272</v>
          </cell>
          <cell r="BD281" t="str">
            <v>SHUTESBURY</v>
          </cell>
          <cell r="BI281">
            <v>0</v>
          </cell>
          <cell r="BL281">
            <v>0</v>
          </cell>
          <cell r="BM281">
            <v>0</v>
          </cell>
          <cell r="BO281">
            <v>0</v>
          </cell>
          <cell r="BQ281">
            <v>57830</v>
          </cell>
          <cell r="BR281">
            <v>57830</v>
          </cell>
          <cell r="BS281">
            <v>0</v>
          </cell>
          <cell r="BU281">
            <v>0</v>
          </cell>
          <cell r="BW281">
            <v>0</v>
          </cell>
        </row>
        <row r="282">
          <cell r="A282">
            <v>273</v>
          </cell>
          <cell r="B282">
            <v>273</v>
          </cell>
          <cell r="C282" t="str">
            <v>SOMERSET</v>
          </cell>
          <cell r="D282">
            <v>4</v>
          </cell>
          <cell r="E282">
            <v>55600</v>
          </cell>
          <cell r="F282">
            <v>0</v>
          </cell>
          <cell r="G282">
            <v>3572</v>
          </cell>
          <cell r="H282">
            <v>59172</v>
          </cell>
          <cell r="J282">
            <v>34807.008036484134</v>
          </cell>
          <cell r="K282">
            <v>0.67740318853480985</v>
          </cell>
          <cell r="L282">
            <v>3572</v>
          </cell>
          <cell r="M282">
            <v>38379.008036484134</v>
          </cell>
          <cell r="O282">
            <v>20792.991963515866</v>
          </cell>
          <cell r="Q282">
            <v>0</v>
          </cell>
          <cell r="R282">
            <v>34807.008036484134</v>
          </cell>
          <cell r="S282">
            <v>3572</v>
          </cell>
          <cell r="T282">
            <v>38379.008036484134</v>
          </cell>
          <cell r="V282">
            <v>54955</v>
          </cell>
          <cell r="W282">
            <v>0</v>
          </cell>
          <cell r="X282">
            <v>273</v>
          </cell>
          <cell r="Y282">
            <v>4</v>
          </cell>
          <cell r="Z282">
            <v>0</v>
          </cell>
          <cell r="AA282">
            <v>0</v>
          </cell>
          <cell r="AB282">
            <v>55600</v>
          </cell>
          <cell r="AC282">
            <v>0</v>
          </cell>
          <cell r="AD282">
            <v>55600</v>
          </cell>
          <cell r="AE282">
            <v>0</v>
          </cell>
          <cell r="AF282">
            <v>3572</v>
          </cell>
          <cell r="AG282">
            <v>59172</v>
          </cell>
          <cell r="AH282">
            <v>0</v>
          </cell>
          <cell r="AJ282">
            <v>0</v>
          </cell>
          <cell r="AK282">
            <v>0</v>
          </cell>
          <cell r="AL282">
            <v>59172</v>
          </cell>
          <cell r="AN282">
            <v>273</v>
          </cell>
          <cell r="AO282">
            <v>273</v>
          </cell>
          <cell r="AP282" t="str">
            <v>SOMERSET</v>
          </cell>
          <cell r="AQ282">
            <v>55600</v>
          </cell>
          <cell r="AR282">
            <v>13180</v>
          </cell>
          <cell r="AS282">
            <v>42420</v>
          </cell>
          <cell r="AT282">
            <v>0</v>
          </cell>
          <cell r="AU282">
            <v>0</v>
          </cell>
          <cell r="AV282">
            <v>92.75</v>
          </cell>
          <cell r="AW282">
            <v>846.25</v>
          </cell>
          <cell r="AX282">
            <v>8024</v>
          </cell>
          <cell r="AY282">
            <v>0</v>
          </cell>
          <cell r="AZ282">
            <v>51383</v>
          </cell>
          <cell r="BA282">
            <v>34807.008036484134</v>
          </cell>
          <cell r="BC282">
            <v>273</v>
          </cell>
          <cell r="BD282" t="str">
            <v>SOMERSET</v>
          </cell>
          <cell r="BI282">
            <v>0</v>
          </cell>
          <cell r="BL282">
            <v>0</v>
          </cell>
          <cell r="BM282">
            <v>0</v>
          </cell>
          <cell r="BO282">
            <v>0</v>
          </cell>
          <cell r="BQ282">
            <v>42420</v>
          </cell>
          <cell r="BR282">
            <v>42420</v>
          </cell>
          <cell r="BS282">
            <v>0</v>
          </cell>
          <cell r="BU282">
            <v>0</v>
          </cell>
          <cell r="BW282">
            <v>0</v>
          </cell>
        </row>
        <row r="283">
          <cell r="A283">
            <v>274</v>
          </cell>
          <cell r="B283">
            <v>274</v>
          </cell>
          <cell r="C283" t="str">
            <v>SOMERVILLE</v>
          </cell>
          <cell r="D283">
            <v>469</v>
          </cell>
          <cell r="E283">
            <v>8237327</v>
          </cell>
          <cell r="F283">
            <v>0</v>
          </cell>
          <cell r="G283">
            <v>418817</v>
          </cell>
          <cell r="H283">
            <v>8656144</v>
          </cell>
          <cell r="J283">
            <v>189157.46258016708</v>
          </cell>
          <cell r="K283">
            <v>0.22954352199816588</v>
          </cell>
          <cell r="L283">
            <v>418817</v>
          </cell>
          <cell r="M283">
            <v>607974.46258016711</v>
          </cell>
          <cell r="O283">
            <v>8048169.5374198332</v>
          </cell>
          <cell r="Q283">
            <v>0</v>
          </cell>
          <cell r="R283">
            <v>189157.46258016708</v>
          </cell>
          <cell r="S283">
            <v>418817</v>
          </cell>
          <cell r="T283">
            <v>607974.46258016711</v>
          </cell>
          <cell r="V283">
            <v>1242876.25</v>
          </cell>
          <cell r="W283">
            <v>0</v>
          </cell>
          <cell r="X283">
            <v>274</v>
          </cell>
          <cell r="Y283">
            <v>469</v>
          </cell>
          <cell r="Z283">
            <v>0</v>
          </cell>
          <cell r="AA283">
            <v>0</v>
          </cell>
          <cell r="AB283">
            <v>8237327</v>
          </cell>
          <cell r="AC283">
            <v>0</v>
          </cell>
          <cell r="AD283">
            <v>8237327</v>
          </cell>
          <cell r="AE283">
            <v>0</v>
          </cell>
          <cell r="AF283">
            <v>418817</v>
          </cell>
          <cell r="AG283">
            <v>8656144</v>
          </cell>
          <cell r="AH283">
            <v>0</v>
          </cell>
          <cell r="AJ283">
            <v>0</v>
          </cell>
          <cell r="AK283">
            <v>0</v>
          </cell>
          <cell r="AL283">
            <v>8656144</v>
          </cell>
          <cell r="AN283">
            <v>274</v>
          </cell>
          <cell r="AO283">
            <v>274</v>
          </cell>
          <cell r="AP283" t="str">
            <v>SOMERVILLE</v>
          </cell>
          <cell r="AQ283">
            <v>8237327</v>
          </cell>
          <cell r="AR283">
            <v>8006797</v>
          </cell>
          <cell r="AS283">
            <v>230530</v>
          </cell>
          <cell r="AT283">
            <v>47631.5</v>
          </cell>
          <cell r="AU283">
            <v>210253</v>
          </cell>
          <cell r="AV283">
            <v>8279</v>
          </cell>
          <cell r="AW283">
            <v>154699.25</v>
          </cell>
          <cell r="AX283">
            <v>172666.5</v>
          </cell>
          <cell r="AY283">
            <v>0</v>
          </cell>
          <cell r="AZ283">
            <v>824059.25</v>
          </cell>
          <cell r="BA283">
            <v>189157.46258016708</v>
          </cell>
          <cell r="BC283">
            <v>274</v>
          </cell>
          <cell r="BD283" t="str">
            <v>SOMERVILLE</v>
          </cell>
          <cell r="BI283">
            <v>0</v>
          </cell>
          <cell r="BL283">
            <v>0</v>
          </cell>
          <cell r="BM283">
            <v>0</v>
          </cell>
          <cell r="BO283">
            <v>0</v>
          </cell>
          <cell r="BQ283">
            <v>230530</v>
          </cell>
          <cell r="BR283">
            <v>230530</v>
          </cell>
          <cell r="BS283">
            <v>0</v>
          </cell>
          <cell r="BU283">
            <v>0</v>
          </cell>
          <cell r="BW283">
            <v>0</v>
          </cell>
        </row>
        <row r="284">
          <cell r="A284">
            <v>275</v>
          </cell>
          <cell r="B284">
            <v>276</v>
          </cell>
          <cell r="C284" t="str">
            <v>SOUTHAMPTON</v>
          </cell>
          <cell r="D284">
            <v>4</v>
          </cell>
          <cell r="E284">
            <v>42924</v>
          </cell>
          <cell r="F284">
            <v>0</v>
          </cell>
          <cell r="G284">
            <v>3572</v>
          </cell>
          <cell r="H284">
            <v>46496</v>
          </cell>
          <cell r="J284">
            <v>10424.871218847971</v>
          </cell>
          <cell r="K284">
            <v>0.48219203361962887</v>
          </cell>
          <cell r="L284">
            <v>3572</v>
          </cell>
          <cell r="M284">
            <v>13996.871218847971</v>
          </cell>
          <cell r="O284">
            <v>32499.128781152031</v>
          </cell>
          <cell r="Q284">
            <v>0</v>
          </cell>
          <cell r="R284">
            <v>10424.871218847971</v>
          </cell>
          <cell r="S284">
            <v>3572</v>
          </cell>
          <cell r="T284">
            <v>13996.871218847971</v>
          </cell>
          <cell r="V284">
            <v>25191.75</v>
          </cell>
          <cell r="W284">
            <v>0</v>
          </cell>
          <cell r="X284">
            <v>275</v>
          </cell>
          <cell r="Y284">
            <v>4</v>
          </cell>
          <cell r="Z284">
            <v>0</v>
          </cell>
          <cell r="AA284">
            <v>0</v>
          </cell>
          <cell r="AB284">
            <v>42924</v>
          </cell>
          <cell r="AC284">
            <v>0</v>
          </cell>
          <cell r="AD284">
            <v>42924</v>
          </cell>
          <cell r="AE284">
            <v>0</v>
          </cell>
          <cell r="AF284">
            <v>3572</v>
          </cell>
          <cell r="AG284">
            <v>46496</v>
          </cell>
          <cell r="AH284">
            <v>0</v>
          </cell>
          <cell r="AJ284">
            <v>0</v>
          </cell>
          <cell r="AK284">
            <v>0</v>
          </cell>
          <cell r="AL284">
            <v>46496</v>
          </cell>
          <cell r="AN284">
            <v>275</v>
          </cell>
          <cell r="AO284">
            <v>276</v>
          </cell>
          <cell r="AP284" t="str">
            <v>SOUTHAMPTON</v>
          </cell>
          <cell r="AQ284">
            <v>42924</v>
          </cell>
          <cell r="AR284">
            <v>30219</v>
          </cell>
          <cell r="AS284">
            <v>12705</v>
          </cell>
          <cell r="AT284">
            <v>0</v>
          </cell>
          <cell r="AU284">
            <v>5927</v>
          </cell>
          <cell r="AV284">
            <v>2126</v>
          </cell>
          <cell r="AW284">
            <v>861.75</v>
          </cell>
          <cell r="AX284">
            <v>0</v>
          </cell>
          <cell r="AY284">
            <v>0</v>
          </cell>
          <cell r="AZ284">
            <v>21619.75</v>
          </cell>
          <cell r="BA284">
            <v>10424.871218847971</v>
          </cell>
          <cell r="BC284">
            <v>275</v>
          </cell>
          <cell r="BD284" t="str">
            <v>SOUTHAMPTON</v>
          </cell>
          <cell r="BI284">
            <v>0</v>
          </cell>
          <cell r="BL284">
            <v>0</v>
          </cell>
          <cell r="BM284">
            <v>0</v>
          </cell>
          <cell r="BO284">
            <v>0</v>
          </cell>
          <cell r="BQ284">
            <v>12705</v>
          </cell>
          <cell r="BR284">
            <v>12705</v>
          </cell>
          <cell r="BS284">
            <v>0</v>
          </cell>
          <cell r="BU284">
            <v>0</v>
          </cell>
          <cell r="BW284">
            <v>0</v>
          </cell>
        </row>
        <row r="285">
          <cell r="A285">
            <v>276</v>
          </cell>
          <cell r="B285">
            <v>277</v>
          </cell>
          <cell r="C285" t="str">
            <v>SOUTHBOROUGH</v>
          </cell>
          <cell r="D285">
            <v>1</v>
          </cell>
          <cell r="E285">
            <v>17157</v>
          </cell>
          <cell r="F285">
            <v>0</v>
          </cell>
          <cell r="G285">
            <v>893</v>
          </cell>
          <cell r="H285">
            <v>18050</v>
          </cell>
          <cell r="J285">
            <v>0</v>
          </cell>
          <cell r="K285">
            <v>0</v>
          </cell>
          <cell r="L285">
            <v>893</v>
          </cell>
          <cell r="M285">
            <v>893</v>
          </cell>
          <cell r="O285">
            <v>17157</v>
          </cell>
          <cell r="Q285">
            <v>0</v>
          </cell>
          <cell r="R285">
            <v>0</v>
          </cell>
          <cell r="S285">
            <v>893</v>
          </cell>
          <cell r="T285">
            <v>893</v>
          </cell>
          <cell r="V285">
            <v>5118.75</v>
          </cell>
          <cell r="W285">
            <v>0</v>
          </cell>
          <cell r="X285">
            <v>276</v>
          </cell>
          <cell r="Y285">
            <v>1</v>
          </cell>
          <cell r="Z285">
            <v>0</v>
          </cell>
          <cell r="AA285">
            <v>0</v>
          </cell>
          <cell r="AB285">
            <v>17157</v>
          </cell>
          <cell r="AC285">
            <v>0</v>
          </cell>
          <cell r="AD285">
            <v>17157</v>
          </cell>
          <cell r="AE285">
            <v>0</v>
          </cell>
          <cell r="AF285">
            <v>893</v>
          </cell>
          <cell r="AG285">
            <v>18050</v>
          </cell>
          <cell r="AH285">
            <v>0</v>
          </cell>
          <cell r="AJ285">
            <v>0</v>
          </cell>
          <cell r="AK285">
            <v>0</v>
          </cell>
          <cell r="AL285">
            <v>18050</v>
          </cell>
          <cell r="AN285">
            <v>276</v>
          </cell>
          <cell r="AO285">
            <v>277</v>
          </cell>
          <cell r="AP285" t="str">
            <v>SOUTHBOROUGH</v>
          </cell>
          <cell r="AQ285">
            <v>17157</v>
          </cell>
          <cell r="AR285">
            <v>32389</v>
          </cell>
          <cell r="AS285">
            <v>0</v>
          </cell>
          <cell r="AT285">
            <v>359.75</v>
          </cell>
          <cell r="AU285">
            <v>3866</v>
          </cell>
          <cell r="AV285">
            <v>0</v>
          </cell>
          <cell r="AW285">
            <v>0</v>
          </cell>
          <cell r="AX285">
            <v>0</v>
          </cell>
          <cell r="AY285">
            <v>0</v>
          </cell>
          <cell r="AZ285">
            <v>4225.75</v>
          </cell>
          <cell r="BA285">
            <v>0</v>
          </cell>
          <cell r="BC285">
            <v>276</v>
          </cell>
          <cell r="BD285" t="str">
            <v>SOUTHBOROUGH</v>
          </cell>
          <cell r="BI285">
            <v>0</v>
          </cell>
          <cell r="BL285">
            <v>0</v>
          </cell>
          <cell r="BM285">
            <v>0</v>
          </cell>
          <cell r="BO285">
            <v>0</v>
          </cell>
          <cell r="BQ285">
            <v>0</v>
          </cell>
          <cell r="BR285">
            <v>0</v>
          </cell>
          <cell r="BS285">
            <v>0</v>
          </cell>
          <cell r="BU285">
            <v>0</v>
          </cell>
          <cell r="BW285">
            <v>0</v>
          </cell>
        </row>
        <row r="286">
          <cell r="A286">
            <v>277</v>
          </cell>
          <cell r="B286">
            <v>278</v>
          </cell>
          <cell r="C286" t="str">
            <v>SOUTHBRIDGE</v>
          </cell>
          <cell r="D286">
            <v>79</v>
          </cell>
          <cell r="E286">
            <v>879513</v>
          </cell>
          <cell r="F286">
            <v>0</v>
          </cell>
          <cell r="G286">
            <v>70547</v>
          </cell>
          <cell r="H286">
            <v>950060</v>
          </cell>
          <cell r="J286">
            <v>34092.323830925961</v>
          </cell>
          <cell r="K286">
            <v>0.13641690482348726</v>
          </cell>
          <cell r="L286">
            <v>70547</v>
          </cell>
          <cell r="M286">
            <v>104639.32383092596</v>
          </cell>
          <cell r="O286">
            <v>845420.67616907402</v>
          </cell>
          <cell r="Q286">
            <v>0</v>
          </cell>
          <cell r="R286">
            <v>34092.323830925961</v>
          </cell>
          <cell r="S286">
            <v>70547</v>
          </cell>
          <cell r="T286">
            <v>104639.32383092596</v>
          </cell>
          <cell r="V286">
            <v>320459.75</v>
          </cell>
          <cell r="W286">
            <v>0</v>
          </cell>
          <cell r="X286">
            <v>277</v>
          </cell>
          <cell r="Y286">
            <v>79</v>
          </cell>
          <cell r="Z286">
            <v>0</v>
          </cell>
          <cell r="AA286">
            <v>0</v>
          </cell>
          <cell r="AB286">
            <v>879513</v>
          </cell>
          <cell r="AC286">
            <v>0</v>
          </cell>
          <cell r="AD286">
            <v>879513</v>
          </cell>
          <cell r="AE286">
            <v>0</v>
          </cell>
          <cell r="AF286">
            <v>70547</v>
          </cell>
          <cell r="AG286">
            <v>950060</v>
          </cell>
          <cell r="AH286">
            <v>0</v>
          </cell>
          <cell r="AJ286">
            <v>0</v>
          </cell>
          <cell r="AK286">
            <v>0</v>
          </cell>
          <cell r="AL286">
            <v>950060</v>
          </cell>
          <cell r="AN286">
            <v>277</v>
          </cell>
          <cell r="AO286">
            <v>278</v>
          </cell>
          <cell r="AP286" t="str">
            <v>SOUTHBRIDGE</v>
          </cell>
          <cell r="AQ286">
            <v>879513</v>
          </cell>
          <cell r="AR286">
            <v>837964</v>
          </cell>
          <cell r="AS286">
            <v>41549</v>
          </cell>
          <cell r="AT286">
            <v>206475.25</v>
          </cell>
          <cell r="AU286">
            <v>0</v>
          </cell>
          <cell r="AV286">
            <v>1773.25</v>
          </cell>
          <cell r="AW286">
            <v>62.25</v>
          </cell>
          <cell r="AX286">
            <v>53</v>
          </cell>
          <cell r="AY286">
            <v>0</v>
          </cell>
          <cell r="AZ286">
            <v>249912.75</v>
          </cell>
          <cell r="BA286">
            <v>34092.323830925961</v>
          </cell>
          <cell r="BC286">
            <v>277</v>
          </cell>
          <cell r="BD286" t="str">
            <v>SOUTHBRIDGE</v>
          </cell>
          <cell r="BI286">
            <v>0</v>
          </cell>
          <cell r="BL286">
            <v>0</v>
          </cell>
          <cell r="BM286">
            <v>0</v>
          </cell>
          <cell r="BO286">
            <v>0</v>
          </cell>
          <cell r="BQ286">
            <v>41549</v>
          </cell>
          <cell r="BR286">
            <v>41549</v>
          </cell>
          <cell r="BS286">
            <v>0</v>
          </cell>
          <cell r="BU286">
            <v>0</v>
          </cell>
          <cell r="BW286">
            <v>0</v>
          </cell>
        </row>
        <row r="287">
          <cell r="A287">
            <v>278</v>
          </cell>
          <cell r="B287">
            <v>275</v>
          </cell>
          <cell r="C287" t="str">
            <v>SOUTH HADLEY</v>
          </cell>
          <cell r="D287">
            <v>111</v>
          </cell>
          <cell r="E287">
            <v>1437719</v>
          </cell>
          <cell r="F287">
            <v>0</v>
          </cell>
          <cell r="G287">
            <v>99123</v>
          </cell>
          <cell r="H287">
            <v>1536842</v>
          </cell>
          <cell r="J287">
            <v>206669.27694873486</v>
          </cell>
          <cell r="K287">
            <v>0.58106867568268106</v>
          </cell>
          <cell r="L287">
            <v>99123</v>
          </cell>
          <cell r="M287">
            <v>305792.27694873489</v>
          </cell>
          <cell r="O287">
            <v>1231049.7230512651</v>
          </cell>
          <cell r="Q287">
            <v>0</v>
          </cell>
          <cell r="R287">
            <v>206669.27694873486</v>
          </cell>
          <cell r="S287">
            <v>99123</v>
          </cell>
          <cell r="T287">
            <v>305792.27694873489</v>
          </cell>
          <cell r="V287">
            <v>454794</v>
          </cell>
          <cell r="W287">
            <v>0</v>
          </cell>
          <cell r="X287">
            <v>278</v>
          </cell>
          <cell r="Y287">
            <v>111</v>
          </cell>
          <cell r="Z287">
            <v>0</v>
          </cell>
          <cell r="AA287">
            <v>0</v>
          </cell>
          <cell r="AB287">
            <v>1437719</v>
          </cell>
          <cell r="AC287">
            <v>0</v>
          </cell>
          <cell r="AD287">
            <v>1437719</v>
          </cell>
          <cell r="AE287">
            <v>0</v>
          </cell>
          <cell r="AF287">
            <v>99123</v>
          </cell>
          <cell r="AG287">
            <v>1536842</v>
          </cell>
          <cell r="AH287">
            <v>0</v>
          </cell>
          <cell r="AJ287">
            <v>0</v>
          </cell>
          <cell r="AK287">
            <v>0</v>
          </cell>
          <cell r="AL287">
            <v>1536842</v>
          </cell>
          <cell r="AN287">
            <v>278</v>
          </cell>
          <cell r="AO287">
            <v>275</v>
          </cell>
          <cell r="AP287" t="str">
            <v>SOUTH HADLEY</v>
          </cell>
          <cell r="AQ287">
            <v>1437719</v>
          </cell>
          <cell r="AR287">
            <v>1185847</v>
          </cell>
          <cell r="AS287">
            <v>251872</v>
          </cell>
          <cell r="AT287">
            <v>22253.75</v>
          </cell>
          <cell r="AU287">
            <v>0</v>
          </cell>
          <cell r="AV287">
            <v>31396</v>
          </cell>
          <cell r="AW287">
            <v>33676.5</v>
          </cell>
          <cell r="AX287">
            <v>16472.75</v>
          </cell>
          <cell r="AY287">
            <v>0</v>
          </cell>
          <cell r="AZ287">
            <v>355671</v>
          </cell>
          <cell r="BA287">
            <v>206669.27694873486</v>
          </cell>
          <cell r="BC287">
            <v>278</v>
          </cell>
          <cell r="BD287" t="str">
            <v>SOUTH HADLEY</v>
          </cell>
          <cell r="BI287">
            <v>0</v>
          </cell>
          <cell r="BL287">
            <v>0</v>
          </cell>
          <cell r="BM287">
            <v>0</v>
          </cell>
          <cell r="BO287">
            <v>0</v>
          </cell>
          <cell r="BQ287">
            <v>251872</v>
          </cell>
          <cell r="BR287">
            <v>251872</v>
          </cell>
          <cell r="BS287">
            <v>0</v>
          </cell>
          <cell r="BU287">
            <v>0</v>
          </cell>
          <cell r="BW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N288">
            <v>279</v>
          </cell>
          <cell r="AO288">
            <v>279</v>
          </cell>
          <cell r="AP288" t="str">
            <v>SOUTHWICK</v>
          </cell>
          <cell r="AQ288">
            <v>0</v>
          </cell>
          <cell r="AR288">
            <v>0</v>
          </cell>
          <cell r="AS288">
            <v>0</v>
          </cell>
          <cell r="AT288">
            <v>0</v>
          </cell>
          <cell r="AU288">
            <v>0</v>
          </cell>
          <cell r="AV288">
            <v>0</v>
          </cell>
          <cell r="AW288">
            <v>0</v>
          </cell>
          <cell r="AX288">
            <v>0</v>
          </cell>
          <cell r="AY288">
            <v>0</v>
          </cell>
          <cell r="AZ288">
            <v>0</v>
          </cell>
          <cell r="BA288">
            <v>0</v>
          </cell>
          <cell r="BC288">
            <v>279</v>
          </cell>
          <cell r="BD288" t="str">
            <v>SOUTHWICK</v>
          </cell>
          <cell r="BI288">
            <v>0</v>
          </cell>
          <cell r="BL288">
            <v>0</v>
          </cell>
          <cell r="BM288">
            <v>0</v>
          </cell>
          <cell r="BO288">
            <v>0</v>
          </cell>
          <cell r="BQ288">
            <v>0</v>
          </cell>
          <cell r="BR288">
            <v>0</v>
          </cell>
          <cell r="BS288">
            <v>0</v>
          </cell>
          <cell r="BU288">
            <v>0</v>
          </cell>
          <cell r="BW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N289">
            <v>280</v>
          </cell>
          <cell r="AO289">
            <v>280</v>
          </cell>
          <cell r="AP289" t="str">
            <v>SPENCER</v>
          </cell>
          <cell r="AQ289">
            <v>0</v>
          </cell>
          <cell r="AR289">
            <v>0</v>
          </cell>
          <cell r="AS289">
            <v>0</v>
          </cell>
          <cell r="AT289">
            <v>0</v>
          </cell>
          <cell r="AU289">
            <v>0</v>
          </cell>
          <cell r="AV289">
            <v>0</v>
          </cell>
          <cell r="AW289">
            <v>0</v>
          </cell>
          <cell r="AX289">
            <v>0</v>
          </cell>
          <cell r="AY289">
            <v>0</v>
          </cell>
          <cell r="AZ289">
            <v>0</v>
          </cell>
          <cell r="BA289">
            <v>0</v>
          </cell>
          <cell r="BC289">
            <v>280</v>
          </cell>
          <cell r="BD289" t="str">
            <v>SPENCER</v>
          </cell>
          <cell r="BI289">
            <v>0</v>
          </cell>
          <cell r="BL289">
            <v>0</v>
          </cell>
          <cell r="BM289">
            <v>0</v>
          </cell>
          <cell r="BO289">
            <v>0</v>
          </cell>
          <cell r="BQ289">
            <v>0</v>
          </cell>
          <cell r="BR289">
            <v>0</v>
          </cell>
          <cell r="BS289">
            <v>0</v>
          </cell>
          <cell r="BU289">
            <v>0</v>
          </cell>
          <cell r="BW289">
            <v>0</v>
          </cell>
        </row>
        <row r="290">
          <cell r="A290">
            <v>281</v>
          </cell>
          <cell r="B290">
            <v>281</v>
          </cell>
          <cell r="C290" t="str">
            <v>SPRINGFIELD</v>
          </cell>
          <cell r="D290">
            <v>4110</v>
          </cell>
          <cell r="E290">
            <v>48681694</v>
          </cell>
          <cell r="F290">
            <v>0</v>
          </cell>
          <cell r="G290">
            <v>3670230</v>
          </cell>
          <cell r="H290">
            <v>52351924</v>
          </cell>
          <cell r="J290">
            <v>4901059.7628967585</v>
          </cell>
          <cell r="K290">
            <v>0.46228366505044721</v>
          </cell>
          <cell r="L290">
            <v>3670230</v>
          </cell>
          <cell r="M290">
            <v>8571289.7628967576</v>
          </cell>
          <cell r="O290">
            <v>43780634.237103239</v>
          </cell>
          <cell r="Q290">
            <v>0</v>
          </cell>
          <cell r="R290">
            <v>4901059.7628967585</v>
          </cell>
          <cell r="S290">
            <v>3670230</v>
          </cell>
          <cell r="T290">
            <v>8571289.7628967576</v>
          </cell>
          <cell r="V290">
            <v>14272075</v>
          </cell>
          <cell r="W290">
            <v>0</v>
          </cell>
          <cell r="X290">
            <v>281</v>
          </cell>
          <cell r="Y290">
            <v>4110</v>
          </cell>
          <cell r="Z290">
            <v>0</v>
          </cell>
          <cell r="AA290">
            <v>0</v>
          </cell>
          <cell r="AB290">
            <v>48681694</v>
          </cell>
          <cell r="AC290">
            <v>0</v>
          </cell>
          <cell r="AD290">
            <v>48681694</v>
          </cell>
          <cell r="AE290">
            <v>0</v>
          </cell>
          <cell r="AF290">
            <v>3670230</v>
          </cell>
          <cell r="AG290">
            <v>52351924</v>
          </cell>
          <cell r="AH290">
            <v>0</v>
          </cell>
          <cell r="AJ290">
            <v>0</v>
          </cell>
          <cell r="AK290">
            <v>0</v>
          </cell>
          <cell r="AL290">
            <v>52351924</v>
          </cell>
          <cell r="AN290">
            <v>281</v>
          </cell>
          <cell r="AO290">
            <v>281</v>
          </cell>
          <cell r="AP290" t="str">
            <v>SPRINGFIELD</v>
          </cell>
          <cell r="AQ290">
            <v>48681694</v>
          </cell>
          <cell r="AR290">
            <v>42708674</v>
          </cell>
          <cell r="AS290">
            <v>5973020</v>
          </cell>
          <cell r="AT290">
            <v>1166869.25</v>
          </cell>
          <cell r="AU290">
            <v>656558</v>
          </cell>
          <cell r="AV290">
            <v>1118226.25</v>
          </cell>
          <cell r="AW290">
            <v>810043.25</v>
          </cell>
          <cell r="AX290">
            <v>877128.25</v>
          </cell>
          <cell r="AY290">
            <v>0</v>
          </cell>
          <cell r="AZ290">
            <v>10601845</v>
          </cell>
          <cell r="BA290">
            <v>4901059.7628967585</v>
          </cell>
          <cell r="BC290">
            <v>281</v>
          </cell>
          <cell r="BD290" t="str">
            <v>SPRINGFIELD</v>
          </cell>
          <cell r="BI290">
            <v>0</v>
          </cell>
          <cell r="BL290">
            <v>0</v>
          </cell>
          <cell r="BM290">
            <v>0</v>
          </cell>
          <cell r="BO290">
            <v>0</v>
          </cell>
          <cell r="BQ290">
            <v>5973020</v>
          </cell>
          <cell r="BR290">
            <v>5973020</v>
          </cell>
          <cell r="BS290">
            <v>0</v>
          </cell>
          <cell r="BU290">
            <v>0</v>
          </cell>
          <cell r="BW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N291">
            <v>282</v>
          </cell>
          <cell r="AO291">
            <v>282</v>
          </cell>
          <cell r="AP291" t="str">
            <v>STERLING</v>
          </cell>
          <cell r="AQ291">
            <v>0</v>
          </cell>
          <cell r="AR291">
            <v>0</v>
          </cell>
          <cell r="AS291">
            <v>0</v>
          </cell>
          <cell r="AT291">
            <v>0</v>
          </cell>
          <cell r="AU291">
            <v>0</v>
          </cell>
          <cell r="AV291">
            <v>0</v>
          </cell>
          <cell r="AW291">
            <v>0</v>
          </cell>
          <cell r="AX291">
            <v>0</v>
          </cell>
          <cell r="AY291">
            <v>0</v>
          </cell>
          <cell r="AZ291">
            <v>0</v>
          </cell>
          <cell r="BA291">
            <v>0</v>
          </cell>
          <cell r="BC291">
            <v>282</v>
          </cell>
          <cell r="BD291" t="str">
            <v>STERLING</v>
          </cell>
          <cell r="BI291">
            <v>0</v>
          </cell>
          <cell r="BL291">
            <v>0</v>
          </cell>
          <cell r="BM291">
            <v>0</v>
          </cell>
          <cell r="BO291">
            <v>0</v>
          </cell>
          <cell r="BQ291">
            <v>0</v>
          </cell>
          <cell r="BR291">
            <v>0</v>
          </cell>
          <cell r="BS291">
            <v>0</v>
          </cell>
          <cell r="BU291">
            <v>0</v>
          </cell>
          <cell r="BW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N292">
            <v>283</v>
          </cell>
          <cell r="AO292">
            <v>283</v>
          </cell>
          <cell r="AP292" t="str">
            <v>STOCKBRIDGE</v>
          </cell>
          <cell r="AQ292">
            <v>0</v>
          </cell>
          <cell r="AR292">
            <v>0</v>
          </cell>
          <cell r="AS292">
            <v>0</v>
          </cell>
          <cell r="AT292">
            <v>0</v>
          </cell>
          <cell r="AU292">
            <v>0</v>
          </cell>
          <cell r="AV292">
            <v>0</v>
          </cell>
          <cell r="AW292">
            <v>0</v>
          </cell>
          <cell r="AX292">
            <v>0</v>
          </cell>
          <cell r="AY292">
            <v>0</v>
          </cell>
          <cell r="AZ292">
            <v>0</v>
          </cell>
          <cell r="BA292">
            <v>0</v>
          </cell>
          <cell r="BC292">
            <v>283</v>
          </cell>
          <cell r="BD292" t="str">
            <v>STOCKBRIDGE</v>
          </cell>
          <cell r="BI292">
            <v>0</v>
          </cell>
          <cell r="BL292">
            <v>0</v>
          </cell>
          <cell r="BM292">
            <v>0</v>
          </cell>
          <cell r="BO292">
            <v>0</v>
          </cell>
          <cell r="BQ292">
            <v>0</v>
          </cell>
          <cell r="BR292">
            <v>0</v>
          </cell>
          <cell r="BS292">
            <v>0</v>
          </cell>
          <cell r="BU292">
            <v>0</v>
          </cell>
          <cell r="BW292">
            <v>0</v>
          </cell>
        </row>
        <row r="293">
          <cell r="A293">
            <v>284</v>
          </cell>
          <cell r="B293">
            <v>284</v>
          </cell>
          <cell r="C293" t="str">
            <v>STONEHAM</v>
          </cell>
          <cell r="D293">
            <v>90</v>
          </cell>
          <cell r="E293">
            <v>1148726</v>
          </cell>
          <cell r="F293">
            <v>0</v>
          </cell>
          <cell r="G293">
            <v>80370</v>
          </cell>
          <cell r="H293">
            <v>1229096</v>
          </cell>
          <cell r="J293">
            <v>248877.49225747469</v>
          </cell>
          <cell r="K293">
            <v>0.70228147062820845</v>
          </cell>
          <cell r="L293">
            <v>80370</v>
          </cell>
          <cell r="M293">
            <v>329247.49225747469</v>
          </cell>
          <cell r="O293">
            <v>899848.50774252531</v>
          </cell>
          <cell r="Q293">
            <v>0</v>
          </cell>
          <cell r="R293">
            <v>248877.49225747469</v>
          </cell>
          <cell r="S293">
            <v>80370</v>
          </cell>
          <cell r="T293">
            <v>329247.49225747469</v>
          </cell>
          <cell r="V293">
            <v>434754.25</v>
          </cell>
          <cell r="W293">
            <v>0</v>
          </cell>
          <cell r="X293">
            <v>284</v>
          </cell>
          <cell r="Y293">
            <v>90</v>
          </cell>
          <cell r="Z293">
            <v>0</v>
          </cell>
          <cell r="AA293">
            <v>0</v>
          </cell>
          <cell r="AB293">
            <v>1148726</v>
          </cell>
          <cell r="AC293">
            <v>0</v>
          </cell>
          <cell r="AD293">
            <v>1148726</v>
          </cell>
          <cell r="AE293">
            <v>0</v>
          </cell>
          <cell r="AF293">
            <v>80370</v>
          </cell>
          <cell r="AG293">
            <v>1229096</v>
          </cell>
          <cell r="AH293">
            <v>0</v>
          </cell>
          <cell r="AJ293">
            <v>0</v>
          </cell>
          <cell r="AK293">
            <v>0</v>
          </cell>
          <cell r="AL293">
            <v>1229096</v>
          </cell>
          <cell r="AN293">
            <v>284</v>
          </cell>
          <cell r="AO293">
            <v>284</v>
          </cell>
          <cell r="AP293" t="str">
            <v>STONEHAM</v>
          </cell>
          <cell r="AQ293">
            <v>1148726</v>
          </cell>
          <cell r="AR293">
            <v>845414</v>
          </cell>
          <cell r="AS293">
            <v>303312</v>
          </cell>
          <cell r="AT293">
            <v>1918.5</v>
          </cell>
          <cell r="AU293">
            <v>0</v>
          </cell>
          <cell r="AV293">
            <v>1548.5</v>
          </cell>
          <cell r="AW293">
            <v>0</v>
          </cell>
          <cell r="AX293">
            <v>47605.25</v>
          </cell>
          <cell r="AY293">
            <v>0</v>
          </cell>
          <cell r="AZ293">
            <v>354384.25</v>
          </cell>
          <cell r="BA293">
            <v>248877.49225747469</v>
          </cell>
          <cell r="BC293">
            <v>284</v>
          </cell>
          <cell r="BD293" t="str">
            <v>STONEHAM</v>
          </cell>
          <cell r="BI293">
            <v>0</v>
          </cell>
          <cell r="BL293">
            <v>0</v>
          </cell>
          <cell r="BM293">
            <v>0</v>
          </cell>
          <cell r="BO293">
            <v>0</v>
          </cell>
          <cell r="BQ293">
            <v>303312</v>
          </cell>
          <cell r="BR293">
            <v>303312</v>
          </cell>
          <cell r="BS293">
            <v>0</v>
          </cell>
          <cell r="BU293">
            <v>0</v>
          </cell>
          <cell r="BW293">
            <v>0</v>
          </cell>
        </row>
        <row r="294">
          <cell r="A294">
            <v>285</v>
          </cell>
          <cell r="B294">
            <v>285</v>
          </cell>
          <cell r="C294" t="str">
            <v>STOUGHTON</v>
          </cell>
          <cell r="D294">
            <v>157</v>
          </cell>
          <cell r="E294">
            <v>2173228</v>
          </cell>
          <cell r="F294">
            <v>0</v>
          </cell>
          <cell r="G294">
            <v>140201</v>
          </cell>
          <cell r="H294">
            <v>2313429</v>
          </cell>
          <cell r="J294">
            <v>449913.81045631651</v>
          </cell>
          <cell r="K294">
            <v>0.54742764413345257</v>
          </cell>
          <cell r="L294">
            <v>140201</v>
          </cell>
          <cell r="M294">
            <v>590114.81045631645</v>
          </cell>
          <cell r="O294">
            <v>1723314.1895436835</v>
          </cell>
          <cell r="Q294">
            <v>0</v>
          </cell>
          <cell r="R294">
            <v>449913.81045631651</v>
          </cell>
          <cell r="S294">
            <v>140201</v>
          </cell>
          <cell r="T294">
            <v>590114.81045631645</v>
          </cell>
          <cell r="V294">
            <v>962070</v>
          </cell>
          <cell r="W294">
            <v>0</v>
          </cell>
          <cell r="X294">
            <v>285</v>
          </cell>
          <cell r="Y294">
            <v>157</v>
          </cell>
          <cell r="Z294">
            <v>0</v>
          </cell>
          <cell r="AA294">
            <v>0</v>
          </cell>
          <cell r="AB294">
            <v>2173228</v>
          </cell>
          <cell r="AC294">
            <v>0</v>
          </cell>
          <cell r="AD294">
            <v>2173228</v>
          </cell>
          <cell r="AE294">
            <v>0</v>
          </cell>
          <cell r="AF294">
            <v>140201</v>
          </cell>
          <cell r="AG294">
            <v>2313429</v>
          </cell>
          <cell r="AH294">
            <v>0</v>
          </cell>
          <cell r="AJ294">
            <v>0</v>
          </cell>
          <cell r="AK294">
            <v>0</v>
          </cell>
          <cell r="AL294">
            <v>2313429</v>
          </cell>
          <cell r="AN294">
            <v>285</v>
          </cell>
          <cell r="AO294">
            <v>285</v>
          </cell>
          <cell r="AP294" t="str">
            <v>STOUGHTON</v>
          </cell>
          <cell r="AQ294">
            <v>2173228</v>
          </cell>
          <cell r="AR294">
            <v>1624909</v>
          </cell>
          <cell r="AS294">
            <v>548319</v>
          </cell>
          <cell r="AT294">
            <v>131587.5</v>
          </cell>
          <cell r="AU294">
            <v>291</v>
          </cell>
          <cell r="AV294">
            <v>33432.25</v>
          </cell>
          <cell r="AW294">
            <v>35654.5</v>
          </cell>
          <cell r="AX294">
            <v>72584.75</v>
          </cell>
          <cell r="AY294">
            <v>0</v>
          </cell>
          <cell r="AZ294">
            <v>821869</v>
          </cell>
          <cell r="BA294">
            <v>449913.81045631651</v>
          </cell>
          <cell r="BC294">
            <v>285</v>
          </cell>
          <cell r="BD294" t="str">
            <v>STOUGHTON</v>
          </cell>
          <cell r="BI294">
            <v>0</v>
          </cell>
          <cell r="BL294">
            <v>0</v>
          </cell>
          <cell r="BM294">
            <v>0</v>
          </cell>
          <cell r="BO294">
            <v>0</v>
          </cell>
          <cell r="BQ294">
            <v>548319</v>
          </cell>
          <cell r="BR294">
            <v>548319</v>
          </cell>
          <cell r="BS294">
            <v>0</v>
          </cell>
          <cell r="BU294">
            <v>0</v>
          </cell>
          <cell r="BW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N295">
            <v>286</v>
          </cell>
          <cell r="AO295">
            <v>286</v>
          </cell>
          <cell r="AP295" t="str">
            <v>STOW</v>
          </cell>
          <cell r="AQ295">
            <v>0</v>
          </cell>
          <cell r="AR295">
            <v>0</v>
          </cell>
          <cell r="AS295">
            <v>0</v>
          </cell>
          <cell r="AT295">
            <v>0</v>
          </cell>
          <cell r="AU295">
            <v>0</v>
          </cell>
          <cell r="AV295">
            <v>0</v>
          </cell>
          <cell r="AW295">
            <v>0</v>
          </cell>
          <cell r="AX295">
            <v>0</v>
          </cell>
          <cell r="AY295">
            <v>0</v>
          </cell>
          <cell r="AZ295">
            <v>0</v>
          </cell>
          <cell r="BA295">
            <v>0</v>
          </cell>
          <cell r="BC295">
            <v>286</v>
          </cell>
          <cell r="BD295" t="str">
            <v>STOW</v>
          </cell>
          <cell r="BI295">
            <v>0</v>
          </cell>
          <cell r="BL295">
            <v>0</v>
          </cell>
          <cell r="BM295">
            <v>0</v>
          </cell>
          <cell r="BO295">
            <v>0</v>
          </cell>
          <cell r="BQ295">
            <v>0</v>
          </cell>
          <cell r="BR295">
            <v>0</v>
          </cell>
          <cell r="BS295">
            <v>0</v>
          </cell>
          <cell r="BU295">
            <v>0</v>
          </cell>
          <cell r="BW295">
            <v>0</v>
          </cell>
        </row>
        <row r="296">
          <cell r="A296">
            <v>287</v>
          </cell>
          <cell r="B296">
            <v>287</v>
          </cell>
          <cell r="C296" t="str">
            <v>STURBRIDGE</v>
          </cell>
          <cell r="D296">
            <v>13</v>
          </cell>
          <cell r="E296">
            <v>166439</v>
          </cell>
          <cell r="F296">
            <v>0</v>
          </cell>
          <cell r="G296">
            <v>11609</v>
          </cell>
          <cell r="H296">
            <v>178048</v>
          </cell>
          <cell r="J296">
            <v>0</v>
          </cell>
          <cell r="K296">
            <v>0</v>
          </cell>
          <cell r="L296">
            <v>11609</v>
          </cell>
          <cell r="M296">
            <v>11609</v>
          </cell>
          <cell r="O296">
            <v>166439</v>
          </cell>
          <cell r="Q296">
            <v>0</v>
          </cell>
          <cell r="R296">
            <v>0</v>
          </cell>
          <cell r="S296">
            <v>11609</v>
          </cell>
          <cell r="T296">
            <v>11609</v>
          </cell>
          <cell r="V296">
            <v>56983</v>
          </cell>
          <cell r="W296">
            <v>0</v>
          </cell>
          <cell r="X296">
            <v>287</v>
          </cell>
          <cell r="Y296">
            <v>13</v>
          </cell>
          <cell r="Z296">
            <v>0</v>
          </cell>
          <cell r="AA296">
            <v>0</v>
          </cell>
          <cell r="AB296">
            <v>166439</v>
          </cell>
          <cell r="AC296">
            <v>0</v>
          </cell>
          <cell r="AD296">
            <v>166439</v>
          </cell>
          <cell r="AE296">
            <v>0</v>
          </cell>
          <cell r="AF296">
            <v>11609</v>
          </cell>
          <cell r="AG296">
            <v>178048</v>
          </cell>
          <cell r="AH296">
            <v>0</v>
          </cell>
          <cell r="AJ296">
            <v>0</v>
          </cell>
          <cell r="AK296">
            <v>0</v>
          </cell>
          <cell r="AL296">
            <v>178048</v>
          </cell>
          <cell r="AN296">
            <v>287</v>
          </cell>
          <cell r="AO296">
            <v>287</v>
          </cell>
          <cell r="AP296" t="str">
            <v>STURBRIDGE</v>
          </cell>
          <cell r="AQ296">
            <v>166439</v>
          </cell>
          <cell r="AR296">
            <v>181496</v>
          </cell>
          <cell r="AS296">
            <v>0</v>
          </cell>
          <cell r="AT296">
            <v>45374</v>
          </cell>
          <cell r="AU296">
            <v>0</v>
          </cell>
          <cell r="AV296">
            <v>0</v>
          </cell>
          <cell r="AW296">
            <v>0</v>
          </cell>
          <cell r="AX296">
            <v>0</v>
          </cell>
          <cell r="AY296">
            <v>0</v>
          </cell>
          <cell r="AZ296">
            <v>45374</v>
          </cell>
          <cell r="BA296">
            <v>0</v>
          </cell>
          <cell r="BC296">
            <v>287</v>
          </cell>
          <cell r="BD296" t="str">
            <v>STURBRIDGE</v>
          </cell>
          <cell r="BI296">
            <v>0</v>
          </cell>
          <cell r="BL296">
            <v>0</v>
          </cell>
          <cell r="BM296">
            <v>0</v>
          </cell>
          <cell r="BO296">
            <v>0</v>
          </cell>
          <cell r="BQ296">
            <v>0</v>
          </cell>
          <cell r="BR296">
            <v>0</v>
          </cell>
          <cell r="BS296">
            <v>0</v>
          </cell>
          <cell r="BU296">
            <v>0</v>
          </cell>
          <cell r="BW296">
            <v>0</v>
          </cell>
        </row>
        <row r="297">
          <cell r="A297">
            <v>288</v>
          </cell>
          <cell r="B297">
            <v>288</v>
          </cell>
          <cell r="C297" t="str">
            <v>SUDBURY</v>
          </cell>
          <cell r="D297">
            <v>4</v>
          </cell>
          <cell r="E297">
            <v>55376</v>
          </cell>
          <cell r="F297">
            <v>0</v>
          </cell>
          <cell r="G297">
            <v>3572</v>
          </cell>
          <cell r="H297">
            <v>58948</v>
          </cell>
          <cell r="J297">
            <v>0</v>
          </cell>
          <cell r="K297">
            <v>0</v>
          </cell>
          <cell r="L297">
            <v>3572</v>
          </cell>
          <cell r="M297">
            <v>3572</v>
          </cell>
          <cell r="O297">
            <v>55376</v>
          </cell>
          <cell r="Q297">
            <v>0</v>
          </cell>
          <cell r="R297">
            <v>0</v>
          </cell>
          <cell r="S297">
            <v>3572</v>
          </cell>
          <cell r="T297">
            <v>3572</v>
          </cell>
          <cell r="V297">
            <v>20870.75</v>
          </cell>
          <cell r="W297">
            <v>0</v>
          </cell>
          <cell r="X297">
            <v>288</v>
          </cell>
          <cell r="Y297">
            <v>4</v>
          </cell>
          <cell r="Z297">
            <v>0</v>
          </cell>
          <cell r="AA297">
            <v>0</v>
          </cell>
          <cell r="AB297">
            <v>55376</v>
          </cell>
          <cell r="AC297">
            <v>0</v>
          </cell>
          <cell r="AD297">
            <v>55376</v>
          </cell>
          <cell r="AE297">
            <v>0</v>
          </cell>
          <cell r="AF297">
            <v>3572</v>
          </cell>
          <cell r="AG297">
            <v>58948</v>
          </cell>
          <cell r="AH297">
            <v>0</v>
          </cell>
          <cell r="AJ297">
            <v>0</v>
          </cell>
          <cell r="AK297">
            <v>0</v>
          </cell>
          <cell r="AL297">
            <v>58948</v>
          </cell>
          <cell r="AN297">
            <v>288</v>
          </cell>
          <cell r="AO297">
            <v>288</v>
          </cell>
          <cell r="AP297" t="str">
            <v>SUDBURY</v>
          </cell>
          <cell r="AQ297">
            <v>55376</v>
          </cell>
          <cell r="AR297">
            <v>57230</v>
          </cell>
          <cell r="AS297">
            <v>0</v>
          </cell>
          <cell r="AT297">
            <v>5118.5</v>
          </cell>
          <cell r="AU297">
            <v>0</v>
          </cell>
          <cell r="AV297">
            <v>0</v>
          </cell>
          <cell r="AW297">
            <v>12180.25</v>
          </cell>
          <cell r="AX297">
            <v>0</v>
          </cell>
          <cell r="AY297">
            <v>0</v>
          </cell>
          <cell r="AZ297">
            <v>17298.75</v>
          </cell>
          <cell r="BA297">
            <v>0</v>
          </cell>
          <cell r="BC297">
            <v>288</v>
          </cell>
          <cell r="BD297" t="str">
            <v>SUDBURY</v>
          </cell>
          <cell r="BI297">
            <v>0</v>
          </cell>
          <cell r="BL297">
            <v>0</v>
          </cell>
          <cell r="BM297">
            <v>0</v>
          </cell>
          <cell r="BO297">
            <v>0</v>
          </cell>
          <cell r="BQ297">
            <v>0</v>
          </cell>
          <cell r="BR297">
            <v>0</v>
          </cell>
          <cell r="BS297">
            <v>0</v>
          </cell>
          <cell r="BU297">
            <v>0</v>
          </cell>
          <cell r="BW297">
            <v>0</v>
          </cell>
        </row>
        <row r="298">
          <cell r="A298">
            <v>289</v>
          </cell>
          <cell r="B298">
            <v>289</v>
          </cell>
          <cell r="C298" t="str">
            <v>SUNDERLAND</v>
          </cell>
          <cell r="D298">
            <v>1</v>
          </cell>
          <cell r="E298">
            <v>11835</v>
          </cell>
          <cell r="F298">
            <v>0</v>
          </cell>
          <cell r="G298">
            <v>893</v>
          </cell>
          <cell r="H298">
            <v>12728</v>
          </cell>
          <cell r="J298">
            <v>0</v>
          </cell>
          <cell r="K298">
            <v>0</v>
          </cell>
          <cell r="L298">
            <v>893</v>
          </cell>
          <cell r="M298">
            <v>893</v>
          </cell>
          <cell r="O298">
            <v>11835</v>
          </cell>
          <cell r="Q298">
            <v>0</v>
          </cell>
          <cell r="R298">
            <v>0</v>
          </cell>
          <cell r="S298">
            <v>893</v>
          </cell>
          <cell r="T298">
            <v>893</v>
          </cell>
          <cell r="V298">
            <v>10282.25</v>
          </cell>
          <cell r="W298">
            <v>0</v>
          </cell>
          <cell r="X298">
            <v>289</v>
          </cell>
          <cell r="Y298">
            <v>1</v>
          </cell>
          <cell r="Z298">
            <v>0</v>
          </cell>
          <cell r="AA298">
            <v>0</v>
          </cell>
          <cell r="AB298">
            <v>11835</v>
          </cell>
          <cell r="AC298">
            <v>0</v>
          </cell>
          <cell r="AD298">
            <v>11835</v>
          </cell>
          <cell r="AE298">
            <v>0</v>
          </cell>
          <cell r="AF298">
            <v>893</v>
          </cell>
          <cell r="AG298">
            <v>12728</v>
          </cell>
          <cell r="AH298">
            <v>0</v>
          </cell>
          <cell r="AJ298">
            <v>0</v>
          </cell>
          <cell r="AK298">
            <v>0</v>
          </cell>
          <cell r="AL298">
            <v>12728</v>
          </cell>
          <cell r="AN298">
            <v>289</v>
          </cell>
          <cell r="AO298">
            <v>289</v>
          </cell>
          <cell r="AP298" t="str">
            <v>SUNDERLAND</v>
          </cell>
          <cell r="AQ298">
            <v>11835</v>
          </cell>
          <cell r="AR298">
            <v>14504</v>
          </cell>
          <cell r="AS298">
            <v>0</v>
          </cell>
          <cell r="AT298">
            <v>3626</v>
          </cell>
          <cell r="AU298">
            <v>0</v>
          </cell>
          <cell r="AV298">
            <v>0</v>
          </cell>
          <cell r="AW298">
            <v>2477.5</v>
          </cell>
          <cell r="AX298">
            <v>3285.75</v>
          </cell>
          <cell r="AY298">
            <v>0</v>
          </cell>
          <cell r="AZ298">
            <v>9389.25</v>
          </cell>
          <cell r="BA298">
            <v>0</v>
          </cell>
          <cell r="BC298">
            <v>289</v>
          </cell>
          <cell r="BD298" t="str">
            <v>SUNDERLAND</v>
          </cell>
          <cell r="BI298">
            <v>0</v>
          </cell>
          <cell r="BL298">
            <v>0</v>
          </cell>
          <cell r="BM298">
            <v>0</v>
          </cell>
          <cell r="BO298">
            <v>0</v>
          </cell>
          <cell r="BQ298">
            <v>0</v>
          </cell>
          <cell r="BR298">
            <v>0</v>
          </cell>
          <cell r="BS298">
            <v>0</v>
          </cell>
          <cell r="BU298">
            <v>0</v>
          </cell>
          <cell r="BW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N299">
            <v>290</v>
          </cell>
          <cell r="AO299">
            <v>290</v>
          </cell>
          <cell r="AP299" t="str">
            <v>SUTTON</v>
          </cell>
          <cell r="AQ299">
            <v>0</v>
          </cell>
          <cell r="AR299">
            <v>0</v>
          </cell>
          <cell r="AS299">
            <v>0</v>
          </cell>
          <cell r="AT299">
            <v>0</v>
          </cell>
          <cell r="AU299">
            <v>0</v>
          </cell>
          <cell r="AV299">
            <v>0</v>
          </cell>
          <cell r="AW299">
            <v>1602.25</v>
          </cell>
          <cell r="AX299">
            <v>0</v>
          </cell>
          <cell r="AY299">
            <v>0</v>
          </cell>
          <cell r="AZ299">
            <v>1602.25</v>
          </cell>
          <cell r="BA299">
            <v>0</v>
          </cell>
          <cell r="BC299">
            <v>290</v>
          </cell>
          <cell r="BD299" t="str">
            <v>SUTTON</v>
          </cell>
          <cell r="BI299">
            <v>0</v>
          </cell>
          <cell r="BL299">
            <v>0</v>
          </cell>
          <cell r="BM299">
            <v>0</v>
          </cell>
          <cell r="BO299">
            <v>0</v>
          </cell>
          <cell r="BQ299">
            <v>0</v>
          </cell>
          <cell r="BR299">
            <v>0</v>
          </cell>
          <cell r="BS299">
            <v>0</v>
          </cell>
          <cell r="BU299">
            <v>0</v>
          </cell>
          <cell r="BW299">
            <v>0</v>
          </cell>
        </row>
        <row r="300">
          <cell r="A300">
            <v>291</v>
          </cell>
          <cell r="B300">
            <v>291</v>
          </cell>
          <cell r="C300" t="str">
            <v>SWAMPSCOTT</v>
          </cell>
          <cell r="D300">
            <v>26</v>
          </cell>
          <cell r="E300">
            <v>387576</v>
          </cell>
          <cell r="F300">
            <v>0</v>
          </cell>
          <cell r="G300">
            <v>23218</v>
          </cell>
          <cell r="H300">
            <v>410794</v>
          </cell>
          <cell r="J300">
            <v>0</v>
          </cell>
          <cell r="K300">
            <v>0</v>
          </cell>
          <cell r="L300">
            <v>23218</v>
          </cell>
          <cell r="M300">
            <v>23218</v>
          </cell>
          <cell r="O300">
            <v>387576</v>
          </cell>
          <cell r="Q300">
            <v>0</v>
          </cell>
          <cell r="R300">
            <v>0</v>
          </cell>
          <cell r="S300">
            <v>23218</v>
          </cell>
          <cell r="T300">
            <v>23218</v>
          </cell>
          <cell r="V300">
            <v>83762.75</v>
          </cell>
          <cell r="W300">
            <v>0</v>
          </cell>
          <cell r="X300">
            <v>291</v>
          </cell>
          <cell r="Y300">
            <v>26</v>
          </cell>
          <cell r="Z300">
            <v>0</v>
          </cell>
          <cell r="AA300">
            <v>0</v>
          </cell>
          <cell r="AB300">
            <v>387576</v>
          </cell>
          <cell r="AC300">
            <v>0</v>
          </cell>
          <cell r="AD300">
            <v>387576</v>
          </cell>
          <cell r="AE300">
            <v>0</v>
          </cell>
          <cell r="AF300">
            <v>23218</v>
          </cell>
          <cell r="AG300">
            <v>410794</v>
          </cell>
          <cell r="AH300">
            <v>0</v>
          </cell>
          <cell r="AJ300">
            <v>0</v>
          </cell>
          <cell r="AK300">
            <v>0</v>
          </cell>
          <cell r="AL300">
            <v>410794</v>
          </cell>
          <cell r="AN300">
            <v>291</v>
          </cell>
          <cell r="AO300">
            <v>291</v>
          </cell>
          <cell r="AP300" t="str">
            <v>SWAMPSCOTT</v>
          </cell>
          <cell r="AQ300">
            <v>387576</v>
          </cell>
          <cell r="AR300">
            <v>404057</v>
          </cell>
          <cell r="AS300">
            <v>0</v>
          </cell>
          <cell r="AT300">
            <v>35890.75</v>
          </cell>
          <cell r="AU300">
            <v>0</v>
          </cell>
          <cell r="AV300">
            <v>17431.5</v>
          </cell>
          <cell r="AW300">
            <v>7222.5</v>
          </cell>
          <cell r="AX300">
            <v>0</v>
          </cell>
          <cell r="AY300">
            <v>0</v>
          </cell>
          <cell r="AZ300">
            <v>60544.75</v>
          </cell>
          <cell r="BA300">
            <v>0</v>
          </cell>
          <cell r="BC300">
            <v>291</v>
          </cell>
          <cell r="BD300" t="str">
            <v>SWAMPSCOTT</v>
          </cell>
          <cell r="BI300">
            <v>0</v>
          </cell>
          <cell r="BL300">
            <v>0</v>
          </cell>
          <cell r="BM300">
            <v>0</v>
          </cell>
          <cell r="BO300">
            <v>0</v>
          </cell>
          <cell r="BQ300">
            <v>0</v>
          </cell>
          <cell r="BR300">
            <v>0</v>
          </cell>
          <cell r="BS300">
            <v>0</v>
          </cell>
          <cell r="BU300">
            <v>0</v>
          </cell>
          <cell r="BW300">
            <v>0</v>
          </cell>
        </row>
        <row r="301">
          <cell r="A301">
            <v>292</v>
          </cell>
          <cell r="B301">
            <v>292</v>
          </cell>
          <cell r="C301" t="str">
            <v>SWANSEA</v>
          </cell>
          <cell r="D301">
            <v>10</v>
          </cell>
          <cell r="E301">
            <v>124660</v>
          </cell>
          <cell r="F301">
            <v>0</v>
          </cell>
          <cell r="G301">
            <v>8930</v>
          </cell>
          <cell r="H301">
            <v>133590</v>
          </cell>
          <cell r="J301">
            <v>33718.981335485129</v>
          </cell>
          <cell r="K301">
            <v>0.64684660113249781</v>
          </cell>
          <cell r="L301">
            <v>8930</v>
          </cell>
          <cell r="M301">
            <v>42648.981335485129</v>
          </cell>
          <cell r="O301">
            <v>90941.018664514879</v>
          </cell>
          <cell r="Q301">
            <v>0</v>
          </cell>
          <cell r="R301">
            <v>33718.981335485129</v>
          </cell>
          <cell r="S301">
            <v>8930</v>
          </cell>
          <cell r="T301">
            <v>42648.981335485129</v>
          </cell>
          <cell r="V301">
            <v>61058.25</v>
          </cell>
          <cell r="W301">
            <v>0</v>
          </cell>
          <cell r="X301">
            <v>292</v>
          </cell>
          <cell r="Y301">
            <v>10</v>
          </cell>
          <cell r="Z301">
            <v>0</v>
          </cell>
          <cell r="AA301">
            <v>0</v>
          </cell>
          <cell r="AB301">
            <v>124660</v>
          </cell>
          <cell r="AC301">
            <v>0</v>
          </cell>
          <cell r="AD301">
            <v>124660</v>
          </cell>
          <cell r="AE301">
            <v>0</v>
          </cell>
          <cell r="AF301">
            <v>8930</v>
          </cell>
          <cell r="AG301">
            <v>133590</v>
          </cell>
          <cell r="AH301">
            <v>0</v>
          </cell>
          <cell r="AJ301">
            <v>0</v>
          </cell>
          <cell r="AK301">
            <v>0</v>
          </cell>
          <cell r="AL301">
            <v>133590</v>
          </cell>
          <cell r="AN301">
            <v>292</v>
          </cell>
          <cell r="AO301">
            <v>292</v>
          </cell>
          <cell r="AP301" t="str">
            <v>SWANSEA</v>
          </cell>
          <cell r="AQ301">
            <v>124660</v>
          </cell>
          <cell r="AR301">
            <v>83566</v>
          </cell>
          <cell r="AS301">
            <v>41094</v>
          </cell>
          <cell r="AT301">
            <v>785.75</v>
          </cell>
          <cell r="AU301">
            <v>6000</v>
          </cell>
          <cell r="AV301">
            <v>0</v>
          </cell>
          <cell r="AW301">
            <v>0</v>
          </cell>
          <cell r="AX301">
            <v>4248.5</v>
          </cell>
          <cell r="AY301">
            <v>0</v>
          </cell>
          <cell r="AZ301">
            <v>52128.25</v>
          </cell>
          <cell r="BA301">
            <v>33718.981335485129</v>
          </cell>
          <cell r="BC301">
            <v>292</v>
          </cell>
          <cell r="BD301" t="str">
            <v>SWANSEA</v>
          </cell>
          <cell r="BI301">
            <v>0</v>
          </cell>
          <cell r="BL301">
            <v>0</v>
          </cell>
          <cell r="BM301">
            <v>0</v>
          </cell>
          <cell r="BO301">
            <v>0</v>
          </cell>
          <cell r="BQ301">
            <v>41094</v>
          </cell>
          <cell r="BR301">
            <v>41094</v>
          </cell>
          <cell r="BS301">
            <v>0</v>
          </cell>
          <cell r="BU301">
            <v>0</v>
          </cell>
          <cell r="BW301">
            <v>0</v>
          </cell>
        </row>
        <row r="302">
          <cell r="A302">
            <v>293</v>
          </cell>
          <cell r="B302">
            <v>293</v>
          </cell>
          <cell r="C302" t="str">
            <v>TAUNTON</v>
          </cell>
          <cell r="D302">
            <v>38</v>
          </cell>
          <cell r="E302">
            <v>447977</v>
          </cell>
          <cell r="F302">
            <v>0</v>
          </cell>
          <cell r="G302">
            <v>33934</v>
          </cell>
          <cell r="H302">
            <v>481911</v>
          </cell>
          <cell r="J302">
            <v>120980.19971492828</v>
          </cell>
          <cell r="K302">
            <v>0.5647665683528561</v>
          </cell>
          <cell r="L302">
            <v>33934</v>
          </cell>
          <cell r="M302">
            <v>154914.19971492828</v>
          </cell>
          <cell r="O302">
            <v>326996.80028507172</v>
          </cell>
          <cell r="Q302">
            <v>0</v>
          </cell>
          <cell r="R302">
            <v>120980.19971492828</v>
          </cell>
          <cell r="S302">
            <v>33934</v>
          </cell>
          <cell r="T302">
            <v>154914.19971492828</v>
          </cell>
          <cell r="V302">
            <v>248146.75</v>
          </cell>
          <cell r="W302">
            <v>0</v>
          </cell>
          <cell r="X302">
            <v>293</v>
          </cell>
          <cell r="Y302">
            <v>38</v>
          </cell>
          <cell r="Z302">
            <v>0</v>
          </cell>
          <cell r="AA302">
            <v>0</v>
          </cell>
          <cell r="AB302">
            <v>447977</v>
          </cell>
          <cell r="AC302">
            <v>0</v>
          </cell>
          <cell r="AD302">
            <v>447977</v>
          </cell>
          <cell r="AE302">
            <v>0</v>
          </cell>
          <cell r="AF302">
            <v>33934</v>
          </cell>
          <cell r="AG302">
            <v>481911</v>
          </cell>
          <cell r="AH302">
            <v>0</v>
          </cell>
          <cell r="AJ302">
            <v>0</v>
          </cell>
          <cell r="AK302">
            <v>0</v>
          </cell>
          <cell r="AL302">
            <v>481911</v>
          </cell>
          <cell r="AN302">
            <v>293</v>
          </cell>
          <cell r="AO302">
            <v>293</v>
          </cell>
          <cell r="AP302" t="str">
            <v>TAUNTON</v>
          </cell>
          <cell r="AQ302">
            <v>447977</v>
          </cell>
          <cell r="AR302">
            <v>300536</v>
          </cell>
          <cell r="AS302">
            <v>147441</v>
          </cell>
          <cell r="AT302">
            <v>36505.75</v>
          </cell>
          <cell r="AU302">
            <v>8355</v>
          </cell>
          <cell r="AV302">
            <v>6021.75</v>
          </cell>
          <cell r="AW302">
            <v>0</v>
          </cell>
          <cell r="AX302">
            <v>15889.25</v>
          </cell>
          <cell r="AY302">
            <v>0</v>
          </cell>
          <cell r="AZ302">
            <v>214212.75</v>
          </cell>
          <cell r="BA302">
            <v>120980.19971492828</v>
          </cell>
          <cell r="BC302">
            <v>293</v>
          </cell>
          <cell r="BD302" t="str">
            <v>TAUNTON</v>
          </cell>
          <cell r="BI302">
            <v>0</v>
          </cell>
          <cell r="BL302">
            <v>0</v>
          </cell>
          <cell r="BM302">
            <v>0</v>
          </cell>
          <cell r="BO302">
            <v>0</v>
          </cell>
          <cell r="BQ302">
            <v>147441</v>
          </cell>
          <cell r="BR302">
            <v>147441</v>
          </cell>
          <cell r="BS302">
            <v>0</v>
          </cell>
          <cell r="BU302">
            <v>0</v>
          </cell>
          <cell r="BW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N303">
            <v>294</v>
          </cell>
          <cell r="AO303">
            <v>294</v>
          </cell>
          <cell r="AP303" t="str">
            <v>TEMPLETON</v>
          </cell>
          <cell r="AQ303">
            <v>0</v>
          </cell>
          <cell r="AR303">
            <v>0</v>
          </cell>
          <cell r="AS303">
            <v>0</v>
          </cell>
          <cell r="AT303">
            <v>0</v>
          </cell>
          <cell r="AU303">
            <v>0</v>
          </cell>
          <cell r="AV303">
            <v>0</v>
          </cell>
          <cell r="AW303">
            <v>0</v>
          </cell>
          <cell r="AX303">
            <v>0</v>
          </cell>
          <cell r="AY303">
            <v>0</v>
          </cell>
          <cell r="AZ303">
            <v>0</v>
          </cell>
          <cell r="BA303">
            <v>0</v>
          </cell>
          <cell r="BC303">
            <v>294</v>
          </cell>
          <cell r="BD303" t="str">
            <v>TEMPLETON</v>
          </cell>
          <cell r="BI303">
            <v>0</v>
          </cell>
          <cell r="BL303">
            <v>0</v>
          </cell>
          <cell r="BM303">
            <v>0</v>
          </cell>
          <cell r="BO303">
            <v>0</v>
          </cell>
          <cell r="BQ303">
            <v>0</v>
          </cell>
          <cell r="BR303">
            <v>0</v>
          </cell>
          <cell r="BS303">
            <v>0</v>
          </cell>
          <cell r="BU303">
            <v>0</v>
          </cell>
          <cell r="BW303">
            <v>0</v>
          </cell>
        </row>
        <row r="304">
          <cell r="A304">
            <v>295</v>
          </cell>
          <cell r="B304">
            <v>295</v>
          </cell>
          <cell r="C304" t="str">
            <v>TEWKSBURY</v>
          </cell>
          <cell r="D304">
            <v>82</v>
          </cell>
          <cell r="E304">
            <v>1188462</v>
          </cell>
          <cell r="F304">
            <v>0</v>
          </cell>
          <cell r="G304">
            <v>73226</v>
          </cell>
          <cell r="H304">
            <v>1261688</v>
          </cell>
          <cell r="J304">
            <v>72787.83755069389</v>
          </cell>
          <cell r="K304">
            <v>0.4299747025749267</v>
          </cell>
          <cell r="L304">
            <v>73226</v>
          </cell>
          <cell r="M304">
            <v>146013.83755069389</v>
          </cell>
          <cell r="O304">
            <v>1115674.1624493061</v>
          </cell>
          <cell r="Q304">
            <v>0</v>
          </cell>
          <cell r="R304">
            <v>72787.83755069389</v>
          </cell>
          <cell r="S304">
            <v>73226</v>
          </cell>
          <cell r="T304">
            <v>146013.83755069389</v>
          </cell>
          <cell r="V304">
            <v>242510</v>
          </cell>
          <cell r="W304">
            <v>0</v>
          </cell>
          <cell r="X304">
            <v>295</v>
          </cell>
          <cell r="Y304">
            <v>82</v>
          </cell>
          <cell r="Z304">
            <v>0</v>
          </cell>
          <cell r="AA304">
            <v>0</v>
          </cell>
          <cell r="AB304">
            <v>1188462</v>
          </cell>
          <cell r="AC304">
            <v>0</v>
          </cell>
          <cell r="AD304">
            <v>1188462</v>
          </cell>
          <cell r="AE304">
            <v>0</v>
          </cell>
          <cell r="AF304">
            <v>73226</v>
          </cell>
          <cell r="AG304">
            <v>1261688</v>
          </cell>
          <cell r="AH304">
            <v>0</v>
          </cell>
          <cell r="AJ304">
            <v>0</v>
          </cell>
          <cell r="AK304">
            <v>0</v>
          </cell>
          <cell r="AL304">
            <v>1261688</v>
          </cell>
          <cell r="AN304">
            <v>295</v>
          </cell>
          <cell r="AO304">
            <v>295</v>
          </cell>
          <cell r="AP304" t="str">
            <v>TEWKSBURY</v>
          </cell>
          <cell r="AQ304">
            <v>1188462</v>
          </cell>
          <cell r="AR304">
            <v>1099754</v>
          </cell>
          <cell r="AS304">
            <v>88708</v>
          </cell>
          <cell r="AT304">
            <v>0</v>
          </cell>
          <cell r="AU304">
            <v>11992</v>
          </cell>
          <cell r="AV304">
            <v>39912</v>
          </cell>
          <cell r="AW304">
            <v>0</v>
          </cell>
          <cell r="AX304">
            <v>28672</v>
          </cell>
          <cell r="AY304">
            <v>0</v>
          </cell>
          <cell r="AZ304">
            <v>169284</v>
          </cell>
          <cell r="BA304">
            <v>72787.83755069389</v>
          </cell>
          <cell r="BC304">
            <v>295</v>
          </cell>
          <cell r="BD304" t="str">
            <v>TEWKSBURY</v>
          </cell>
          <cell r="BI304">
            <v>0</v>
          </cell>
          <cell r="BL304">
            <v>0</v>
          </cell>
          <cell r="BM304">
            <v>0</v>
          </cell>
          <cell r="BO304">
            <v>0</v>
          </cell>
          <cell r="BQ304">
            <v>88708</v>
          </cell>
          <cell r="BR304">
            <v>88708</v>
          </cell>
          <cell r="BS304">
            <v>0</v>
          </cell>
          <cell r="BU304">
            <v>0</v>
          </cell>
          <cell r="BW304">
            <v>0</v>
          </cell>
        </row>
        <row r="305">
          <cell r="A305">
            <v>296</v>
          </cell>
          <cell r="B305">
            <v>296</v>
          </cell>
          <cell r="C305" t="str">
            <v>TISBURY</v>
          </cell>
          <cell r="D305">
            <v>29</v>
          </cell>
          <cell r="E305">
            <v>678861</v>
          </cell>
          <cell r="F305">
            <v>0</v>
          </cell>
          <cell r="G305">
            <v>25897</v>
          </cell>
          <cell r="H305">
            <v>704758</v>
          </cell>
          <cell r="J305">
            <v>25150.155665400172</v>
          </cell>
          <cell r="K305">
            <v>0.24088110857684847</v>
          </cell>
          <cell r="L305">
            <v>25897</v>
          </cell>
          <cell r="M305">
            <v>51047.155665400176</v>
          </cell>
          <cell r="O305">
            <v>653710.84433459979</v>
          </cell>
          <cell r="Q305">
            <v>0</v>
          </cell>
          <cell r="R305">
            <v>25150.155665400172</v>
          </cell>
          <cell r="S305">
            <v>25897</v>
          </cell>
          <cell r="T305">
            <v>51047.155665400176</v>
          </cell>
          <cell r="V305">
            <v>130306</v>
          </cell>
          <cell r="W305">
            <v>0</v>
          </cell>
          <cell r="X305">
            <v>296</v>
          </cell>
          <cell r="Y305">
            <v>29</v>
          </cell>
          <cell r="Z305">
            <v>0</v>
          </cell>
          <cell r="AA305">
            <v>0</v>
          </cell>
          <cell r="AB305">
            <v>678861</v>
          </cell>
          <cell r="AC305">
            <v>0</v>
          </cell>
          <cell r="AD305">
            <v>678861</v>
          </cell>
          <cell r="AE305">
            <v>0</v>
          </cell>
          <cell r="AF305">
            <v>25897</v>
          </cell>
          <cell r="AG305">
            <v>704758</v>
          </cell>
          <cell r="AH305">
            <v>0</v>
          </cell>
          <cell r="AJ305">
            <v>0</v>
          </cell>
          <cell r="AK305">
            <v>0</v>
          </cell>
          <cell r="AL305">
            <v>704758</v>
          </cell>
          <cell r="AN305">
            <v>296</v>
          </cell>
          <cell r="AO305">
            <v>296</v>
          </cell>
          <cell r="AP305" t="str">
            <v>TISBURY</v>
          </cell>
          <cell r="AQ305">
            <v>678861</v>
          </cell>
          <cell r="AR305">
            <v>648210</v>
          </cell>
          <cell r="AS305">
            <v>30651</v>
          </cell>
          <cell r="AT305">
            <v>1673.75</v>
          </cell>
          <cell r="AU305">
            <v>55148</v>
          </cell>
          <cell r="AV305">
            <v>0</v>
          </cell>
          <cell r="AW305">
            <v>12041.25</v>
          </cell>
          <cell r="AX305">
            <v>4895</v>
          </cell>
          <cell r="AY305">
            <v>0</v>
          </cell>
          <cell r="AZ305">
            <v>104409</v>
          </cell>
          <cell r="BA305">
            <v>25150.155665400172</v>
          </cell>
          <cell r="BC305">
            <v>296</v>
          </cell>
          <cell r="BD305" t="str">
            <v>TISBURY</v>
          </cell>
          <cell r="BI305">
            <v>0</v>
          </cell>
          <cell r="BL305">
            <v>0</v>
          </cell>
          <cell r="BM305">
            <v>0</v>
          </cell>
          <cell r="BO305">
            <v>0</v>
          </cell>
          <cell r="BQ305">
            <v>30651</v>
          </cell>
          <cell r="BR305">
            <v>30651</v>
          </cell>
          <cell r="BS305">
            <v>0</v>
          </cell>
          <cell r="BU305">
            <v>0</v>
          </cell>
          <cell r="BW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N306">
            <v>297</v>
          </cell>
          <cell r="AO306">
            <v>297</v>
          </cell>
          <cell r="AP306" t="str">
            <v>TOLLAND</v>
          </cell>
          <cell r="AQ306">
            <v>0</v>
          </cell>
          <cell r="AR306">
            <v>0</v>
          </cell>
          <cell r="AS306">
            <v>0</v>
          </cell>
          <cell r="AT306">
            <v>0</v>
          </cell>
          <cell r="AU306">
            <v>0</v>
          </cell>
          <cell r="AV306">
            <v>0</v>
          </cell>
          <cell r="AW306">
            <v>0</v>
          </cell>
          <cell r="AX306">
            <v>0</v>
          </cell>
          <cell r="AY306">
            <v>0</v>
          </cell>
          <cell r="AZ306">
            <v>0</v>
          </cell>
          <cell r="BA306">
            <v>0</v>
          </cell>
          <cell r="BC306">
            <v>297</v>
          </cell>
          <cell r="BD306" t="str">
            <v>TOLLAND</v>
          </cell>
          <cell r="BI306">
            <v>0</v>
          </cell>
          <cell r="BL306">
            <v>0</v>
          </cell>
          <cell r="BM306">
            <v>0</v>
          </cell>
          <cell r="BO306">
            <v>0</v>
          </cell>
          <cell r="BQ306">
            <v>0</v>
          </cell>
          <cell r="BR306">
            <v>0</v>
          </cell>
          <cell r="BS306">
            <v>0</v>
          </cell>
          <cell r="BU306">
            <v>0</v>
          </cell>
          <cell r="BW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N307">
            <v>298</v>
          </cell>
          <cell r="AO307">
            <v>298</v>
          </cell>
          <cell r="AP307" t="str">
            <v>TOPSFIELD</v>
          </cell>
          <cell r="AQ307">
            <v>0</v>
          </cell>
          <cell r="AR307">
            <v>0</v>
          </cell>
          <cell r="AS307">
            <v>0</v>
          </cell>
          <cell r="AT307">
            <v>0</v>
          </cell>
          <cell r="AU307">
            <v>0</v>
          </cell>
          <cell r="AV307">
            <v>0</v>
          </cell>
          <cell r="AW307">
            <v>3470.25</v>
          </cell>
          <cell r="AX307">
            <v>0</v>
          </cell>
          <cell r="AY307">
            <v>0</v>
          </cell>
          <cell r="AZ307">
            <v>3470.25</v>
          </cell>
          <cell r="BA307">
            <v>0</v>
          </cell>
          <cell r="BC307">
            <v>298</v>
          </cell>
          <cell r="BD307" t="str">
            <v>TOPSFIELD</v>
          </cell>
          <cell r="BI307">
            <v>0</v>
          </cell>
          <cell r="BL307">
            <v>0</v>
          </cell>
          <cell r="BM307">
            <v>0</v>
          </cell>
          <cell r="BO307">
            <v>0</v>
          </cell>
          <cell r="BQ307">
            <v>0</v>
          </cell>
          <cell r="BR307">
            <v>0</v>
          </cell>
          <cell r="BS307">
            <v>0</v>
          </cell>
          <cell r="BU307">
            <v>0</v>
          </cell>
          <cell r="BW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N308">
            <v>299</v>
          </cell>
          <cell r="AO308">
            <v>299</v>
          </cell>
          <cell r="AP308" t="str">
            <v>TOWNSEND</v>
          </cell>
          <cell r="AQ308">
            <v>0</v>
          </cell>
          <cell r="AR308">
            <v>0</v>
          </cell>
          <cell r="AS308">
            <v>0</v>
          </cell>
          <cell r="AT308">
            <v>0</v>
          </cell>
          <cell r="AU308">
            <v>0</v>
          </cell>
          <cell r="AV308">
            <v>0</v>
          </cell>
          <cell r="AW308">
            <v>0</v>
          </cell>
          <cell r="AX308">
            <v>0</v>
          </cell>
          <cell r="AY308">
            <v>0</v>
          </cell>
          <cell r="AZ308">
            <v>0</v>
          </cell>
          <cell r="BA308">
            <v>0</v>
          </cell>
          <cell r="BC308">
            <v>299</v>
          </cell>
          <cell r="BD308" t="str">
            <v>TOWNSEND</v>
          </cell>
          <cell r="BI308">
            <v>0</v>
          </cell>
          <cell r="BL308">
            <v>0</v>
          </cell>
          <cell r="BM308">
            <v>0</v>
          </cell>
          <cell r="BO308">
            <v>0</v>
          </cell>
          <cell r="BQ308">
            <v>0</v>
          </cell>
          <cell r="BR308">
            <v>0</v>
          </cell>
          <cell r="BS308">
            <v>0</v>
          </cell>
          <cell r="BU308">
            <v>0</v>
          </cell>
          <cell r="BW308">
            <v>0</v>
          </cell>
        </row>
        <row r="309">
          <cell r="A309">
            <v>300</v>
          </cell>
          <cell r="B309">
            <v>300</v>
          </cell>
          <cell r="C309" t="str">
            <v>TRURO</v>
          </cell>
          <cell r="D309">
            <v>5</v>
          </cell>
          <cell r="E309">
            <v>139519</v>
          </cell>
          <cell r="F309">
            <v>0</v>
          </cell>
          <cell r="G309">
            <v>4465</v>
          </cell>
          <cell r="H309">
            <v>143984</v>
          </cell>
          <cell r="J309">
            <v>0</v>
          </cell>
          <cell r="K309">
            <v>0</v>
          </cell>
          <cell r="L309">
            <v>4465</v>
          </cell>
          <cell r="M309">
            <v>4465</v>
          </cell>
          <cell r="O309">
            <v>139519</v>
          </cell>
          <cell r="Q309">
            <v>0</v>
          </cell>
          <cell r="R309">
            <v>0</v>
          </cell>
          <cell r="S309">
            <v>4465</v>
          </cell>
          <cell r="T309">
            <v>4465</v>
          </cell>
          <cell r="V309">
            <v>36403</v>
          </cell>
          <cell r="W309">
            <v>0</v>
          </cell>
          <cell r="X309">
            <v>300</v>
          </cell>
          <cell r="Y309">
            <v>5</v>
          </cell>
          <cell r="Z309">
            <v>0</v>
          </cell>
          <cell r="AA309">
            <v>0</v>
          </cell>
          <cell r="AB309">
            <v>139519</v>
          </cell>
          <cell r="AC309">
            <v>0</v>
          </cell>
          <cell r="AD309">
            <v>139519</v>
          </cell>
          <cell r="AE309">
            <v>0</v>
          </cell>
          <cell r="AF309">
            <v>4465</v>
          </cell>
          <cell r="AG309">
            <v>143984</v>
          </cell>
          <cell r="AH309">
            <v>0</v>
          </cell>
          <cell r="AJ309">
            <v>0</v>
          </cell>
          <cell r="AK309">
            <v>0</v>
          </cell>
          <cell r="AL309">
            <v>143984</v>
          </cell>
          <cell r="AN309">
            <v>300</v>
          </cell>
          <cell r="AO309">
            <v>300</v>
          </cell>
          <cell r="AP309" t="str">
            <v>TRURO</v>
          </cell>
          <cell r="AQ309">
            <v>139519</v>
          </cell>
          <cell r="AR309">
            <v>143817</v>
          </cell>
          <cell r="AS309">
            <v>0</v>
          </cell>
          <cell r="AT309">
            <v>0</v>
          </cell>
          <cell r="AU309">
            <v>13151</v>
          </cell>
          <cell r="AV309">
            <v>817.25</v>
          </cell>
          <cell r="AW309">
            <v>17969.75</v>
          </cell>
          <cell r="AX309">
            <v>0</v>
          </cell>
          <cell r="AY309">
            <v>0</v>
          </cell>
          <cell r="AZ309">
            <v>31938</v>
          </cell>
          <cell r="BA309">
            <v>0</v>
          </cell>
          <cell r="BC309">
            <v>300</v>
          </cell>
          <cell r="BD309" t="str">
            <v>TRURO</v>
          </cell>
          <cell r="BI309">
            <v>0</v>
          </cell>
          <cell r="BL309">
            <v>0</v>
          </cell>
          <cell r="BM309">
            <v>0</v>
          </cell>
          <cell r="BO309">
            <v>0</v>
          </cell>
          <cell r="BQ309">
            <v>0</v>
          </cell>
          <cell r="BR309">
            <v>0</v>
          </cell>
          <cell r="BS309">
            <v>0</v>
          </cell>
          <cell r="BU309">
            <v>0</v>
          </cell>
          <cell r="BW309">
            <v>0</v>
          </cell>
        </row>
        <row r="310">
          <cell r="A310">
            <v>301</v>
          </cell>
          <cell r="B310">
            <v>301</v>
          </cell>
          <cell r="C310" t="str">
            <v>TYNGSBOROUGH</v>
          </cell>
          <cell r="D310">
            <v>78</v>
          </cell>
          <cell r="E310">
            <v>1056690</v>
          </cell>
          <cell r="F310">
            <v>0</v>
          </cell>
          <cell r="G310">
            <v>69654</v>
          </cell>
          <cell r="H310">
            <v>1126344</v>
          </cell>
          <cell r="J310">
            <v>54009.120296498324</v>
          </cell>
          <cell r="K310">
            <v>0.43319059410477689</v>
          </cell>
          <cell r="L310">
            <v>69654</v>
          </cell>
          <cell r="M310">
            <v>123663.12029649832</v>
          </cell>
          <cell r="O310">
            <v>1002680.8797035017</v>
          </cell>
          <cell r="Q310">
            <v>0</v>
          </cell>
          <cell r="R310">
            <v>54009.120296498324</v>
          </cell>
          <cell r="S310">
            <v>69654</v>
          </cell>
          <cell r="T310">
            <v>123663.12029649832</v>
          </cell>
          <cell r="V310">
            <v>194331.5</v>
          </cell>
          <cell r="W310">
            <v>0</v>
          </cell>
          <cell r="X310">
            <v>301</v>
          </cell>
          <cell r="Y310">
            <v>78</v>
          </cell>
          <cell r="Z310">
            <v>0</v>
          </cell>
          <cell r="AA310">
            <v>0</v>
          </cell>
          <cell r="AB310">
            <v>1056690</v>
          </cell>
          <cell r="AC310">
            <v>0</v>
          </cell>
          <cell r="AD310">
            <v>1056690</v>
          </cell>
          <cell r="AE310">
            <v>0</v>
          </cell>
          <cell r="AF310">
            <v>69654</v>
          </cell>
          <cell r="AG310">
            <v>1126344</v>
          </cell>
          <cell r="AH310">
            <v>0</v>
          </cell>
          <cell r="AJ310">
            <v>0</v>
          </cell>
          <cell r="AK310">
            <v>0</v>
          </cell>
          <cell r="AL310">
            <v>1126344</v>
          </cell>
          <cell r="AN310">
            <v>301</v>
          </cell>
          <cell r="AO310">
            <v>301</v>
          </cell>
          <cell r="AP310" t="str">
            <v>TYNGSBOROUGH</v>
          </cell>
          <cell r="AQ310">
            <v>1056690</v>
          </cell>
          <cell r="AR310">
            <v>990868</v>
          </cell>
          <cell r="AS310">
            <v>65822</v>
          </cell>
          <cell r="AT310">
            <v>0</v>
          </cell>
          <cell r="AU310">
            <v>26760</v>
          </cell>
          <cell r="AV310">
            <v>0</v>
          </cell>
          <cell r="AW310">
            <v>27882</v>
          </cell>
          <cell r="AX310">
            <v>4213.5</v>
          </cell>
          <cell r="AY310">
            <v>0</v>
          </cell>
          <cell r="AZ310">
            <v>124677.5</v>
          </cell>
          <cell r="BA310">
            <v>54009.120296498324</v>
          </cell>
          <cell r="BC310">
            <v>301</v>
          </cell>
          <cell r="BD310" t="str">
            <v>TYNGSBOROUGH</v>
          </cell>
          <cell r="BI310">
            <v>0</v>
          </cell>
          <cell r="BL310">
            <v>0</v>
          </cell>
          <cell r="BM310">
            <v>0</v>
          </cell>
          <cell r="BO310">
            <v>0</v>
          </cell>
          <cell r="BQ310">
            <v>65822</v>
          </cell>
          <cell r="BR310">
            <v>65822</v>
          </cell>
          <cell r="BS310">
            <v>0</v>
          </cell>
          <cell r="BU310">
            <v>0</v>
          </cell>
          <cell r="BW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N311">
            <v>302</v>
          </cell>
          <cell r="AO311">
            <v>302</v>
          </cell>
          <cell r="AP311" t="str">
            <v>TYRINGHAM</v>
          </cell>
          <cell r="AQ311">
            <v>0</v>
          </cell>
          <cell r="AR311">
            <v>0</v>
          </cell>
          <cell r="AS311">
            <v>0</v>
          </cell>
          <cell r="AT311">
            <v>0</v>
          </cell>
          <cell r="AU311">
            <v>0</v>
          </cell>
          <cell r="AV311">
            <v>0</v>
          </cell>
          <cell r="AW311">
            <v>0</v>
          </cell>
          <cell r="AX311">
            <v>0</v>
          </cell>
          <cell r="AY311">
            <v>0</v>
          </cell>
          <cell r="AZ311">
            <v>0</v>
          </cell>
          <cell r="BA311">
            <v>0</v>
          </cell>
          <cell r="BC311">
            <v>302</v>
          </cell>
          <cell r="BD311" t="str">
            <v>TYRINGHAM</v>
          </cell>
          <cell r="BI311">
            <v>0</v>
          </cell>
          <cell r="BL311">
            <v>0</v>
          </cell>
          <cell r="BM311">
            <v>0</v>
          </cell>
          <cell r="BO311">
            <v>0</v>
          </cell>
          <cell r="BQ311">
            <v>0</v>
          </cell>
          <cell r="BR311">
            <v>0</v>
          </cell>
          <cell r="BS311">
            <v>0</v>
          </cell>
          <cell r="BU311">
            <v>0</v>
          </cell>
          <cell r="BW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N312">
            <v>303</v>
          </cell>
          <cell r="AO312">
            <v>303</v>
          </cell>
          <cell r="AP312" t="str">
            <v>UPTON</v>
          </cell>
          <cell r="AQ312">
            <v>0</v>
          </cell>
          <cell r="AR312">
            <v>0</v>
          </cell>
          <cell r="AS312">
            <v>0</v>
          </cell>
          <cell r="AT312">
            <v>0</v>
          </cell>
          <cell r="AU312">
            <v>0</v>
          </cell>
          <cell r="AV312">
            <v>0</v>
          </cell>
          <cell r="AW312">
            <v>0</v>
          </cell>
          <cell r="AX312">
            <v>0</v>
          </cell>
          <cell r="AY312">
            <v>0</v>
          </cell>
          <cell r="AZ312">
            <v>0</v>
          </cell>
          <cell r="BA312">
            <v>0</v>
          </cell>
          <cell r="BC312">
            <v>303</v>
          </cell>
          <cell r="BD312" t="str">
            <v>UPTON</v>
          </cell>
          <cell r="BI312">
            <v>0</v>
          </cell>
          <cell r="BL312">
            <v>0</v>
          </cell>
          <cell r="BM312">
            <v>0</v>
          </cell>
          <cell r="BO312">
            <v>0</v>
          </cell>
          <cell r="BQ312">
            <v>0</v>
          </cell>
          <cell r="BR312">
            <v>0</v>
          </cell>
          <cell r="BS312">
            <v>0</v>
          </cell>
          <cell r="BU312">
            <v>0</v>
          </cell>
          <cell r="BW312">
            <v>0</v>
          </cell>
        </row>
        <row r="313">
          <cell r="A313">
            <v>304</v>
          </cell>
          <cell r="B313">
            <v>304</v>
          </cell>
          <cell r="C313" t="str">
            <v>UXBRIDGE</v>
          </cell>
          <cell r="D313">
            <v>0</v>
          </cell>
          <cell r="E313">
            <v>0</v>
          </cell>
          <cell r="F313">
            <v>0</v>
          </cell>
          <cell r="G313">
            <v>0</v>
          </cell>
          <cell r="H313">
            <v>0</v>
          </cell>
          <cell r="J313">
            <v>0</v>
          </cell>
          <cell r="K313">
            <v>0</v>
          </cell>
          <cell r="L313">
            <v>0</v>
          </cell>
          <cell r="M313">
            <v>0</v>
          </cell>
          <cell r="O313">
            <v>0</v>
          </cell>
          <cell r="Q313">
            <v>0</v>
          </cell>
          <cell r="R313">
            <v>0</v>
          </cell>
          <cell r="S313">
            <v>0</v>
          </cell>
          <cell r="T313">
            <v>0</v>
          </cell>
          <cell r="V313">
            <v>4928.5</v>
          </cell>
          <cell r="W313">
            <v>0</v>
          </cell>
          <cell r="X313">
            <v>304</v>
          </cell>
          <cell r="AN313">
            <v>304</v>
          </cell>
          <cell r="AO313">
            <v>304</v>
          </cell>
          <cell r="AP313" t="str">
            <v>UXBRIDGE</v>
          </cell>
          <cell r="AQ313">
            <v>0</v>
          </cell>
          <cell r="AR313">
            <v>13229</v>
          </cell>
          <cell r="AS313">
            <v>0</v>
          </cell>
          <cell r="AT313">
            <v>0</v>
          </cell>
          <cell r="AU313">
            <v>1682</v>
          </cell>
          <cell r="AV313">
            <v>3246.5</v>
          </cell>
          <cell r="AW313">
            <v>0</v>
          </cell>
          <cell r="AX313">
            <v>0</v>
          </cell>
          <cell r="AY313">
            <v>0</v>
          </cell>
          <cell r="AZ313">
            <v>4928.5</v>
          </cell>
          <cell r="BA313">
            <v>0</v>
          </cell>
          <cell r="BC313">
            <v>304</v>
          </cell>
          <cell r="BD313" t="str">
            <v>UXBRIDGE</v>
          </cell>
          <cell r="BI313">
            <v>0</v>
          </cell>
          <cell r="BL313">
            <v>0</v>
          </cell>
          <cell r="BM313">
            <v>0</v>
          </cell>
          <cell r="BO313">
            <v>0</v>
          </cell>
          <cell r="BQ313">
            <v>0</v>
          </cell>
          <cell r="BR313">
            <v>0</v>
          </cell>
          <cell r="BS313">
            <v>0</v>
          </cell>
          <cell r="BU313">
            <v>0</v>
          </cell>
          <cell r="BW313">
            <v>0</v>
          </cell>
        </row>
        <row r="314">
          <cell r="A314">
            <v>305</v>
          </cell>
          <cell r="B314">
            <v>305</v>
          </cell>
          <cell r="C314" t="str">
            <v>WAKEFIELD</v>
          </cell>
          <cell r="D314">
            <v>67</v>
          </cell>
          <cell r="E314">
            <v>869662</v>
          </cell>
          <cell r="F314">
            <v>0</v>
          </cell>
          <cell r="G314">
            <v>59831</v>
          </cell>
          <cell r="H314">
            <v>929493</v>
          </cell>
          <cell r="J314">
            <v>243457.05154344795</v>
          </cell>
          <cell r="K314">
            <v>0.74789393559435169</v>
          </cell>
          <cell r="L314">
            <v>59831</v>
          </cell>
          <cell r="M314">
            <v>303288.05154344795</v>
          </cell>
          <cell r="O314">
            <v>626204.94845655211</v>
          </cell>
          <cell r="Q314">
            <v>0</v>
          </cell>
          <cell r="R314">
            <v>243457.05154344795</v>
          </cell>
          <cell r="S314">
            <v>59831</v>
          </cell>
          <cell r="T314">
            <v>303288.05154344795</v>
          </cell>
          <cell r="V314">
            <v>385354.5</v>
          </cell>
          <cell r="W314">
            <v>0</v>
          </cell>
          <cell r="X314">
            <v>305</v>
          </cell>
          <cell r="Y314">
            <v>67</v>
          </cell>
          <cell r="Z314">
            <v>0</v>
          </cell>
          <cell r="AA314">
            <v>0</v>
          </cell>
          <cell r="AB314">
            <v>869662</v>
          </cell>
          <cell r="AC314">
            <v>0</v>
          </cell>
          <cell r="AD314">
            <v>869662</v>
          </cell>
          <cell r="AE314">
            <v>0</v>
          </cell>
          <cell r="AF314">
            <v>59831</v>
          </cell>
          <cell r="AG314">
            <v>929493</v>
          </cell>
          <cell r="AH314">
            <v>0</v>
          </cell>
          <cell r="AJ314">
            <v>0</v>
          </cell>
          <cell r="AK314">
            <v>0</v>
          </cell>
          <cell r="AL314">
            <v>929493</v>
          </cell>
          <cell r="AN314">
            <v>305</v>
          </cell>
          <cell r="AO314">
            <v>305</v>
          </cell>
          <cell r="AP314" t="str">
            <v>WAKEFIELD</v>
          </cell>
          <cell r="AQ314">
            <v>869662</v>
          </cell>
          <cell r="AR314">
            <v>572956</v>
          </cell>
          <cell r="AS314">
            <v>296706</v>
          </cell>
          <cell r="AT314">
            <v>0</v>
          </cell>
          <cell r="AU314">
            <v>0</v>
          </cell>
          <cell r="AV314">
            <v>0</v>
          </cell>
          <cell r="AW314">
            <v>22878.25</v>
          </cell>
          <cell r="AX314">
            <v>5939.25</v>
          </cell>
          <cell r="AY314">
            <v>0</v>
          </cell>
          <cell r="AZ314">
            <v>325523.5</v>
          </cell>
          <cell r="BA314">
            <v>243457.05154344795</v>
          </cell>
          <cell r="BC314">
            <v>305</v>
          </cell>
          <cell r="BD314" t="str">
            <v>WAKEFIELD</v>
          </cell>
          <cell r="BI314">
            <v>0</v>
          </cell>
          <cell r="BL314">
            <v>0</v>
          </cell>
          <cell r="BM314">
            <v>0</v>
          </cell>
          <cell r="BO314">
            <v>0</v>
          </cell>
          <cell r="BQ314">
            <v>296706</v>
          </cell>
          <cell r="BR314">
            <v>296706</v>
          </cell>
          <cell r="BS314">
            <v>0</v>
          </cell>
          <cell r="BU314">
            <v>0</v>
          </cell>
          <cell r="BW314">
            <v>0</v>
          </cell>
        </row>
        <row r="315">
          <cell r="A315">
            <v>306</v>
          </cell>
          <cell r="B315">
            <v>306</v>
          </cell>
          <cell r="C315" t="str">
            <v>WALES</v>
          </cell>
          <cell r="D315">
            <v>2</v>
          </cell>
          <cell r="E315">
            <v>23156</v>
          </cell>
          <cell r="F315">
            <v>0</v>
          </cell>
          <cell r="G315">
            <v>1786</v>
          </cell>
          <cell r="H315">
            <v>24942</v>
          </cell>
          <cell r="J315">
            <v>0</v>
          </cell>
          <cell r="K315">
            <v>0</v>
          </cell>
          <cell r="L315">
            <v>1786</v>
          </cell>
          <cell r="M315">
            <v>1786</v>
          </cell>
          <cell r="O315">
            <v>23156</v>
          </cell>
          <cell r="Q315">
            <v>0</v>
          </cell>
          <cell r="R315">
            <v>0</v>
          </cell>
          <cell r="S315">
            <v>1786</v>
          </cell>
          <cell r="T315">
            <v>1786</v>
          </cell>
          <cell r="V315">
            <v>8445.5</v>
          </cell>
          <cell r="W315">
            <v>0</v>
          </cell>
          <cell r="X315">
            <v>306</v>
          </cell>
          <cell r="Y315">
            <v>2</v>
          </cell>
          <cell r="Z315">
            <v>0</v>
          </cell>
          <cell r="AA315">
            <v>0</v>
          </cell>
          <cell r="AB315">
            <v>23156</v>
          </cell>
          <cell r="AC315">
            <v>0</v>
          </cell>
          <cell r="AD315">
            <v>23156</v>
          </cell>
          <cell r="AE315">
            <v>0</v>
          </cell>
          <cell r="AF315">
            <v>1786</v>
          </cell>
          <cell r="AG315">
            <v>24942</v>
          </cell>
          <cell r="AH315">
            <v>0</v>
          </cell>
          <cell r="AJ315">
            <v>0</v>
          </cell>
          <cell r="AK315">
            <v>0</v>
          </cell>
          <cell r="AL315">
            <v>24942</v>
          </cell>
          <cell r="AN315">
            <v>306</v>
          </cell>
          <cell r="AO315">
            <v>306</v>
          </cell>
          <cell r="AP315" t="str">
            <v>WALES</v>
          </cell>
          <cell r="AQ315">
            <v>23156</v>
          </cell>
          <cell r="AR315">
            <v>26638</v>
          </cell>
          <cell r="AS315">
            <v>0</v>
          </cell>
          <cell r="AT315">
            <v>6659.5</v>
          </cell>
          <cell r="AU315">
            <v>0</v>
          </cell>
          <cell r="AV315">
            <v>0</v>
          </cell>
          <cell r="AW315">
            <v>0</v>
          </cell>
          <cell r="AX315">
            <v>0</v>
          </cell>
          <cell r="AY315">
            <v>0</v>
          </cell>
          <cell r="AZ315">
            <v>6659.5</v>
          </cell>
          <cell r="BA315">
            <v>0</v>
          </cell>
          <cell r="BC315">
            <v>306</v>
          </cell>
          <cell r="BD315" t="str">
            <v>WALES</v>
          </cell>
          <cell r="BI315">
            <v>0</v>
          </cell>
          <cell r="BL315">
            <v>0</v>
          </cell>
          <cell r="BM315">
            <v>0</v>
          </cell>
          <cell r="BO315">
            <v>0</v>
          </cell>
          <cell r="BQ315">
            <v>0</v>
          </cell>
          <cell r="BR315">
            <v>0</v>
          </cell>
          <cell r="BS315">
            <v>0</v>
          </cell>
          <cell r="BU315">
            <v>0</v>
          </cell>
          <cell r="BW315">
            <v>0</v>
          </cell>
        </row>
        <row r="316">
          <cell r="A316">
            <v>307</v>
          </cell>
          <cell r="B316">
            <v>307</v>
          </cell>
          <cell r="C316" t="str">
            <v>WALPOLE</v>
          </cell>
          <cell r="D316">
            <v>38</v>
          </cell>
          <cell r="E316">
            <v>555809</v>
          </cell>
          <cell r="F316">
            <v>0</v>
          </cell>
          <cell r="G316">
            <v>33934</v>
          </cell>
          <cell r="H316">
            <v>589743</v>
          </cell>
          <cell r="J316">
            <v>63722.589441616175</v>
          </cell>
          <cell r="K316">
            <v>0.40383660518284192</v>
          </cell>
          <cell r="L316">
            <v>33934</v>
          </cell>
          <cell r="M316">
            <v>97656.589441616175</v>
          </cell>
          <cell r="O316">
            <v>492086.4105583838</v>
          </cell>
          <cell r="Q316">
            <v>0</v>
          </cell>
          <cell r="R316">
            <v>63722.589441616175</v>
          </cell>
          <cell r="S316">
            <v>33934</v>
          </cell>
          <cell r="T316">
            <v>97656.589441616175</v>
          </cell>
          <cell r="V316">
            <v>191727</v>
          </cell>
          <cell r="W316">
            <v>0</v>
          </cell>
          <cell r="X316">
            <v>307</v>
          </cell>
          <cell r="Y316">
            <v>38</v>
          </cell>
          <cell r="Z316">
            <v>0</v>
          </cell>
          <cell r="AA316">
            <v>0</v>
          </cell>
          <cell r="AB316">
            <v>555809</v>
          </cell>
          <cell r="AC316">
            <v>0</v>
          </cell>
          <cell r="AD316">
            <v>555809</v>
          </cell>
          <cell r="AE316">
            <v>0</v>
          </cell>
          <cell r="AF316">
            <v>33934</v>
          </cell>
          <cell r="AG316">
            <v>589743</v>
          </cell>
          <cell r="AH316">
            <v>0</v>
          </cell>
          <cell r="AJ316">
            <v>0</v>
          </cell>
          <cell r="AK316">
            <v>0</v>
          </cell>
          <cell r="AL316">
            <v>589743</v>
          </cell>
          <cell r="AN316">
            <v>307</v>
          </cell>
          <cell r="AO316">
            <v>307</v>
          </cell>
          <cell r="AP316" t="str">
            <v>WALPOLE</v>
          </cell>
          <cell r="AQ316">
            <v>555809</v>
          </cell>
          <cell r="AR316">
            <v>478149</v>
          </cell>
          <cell r="AS316">
            <v>77660</v>
          </cell>
          <cell r="AT316">
            <v>46402.25</v>
          </cell>
          <cell r="AU316">
            <v>10894</v>
          </cell>
          <cell r="AV316">
            <v>22836.75</v>
          </cell>
          <cell r="AW316">
            <v>0</v>
          </cell>
          <cell r="AX316">
            <v>0</v>
          </cell>
          <cell r="AY316">
            <v>0</v>
          </cell>
          <cell r="AZ316">
            <v>157793</v>
          </cell>
          <cell r="BA316">
            <v>63722.589441616175</v>
          </cell>
          <cell r="BC316">
            <v>307</v>
          </cell>
          <cell r="BD316" t="str">
            <v>WALPOLE</v>
          </cell>
          <cell r="BI316">
            <v>0</v>
          </cell>
          <cell r="BL316">
            <v>0</v>
          </cell>
          <cell r="BM316">
            <v>0</v>
          </cell>
          <cell r="BO316">
            <v>0</v>
          </cell>
          <cell r="BQ316">
            <v>77660</v>
          </cell>
          <cell r="BR316">
            <v>77660</v>
          </cell>
          <cell r="BS316">
            <v>0</v>
          </cell>
          <cell r="BU316">
            <v>0</v>
          </cell>
          <cell r="BW316">
            <v>0</v>
          </cell>
        </row>
        <row r="317">
          <cell r="A317">
            <v>308</v>
          </cell>
          <cell r="B317">
            <v>308</v>
          </cell>
          <cell r="C317" t="str">
            <v>WALTHAM</v>
          </cell>
          <cell r="D317">
            <v>10</v>
          </cell>
          <cell r="E317">
            <v>185378</v>
          </cell>
          <cell r="F317">
            <v>0</v>
          </cell>
          <cell r="G317">
            <v>8930</v>
          </cell>
          <cell r="H317">
            <v>194308</v>
          </cell>
          <cell r="J317">
            <v>0</v>
          </cell>
          <cell r="K317">
            <v>0</v>
          </cell>
          <cell r="L317">
            <v>8930</v>
          </cell>
          <cell r="M317">
            <v>8930</v>
          </cell>
          <cell r="O317">
            <v>185378</v>
          </cell>
          <cell r="Q317">
            <v>0</v>
          </cell>
          <cell r="R317">
            <v>0</v>
          </cell>
          <cell r="S317">
            <v>8930</v>
          </cell>
          <cell r="T317">
            <v>8930</v>
          </cell>
          <cell r="V317">
            <v>61764.25</v>
          </cell>
          <cell r="W317">
            <v>0</v>
          </cell>
          <cell r="X317">
            <v>308</v>
          </cell>
          <cell r="Y317">
            <v>10</v>
          </cell>
          <cell r="Z317">
            <v>0</v>
          </cell>
          <cell r="AA317">
            <v>0</v>
          </cell>
          <cell r="AB317">
            <v>185378</v>
          </cell>
          <cell r="AC317">
            <v>0</v>
          </cell>
          <cell r="AD317">
            <v>185378</v>
          </cell>
          <cell r="AE317">
            <v>0</v>
          </cell>
          <cell r="AF317">
            <v>8930</v>
          </cell>
          <cell r="AG317">
            <v>194308</v>
          </cell>
          <cell r="AH317">
            <v>0</v>
          </cell>
          <cell r="AJ317">
            <v>0</v>
          </cell>
          <cell r="AK317">
            <v>0</v>
          </cell>
          <cell r="AL317">
            <v>194308</v>
          </cell>
          <cell r="AN317">
            <v>308</v>
          </cell>
          <cell r="AO317">
            <v>308</v>
          </cell>
          <cell r="AP317" t="str">
            <v>WALTHAM</v>
          </cell>
          <cell r="AQ317">
            <v>185378</v>
          </cell>
          <cell r="AR317">
            <v>221725</v>
          </cell>
          <cell r="AS317">
            <v>0</v>
          </cell>
          <cell r="AT317">
            <v>0</v>
          </cell>
          <cell r="AU317">
            <v>1775</v>
          </cell>
          <cell r="AV317">
            <v>17442.5</v>
          </cell>
          <cell r="AW317">
            <v>0</v>
          </cell>
          <cell r="AX317">
            <v>33616.75</v>
          </cell>
          <cell r="AY317">
            <v>0</v>
          </cell>
          <cell r="AZ317">
            <v>52834.25</v>
          </cell>
          <cell r="BA317">
            <v>0</v>
          </cell>
          <cell r="BC317">
            <v>308</v>
          </cell>
          <cell r="BD317" t="str">
            <v>WALTHAM</v>
          </cell>
          <cell r="BI317">
            <v>0</v>
          </cell>
          <cell r="BL317">
            <v>0</v>
          </cell>
          <cell r="BM317">
            <v>0</v>
          </cell>
          <cell r="BO317">
            <v>0</v>
          </cell>
          <cell r="BQ317">
            <v>0</v>
          </cell>
          <cell r="BR317">
            <v>0</v>
          </cell>
          <cell r="BS317">
            <v>0</v>
          </cell>
          <cell r="BU317">
            <v>0</v>
          </cell>
          <cell r="BW317">
            <v>0</v>
          </cell>
        </row>
        <row r="318">
          <cell r="A318">
            <v>309</v>
          </cell>
          <cell r="B318">
            <v>309</v>
          </cell>
          <cell r="C318" t="str">
            <v>WARE</v>
          </cell>
          <cell r="D318">
            <v>3</v>
          </cell>
          <cell r="E318">
            <v>34104</v>
          </cell>
          <cell r="F318">
            <v>0</v>
          </cell>
          <cell r="G318">
            <v>2679</v>
          </cell>
          <cell r="H318">
            <v>36783</v>
          </cell>
          <cell r="J318">
            <v>0</v>
          </cell>
          <cell r="K318">
            <v>0</v>
          </cell>
          <cell r="L318">
            <v>2679</v>
          </cell>
          <cell r="M318">
            <v>2679</v>
          </cell>
          <cell r="O318">
            <v>34104</v>
          </cell>
          <cell r="Q318">
            <v>0</v>
          </cell>
          <cell r="R318">
            <v>0</v>
          </cell>
          <cell r="S318">
            <v>2679</v>
          </cell>
          <cell r="T318">
            <v>2679</v>
          </cell>
          <cell r="V318">
            <v>16616.25</v>
          </cell>
          <cell r="W318">
            <v>0</v>
          </cell>
          <cell r="X318">
            <v>309</v>
          </cell>
          <cell r="Y318">
            <v>3</v>
          </cell>
          <cell r="Z318">
            <v>0</v>
          </cell>
          <cell r="AA318">
            <v>0</v>
          </cell>
          <cell r="AB318">
            <v>34104</v>
          </cell>
          <cell r="AC318">
            <v>0</v>
          </cell>
          <cell r="AD318">
            <v>34104</v>
          </cell>
          <cell r="AE318">
            <v>0</v>
          </cell>
          <cell r="AF318">
            <v>2679</v>
          </cell>
          <cell r="AG318">
            <v>36783</v>
          </cell>
          <cell r="AH318">
            <v>0</v>
          </cell>
          <cell r="AJ318">
            <v>0</v>
          </cell>
          <cell r="AK318">
            <v>0</v>
          </cell>
          <cell r="AL318">
            <v>36783</v>
          </cell>
          <cell r="AN318">
            <v>309</v>
          </cell>
          <cell r="AO318">
            <v>309</v>
          </cell>
          <cell r="AP318" t="str">
            <v>WARE</v>
          </cell>
          <cell r="AQ318">
            <v>34104</v>
          </cell>
          <cell r="AR318">
            <v>35616</v>
          </cell>
          <cell r="AS318">
            <v>0</v>
          </cell>
          <cell r="AT318">
            <v>0</v>
          </cell>
          <cell r="AU318">
            <v>3412</v>
          </cell>
          <cell r="AV318">
            <v>9377</v>
          </cell>
          <cell r="AW318">
            <v>1148.25</v>
          </cell>
          <cell r="AX318">
            <v>0</v>
          </cell>
          <cell r="AY318">
            <v>0</v>
          </cell>
          <cell r="AZ318">
            <v>13937.25</v>
          </cell>
          <cell r="BA318">
            <v>0</v>
          </cell>
          <cell r="BC318">
            <v>309</v>
          </cell>
          <cell r="BD318" t="str">
            <v>WARE</v>
          </cell>
          <cell r="BI318">
            <v>0</v>
          </cell>
          <cell r="BL318">
            <v>0</v>
          </cell>
          <cell r="BM318">
            <v>0</v>
          </cell>
          <cell r="BO318">
            <v>0</v>
          </cell>
          <cell r="BQ318">
            <v>0</v>
          </cell>
          <cell r="BR318">
            <v>0</v>
          </cell>
          <cell r="BS318">
            <v>0</v>
          </cell>
          <cell r="BU318">
            <v>0</v>
          </cell>
          <cell r="BW318">
            <v>0</v>
          </cell>
        </row>
        <row r="319">
          <cell r="A319">
            <v>310</v>
          </cell>
          <cell r="B319">
            <v>310</v>
          </cell>
          <cell r="C319" t="str">
            <v>WAREHAM</v>
          </cell>
          <cell r="D319">
            <v>88</v>
          </cell>
          <cell r="E319">
            <v>1138999</v>
          </cell>
          <cell r="F319">
            <v>0</v>
          </cell>
          <cell r="G319">
            <v>78584</v>
          </cell>
          <cell r="H319">
            <v>1217583</v>
          </cell>
          <cell r="J319">
            <v>220793.11073779664</v>
          </cell>
          <cell r="K319">
            <v>0.49464201908462974</v>
          </cell>
          <cell r="L319">
            <v>78584</v>
          </cell>
          <cell r="M319">
            <v>299377.11073779664</v>
          </cell>
          <cell r="O319">
            <v>918205.88926220336</v>
          </cell>
          <cell r="Q319">
            <v>0</v>
          </cell>
          <cell r="R319">
            <v>220793.11073779664</v>
          </cell>
          <cell r="S319">
            <v>78584</v>
          </cell>
          <cell r="T319">
            <v>299377.11073779664</v>
          </cell>
          <cell r="V319">
            <v>524953.5</v>
          </cell>
          <cell r="W319">
            <v>0</v>
          </cell>
          <cell r="X319">
            <v>310</v>
          </cell>
          <cell r="Y319">
            <v>88</v>
          </cell>
          <cell r="Z319">
            <v>0</v>
          </cell>
          <cell r="AA319">
            <v>0</v>
          </cell>
          <cell r="AB319">
            <v>1138999</v>
          </cell>
          <cell r="AC319">
            <v>0</v>
          </cell>
          <cell r="AD319">
            <v>1138999</v>
          </cell>
          <cell r="AE319">
            <v>0</v>
          </cell>
          <cell r="AF319">
            <v>78584</v>
          </cell>
          <cell r="AG319">
            <v>1217583</v>
          </cell>
          <cell r="AH319">
            <v>0</v>
          </cell>
          <cell r="AJ319">
            <v>0</v>
          </cell>
          <cell r="AK319">
            <v>0</v>
          </cell>
          <cell r="AL319">
            <v>1217583</v>
          </cell>
          <cell r="AN319">
            <v>310</v>
          </cell>
          <cell r="AO319">
            <v>310</v>
          </cell>
          <cell r="AP319" t="str">
            <v>WAREHAM</v>
          </cell>
          <cell r="AQ319">
            <v>1138999</v>
          </cell>
          <cell r="AR319">
            <v>869914</v>
          </cell>
          <cell r="AS319">
            <v>269085</v>
          </cell>
          <cell r="AT319">
            <v>34473.25</v>
          </cell>
          <cell r="AU319">
            <v>58375</v>
          </cell>
          <cell r="AV319">
            <v>0</v>
          </cell>
          <cell r="AW319">
            <v>27484</v>
          </cell>
          <cell r="AX319">
            <v>56952.25</v>
          </cell>
          <cell r="AY319">
            <v>0</v>
          </cell>
          <cell r="AZ319">
            <v>446369.5</v>
          </cell>
          <cell r="BA319">
            <v>220793.11073779664</v>
          </cell>
          <cell r="BC319">
            <v>310</v>
          </cell>
          <cell r="BD319" t="str">
            <v>WAREHAM</v>
          </cell>
          <cell r="BI319">
            <v>0</v>
          </cell>
          <cell r="BL319">
            <v>0</v>
          </cell>
          <cell r="BM319">
            <v>0</v>
          </cell>
          <cell r="BO319">
            <v>0</v>
          </cell>
          <cell r="BQ319">
            <v>269085</v>
          </cell>
          <cell r="BR319">
            <v>269085</v>
          </cell>
          <cell r="BS319">
            <v>0</v>
          </cell>
          <cell r="BU319">
            <v>0</v>
          </cell>
          <cell r="BW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N320">
            <v>311</v>
          </cell>
          <cell r="AO320">
            <v>311</v>
          </cell>
          <cell r="AP320" t="str">
            <v>WARREN</v>
          </cell>
          <cell r="AQ320">
            <v>0</v>
          </cell>
          <cell r="AR320">
            <v>0</v>
          </cell>
          <cell r="AS320">
            <v>0</v>
          </cell>
          <cell r="AT320">
            <v>0</v>
          </cell>
          <cell r="AU320">
            <v>0</v>
          </cell>
          <cell r="AV320">
            <v>0</v>
          </cell>
          <cell r="AW320">
            <v>0</v>
          </cell>
          <cell r="AX320">
            <v>0</v>
          </cell>
          <cell r="AY320">
            <v>0</v>
          </cell>
          <cell r="AZ320">
            <v>0</v>
          </cell>
          <cell r="BA320">
            <v>0</v>
          </cell>
          <cell r="BC320">
            <v>311</v>
          </cell>
          <cell r="BD320" t="str">
            <v>WARREN</v>
          </cell>
          <cell r="BI320">
            <v>0</v>
          </cell>
          <cell r="BL320">
            <v>0</v>
          </cell>
          <cell r="BM320">
            <v>0</v>
          </cell>
          <cell r="BO320">
            <v>0</v>
          </cell>
          <cell r="BQ320">
            <v>0</v>
          </cell>
          <cell r="BR320">
            <v>0</v>
          </cell>
          <cell r="BS320">
            <v>0</v>
          </cell>
          <cell r="BU320">
            <v>0</v>
          </cell>
          <cell r="BW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N321">
            <v>312</v>
          </cell>
          <cell r="AO321">
            <v>312</v>
          </cell>
          <cell r="AP321" t="str">
            <v>WARWICK</v>
          </cell>
          <cell r="AQ321">
            <v>0</v>
          </cell>
          <cell r="AR321">
            <v>0</v>
          </cell>
          <cell r="AS321">
            <v>0</v>
          </cell>
          <cell r="AT321">
            <v>0</v>
          </cell>
          <cell r="AU321">
            <v>0</v>
          </cell>
          <cell r="AV321">
            <v>0</v>
          </cell>
          <cell r="AW321">
            <v>0</v>
          </cell>
          <cell r="AX321">
            <v>0</v>
          </cell>
          <cell r="AY321">
            <v>0</v>
          </cell>
          <cell r="AZ321">
            <v>0</v>
          </cell>
          <cell r="BA321">
            <v>0</v>
          </cell>
          <cell r="BC321">
            <v>312</v>
          </cell>
          <cell r="BD321" t="str">
            <v>WARWICK</v>
          </cell>
          <cell r="BI321">
            <v>0</v>
          </cell>
          <cell r="BL321">
            <v>0</v>
          </cell>
          <cell r="BM321">
            <v>0</v>
          </cell>
          <cell r="BO321">
            <v>0</v>
          </cell>
          <cell r="BQ321">
            <v>0</v>
          </cell>
          <cell r="BR321">
            <v>0</v>
          </cell>
          <cell r="BS321">
            <v>0</v>
          </cell>
          <cell r="BU321">
            <v>0</v>
          </cell>
          <cell r="BW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N322">
            <v>313</v>
          </cell>
          <cell r="AO322">
            <v>313</v>
          </cell>
          <cell r="AP322" t="str">
            <v>WASHINGTON</v>
          </cell>
          <cell r="AQ322">
            <v>0</v>
          </cell>
          <cell r="AR322">
            <v>0</v>
          </cell>
          <cell r="AS322">
            <v>0</v>
          </cell>
          <cell r="AT322">
            <v>0</v>
          </cell>
          <cell r="AU322">
            <v>0</v>
          </cell>
          <cell r="AV322">
            <v>0</v>
          </cell>
          <cell r="AW322">
            <v>0</v>
          </cell>
          <cell r="AX322">
            <v>0</v>
          </cell>
          <cell r="AY322">
            <v>0</v>
          </cell>
          <cell r="AZ322">
            <v>0</v>
          </cell>
          <cell r="BA322">
            <v>0</v>
          </cell>
          <cell r="BC322">
            <v>313</v>
          </cell>
          <cell r="BD322" t="str">
            <v>WASHINGTON</v>
          </cell>
          <cell r="BI322">
            <v>0</v>
          </cell>
          <cell r="BL322">
            <v>0</v>
          </cell>
          <cell r="BM322">
            <v>0</v>
          </cell>
          <cell r="BO322">
            <v>0</v>
          </cell>
          <cell r="BQ322">
            <v>0</v>
          </cell>
          <cell r="BR322">
            <v>0</v>
          </cell>
          <cell r="BS322">
            <v>0</v>
          </cell>
          <cell r="BU322">
            <v>0</v>
          </cell>
          <cell r="BW322">
            <v>0</v>
          </cell>
        </row>
        <row r="323">
          <cell r="A323">
            <v>314</v>
          </cell>
          <cell r="B323">
            <v>314</v>
          </cell>
          <cell r="C323" t="str">
            <v>WATERTOWN</v>
          </cell>
          <cell r="D323">
            <v>7</v>
          </cell>
          <cell r="E323">
            <v>149060</v>
          </cell>
          <cell r="F323">
            <v>0</v>
          </cell>
          <cell r="G323">
            <v>6251</v>
          </cell>
          <cell r="H323">
            <v>155311</v>
          </cell>
          <cell r="J323">
            <v>0</v>
          </cell>
          <cell r="K323">
            <v>0</v>
          </cell>
          <cell r="L323">
            <v>6251</v>
          </cell>
          <cell r="M323">
            <v>6251</v>
          </cell>
          <cell r="O323">
            <v>149060</v>
          </cell>
          <cell r="Q323">
            <v>0</v>
          </cell>
          <cell r="R323">
            <v>0</v>
          </cell>
          <cell r="S323">
            <v>6251</v>
          </cell>
          <cell r="T323">
            <v>6251</v>
          </cell>
          <cell r="V323">
            <v>26879.5</v>
          </cell>
          <cell r="W323">
            <v>0</v>
          </cell>
          <cell r="X323">
            <v>314</v>
          </cell>
          <cell r="Y323">
            <v>7</v>
          </cell>
          <cell r="Z323">
            <v>0</v>
          </cell>
          <cell r="AA323">
            <v>0</v>
          </cell>
          <cell r="AB323">
            <v>149060</v>
          </cell>
          <cell r="AC323">
            <v>0</v>
          </cell>
          <cell r="AD323">
            <v>149060</v>
          </cell>
          <cell r="AE323">
            <v>0</v>
          </cell>
          <cell r="AF323">
            <v>6251</v>
          </cell>
          <cell r="AG323">
            <v>155311</v>
          </cell>
          <cell r="AH323">
            <v>0</v>
          </cell>
          <cell r="AJ323">
            <v>0</v>
          </cell>
          <cell r="AK323">
            <v>0</v>
          </cell>
          <cell r="AL323">
            <v>155311</v>
          </cell>
          <cell r="AN323">
            <v>314</v>
          </cell>
          <cell r="AO323">
            <v>314</v>
          </cell>
          <cell r="AP323" t="str">
            <v>WATERTOWN</v>
          </cell>
          <cell r="AQ323">
            <v>149060</v>
          </cell>
          <cell r="AR323">
            <v>247886</v>
          </cell>
          <cell r="AS323">
            <v>0</v>
          </cell>
          <cell r="AT323">
            <v>1038.5</v>
          </cell>
          <cell r="AU323">
            <v>5518</v>
          </cell>
          <cell r="AV323">
            <v>9344.25</v>
          </cell>
          <cell r="AW323">
            <v>4727.75</v>
          </cell>
          <cell r="AX323">
            <v>0</v>
          </cell>
          <cell r="AY323">
            <v>0</v>
          </cell>
          <cell r="AZ323">
            <v>20628.5</v>
          </cell>
          <cell r="BA323">
            <v>0</v>
          </cell>
          <cell r="BC323">
            <v>314</v>
          </cell>
          <cell r="BD323" t="str">
            <v>WATERTOWN</v>
          </cell>
          <cell r="BI323">
            <v>0</v>
          </cell>
          <cell r="BL323">
            <v>0</v>
          </cell>
          <cell r="BM323">
            <v>0</v>
          </cell>
          <cell r="BO323">
            <v>0</v>
          </cell>
          <cell r="BQ323">
            <v>0</v>
          </cell>
          <cell r="BR323">
            <v>0</v>
          </cell>
          <cell r="BS323">
            <v>0</v>
          </cell>
          <cell r="BU323">
            <v>0</v>
          </cell>
          <cell r="BW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AN324">
            <v>315</v>
          </cell>
          <cell r="AO324">
            <v>315</v>
          </cell>
          <cell r="AP324" t="str">
            <v>WAYLAND</v>
          </cell>
          <cell r="AQ324">
            <v>0</v>
          </cell>
          <cell r="AR324">
            <v>0</v>
          </cell>
          <cell r="AS324">
            <v>0</v>
          </cell>
          <cell r="AT324">
            <v>0</v>
          </cell>
          <cell r="AU324">
            <v>0</v>
          </cell>
          <cell r="AV324">
            <v>3902.75</v>
          </cell>
          <cell r="AW324">
            <v>0</v>
          </cell>
          <cell r="AX324">
            <v>0</v>
          </cell>
          <cell r="AY324">
            <v>0</v>
          </cell>
          <cell r="AZ324">
            <v>3902.75</v>
          </cell>
          <cell r="BA324">
            <v>0</v>
          </cell>
          <cell r="BC324">
            <v>315</v>
          </cell>
          <cell r="BD324" t="str">
            <v>WAYLAND</v>
          </cell>
          <cell r="BI324">
            <v>0</v>
          </cell>
          <cell r="BL324">
            <v>0</v>
          </cell>
          <cell r="BM324">
            <v>0</v>
          </cell>
          <cell r="BO324">
            <v>0</v>
          </cell>
          <cell r="BQ324">
            <v>0</v>
          </cell>
          <cell r="BR324">
            <v>0</v>
          </cell>
          <cell r="BS324">
            <v>0</v>
          </cell>
          <cell r="BU324">
            <v>0</v>
          </cell>
          <cell r="BW324">
            <v>0</v>
          </cell>
        </row>
        <row r="325">
          <cell r="A325">
            <v>316</v>
          </cell>
          <cell r="B325">
            <v>316</v>
          </cell>
          <cell r="C325" t="str">
            <v>WEBSTER</v>
          </cell>
          <cell r="D325">
            <v>17</v>
          </cell>
          <cell r="E325">
            <v>205190</v>
          </cell>
          <cell r="F325">
            <v>0</v>
          </cell>
          <cell r="G325">
            <v>15181</v>
          </cell>
          <cell r="H325">
            <v>220371</v>
          </cell>
          <cell r="J325">
            <v>29963.401991237417</v>
          </cell>
          <cell r="K325">
            <v>0.5389900838026761</v>
          </cell>
          <cell r="L325">
            <v>15181</v>
          </cell>
          <cell r="M325">
            <v>45144.401991237421</v>
          </cell>
          <cell r="O325">
            <v>175226.59800876258</v>
          </cell>
          <cell r="Q325">
            <v>0</v>
          </cell>
          <cell r="R325">
            <v>29963.401991237417</v>
          </cell>
          <cell r="S325">
            <v>15181</v>
          </cell>
          <cell r="T325">
            <v>45144.401991237421</v>
          </cell>
          <cell r="V325">
            <v>70772.75</v>
          </cell>
          <cell r="W325">
            <v>0</v>
          </cell>
          <cell r="X325">
            <v>316</v>
          </cell>
          <cell r="Y325">
            <v>17</v>
          </cell>
          <cell r="Z325">
            <v>0</v>
          </cell>
          <cell r="AA325">
            <v>0</v>
          </cell>
          <cell r="AB325">
            <v>205190</v>
          </cell>
          <cell r="AC325">
            <v>0</v>
          </cell>
          <cell r="AD325">
            <v>205190</v>
          </cell>
          <cell r="AE325">
            <v>0</v>
          </cell>
          <cell r="AF325">
            <v>15181</v>
          </cell>
          <cell r="AG325">
            <v>220371</v>
          </cell>
          <cell r="AH325">
            <v>0</v>
          </cell>
          <cell r="AJ325">
            <v>0</v>
          </cell>
          <cell r="AK325">
            <v>0</v>
          </cell>
          <cell r="AL325">
            <v>220371</v>
          </cell>
          <cell r="AN325">
            <v>316</v>
          </cell>
          <cell r="AO325">
            <v>316</v>
          </cell>
          <cell r="AP325" t="str">
            <v>WEBSTER</v>
          </cell>
          <cell r="AQ325">
            <v>205190</v>
          </cell>
          <cell r="AR325">
            <v>168673</v>
          </cell>
          <cell r="AS325">
            <v>36517</v>
          </cell>
          <cell r="AT325">
            <v>10014</v>
          </cell>
          <cell r="AU325">
            <v>0</v>
          </cell>
          <cell r="AV325">
            <v>7285.75</v>
          </cell>
          <cell r="AW325">
            <v>1775</v>
          </cell>
          <cell r="AX325">
            <v>0</v>
          </cell>
          <cell r="AY325">
            <v>0</v>
          </cell>
          <cell r="AZ325">
            <v>55591.75</v>
          </cell>
          <cell r="BA325">
            <v>29963.401991237417</v>
          </cell>
          <cell r="BC325">
            <v>316</v>
          </cell>
          <cell r="BD325" t="str">
            <v>WEBSTER</v>
          </cell>
          <cell r="BI325">
            <v>0</v>
          </cell>
          <cell r="BL325">
            <v>0</v>
          </cell>
          <cell r="BM325">
            <v>0</v>
          </cell>
          <cell r="BO325">
            <v>0</v>
          </cell>
          <cell r="BQ325">
            <v>36517</v>
          </cell>
          <cell r="BR325">
            <v>36517</v>
          </cell>
          <cell r="BS325">
            <v>0</v>
          </cell>
          <cell r="BU325">
            <v>0</v>
          </cell>
          <cell r="BW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W326">
            <v>0</v>
          </cell>
          <cell r="X326">
            <v>317</v>
          </cell>
          <cell r="AN326">
            <v>317</v>
          </cell>
          <cell r="AO326">
            <v>317</v>
          </cell>
          <cell r="AP326" t="str">
            <v>WELLESLEY</v>
          </cell>
          <cell r="AQ326">
            <v>0</v>
          </cell>
          <cell r="AR326">
            <v>0</v>
          </cell>
          <cell r="AS326">
            <v>0</v>
          </cell>
          <cell r="AT326">
            <v>0</v>
          </cell>
          <cell r="AU326">
            <v>0</v>
          </cell>
          <cell r="AV326">
            <v>107.25</v>
          </cell>
          <cell r="AW326">
            <v>453.25</v>
          </cell>
          <cell r="AX326">
            <v>0</v>
          </cell>
          <cell r="AY326">
            <v>0</v>
          </cell>
          <cell r="AZ326">
            <v>560.5</v>
          </cell>
          <cell r="BA326">
            <v>0</v>
          </cell>
          <cell r="BC326">
            <v>317</v>
          </cell>
          <cell r="BD326" t="str">
            <v>WELLESLEY</v>
          </cell>
          <cell r="BI326">
            <v>0</v>
          </cell>
          <cell r="BL326">
            <v>0</v>
          </cell>
          <cell r="BM326">
            <v>0</v>
          </cell>
          <cell r="BO326">
            <v>0</v>
          </cell>
          <cell r="BQ326">
            <v>0</v>
          </cell>
          <cell r="BR326">
            <v>0</v>
          </cell>
          <cell r="BS326">
            <v>0</v>
          </cell>
          <cell r="BU326">
            <v>0</v>
          </cell>
          <cell r="BW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N327">
            <v>318</v>
          </cell>
          <cell r="AO327">
            <v>318</v>
          </cell>
          <cell r="AP327" t="str">
            <v>WELLFLEET</v>
          </cell>
          <cell r="AQ327">
            <v>0</v>
          </cell>
          <cell r="AR327">
            <v>0</v>
          </cell>
          <cell r="AS327">
            <v>0</v>
          </cell>
          <cell r="AT327">
            <v>0</v>
          </cell>
          <cell r="AU327">
            <v>0</v>
          </cell>
          <cell r="AV327">
            <v>0</v>
          </cell>
          <cell r="AW327">
            <v>0</v>
          </cell>
          <cell r="AX327">
            <v>0</v>
          </cell>
          <cell r="AY327">
            <v>0</v>
          </cell>
          <cell r="AZ327">
            <v>0</v>
          </cell>
          <cell r="BA327">
            <v>0</v>
          </cell>
          <cell r="BC327">
            <v>318</v>
          </cell>
          <cell r="BD327" t="str">
            <v>WELLFLEET</v>
          </cell>
          <cell r="BI327">
            <v>0</v>
          </cell>
          <cell r="BL327">
            <v>0</v>
          </cell>
          <cell r="BM327">
            <v>0</v>
          </cell>
          <cell r="BO327">
            <v>0</v>
          </cell>
          <cell r="BQ327">
            <v>0</v>
          </cell>
          <cell r="BR327">
            <v>0</v>
          </cell>
          <cell r="BS327">
            <v>0</v>
          </cell>
          <cell r="BU327">
            <v>0</v>
          </cell>
          <cell r="BW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N328">
            <v>319</v>
          </cell>
          <cell r="AO328">
            <v>319</v>
          </cell>
          <cell r="AP328" t="str">
            <v>WENDELL</v>
          </cell>
          <cell r="AQ328">
            <v>0</v>
          </cell>
          <cell r="AR328">
            <v>0</v>
          </cell>
          <cell r="AS328">
            <v>0</v>
          </cell>
          <cell r="AT328">
            <v>0</v>
          </cell>
          <cell r="AU328">
            <v>0</v>
          </cell>
          <cell r="AV328">
            <v>0</v>
          </cell>
          <cell r="AW328">
            <v>0</v>
          </cell>
          <cell r="AX328">
            <v>0</v>
          </cell>
          <cell r="AY328">
            <v>0</v>
          </cell>
          <cell r="AZ328">
            <v>0</v>
          </cell>
          <cell r="BA328">
            <v>0</v>
          </cell>
          <cell r="BC328">
            <v>319</v>
          </cell>
          <cell r="BD328" t="str">
            <v>WENDELL</v>
          </cell>
          <cell r="BI328">
            <v>0</v>
          </cell>
          <cell r="BL328">
            <v>0</v>
          </cell>
          <cell r="BM328">
            <v>0</v>
          </cell>
          <cell r="BO328">
            <v>0</v>
          </cell>
          <cell r="BQ328">
            <v>0</v>
          </cell>
          <cell r="BR328">
            <v>0</v>
          </cell>
          <cell r="BS328">
            <v>0</v>
          </cell>
          <cell r="BU328">
            <v>0</v>
          </cell>
          <cell r="BW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N329">
            <v>320</v>
          </cell>
          <cell r="AO329">
            <v>320</v>
          </cell>
          <cell r="AP329" t="str">
            <v>WENHAM</v>
          </cell>
          <cell r="AQ329">
            <v>0</v>
          </cell>
          <cell r="AR329">
            <v>0</v>
          </cell>
          <cell r="AS329">
            <v>0</v>
          </cell>
          <cell r="AT329">
            <v>0</v>
          </cell>
          <cell r="AU329">
            <v>0</v>
          </cell>
          <cell r="AV329">
            <v>0</v>
          </cell>
          <cell r="AW329">
            <v>0</v>
          </cell>
          <cell r="AX329">
            <v>0</v>
          </cell>
          <cell r="AY329">
            <v>0</v>
          </cell>
          <cell r="AZ329">
            <v>0</v>
          </cell>
          <cell r="BA329">
            <v>0</v>
          </cell>
          <cell r="BC329">
            <v>320</v>
          </cell>
          <cell r="BD329" t="str">
            <v>WENHAM</v>
          </cell>
          <cell r="BI329">
            <v>0</v>
          </cell>
          <cell r="BL329">
            <v>0</v>
          </cell>
          <cell r="BM329">
            <v>0</v>
          </cell>
          <cell r="BO329">
            <v>0</v>
          </cell>
          <cell r="BQ329">
            <v>0</v>
          </cell>
          <cell r="BR329">
            <v>0</v>
          </cell>
          <cell r="BS329">
            <v>0</v>
          </cell>
          <cell r="BU329">
            <v>0</v>
          </cell>
          <cell r="BW329">
            <v>0</v>
          </cell>
        </row>
        <row r="330">
          <cell r="A330">
            <v>321</v>
          </cell>
          <cell r="B330">
            <v>328</v>
          </cell>
          <cell r="C330" t="str">
            <v>WESTBOROUGH</v>
          </cell>
          <cell r="D330">
            <v>10</v>
          </cell>
          <cell r="E330">
            <v>151920</v>
          </cell>
          <cell r="F330">
            <v>0</v>
          </cell>
          <cell r="G330">
            <v>8930</v>
          </cell>
          <cell r="H330">
            <v>160850</v>
          </cell>
          <cell r="J330">
            <v>12989.857242470071</v>
          </cell>
          <cell r="K330">
            <v>0.42550284547820694</v>
          </cell>
          <cell r="L330">
            <v>8930</v>
          </cell>
          <cell r="M330">
            <v>21919.857242470069</v>
          </cell>
          <cell r="O330">
            <v>138930.14275752992</v>
          </cell>
          <cell r="Q330">
            <v>0</v>
          </cell>
          <cell r="R330">
            <v>12989.857242470071</v>
          </cell>
          <cell r="S330">
            <v>8930</v>
          </cell>
          <cell r="T330">
            <v>21919.857242470069</v>
          </cell>
          <cell r="V330">
            <v>39458.25</v>
          </cell>
          <cell r="W330">
            <v>0</v>
          </cell>
          <cell r="X330">
            <v>321</v>
          </cell>
          <cell r="Y330">
            <v>10</v>
          </cell>
          <cell r="Z330">
            <v>0</v>
          </cell>
          <cell r="AA330">
            <v>0</v>
          </cell>
          <cell r="AB330">
            <v>151920</v>
          </cell>
          <cell r="AC330">
            <v>0</v>
          </cell>
          <cell r="AD330">
            <v>151920</v>
          </cell>
          <cell r="AE330">
            <v>0</v>
          </cell>
          <cell r="AF330">
            <v>8930</v>
          </cell>
          <cell r="AG330">
            <v>160850</v>
          </cell>
          <cell r="AH330">
            <v>0</v>
          </cell>
          <cell r="AJ330">
            <v>0</v>
          </cell>
          <cell r="AK330">
            <v>0</v>
          </cell>
          <cell r="AL330">
            <v>160850</v>
          </cell>
          <cell r="AN330">
            <v>321</v>
          </cell>
          <cell r="AO330">
            <v>328</v>
          </cell>
          <cell r="AP330" t="str">
            <v>WESTBOROUGH</v>
          </cell>
          <cell r="AQ330">
            <v>151920</v>
          </cell>
          <cell r="AR330">
            <v>136089</v>
          </cell>
          <cell r="AS330">
            <v>15831</v>
          </cell>
          <cell r="AT330">
            <v>10021.25</v>
          </cell>
          <cell r="AU330">
            <v>3673</v>
          </cell>
          <cell r="AV330">
            <v>948.25</v>
          </cell>
          <cell r="AW330">
            <v>54.75</v>
          </cell>
          <cell r="AX330">
            <v>0</v>
          </cell>
          <cell r="AY330">
            <v>0</v>
          </cell>
          <cell r="AZ330">
            <v>30528.25</v>
          </cell>
          <cell r="BA330">
            <v>12989.857242470071</v>
          </cell>
          <cell r="BC330">
            <v>321</v>
          </cell>
          <cell r="BD330" t="str">
            <v>WESTBOROUGH</v>
          </cell>
          <cell r="BI330">
            <v>0</v>
          </cell>
          <cell r="BL330">
            <v>0</v>
          </cell>
          <cell r="BM330">
            <v>0</v>
          </cell>
          <cell r="BO330">
            <v>0</v>
          </cell>
          <cell r="BQ330">
            <v>15831</v>
          </cell>
          <cell r="BR330">
            <v>15831</v>
          </cell>
          <cell r="BS330">
            <v>0</v>
          </cell>
          <cell r="BU330">
            <v>0</v>
          </cell>
          <cell r="BW330">
            <v>0</v>
          </cell>
        </row>
        <row r="331">
          <cell r="A331">
            <v>322</v>
          </cell>
          <cell r="B331">
            <v>321</v>
          </cell>
          <cell r="C331" t="str">
            <v>WEST BOYLSTON</v>
          </cell>
          <cell r="D331">
            <v>10</v>
          </cell>
          <cell r="E331">
            <v>143400</v>
          </cell>
          <cell r="F331">
            <v>0</v>
          </cell>
          <cell r="G331">
            <v>8930</v>
          </cell>
          <cell r="H331">
            <v>152330</v>
          </cell>
          <cell r="J331">
            <v>201.85110742515553</v>
          </cell>
          <cell r="K331">
            <v>6.1146156969262159E-3</v>
          </cell>
          <cell r="L331">
            <v>8930</v>
          </cell>
          <cell r="M331">
            <v>9131.8511074251546</v>
          </cell>
          <cell r="O331">
            <v>143198.14889257486</v>
          </cell>
          <cell r="Q331">
            <v>0</v>
          </cell>
          <cell r="R331">
            <v>201.85110742515553</v>
          </cell>
          <cell r="S331">
            <v>8930</v>
          </cell>
          <cell r="T331">
            <v>9131.8511074251546</v>
          </cell>
          <cell r="V331">
            <v>41941.25</v>
          </cell>
          <cell r="W331">
            <v>0</v>
          </cell>
          <cell r="X331">
            <v>322</v>
          </cell>
          <cell r="Y331">
            <v>10</v>
          </cell>
          <cell r="Z331">
            <v>0</v>
          </cell>
          <cell r="AA331">
            <v>0</v>
          </cell>
          <cell r="AB331">
            <v>143400</v>
          </cell>
          <cell r="AC331">
            <v>0</v>
          </cell>
          <cell r="AD331">
            <v>143400</v>
          </cell>
          <cell r="AE331">
            <v>0</v>
          </cell>
          <cell r="AF331">
            <v>8930</v>
          </cell>
          <cell r="AG331">
            <v>152330</v>
          </cell>
          <cell r="AH331">
            <v>0</v>
          </cell>
          <cell r="AJ331">
            <v>0</v>
          </cell>
          <cell r="AK331">
            <v>0</v>
          </cell>
          <cell r="AL331">
            <v>152330</v>
          </cell>
          <cell r="AN331">
            <v>322</v>
          </cell>
          <cell r="AO331">
            <v>321</v>
          </cell>
          <cell r="AP331" t="str">
            <v>WEST BOYLSTON</v>
          </cell>
          <cell r="AQ331">
            <v>143400</v>
          </cell>
          <cell r="AR331">
            <v>143154</v>
          </cell>
          <cell r="AS331">
            <v>246</v>
          </cell>
          <cell r="AT331">
            <v>0</v>
          </cell>
          <cell r="AU331">
            <v>0</v>
          </cell>
          <cell r="AV331">
            <v>6508.25</v>
          </cell>
          <cell r="AW331">
            <v>15541</v>
          </cell>
          <cell r="AX331">
            <v>10716</v>
          </cell>
          <cell r="AY331">
            <v>0</v>
          </cell>
          <cell r="AZ331">
            <v>33011.25</v>
          </cell>
          <cell r="BA331">
            <v>201.85110742515553</v>
          </cell>
          <cell r="BC331">
            <v>322</v>
          </cell>
          <cell r="BD331" t="str">
            <v>WEST BOYLSTON</v>
          </cell>
          <cell r="BI331">
            <v>0</v>
          </cell>
          <cell r="BL331">
            <v>0</v>
          </cell>
          <cell r="BM331">
            <v>0</v>
          </cell>
          <cell r="BO331">
            <v>0</v>
          </cell>
          <cell r="BQ331">
            <v>246</v>
          </cell>
          <cell r="BR331">
            <v>246</v>
          </cell>
          <cell r="BS331">
            <v>0</v>
          </cell>
          <cell r="BU331">
            <v>0</v>
          </cell>
          <cell r="BW331">
            <v>0</v>
          </cell>
        </row>
        <row r="332">
          <cell r="A332">
            <v>323</v>
          </cell>
          <cell r="B332">
            <v>322</v>
          </cell>
          <cell r="C332" t="str">
            <v>WEST BRIDGEWATER</v>
          </cell>
          <cell r="D332">
            <v>2</v>
          </cell>
          <cell r="E332">
            <v>35770</v>
          </cell>
          <cell r="F332">
            <v>0</v>
          </cell>
          <cell r="G332">
            <v>1786</v>
          </cell>
          <cell r="H332">
            <v>37556</v>
          </cell>
          <cell r="J332">
            <v>0</v>
          </cell>
          <cell r="K332">
            <v>0</v>
          </cell>
          <cell r="L332">
            <v>1786</v>
          </cell>
          <cell r="M332">
            <v>1786</v>
          </cell>
          <cell r="O332">
            <v>35770</v>
          </cell>
          <cell r="Q332">
            <v>0</v>
          </cell>
          <cell r="R332">
            <v>0</v>
          </cell>
          <cell r="S332">
            <v>1786</v>
          </cell>
          <cell r="T332">
            <v>1786</v>
          </cell>
          <cell r="V332">
            <v>11808.5</v>
          </cell>
          <cell r="W332">
            <v>0</v>
          </cell>
          <cell r="X332">
            <v>323</v>
          </cell>
          <cell r="Y332">
            <v>2</v>
          </cell>
          <cell r="Z332">
            <v>0</v>
          </cell>
          <cell r="AA332">
            <v>0</v>
          </cell>
          <cell r="AB332">
            <v>35770</v>
          </cell>
          <cell r="AC332">
            <v>0</v>
          </cell>
          <cell r="AD332">
            <v>35770</v>
          </cell>
          <cell r="AE332">
            <v>0</v>
          </cell>
          <cell r="AF332">
            <v>1786</v>
          </cell>
          <cell r="AG332">
            <v>37556</v>
          </cell>
          <cell r="AH332">
            <v>0</v>
          </cell>
          <cell r="AJ332">
            <v>0</v>
          </cell>
          <cell r="AK332">
            <v>0</v>
          </cell>
          <cell r="AL332">
            <v>37556</v>
          </cell>
          <cell r="AN332">
            <v>323</v>
          </cell>
          <cell r="AO332">
            <v>322</v>
          </cell>
          <cell r="AP332" t="str">
            <v>WEST BRIDGEWATER</v>
          </cell>
          <cell r="AQ332">
            <v>35770</v>
          </cell>
          <cell r="AR332">
            <v>50073</v>
          </cell>
          <cell r="AS332">
            <v>0</v>
          </cell>
          <cell r="AT332">
            <v>4617.75</v>
          </cell>
          <cell r="AU332">
            <v>5287</v>
          </cell>
          <cell r="AV332">
            <v>42.25</v>
          </cell>
          <cell r="AW332">
            <v>75.5</v>
          </cell>
          <cell r="AX332">
            <v>0</v>
          </cell>
          <cell r="AY332">
            <v>0</v>
          </cell>
          <cell r="AZ332">
            <v>10022.5</v>
          </cell>
          <cell r="BA332">
            <v>0</v>
          </cell>
          <cell r="BC332">
            <v>323</v>
          </cell>
          <cell r="BD332" t="str">
            <v>WEST BRIDGEWATER</v>
          </cell>
          <cell r="BI332">
            <v>0</v>
          </cell>
          <cell r="BL332">
            <v>0</v>
          </cell>
          <cell r="BM332">
            <v>0</v>
          </cell>
          <cell r="BO332">
            <v>0</v>
          </cell>
          <cell r="BQ332">
            <v>0</v>
          </cell>
          <cell r="BR332">
            <v>0</v>
          </cell>
          <cell r="BS332">
            <v>0</v>
          </cell>
          <cell r="BU332">
            <v>0</v>
          </cell>
          <cell r="BW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N333">
            <v>324</v>
          </cell>
          <cell r="AO333">
            <v>323</v>
          </cell>
          <cell r="AP333" t="str">
            <v>WEST BROOKFIELD</v>
          </cell>
          <cell r="AQ333">
            <v>0</v>
          </cell>
          <cell r="AR333">
            <v>0</v>
          </cell>
          <cell r="AS333">
            <v>0</v>
          </cell>
          <cell r="AT333">
            <v>0</v>
          </cell>
          <cell r="AU333">
            <v>0</v>
          </cell>
          <cell r="AV333">
            <v>0</v>
          </cell>
          <cell r="AW333">
            <v>0</v>
          </cell>
          <cell r="AX333">
            <v>0</v>
          </cell>
          <cell r="AY333">
            <v>0</v>
          </cell>
          <cell r="AZ333">
            <v>0</v>
          </cell>
          <cell r="BA333">
            <v>0</v>
          </cell>
          <cell r="BC333">
            <v>324</v>
          </cell>
          <cell r="BD333" t="str">
            <v>WEST BROOKFIELD</v>
          </cell>
          <cell r="BI333">
            <v>0</v>
          </cell>
          <cell r="BL333">
            <v>0</v>
          </cell>
          <cell r="BM333">
            <v>0</v>
          </cell>
          <cell r="BO333">
            <v>0</v>
          </cell>
          <cell r="BQ333">
            <v>0</v>
          </cell>
          <cell r="BR333">
            <v>0</v>
          </cell>
          <cell r="BS333">
            <v>0</v>
          </cell>
          <cell r="BU333">
            <v>0</v>
          </cell>
          <cell r="BW333">
            <v>0</v>
          </cell>
        </row>
        <row r="334">
          <cell r="A334">
            <v>325</v>
          </cell>
          <cell r="B334">
            <v>329</v>
          </cell>
          <cell r="C334" t="str">
            <v>WESTFIELD</v>
          </cell>
          <cell r="D334">
            <v>86</v>
          </cell>
          <cell r="E334">
            <v>1094111</v>
          </cell>
          <cell r="F334">
            <v>0</v>
          </cell>
          <cell r="G334">
            <v>76798</v>
          </cell>
          <cell r="H334">
            <v>1170909</v>
          </cell>
          <cell r="J334">
            <v>761566.99712301453</v>
          </cell>
          <cell r="K334">
            <v>0.80690090917814283</v>
          </cell>
          <cell r="L334">
            <v>76798</v>
          </cell>
          <cell r="M334">
            <v>838364.99712301453</v>
          </cell>
          <cell r="O334">
            <v>332544.00287698547</v>
          </cell>
          <cell r="Q334">
            <v>0</v>
          </cell>
          <cell r="R334">
            <v>761566.99712301453</v>
          </cell>
          <cell r="S334">
            <v>76798</v>
          </cell>
          <cell r="T334">
            <v>838364.99712301453</v>
          </cell>
          <cell r="V334">
            <v>1020615.25</v>
          </cell>
          <cell r="W334">
            <v>0</v>
          </cell>
          <cell r="X334">
            <v>325</v>
          </cell>
          <cell r="Y334">
            <v>86</v>
          </cell>
          <cell r="Z334">
            <v>0</v>
          </cell>
          <cell r="AA334">
            <v>0</v>
          </cell>
          <cell r="AB334">
            <v>1094111</v>
          </cell>
          <cell r="AC334">
            <v>0</v>
          </cell>
          <cell r="AD334">
            <v>1094111</v>
          </cell>
          <cell r="AE334">
            <v>0</v>
          </cell>
          <cell r="AF334">
            <v>76798</v>
          </cell>
          <cell r="AG334">
            <v>1170909</v>
          </cell>
          <cell r="AH334">
            <v>0</v>
          </cell>
          <cell r="AJ334">
            <v>0</v>
          </cell>
          <cell r="AK334">
            <v>0</v>
          </cell>
          <cell r="AL334">
            <v>1170909</v>
          </cell>
          <cell r="AN334">
            <v>325</v>
          </cell>
          <cell r="AO334">
            <v>329</v>
          </cell>
          <cell r="AP334" t="str">
            <v>WESTFIELD</v>
          </cell>
          <cell r="AQ334">
            <v>1094111</v>
          </cell>
          <cell r="AR334">
            <v>165974</v>
          </cell>
          <cell r="AS334">
            <v>928137</v>
          </cell>
          <cell r="AT334">
            <v>0</v>
          </cell>
          <cell r="AU334">
            <v>0</v>
          </cell>
          <cell r="AV334">
            <v>1675.75</v>
          </cell>
          <cell r="AW334">
            <v>12762</v>
          </cell>
          <cell r="AX334">
            <v>1242.5</v>
          </cell>
          <cell r="AY334">
            <v>0</v>
          </cell>
          <cell r="AZ334">
            <v>943817.25</v>
          </cell>
          <cell r="BA334">
            <v>761566.99712301453</v>
          </cell>
          <cell r="BC334">
            <v>325</v>
          </cell>
          <cell r="BD334" t="str">
            <v>WESTFIELD</v>
          </cell>
          <cell r="BI334">
            <v>0</v>
          </cell>
          <cell r="BL334">
            <v>0</v>
          </cell>
          <cell r="BM334">
            <v>0</v>
          </cell>
          <cell r="BO334">
            <v>0</v>
          </cell>
          <cell r="BQ334">
            <v>928137</v>
          </cell>
          <cell r="BR334">
            <v>928137</v>
          </cell>
          <cell r="BS334">
            <v>0</v>
          </cell>
          <cell r="BU334">
            <v>0</v>
          </cell>
          <cell r="BW334">
            <v>0</v>
          </cell>
        </row>
        <row r="335">
          <cell r="A335">
            <v>326</v>
          </cell>
          <cell r="B335">
            <v>330</v>
          </cell>
          <cell r="C335" t="str">
            <v>WESTFORD</v>
          </cell>
          <cell r="D335">
            <v>14</v>
          </cell>
          <cell r="E335">
            <v>178708</v>
          </cell>
          <cell r="F335">
            <v>0</v>
          </cell>
          <cell r="G335">
            <v>12502</v>
          </cell>
          <cell r="H335">
            <v>191210</v>
          </cell>
          <cell r="J335">
            <v>0</v>
          </cell>
          <cell r="K335">
            <v>0</v>
          </cell>
          <cell r="L335">
            <v>12502</v>
          </cell>
          <cell r="M335">
            <v>12502</v>
          </cell>
          <cell r="O335">
            <v>178708</v>
          </cell>
          <cell r="Q335">
            <v>0</v>
          </cell>
          <cell r="R335">
            <v>0</v>
          </cell>
          <cell r="S335">
            <v>12502</v>
          </cell>
          <cell r="T335">
            <v>12502</v>
          </cell>
          <cell r="V335">
            <v>36305.75</v>
          </cell>
          <cell r="W335">
            <v>0</v>
          </cell>
          <cell r="X335">
            <v>326</v>
          </cell>
          <cell r="Y335">
            <v>14</v>
          </cell>
          <cell r="Z335">
            <v>0</v>
          </cell>
          <cell r="AA335">
            <v>0</v>
          </cell>
          <cell r="AB335">
            <v>178708</v>
          </cell>
          <cell r="AC335">
            <v>0</v>
          </cell>
          <cell r="AD335">
            <v>178708</v>
          </cell>
          <cell r="AE335">
            <v>0</v>
          </cell>
          <cell r="AF335">
            <v>12502</v>
          </cell>
          <cell r="AG335">
            <v>191210</v>
          </cell>
          <cell r="AH335">
            <v>0</v>
          </cell>
          <cell r="AJ335">
            <v>0</v>
          </cell>
          <cell r="AK335">
            <v>0</v>
          </cell>
          <cell r="AL335">
            <v>191210</v>
          </cell>
          <cell r="AN335">
            <v>326</v>
          </cell>
          <cell r="AO335">
            <v>330</v>
          </cell>
          <cell r="AP335" t="str">
            <v>WESTFORD</v>
          </cell>
          <cell r="AQ335">
            <v>178708</v>
          </cell>
          <cell r="AR335">
            <v>184842</v>
          </cell>
          <cell r="AS335">
            <v>0</v>
          </cell>
          <cell r="AT335">
            <v>12624</v>
          </cell>
          <cell r="AU335">
            <v>2692</v>
          </cell>
          <cell r="AV335">
            <v>0</v>
          </cell>
          <cell r="AW335">
            <v>3358.75</v>
          </cell>
          <cell r="AX335">
            <v>5129</v>
          </cell>
          <cell r="AY335">
            <v>0</v>
          </cell>
          <cell r="AZ335">
            <v>23803.75</v>
          </cell>
          <cell r="BA335">
            <v>0</v>
          </cell>
          <cell r="BC335">
            <v>326</v>
          </cell>
          <cell r="BD335" t="str">
            <v>WESTFORD</v>
          </cell>
          <cell r="BI335">
            <v>0</v>
          </cell>
          <cell r="BL335">
            <v>0</v>
          </cell>
          <cell r="BM335">
            <v>0</v>
          </cell>
          <cell r="BO335">
            <v>0</v>
          </cell>
          <cell r="BQ335">
            <v>0</v>
          </cell>
          <cell r="BR335">
            <v>0</v>
          </cell>
          <cell r="BS335">
            <v>0</v>
          </cell>
          <cell r="BU335">
            <v>0</v>
          </cell>
          <cell r="BW335">
            <v>0</v>
          </cell>
        </row>
        <row r="336">
          <cell r="A336">
            <v>327</v>
          </cell>
          <cell r="B336">
            <v>331</v>
          </cell>
          <cell r="C336" t="str">
            <v>WESTHAMPTON</v>
          </cell>
          <cell r="D336">
            <v>4</v>
          </cell>
          <cell r="E336">
            <v>63000</v>
          </cell>
          <cell r="F336">
            <v>0</v>
          </cell>
          <cell r="G336">
            <v>3572</v>
          </cell>
          <cell r="H336">
            <v>66572</v>
          </cell>
          <cell r="J336">
            <v>0</v>
          </cell>
          <cell r="K336">
            <v>0</v>
          </cell>
          <cell r="L336">
            <v>3572</v>
          </cell>
          <cell r="M336">
            <v>3572</v>
          </cell>
          <cell r="O336">
            <v>63000</v>
          </cell>
          <cell r="Q336">
            <v>0</v>
          </cell>
          <cell r="R336">
            <v>0</v>
          </cell>
          <cell r="S336">
            <v>3572</v>
          </cell>
          <cell r="T336">
            <v>3572</v>
          </cell>
          <cell r="V336">
            <v>16009</v>
          </cell>
          <cell r="W336">
            <v>0</v>
          </cell>
          <cell r="X336">
            <v>327</v>
          </cell>
          <cell r="Y336">
            <v>4</v>
          </cell>
          <cell r="Z336">
            <v>0</v>
          </cell>
          <cell r="AA336">
            <v>0</v>
          </cell>
          <cell r="AB336">
            <v>63000</v>
          </cell>
          <cell r="AC336">
            <v>0</v>
          </cell>
          <cell r="AD336">
            <v>63000</v>
          </cell>
          <cell r="AE336">
            <v>0</v>
          </cell>
          <cell r="AF336">
            <v>3572</v>
          </cell>
          <cell r="AG336">
            <v>66572</v>
          </cell>
          <cell r="AH336">
            <v>0</v>
          </cell>
          <cell r="AJ336">
            <v>0</v>
          </cell>
          <cell r="AK336">
            <v>0</v>
          </cell>
          <cell r="AL336">
            <v>66572</v>
          </cell>
          <cell r="AN336">
            <v>327</v>
          </cell>
          <cell r="AO336">
            <v>331</v>
          </cell>
          <cell r="AP336" t="str">
            <v>WESTHAMPTON</v>
          </cell>
          <cell r="AQ336">
            <v>63000</v>
          </cell>
          <cell r="AR336">
            <v>92388</v>
          </cell>
          <cell r="AS336">
            <v>0</v>
          </cell>
          <cell r="AT336">
            <v>938.75</v>
          </cell>
          <cell r="AU336">
            <v>0</v>
          </cell>
          <cell r="AV336">
            <v>5860.75</v>
          </cell>
          <cell r="AW336">
            <v>4641.75</v>
          </cell>
          <cell r="AX336">
            <v>995.75</v>
          </cell>
          <cell r="AY336">
            <v>0</v>
          </cell>
          <cell r="AZ336">
            <v>12437</v>
          </cell>
          <cell r="BA336">
            <v>0</v>
          </cell>
          <cell r="BC336">
            <v>327</v>
          </cell>
          <cell r="BD336" t="str">
            <v>WESTHAMPTON</v>
          </cell>
          <cell r="BI336">
            <v>0</v>
          </cell>
          <cell r="BL336">
            <v>0</v>
          </cell>
          <cell r="BM336">
            <v>0</v>
          </cell>
          <cell r="BO336">
            <v>0</v>
          </cell>
          <cell r="BQ336">
            <v>0</v>
          </cell>
          <cell r="BR336">
            <v>0</v>
          </cell>
          <cell r="BS336">
            <v>0</v>
          </cell>
          <cell r="BU336">
            <v>0</v>
          </cell>
          <cell r="BW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N337">
            <v>328</v>
          </cell>
          <cell r="AO337">
            <v>332</v>
          </cell>
          <cell r="AP337" t="str">
            <v>WESTMINSTER</v>
          </cell>
          <cell r="AQ337">
            <v>0</v>
          </cell>
          <cell r="AR337">
            <v>0</v>
          </cell>
          <cell r="AS337">
            <v>0</v>
          </cell>
          <cell r="AT337">
            <v>0</v>
          </cell>
          <cell r="AU337">
            <v>0</v>
          </cell>
          <cell r="AV337">
            <v>0</v>
          </cell>
          <cell r="AW337">
            <v>0</v>
          </cell>
          <cell r="AX337">
            <v>0</v>
          </cell>
          <cell r="AY337">
            <v>0</v>
          </cell>
          <cell r="AZ337">
            <v>0</v>
          </cell>
          <cell r="BA337">
            <v>0</v>
          </cell>
          <cell r="BC337">
            <v>328</v>
          </cell>
          <cell r="BD337" t="str">
            <v>WESTMINSTER</v>
          </cell>
          <cell r="BI337">
            <v>0</v>
          </cell>
          <cell r="BL337">
            <v>0</v>
          </cell>
          <cell r="BM337">
            <v>0</v>
          </cell>
          <cell r="BO337">
            <v>0</v>
          </cell>
          <cell r="BQ337">
            <v>0</v>
          </cell>
          <cell r="BR337">
            <v>0</v>
          </cell>
          <cell r="BS337">
            <v>0</v>
          </cell>
          <cell r="BU337">
            <v>0</v>
          </cell>
          <cell r="BW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N338">
            <v>329</v>
          </cell>
          <cell r="AO338">
            <v>324</v>
          </cell>
          <cell r="AP338" t="str">
            <v>WEST NEWBURY</v>
          </cell>
          <cell r="AQ338">
            <v>0</v>
          </cell>
          <cell r="AR338">
            <v>0</v>
          </cell>
          <cell r="AS338">
            <v>0</v>
          </cell>
          <cell r="AT338">
            <v>0</v>
          </cell>
          <cell r="AU338">
            <v>0</v>
          </cell>
          <cell r="AV338">
            <v>0</v>
          </cell>
          <cell r="AW338">
            <v>0</v>
          </cell>
          <cell r="AX338">
            <v>0</v>
          </cell>
          <cell r="AY338">
            <v>0</v>
          </cell>
          <cell r="AZ338">
            <v>0</v>
          </cell>
          <cell r="BA338">
            <v>0</v>
          </cell>
          <cell r="BC338">
            <v>329</v>
          </cell>
          <cell r="BD338" t="str">
            <v>WEST NEWBURY</v>
          </cell>
          <cell r="BI338">
            <v>0</v>
          </cell>
          <cell r="BL338">
            <v>0</v>
          </cell>
          <cell r="BM338">
            <v>0</v>
          </cell>
          <cell r="BO338">
            <v>0</v>
          </cell>
          <cell r="BQ338">
            <v>0</v>
          </cell>
          <cell r="BR338">
            <v>0</v>
          </cell>
          <cell r="BS338">
            <v>0</v>
          </cell>
          <cell r="BU338">
            <v>0</v>
          </cell>
          <cell r="BW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N339">
            <v>330</v>
          </cell>
          <cell r="AO339">
            <v>333</v>
          </cell>
          <cell r="AP339" t="str">
            <v>WESTON</v>
          </cell>
          <cell r="AQ339">
            <v>0</v>
          </cell>
          <cell r="AR339">
            <v>0</v>
          </cell>
          <cell r="AS339">
            <v>0</v>
          </cell>
          <cell r="AT339">
            <v>0</v>
          </cell>
          <cell r="AU339">
            <v>0</v>
          </cell>
          <cell r="AV339">
            <v>0</v>
          </cell>
          <cell r="AW339">
            <v>0</v>
          </cell>
          <cell r="AX339">
            <v>0</v>
          </cell>
          <cell r="AY339">
            <v>0</v>
          </cell>
          <cell r="AZ339">
            <v>0</v>
          </cell>
          <cell r="BA339">
            <v>0</v>
          </cell>
          <cell r="BC339">
            <v>330</v>
          </cell>
          <cell r="BD339" t="str">
            <v>WESTON</v>
          </cell>
          <cell r="BI339">
            <v>0</v>
          </cell>
          <cell r="BL339">
            <v>0</v>
          </cell>
          <cell r="BM339">
            <v>0</v>
          </cell>
          <cell r="BO339">
            <v>0</v>
          </cell>
          <cell r="BQ339">
            <v>0</v>
          </cell>
          <cell r="BR339">
            <v>0</v>
          </cell>
          <cell r="BS339">
            <v>0</v>
          </cell>
          <cell r="BU339">
            <v>0</v>
          </cell>
          <cell r="BW339">
            <v>0</v>
          </cell>
        </row>
        <row r="340">
          <cell r="A340">
            <v>331</v>
          </cell>
          <cell r="B340">
            <v>334</v>
          </cell>
          <cell r="C340" t="str">
            <v>WESTPORT</v>
          </cell>
          <cell r="D340">
            <v>25</v>
          </cell>
          <cell r="E340">
            <v>400783</v>
          </cell>
          <cell r="F340">
            <v>0</v>
          </cell>
          <cell r="G340">
            <v>22325</v>
          </cell>
          <cell r="H340">
            <v>423108</v>
          </cell>
          <cell r="J340">
            <v>219381.79405173459</v>
          </cell>
          <cell r="K340">
            <v>0.72213225778618662</v>
          </cell>
          <cell r="L340">
            <v>22325</v>
          </cell>
          <cell r="M340">
            <v>241706.79405173459</v>
          </cell>
          <cell r="O340">
            <v>181401.20594826541</v>
          </cell>
          <cell r="Q340">
            <v>0</v>
          </cell>
          <cell r="R340">
            <v>219381.79405173459</v>
          </cell>
          <cell r="S340">
            <v>22325</v>
          </cell>
          <cell r="T340">
            <v>241706.79405173459</v>
          </cell>
          <cell r="V340">
            <v>326122.25</v>
          </cell>
          <cell r="W340">
            <v>0</v>
          </cell>
          <cell r="X340">
            <v>331</v>
          </cell>
          <cell r="Y340">
            <v>25</v>
          </cell>
          <cell r="Z340">
            <v>0</v>
          </cell>
          <cell r="AA340">
            <v>0</v>
          </cell>
          <cell r="AB340">
            <v>400783</v>
          </cell>
          <cell r="AC340">
            <v>0</v>
          </cell>
          <cell r="AD340">
            <v>400783</v>
          </cell>
          <cell r="AE340">
            <v>0</v>
          </cell>
          <cell r="AF340">
            <v>22325</v>
          </cell>
          <cell r="AG340">
            <v>423108</v>
          </cell>
          <cell r="AH340">
            <v>0</v>
          </cell>
          <cell r="AJ340">
            <v>0</v>
          </cell>
          <cell r="AK340">
            <v>0</v>
          </cell>
          <cell r="AL340">
            <v>423108</v>
          </cell>
          <cell r="AN340">
            <v>331</v>
          </cell>
          <cell r="AO340">
            <v>334</v>
          </cell>
          <cell r="AP340" t="str">
            <v>WESTPORT</v>
          </cell>
          <cell r="AQ340">
            <v>400783</v>
          </cell>
          <cell r="AR340">
            <v>133418</v>
          </cell>
          <cell r="AS340">
            <v>267365</v>
          </cell>
          <cell r="AT340">
            <v>0</v>
          </cell>
          <cell r="AU340">
            <v>32693</v>
          </cell>
          <cell r="AV340">
            <v>0</v>
          </cell>
          <cell r="AW340">
            <v>3739.25</v>
          </cell>
          <cell r="AX340">
            <v>0</v>
          </cell>
          <cell r="AY340">
            <v>0</v>
          </cell>
          <cell r="AZ340">
            <v>303797.25</v>
          </cell>
          <cell r="BA340">
            <v>219381.79405173459</v>
          </cell>
          <cell r="BC340">
            <v>331</v>
          </cell>
          <cell r="BD340" t="str">
            <v>WESTPORT</v>
          </cell>
          <cell r="BI340">
            <v>0</v>
          </cell>
          <cell r="BL340">
            <v>0</v>
          </cell>
          <cell r="BM340">
            <v>0</v>
          </cell>
          <cell r="BO340">
            <v>0</v>
          </cell>
          <cell r="BQ340">
            <v>267365</v>
          </cell>
          <cell r="BR340">
            <v>267365</v>
          </cell>
          <cell r="BS340">
            <v>0</v>
          </cell>
          <cell r="BU340">
            <v>0</v>
          </cell>
          <cell r="BW340">
            <v>0</v>
          </cell>
        </row>
        <row r="341">
          <cell r="A341">
            <v>332</v>
          </cell>
          <cell r="B341">
            <v>325</v>
          </cell>
          <cell r="C341" t="str">
            <v>WEST SPRINGFIELD</v>
          </cell>
          <cell r="D341">
            <v>86</v>
          </cell>
          <cell r="E341">
            <v>1078506</v>
          </cell>
          <cell r="F341">
            <v>0</v>
          </cell>
          <cell r="G341">
            <v>76798</v>
          </cell>
          <cell r="H341">
            <v>1155304</v>
          </cell>
          <cell r="J341">
            <v>335809.67692115571</v>
          </cell>
          <cell r="K341">
            <v>0.70480732097225285</v>
          </cell>
          <cell r="L341">
            <v>76798</v>
          </cell>
          <cell r="M341">
            <v>412607.67692115571</v>
          </cell>
          <cell r="O341">
            <v>742696.32307884423</v>
          </cell>
          <cell r="Q341">
            <v>0</v>
          </cell>
          <cell r="R341">
            <v>335809.67692115571</v>
          </cell>
          <cell r="S341">
            <v>76798</v>
          </cell>
          <cell r="T341">
            <v>412607.67692115571</v>
          </cell>
          <cell r="V341">
            <v>553254</v>
          </cell>
          <cell r="W341">
            <v>0</v>
          </cell>
          <cell r="X341">
            <v>332</v>
          </cell>
          <cell r="Y341">
            <v>86</v>
          </cell>
          <cell r="Z341">
            <v>0</v>
          </cell>
          <cell r="AA341">
            <v>0</v>
          </cell>
          <cell r="AB341">
            <v>1078506</v>
          </cell>
          <cell r="AC341">
            <v>0</v>
          </cell>
          <cell r="AD341">
            <v>1078506</v>
          </cell>
          <cell r="AE341">
            <v>0</v>
          </cell>
          <cell r="AF341">
            <v>76798</v>
          </cell>
          <cell r="AG341">
            <v>1155304</v>
          </cell>
          <cell r="AH341">
            <v>0</v>
          </cell>
          <cell r="AJ341">
            <v>0</v>
          </cell>
          <cell r="AK341">
            <v>0</v>
          </cell>
          <cell r="AL341">
            <v>1155304</v>
          </cell>
          <cell r="AN341">
            <v>332</v>
          </cell>
          <cell r="AO341">
            <v>325</v>
          </cell>
          <cell r="AP341" t="str">
            <v>WEST SPRINGFIELD</v>
          </cell>
          <cell r="AQ341">
            <v>1078506</v>
          </cell>
          <cell r="AR341">
            <v>669248</v>
          </cell>
          <cell r="AS341">
            <v>409258</v>
          </cell>
          <cell r="AT341">
            <v>0</v>
          </cell>
          <cell r="AU341">
            <v>0</v>
          </cell>
          <cell r="AV341">
            <v>67198</v>
          </cell>
          <cell r="AW341">
            <v>0</v>
          </cell>
          <cell r="AX341">
            <v>0</v>
          </cell>
          <cell r="AY341">
            <v>0</v>
          </cell>
          <cell r="AZ341">
            <v>476456</v>
          </cell>
          <cell r="BA341">
            <v>335809.67692115571</v>
          </cell>
          <cell r="BC341">
            <v>332</v>
          </cell>
          <cell r="BD341" t="str">
            <v>WEST SPRINGFIELD</v>
          </cell>
          <cell r="BI341">
            <v>0</v>
          </cell>
          <cell r="BL341">
            <v>0</v>
          </cell>
          <cell r="BM341">
            <v>0</v>
          </cell>
          <cell r="BO341">
            <v>0</v>
          </cell>
          <cell r="BQ341">
            <v>409258</v>
          </cell>
          <cell r="BR341">
            <v>409258</v>
          </cell>
          <cell r="BS341">
            <v>0</v>
          </cell>
          <cell r="BU341">
            <v>0</v>
          </cell>
          <cell r="BW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N342">
            <v>333</v>
          </cell>
          <cell r="AO342">
            <v>326</v>
          </cell>
          <cell r="AP342" t="str">
            <v>WEST STOCKBRIDGE</v>
          </cell>
          <cell r="AQ342">
            <v>0</v>
          </cell>
          <cell r="AR342">
            <v>0</v>
          </cell>
          <cell r="AS342">
            <v>0</v>
          </cell>
          <cell r="AT342">
            <v>0</v>
          </cell>
          <cell r="AU342">
            <v>0</v>
          </cell>
          <cell r="AV342">
            <v>0</v>
          </cell>
          <cell r="AW342">
            <v>0</v>
          </cell>
          <cell r="AX342">
            <v>0</v>
          </cell>
          <cell r="AY342">
            <v>0</v>
          </cell>
          <cell r="AZ342">
            <v>0</v>
          </cell>
          <cell r="BA342">
            <v>0</v>
          </cell>
          <cell r="BC342">
            <v>333</v>
          </cell>
          <cell r="BD342" t="str">
            <v>WEST STOCKBRIDGE</v>
          </cell>
          <cell r="BI342">
            <v>0</v>
          </cell>
          <cell r="BL342">
            <v>0</v>
          </cell>
          <cell r="BM342">
            <v>0</v>
          </cell>
          <cell r="BO342">
            <v>0</v>
          </cell>
          <cell r="BQ342">
            <v>0</v>
          </cell>
          <cell r="BR342">
            <v>0</v>
          </cell>
          <cell r="BS342">
            <v>0</v>
          </cell>
          <cell r="BU342">
            <v>0</v>
          </cell>
          <cell r="BW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N343">
            <v>334</v>
          </cell>
          <cell r="AO343">
            <v>327</v>
          </cell>
          <cell r="AP343" t="str">
            <v>WEST TISBURY</v>
          </cell>
          <cell r="AQ343">
            <v>0</v>
          </cell>
          <cell r="AR343">
            <v>0</v>
          </cell>
          <cell r="AS343">
            <v>0</v>
          </cell>
          <cell r="AT343">
            <v>0</v>
          </cell>
          <cell r="AU343">
            <v>0</v>
          </cell>
          <cell r="AV343">
            <v>0</v>
          </cell>
          <cell r="AW343">
            <v>0</v>
          </cell>
          <cell r="AX343">
            <v>0</v>
          </cell>
          <cell r="AY343">
            <v>0</v>
          </cell>
          <cell r="AZ343">
            <v>0</v>
          </cell>
          <cell r="BA343">
            <v>0</v>
          </cell>
          <cell r="BC343">
            <v>334</v>
          </cell>
          <cell r="BD343" t="str">
            <v>WEST TISBURY</v>
          </cell>
          <cell r="BI343">
            <v>0</v>
          </cell>
          <cell r="BL343">
            <v>0</v>
          </cell>
          <cell r="BM343">
            <v>0</v>
          </cell>
          <cell r="BO343">
            <v>0</v>
          </cell>
          <cell r="BQ343">
            <v>0</v>
          </cell>
          <cell r="BR343">
            <v>0</v>
          </cell>
          <cell r="BS343">
            <v>0</v>
          </cell>
          <cell r="BU343">
            <v>0</v>
          </cell>
          <cell r="BW343">
            <v>0</v>
          </cell>
        </row>
        <row r="344">
          <cell r="A344">
            <v>335</v>
          </cell>
          <cell r="B344">
            <v>335</v>
          </cell>
          <cell r="C344" t="str">
            <v>WESTWOOD</v>
          </cell>
          <cell r="D344">
            <v>1</v>
          </cell>
          <cell r="E344">
            <v>18159</v>
          </cell>
          <cell r="F344">
            <v>0</v>
          </cell>
          <cell r="G344">
            <v>893</v>
          </cell>
          <cell r="H344">
            <v>19052</v>
          </cell>
          <cell r="J344">
            <v>1417.0604167611527</v>
          </cell>
          <cell r="K344">
            <v>0.14293888959890583</v>
          </cell>
          <cell r="L344">
            <v>893</v>
          </cell>
          <cell r="M344">
            <v>2310.0604167611527</v>
          </cell>
          <cell r="O344">
            <v>16741.939583238847</v>
          </cell>
          <cell r="Q344">
            <v>0</v>
          </cell>
          <cell r="R344">
            <v>1417.0604167611527</v>
          </cell>
          <cell r="S344">
            <v>893</v>
          </cell>
          <cell r="T344">
            <v>2310.0604167611527</v>
          </cell>
          <cell r="V344">
            <v>10806.75</v>
          </cell>
          <cell r="W344">
            <v>0</v>
          </cell>
          <cell r="X344">
            <v>335</v>
          </cell>
          <cell r="Y344">
            <v>1</v>
          </cell>
          <cell r="Z344">
            <v>0</v>
          </cell>
          <cell r="AA344">
            <v>0</v>
          </cell>
          <cell r="AB344">
            <v>18159</v>
          </cell>
          <cell r="AC344">
            <v>0</v>
          </cell>
          <cell r="AD344">
            <v>18159</v>
          </cell>
          <cell r="AE344">
            <v>0</v>
          </cell>
          <cell r="AF344">
            <v>893</v>
          </cell>
          <cell r="AG344">
            <v>19052</v>
          </cell>
          <cell r="AH344">
            <v>0</v>
          </cell>
          <cell r="AJ344">
            <v>0</v>
          </cell>
          <cell r="AK344">
            <v>0</v>
          </cell>
          <cell r="AL344">
            <v>19052</v>
          </cell>
          <cell r="AN344">
            <v>335</v>
          </cell>
          <cell r="AO344">
            <v>335</v>
          </cell>
          <cell r="AP344" t="str">
            <v>WESTWOOD</v>
          </cell>
          <cell r="AQ344">
            <v>18159</v>
          </cell>
          <cell r="AR344">
            <v>16432</v>
          </cell>
          <cell r="AS344">
            <v>1727</v>
          </cell>
          <cell r="AT344">
            <v>0</v>
          </cell>
          <cell r="AU344">
            <v>7830</v>
          </cell>
          <cell r="AV344">
            <v>0</v>
          </cell>
          <cell r="AW344">
            <v>237.75</v>
          </cell>
          <cell r="AX344">
            <v>119</v>
          </cell>
          <cell r="AY344">
            <v>0</v>
          </cell>
          <cell r="AZ344">
            <v>9913.75</v>
          </cell>
          <cell r="BA344">
            <v>1417.0604167611527</v>
          </cell>
          <cell r="BC344">
            <v>335</v>
          </cell>
          <cell r="BD344" t="str">
            <v>WESTWOOD</v>
          </cell>
          <cell r="BI344">
            <v>0</v>
          </cell>
          <cell r="BL344">
            <v>0</v>
          </cell>
          <cell r="BM344">
            <v>0</v>
          </cell>
          <cell r="BO344">
            <v>0</v>
          </cell>
          <cell r="BQ344">
            <v>1727</v>
          </cell>
          <cell r="BR344">
            <v>1727</v>
          </cell>
          <cell r="BS344">
            <v>0</v>
          </cell>
          <cell r="BU344">
            <v>0</v>
          </cell>
          <cell r="BW344">
            <v>0</v>
          </cell>
        </row>
        <row r="345">
          <cell r="A345">
            <v>336</v>
          </cell>
          <cell r="B345">
            <v>336</v>
          </cell>
          <cell r="C345" t="str">
            <v>WEYMOUTH</v>
          </cell>
          <cell r="D345">
            <v>265</v>
          </cell>
          <cell r="E345">
            <v>3258674</v>
          </cell>
          <cell r="F345">
            <v>0</v>
          </cell>
          <cell r="G345">
            <v>236645</v>
          </cell>
          <cell r="H345">
            <v>3495319</v>
          </cell>
          <cell r="J345">
            <v>371983.69286402321</v>
          </cell>
          <cell r="K345">
            <v>0.3827212238397657</v>
          </cell>
          <cell r="L345">
            <v>236645</v>
          </cell>
          <cell r="M345">
            <v>608628.69286402315</v>
          </cell>
          <cell r="O345">
            <v>2886690.3071359769</v>
          </cell>
          <cell r="Q345">
            <v>0</v>
          </cell>
          <cell r="R345">
            <v>371983.69286402321</v>
          </cell>
          <cell r="S345">
            <v>236645</v>
          </cell>
          <cell r="T345">
            <v>608628.69286402315</v>
          </cell>
          <cell r="V345">
            <v>1208589.25</v>
          </cell>
          <cell r="W345">
            <v>0</v>
          </cell>
          <cell r="X345">
            <v>336</v>
          </cell>
          <cell r="Y345">
            <v>265</v>
          </cell>
          <cell r="Z345">
            <v>0</v>
          </cell>
          <cell r="AA345">
            <v>0</v>
          </cell>
          <cell r="AB345">
            <v>3258674</v>
          </cell>
          <cell r="AC345">
            <v>0</v>
          </cell>
          <cell r="AD345">
            <v>3258674</v>
          </cell>
          <cell r="AE345">
            <v>0</v>
          </cell>
          <cell r="AF345">
            <v>236645</v>
          </cell>
          <cell r="AG345">
            <v>3495319</v>
          </cell>
          <cell r="AH345">
            <v>0</v>
          </cell>
          <cell r="AJ345">
            <v>0</v>
          </cell>
          <cell r="AK345">
            <v>0</v>
          </cell>
          <cell r="AL345">
            <v>3495319</v>
          </cell>
          <cell r="AN345">
            <v>336</v>
          </cell>
          <cell r="AO345">
            <v>336</v>
          </cell>
          <cell r="AP345" t="str">
            <v>WEYMOUTH</v>
          </cell>
          <cell r="AQ345">
            <v>3258674</v>
          </cell>
          <cell r="AR345">
            <v>2805330</v>
          </cell>
          <cell r="AS345">
            <v>453344</v>
          </cell>
          <cell r="AT345">
            <v>232224</v>
          </cell>
          <cell r="AU345">
            <v>170514</v>
          </cell>
          <cell r="AV345">
            <v>36039.5</v>
          </cell>
          <cell r="AW345">
            <v>43041.25</v>
          </cell>
          <cell r="AX345">
            <v>36781.5</v>
          </cell>
          <cell r="AY345">
            <v>0</v>
          </cell>
          <cell r="AZ345">
            <v>971944.25</v>
          </cell>
          <cell r="BA345">
            <v>371983.69286402321</v>
          </cell>
          <cell r="BC345">
            <v>336</v>
          </cell>
          <cell r="BD345" t="str">
            <v>WEYMOUTH</v>
          </cell>
          <cell r="BI345">
            <v>0</v>
          </cell>
          <cell r="BL345">
            <v>0</v>
          </cell>
          <cell r="BM345">
            <v>0</v>
          </cell>
          <cell r="BO345">
            <v>0</v>
          </cell>
          <cell r="BQ345">
            <v>453344</v>
          </cell>
          <cell r="BR345">
            <v>453344</v>
          </cell>
          <cell r="BS345">
            <v>0</v>
          </cell>
          <cell r="BU345">
            <v>0</v>
          </cell>
          <cell r="BW345">
            <v>0</v>
          </cell>
        </row>
        <row r="346">
          <cell r="A346">
            <v>337</v>
          </cell>
          <cell r="B346">
            <v>337</v>
          </cell>
          <cell r="C346" t="str">
            <v>WHATELY</v>
          </cell>
          <cell r="D346">
            <v>2</v>
          </cell>
          <cell r="E346">
            <v>57346</v>
          </cell>
          <cell r="F346">
            <v>0</v>
          </cell>
          <cell r="G346">
            <v>1786</v>
          </cell>
          <cell r="H346">
            <v>59132</v>
          </cell>
          <cell r="J346">
            <v>31517.491411819712</v>
          </cell>
          <cell r="K346">
            <v>0.75296219150030375</v>
          </cell>
          <cell r="L346">
            <v>1786</v>
          </cell>
          <cell r="M346">
            <v>33303.491411819712</v>
          </cell>
          <cell r="O346">
            <v>25828.508588180288</v>
          </cell>
          <cell r="Q346">
            <v>0</v>
          </cell>
          <cell r="R346">
            <v>31517.491411819712</v>
          </cell>
          <cell r="S346">
            <v>1786</v>
          </cell>
          <cell r="T346">
            <v>33303.491411819712</v>
          </cell>
          <cell r="V346">
            <v>43644</v>
          </cell>
          <cell r="W346">
            <v>0</v>
          </cell>
          <cell r="X346">
            <v>337</v>
          </cell>
          <cell r="Y346">
            <v>2</v>
          </cell>
          <cell r="Z346">
            <v>0</v>
          </cell>
          <cell r="AA346">
            <v>0</v>
          </cell>
          <cell r="AB346">
            <v>57346</v>
          </cell>
          <cell r="AC346">
            <v>0</v>
          </cell>
          <cell r="AD346">
            <v>57346</v>
          </cell>
          <cell r="AE346">
            <v>0</v>
          </cell>
          <cell r="AF346">
            <v>1786</v>
          </cell>
          <cell r="AG346">
            <v>59132</v>
          </cell>
          <cell r="AH346">
            <v>0</v>
          </cell>
          <cell r="AJ346">
            <v>0</v>
          </cell>
          <cell r="AK346">
            <v>0</v>
          </cell>
          <cell r="AL346">
            <v>59132</v>
          </cell>
          <cell r="AN346">
            <v>337</v>
          </cell>
          <cell r="AO346">
            <v>337</v>
          </cell>
          <cell r="AP346" t="str">
            <v>WHATELY</v>
          </cell>
          <cell r="AQ346">
            <v>57346</v>
          </cell>
          <cell r="AR346">
            <v>18935</v>
          </cell>
          <cell r="AS346">
            <v>38411</v>
          </cell>
          <cell r="AT346">
            <v>0</v>
          </cell>
          <cell r="AU346">
            <v>1453</v>
          </cell>
          <cell r="AV346">
            <v>401</v>
          </cell>
          <cell r="AW346">
            <v>0</v>
          </cell>
          <cell r="AX346">
            <v>1593</v>
          </cell>
          <cell r="AY346">
            <v>0</v>
          </cell>
          <cell r="AZ346">
            <v>41858</v>
          </cell>
          <cell r="BA346">
            <v>31517.491411819712</v>
          </cell>
          <cell r="BC346">
            <v>337</v>
          </cell>
          <cell r="BD346" t="str">
            <v>WHATELY</v>
          </cell>
          <cell r="BI346">
            <v>0</v>
          </cell>
          <cell r="BL346">
            <v>0</v>
          </cell>
          <cell r="BM346">
            <v>0</v>
          </cell>
          <cell r="BO346">
            <v>0</v>
          </cell>
          <cell r="BQ346">
            <v>38411</v>
          </cell>
          <cell r="BR346">
            <v>38411</v>
          </cell>
          <cell r="BS346">
            <v>0</v>
          </cell>
          <cell r="BU346">
            <v>0</v>
          </cell>
          <cell r="BW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N347">
            <v>338</v>
          </cell>
          <cell r="AO347">
            <v>338</v>
          </cell>
          <cell r="AP347" t="str">
            <v>WHITMAN</v>
          </cell>
          <cell r="AQ347">
            <v>0</v>
          </cell>
          <cell r="AR347">
            <v>0</v>
          </cell>
          <cell r="AS347">
            <v>0</v>
          </cell>
          <cell r="AT347">
            <v>0</v>
          </cell>
          <cell r="AU347">
            <v>0</v>
          </cell>
          <cell r="AV347">
            <v>0</v>
          </cell>
          <cell r="AW347">
            <v>0</v>
          </cell>
          <cell r="AX347">
            <v>0</v>
          </cell>
          <cell r="AY347">
            <v>0</v>
          </cell>
          <cell r="AZ347">
            <v>0</v>
          </cell>
          <cell r="BA347">
            <v>0</v>
          </cell>
          <cell r="BC347">
            <v>338</v>
          </cell>
          <cell r="BD347" t="str">
            <v>WHITMAN</v>
          </cell>
          <cell r="BI347">
            <v>0</v>
          </cell>
          <cell r="BL347">
            <v>0</v>
          </cell>
          <cell r="BM347">
            <v>0</v>
          </cell>
          <cell r="BO347">
            <v>0</v>
          </cell>
          <cell r="BQ347">
            <v>0</v>
          </cell>
          <cell r="BR347">
            <v>0</v>
          </cell>
          <cell r="BS347">
            <v>0</v>
          </cell>
          <cell r="BU347">
            <v>0</v>
          </cell>
          <cell r="BW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N348">
            <v>339</v>
          </cell>
          <cell r="AO348">
            <v>339</v>
          </cell>
          <cell r="AP348" t="str">
            <v>WILBRAHAM</v>
          </cell>
          <cell r="AQ348">
            <v>0</v>
          </cell>
          <cell r="AR348">
            <v>0</v>
          </cell>
          <cell r="AS348">
            <v>0</v>
          </cell>
          <cell r="AT348">
            <v>0</v>
          </cell>
          <cell r="AU348">
            <v>0</v>
          </cell>
          <cell r="AV348">
            <v>0</v>
          </cell>
          <cell r="AW348">
            <v>0</v>
          </cell>
          <cell r="AX348">
            <v>0</v>
          </cell>
          <cell r="AY348">
            <v>0</v>
          </cell>
          <cell r="AZ348">
            <v>0</v>
          </cell>
          <cell r="BA348">
            <v>0</v>
          </cell>
          <cell r="BC348">
            <v>339</v>
          </cell>
          <cell r="BD348" t="str">
            <v>WILBRAHAM</v>
          </cell>
          <cell r="BI348">
            <v>0</v>
          </cell>
          <cell r="BL348">
            <v>0</v>
          </cell>
          <cell r="BM348">
            <v>0</v>
          </cell>
          <cell r="BO348">
            <v>0</v>
          </cell>
          <cell r="BQ348">
            <v>0</v>
          </cell>
          <cell r="BR348">
            <v>0</v>
          </cell>
          <cell r="BS348">
            <v>0</v>
          </cell>
          <cell r="BU348">
            <v>0</v>
          </cell>
          <cell r="BW348">
            <v>0</v>
          </cell>
        </row>
        <row r="349">
          <cell r="A349">
            <v>340</v>
          </cell>
          <cell r="B349">
            <v>340</v>
          </cell>
          <cell r="C349" t="str">
            <v>WILLIAMSBURG</v>
          </cell>
          <cell r="D349">
            <v>16</v>
          </cell>
          <cell r="E349">
            <v>251691</v>
          </cell>
          <cell r="F349">
            <v>0</v>
          </cell>
          <cell r="G349">
            <v>14288</v>
          </cell>
          <cell r="H349">
            <v>265979</v>
          </cell>
          <cell r="J349">
            <v>32474.23283969667</v>
          </cell>
          <cell r="K349">
            <v>0.54797271191219865</v>
          </cell>
          <cell r="L349">
            <v>14288</v>
          </cell>
          <cell r="M349">
            <v>46762.23283969667</v>
          </cell>
          <cell r="O349">
            <v>219216.76716030334</v>
          </cell>
          <cell r="Q349">
            <v>0</v>
          </cell>
          <cell r="R349">
            <v>32474.23283969667</v>
          </cell>
          <cell r="S349">
            <v>14288</v>
          </cell>
          <cell r="T349">
            <v>46762.23283969667</v>
          </cell>
          <cell r="V349">
            <v>73550.5</v>
          </cell>
          <cell r="W349">
            <v>0</v>
          </cell>
          <cell r="X349">
            <v>340</v>
          </cell>
          <cell r="Y349">
            <v>16</v>
          </cell>
          <cell r="Z349">
            <v>0</v>
          </cell>
          <cell r="AA349">
            <v>0</v>
          </cell>
          <cell r="AB349">
            <v>251691</v>
          </cell>
          <cell r="AC349">
            <v>0</v>
          </cell>
          <cell r="AD349">
            <v>251691</v>
          </cell>
          <cell r="AE349">
            <v>0</v>
          </cell>
          <cell r="AF349">
            <v>14288</v>
          </cell>
          <cell r="AG349">
            <v>265979</v>
          </cell>
          <cell r="AH349">
            <v>0</v>
          </cell>
          <cell r="AJ349">
            <v>0</v>
          </cell>
          <cell r="AK349">
            <v>0</v>
          </cell>
          <cell r="AL349">
            <v>265979</v>
          </cell>
          <cell r="AN349">
            <v>340</v>
          </cell>
          <cell r="AO349">
            <v>340</v>
          </cell>
          <cell r="AP349" t="str">
            <v>WILLIAMSBURG</v>
          </cell>
          <cell r="AQ349">
            <v>251691</v>
          </cell>
          <cell r="AR349">
            <v>212114</v>
          </cell>
          <cell r="AS349">
            <v>39577</v>
          </cell>
          <cell r="AT349">
            <v>0</v>
          </cell>
          <cell r="AU349">
            <v>4153</v>
          </cell>
          <cell r="AV349">
            <v>724.5</v>
          </cell>
          <cell r="AW349">
            <v>13058.75</v>
          </cell>
          <cell r="AX349">
            <v>1749.25</v>
          </cell>
          <cell r="AY349">
            <v>0</v>
          </cell>
          <cell r="AZ349">
            <v>59262.5</v>
          </cell>
          <cell r="BA349">
            <v>32474.23283969667</v>
          </cell>
          <cell r="BC349">
            <v>340</v>
          </cell>
          <cell r="BD349" t="str">
            <v>WILLIAMSBURG</v>
          </cell>
          <cell r="BI349">
            <v>0</v>
          </cell>
          <cell r="BL349">
            <v>0</v>
          </cell>
          <cell r="BM349">
            <v>0</v>
          </cell>
          <cell r="BO349">
            <v>0</v>
          </cell>
          <cell r="BQ349">
            <v>39577</v>
          </cell>
          <cell r="BR349">
            <v>39577</v>
          </cell>
          <cell r="BS349">
            <v>0</v>
          </cell>
          <cell r="BU349">
            <v>0</v>
          </cell>
          <cell r="BW349">
            <v>0</v>
          </cell>
        </row>
        <row r="350">
          <cell r="A350">
            <v>341</v>
          </cell>
          <cell r="B350">
            <v>341</v>
          </cell>
          <cell r="C350" t="str">
            <v>WILLIAMSTOWN</v>
          </cell>
          <cell r="D350">
            <v>0</v>
          </cell>
          <cell r="E350">
            <v>0</v>
          </cell>
          <cell r="F350">
            <v>0</v>
          </cell>
          <cell r="G350">
            <v>0</v>
          </cell>
          <cell r="H350">
            <v>0</v>
          </cell>
          <cell r="J350">
            <v>0</v>
          </cell>
          <cell r="K350">
            <v>0</v>
          </cell>
          <cell r="L350">
            <v>0</v>
          </cell>
          <cell r="M350">
            <v>0</v>
          </cell>
          <cell r="O350">
            <v>0</v>
          </cell>
          <cell r="Q350">
            <v>0</v>
          </cell>
          <cell r="R350">
            <v>0</v>
          </cell>
          <cell r="S350">
            <v>0</v>
          </cell>
          <cell r="T350">
            <v>0</v>
          </cell>
          <cell r="V350">
            <v>14162.25</v>
          </cell>
          <cell r="W350">
            <v>0</v>
          </cell>
          <cell r="X350">
            <v>341</v>
          </cell>
          <cell r="AN350">
            <v>341</v>
          </cell>
          <cell r="AO350">
            <v>341</v>
          </cell>
          <cell r="AP350" t="str">
            <v>WILLIAMSTOWN</v>
          </cell>
          <cell r="AQ350">
            <v>0</v>
          </cell>
          <cell r="AR350">
            <v>12510</v>
          </cell>
          <cell r="AS350">
            <v>0</v>
          </cell>
          <cell r="AT350">
            <v>0</v>
          </cell>
          <cell r="AU350">
            <v>3616</v>
          </cell>
          <cell r="AV350">
            <v>0</v>
          </cell>
          <cell r="AW350">
            <v>10546.25</v>
          </cell>
          <cell r="AX350">
            <v>0</v>
          </cell>
          <cell r="AY350">
            <v>0</v>
          </cell>
          <cell r="AZ350">
            <v>14162.25</v>
          </cell>
          <cell r="BA350">
            <v>0</v>
          </cell>
          <cell r="BC350">
            <v>341</v>
          </cell>
          <cell r="BD350" t="str">
            <v>WILLIAMSTOWN</v>
          </cell>
          <cell r="BI350">
            <v>0</v>
          </cell>
          <cell r="BL350">
            <v>0</v>
          </cell>
          <cell r="BM350">
            <v>0</v>
          </cell>
          <cell r="BO350">
            <v>0</v>
          </cell>
          <cell r="BQ350">
            <v>0</v>
          </cell>
          <cell r="BR350">
            <v>0</v>
          </cell>
          <cell r="BS350">
            <v>0</v>
          </cell>
          <cell r="BU350">
            <v>0</v>
          </cell>
          <cell r="BW350">
            <v>0</v>
          </cell>
        </row>
        <row r="351">
          <cell r="A351">
            <v>342</v>
          </cell>
          <cell r="B351">
            <v>342</v>
          </cell>
          <cell r="C351" t="str">
            <v>WILMINGTON</v>
          </cell>
          <cell r="D351">
            <v>6</v>
          </cell>
          <cell r="E351">
            <v>87706</v>
          </cell>
          <cell r="F351">
            <v>0</v>
          </cell>
          <cell r="G351">
            <v>5358</v>
          </cell>
          <cell r="H351">
            <v>93064</v>
          </cell>
          <cell r="J351">
            <v>11318.43160903494</v>
          </cell>
          <cell r="K351">
            <v>0.6028218105287374</v>
          </cell>
          <cell r="L351">
            <v>5358</v>
          </cell>
          <cell r="M351">
            <v>16676.431609034938</v>
          </cell>
          <cell r="O351">
            <v>76387.568390965054</v>
          </cell>
          <cell r="Q351">
            <v>0</v>
          </cell>
          <cell r="R351">
            <v>11318.43160903494</v>
          </cell>
          <cell r="S351">
            <v>5358</v>
          </cell>
          <cell r="T351">
            <v>16676.431609034938</v>
          </cell>
          <cell r="V351">
            <v>24133.75</v>
          </cell>
          <cell r="W351">
            <v>0</v>
          </cell>
          <cell r="X351">
            <v>342</v>
          </cell>
          <cell r="Y351">
            <v>6</v>
          </cell>
          <cell r="Z351">
            <v>0</v>
          </cell>
          <cell r="AA351">
            <v>0</v>
          </cell>
          <cell r="AB351">
            <v>87706</v>
          </cell>
          <cell r="AC351">
            <v>0</v>
          </cell>
          <cell r="AD351">
            <v>87706</v>
          </cell>
          <cell r="AE351">
            <v>0</v>
          </cell>
          <cell r="AF351">
            <v>5358</v>
          </cell>
          <cell r="AG351">
            <v>93064</v>
          </cell>
          <cell r="AH351">
            <v>0</v>
          </cell>
          <cell r="AJ351">
            <v>0</v>
          </cell>
          <cell r="AK351">
            <v>0</v>
          </cell>
          <cell r="AL351">
            <v>93064</v>
          </cell>
          <cell r="AN351">
            <v>342</v>
          </cell>
          <cell r="AO351">
            <v>342</v>
          </cell>
          <cell r="AP351" t="str">
            <v>WILMINGTON</v>
          </cell>
          <cell r="AQ351">
            <v>87706</v>
          </cell>
          <cell r="AR351">
            <v>73912</v>
          </cell>
          <cell r="AS351">
            <v>13794</v>
          </cell>
          <cell r="AT351">
            <v>623.5</v>
          </cell>
          <cell r="AU351">
            <v>0</v>
          </cell>
          <cell r="AV351">
            <v>0</v>
          </cell>
          <cell r="AW351">
            <v>4358.25</v>
          </cell>
          <cell r="AX351">
            <v>0</v>
          </cell>
          <cell r="AY351">
            <v>0</v>
          </cell>
          <cell r="AZ351">
            <v>18775.75</v>
          </cell>
          <cell r="BA351">
            <v>11318.43160903494</v>
          </cell>
          <cell r="BC351">
            <v>342</v>
          </cell>
          <cell r="BD351" t="str">
            <v>WILMINGTON</v>
          </cell>
          <cell r="BI351">
            <v>0</v>
          </cell>
          <cell r="BL351">
            <v>0</v>
          </cell>
          <cell r="BM351">
            <v>0</v>
          </cell>
          <cell r="BO351">
            <v>0</v>
          </cell>
          <cell r="BQ351">
            <v>13794</v>
          </cell>
          <cell r="BR351">
            <v>13794</v>
          </cell>
          <cell r="BS351">
            <v>0</v>
          </cell>
          <cell r="BU351">
            <v>0</v>
          </cell>
          <cell r="BW351">
            <v>0</v>
          </cell>
        </row>
        <row r="352">
          <cell r="A352">
            <v>343</v>
          </cell>
          <cell r="B352">
            <v>343</v>
          </cell>
          <cell r="C352" t="str">
            <v>WINCHENDON</v>
          </cell>
          <cell r="D352">
            <v>30</v>
          </cell>
          <cell r="E352">
            <v>350550</v>
          </cell>
          <cell r="F352">
            <v>0</v>
          </cell>
          <cell r="G352">
            <v>26790</v>
          </cell>
          <cell r="H352">
            <v>377340</v>
          </cell>
          <cell r="J352">
            <v>6178.6131663065898</v>
          </cell>
          <cell r="K352">
            <v>7.2493408028940401E-2</v>
          </cell>
          <cell r="L352">
            <v>26790</v>
          </cell>
          <cell r="M352">
            <v>32968.61316630659</v>
          </cell>
          <cell r="O352">
            <v>344371.38683369342</v>
          </cell>
          <cell r="Q352">
            <v>0</v>
          </cell>
          <cell r="R352">
            <v>6178.6131663065898</v>
          </cell>
          <cell r="S352">
            <v>26790</v>
          </cell>
          <cell r="T352">
            <v>32968.61316630659</v>
          </cell>
          <cell r="V352">
            <v>112020</v>
          </cell>
          <cell r="W352">
            <v>0</v>
          </cell>
          <cell r="X352">
            <v>343</v>
          </cell>
          <cell r="Y352">
            <v>30</v>
          </cell>
          <cell r="Z352">
            <v>0</v>
          </cell>
          <cell r="AA352">
            <v>0</v>
          </cell>
          <cell r="AB352">
            <v>350550</v>
          </cell>
          <cell r="AC352">
            <v>0</v>
          </cell>
          <cell r="AD352">
            <v>350550</v>
          </cell>
          <cell r="AE352">
            <v>0</v>
          </cell>
          <cell r="AF352">
            <v>26790</v>
          </cell>
          <cell r="AG352">
            <v>377340</v>
          </cell>
          <cell r="AH352">
            <v>0</v>
          </cell>
          <cell r="AJ352">
            <v>0</v>
          </cell>
          <cell r="AK352">
            <v>0</v>
          </cell>
          <cell r="AL352">
            <v>377340</v>
          </cell>
          <cell r="AN352">
            <v>343</v>
          </cell>
          <cell r="AO352">
            <v>343</v>
          </cell>
          <cell r="AP352" t="str">
            <v>WINCHENDON</v>
          </cell>
          <cell r="AQ352">
            <v>350550</v>
          </cell>
          <cell r="AR352">
            <v>343020</v>
          </cell>
          <cell r="AS352">
            <v>7530</v>
          </cell>
          <cell r="AT352">
            <v>0</v>
          </cell>
          <cell r="AU352">
            <v>0</v>
          </cell>
          <cell r="AV352">
            <v>34382.5</v>
          </cell>
          <cell r="AW352">
            <v>24472.5</v>
          </cell>
          <cell r="AX352">
            <v>18845</v>
          </cell>
          <cell r="AY352">
            <v>0</v>
          </cell>
          <cell r="AZ352">
            <v>85230</v>
          </cell>
          <cell r="BA352">
            <v>6178.6131663065898</v>
          </cell>
          <cell r="BC352">
            <v>343</v>
          </cell>
          <cell r="BD352" t="str">
            <v>WINCHENDON</v>
          </cell>
          <cell r="BI352">
            <v>0</v>
          </cell>
          <cell r="BL352">
            <v>0</v>
          </cell>
          <cell r="BM352">
            <v>0</v>
          </cell>
          <cell r="BO352">
            <v>0</v>
          </cell>
          <cell r="BQ352">
            <v>7530</v>
          </cell>
          <cell r="BR352">
            <v>7530</v>
          </cell>
          <cell r="BS352">
            <v>0</v>
          </cell>
          <cell r="BU352">
            <v>0</v>
          </cell>
          <cell r="BW352">
            <v>0</v>
          </cell>
        </row>
        <row r="353">
          <cell r="A353">
            <v>344</v>
          </cell>
          <cell r="B353">
            <v>344</v>
          </cell>
          <cell r="C353" t="str">
            <v>WINCHESTER</v>
          </cell>
          <cell r="D353">
            <v>4</v>
          </cell>
          <cell r="E353">
            <v>48056</v>
          </cell>
          <cell r="F353">
            <v>0</v>
          </cell>
          <cell r="G353">
            <v>3572</v>
          </cell>
          <cell r="H353">
            <v>51628</v>
          </cell>
          <cell r="J353">
            <v>19353.090324104545</v>
          </cell>
          <cell r="K353">
            <v>0.49443915854283932</v>
          </cell>
          <cell r="L353">
            <v>3572</v>
          </cell>
          <cell r="M353">
            <v>22925.090324104545</v>
          </cell>
          <cell r="O353">
            <v>28702.909675895455</v>
          </cell>
          <cell r="Q353">
            <v>0</v>
          </cell>
          <cell r="R353">
            <v>19353.090324104545</v>
          </cell>
          <cell r="S353">
            <v>3572</v>
          </cell>
          <cell r="T353">
            <v>22925.090324104545</v>
          </cell>
          <cell r="V353">
            <v>42713.5</v>
          </cell>
          <cell r="W353">
            <v>0</v>
          </cell>
          <cell r="X353">
            <v>344</v>
          </cell>
          <cell r="Y353">
            <v>4</v>
          </cell>
          <cell r="Z353">
            <v>0</v>
          </cell>
          <cell r="AA353">
            <v>0</v>
          </cell>
          <cell r="AB353">
            <v>48056</v>
          </cell>
          <cell r="AC353">
            <v>0</v>
          </cell>
          <cell r="AD353">
            <v>48056</v>
          </cell>
          <cell r="AE353">
            <v>0</v>
          </cell>
          <cell r="AF353">
            <v>3572</v>
          </cell>
          <cell r="AG353">
            <v>51628</v>
          </cell>
          <cell r="AH353">
            <v>0</v>
          </cell>
          <cell r="AJ353">
            <v>0</v>
          </cell>
          <cell r="AK353">
            <v>0</v>
          </cell>
          <cell r="AL353">
            <v>51628</v>
          </cell>
          <cell r="AN353">
            <v>344</v>
          </cell>
          <cell r="AO353">
            <v>344</v>
          </cell>
          <cell r="AP353" t="str">
            <v>WINCHESTER</v>
          </cell>
          <cell r="AQ353">
            <v>48056</v>
          </cell>
          <cell r="AR353">
            <v>24470</v>
          </cell>
          <cell r="AS353">
            <v>23586</v>
          </cell>
          <cell r="AT353">
            <v>1910.75</v>
          </cell>
          <cell r="AU353">
            <v>0</v>
          </cell>
          <cell r="AV353">
            <v>1729.5</v>
          </cell>
          <cell r="AW353">
            <v>11915.25</v>
          </cell>
          <cell r="AX353">
            <v>0</v>
          </cell>
          <cell r="AY353">
            <v>0</v>
          </cell>
          <cell r="AZ353">
            <v>39141.5</v>
          </cell>
          <cell r="BA353">
            <v>19353.090324104545</v>
          </cell>
          <cell r="BC353">
            <v>344</v>
          </cell>
          <cell r="BD353" t="str">
            <v>WINCHESTER</v>
          </cell>
          <cell r="BI353">
            <v>0</v>
          </cell>
          <cell r="BL353">
            <v>0</v>
          </cell>
          <cell r="BM353">
            <v>0</v>
          </cell>
          <cell r="BO353">
            <v>0</v>
          </cell>
          <cell r="BQ353">
            <v>23586</v>
          </cell>
          <cell r="BR353">
            <v>23586</v>
          </cell>
          <cell r="BS353">
            <v>0</v>
          </cell>
          <cell r="BU353">
            <v>0</v>
          </cell>
          <cell r="BW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N354">
            <v>345</v>
          </cell>
          <cell r="AO354">
            <v>345</v>
          </cell>
          <cell r="AP354" t="str">
            <v>WINDSOR</v>
          </cell>
          <cell r="AQ354">
            <v>0</v>
          </cell>
          <cell r="AR354">
            <v>0</v>
          </cell>
          <cell r="AS354">
            <v>0</v>
          </cell>
          <cell r="AT354">
            <v>0</v>
          </cell>
          <cell r="AU354">
            <v>0</v>
          </cell>
          <cell r="AV354">
            <v>0</v>
          </cell>
          <cell r="AW354">
            <v>0</v>
          </cell>
          <cell r="AX354">
            <v>0</v>
          </cell>
          <cell r="AY354">
            <v>0</v>
          </cell>
          <cell r="AZ354">
            <v>0</v>
          </cell>
          <cell r="BA354">
            <v>0</v>
          </cell>
          <cell r="BC354">
            <v>345</v>
          </cell>
          <cell r="BD354" t="str">
            <v>WINDSOR</v>
          </cell>
          <cell r="BI354">
            <v>0</v>
          </cell>
          <cell r="BL354">
            <v>0</v>
          </cell>
          <cell r="BM354">
            <v>0</v>
          </cell>
          <cell r="BO354">
            <v>0</v>
          </cell>
          <cell r="BQ354">
            <v>0</v>
          </cell>
          <cell r="BR354">
            <v>0</v>
          </cell>
          <cell r="BS354">
            <v>0</v>
          </cell>
          <cell r="BU354">
            <v>0</v>
          </cell>
          <cell r="BW354">
            <v>0</v>
          </cell>
        </row>
        <row r="355">
          <cell r="A355">
            <v>346</v>
          </cell>
          <cell r="B355">
            <v>346</v>
          </cell>
          <cell r="C355" t="str">
            <v>WINTHROP</v>
          </cell>
          <cell r="D355">
            <v>22</v>
          </cell>
          <cell r="E355">
            <v>301752</v>
          </cell>
          <cell r="F355">
            <v>0</v>
          </cell>
          <cell r="G355">
            <v>19646</v>
          </cell>
          <cell r="H355">
            <v>321398</v>
          </cell>
          <cell r="J355">
            <v>55898.807696498865</v>
          </cell>
          <cell r="K355">
            <v>0.62039130652866303</v>
          </cell>
          <cell r="L355">
            <v>19646</v>
          </cell>
          <cell r="M355">
            <v>75544.807696498872</v>
          </cell>
          <cell r="O355">
            <v>245853.19230350113</v>
          </cell>
          <cell r="Q355">
            <v>0</v>
          </cell>
          <cell r="R355">
            <v>55898.807696498865</v>
          </cell>
          <cell r="S355">
            <v>19646</v>
          </cell>
          <cell r="T355">
            <v>75544.807696498872</v>
          </cell>
          <cell r="V355">
            <v>109748.5</v>
          </cell>
          <cell r="W355">
            <v>0</v>
          </cell>
          <cell r="X355">
            <v>346</v>
          </cell>
          <cell r="Y355">
            <v>22</v>
          </cell>
          <cell r="Z355">
            <v>0</v>
          </cell>
          <cell r="AA355">
            <v>0</v>
          </cell>
          <cell r="AB355">
            <v>301752</v>
          </cell>
          <cell r="AC355">
            <v>0</v>
          </cell>
          <cell r="AD355">
            <v>301752</v>
          </cell>
          <cell r="AE355">
            <v>0</v>
          </cell>
          <cell r="AF355">
            <v>19646</v>
          </cell>
          <cell r="AG355">
            <v>321398</v>
          </cell>
          <cell r="AH355">
            <v>0</v>
          </cell>
          <cell r="AJ355">
            <v>0</v>
          </cell>
          <cell r="AK355">
            <v>0</v>
          </cell>
          <cell r="AL355">
            <v>321398</v>
          </cell>
          <cell r="AN355">
            <v>346</v>
          </cell>
          <cell r="AO355">
            <v>346</v>
          </cell>
          <cell r="AP355" t="str">
            <v>WINTHROP</v>
          </cell>
          <cell r="AQ355">
            <v>301752</v>
          </cell>
          <cell r="AR355">
            <v>233627</v>
          </cell>
          <cell r="AS355">
            <v>68125</v>
          </cell>
          <cell r="AT355">
            <v>9423.5</v>
          </cell>
          <cell r="AU355">
            <v>1721</v>
          </cell>
          <cell r="AV355">
            <v>4730.25</v>
          </cell>
          <cell r="AW355">
            <v>2588</v>
          </cell>
          <cell r="AX355">
            <v>3514.75</v>
          </cell>
          <cell r="AY355">
            <v>0</v>
          </cell>
          <cell r="AZ355">
            <v>90102.5</v>
          </cell>
          <cell r="BA355">
            <v>55898.807696498865</v>
          </cell>
          <cell r="BC355">
            <v>346</v>
          </cell>
          <cell r="BD355" t="str">
            <v>WINTHROP</v>
          </cell>
          <cell r="BI355">
            <v>0</v>
          </cell>
          <cell r="BL355">
            <v>0</v>
          </cell>
          <cell r="BM355">
            <v>0</v>
          </cell>
          <cell r="BO355">
            <v>0</v>
          </cell>
          <cell r="BQ355">
            <v>68125</v>
          </cell>
          <cell r="BR355">
            <v>68125</v>
          </cell>
          <cell r="BS355">
            <v>0</v>
          </cell>
          <cell r="BU355">
            <v>0</v>
          </cell>
          <cell r="BW355">
            <v>0</v>
          </cell>
        </row>
        <row r="356">
          <cell r="A356">
            <v>347</v>
          </cell>
          <cell r="B356">
            <v>347</v>
          </cell>
          <cell r="C356" t="str">
            <v>WOBURN</v>
          </cell>
          <cell r="D356">
            <v>21</v>
          </cell>
          <cell r="E356">
            <v>339015</v>
          </cell>
          <cell r="F356">
            <v>0</v>
          </cell>
          <cell r="G356">
            <v>18753</v>
          </cell>
          <cell r="H356">
            <v>357768</v>
          </cell>
          <cell r="J356">
            <v>34511.616171959518</v>
          </cell>
          <cell r="K356">
            <v>0.39153787048950739</v>
          </cell>
          <cell r="L356">
            <v>18753</v>
          </cell>
          <cell r="M356">
            <v>53264.616171959518</v>
          </cell>
          <cell r="O356">
            <v>304503.3838280405</v>
          </cell>
          <cell r="Q356">
            <v>0</v>
          </cell>
          <cell r="R356">
            <v>34511.616171959518</v>
          </cell>
          <cell r="S356">
            <v>18753</v>
          </cell>
          <cell r="T356">
            <v>53264.616171959518</v>
          </cell>
          <cell r="V356">
            <v>106896.75</v>
          </cell>
          <cell r="W356">
            <v>0</v>
          </cell>
          <cell r="X356">
            <v>347</v>
          </cell>
          <cell r="Y356">
            <v>21</v>
          </cell>
          <cell r="Z356">
            <v>0</v>
          </cell>
          <cell r="AA356">
            <v>0</v>
          </cell>
          <cell r="AB356">
            <v>339015</v>
          </cell>
          <cell r="AC356">
            <v>0</v>
          </cell>
          <cell r="AD356">
            <v>339015</v>
          </cell>
          <cell r="AE356">
            <v>0</v>
          </cell>
          <cell r="AF356">
            <v>18753</v>
          </cell>
          <cell r="AG356">
            <v>357768</v>
          </cell>
          <cell r="AH356">
            <v>0</v>
          </cell>
          <cell r="AJ356">
            <v>0</v>
          </cell>
          <cell r="AK356">
            <v>0</v>
          </cell>
          <cell r="AL356">
            <v>357768</v>
          </cell>
          <cell r="AN356">
            <v>347</v>
          </cell>
          <cell r="AO356">
            <v>347</v>
          </cell>
          <cell r="AP356" t="str">
            <v>WOBURN</v>
          </cell>
          <cell r="AQ356">
            <v>339015</v>
          </cell>
          <cell r="AR356">
            <v>296955</v>
          </cell>
          <cell r="AS356">
            <v>42060</v>
          </cell>
          <cell r="AT356">
            <v>4825</v>
          </cell>
          <cell r="AU356">
            <v>25369</v>
          </cell>
          <cell r="AV356">
            <v>0</v>
          </cell>
          <cell r="AW356">
            <v>15889.75</v>
          </cell>
          <cell r="AX356">
            <v>0</v>
          </cell>
          <cell r="AY356">
            <v>0</v>
          </cell>
          <cell r="AZ356">
            <v>88143.75</v>
          </cell>
          <cell r="BA356">
            <v>34511.616171959518</v>
          </cell>
          <cell r="BC356">
            <v>347</v>
          </cell>
          <cell r="BD356" t="str">
            <v>WOBURN</v>
          </cell>
          <cell r="BI356">
            <v>0</v>
          </cell>
          <cell r="BL356">
            <v>0</v>
          </cell>
          <cell r="BM356">
            <v>0</v>
          </cell>
          <cell r="BO356">
            <v>0</v>
          </cell>
          <cell r="BQ356">
            <v>42060</v>
          </cell>
          <cell r="BR356">
            <v>42060</v>
          </cell>
          <cell r="BS356">
            <v>0</v>
          </cell>
          <cell r="BU356">
            <v>0</v>
          </cell>
          <cell r="BW356">
            <v>0</v>
          </cell>
        </row>
        <row r="357">
          <cell r="A357">
            <v>348</v>
          </cell>
          <cell r="B357">
            <v>348</v>
          </cell>
          <cell r="C357" t="str">
            <v>WORCESTER</v>
          </cell>
          <cell r="D357">
            <v>2018</v>
          </cell>
          <cell r="E357">
            <v>23224016</v>
          </cell>
          <cell r="F357">
            <v>1071683</v>
          </cell>
          <cell r="G357">
            <v>1802074</v>
          </cell>
          <cell r="H357">
            <v>26097773</v>
          </cell>
          <cell r="J357">
            <v>609273.61870256276</v>
          </cell>
          <cell r="K357">
            <v>0.72478021001759418</v>
          </cell>
          <cell r="L357">
            <v>1802074</v>
          </cell>
          <cell r="M357">
            <v>2411347.6187025625</v>
          </cell>
          <cell r="O357">
            <v>23686425.381297439</v>
          </cell>
          <cell r="Q357">
            <v>0</v>
          </cell>
          <cell r="R357">
            <v>609273.61870256276</v>
          </cell>
          <cell r="S357">
            <v>1802074</v>
          </cell>
          <cell r="T357">
            <v>2411347.6187025625</v>
          </cell>
          <cell r="V357">
            <v>2642706.25</v>
          </cell>
          <cell r="W357">
            <v>0</v>
          </cell>
          <cell r="X357">
            <v>348</v>
          </cell>
          <cell r="Y357">
            <v>2018</v>
          </cell>
          <cell r="Z357">
            <v>0</v>
          </cell>
          <cell r="AA357">
            <v>0</v>
          </cell>
          <cell r="AB357">
            <v>23224016</v>
          </cell>
          <cell r="AC357">
            <v>0</v>
          </cell>
          <cell r="AD357">
            <v>23224016</v>
          </cell>
          <cell r="AE357">
            <v>1071683</v>
          </cell>
          <cell r="AF357">
            <v>1802074</v>
          </cell>
          <cell r="AG357">
            <v>26097773</v>
          </cell>
          <cell r="AH357">
            <v>0</v>
          </cell>
          <cell r="AJ357">
            <v>0</v>
          </cell>
          <cell r="AK357">
            <v>0</v>
          </cell>
          <cell r="AL357">
            <v>26097773</v>
          </cell>
          <cell r="AN357">
            <v>348</v>
          </cell>
          <cell r="AO357">
            <v>348</v>
          </cell>
          <cell r="AP357" t="str">
            <v>WORCESTER</v>
          </cell>
          <cell r="AQ357">
            <v>23224016</v>
          </cell>
          <cell r="AR357">
            <v>22481482</v>
          </cell>
          <cell r="AS357">
            <v>742534</v>
          </cell>
          <cell r="AT357">
            <v>0</v>
          </cell>
          <cell r="AU357">
            <v>0</v>
          </cell>
          <cell r="AV357">
            <v>83985.75</v>
          </cell>
          <cell r="AW357">
            <v>14112.5</v>
          </cell>
          <cell r="AX357">
            <v>0</v>
          </cell>
          <cell r="AY357">
            <v>0</v>
          </cell>
          <cell r="AZ357">
            <v>840632.25</v>
          </cell>
          <cell r="BA357">
            <v>609273.61870256276</v>
          </cell>
          <cell r="BC357">
            <v>348</v>
          </cell>
          <cell r="BD357" t="str">
            <v>WORCESTER</v>
          </cell>
          <cell r="BI357">
            <v>0</v>
          </cell>
          <cell r="BL357">
            <v>0</v>
          </cell>
          <cell r="BM357">
            <v>0</v>
          </cell>
          <cell r="BO357">
            <v>0</v>
          </cell>
          <cell r="BQ357">
            <v>742534</v>
          </cell>
          <cell r="BR357">
            <v>742534</v>
          </cell>
          <cell r="BS357">
            <v>0</v>
          </cell>
          <cell r="BU357">
            <v>0</v>
          </cell>
          <cell r="BW357">
            <v>0</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2966.5</v>
          </cell>
          <cell r="W358">
            <v>0</v>
          </cell>
          <cell r="X358">
            <v>349</v>
          </cell>
          <cell r="AN358">
            <v>349</v>
          </cell>
          <cell r="AO358">
            <v>349</v>
          </cell>
          <cell r="AP358" t="str">
            <v>WORTHINGTON</v>
          </cell>
          <cell r="AQ358">
            <v>0</v>
          </cell>
          <cell r="AR358">
            <v>0</v>
          </cell>
          <cell r="AS358">
            <v>0</v>
          </cell>
          <cell r="AT358">
            <v>0</v>
          </cell>
          <cell r="AU358">
            <v>98</v>
          </cell>
          <cell r="AV358">
            <v>2868.5</v>
          </cell>
          <cell r="AW358">
            <v>0</v>
          </cell>
          <cell r="AX358">
            <v>0</v>
          </cell>
          <cell r="AY358">
            <v>0</v>
          </cell>
          <cell r="AZ358">
            <v>2966.5</v>
          </cell>
          <cell r="BA358">
            <v>0</v>
          </cell>
          <cell r="BC358">
            <v>349</v>
          </cell>
          <cell r="BD358" t="str">
            <v>WORTHINGTON</v>
          </cell>
          <cell r="BI358">
            <v>0</v>
          </cell>
          <cell r="BL358">
            <v>0</v>
          </cell>
          <cell r="BM358">
            <v>0</v>
          </cell>
          <cell r="BO358">
            <v>0</v>
          </cell>
          <cell r="BQ358">
            <v>0</v>
          </cell>
          <cell r="BR358">
            <v>0</v>
          </cell>
          <cell r="BS358">
            <v>0</v>
          </cell>
          <cell r="BU358">
            <v>0</v>
          </cell>
          <cell r="BW358">
            <v>0</v>
          </cell>
        </row>
        <row r="359">
          <cell r="A359">
            <v>350</v>
          </cell>
          <cell r="B359">
            <v>350</v>
          </cell>
          <cell r="C359" t="str">
            <v>WRENTHAM</v>
          </cell>
          <cell r="D359">
            <v>26</v>
          </cell>
          <cell r="E359">
            <v>400777</v>
          </cell>
          <cell r="F359">
            <v>0</v>
          </cell>
          <cell r="G359">
            <v>23218</v>
          </cell>
          <cell r="H359">
            <v>423995</v>
          </cell>
          <cell r="J359">
            <v>105140.63151275266</v>
          </cell>
          <cell r="K359">
            <v>0.57686534501296305</v>
          </cell>
          <cell r="L359">
            <v>23218</v>
          </cell>
          <cell r="M359">
            <v>128358.63151275266</v>
          </cell>
          <cell r="O359">
            <v>295636.36848724732</v>
          </cell>
          <cell r="Q359">
            <v>0</v>
          </cell>
          <cell r="R359">
            <v>105140.63151275266</v>
          </cell>
          <cell r="S359">
            <v>23218</v>
          </cell>
          <cell r="T359">
            <v>128358.63151275266</v>
          </cell>
          <cell r="V359">
            <v>205480</v>
          </cell>
          <cell r="W359">
            <v>0</v>
          </cell>
          <cell r="X359">
            <v>350</v>
          </cell>
          <cell r="Y359">
            <v>26</v>
          </cell>
          <cell r="Z359">
            <v>0</v>
          </cell>
          <cell r="AA359">
            <v>0</v>
          </cell>
          <cell r="AB359">
            <v>400777</v>
          </cell>
          <cell r="AC359">
            <v>0</v>
          </cell>
          <cell r="AD359">
            <v>400777</v>
          </cell>
          <cell r="AE359">
            <v>0</v>
          </cell>
          <cell r="AF359">
            <v>23218</v>
          </cell>
          <cell r="AG359">
            <v>423995</v>
          </cell>
          <cell r="AH359">
            <v>0</v>
          </cell>
          <cell r="AJ359">
            <v>0</v>
          </cell>
          <cell r="AK359">
            <v>0</v>
          </cell>
          <cell r="AL359">
            <v>423995</v>
          </cell>
          <cell r="AN359">
            <v>350</v>
          </cell>
          <cell r="AO359">
            <v>350</v>
          </cell>
          <cell r="AP359" t="str">
            <v>WRENTHAM</v>
          </cell>
          <cell r="AQ359">
            <v>400777</v>
          </cell>
          <cell r="AR359">
            <v>272640</v>
          </cell>
          <cell r="AS359">
            <v>128137</v>
          </cell>
          <cell r="AT359">
            <v>27900</v>
          </cell>
          <cell r="AU359">
            <v>0</v>
          </cell>
          <cell r="AV359">
            <v>19903</v>
          </cell>
          <cell r="AW359">
            <v>682.25</v>
          </cell>
          <cell r="AX359">
            <v>5639.75</v>
          </cell>
          <cell r="AY359">
            <v>0</v>
          </cell>
          <cell r="AZ359">
            <v>182262</v>
          </cell>
          <cell r="BA359">
            <v>105140.63151275266</v>
          </cell>
          <cell r="BC359">
            <v>350</v>
          </cell>
          <cell r="BD359" t="str">
            <v>WRENTHAM</v>
          </cell>
          <cell r="BI359">
            <v>0</v>
          </cell>
          <cell r="BL359">
            <v>0</v>
          </cell>
          <cell r="BM359">
            <v>0</v>
          </cell>
          <cell r="BO359">
            <v>0</v>
          </cell>
          <cell r="BQ359">
            <v>128137</v>
          </cell>
          <cell r="BR359">
            <v>128137</v>
          </cell>
          <cell r="BS359">
            <v>0</v>
          </cell>
          <cell r="BU359">
            <v>0</v>
          </cell>
          <cell r="BW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N360">
            <v>351</v>
          </cell>
          <cell r="AO360">
            <v>351</v>
          </cell>
          <cell r="AP360" t="str">
            <v>YARMOUTH</v>
          </cell>
          <cell r="AQ360">
            <v>0</v>
          </cell>
          <cell r="AR360">
            <v>0</v>
          </cell>
          <cell r="AS360">
            <v>0</v>
          </cell>
          <cell r="AT360">
            <v>0</v>
          </cell>
          <cell r="AU360">
            <v>0</v>
          </cell>
          <cell r="AV360">
            <v>0</v>
          </cell>
          <cell r="AW360">
            <v>0</v>
          </cell>
          <cell r="AX360">
            <v>0</v>
          </cell>
          <cell r="AY360">
            <v>0</v>
          </cell>
          <cell r="AZ360">
            <v>0</v>
          </cell>
          <cell r="BA360">
            <v>0</v>
          </cell>
          <cell r="BC360">
            <v>351</v>
          </cell>
          <cell r="BD360" t="str">
            <v>YARMOUTH</v>
          </cell>
          <cell r="BI360">
            <v>0</v>
          </cell>
          <cell r="BL360">
            <v>0</v>
          </cell>
          <cell r="BM360">
            <v>0</v>
          </cell>
          <cell r="BO360">
            <v>0</v>
          </cell>
          <cell r="BQ360">
            <v>0</v>
          </cell>
          <cell r="BR360">
            <v>0</v>
          </cell>
          <cell r="BS360">
            <v>0</v>
          </cell>
          <cell r="BU360">
            <v>0</v>
          </cell>
          <cell r="BW360">
            <v>0</v>
          </cell>
        </row>
        <row r="361">
          <cell r="A361">
            <v>352</v>
          </cell>
          <cell r="B361">
            <v>352</v>
          </cell>
          <cell r="C361" t="str">
            <v>DEVENS</v>
          </cell>
          <cell r="D361">
            <v>5</v>
          </cell>
          <cell r="E361">
            <v>67980</v>
          </cell>
          <cell r="F361">
            <v>0</v>
          </cell>
          <cell r="G361">
            <v>4465</v>
          </cell>
          <cell r="H361">
            <v>72445</v>
          </cell>
          <cell r="J361">
            <v>0</v>
          </cell>
          <cell r="K361">
            <v>0</v>
          </cell>
          <cell r="L361">
            <v>4465</v>
          </cell>
          <cell r="M361">
            <v>4465</v>
          </cell>
          <cell r="O361">
            <v>67980</v>
          </cell>
          <cell r="Q361">
            <v>0</v>
          </cell>
          <cell r="R361">
            <v>0</v>
          </cell>
          <cell r="S361">
            <v>4465</v>
          </cell>
          <cell r="T361">
            <v>4465</v>
          </cell>
          <cell r="V361">
            <v>29976.75</v>
          </cell>
          <cell r="W361">
            <v>0</v>
          </cell>
          <cell r="X361">
            <v>352</v>
          </cell>
          <cell r="Y361">
            <v>5</v>
          </cell>
          <cell r="Z361">
            <v>0</v>
          </cell>
          <cell r="AA361">
            <v>0</v>
          </cell>
          <cell r="AB361">
            <v>67980</v>
          </cell>
          <cell r="AC361">
            <v>0</v>
          </cell>
          <cell r="AD361">
            <v>67980</v>
          </cell>
          <cell r="AE361">
            <v>0</v>
          </cell>
          <cell r="AF361">
            <v>4465</v>
          </cell>
          <cell r="AG361">
            <v>72445</v>
          </cell>
          <cell r="AH361">
            <v>0</v>
          </cell>
          <cell r="AJ361">
            <v>0</v>
          </cell>
          <cell r="AK361">
            <v>0</v>
          </cell>
          <cell r="AL361">
            <v>72445</v>
          </cell>
          <cell r="AN361">
            <v>352</v>
          </cell>
          <cell r="AO361">
            <v>352</v>
          </cell>
          <cell r="AP361" t="str">
            <v>DEVENS</v>
          </cell>
          <cell r="AQ361">
            <v>67980</v>
          </cell>
          <cell r="AR361">
            <v>101452</v>
          </cell>
          <cell r="AS361">
            <v>0</v>
          </cell>
          <cell r="AT361">
            <v>18126</v>
          </cell>
          <cell r="AU361">
            <v>0</v>
          </cell>
          <cell r="AV361">
            <v>7160</v>
          </cell>
          <cell r="AW361">
            <v>176</v>
          </cell>
          <cell r="AX361">
            <v>49.75</v>
          </cell>
          <cell r="AY361">
            <v>0</v>
          </cell>
          <cell r="AZ361">
            <v>25511.75</v>
          </cell>
          <cell r="BA361">
            <v>0</v>
          </cell>
          <cell r="BC361">
            <v>352</v>
          </cell>
          <cell r="BD361" t="str">
            <v>DEVENS</v>
          </cell>
          <cell r="BI361">
            <v>0</v>
          </cell>
          <cell r="BL361">
            <v>0</v>
          </cell>
          <cell r="BM361">
            <v>0</v>
          </cell>
          <cell r="BO361">
            <v>0</v>
          </cell>
          <cell r="BQ361">
            <v>0</v>
          </cell>
          <cell r="BR361">
            <v>0</v>
          </cell>
          <cell r="BS361">
            <v>0</v>
          </cell>
          <cell r="BU361">
            <v>0</v>
          </cell>
          <cell r="BW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N362">
            <v>353</v>
          </cell>
          <cell r="AP362" t="str">
            <v>SOUTHFIELD</v>
          </cell>
          <cell r="AQ362">
            <v>0</v>
          </cell>
          <cell r="AR362">
            <v>0</v>
          </cell>
          <cell r="AS362">
            <v>0</v>
          </cell>
          <cell r="AT362">
            <v>0</v>
          </cell>
          <cell r="AU362">
            <v>0</v>
          </cell>
          <cell r="AV362">
            <v>0</v>
          </cell>
          <cell r="AW362">
            <v>0</v>
          </cell>
          <cell r="AX362">
            <v>0</v>
          </cell>
          <cell r="AY362">
            <v>0</v>
          </cell>
          <cell r="AZ362">
            <v>0</v>
          </cell>
          <cell r="BA362">
            <v>0</v>
          </cell>
          <cell r="BC362">
            <v>353</v>
          </cell>
          <cell r="BD362" t="str">
            <v>SOUTHFIELD</v>
          </cell>
          <cell r="BI362">
            <v>0</v>
          </cell>
          <cell r="BL362">
            <v>0</v>
          </cell>
          <cell r="BM362">
            <v>0</v>
          </cell>
          <cell r="BO362">
            <v>0</v>
          </cell>
          <cell r="BQ362">
            <v>0</v>
          </cell>
          <cell r="BR362">
            <v>0</v>
          </cell>
          <cell r="BS362">
            <v>0</v>
          </cell>
          <cell r="BU362">
            <v>0</v>
          </cell>
          <cell r="BW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N363">
            <v>406</v>
          </cell>
          <cell r="AO363">
            <v>406</v>
          </cell>
          <cell r="AP363" t="str">
            <v>NORTHAMPTON SMITH</v>
          </cell>
          <cell r="AQ363">
            <v>0</v>
          </cell>
          <cell r="AR363">
            <v>0</v>
          </cell>
          <cell r="AS363">
            <v>0</v>
          </cell>
          <cell r="AT363">
            <v>0</v>
          </cell>
          <cell r="AU363">
            <v>0</v>
          </cell>
          <cell r="AV363">
            <v>0</v>
          </cell>
          <cell r="AW363">
            <v>0</v>
          </cell>
          <cell r="AX363">
            <v>0</v>
          </cell>
          <cell r="AY363">
            <v>0</v>
          </cell>
          <cell r="AZ363">
            <v>0</v>
          </cell>
          <cell r="BA363">
            <v>0</v>
          </cell>
          <cell r="BC363">
            <v>406</v>
          </cell>
          <cell r="BD363" t="str">
            <v>NORTHAMPTON SMITH</v>
          </cell>
          <cell r="BI363">
            <v>0</v>
          </cell>
          <cell r="BL363">
            <v>0</v>
          </cell>
          <cell r="BM363">
            <v>0</v>
          </cell>
          <cell r="BO363">
            <v>0</v>
          </cell>
          <cell r="BQ363">
            <v>0</v>
          </cell>
          <cell r="BR363">
            <v>0</v>
          </cell>
          <cell r="BS363">
            <v>0</v>
          </cell>
          <cell r="BU363">
            <v>0</v>
          </cell>
          <cell r="BW363">
            <v>0</v>
          </cell>
        </row>
        <row r="364">
          <cell r="A364">
            <v>600</v>
          </cell>
          <cell r="B364">
            <v>701</v>
          </cell>
          <cell r="C364" t="str">
            <v>ACTON BOXBOROUGH</v>
          </cell>
          <cell r="D364">
            <v>23</v>
          </cell>
          <cell r="E364">
            <v>322380</v>
          </cell>
          <cell r="F364">
            <v>0</v>
          </cell>
          <cell r="G364">
            <v>20539</v>
          </cell>
          <cell r="H364">
            <v>342919</v>
          </cell>
          <cell r="J364">
            <v>13169.553960055879</v>
          </cell>
          <cell r="K364">
            <v>0.47699788875307653</v>
          </cell>
          <cell r="L364">
            <v>20539</v>
          </cell>
          <cell r="M364">
            <v>33708.553960055877</v>
          </cell>
          <cell r="O364">
            <v>309210.44603994413</v>
          </cell>
          <cell r="Q364">
            <v>0</v>
          </cell>
          <cell r="R364">
            <v>13169.553960055879</v>
          </cell>
          <cell r="S364">
            <v>20539</v>
          </cell>
          <cell r="T364">
            <v>33708.553960055877</v>
          </cell>
          <cell r="V364">
            <v>48148.25</v>
          </cell>
          <cell r="W364">
            <v>0</v>
          </cell>
          <cell r="X364">
            <v>600</v>
          </cell>
          <cell r="Y364">
            <v>23</v>
          </cell>
          <cell r="Z364">
            <v>0</v>
          </cell>
          <cell r="AA364">
            <v>0</v>
          </cell>
          <cell r="AB364">
            <v>322380</v>
          </cell>
          <cell r="AC364">
            <v>0</v>
          </cell>
          <cell r="AD364">
            <v>322380</v>
          </cell>
          <cell r="AE364">
            <v>0</v>
          </cell>
          <cell r="AF364">
            <v>20539</v>
          </cell>
          <cell r="AG364">
            <v>342919</v>
          </cell>
          <cell r="AH364">
            <v>0</v>
          </cell>
          <cell r="AJ364">
            <v>0</v>
          </cell>
          <cell r="AK364">
            <v>0</v>
          </cell>
          <cell r="AL364">
            <v>342919</v>
          </cell>
          <cell r="AN364">
            <v>600</v>
          </cell>
          <cell r="AO364">
            <v>701</v>
          </cell>
          <cell r="AP364" t="str">
            <v>ACTON BOXBOROUGH</v>
          </cell>
          <cell r="AQ364">
            <v>322380</v>
          </cell>
          <cell r="AR364">
            <v>306330</v>
          </cell>
          <cell r="AS364">
            <v>16050</v>
          </cell>
          <cell r="AT364">
            <v>0</v>
          </cell>
          <cell r="AU364">
            <v>0</v>
          </cell>
          <cell r="AV364">
            <v>5059.5</v>
          </cell>
          <cell r="AW364">
            <v>0</v>
          </cell>
          <cell r="AX364">
            <v>6499.75</v>
          </cell>
          <cell r="AY364">
            <v>0</v>
          </cell>
          <cell r="AZ364">
            <v>27609.25</v>
          </cell>
          <cell r="BA364">
            <v>13169.553960055879</v>
          </cell>
          <cell r="BC364">
            <v>600</v>
          </cell>
          <cell r="BD364" t="str">
            <v>ACTON BOXBOROUGH</v>
          </cell>
          <cell r="BI364">
            <v>0</v>
          </cell>
          <cell r="BL364">
            <v>0</v>
          </cell>
          <cell r="BM364">
            <v>0</v>
          </cell>
          <cell r="BO364">
            <v>0</v>
          </cell>
          <cell r="BQ364">
            <v>16050</v>
          </cell>
          <cell r="BR364">
            <v>16050</v>
          </cell>
          <cell r="BS364">
            <v>0</v>
          </cell>
          <cell r="BU364">
            <v>0</v>
          </cell>
          <cell r="BW364">
            <v>0</v>
          </cell>
        </row>
        <row r="365">
          <cell r="A365">
            <v>603</v>
          </cell>
          <cell r="B365">
            <v>702</v>
          </cell>
          <cell r="C365" t="str">
            <v>ADAMS CHESHIRE</v>
          </cell>
          <cell r="D365">
            <v>83</v>
          </cell>
          <cell r="E365">
            <v>1034014</v>
          </cell>
          <cell r="F365">
            <v>0</v>
          </cell>
          <cell r="G365">
            <v>74119</v>
          </cell>
          <cell r="H365">
            <v>1108133</v>
          </cell>
          <cell r="J365">
            <v>0</v>
          </cell>
          <cell r="K365">
            <v>0</v>
          </cell>
          <cell r="L365">
            <v>74119</v>
          </cell>
          <cell r="M365">
            <v>74119</v>
          </cell>
          <cell r="O365">
            <v>1034014</v>
          </cell>
          <cell r="Q365">
            <v>0</v>
          </cell>
          <cell r="R365">
            <v>0</v>
          </cell>
          <cell r="S365">
            <v>74119</v>
          </cell>
          <cell r="T365">
            <v>74119</v>
          </cell>
          <cell r="V365">
            <v>175685.75</v>
          </cell>
          <cell r="W365">
            <v>0</v>
          </cell>
          <cell r="X365">
            <v>603</v>
          </cell>
          <cell r="Y365">
            <v>83</v>
          </cell>
          <cell r="Z365">
            <v>0</v>
          </cell>
          <cell r="AA365">
            <v>0</v>
          </cell>
          <cell r="AB365">
            <v>1034014</v>
          </cell>
          <cell r="AC365">
            <v>0</v>
          </cell>
          <cell r="AD365">
            <v>1034014</v>
          </cell>
          <cell r="AE365">
            <v>0</v>
          </cell>
          <cell r="AF365">
            <v>74119</v>
          </cell>
          <cell r="AG365">
            <v>1108133</v>
          </cell>
          <cell r="AH365">
            <v>0</v>
          </cell>
          <cell r="AJ365">
            <v>0</v>
          </cell>
          <cell r="AK365">
            <v>0</v>
          </cell>
          <cell r="AL365">
            <v>1108133</v>
          </cell>
          <cell r="AN365">
            <v>603</v>
          </cell>
          <cell r="AO365">
            <v>702</v>
          </cell>
          <cell r="AP365" t="str">
            <v>ADAMS CHESHIRE</v>
          </cell>
          <cell r="AQ365">
            <v>1034014</v>
          </cell>
          <cell r="AR365">
            <v>1088457</v>
          </cell>
          <cell r="AS365">
            <v>0</v>
          </cell>
          <cell r="AT365">
            <v>54655</v>
          </cell>
          <cell r="AU365">
            <v>0</v>
          </cell>
          <cell r="AV365">
            <v>38898.25</v>
          </cell>
          <cell r="AW365">
            <v>8013.5</v>
          </cell>
          <cell r="AX365">
            <v>0</v>
          </cell>
          <cell r="AY365">
            <v>0</v>
          </cell>
          <cell r="AZ365">
            <v>101566.75</v>
          </cell>
          <cell r="BA365">
            <v>0</v>
          </cell>
          <cell r="BC365">
            <v>603</v>
          </cell>
          <cell r="BD365" t="str">
            <v>ADAMS CHESHIRE</v>
          </cell>
          <cell r="BI365">
            <v>0</v>
          </cell>
          <cell r="BL365">
            <v>0</v>
          </cell>
          <cell r="BM365">
            <v>0</v>
          </cell>
          <cell r="BO365">
            <v>0</v>
          </cell>
          <cell r="BQ365">
            <v>0</v>
          </cell>
          <cell r="BR365">
            <v>0</v>
          </cell>
          <cell r="BS365">
            <v>0</v>
          </cell>
          <cell r="BU365">
            <v>0</v>
          </cell>
          <cell r="BW365">
            <v>0</v>
          </cell>
        </row>
        <row r="366">
          <cell r="A366">
            <v>605</v>
          </cell>
          <cell r="B366">
            <v>703</v>
          </cell>
          <cell r="C366" t="str">
            <v>AMHERST PELHAM</v>
          </cell>
          <cell r="D366">
            <v>103</v>
          </cell>
          <cell r="E366">
            <v>1747611</v>
          </cell>
          <cell r="F366">
            <v>0</v>
          </cell>
          <cell r="G366">
            <v>91979</v>
          </cell>
          <cell r="H366">
            <v>1839590</v>
          </cell>
          <cell r="J366">
            <v>201203.70692207242</v>
          </cell>
          <cell r="K366">
            <v>0.49060613105446049</v>
          </cell>
          <cell r="L366">
            <v>91979</v>
          </cell>
          <cell r="M366">
            <v>293182.70692207245</v>
          </cell>
          <cell r="O366">
            <v>1546407.2930779275</v>
          </cell>
          <cell r="Q366">
            <v>0</v>
          </cell>
          <cell r="R366">
            <v>201203.70692207242</v>
          </cell>
          <cell r="S366">
            <v>91979</v>
          </cell>
          <cell r="T366">
            <v>293182.70692207245</v>
          </cell>
          <cell r="V366">
            <v>502091.5</v>
          </cell>
          <cell r="W366">
            <v>0</v>
          </cell>
          <cell r="X366">
            <v>605</v>
          </cell>
          <cell r="Y366">
            <v>103</v>
          </cell>
          <cell r="Z366">
            <v>0</v>
          </cell>
          <cell r="AA366">
            <v>0</v>
          </cell>
          <cell r="AB366">
            <v>1747611</v>
          </cell>
          <cell r="AC366">
            <v>0</v>
          </cell>
          <cell r="AD366">
            <v>1747611</v>
          </cell>
          <cell r="AE366">
            <v>0</v>
          </cell>
          <cell r="AF366">
            <v>91979</v>
          </cell>
          <cell r="AG366">
            <v>1839590</v>
          </cell>
          <cell r="AH366">
            <v>0</v>
          </cell>
          <cell r="AJ366">
            <v>0</v>
          </cell>
          <cell r="AK366">
            <v>0</v>
          </cell>
          <cell r="AL366">
            <v>1839590</v>
          </cell>
          <cell r="AN366">
            <v>605</v>
          </cell>
          <cell r="AO366">
            <v>703</v>
          </cell>
          <cell r="AP366" t="str">
            <v>AMHERST PELHAM</v>
          </cell>
          <cell r="AQ366">
            <v>1747611</v>
          </cell>
          <cell r="AR366">
            <v>1502400</v>
          </cell>
          <cell r="AS366">
            <v>245211</v>
          </cell>
          <cell r="AT366">
            <v>0</v>
          </cell>
          <cell r="AU366">
            <v>62497</v>
          </cell>
          <cell r="AV366">
            <v>63394.75</v>
          </cell>
          <cell r="AW366">
            <v>15767.5</v>
          </cell>
          <cell r="AX366">
            <v>23242.25</v>
          </cell>
          <cell r="AY366">
            <v>0</v>
          </cell>
          <cell r="AZ366">
            <v>410112.5</v>
          </cell>
          <cell r="BA366">
            <v>201203.70692207242</v>
          </cell>
          <cell r="BC366">
            <v>605</v>
          </cell>
          <cell r="BD366" t="str">
            <v>AMHERST PELHAM</v>
          </cell>
          <cell r="BI366">
            <v>0</v>
          </cell>
          <cell r="BL366">
            <v>0</v>
          </cell>
          <cell r="BM366">
            <v>0</v>
          </cell>
          <cell r="BO366">
            <v>0</v>
          </cell>
          <cell r="BQ366">
            <v>245211</v>
          </cell>
          <cell r="BR366">
            <v>245211</v>
          </cell>
          <cell r="BS366">
            <v>0</v>
          </cell>
          <cell r="BU366">
            <v>0</v>
          </cell>
          <cell r="BW366">
            <v>0</v>
          </cell>
        </row>
        <row r="367">
          <cell r="A367">
            <v>610</v>
          </cell>
          <cell r="B367">
            <v>704</v>
          </cell>
          <cell r="C367" t="str">
            <v>ASHBURNHAM WESTMINSTER</v>
          </cell>
          <cell r="D367">
            <v>11</v>
          </cell>
          <cell r="E367">
            <v>134114</v>
          </cell>
          <cell r="F367">
            <v>0</v>
          </cell>
          <cell r="G367">
            <v>9823</v>
          </cell>
          <cell r="H367">
            <v>143937</v>
          </cell>
          <cell r="J367">
            <v>0</v>
          </cell>
          <cell r="K367">
            <v>0</v>
          </cell>
          <cell r="L367">
            <v>9823</v>
          </cell>
          <cell r="M367">
            <v>9823</v>
          </cell>
          <cell r="O367">
            <v>134114</v>
          </cell>
          <cell r="Q367">
            <v>0</v>
          </cell>
          <cell r="R367">
            <v>0</v>
          </cell>
          <cell r="S367">
            <v>9823</v>
          </cell>
          <cell r="T367">
            <v>9823</v>
          </cell>
          <cell r="V367">
            <v>18391</v>
          </cell>
          <cell r="W367">
            <v>0</v>
          </cell>
          <cell r="X367">
            <v>610</v>
          </cell>
          <cell r="Y367">
            <v>11</v>
          </cell>
          <cell r="Z367">
            <v>0</v>
          </cell>
          <cell r="AA367">
            <v>0</v>
          </cell>
          <cell r="AB367">
            <v>134114</v>
          </cell>
          <cell r="AC367">
            <v>0</v>
          </cell>
          <cell r="AD367">
            <v>134114</v>
          </cell>
          <cell r="AE367">
            <v>0</v>
          </cell>
          <cell r="AF367">
            <v>9823</v>
          </cell>
          <cell r="AG367">
            <v>143937</v>
          </cell>
          <cell r="AH367">
            <v>0</v>
          </cell>
          <cell r="AJ367">
            <v>0</v>
          </cell>
          <cell r="AK367">
            <v>0</v>
          </cell>
          <cell r="AL367">
            <v>143937</v>
          </cell>
          <cell r="AN367">
            <v>610</v>
          </cell>
          <cell r="AO367">
            <v>704</v>
          </cell>
          <cell r="AP367" t="str">
            <v>ASHBURNHAM WESTMINSTER</v>
          </cell>
          <cell r="AQ367">
            <v>134114</v>
          </cell>
          <cell r="AR367">
            <v>141250</v>
          </cell>
          <cell r="AS367">
            <v>0</v>
          </cell>
          <cell r="AT367">
            <v>0</v>
          </cell>
          <cell r="AU367">
            <v>8568</v>
          </cell>
          <cell r="AV367">
            <v>0</v>
          </cell>
          <cell r="AW367">
            <v>0</v>
          </cell>
          <cell r="AX367">
            <v>0</v>
          </cell>
          <cell r="AY367">
            <v>0</v>
          </cell>
          <cell r="AZ367">
            <v>8568</v>
          </cell>
          <cell r="BA367">
            <v>0</v>
          </cell>
          <cell r="BC367">
            <v>610</v>
          </cell>
          <cell r="BD367" t="str">
            <v>ASHBURNHAM WESTMINSTER</v>
          </cell>
          <cell r="BI367">
            <v>0</v>
          </cell>
          <cell r="BL367">
            <v>0</v>
          </cell>
          <cell r="BM367">
            <v>0</v>
          </cell>
          <cell r="BO367">
            <v>0</v>
          </cell>
          <cell r="BQ367">
            <v>0</v>
          </cell>
          <cell r="BR367">
            <v>0</v>
          </cell>
          <cell r="BS367">
            <v>0</v>
          </cell>
          <cell r="BU367">
            <v>0</v>
          </cell>
          <cell r="BW367">
            <v>0</v>
          </cell>
        </row>
        <row r="368">
          <cell r="A368">
            <v>615</v>
          </cell>
          <cell r="B368">
            <v>705</v>
          </cell>
          <cell r="C368" t="str">
            <v>ATHOL ROYALSTON</v>
          </cell>
          <cell r="D368">
            <v>1</v>
          </cell>
          <cell r="E368">
            <v>12233</v>
          </cell>
          <cell r="F368">
            <v>0</v>
          </cell>
          <cell r="G368">
            <v>893</v>
          </cell>
          <cell r="H368">
            <v>13126</v>
          </cell>
          <cell r="J368">
            <v>1291.5188743381902</v>
          </cell>
          <cell r="K368">
            <v>0.11076016245771539</v>
          </cell>
          <cell r="L368">
            <v>893</v>
          </cell>
          <cell r="M368">
            <v>2184.5188743381905</v>
          </cell>
          <cell r="O368">
            <v>10941.481125661809</v>
          </cell>
          <cell r="Q368">
            <v>0</v>
          </cell>
          <cell r="R368">
            <v>1291.5188743381902</v>
          </cell>
          <cell r="S368">
            <v>893</v>
          </cell>
          <cell r="T368">
            <v>2184.5188743381905</v>
          </cell>
          <cell r="V368">
            <v>12553.5</v>
          </cell>
          <cell r="W368">
            <v>0</v>
          </cell>
          <cell r="X368">
            <v>615</v>
          </cell>
          <cell r="Y368">
            <v>1</v>
          </cell>
          <cell r="Z368">
            <v>0</v>
          </cell>
          <cell r="AA368">
            <v>0</v>
          </cell>
          <cell r="AB368">
            <v>12233</v>
          </cell>
          <cell r="AC368">
            <v>0</v>
          </cell>
          <cell r="AD368">
            <v>12233</v>
          </cell>
          <cell r="AE368">
            <v>0</v>
          </cell>
          <cell r="AF368">
            <v>893</v>
          </cell>
          <cell r="AG368">
            <v>13126</v>
          </cell>
          <cell r="AH368">
            <v>0</v>
          </cell>
          <cell r="AJ368">
            <v>0</v>
          </cell>
          <cell r="AK368">
            <v>0</v>
          </cell>
          <cell r="AL368">
            <v>13126</v>
          </cell>
          <cell r="AN368">
            <v>615</v>
          </cell>
          <cell r="AO368">
            <v>705</v>
          </cell>
          <cell r="AP368" t="str">
            <v>ATHOL ROYALSTON</v>
          </cell>
          <cell r="AQ368">
            <v>12233</v>
          </cell>
          <cell r="AR368">
            <v>10659</v>
          </cell>
          <cell r="AS368">
            <v>1574</v>
          </cell>
          <cell r="AT368">
            <v>0</v>
          </cell>
          <cell r="AU368">
            <v>0</v>
          </cell>
          <cell r="AV368">
            <v>10086.5</v>
          </cell>
          <cell r="AW368">
            <v>0</v>
          </cell>
          <cell r="AX368">
            <v>0</v>
          </cell>
          <cell r="AY368">
            <v>0</v>
          </cell>
          <cell r="AZ368">
            <v>11660.5</v>
          </cell>
          <cell r="BA368">
            <v>1291.5188743381902</v>
          </cell>
          <cell r="BC368">
            <v>615</v>
          </cell>
          <cell r="BD368" t="str">
            <v>ATHOL ROYALSTON</v>
          </cell>
          <cell r="BI368">
            <v>0</v>
          </cell>
          <cell r="BL368">
            <v>0</v>
          </cell>
          <cell r="BM368">
            <v>0</v>
          </cell>
          <cell r="BO368">
            <v>0</v>
          </cell>
          <cell r="BQ368">
            <v>1574</v>
          </cell>
          <cell r="BR368">
            <v>1574</v>
          </cell>
          <cell r="BS368">
            <v>0</v>
          </cell>
          <cell r="BU368">
            <v>0</v>
          </cell>
          <cell r="BW368">
            <v>0</v>
          </cell>
        </row>
        <row r="369">
          <cell r="A369">
            <v>616</v>
          </cell>
          <cell r="B369">
            <v>616</v>
          </cell>
          <cell r="C369" t="str">
            <v>AYER SHIRLEY</v>
          </cell>
          <cell r="D369">
            <v>62</v>
          </cell>
          <cell r="E369">
            <v>821955</v>
          </cell>
          <cell r="F369">
            <v>0</v>
          </cell>
          <cell r="G369">
            <v>55366</v>
          </cell>
          <cell r="H369">
            <v>877321</v>
          </cell>
          <cell r="J369">
            <v>0</v>
          </cell>
          <cell r="K369">
            <v>0</v>
          </cell>
          <cell r="L369">
            <v>55366</v>
          </cell>
          <cell r="M369">
            <v>55366</v>
          </cell>
          <cell r="O369">
            <v>821955</v>
          </cell>
          <cell r="Q369">
            <v>0</v>
          </cell>
          <cell r="R369">
            <v>0</v>
          </cell>
          <cell r="S369">
            <v>55366</v>
          </cell>
          <cell r="T369">
            <v>55366</v>
          </cell>
          <cell r="V369">
            <v>82618.25</v>
          </cell>
          <cell r="W369">
            <v>0</v>
          </cell>
          <cell r="X369">
            <v>616</v>
          </cell>
          <cell r="Y369">
            <v>62</v>
          </cell>
          <cell r="Z369">
            <v>0</v>
          </cell>
          <cell r="AA369">
            <v>0</v>
          </cell>
          <cell r="AB369">
            <v>821955</v>
          </cell>
          <cell r="AC369">
            <v>0</v>
          </cell>
          <cell r="AD369">
            <v>821955</v>
          </cell>
          <cell r="AE369">
            <v>0</v>
          </cell>
          <cell r="AF369">
            <v>55366</v>
          </cell>
          <cell r="AG369">
            <v>877321</v>
          </cell>
          <cell r="AH369">
            <v>0</v>
          </cell>
          <cell r="AJ369">
            <v>0</v>
          </cell>
          <cell r="AK369">
            <v>0</v>
          </cell>
          <cell r="AL369">
            <v>877321</v>
          </cell>
          <cell r="AN369">
            <v>616</v>
          </cell>
          <cell r="AO369">
            <v>616</v>
          </cell>
          <cell r="AP369" t="str">
            <v>AYER SHIRLEY</v>
          </cell>
          <cell r="AQ369">
            <v>821955</v>
          </cell>
          <cell r="AR369">
            <v>904937</v>
          </cell>
          <cell r="AS369">
            <v>0</v>
          </cell>
          <cell r="AT369">
            <v>11170.25</v>
          </cell>
          <cell r="AU369">
            <v>0</v>
          </cell>
          <cell r="AV369">
            <v>666.75</v>
          </cell>
          <cell r="AW369">
            <v>0</v>
          </cell>
          <cell r="AX369">
            <v>15415.25</v>
          </cell>
          <cell r="AY369">
            <v>0</v>
          </cell>
          <cell r="AZ369">
            <v>27252.25</v>
          </cell>
          <cell r="BA369">
            <v>0</v>
          </cell>
          <cell r="BC369">
            <v>616</v>
          </cell>
          <cell r="BD369" t="str">
            <v>AYER SHIRLEY</v>
          </cell>
          <cell r="BI369">
            <v>0</v>
          </cell>
          <cell r="BL369">
            <v>0</v>
          </cell>
          <cell r="BM369">
            <v>0</v>
          </cell>
          <cell r="BO369">
            <v>0</v>
          </cell>
          <cell r="BQ369">
            <v>0</v>
          </cell>
          <cell r="BR369">
            <v>0</v>
          </cell>
          <cell r="BS369">
            <v>0</v>
          </cell>
          <cell r="BU369">
            <v>0</v>
          </cell>
          <cell r="BW369">
            <v>0</v>
          </cell>
        </row>
        <row r="370">
          <cell r="A370">
            <v>618</v>
          </cell>
          <cell r="B370">
            <v>706</v>
          </cell>
          <cell r="C370" t="str">
            <v>BERKSHIRE HILLS</v>
          </cell>
          <cell r="D370">
            <v>1</v>
          </cell>
          <cell r="E370">
            <v>20221</v>
          </cell>
          <cell r="F370">
            <v>0</v>
          </cell>
          <cell r="G370">
            <v>893</v>
          </cell>
          <cell r="H370">
            <v>21114</v>
          </cell>
          <cell r="J370">
            <v>16591.996923756382</v>
          </cell>
          <cell r="K370">
            <v>0.77376316200932138</v>
          </cell>
          <cell r="L370">
            <v>893</v>
          </cell>
          <cell r="M370">
            <v>17484.996923756382</v>
          </cell>
          <cell r="O370">
            <v>3629.0030762436181</v>
          </cell>
          <cell r="Q370">
            <v>0</v>
          </cell>
          <cell r="R370">
            <v>16591.996923756382</v>
          </cell>
          <cell r="S370">
            <v>893</v>
          </cell>
          <cell r="T370">
            <v>17484.996923756382</v>
          </cell>
          <cell r="V370">
            <v>22336.25</v>
          </cell>
          <cell r="W370">
            <v>0</v>
          </cell>
          <cell r="X370">
            <v>618</v>
          </cell>
          <cell r="Y370">
            <v>1</v>
          </cell>
          <cell r="Z370">
            <v>0</v>
          </cell>
          <cell r="AA370">
            <v>0</v>
          </cell>
          <cell r="AB370">
            <v>20221</v>
          </cell>
          <cell r="AC370">
            <v>0</v>
          </cell>
          <cell r="AD370">
            <v>20221</v>
          </cell>
          <cell r="AE370">
            <v>0</v>
          </cell>
          <cell r="AF370">
            <v>893</v>
          </cell>
          <cell r="AG370">
            <v>21114</v>
          </cell>
          <cell r="AH370">
            <v>0</v>
          </cell>
          <cell r="AJ370">
            <v>0</v>
          </cell>
          <cell r="AK370">
            <v>0</v>
          </cell>
          <cell r="AL370">
            <v>21114</v>
          </cell>
          <cell r="AN370">
            <v>618</v>
          </cell>
          <cell r="AO370">
            <v>706</v>
          </cell>
          <cell r="AP370" t="str">
            <v>BERKSHIRE HILLS</v>
          </cell>
          <cell r="AQ370">
            <v>20221</v>
          </cell>
          <cell r="AR370">
            <v>0</v>
          </cell>
          <cell r="AS370">
            <v>20221</v>
          </cell>
          <cell r="AT370">
            <v>0</v>
          </cell>
          <cell r="AU370">
            <v>0</v>
          </cell>
          <cell r="AV370">
            <v>1222.25</v>
          </cell>
          <cell r="AW370">
            <v>0</v>
          </cell>
          <cell r="AX370">
            <v>0</v>
          </cell>
          <cell r="AY370">
            <v>0</v>
          </cell>
          <cell r="AZ370">
            <v>21443.25</v>
          </cell>
          <cell r="BA370">
            <v>16591.996923756382</v>
          </cell>
          <cell r="BC370">
            <v>618</v>
          </cell>
          <cell r="BD370" t="str">
            <v>BERKSHIRE HILLS</v>
          </cell>
          <cell r="BI370">
            <v>0</v>
          </cell>
          <cell r="BL370">
            <v>0</v>
          </cell>
          <cell r="BM370">
            <v>0</v>
          </cell>
          <cell r="BO370">
            <v>0</v>
          </cell>
          <cell r="BQ370">
            <v>20221</v>
          </cell>
          <cell r="BR370">
            <v>20221</v>
          </cell>
          <cell r="BS370">
            <v>0</v>
          </cell>
          <cell r="BU370">
            <v>0</v>
          </cell>
          <cell r="BW370">
            <v>0</v>
          </cell>
        </row>
        <row r="371">
          <cell r="A371">
            <v>620</v>
          </cell>
          <cell r="B371">
            <v>707</v>
          </cell>
          <cell r="C371" t="str">
            <v>BERLIN BOYLSTON</v>
          </cell>
          <cell r="D371">
            <v>12</v>
          </cell>
          <cell r="E371">
            <v>182364</v>
          </cell>
          <cell r="F371">
            <v>0</v>
          </cell>
          <cell r="G371">
            <v>10716</v>
          </cell>
          <cell r="H371">
            <v>193080</v>
          </cell>
          <cell r="J371">
            <v>19874.12875180769</v>
          </cell>
          <cell r="K371">
            <v>0.82053295701282725</v>
          </cell>
          <cell r="L371">
            <v>10716</v>
          </cell>
          <cell r="M371">
            <v>30590.12875180769</v>
          </cell>
          <cell r="O371">
            <v>162489.8712481923</v>
          </cell>
          <cell r="Q371">
            <v>0</v>
          </cell>
          <cell r="R371">
            <v>19874.12875180769</v>
          </cell>
          <cell r="S371">
            <v>10716</v>
          </cell>
          <cell r="T371">
            <v>30590.12875180769</v>
          </cell>
          <cell r="V371">
            <v>34937</v>
          </cell>
          <cell r="W371">
            <v>0</v>
          </cell>
          <cell r="X371">
            <v>620</v>
          </cell>
          <cell r="Y371">
            <v>12</v>
          </cell>
          <cell r="Z371">
            <v>0</v>
          </cell>
          <cell r="AA371">
            <v>0</v>
          </cell>
          <cell r="AB371">
            <v>182364</v>
          </cell>
          <cell r="AC371">
            <v>0</v>
          </cell>
          <cell r="AD371">
            <v>182364</v>
          </cell>
          <cell r="AE371">
            <v>0</v>
          </cell>
          <cell r="AF371">
            <v>10716</v>
          </cell>
          <cell r="AG371">
            <v>193080</v>
          </cell>
          <cell r="AH371">
            <v>0</v>
          </cell>
          <cell r="AJ371">
            <v>0</v>
          </cell>
          <cell r="AK371">
            <v>0</v>
          </cell>
          <cell r="AL371">
            <v>193080</v>
          </cell>
          <cell r="AN371">
            <v>620</v>
          </cell>
          <cell r="AO371">
            <v>707</v>
          </cell>
          <cell r="AP371" t="str">
            <v>BERLIN BOYLSTON</v>
          </cell>
          <cell r="AQ371">
            <v>182364</v>
          </cell>
          <cell r="AR371">
            <v>158143</v>
          </cell>
          <cell r="AS371">
            <v>24221</v>
          </cell>
          <cell r="AT371">
            <v>0</v>
          </cell>
          <cell r="AU371">
            <v>0</v>
          </cell>
          <cell r="AV371">
            <v>0</v>
          </cell>
          <cell r="AW371">
            <v>0</v>
          </cell>
          <cell r="AX371">
            <v>0</v>
          </cell>
          <cell r="AY371">
            <v>0</v>
          </cell>
          <cell r="AZ371">
            <v>24221</v>
          </cell>
          <cell r="BA371">
            <v>19874.12875180769</v>
          </cell>
          <cell r="BC371">
            <v>620</v>
          </cell>
          <cell r="BD371" t="str">
            <v>BERLIN BOYLSTON</v>
          </cell>
          <cell r="BI371">
            <v>0</v>
          </cell>
          <cell r="BL371">
            <v>0</v>
          </cell>
          <cell r="BM371">
            <v>0</v>
          </cell>
          <cell r="BO371">
            <v>0</v>
          </cell>
          <cell r="BQ371">
            <v>24221</v>
          </cell>
          <cell r="BR371">
            <v>24221</v>
          </cell>
          <cell r="BS371">
            <v>0</v>
          </cell>
          <cell r="BU371">
            <v>0</v>
          </cell>
          <cell r="BW371">
            <v>0</v>
          </cell>
        </row>
        <row r="372">
          <cell r="A372">
            <v>622</v>
          </cell>
          <cell r="B372">
            <v>765</v>
          </cell>
          <cell r="C372" t="str">
            <v>BLACKSTONE MILLVILLE</v>
          </cell>
          <cell r="D372">
            <v>5</v>
          </cell>
          <cell r="E372">
            <v>54000</v>
          </cell>
          <cell r="F372">
            <v>0</v>
          </cell>
          <cell r="G372">
            <v>4465</v>
          </cell>
          <cell r="H372">
            <v>58465</v>
          </cell>
          <cell r="J372">
            <v>27203.949656803277</v>
          </cell>
          <cell r="K372">
            <v>0.70777725572685002</v>
          </cell>
          <cell r="L372">
            <v>4465</v>
          </cell>
          <cell r="M372">
            <v>31668.949656803277</v>
          </cell>
          <cell r="O372">
            <v>26796.050343196723</v>
          </cell>
          <cell r="Q372">
            <v>0</v>
          </cell>
          <cell r="R372">
            <v>27203.949656803277</v>
          </cell>
          <cell r="S372">
            <v>4465</v>
          </cell>
          <cell r="T372">
            <v>31668.949656803277</v>
          </cell>
          <cell r="V372">
            <v>42900.75</v>
          </cell>
          <cell r="W372">
            <v>0</v>
          </cell>
          <cell r="X372">
            <v>622</v>
          </cell>
          <cell r="Y372">
            <v>5</v>
          </cell>
          <cell r="Z372">
            <v>0</v>
          </cell>
          <cell r="AA372">
            <v>0</v>
          </cell>
          <cell r="AB372">
            <v>54000</v>
          </cell>
          <cell r="AC372">
            <v>0</v>
          </cell>
          <cell r="AD372">
            <v>54000</v>
          </cell>
          <cell r="AE372">
            <v>0</v>
          </cell>
          <cell r="AF372">
            <v>4465</v>
          </cell>
          <cell r="AG372">
            <v>58465</v>
          </cell>
          <cell r="AH372">
            <v>0</v>
          </cell>
          <cell r="AJ372">
            <v>0</v>
          </cell>
          <cell r="AK372">
            <v>0</v>
          </cell>
          <cell r="AL372">
            <v>58465</v>
          </cell>
          <cell r="AN372">
            <v>622</v>
          </cell>
          <cell r="AO372">
            <v>765</v>
          </cell>
          <cell r="AP372" t="str">
            <v>BLACKSTONE MILLVILLE</v>
          </cell>
          <cell r="AQ372">
            <v>54000</v>
          </cell>
          <cell r="AR372">
            <v>20846</v>
          </cell>
          <cell r="AS372">
            <v>33154</v>
          </cell>
          <cell r="AT372">
            <v>0</v>
          </cell>
          <cell r="AU372">
            <v>5213</v>
          </cell>
          <cell r="AV372">
            <v>0</v>
          </cell>
          <cell r="AW372">
            <v>68.75</v>
          </cell>
          <cell r="AX372">
            <v>0</v>
          </cell>
          <cell r="AY372">
            <v>0</v>
          </cell>
          <cell r="AZ372">
            <v>38435.75</v>
          </cell>
          <cell r="BA372">
            <v>27203.949656803277</v>
          </cell>
          <cell r="BC372">
            <v>622</v>
          </cell>
          <cell r="BD372" t="str">
            <v>BLACKSTONE MILLVILLE</v>
          </cell>
          <cell r="BI372">
            <v>0</v>
          </cell>
          <cell r="BL372">
            <v>0</v>
          </cell>
          <cell r="BM372">
            <v>0</v>
          </cell>
          <cell r="BO372">
            <v>0</v>
          </cell>
          <cell r="BQ372">
            <v>33154</v>
          </cell>
          <cell r="BR372">
            <v>33154</v>
          </cell>
          <cell r="BS372">
            <v>0</v>
          </cell>
          <cell r="BU372">
            <v>0</v>
          </cell>
          <cell r="BW372">
            <v>0</v>
          </cell>
        </row>
        <row r="373">
          <cell r="A373">
            <v>625</v>
          </cell>
          <cell r="B373">
            <v>710</v>
          </cell>
          <cell r="C373" t="str">
            <v>BRIDGEWATER RAYNHAM</v>
          </cell>
          <cell r="D373">
            <v>14</v>
          </cell>
          <cell r="E373">
            <v>182848</v>
          </cell>
          <cell r="F373">
            <v>0</v>
          </cell>
          <cell r="G373">
            <v>12502</v>
          </cell>
          <cell r="H373">
            <v>195350</v>
          </cell>
          <cell r="J373">
            <v>22170.800498486595</v>
          </cell>
          <cell r="K373">
            <v>0.47828540761165994</v>
          </cell>
          <cell r="L373">
            <v>12502</v>
          </cell>
          <cell r="M373">
            <v>34672.800498486598</v>
          </cell>
          <cell r="O373">
            <v>160677.19950151339</v>
          </cell>
          <cell r="Q373">
            <v>0</v>
          </cell>
          <cell r="R373">
            <v>22170.800498486595</v>
          </cell>
          <cell r="S373">
            <v>12502</v>
          </cell>
          <cell r="T373">
            <v>34672.800498486598</v>
          </cell>
          <cell r="V373">
            <v>58856.75</v>
          </cell>
          <cell r="W373">
            <v>0</v>
          </cell>
          <cell r="X373">
            <v>625</v>
          </cell>
          <cell r="Y373">
            <v>14</v>
          </cell>
          <cell r="Z373">
            <v>0</v>
          </cell>
          <cell r="AA373">
            <v>0</v>
          </cell>
          <cell r="AB373">
            <v>182848</v>
          </cell>
          <cell r="AC373">
            <v>0</v>
          </cell>
          <cell r="AD373">
            <v>182848</v>
          </cell>
          <cell r="AE373">
            <v>0</v>
          </cell>
          <cell r="AF373">
            <v>12502</v>
          </cell>
          <cell r="AG373">
            <v>195350</v>
          </cell>
          <cell r="AH373">
            <v>0</v>
          </cell>
          <cell r="AJ373">
            <v>0</v>
          </cell>
          <cell r="AK373">
            <v>0</v>
          </cell>
          <cell r="AL373">
            <v>195350</v>
          </cell>
          <cell r="AN373">
            <v>625</v>
          </cell>
          <cell r="AO373">
            <v>710</v>
          </cell>
          <cell r="AP373" t="str">
            <v>BRIDGEWATER RAYNHAM</v>
          </cell>
          <cell r="AQ373">
            <v>182848</v>
          </cell>
          <cell r="AR373">
            <v>155828</v>
          </cell>
          <cell r="AS373">
            <v>27020</v>
          </cell>
          <cell r="AT373">
            <v>15007</v>
          </cell>
          <cell r="AU373">
            <v>0</v>
          </cell>
          <cell r="AV373">
            <v>4327.75</v>
          </cell>
          <cell r="AW373">
            <v>0</v>
          </cell>
          <cell r="AX373">
            <v>0</v>
          </cell>
          <cell r="AY373">
            <v>0</v>
          </cell>
          <cell r="AZ373">
            <v>46354.75</v>
          </cell>
          <cell r="BA373">
            <v>22170.800498486595</v>
          </cell>
          <cell r="BC373">
            <v>625</v>
          </cell>
          <cell r="BD373" t="str">
            <v>BRIDGEWATER RAYNHAM</v>
          </cell>
          <cell r="BI373">
            <v>0</v>
          </cell>
          <cell r="BL373">
            <v>0</v>
          </cell>
          <cell r="BM373">
            <v>0</v>
          </cell>
          <cell r="BO373">
            <v>0</v>
          </cell>
          <cell r="BQ373">
            <v>27020</v>
          </cell>
          <cell r="BR373">
            <v>27020</v>
          </cell>
          <cell r="BS373">
            <v>0</v>
          </cell>
          <cell r="BU373">
            <v>0</v>
          </cell>
          <cell r="BW373">
            <v>0</v>
          </cell>
        </row>
        <row r="374">
          <cell r="A374">
            <v>632</v>
          </cell>
          <cell r="B374">
            <v>632</v>
          </cell>
          <cell r="C374" t="str">
            <v>CHESTERFIELD GOSHEN</v>
          </cell>
          <cell r="D374">
            <v>3</v>
          </cell>
          <cell r="E374">
            <v>54289</v>
          </cell>
          <cell r="F374">
            <v>0</v>
          </cell>
          <cell r="G374">
            <v>2679</v>
          </cell>
          <cell r="H374">
            <v>56968</v>
          </cell>
          <cell r="J374">
            <v>17732.537734004211</v>
          </cell>
          <cell r="K374">
            <v>0.67133102650125731</v>
          </cell>
          <cell r="L374">
            <v>2679</v>
          </cell>
          <cell r="M374">
            <v>20411.537734004211</v>
          </cell>
          <cell r="O374">
            <v>36556.462265995789</v>
          </cell>
          <cell r="Q374">
            <v>0</v>
          </cell>
          <cell r="R374">
            <v>17732.537734004211</v>
          </cell>
          <cell r="S374">
            <v>2679</v>
          </cell>
          <cell r="T374">
            <v>20411.537734004211</v>
          </cell>
          <cell r="V374">
            <v>29093</v>
          </cell>
          <cell r="W374">
            <v>0</v>
          </cell>
          <cell r="X374">
            <v>632</v>
          </cell>
          <cell r="Y374">
            <v>3</v>
          </cell>
          <cell r="Z374">
            <v>0</v>
          </cell>
          <cell r="AA374">
            <v>0</v>
          </cell>
          <cell r="AB374">
            <v>54289</v>
          </cell>
          <cell r="AC374">
            <v>0</v>
          </cell>
          <cell r="AD374">
            <v>54289</v>
          </cell>
          <cell r="AE374">
            <v>0</v>
          </cell>
          <cell r="AF374">
            <v>2679</v>
          </cell>
          <cell r="AG374">
            <v>56968</v>
          </cell>
          <cell r="AH374">
            <v>0</v>
          </cell>
          <cell r="AJ374">
            <v>0</v>
          </cell>
          <cell r="AK374">
            <v>0</v>
          </cell>
          <cell r="AL374">
            <v>56968</v>
          </cell>
          <cell r="AN374">
            <v>632</v>
          </cell>
          <cell r="AO374">
            <v>632</v>
          </cell>
          <cell r="AP374" t="str">
            <v>CHESTERFIELD GOSHEN</v>
          </cell>
          <cell r="AQ374">
            <v>54289</v>
          </cell>
          <cell r="AR374">
            <v>32678</v>
          </cell>
          <cell r="AS374">
            <v>21611</v>
          </cell>
          <cell r="AT374">
            <v>0</v>
          </cell>
          <cell r="AU374">
            <v>4803</v>
          </cell>
          <cell r="AV374">
            <v>0</v>
          </cell>
          <cell r="AW374">
            <v>0</v>
          </cell>
          <cell r="AX374">
            <v>0</v>
          </cell>
          <cell r="AY374">
            <v>0</v>
          </cell>
          <cell r="AZ374">
            <v>26414</v>
          </cell>
          <cell r="BA374">
            <v>17732.537734004211</v>
          </cell>
          <cell r="BC374">
            <v>632</v>
          </cell>
          <cell r="BD374" t="str">
            <v>CHESTERFIELD GOSHEN</v>
          </cell>
          <cell r="BI374">
            <v>0</v>
          </cell>
          <cell r="BL374">
            <v>0</v>
          </cell>
          <cell r="BM374">
            <v>0</v>
          </cell>
          <cell r="BO374">
            <v>0</v>
          </cell>
          <cell r="BQ374">
            <v>21611</v>
          </cell>
          <cell r="BR374">
            <v>21611</v>
          </cell>
          <cell r="BS374">
            <v>0</v>
          </cell>
          <cell r="BU374">
            <v>0</v>
          </cell>
          <cell r="BW374">
            <v>0</v>
          </cell>
        </row>
        <row r="375">
          <cell r="A375">
            <v>635</v>
          </cell>
          <cell r="B375">
            <v>712</v>
          </cell>
          <cell r="C375" t="str">
            <v>CENTRAL BERKSHIRE</v>
          </cell>
          <cell r="D375">
            <v>25</v>
          </cell>
          <cell r="E375">
            <v>390524</v>
          </cell>
          <cell r="F375">
            <v>0</v>
          </cell>
          <cell r="G375">
            <v>22325</v>
          </cell>
          <cell r="H375">
            <v>412849</v>
          </cell>
          <cell r="J375">
            <v>44740.380014081427</v>
          </cell>
          <cell r="K375">
            <v>0.4566731228519007</v>
          </cell>
          <cell r="L375">
            <v>22325</v>
          </cell>
          <cell r="M375">
            <v>67065.380014081427</v>
          </cell>
          <cell r="O375">
            <v>345783.61998591857</v>
          </cell>
          <cell r="Q375">
            <v>0</v>
          </cell>
          <cell r="R375">
            <v>44740.380014081427</v>
          </cell>
          <cell r="S375">
            <v>22325</v>
          </cell>
          <cell r="T375">
            <v>67065.380014081427</v>
          </cell>
          <cell r="V375">
            <v>120295.25</v>
          </cell>
          <cell r="W375">
            <v>0</v>
          </cell>
          <cell r="X375">
            <v>635</v>
          </cell>
          <cell r="Y375">
            <v>25</v>
          </cell>
          <cell r="Z375">
            <v>0</v>
          </cell>
          <cell r="AA375">
            <v>0</v>
          </cell>
          <cell r="AB375">
            <v>390524</v>
          </cell>
          <cell r="AC375">
            <v>0</v>
          </cell>
          <cell r="AD375">
            <v>390524</v>
          </cell>
          <cell r="AE375">
            <v>0</v>
          </cell>
          <cell r="AF375">
            <v>22325</v>
          </cell>
          <cell r="AG375">
            <v>412849</v>
          </cell>
          <cell r="AH375">
            <v>0</v>
          </cell>
          <cell r="AJ375">
            <v>0</v>
          </cell>
          <cell r="AK375">
            <v>0</v>
          </cell>
          <cell r="AL375">
            <v>412849</v>
          </cell>
          <cell r="AN375">
            <v>635</v>
          </cell>
          <cell r="AO375">
            <v>712</v>
          </cell>
          <cell r="AP375" t="str">
            <v>CENTRAL BERKSHIRE</v>
          </cell>
          <cell r="AQ375">
            <v>390524</v>
          </cell>
          <cell r="AR375">
            <v>335998</v>
          </cell>
          <cell r="AS375">
            <v>54526</v>
          </cell>
          <cell r="AT375">
            <v>10697</v>
          </cell>
          <cell r="AU375">
            <v>26917</v>
          </cell>
          <cell r="AV375">
            <v>5830.25</v>
          </cell>
          <cell r="AW375">
            <v>0</v>
          </cell>
          <cell r="AX375">
            <v>0</v>
          </cell>
          <cell r="AY375">
            <v>0</v>
          </cell>
          <cell r="AZ375">
            <v>97970.25</v>
          </cell>
          <cell r="BA375">
            <v>44740.380014081427</v>
          </cell>
          <cell r="BC375">
            <v>635</v>
          </cell>
          <cell r="BD375" t="str">
            <v>CENTRAL BERKSHIRE</v>
          </cell>
          <cell r="BI375">
            <v>0</v>
          </cell>
          <cell r="BL375">
            <v>0</v>
          </cell>
          <cell r="BM375">
            <v>0</v>
          </cell>
          <cell r="BO375">
            <v>0</v>
          </cell>
          <cell r="BQ375">
            <v>54526</v>
          </cell>
          <cell r="BR375">
            <v>54526</v>
          </cell>
          <cell r="BS375">
            <v>0</v>
          </cell>
          <cell r="BU375">
            <v>0</v>
          </cell>
          <cell r="BW375">
            <v>0</v>
          </cell>
        </row>
        <row r="376">
          <cell r="A376">
            <v>640</v>
          </cell>
          <cell r="B376">
            <v>713</v>
          </cell>
          <cell r="C376" t="str">
            <v>CONCORD CARLISLE</v>
          </cell>
          <cell r="D376">
            <v>4</v>
          </cell>
          <cell r="E376">
            <v>71180</v>
          </cell>
          <cell r="F376">
            <v>0</v>
          </cell>
          <cell r="G376">
            <v>3572</v>
          </cell>
          <cell r="H376">
            <v>74752</v>
          </cell>
          <cell r="J376">
            <v>1903.6364602697595</v>
          </cell>
          <cell r="K376">
            <v>0.15273078147222074</v>
          </cell>
          <cell r="L376">
            <v>3572</v>
          </cell>
          <cell r="M376">
            <v>5475.6364602697595</v>
          </cell>
          <cell r="O376">
            <v>69276.363539730242</v>
          </cell>
          <cell r="Q376">
            <v>0</v>
          </cell>
          <cell r="R376">
            <v>1903.6364602697595</v>
          </cell>
          <cell r="S376">
            <v>3572</v>
          </cell>
          <cell r="T376">
            <v>5475.6364602697595</v>
          </cell>
          <cell r="V376">
            <v>16036</v>
          </cell>
          <cell r="W376">
            <v>0</v>
          </cell>
          <cell r="X376">
            <v>640</v>
          </cell>
          <cell r="Y376">
            <v>4</v>
          </cell>
          <cell r="Z376">
            <v>0</v>
          </cell>
          <cell r="AA376">
            <v>0</v>
          </cell>
          <cell r="AB376">
            <v>71180</v>
          </cell>
          <cell r="AC376">
            <v>0</v>
          </cell>
          <cell r="AD376">
            <v>71180</v>
          </cell>
          <cell r="AE376">
            <v>0</v>
          </cell>
          <cell r="AF376">
            <v>3572</v>
          </cell>
          <cell r="AG376">
            <v>74752</v>
          </cell>
          <cell r="AH376">
            <v>0</v>
          </cell>
          <cell r="AJ376">
            <v>0</v>
          </cell>
          <cell r="AK376">
            <v>0</v>
          </cell>
          <cell r="AL376">
            <v>74752</v>
          </cell>
          <cell r="AN376">
            <v>640</v>
          </cell>
          <cell r="AO376">
            <v>713</v>
          </cell>
          <cell r="AP376" t="str">
            <v>CONCORD CARLISLE</v>
          </cell>
          <cell r="AQ376">
            <v>71180</v>
          </cell>
          <cell r="AR376">
            <v>68860</v>
          </cell>
          <cell r="AS376">
            <v>2320</v>
          </cell>
          <cell r="AT376">
            <v>0</v>
          </cell>
          <cell r="AU376">
            <v>1909</v>
          </cell>
          <cell r="AV376">
            <v>496.5</v>
          </cell>
          <cell r="AW376">
            <v>0</v>
          </cell>
          <cell r="AX376">
            <v>7738.5</v>
          </cell>
          <cell r="AY376">
            <v>0</v>
          </cell>
          <cell r="AZ376">
            <v>12464</v>
          </cell>
          <cell r="BA376">
            <v>1903.6364602697595</v>
          </cell>
          <cell r="BC376">
            <v>640</v>
          </cell>
          <cell r="BD376" t="str">
            <v>CONCORD CARLISLE</v>
          </cell>
          <cell r="BI376">
            <v>0</v>
          </cell>
          <cell r="BL376">
            <v>0</v>
          </cell>
          <cell r="BM376">
            <v>0</v>
          </cell>
          <cell r="BO376">
            <v>0</v>
          </cell>
          <cell r="BQ376">
            <v>2320</v>
          </cell>
          <cell r="BR376">
            <v>2320</v>
          </cell>
          <cell r="BS376">
            <v>0</v>
          </cell>
          <cell r="BU376">
            <v>0</v>
          </cell>
          <cell r="BW376">
            <v>0</v>
          </cell>
        </row>
        <row r="377">
          <cell r="A377">
            <v>645</v>
          </cell>
          <cell r="B377">
            <v>714</v>
          </cell>
          <cell r="C377" t="str">
            <v>DENNIS YARMOUTH</v>
          </cell>
          <cell r="D377">
            <v>125</v>
          </cell>
          <cell r="E377">
            <v>1835689</v>
          </cell>
          <cell r="F377">
            <v>0</v>
          </cell>
          <cell r="G377">
            <v>111625</v>
          </cell>
          <cell r="H377">
            <v>1947314</v>
          </cell>
          <cell r="J377">
            <v>0</v>
          </cell>
          <cell r="K377">
            <v>0</v>
          </cell>
          <cell r="L377">
            <v>111625</v>
          </cell>
          <cell r="M377">
            <v>111625</v>
          </cell>
          <cell r="O377">
            <v>1835689</v>
          </cell>
          <cell r="Q377">
            <v>0</v>
          </cell>
          <cell r="R377">
            <v>0</v>
          </cell>
          <cell r="S377">
            <v>111625</v>
          </cell>
          <cell r="T377">
            <v>111625</v>
          </cell>
          <cell r="V377">
            <v>156603</v>
          </cell>
          <cell r="W377">
            <v>0</v>
          </cell>
          <cell r="X377">
            <v>645</v>
          </cell>
          <cell r="Y377">
            <v>125</v>
          </cell>
          <cell r="Z377">
            <v>0</v>
          </cell>
          <cell r="AA377">
            <v>0</v>
          </cell>
          <cell r="AB377">
            <v>1835689</v>
          </cell>
          <cell r="AC377">
            <v>0</v>
          </cell>
          <cell r="AD377">
            <v>1835689</v>
          </cell>
          <cell r="AE377">
            <v>0</v>
          </cell>
          <cell r="AF377">
            <v>111625</v>
          </cell>
          <cell r="AG377">
            <v>1947314</v>
          </cell>
          <cell r="AH377">
            <v>0</v>
          </cell>
          <cell r="AJ377">
            <v>0</v>
          </cell>
          <cell r="AK377">
            <v>0</v>
          </cell>
          <cell r="AL377">
            <v>1947314</v>
          </cell>
          <cell r="AN377">
            <v>645</v>
          </cell>
          <cell r="AO377">
            <v>714</v>
          </cell>
          <cell r="AP377" t="str">
            <v>DENNIS YARMOUTH</v>
          </cell>
          <cell r="AQ377">
            <v>1835689</v>
          </cell>
          <cell r="AR377">
            <v>1865300</v>
          </cell>
          <cell r="AS377">
            <v>0</v>
          </cell>
          <cell r="AT377">
            <v>42438</v>
          </cell>
          <cell r="AU377">
            <v>2540</v>
          </cell>
          <cell r="AV377">
            <v>0</v>
          </cell>
          <cell r="AW377">
            <v>0</v>
          </cell>
          <cell r="AX377">
            <v>0</v>
          </cell>
          <cell r="AY377">
            <v>0</v>
          </cell>
          <cell r="AZ377">
            <v>44978</v>
          </cell>
          <cell r="BA377">
            <v>0</v>
          </cell>
          <cell r="BC377">
            <v>645</v>
          </cell>
          <cell r="BD377" t="str">
            <v>DENNIS YARMOUTH</v>
          </cell>
          <cell r="BI377">
            <v>0</v>
          </cell>
          <cell r="BL377">
            <v>0</v>
          </cell>
          <cell r="BM377">
            <v>0</v>
          </cell>
          <cell r="BO377">
            <v>0</v>
          </cell>
          <cell r="BQ377">
            <v>0</v>
          </cell>
          <cell r="BR377">
            <v>0</v>
          </cell>
          <cell r="BS377">
            <v>0</v>
          </cell>
          <cell r="BU377">
            <v>0</v>
          </cell>
          <cell r="BW377">
            <v>0</v>
          </cell>
        </row>
        <row r="378">
          <cell r="A378">
            <v>650</v>
          </cell>
          <cell r="B378">
            <v>715</v>
          </cell>
          <cell r="C378" t="str">
            <v>DIGHTON REHOBOTH</v>
          </cell>
          <cell r="D378">
            <v>2</v>
          </cell>
          <cell r="E378">
            <v>30422</v>
          </cell>
          <cell r="F378">
            <v>0</v>
          </cell>
          <cell r="G378">
            <v>1786</v>
          </cell>
          <cell r="H378">
            <v>32208</v>
          </cell>
          <cell r="J378">
            <v>14435.636312726672</v>
          </cell>
          <cell r="K378">
            <v>0.62704339647188734</v>
          </cell>
          <cell r="L378">
            <v>1786</v>
          </cell>
          <cell r="M378">
            <v>16221.636312726672</v>
          </cell>
          <cell r="O378">
            <v>15986.363687273328</v>
          </cell>
          <cell r="Q378">
            <v>0</v>
          </cell>
          <cell r="R378">
            <v>14435.636312726672</v>
          </cell>
          <cell r="S378">
            <v>1786</v>
          </cell>
          <cell r="T378">
            <v>16221.636312726672</v>
          </cell>
          <cell r="V378">
            <v>24807.75</v>
          </cell>
          <cell r="W378">
            <v>0</v>
          </cell>
          <cell r="X378">
            <v>650</v>
          </cell>
          <cell r="Y378">
            <v>2</v>
          </cell>
          <cell r="Z378">
            <v>0</v>
          </cell>
          <cell r="AA378">
            <v>0</v>
          </cell>
          <cell r="AB378">
            <v>30422</v>
          </cell>
          <cell r="AC378">
            <v>0</v>
          </cell>
          <cell r="AD378">
            <v>30422</v>
          </cell>
          <cell r="AE378">
            <v>0</v>
          </cell>
          <cell r="AF378">
            <v>1786</v>
          </cell>
          <cell r="AG378">
            <v>32208</v>
          </cell>
          <cell r="AH378">
            <v>0</v>
          </cell>
          <cell r="AJ378">
            <v>0</v>
          </cell>
          <cell r="AK378">
            <v>0</v>
          </cell>
          <cell r="AL378">
            <v>32208</v>
          </cell>
          <cell r="AN378">
            <v>650</v>
          </cell>
          <cell r="AO378">
            <v>715</v>
          </cell>
          <cell r="AP378" t="str">
            <v>DIGHTON REHOBOTH</v>
          </cell>
          <cell r="AQ378">
            <v>30422</v>
          </cell>
          <cell r="AR378">
            <v>12829</v>
          </cell>
          <cell r="AS378">
            <v>17593</v>
          </cell>
          <cell r="AT378">
            <v>0</v>
          </cell>
          <cell r="AU378">
            <v>0</v>
          </cell>
          <cell r="AV378">
            <v>0</v>
          </cell>
          <cell r="AW378">
            <v>5428.75</v>
          </cell>
          <cell r="AX378">
            <v>0</v>
          </cell>
          <cell r="AY378">
            <v>0</v>
          </cell>
          <cell r="AZ378">
            <v>23021.75</v>
          </cell>
          <cell r="BA378">
            <v>14435.636312726672</v>
          </cell>
          <cell r="BC378">
            <v>650</v>
          </cell>
          <cell r="BD378" t="str">
            <v>DIGHTON REHOBOTH</v>
          </cell>
          <cell r="BI378">
            <v>0</v>
          </cell>
          <cell r="BL378">
            <v>0</v>
          </cell>
          <cell r="BM378">
            <v>0</v>
          </cell>
          <cell r="BO378">
            <v>0</v>
          </cell>
          <cell r="BQ378">
            <v>17593</v>
          </cell>
          <cell r="BR378">
            <v>17593</v>
          </cell>
          <cell r="BS378">
            <v>0</v>
          </cell>
          <cell r="BU378">
            <v>0</v>
          </cell>
          <cell r="BW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W379">
            <v>0</v>
          </cell>
          <cell r="X379">
            <v>655</v>
          </cell>
          <cell r="AN379">
            <v>655</v>
          </cell>
          <cell r="AO379">
            <v>716</v>
          </cell>
          <cell r="AP379" t="str">
            <v>DOVER SHERBORN</v>
          </cell>
          <cell r="AQ379">
            <v>0</v>
          </cell>
          <cell r="AR379">
            <v>0</v>
          </cell>
          <cell r="AS379">
            <v>0</v>
          </cell>
          <cell r="AT379">
            <v>0</v>
          </cell>
          <cell r="AU379">
            <v>0</v>
          </cell>
          <cell r="AV379">
            <v>4220</v>
          </cell>
          <cell r="AW379">
            <v>0</v>
          </cell>
          <cell r="AX379">
            <v>0</v>
          </cell>
          <cell r="AY379">
            <v>0</v>
          </cell>
          <cell r="AZ379">
            <v>4220</v>
          </cell>
          <cell r="BA379">
            <v>0</v>
          </cell>
          <cell r="BC379">
            <v>655</v>
          </cell>
          <cell r="BD379" t="str">
            <v>DOVER SHERBORN</v>
          </cell>
          <cell r="BI379">
            <v>0</v>
          </cell>
          <cell r="BL379">
            <v>0</v>
          </cell>
          <cell r="BM379">
            <v>0</v>
          </cell>
          <cell r="BO379">
            <v>0</v>
          </cell>
          <cell r="BQ379">
            <v>0</v>
          </cell>
          <cell r="BR379">
            <v>0</v>
          </cell>
          <cell r="BS379">
            <v>0</v>
          </cell>
          <cell r="BU379">
            <v>0</v>
          </cell>
          <cell r="BW379">
            <v>0</v>
          </cell>
        </row>
        <row r="380">
          <cell r="A380">
            <v>658</v>
          </cell>
          <cell r="B380">
            <v>780</v>
          </cell>
          <cell r="C380" t="str">
            <v>DUDLEY CHARLTON</v>
          </cell>
          <cell r="D380">
            <v>9</v>
          </cell>
          <cell r="E380">
            <v>96116</v>
          </cell>
          <cell r="F380">
            <v>0</v>
          </cell>
          <cell r="G380">
            <v>8037</v>
          </cell>
          <cell r="H380">
            <v>104153</v>
          </cell>
          <cell r="J380">
            <v>33031.374717508377</v>
          </cell>
          <cell r="K380">
            <v>0.60776137145422204</v>
          </cell>
          <cell r="L380">
            <v>8037</v>
          </cell>
          <cell r="M380">
            <v>41068.374717508377</v>
          </cell>
          <cell r="O380">
            <v>63084.625282491623</v>
          </cell>
          <cell r="Q380">
            <v>0</v>
          </cell>
          <cell r="R380">
            <v>33031.374717508377</v>
          </cell>
          <cell r="S380">
            <v>8037</v>
          </cell>
          <cell r="T380">
            <v>41068.374717508377</v>
          </cell>
          <cell r="V380">
            <v>62386.25</v>
          </cell>
          <cell r="W380">
            <v>0</v>
          </cell>
          <cell r="X380">
            <v>658</v>
          </cell>
          <cell r="Y380">
            <v>9</v>
          </cell>
          <cell r="Z380">
            <v>0</v>
          </cell>
          <cell r="AA380">
            <v>0</v>
          </cell>
          <cell r="AB380">
            <v>96116</v>
          </cell>
          <cell r="AC380">
            <v>0</v>
          </cell>
          <cell r="AD380">
            <v>96116</v>
          </cell>
          <cell r="AE380">
            <v>0</v>
          </cell>
          <cell r="AF380">
            <v>8037</v>
          </cell>
          <cell r="AG380">
            <v>104153</v>
          </cell>
          <cell r="AH380">
            <v>0</v>
          </cell>
          <cell r="AJ380">
            <v>0</v>
          </cell>
          <cell r="AK380">
            <v>0</v>
          </cell>
          <cell r="AL380">
            <v>104153</v>
          </cell>
          <cell r="AN380">
            <v>658</v>
          </cell>
          <cell r="AO380">
            <v>780</v>
          </cell>
          <cell r="AP380" t="str">
            <v>DUDLEY CHARLTON</v>
          </cell>
          <cell r="AQ380">
            <v>96116</v>
          </cell>
          <cell r="AR380">
            <v>55860</v>
          </cell>
          <cell r="AS380">
            <v>40256</v>
          </cell>
          <cell r="AT380">
            <v>13965</v>
          </cell>
          <cell r="AU380">
            <v>0</v>
          </cell>
          <cell r="AV380">
            <v>0</v>
          </cell>
          <cell r="AW380">
            <v>128.25</v>
          </cell>
          <cell r="AX380">
            <v>0</v>
          </cell>
          <cell r="AY380">
            <v>0</v>
          </cell>
          <cell r="AZ380">
            <v>54349.25</v>
          </cell>
          <cell r="BA380">
            <v>33031.374717508377</v>
          </cell>
          <cell r="BC380">
            <v>658</v>
          </cell>
          <cell r="BD380" t="str">
            <v>DUDLEY CHARLTON</v>
          </cell>
          <cell r="BI380">
            <v>0</v>
          </cell>
          <cell r="BL380">
            <v>0</v>
          </cell>
          <cell r="BM380">
            <v>0</v>
          </cell>
          <cell r="BO380">
            <v>0</v>
          </cell>
          <cell r="BQ380">
            <v>40256</v>
          </cell>
          <cell r="BR380">
            <v>40256</v>
          </cell>
          <cell r="BS380">
            <v>0</v>
          </cell>
          <cell r="BU380">
            <v>0</v>
          </cell>
          <cell r="BW380">
            <v>0</v>
          </cell>
        </row>
        <row r="381">
          <cell r="A381">
            <v>660</v>
          </cell>
          <cell r="B381">
            <v>776</v>
          </cell>
          <cell r="C381" t="str">
            <v>NAUSET</v>
          </cell>
          <cell r="D381">
            <v>79</v>
          </cell>
          <cell r="E381">
            <v>1469562</v>
          </cell>
          <cell r="F381">
            <v>0</v>
          </cell>
          <cell r="G381">
            <v>70547</v>
          </cell>
          <cell r="H381">
            <v>1540109</v>
          </cell>
          <cell r="J381">
            <v>51467.109195672587</v>
          </cell>
          <cell r="K381">
            <v>0.62281327495322991</v>
          </cell>
          <cell r="L381">
            <v>70547</v>
          </cell>
          <cell r="M381">
            <v>122014.10919567259</v>
          </cell>
          <cell r="O381">
            <v>1418094.8908043273</v>
          </cell>
          <cell r="Q381">
            <v>0</v>
          </cell>
          <cell r="R381">
            <v>51467.109195672587</v>
          </cell>
          <cell r="S381">
            <v>70547</v>
          </cell>
          <cell r="T381">
            <v>122014.10919567259</v>
          </cell>
          <cell r="V381">
            <v>153183.5</v>
          </cell>
          <cell r="W381">
            <v>0</v>
          </cell>
          <cell r="X381">
            <v>660</v>
          </cell>
          <cell r="Y381">
            <v>79</v>
          </cell>
          <cell r="Z381">
            <v>0</v>
          </cell>
          <cell r="AA381">
            <v>0</v>
          </cell>
          <cell r="AB381">
            <v>1469562</v>
          </cell>
          <cell r="AC381">
            <v>0</v>
          </cell>
          <cell r="AD381">
            <v>1469562</v>
          </cell>
          <cell r="AE381">
            <v>0</v>
          </cell>
          <cell r="AF381">
            <v>70547</v>
          </cell>
          <cell r="AG381">
            <v>1540109</v>
          </cell>
          <cell r="AH381">
            <v>0</v>
          </cell>
          <cell r="AJ381">
            <v>0</v>
          </cell>
          <cell r="AK381">
            <v>0</v>
          </cell>
          <cell r="AL381">
            <v>1540109</v>
          </cell>
          <cell r="AN381">
            <v>660</v>
          </cell>
          <cell r="AO381">
            <v>776</v>
          </cell>
          <cell r="AP381" t="str">
            <v>NAUSET</v>
          </cell>
          <cell r="AQ381">
            <v>1469562</v>
          </cell>
          <cell r="AR381">
            <v>1406838</v>
          </cell>
          <cell r="AS381">
            <v>62724</v>
          </cell>
          <cell r="AT381">
            <v>16598.5</v>
          </cell>
          <cell r="AU381">
            <v>3314</v>
          </cell>
          <cell r="AV381">
            <v>0</v>
          </cell>
          <cell r="AW381">
            <v>0</v>
          </cell>
          <cell r="AX381">
            <v>0</v>
          </cell>
          <cell r="AY381">
            <v>0</v>
          </cell>
          <cell r="AZ381">
            <v>82636.5</v>
          </cell>
          <cell r="BA381">
            <v>51467.109195672587</v>
          </cell>
          <cell r="BC381">
            <v>660</v>
          </cell>
          <cell r="BD381" t="str">
            <v>NAUSET</v>
          </cell>
          <cell r="BI381">
            <v>0</v>
          </cell>
          <cell r="BL381">
            <v>0</v>
          </cell>
          <cell r="BM381">
            <v>0</v>
          </cell>
          <cell r="BO381">
            <v>0</v>
          </cell>
          <cell r="BQ381">
            <v>62724</v>
          </cell>
          <cell r="BR381">
            <v>62724</v>
          </cell>
          <cell r="BS381">
            <v>0</v>
          </cell>
          <cell r="BU381">
            <v>0</v>
          </cell>
          <cell r="BW381">
            <v>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N382">
            <v>662</v>
          </cell>
          <cell r="AO382">
            <v>788</v>
          </cell>
          <cell r="AP382" t="str">
            <v>FARMINGTON RIVER</v>
          </cell>
          <cell r="AQ382">
            <v>0</v>
          </cell>
          <cell r="AR382">
            <v>0</v>
          </cell>
          <cell r="AS382">
            <v>0</v>
          </cell>
          <cell r="AT382">
            <v>0</v>
          </cell>
          <cell r="AU382">
            <v>0</v>
          </cell>
          <cell r="AV382">
            <v>0</v>
          </cell>
          <cell r="AW382">
            <v>0</v>
          </cell>
          <cell r="AX382">
            <v>0</v>
          </cell>
          <cell r="AY382">
            <v>0</v>
          </cell>
          <cell r="AZ382">
            <v>0</v>
          </cell>
          <cell r="BA382">
            <v>0</v>
          </cell>
          <cell r="BC382">
            <v>662</v>
          </cell>
          <cell r="BD382" t="str">
            <v>FARMINGTON RIVER</v>
          </cell>
          <cell r="BI382">
            <v>0</v>
          </cell>
          <cell r="BL382">
            <v>0</v>
          </cell>
          <cell r="BM382">
            <v>0</v>
          </cell>
          <cell r="BO382">
            <v>0</v>
          </cell>
          <cell r="BQ382">
            <v>0</v>
          </cell>
          <cell r="BR382">
            <v>0</v>
          </cell>
          <cell r="BS382">
            <v>0</v>
          </cell>
          <cell r="BU382">
            <v>0</v>
          </cell>
          <cell r="BW382">
            <v>0</v>
          </cell>
        </row>
        <row r="383">
          <cell r="A383">
            <v>665</v>
          </cell>
          <cell r="B383">
            <v>718</v>
          </cell>
          <cell r="C383" t="str">
            <v>FREETOWN LAKEVILLE</v>
          </cell>
          <cell r="D383">
            <v>16</v>
          </cell>
          <cell r="E383">
            <v>217019</v>
          </cell>
          <cell r="F383">
            <v>0</v>
          </cell>
          <cell r="G383">
            <v>14288</v>
          </cell>
          <cell r="H383">
            <v>231307</v>
          </cell>
          <cell r="J383">
            <v>8298.8703272277362</v>
          </cell>
          <cell r="K383">
            <v>0.13970632976407016</v>
          </cell>
          <cell r="L383">
            <v>14288</v>
          </cell>
          <cell r="M383">
            <v>22586.870327227734</v>
          </cell>
          <cell r="O383">
            <v>208720.12967277225</v>
          </cell>
          <cell r="Q383">
            <v>0</v>
          </cell>
          <cell r="R383">
            <v>8298.8703272277362</v>
          </cell>
          <cell r="S383">
            <v>14288</v>
          </cell>
          <cell r="T383">
            <v>22586.870327227734</v>
          </cell>
          <cell r="V383">
            <v>73690.25</v>
          </cell>
          <cell r="W383">
            <v>0</v>
          </cell>
          <cell r="X383">
            <v>665</v>
          </cell>
          <cell r="Y383">
            <v>16</v>
          </cell>
          <cell r="Z383">
            <v>0</v>
          </cell>
          <cell r="AA383">
            <v>0</v>
          </cell>
          <cell r="AB383">
            <v>217019</v>
          </cell>
          <cell r="AC383">
            <v>0</v>
          </cell>
          <cell r="AD383">
            <v>217019</v>
          </cell>
          <cell r="AE383">
            <v>0</v>
          </cell>
          <cell r="AF383">
            <v>14288</v>
          </cell>
          <cell r="AG383">
            <v>231307</v>
          </cell>
          <cell r="AH383">
            <v>0</v>
          </cell>
          <cell r="AJ383">
            <v>0</v>
          </cell>
          <cell r="AK383">
            <v>0</v>
          </cell>
          <cell r="AL383">
            <v>231307</v>
          </cell>
          <cell r="AN383">
            <v>665</v>
          </cell>
          <cell r="AO383">
            <v>718</v>
          </cell>
          <cell r="AP383" t="str">
            <v>FREETOWN LAKEVILLE</v>
          </cell>
          <cell r="AQ383">
            <v>217019</v>
          </cell>
          <cell r="AR383">
            <v>206905</v>
          </cell>
          <cell r="AS383">
            <v>10114</v>
          </cell>
          <cell r="AT383">
            <v>4291.25</v>
          </cell>
          <cell r="AU383">
            <v>11161</v>
          </cell>
          <cell r="AV383">
            <v>12999</v>
          </cell>
          <cell r="AW383">
            <v>11990.25</v>
          </cell>
          <cell r="AX383">
            <v>8846.75</v>
          </cell>
          <cell r="AY383">
            <v>0</v>
          </cell>
          <cell r="AZ383">
            <v>59402.25</v>
          </cell>
          <cell r="BA383">
            <v>8298.8703272277362</v>
          </cell>
          <cell r="BC383">
            <v>665</v>
          </cell>
          <cell r="BD383" t="str">
            <v>FREETOWN LAKEVILLE</v>
          </cell>
          <cell r="BI383">
            <v>0</v>
          </cell>
          <cell r="BL383">
            <v>0</v>
          </cell>
          <cell r="BM383">
            <v>0</v>
          </cell>
          <cell r="BO383">
            <v>0</v>
          </cell>
          <cell r="BQ383">
            <v>10114</v>
          </cell>
          <cell r="BR383">
            <v>10114</v>
          </cell>
          <cell r="BS383">
            <v>0</v>
          </cell>
          <cell r="BU383">
            <v>0</v>
          </cell>
          <cell r="BW383">
            <v>0</v>
          </cell>
        </row>
        <row r="384">
          <cell r="A384">
            <v>670</v>
          </cell>
          <cell r="B384">
            <v>720</v>
          </cell>
          <cell r="C384" t="str">
            <v>FRONTIER</v>
          </cell>
          <cell r="D384">
            <v>63</v>
          </cell>
          <cell r="E384">
            <v>1057512.1500000099</v>
          </cell>
          <cell r="F384">
            <v>0</v>
          </cell>
          <cell r="G384">
            <v>56259</v>
          </cell>
          <cell r="H384">
            <v>1113771.1500000099</v>
          </cell>
          <cell r="J384">
            <v>95659.496274421123</v>
          </cell>
          <cell r="K384">
            <v>0.383481798446972</v>
          </cell>
          <cell r="L384">
            <v>56259</v>
          </cell>
          <cell r="M384">
            <v>151918.49627442111</v>
          </cell>
          <cell r="O384">
            <v>961852.65372558881</v>
          </cell>
          <cell r="Q384">
            <v>0</v>
          </cell>
          <cell r="R384">
            <v>95659.496274421123</v>
          </cell>
          <cell r="S384">
            <v>56259</v>
          </cell>
          <cell r="T384">
            <v>151918.49627442111</v>
          </cell>
          <cell r="V384">
            <v>305708.90000000992</v>
          </cell>
          <cell r="W384">
            <v>0</v>
          </cell>
          <cell r="X384">
            <v>670</v>
          </cell>
          <cell r="Y384">
            <v>63</v>
          </cell>
          <cell r="Z384">
            <v>0</v>
          </cell>
          <cell r="AA384">
            <v>0</v>
          </cell>
          <cell r="AB384">
            <v>1151892</v>
          </cell>
          <cell r="AC384">
            <v>94379.849999990081</v>
          </cell>
          <cell r="AD384">
            <v>1057512.1500000099</v>
          </cell>
          <cell r="AE384">
            <v>0</v>
          </cell>
          <cell r="AF384">
            <v>56259</v>
          </cell>
          <cell r="AG384">
            <v>1113771.1500000102</v>
          </cell>
          <cell r="AH384">
            <v>0</v>
          </cell>
          <cell r="AJ384">
            <v>0</v>
          </cell>
          <cell r="AK384">
            <v>0</v>
          </cell>
          <cell r="AL384">
            <v>1113771.1500000102</v>
          </cell>
          <cell r="AN384">
            <v>670</v>
          </cell>
          <cell r="AO384">
            <v>720</v>
          </cell>
          <cell r="AP384" t="str">
            <v>FRONTIER</v>
          </cell>
          <cell r="AQ384">
            <v>1057512.1500000099</v>
          </cell>
          <cell r="AR384">
            <v>940930</v>
          </cell>
          <cell r="AS384">
            <v>116582.15000000992</v>
          </cell>
          <cell r="AT384">
            <v>60446.25</v>
          </cell>
          <cell r="AU384">
            <v>32959</v>
          </cell>
          <cell r="AV384">
            <v>16642.5</v>
          </cell>
          <cell r="AW384">
            <v>10307.75</v>
          </cell>
          <cell r="AX384">
            <v>12512.25</v>
          </cell>
          <cell r="AY384">
            <v>0</v>
          </cell>
          <cell r="AZ384">
            <v>249449.90000000992</v>
          </cell>
          <cell r="BA384">
            <v>95659.496274421123</v>
          </cell>
          <cell r="BC384">
            <v>670</v>
          </cell>
          <cell r="BD384" t="str">
            <v>FRONTIER</v>
          </cell>
          <cell r="BI384">
            <v>0</v>
          </cell>
          <cell r="BL384">
            <v>0</v>
          </cell>
          <cell r="BM384">
            <v>0</v>
          </cell>
          <cell r="BO384">
            <v>0</v>
          </cell>
          <cell r="BQ384">
            <v>116582.15000000992</v>
          </cell>
          <cell r="BR384">
            <v>116582.15000000992</v>
          </cell>
          <cell r="BS384">
            <v>0</v>
          </cell>
          <cell r="BU384">
            <v>0</v>
          </cell>
          <cell r="BW384">
            <v>0</v>
          </cell>
        </row>
        <row r="385">
          <cell r="A385">
            <v>672</v>
          </cell>
          <cell r="B385">
            <v>721</v>
          </cell>
          <cell r="C385" t="str">
            <v>GATEWAY</v>
          </cell>
          <cell r="D385">
            <v>5</v>
          </cell>
          <cell r="E385">
            <v>79705</v>
          </cell>
          <cell r="F385">
            <v>0</v>
          </cell>
          <cell r="G385">
            <v>4465</v>
          </cell>
          <cell r="H385">
            <v>84170</v>
          </cell>
          <cell r="J385">
            <v>20090.749452459077</v>
          </cell>
          <cell r="K385">
            <v>0.5294842255022949</v>
          </cell>
          <cell r="L385">
            <v>4465</v>
          </cell>
          <cell r="M385">
            <v>24555.749452459077</v>
          </cell>
          <cell r="O385">
            <v>59614.250547540927</v>
          </cell>
          <cell r="Q385">
            <v>0</v>
          </cell>
          <cell r="R385">
            <v>20090.749452459077</v>
          </cell>
          <cell r="S385">
            <v>4465</v>
          </cell>
          <cell r="T385">
            <v>24555.749452459077</v>
          </cell>
          <cell r="V385">
            <v>42409</v>
          </cell>
          <cell r="W385">
            <v>0</v>
          </cell>
          <cell r="X385">
            <v>672</v>
          </cell>
          <cell r="Y385">
            <v>5</v>
          </cell>
          <cell r="Z385">
            <v>0</v>
          </cell>
          <cell r="AA385">
            <v>0</v>
          </cell>
          <cell r="AB385">
            <v>79705</v>
          </cell>
          <cell r="AC385">
            <v>0</v>
          </cell>
          <cell r="AD385">
            <v>79705</v>
          </cell>
          <cell r="AE385">
            <v>0</v>
          </cell>
          <cell r="AF385">
            <v>4465</v>
          </cell>
          <cell r="AG385">
            <v>84170</v>
          </cell>
          <cell r="AH385">
            <v>0</v>
          </cell>
          <cell r="AJ385">
            <v>0</v>
          </cell>
          <cell r="AK385">
            <v>0</v>
          </cell>
          <cell r="AL385">
            <v>84170</v>
          </cell>
          <cell r="AN385">
            <v>672</v>
          </cell>
          <cell r="AO385">
            <v>721</v>
          </cell>
          <cell r="AP385" t="str">
            <v>GATEWAY</v>
          </cell>
          <cell r="AQ385">
            <v>79705</v>
          </cell>
          <cell r="AR385">
            <v>55220</v>
          </cell>
          <cell r="AS385">
            <v>24485</v>
          </cell>
          <cell r="AT385">
            <v>0</v>
          </cell>
          <cell r="AU385">
            <v>13459</v>
          </cell>
          <cell r="AV385">
            <v>0</v>
          </cell>
          <cell r="AW385">
            <v>0</v>
          </cell>
          <cell r="AX385">
            <v>0</v>
          </cell>
          <cell r="AY385">
            <v>0</v>
          </cell>
          <cell r="AZ385">
            <v>37944</v>
          </cell>
          <cell r="BA385">
            <v>20090.749452459077</v>
          </cell>
          <cell r="BC385">
            <v>672</v>
          </cell>
          <cell r="BD385" t="str">
            <v>GATEWAY</v>
          </cell>
          <cell r="BI385">
            <v>0</v>
          </cell>
          <cell r="BL385">
            <v>0</v>
          </cell>
          <cell r="BM385">
            <v>0</v>
          </cell>
          <cell r="BO385">
            <v>0</v>
          </cell>
          <cell r="BQ385">
            <v>24485</v>
          </cell>
          <cell r="BR385">
            <v>24485</v>
          </cell>
          <cell r="BS385">
            <v>0</v>
          </cell>
          <cell r="BU385">
            <v>0</v>
          </cell>
          <cell r="BW385">
            <v>0</v>
          </cell>
        </row>
        <row r="386">
          <cell r="A386">
            <v>673</v>
          </cell>
          <cell r="B386">
            <v>772</v>
          </cell>
          <cell r="C386" t="str">
            <v>GROTON DUNSTABLE</v>
          </cell>
          <cell r="D386">
            <v>53</v>
          </cell>
          <cell r="E386">
            <v>746588</v>
          </cell>
          <cell r="F386">
            <v>0</v>
          </cell>
          <cell r="G386">
            <v>47329</v>
          </cell>
          <cell r="H386">
            <v>793917</v>
          </cell>
          <cell r="J386">
            <v>115804.27782209136</v>
          </cell>
          <cell r="K386">
            <v>0.67388992852312035</v>
          </cell>
          <cell r="L386">
            <v>47329</v>
          </cell>
          <cell r="M386">
            <v>163133.27782209136</v>
          </cell>
          <cell r="O386">
            <v>630783.72217790864</v>
          </cell>
          <cell r="Q386">
            <v>0</v>
          </cell>
          <cell r="R386">
            <v>115804.27782209136</v>
          </cell>
          <cell r="S386">
            <v>47329</v>
          </cell>
          <cell r="T386">
            <v>163133.27782209136</v>
          </cell>
          <cell r="V386">
            <v>219173.5</v>
          </cell>
          <cell r="W386">
            <v>0</v>
          </cell>
          <cell r="X386">
            <v>673</v>
          </cell>
          <cell r="Y386">
            <v>53</v>
          </cell>
          <cell r="Z386">
            <v>0</v>
          </cell>
          <cell r="AA386">
            <v>0</v>
          </cell>
          <cell r="AB386">
            <v>746588</v>
          </cell>
          <cell r="AC386">
            <v>0</v>
          </cell>
          <cell r="AD386">
            <v>746588</v>
          </cell>
          <cell r="AE386">
            <v>0</v>
          </cell>
          <cell r="AF386">
            <v>47329</v>
          </cell>
          <cell r="AG386">
            <v>793917</v>
          </cell>
          <cell r="AH386">
            <v>0</v>
          </cell>
          <cell r="AJ386">
            <v>0</v>
          </cell>
          <cell r="AK386">
            <v>0</v>
          </cell>
          <cell r="AL386">
            <v>793917</v>
          </cell>
          <cell r="AN386">
            <v>673</v>
          </cell>
          <cell r="AO386">
            <v>772</v>
          </cell>
          <cell r="AP386" t="str">
            <v>GROTON DUNSTABLE</v>
          </cell>
          <cell r="AQ386">
            <v>746588</v>
          </cell>
          <cell r="AR386">
            <v>605455</v>
          </cell>
          <cell r="AS386">
            <v>141133</v>
          </cell>
          <cell r="AT386">
            <v>5324.75</v>
          </cell>
          <cell r="AU386">
            <v>9301</v>
          </cell>
          <cell r="AV386">
            <v>16085.75</v>
          </cell>
          <cell r="AW386">
            <v>0</v>
          </cell>
          <cell r="AX386">
            <v>0</v>
          </cell>
          <cell r="AY386">
            <v>0</v>
          </cell>
          <cell r="AZ386">
            <v>171844.5</v>
          </cell>
          <cell r="BA386">
            <v>115804.27782209136</v>
          </cell>
          <cell r="BC386">
            <v>673</v>
          </cell>
          <cell r="BD386" t="str">
            <v>GROTON DUNSTABLE</v>
          </cell>
          <cell r="BI386">
            <v>0</v>
          </cell>
          <cell r="BL386">
            <v>0</v>
          </cell>
          <cell r="BM386">
            <v>0</v>
          </cell>
          <cell r="BO386">
            <v>0</v>
          </cell>
          <cell r="BQ386">
            <v>141133</v>
          </cell>
          <cell r="BR386">
            <v>141133</v>
          </cell>
          <cell r="BS386">
            <v>0</v>
          </cell>
          <cell r="BU386">
            <v>0</v>
          </cell>
          <cell r="BW386">
            <v>0</v>
          </cell>
        </row>
        <row r="387">
          <cell r="A387">
            <v>674</v>
          </cell>
          <cell r="B387">
            <v>764</v>
          </cell>
          <cell r="C387" t="str">
            <v>GILL MONTAGUE</v>
          </cell>
          <cell r="D387">
            <v>55</v>
          </cell>
          <cell r="E387">
            <v>882502</v>
          </cell>
          <cell r="F387">
            <v>0</v>
          </cell>
          <cell r="G387">
            <v>49115</v>
          </cell>
          <cell r="H387">
            <v>931617</v>
          </cell>
          <cell r="J387">
            <v>0</v>
          </cell>
          <cell r="K387">
            <v>0</v>
          </cell>
          <cell r="L387">
            <v>49115</v>
          </cell>
          <cell r="M387">
            <v>49115</v>
          </cell>
          <cell r="O387">
            <v>882502</v>
          </cell>
          <cell r="Q387">
            <v>0</v>
          </cell>
          <cell r="R387">
            <v>0</v>
          </cell>
          <cell r="S387">
            <v>49115</v>
          </cell>
          <cell r="T387">
            <v>49115</v>
          </cell>
          <cell r="V387">
            <v>146629</v>
          </cell>
          <cell r="W387">
            <v>0</v>
          </cell>
          <cell r="X387">
            <v>674</v>
          </cell>
          <cell r="Y387">
            <v>55</v>
          </cell>
          <cell r="Z387">
            <v>0</v>
          </cell>
          <cell r="AA387">
            <v>0</v>
          </cell>
          <cell r="AB387">
            <v>882502</v>
          </cell>
          <cell r="AC387">
            <v>0</v>
          </cell>
          <cell r="AD387">
            <v>882502</v>
          </cell>
          <cell r="AE387">
            <v>0</v>
          </cell>
          <cell r="AF387">
            <v>49115</v>
          </cell>
          <cell r="AG387">
            <v>931617</v>
          </cell>
          <cell r="AH387">
            <v>0</v>
          </cell>
          <cell r="AJ387">
            <v>0</v>
          </cell>
          <cell r="AK387">
            <v>0</v>
          </cell>
          <cell r="AL387">
            <v>931617</v>
          </cell>
          <cell r="AN387">
            <v>674</v>
          </cell>
          <cell r="AO387">
            <v>764</v>
          </cell>
          <cell r="AP387" t="str">
            <v>GILL MONTAGUE</v>
          </cell>
          <cell r="AQ387">
            <v>882502</v>
          </cell>
          <cell r="AR387">
            <v>926691</v>
          </cell>
          <cell r="AS387">
            <v>0</v>
          </cell>
          <cell r="AT387">
            <v>0</v>
          </cell>
          <cell r="AU387">
            <v>15324</v>
          </cell>
          <cell r="AV387">
            <v>8391.5</v>
          </cell>
          <cell r="AW387">
            <v>32827.5</v>
          </cell>
          <cell r="AX387">
            <v>40971</v>
          </cell>
          <cell r="AY387">
            <v>0</v>
          </cell>
          <cell r="AZ387">
            <v>97514</v>
          </cell>
          <cell r="BA387">
            <v>0</v>
          </cell>
          <cell r="BC387">
            <v>674</v>
          </cell>
          <cell r="BD387" t="str">
            <v>GILL MONTAGUE</v>
          </cell>
          <cell r="BI387">
            <v>0</v>
          </cell>
          <cell r="BL387">
            <v>0</v>
          </cell>
          <cell r="BM387">
            <v>0</v>
          </cell>
          <cell r="BO387">
            <v>0</v>
          </cell>
          <cell r="BQ387">
            <v>0</v>
          </cell>
          <cell r="BR387">
            <v>0</v>
          </cell>
          <cell r="BS387">
            <v>0</v>
          </cell>
          <cell r="BU387">
            <v>0</v>
          </cell>
          <cell r="BW387">
            <v>0</v>
          </cell>
        </row>
        <row r="388">
          <cell r="A388">
            <v>675</v>
          </cell>
          <cell r="B388">
            <v>724</v>
          </cell>
          <cell r="C388" t="str">
            <v>HAMILTON WENHAM</v>
          </cell>
          <cell r="D388">
            <v>0</v>
          </cell>
          <cell r="E388">
            <v>0</v>
          </cell>
          <cell r="F388">
            <v>0</v>
          </cell>
          <cell r="G388">
            <v>0</v>
          </cell>
          <cell r="H388">
            <v>0</v>
          </cell>
          <cell r="J388">
            <v>0</v>
          </cell>
          <cell r="K388">
            <v>0</v>
          </cell>
          <cell r="L388">
            <v>0</v>
          </cell>
          <cell r="M388">
            <v>0</v>
          </cell>
          <cell r="O388">
            <v>0</v>
          </cell>
          <cell r="Q388">
            <v>0</v>
          </cell>
          <cell r="R388">
            <v>0</v>
          </cell>
          <cell r="S388">
            <v>0</v>
          </cell>
          <cell r="T388">
            <v>0</v>
          </cell>
          <cell r="V388">
            <v>8187.25</v>
          </cell>
          <cell r="W388">
            <v>0</v>
          </cell>
          <cell r="X388">
            <v>675</v>
          </cell>
          <cell r="AN388">
            <v>675</v>
          </cell>
          <cell r="AO388">
            <v>724</v>
          </cell>
          <cell r="AP388" t="str">
            <v>HAMILTON WENHAM</v>
          </cell>
          <cell r="AQ388">
            <v>0</v>
          </cell>
          <cell r="AR388">
            <v>32748</v>
          </cell>
          <cell r="AS388">
            <v>0</v>
          </cell>
          <cell r="AT388">
            <v>4324.25</v>
          </cell>
          <cell r="AU388">
            <v>3863</v>
          </cell>
          <cell r="AV388">
            <v>0</v>
          </cell>
          <cell r="AW388">
            <v>0</v>
          </cell>
          <cell r="AX388">
            <v>0</v>
          </cell>
          <cell r="AY388">
            <v>0</v>
          </cell>
          <cell r="AZ388">
            <v>8187.25</v>
          </cell>
          <cell r="BA388">
            <v>0</v>
          </cell>
          <cell r="BC388">
            <v>675</v>
          </cell>
          <cell r="BD388" t="str">
            <v>HAMILTON WENHAM</v>
          </cell>
          <cell r="BI388">
            <v>0</v>
          </cell>
          <cell r="BL388">
            <v>0</v>
          </cell>
          <cell r="BM388">
            <v>0</v>
          </cell>
          <cell r="BO388">
            <v>0</v>
          </cell>
          <cell r="BQ388">
            <v>0</v>
          </cell>
          <cell r="BR388">
            <v>0</v>
          </cell>
          <cell r="BS388">
            <v>0</v>
          </cell>
          <cell r="BU388">
            <v>0</v>
          </cell>
          <cell r="BW388">
            <v>0</v>
          </cell>
        </row>
        <row r="389">
          <cell r="A389">
            <v>680</v>
          </cell>
          <cell r="B389">
            <v>725</v>
          </cell>
          <cell r="C389" t="str">
            <v>HAMPDEN WILBRAHAM</v>
          </cell>
          <cell r="D389">
            <v>5</v>
          </cell>
          <cell r="E389">
            <v>74699</v>
          </cell>
          <cell r="F389">
            <v>0</v>
          </cell>
          <cell r="G389">
            <v>4465</v>
          </cell>
          <cell r="H389">
            <v>79164</v>
          </cell>
          <cell r="J389">
            <v>14891.852636825804</v>
          </cell>
          <cell r="K389">
            <v>0.46548676659245453</v>
          </cell>
          <cell r="L389">
            <v>4465</v>
          </cell>
          <cell r="M389">
            <v>19356.852636825803</v>
          </cell>
          <cell r="O389">
            <v>59807.147363174197</v>
          </cell>
          <cell r="Q389">
            <v>0</v>
          </cell>
          <cell r="R389">
            <v>14891.852636825804</v>
          </cell>
          <cell r="S389">
            <v>4465</v>
          </cell>
          <cell r="T389">
            <v>19356.852636825803</v>
          </cell>
          <cell r="V389">
            <v>36457</v>
          </cell>
          <cell r="W389">
            <v>0</v>
          </cell>
          <cell r="X389">
            <v>680</v>
          </cell>
          <cell r="Y389">
            <v>5</v>
          </cell>
          <cell r="Z389">
            <v>0</v>
          </cell>
          <cell r="AA389">
            <v>0</v>
          </cell>
          <cell r="AB389">
            <v>74699</v>
          </cell>
          <cell r="AC389">
            <v>0</v>
          </cell>
          <cell r="AD389">
            <v>74699</v>
          </cell>
          <cell r="AE389">
            <v>0</v>
          </cell>
          <cell r="AF389">
            <v>4465</v>
          </cell>
          <cell r="AG389">
            <v>79164</v>
          </cell>
          <cell r="AH389">
            <v>0</v>
          </cell>
          <cell r="AJ389">
            <v>0</v>
          </cell>
          <cell r="AK389">
            <v>0</v>
          </cell>
          <cell r="AL389">
            <v>79164</v>
          </cell>
          <cell r="AN389">
            <v>680</v>
          </cell>
          <cell r="AO389">
            <v>725</v>
          </cell>
          <cell r="AP389" t="str">
            <v>HAMPDEN WILBRAHAM</v>
          </cell>
          <cell r="AQ389">
            <v>74699</v>
          </cell>
          <cell r="AR389">
            <v>56550</v>
          </cell>
          <cell r="AS389">
            <v>18149</v>
          </cell>
          <cell r="AT389">
            <v>2962</v>
          </cell>
          <cell r="AU389">
            <v>0</v>
          </cell>
          <cell r="AV389">
            <v>1905.75</v>
          </cell>
          <cell r="AW389">
            <v>0</v>
          </cell>
          <cell r="AX389">
            <v>8975.25</v>
          </cell>
          <cell r="AY389">
            <v>0</v>
          </cell>
          <cell r="AZ389">
            <v>31992</v>
          </cell>
          <cell r="BA389">
            <v>14891.852636825804</v>
          </cell>
          <cell r="BC389">
            <v>680</v>
          </cell>
          <cell r="BD389" t="str">
            <v>HAMPDEN WILBRAHAM</v>
          </cell>
          <cell r="BI389">
            <v>0</v>
          </cell>
          <cell r="BL389">
            <v>0</v>
          </cell>
          <cell r="BM389">
            <v>0</v>
          </cell>
          <cell r="BO389">
            <v>0</v>
          </cell>
          <cell r="BQ389">
            <v>18149</v>
          </cell>
          <cell r="BR389">
            <v>18149</v>
          </cell>
          <cell r="BS389">
            <v>0</v>
          </cell>
          <cell r="BU389">
            <v>0</v>
          </cell>
          <cell r="BW389">
            <v>0</v>
          </cell>
        </row>
        <row r="390">
          <cell r="A390">
            <v>683</v>
          </cell>
          <cell r="B390">
            <v>726</v>
          </cell>
          <cell r="C390" t="str">
            <v>HAMPSHIRE</v>
          </cell>
          <cell r="D390">
            <v>23</v>
          </cell>
          <cell r="E390">
            <v>354348</v>
          </cell>
          <cell r="F390">
            <v>0</v>
          </cell>
          <cell r="G390">
            <v>20539</v>
          </cell>
          <cell r="H390">
            <v>374887</v>
          </cell>
          <cell r="J390">
            <v>0</v>
          </cell>
          <cell r="K390">
            <v>0</v>
          </cell>
          <cell r="L390">
            <v>20539</v>
          </cell>
          <cell r="M390">
            <v>20539</v>
          </cell>
          <cell r="O390">
            <v>354348</v>
          </cell>
          <cell r="Q390">
            <v>0</v>
          </cell>
          <cell r="R390">
            <v>0</v>
          </cell>
          <cell r="S390">
            <v>20539</v>
          </cell>
          <cell r="T390">
            <v>20539</v>
          </cell>
          <cell r="V390">
            <v>62880</v>
          </cell>
          <cell r="W390">
            <v>0</v>
          </cell>
          <cell r="X390">
            <v>683</v>
          </cell>
          <cell r="Y390">
            <v>23</v>
          </cell>
          <cell r="Z390">
            <v>0</v>
          </cell>
          <cell r="AA390">
            <v>0</v>
          </cell>
          <cell r="AB390">
            <v>354348</v>
          </cell>
          <cell r="AC390">
            <v>0</v>
          </cell>
          <cell r="AD390">
            <v>354348</v>
          </cell>
          <cell r="AE390">
            <v>0</v>
          </cell>
          <cell r="AF390">
            <v>20539</v>
          </cell>
          <cell r="AG390">
            <v>374887</v>
          </cell>
          <cell r="AH390">
            <v>0</v>
          </cell>
          <cell r="AJ390">
            <v>0</v>
          </cell>
          <cell r="AK390">
            <v>0</v>
          </cell>
          <cell r="AL390">
            <v>374887</v>
          </cell>
          <cell r="AN390">
            <v>683</v>
          </cell>
          <cell r="AO390">
            <v>726</v>
          </cell>
          <cell r="AP390" t="str">
            <v>HAMPSHIRE</v>
          </cell>
          <cell r="AQ390">
            <v>354348</v>
          </cell>
          <cell r="AR390">
            <v>363928</v>
          </cell>
          <cell r="AS390">
            <v>0</v>
          </cell>
          <cell r="AT390">
            <v>20955.75</v>
          </cell>
          <cell r="AU390">
            <v>6528</v>
          </cell>
          <cell r="AV390">
            <v>0</v>
          </cell>
          <cell r="AW390">
            <v>0</v>
          </cell>
          <cell r="AX390">
            <v>14857.25</v>
          </cell>
          <cell r="AY390">
            <v>0</v>
          </cell>
          <cell r="AZ390">
            <v>42341</v>
          </cell>
          <cell r="BA390">
            <v>0</v>
          </cell>
          <cell r="BC390">
            <v>683</v>
          </cell>
          <cell r="BD390" t="str">
            <v>HAMPSHIRE</v>
          </cell>
          <cell r="BI390">
            <v>0</v>
          </cell>
          <cell r="BL390">
            <v>0</v>
          </cell>
          <cell r="BM390">
            <v>0</v>
          </cell>
          <cell r="BO390">
            <v>0</v>
          </cell>
          <cell r="BQ390">
            <v>0</v>
          </cell>
          <cell r="BR390">
            <v>0</v>
          </cell>
          <cell r="BS390">
            <v>0</v>
          </cell>
          <cell r="BU390">
            <v>0</v>
          </cell>
          <cell r="BW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W391">
            <v>0</v>
          </cell>
          <cell r="X391">
            <v>685</v>
          </cell>
          <cell r="AN391">
            <v>685</v>
          </cell>
          <cell r="AO391">
            <v>727</v>
          </cell>
          <cell r="AP391" t="str">
            <v>HAWLEMONT</v>
          </cell>
          <cell r="AQ391">
            <v>0</v>
          </cell>
          <cell r="AR391">
            <v>0</v>
          </cell>
          <cell r="AS391">
            <v>0</v>
          </cell>
          <cell r="AT391">
            <v>0</v>
          </cell>
          <cell r="AU391">
            <v>0</v>
          </cell>
          <cell r="AV391">
            <v>0</v>
          </cell>
          <cell r="AW391">
            <v>0</v>
          </cell>
          <cell r="AX391">
            <v>0</v>
          </cell>
          <cell r="AY391">
            <v>0</v>
          </cell>
          <cell r="AZ391">
            <v>0</v>
          </cell>
          <cell r="BA391">
            <v>0</v>
          </cell>
          <cell r="BC391">
            <v>685</v>
          </cell>
          <cell r="BD391" t="str">
            <v>HAWLEMONT</v>
          </cell>
          <cell r="BI391">
            <v>0</v>
          </cell>
          <cell r="BL391">
            <v>0</v>
          </cell>
          <cell r="BM391">
            <v>0</v>
          </cell>
          <cell r="BO391">
            <v>0</v>
          </cell>
          <cell r="BQ391">
            <v>0</v>
          </cell>
          <cell r="BR391">
            <v>0</v>
          </cell>
          <cell r="BS391">
            <v>0</v>
          </cell>
          <cell r="BU391">
            <v>0</v>
          </cell>
          <cell r="BW391">
            <v>0</v>
          </cell>
        </row>
        <row r="392">
          <cell r="A392">
            <v>690</v>
          </cell>
          <cell r="B392">
            <v>728</v>
          </cell>
          <cell r="C392" t="str">
            <v>KING PHILIP</v>
          </cell>
          <cell r="D392">
            <v>15</v>
          </cell>
          <cell r="E392">
            <v>198826</v>
          </cell>
          <cell r="F392">
            <v>0</v>
          </cell>
          <cell r="G392">
            <v>13395</v>
          </cell>
          <cell r="H392">
            <v>212221</v>
          </cell>
          <cell r="J392">
            <v>0</v>
          </cell>
          <cell r="K392">
            <v>0</v>
          </cell>
          <cell r="L392">
            <v>13395</v>
          </cell>
          <cell r="M392">
            <v>13395</v>
          </cell>
          <cell r="O392">
            <v>198826</v>
          </cell>
          <cell r="Q392">
            <v>0</v>
          </cell>
          <cell r="R392">
            <v>0</v>
          </cell>
          <cell r="S392">
            <v>13395</v>
          </cell>
          <cell r="T392">
            <v>13395</v>
          </cell>
          <cell r="V392">
            <v>40104.75</v>
          </cell>
          <cell r="W392">
            <v>0</v>
          </cell>
          <cell r="X392">
            <v>690</v>
          </cell>
          <cell r="Y392">
            <v>15</v>
          </cell>
          <cell r="Z392">
            <v>0</v>
          </cell>
          <cell r="AA392">
            <v>0</v>
          </cell>
          <cell r="AB392">
            <v>198826</v>
          </cell>
          <cell r="AC392">
            <v>0</v>
          </cell>
          <cell r="AD392">
            <v>198826</v>
          </cell>
          <cell r="AE392">
            <v>0</v>
          </cell>
          <cell r="AF392">
            <v>13395</v>
          </cell>
          <cell r="AG392">
            <v>212221</v>
          </cell>
          <cell r="AH392">
            <v>0</v>
          </cell>
          <cell r="AJ392">
            <v>0</v>
          </cell>
          <cell r="AK392">
            <v>0</v>
          </cell>
          <cell r="AL392">
            <v>212221</v>
          </cell>
          <cell r="AN392">
            <v>690</v>
          </cell>
          <cell r="AO392">
            <v>728</v>
          </cell>
          <cell r="AP392" t="str">
            <v>KING PHILIP</v>
          </cell>
          <cell r="AQ392">
            <v>198826</v>
          </cell>
          <cell r="AR392">
            <v>235008</v>
          </cell>
          <cell r="AS392">
            <v>0</v>
          </cell>
          <cell r="AT392">
            <v>19053.5</v>
          </cell>
          <cell r="AU392">
            <v>4298</v>
          </cell>
          <cell r="AV392">
            <v>3358.25</v>
          </cell>
          <cell r="AW392">
            <v>0</v>
          </cell>
          <cell r="AX392">
            <v>0</v>
          </cell>
          <cell r="AY392">
            <v>0</v>
          </cell>
          <cell r="AZ392">
            <v>26709.75</v>
          </cell>
          <cell r="BA392">
            <v>0</v>
          </cell>
          <cell r="BC392">
            <v>690</v>
          </cell>
          <cell r="BD392" t="str">
            <v>KING PHILIP</v>
          </cell>
          <cell r="BI392">
            <v>0</v>
          </cell>
          <cell r="BL392">
            <v>0</v>
          </cell>
          <cell r="BM392">
            <v>0</v>
          </cell>
          <cell r="BO392">
            <v>0</v>
          </cell>
          <cell r="BQ392">
            <v>0</v>
          </cell>
          <cell r="BR392">
            <v>0</v>
          </cell>
          <cell r="BS392">
            <v>0</v>
          </cell>
          <cell r="BU392">
            <v>0</v>
          </cell>
          <cell r="BW392">
            <v>0</v>
          </cell>
        </row>
        <row r="393">
          <cell r="A393">
            <v>695</v>
          </cell>
          <cell r="B393">
            <v>729</v>
          </cell>
          <cell r="C393" t="str">
            <v>LINCOLN SUDBURY</v>
          </cell>
          <cell r="D393">
            <v>2</v>
          </cell>
          <cell r="E393">
            <v>33742</v>
          </cell>
          <cell r="F393">
            <v>0</v>
          </cell>
          <cell r="G393">
            <v>1786</v>
          </cell>
          <cell r="H393">
            <v>35528</v>
          </cell>
          <cell r="J393">
            <v>14917.289158493202</v>
          </cell>
          <cell r="K393">
            <v>0.66974012137847871</v>
          </cell>
          <cell r="L393">
            <v>1786</v>
          </cell>
          <cell r="M393">
            <v>16703.2891584932</v>
          </cell>
          <cell r="O393">
            <v>18824.7108415068</v>
          </cell>
          <cell r="Q393">
            <v>0</v>
          </cell>
          <cell r="R393">
            <v>14917.289158493202</v>
          </cell>
          <cell r="S393">
            <v>1786</v>
          </cell>
          <cell r="T393">
            <v>16703.2891584932</v>
          </cell>
          <cell r="V393">
            <v>24059.25</v>
          </cell>
          <cell r="W393">
            <v>0</v>
          </cell>
          <cell r="X393">
            <v>695</v>
          </cell>
          <cell r="Y393">
            <v>2</v>
          </cell>
          <cell r="Z393">
            <v>0</v>
          </cell>
          <cell r="AA393">
            <v>0</v>
          </cell>
          <cell r="AB393">
            <v>33742</v>
          </cell>
          <cell r="AC393">
            <v>0</v>
          </cell>
          <cell r="AD393">
            <v>33742</v>
          </cell>
          <cell r="AE393">
            <v>0</v>
          </cell>
          <cell r="AF393">
            <v>1786</v>
          </cell>
          <cell r="AG393">
            <v>35528</v>
          </cell>
          <cell r="AH393">
            <v>0</v>
          </cell>
          <cell r="AJ393">
            <v>0</v>
          </cell>
          <cell r="AK393">
            <v>0</v>
          </cell>
          <cell r="AL393">
            <v>35528</v>
          </cell>
          <cell r="AN393">
            <v>695</v>
          </cell>
          <cell r="AO393">
            <v>729</v>
          </cell>
          <cell r="AP393" t="str">
            <v>LINCOLN SUDBURY</v>
          </cell>
          <cell r="AQ393">
            <v>33742</v>
          </cell>
          <cell r="AR393">
            <v>15562</v>
          </cell>
          <cell r="AS393">
            <v>18180</v>
          </cell>
          <cell r="AT393">
            <v>126.5</v>
          </cell>
          <cell r="AU393">
            <v>127</v>
          </cell>
          <cell r="AV393">
            <v>225.75</v>
          </cell>
          <cell r="AW393">
            <v>0</v>
          </cell>
          <cell r="AX393">
            <v>3614</v>
          </cell>
          <cell r="AY393">
            <v>0</v>
          </cell>
          <cell r="AZ393">
            <v>22273.25</v>
          </cell>
          <cell r="BA393">
            <v>14917.289158493202</v>
          </cell>
          <cell r="BC393">
            <v>695</v>
          </cell>
          <cell r="BD393" t="str">
            <v>LINCOLN SUDBURY</v>
          </cell>
          <cell r="BI393">
            <v>0</v>
          </cell>
          <cell r="BL393">
            <v>0</v>
          </cell>
          <cell r="BM393">
            <v>0</v>
          </cell>
          <cell r="BO393">
            <v>0</v>
          </cell>
          <cell r="BQ393">
            <v>18180</v>
          </cell>
          <cell r="BR393">
            <v>18180</v>
          </cell>
          <cell r="BS393">
            <v>0</v>
          </cell>
          <cell r="BU393">
            <v>0</v>
          </cell>
          <cell r="BW393">
            <v>0</v>
          </cell>
        </row>
        <row r="394">
          <cell r="A394">
            <v>698</v>
          </cell>
          <cell r="B394">
            <v>698</v>
          </cell>
          <cell r="C394" t="str">
            <v>MANCHESTER ESSEX</v>
          </cell>
          <cell r="D394">
            <v>0</v>
          </cell>
          <cell r="E394">
            <v>0</v>
          </cell>
          <cell r="F394">
            <v>0</v>
          </cell>
          <cell r="G394">
            <v>0</v>
          </cell>
          <cell r="H394">
            <v>0</v>
          </cell>
          <cell r="J394">
            <v>0</v>
          </cell>
          <cell r="K394">
            <v>0</v>
          </cell>
          <cell r="L394">
            <v>0</v>
          </cell>
          <cell r="M394">
            <v>0</v>
          </cell>
          <cell r="O394">
            <v>0</v>
          </cell>
          <cell r="Q394">
            <v>0</v>
          </cell>
          <cell r="R394">
            <v>0</v>
          </cell>
          <cell r="S394">
            <v>0</v>
          </cell>
          <cell r="T394">
            <v>0</v>
          </cell>
          <cell r="V394">
            <v>8121.5</v>
          </cell>
          <cell r="W394">
            <v>0</v>
          </cell>
          <cell r="X394">
            <v>698</v>
          </cell>
          <cell r="AN394">
            <v>698</v>
          </cell>
          <cell r="AO394">
            <v>698</v>
          </cell>
          <cell r="AP394" t="str">
            <v>MANCHESTER ESSEX</v>
          </cell>
          <cell r="AQ394">
            <v>0</v>
          </cell>
          <cell r="AR394">
            <v>32486</v>
          </cell>
          <cell r="AS394">
            <v>0</v>
          </cell>
          <cell r="AT394">
            <v>8121.5</v>
          </cell>
          <cell r="AU394">
            <v>0</v>
          </cell>
          <cell r="AV394">
            <v>0</v>
          </cell>
          <cell r="AW394">
            <v>0</v>
          </cell>
          <cell r="AX394">
            <v>0</v>
          </cell>
          <cell r="AY394">
            <v>0</v>
          </cell>
          <cell r="AZ394">
            <v>8121.5</v>
          </cell>
          <cell r="BA394">
            <v>0</v>
          </cell>
          <cell r="BC394">
            <v>698</v>
          </cell>
          <cell r="BD394" t="str">
            <v>MANCHESTER ESSEX</v>
          </cell>
          <cell r="BI394">
            <v>0</v>
          </cell>
          <cell r="BL394">
            <v>0</v>
          </cell>
          <cell r="BM394">
            <v>0</v>
          </cell>
          <cell r="BO394">
            <v>0</v>
          </cell>
          <cell r="BQ394">
            <v>0</v>
          </cell>
          <cell r="BR394">
            <v>0</v>
          </cell>
          <cell r="BS394">
            <v>0</v>
          </cell>
          <cell r="BU394">
            <v>0</v>
          </cell>
          <cell r="BW394">
            <v>0</v>
          </cell>
        </row>
        <row r="395">
          <cell r="A395">
            <v>700</v>
          </cell>
          <cell r="B395">
            <v>731</v>
          </cell>
          <cell r="C395" t="str">
            <v>MARTHAS VINEYARD</v>
          </cell>
          <cell r="D395">
            <v>24</v>
          </cell>
          <cell r="E395">
            <v>595104</v>
          </cell>
          <cell r="F395">
            <v>0</v>
          </cell>
          <cell r="G395">
            <v>21432</v>
          </cell>
          <cell r="H395">
            <v>616536</v>
          </cell>
          <cell r="J395">
            <v>0</v>
          </cell>
          <cell r="K395">
            <v>0</v>
          </cell>
          <cell r="L395">
            <v>21432</v>
          </cell>
          <cell r="M395">
            <v>21432</v>
          </cell>
          <cell r="O395">
            <v>595104</v>
          </cell>
          <cell r="Q395">
            <v>0</v>
          </cell>
          <cell r="R395">
            <v>0</v>
          </cell>
          <cell r="S395">
            <v>21432</v>
          </cell>
          <cell r="T395">
            <v>21432</v>
          </cell>
          <cell r="V395">
            <v>87249.25</v>
          </cell>
          <cell r="W395">
            <v>0</v>
          </cell>
          <cell r="X395">
            <v>700</v>
          </cell>
          <cell r="Y395">
            <v>24</v>
          </cell>
          <cell r="Z395">
            <v>0</v>
          </cell>
          <cell r="AA395">
            <v>0</v>
          </cell>
          <cell r="AB395">
            <v>595104</v>
          </cell>
          <cell r="AC395">
            <v>0</v>
          </cell>
          <cell r="AD395">
            <v>595104</v>
          </cell>
          <cell r="AE395">
            <v>0</v>
          </cell>
          <cell r="AF395">
            <v>21432</v>
          </cell>
          <cell r="AG395">
            <v>616536</v>
          </cell>
          <cell r="AH395">
            <v>0</v>
          </cell>
          <cell r="AJ395">
            <v>0</v>
          </cell>
          <cell r="AK395">
            <v>0</v>
          </cell>
          <cell r="AL395">
            <v>616536</v>
          </cell>
          <cell r="AN395">
            <v>700</v>
          </cell>
          <cell r="AO395">
            <v>731</v>
          </cell>
          <cell r="AP395" t="str">
            <v>MARTHAS VINEYARD</v>
          </cell>
          <cell r="AQ395">
            <v>595104</v>
          </cell>
          <cell r="AR395">
            <v>672655</v>
          </cell>
          <cell r="AS395">
            <v>0</v>
          </cell>
          <cell r="AT395">
            <v>0</v>
          </cell>
          <cell r="AU395">
            <v>0</v>
          </cell>
          <cell r="AV395">
            <v>20390.5</v>
          </cell>
          <cell r="AW395">
            <v>17590</v>
          </cell>
          <cell r="AX395">
            <v>27836.75</v>
          </cell>
          <cell r="AY395">
            <v>0</v>
          </cell>
          <cell r="AZ395">
            <v>65817.25</v>
          </cell>
          <cell r="BA395">
            <v>0</v>
          </cell>
          <cell r="BC395">
            <v>700</v>
          </cell>
          <cell r="BD395" t="str">
            <v>MARTHAS VINEYARD</v>
          </cell>
          <cell r="BI395">
            <v>0</v>
          </cell>
          <cell r="BL395">
            <v>0</v>
          </cell>
          <cell r="BM395">
            <v>0</v>
          </cell>
          <cell r="BO395">
            <v>0</v>
          </cell>
          <cell r="BQ395">
            <v>0</v>
          </cell>
          <cell r="BR395">
            <v>0</v>
          </cell>
          <cell r="BS395">
            <v>0</v>
          </cell>
          <cell r="BU395">
            <v>0</v>
          </cell>
          <cell r="BW395">
            <v>0</v>
          </cell>
        </row>
        <row r="396">
          <cell r="A396">
            <v>705</v>
          </cell>
          <cell r="B396">
            <v>732</v>
          </cell>
          <cell r="C396" t="str">
            <v>MASCONOMET</v>
          </cell>
          <cell r="D396">
            <v>0</v>
          </cell>
          <cell r="E396">
            <v>0</v>
          </cell>
          <cell r="F396">
            <v>0</v>
          </cell>
          <cell r="G396">
            <v>0</v>
          </cell>
          <cell r="H396">
            <v>0</v>
          </cell>
          <cell r="J396">
            <v>0</v>
          </cell>
          <cell r="K396">
            <v>0</v>
          </cell>
          <cell r="L396">
            <v>0</v>
          </cell>
          <cell r="M396">
            <v>0</v>
          </cell>
          <cell r="O396">
            <v>0</v>
          </cell>
          <cell r="Q396">
            <v>0</v>
          </cell>
          <cell r="R396">
            <v>0</v>
          </cell>
          <cell r="S396">
            <v>0</v>
          </cell>
          <cell r="T396">
            <v>0</v>
          </cell>
          <cell r="V396">
            <v>6064.5</v>
          </cell>
          <cell r="W396">
            <v>0</v>
          </cell>
          <cell r="X396">
            <v>705</v>
          </cell>
          <cell r="AN396">
            <v>705</v>
          </cell>
          <cell r="AO396">
            <v>732</v>
          </cell>
          <cell r="AP396" t="str">
            <v>MASCONOMET</v>
          </cell>
          <cell r="AQ396">
            <v>0</v>
          </cell>
          <cell r="AR396">
            <v>0</v>
          </cell>
          <cell r="AS396">
            <v>0</v>
          </cell>
          <cell r="AT396">
            <v>0</v>
          </cell>
          <cell r="AU396">
            <v>2960</v>
          </cell>
          <cell r="AV396">
            <v>0</v>
          </cell>
          <cell r="AW396">
            <v>3104.5</v>
          </cell>
          <cell r="AX396">
            <v>0</v>
          </cell>
          <cell r="AY396">
            <v>0</v>
          </cell>
          <cell r="AZ396">
            <v>6064.5</v>
          </cell>
          <cell r="BA396">
            <v>0</v>
          </cell>
          <cell r="BC396">
            <v>705</v>
          </cell>
          <cell r="BD396" t="str">
            <v>MASCONOMET</v>
          </cell>
          <cell r="BI396">
            <v>0</v>
          </cell>
          <cell r="BL396">
            <v>0</v>
          </cell>
          <cell r="BM396">
            <v>0</v>
          </cell>
          <cell r="BO396">
            <v>0</v>
          </cell>
          <cell r="BQ396">
            <v>0</v>
          </cell>
          <cell r="BR396">
            <v>0</v>
          </cell>
          <cell r="BS396">
            <v>0</v>
          </cell>
          <cell r="BU396">
            <v>0</v>
          </cell>
          <cell r="BW396">
            <v>0</v>
          </cell>
        </row>
        <row r="397">
          <cell r="A397">
            <v>710</v>
          </cell>
          <cell r="B397">
            <v>733</v>
          </cell>
          <cell r="C397" t="str">
            <v>MENDON UPTON</v>
          </cell>
          <cell r="D397">
            <v>6</v>
          </cell>
          <cell r="E397">
            <v>87171</v>
          </cell>
          <cell r="F397">
            <v>0</v>
          </cell>
          <cell r="G397">
            <v>5358</v>
          </cell>
          <cell r="H397">
            <v>92529</v>
          </cell>
          <cell r="J397">
            <v>0</v>
          </cell>
          <cell r="K397">
            <v>0</v>
          </cell>
          <cell r="L397">
            <v>5358</v>
          </cell>
          <cell r="M397">
            <v>5358</v>
          </cell>
          <cell r="O397">
            <v>87171</v>
          </cell>
          <cell r="Q397">
            <v>0</v>
          </cell>
          <cell r="R397">
            <v>0</v>
          </cell>
          <cell r="S397">
            <v>5358</v>
          </cell>
          <cell r="T397">
            <v>5358</v>
          </cell>
          <cell r="V397">
            <v>12689.75</v>
          </cell>
          <cell r="W397">
            <v>0</v>
          </cell>
          <cell r="X397">
            <v>710</v>
          </cell>
          <cell r="Y397">
            <v>6</v>
          </cell>
          <cell r="Z397">
            <v>0</v>
          </cell>
          <cell r="AA397">
            <v>0</v>
          </cell>
          <cell r="AB397">
            <v>87171</v>
          </cell>
          <cell r="AC397">
            <v>0</v>
          </cell>
          <cell r="AD397">
            <v>87171</v>
          </cell>
          <cell r="AE397">
            <v>0</v>
          </cell>
          <cell r="AF397">
            <v>5358</v>
          </cell>
          <cell r="AG397">
            <v>92529</v>
          </cell>
          <cell r="AH397">
            <v>0</v>
          </cell>
          <cell r="AJ397">
            <v>0</v>
          </cell>
          <cell r="AK397">
            <v>0</v>
          </cell>
          <cell r="AL397">
            <v>92529</v>
          </cell>
          <cell r="AN397">
            <v>710</v>
          </cell>
          <cell r="AO397">
            <v>733</v>
          </cell>
          <cell r="AP397" t="str">
            <v>MENDON UPTON</v>
          </cell>
          <cell r="AQ397">
            <v>87171</v>
          </cell>
          <cell r="AR397">
            <v>107368</v>
          </cell>
          <cell r="AS397">
            <v>0</v>
          </cell>
          <cell r="AT397">
            <v>0</v>
          </cell>
          <cell r="AU397">
            <v>0</v>
          </cell>
          <cell r="AV397">
            <v>0</v>
          </cell>
          <cell r="AW397">
            <v>7331.75</v>
          </cell>
          <cell r="AX397">
            <v>0</v>
          </cell>
          <cell r="AY397">
            <v>0</v>
          </cell>
          <cell r="AZ397">
            <v>7331.75</v>
          </cell>
          <cell r="BA397">
            <v>0</v>
          </cell>
          <cell r="BC397">
            <v>710</v>
          </cell>
          <cell r="BD397" t="str">
            <v>MENDON UPTON</v>
          </cell>
          <cell r="BI397">
            <v>0</v>
          </cell>
          <cell r="BL397">
            <v>0</v>
          </cell>
          <cell r="BM397">
            <v>0</v>
          </cell>
          <cell r="BO397">
            <v>0</v>
          </cell>
          <cell r="BQ397">
            <v>0</v>
          </cell>
          <cell r="BR397">
            <v>0</v>
          </cell>
          <cell r="BS397">
            <v>0</v>
          </cell>
          <cell r="BU397">
            <v>0</v>
          </cell>
          <cell r="BW397">
            <v>0</v>
          </cell>
        </row>
        <row r="398">
          <cell r="A398">
            <v>712</v>
          </cell>
          <cell r="B398">
            <v>811</v>
          </cell>
          <cell r="C398" t="str">
            <v>MONOMOY</v>
          </cell>
          <cell r="D398">
            <v>67</v>
          </cell>
          <cell r="E398">
            <v>1150438</v>
          </cell>
          <cell r="F398">
            <v>0</v>
          </cell>
          <cell r="G398">
            <v>59831</v>
          </cell>
          <cell r="H398">
            <v>1210269</v>
          </cell>
          <cell r="J398">
            <v>0</v>
          </cell>
          <cell r="K398">
            <v>0</v>
          </cell>
          <cell r="L398">
            <v>59831</v>
          </cell>
          <cell r="M398">
            <v>59831</v>
          </cell>
          <cell r="O398">
            <v>1150438</v>
          </cell>
          <cell r="Q398">
            <v>0</v>
          </cell>
          <cell r="R398">
            <v>0</v>
          </cell>
          <cell r="S398">
            <v>59831</v>
          </cell>
          <cell r="T398">
            <v>59831</v>
          </cell>
          <cell r="V398">
            <v>187991.75</v>
          </cell>
          <cell r="W398">
            <v>0</v>
          </cell>
          <cell r="X398">
            <v>712</v>
          </cell>
          <cell r="Y398">
            <v>67</v>
          </cell>
          <cell r="Z398">
            <v>0</v>
          </cell>
          <cell r="AA398">
            <v>0</v>
          </cell>
          <cell r="AB398">
            <v>1150438</v>
          </cell>
          <cell r="AC398">
            <v>0</v>
          </cell>
          <cell r="AD398">
            <v>1150438</v>
          </cell>
          <cell r="AE398">
            <v>0</v>
          </cell>
          <cell r="AF398">
            <v>59831</v>
          </cell>
          <cell r="AG398">
            <v>1210269</v>
          </cell>
          <cell r="AH398">
            <v>0</v>
          </cell>
          <cell r="AJ398">
            <v>0</v>
          </cell>
          <cell r="AK398">
            <v>0</v>
          </cell>
          <cell r="AL398">
            <v>1210269</v>
          </cell>
          <cell r="AN398">
            <v>712</v>
          </cell>
          <cell r="AO398">
            <v>811</v>
          </cell>
          <cell r="AP398" t="str">
            <v>MONOMOY</v>
          </cell>
          <cell r="AQ398">
            <v>1150438</v>
          </cell>
          <cell r="AR398">
            <v>1172275</v>
          </cell>
          <cell r="AS398">
            <v>0</v>
          </cell>
          <cell r="AT398">
            <v>4654.75</v>
          </cell>
          <cell r="AU398">
            <v>39197</v>
          </cell>
          <cell r="AV398">
            <v>1603.25</v>
          </cell>
          <cell r="AW398">
            <v>13156.25</v>
          </cell>
          <cell r="AX398">
            <v>69549.5</v>
          </cell>
          <cell r="AY398">
            <v>0</v>
          </cell>
          <cell r="AZ398">
            <v>128160.75</v>
          </cell>
          <cell r="BA398">
            <v>0</v>
          </cell>
          <cell r="BC398">
            <v>712</v>
          </cell>
          <cell r="BD398" t="str">
            <v>MONOMOY</v>
          </cell>
          <cell r="BI398">
            <v>0</v>
          </cell>
          <cell r="BL398">
            <v>0</v>
          </cell>
          <cell r="BM398">
            <v>0</v>
          </cell>
          <cell r="BO398">
            <v>0</v>
          </cell>
          <cell r="BQ398">
            <v>0</v>
          </cell>
          <cell r="BR398">
            <v>0</v>
          </cell>
          <cell r="BS398">
            <v>0</v>
          </cell>
          <cell r="BU398">
            <v>0</v>
          </cell>
          <cell r="BW398">
            <v>0</v>
          </cell>
        </row>
        <row r="399">
          <cell r="A399">
            <v>715</v>
          </cell>
          <cell r="B399">
            <v>736</v>
          </cell>
          <cell r="C399" t="str">
            <v>MOUNT GREYLOCK</v>
          </cell>
          <cell r="D399">
            <v>18</v>
          </cell>
          <cell r="E399">
            <v>330822</v>
          </cell>
          <cell r="F399">
            <v>0</v>
          </cell>
          <cell r="G399">
            <v>16074</v>
          </cell>
          <cell r="H399">
            <v>346896</v>
          </cell>
          <cell r="J399">
            <v>310.16145775084874</v>
          </cell>
          <cell r="K399">
            <v>6.4048539576022946E-3</v>
          </cell>
          <cell r="L399">
            <v>16074</v>
          </cell>
          <cell r="M399">
            <v>16384.161457750848</v>
          </cell>
          <cell r="O399">
            <v>330511.83854224917</v>
          </cell>
          <cell r="Q399">
            <v>0</v>
          </cell>
          <cell r="R399">
            <v>310.16145775084874</v>
          </cell>
          <cell r="S399">
            <v>16074</v>
          </cell>
          <cell r="T399">
            <v>16384.161457750848</v>
          </cell>
          <cell r="V399">
            <v>64500</v>
          </cell>
          <cell r="W399">
            <v>0</v>
          </cell>
          <cell r="X399">
            <v>715</v>
          </cell>
          <cell r="Y399">
            <v>18</v>
          </cell>
          <cell r="Z399">
            <v>0</v>
          </cell>
          <cell r="AA399">
            <v>0</v>
          </cell>
          <cell r="AB399">
            <v>330822</v>
          </cell>
          <cell r="AC399">
            <v>0</v>
          </cell>
          <cell r="AD399">
            <v>330822</v>
          </cell>
          <cell r="AE399">
            <v>0</v>
          </cell>
          <cell r="AF399">
            <v>16074</v>
          </cell>
          <cell r="AG399">
            <v>346896</v>
          </cell>
          <cell r="AH399">
            <v>0</v>
          </cell>
          <cell r="AJ399">
            <v>0</v>
          </cell>
          <cell r="AK399">
            <v>0</v>
          </cell>
          <cell r="AL399">
            <v>346896</v>
          </cell>
          <cell r="AN399">
            <v>715</v>
          </cell>
          <cell r="AO399">
            <v>736</v>
          </cell>
          <cell r="AP399" t="str">
            <v>MOUNT GREYLOCK</v>
          </cell>
          <cell r="AQ399">
            <v>330822</v>
          </cell>
          <cell r="AR399">
            <v>330444</v>
          </cell>
          <cell r="AS399">
            <v>378</v>
          </cell>
          <cell r="AT399">
            <v>9752.5</v>
          </cell>
          <cell r="AU399">
            <v>0</v>
          </cell>
          <cell r="AV399">
            <v>11909.75</v>
          </cell>
          <cell r="AW399">
            <v>0</v>
          </cell>
          <cell r="AX399">
            <v>26385.75</v>
          </cell>
          <cell r="AY399">
            <v>0</v>
          </cell>
          <cell r="AZ399">
            <v>48426</v>
          </cell>
          <cell r="BA399">
            <v>310.16145775084874</v>
          </cell>
          <cell r="BC399">
            <v>715</v>
          </cell>
          <cell r="BD399" t="str">
            <v>MOUNT GREYLOCK</v>
          </cell>
          <cell r="BI399">
            <v>0</v>
          </cell>
          <cell r="BL399">
            <v>0</v>
          </cell>
          <cell r="BM399">
            <v>0</v>
          </cell>
          <cell r="BO399">
            <v>0</v>
          </cell>
          <cell r="BQ399">
            <v>378</v>
          </cell>
          <cell r="BR399">
            <v>378</v>
          </cell>
          <cell r="BS399">
            <v>0</v>
          </cell>
          <cell r="BU399">
            <v>0</v>
          </cell>
          <cell r="BW399">
            <v>0</v>
          </cell>
        </row>
        <row r="400">
          <cell r="A400">
            <v>717</v>
          </cell>
          <cell r="B400">
            <v>734</v>
          </cell>
          <cell r="C400" t="str">
            <v>MOHAWK TRAIL</v>
          </cell>
          <cell r="D400">
            <v>55</v>
          </cell>
          <cell r="E400">
            <v>919964</v>
          </cell>
          <cell r="F400">
            <v>0</v>
          </cell>
          <cell r="G400">
            <v>49115</v>
          </cell>
          <cell r="H400">
            <v>969079</v>
          </cell>
          <cell r="J400">
            <v>141520.6012278304</v>
          </cell>
          <cell r="K400">
            <v>0.61414875741001651</v>
          </cell>
          <cell r="L400">
            <v>49115</v>
          </cell>
          <cell r="M400">
            <v>190635.6012278304</v>
          </cell>
          <cell r="O400">
            <v>778443.3987721696</v>
          </cell>
          <cell r="Q400">
            <v>0</v>
          </cell>
          <cell r="R400">
            <v>141520.6012278304</v>
          </cell>
          <cell r="S400">
            <v>49115</v>
          </cell>
          <cell r="T400">
            <v>190635.6012278304</v>
          </cell>
          <cell r="V400">
            <v>279548.75</v>
          </cell>
          <cell r="W400">
            <v>0</v>
          </cell>
          <cell r="X400">
            <v>717</v>
          </cell>
          <cell r="Y400">
            <v>55</v>
          </cell>
          <cell r="Z400">
            <v>0</v>
          </cell>
          <cell r="AA400">
            <v>0</v>
          </cell>
          <cell r="AB400">
            <v>919964</v>
          </cell>
          <cell r="AC400">
            <v>0</v>
          </cell>
          <cell r="AD400">
            <v>919964</v>
          </cell>
          <cell r="AE400">
            <v>0</v>
          </cell>
          <cell r="AF400">
            <v>49115</v>
          </cell>
          <cell r="AG400">
            <v>969079</v>
          </cell>
          <cell r="AH400">
            <v>0</v>
          </cell>
          <cell r="AJ400">
            <v>0</v>
          </cell>
          <cell r="AK400">
            <v>0</v>
          </cell>
          <cell r="AL400">
            <v>969079</v>
          </cell>
          <cell r="AN400">
            <v>717</v>
          </cell>
          <cell r="AO400">
            <v>734</v>
          </cell>
          <cell r="AP400" t="str">
            <v>MOHAWK TRAIL</v>
          </cell>
          <cell r="AQ400">
            <v>919964</v>
          </cell>
          <cell r="AR400">
            <v>747490</v>
          </cell>
          <cell r="AS400">
            <v>172474</v>
          </cell>
          <cell r="AT400">
            <v>0</v>
          </cell>
          <cell r="AU400">
            <v>24515</v>
          </cell>
          <cell r="AV400">
            <v>12313.25</v>
          </cell>
          <cell r="AW400">
            <v>3287</v>
          </cell>
          <cell r="AX400">
            <v>17844.5</v>
          </cell>
          <cell r="AY400">
            <v>0</v>
          </cell>
          <cell r="AZ400">
            <v>230433.75</v>
          </cell>
          <cell r="BA400">
            <v>141520.6012278304</v>
          </cell>
          <cell r="BC400">
            <v>717</v>
          </cell>
          <cell r="BD400" t="str">
            <v>MOHAWK TRAIL</v>
          </cell>
          <cell r="BI400">
            <v>0</v>
          </cell>
          <cell r="BL400">
            <v>0</v>
          </cell>
          <cell r="BM400">
            <v>0</v>
          </cell>
          <cell r="BO400">
            <v>0</v>
          </cell>
          <cell r="BQ400">
            <v>172474</v>
          </cell>
          <cell r="BR400">
            <v>172474</v>
          </cell>
          <cell r="BS400">
            <v>0</v>
          </cell>
          <cell r="BU400">
            <v>0</v>
          </cell>
          <cell r="BW400">
            <v>0</v>
          </cell>
        </row>
        <row r="401">
          <cell r="A401">
            <v>720</v>
          </cell>
          <cell r="B401">
            <v>737</v>
          </cell>
          <cell r="C401" t="str">
            <v>NARRAGANSETT</v>
          </cell>
          <cell r="D401">
            <v>13</v>
          </cell>
          <cell r="E401">
            <v>156006</v>
          </cell>
          <cell r="F401">
            <v>0</v>
          </cell>
          <cell r="G401">
            <v>11609</v>
          </cell>
          <cell r="H401">
            <v>167615</v>
          </cell>
          <cell r="J401">
            <v>0</v>
          </cell>
          <cell r="K401">
            <v>0</v>
          </cell>
          <cell r="L401">
            <v>11609</v>
          </cell>
          <cell r="M401">
            <v>11609</v>
          </cell>
          <cell r="O401">
            <v>156006</v>
          </cell>
          <cell r="Q401">
            <v>0</v>
          </cell>
          <cell r="R401">
            <v>0</v>
          </cell>
          <cell r="S401">
            <v>11609</v>
          </cell>
          <cell r="T401">
            <v>11609</v>
          </cell>
          <cell r="V401">
            <v>26864.25</v>
          </cell>
          <cell r="W401">
            <v>0</v>
          </cell>
          <cell r="X401">
            <v>720</v>
          </cell>
          <cell r="Y401">
            <v>13</v>
          </cell>
          <cell r="Z401">
            <v>0</v>
          </cell>
          <cell r="AA401">
            <v>0</v>
          </cell>
          <cell r="AB401">
            <v>156006</v>
          </cell>
          <cell r="AC401">
            <v>0</v>
          </cell>
          <cell r="AD401">
            <v>156006</v>
          </cell>
          <cell r="AE401">
            <v>0</v>
          </cell>
          <cell r="AF401">
            <v>11609</v>
          </cell>
          <cell r="AG401">
            <v>167615</v>
          </cell>
          <cell r="AH401">
            <v>0</v>
          </cell>
          <cell r="AJ401">
            <v>0</v>
          </cell>
          <cell r="AK401">
            <v>0</v>
          </cell>
          <cell r="AL401">
            <v>167615</v>
          </cell>
          <cell r="AN401">
            <v>720</v>
          </cell>
          <cell r="AO401">
            <v>737</v>
          </cell>
          <cell r="AP401" t="str">
            <v>NARRAGANSETT</v>
          </cell>
          <cell r="AQ401">
            <v>156006</v>
          </cell>
          <cell r="AR401">
            <v>162024</v>
          </cell>
          <cell r="AS401">
            <v>0</v>
          </cell>
          <cell r="AT401">
            <v>545.75</v>
          </cell>
          <cell r="AU401">
            <v>0</v>
          </cell>
          <cell r="AV401">
            <v>9469.25</v>
          </cell>
          <cell r="AW401">
            <v>0</v>
          </cell>
          <cell r="AX401">
            <v>5240.25</v>
          </cell>
          <cell r="AY401">
            <v>0</v>
          </cell>
          <cell r="AZ401">
            <v>15255.25</v>
          </cell>
          <cell r="BA401">
            <v>0</v>
          </cell>
          <cell r="BC401">
            <v>720</v>
          </cell>
          <cell r="BD401" t="str">
            <v>NARRAGANSETT</v>
          </cell>
          <cell r="BI401">
            <v>0</v>
          </cell>
          <cell r="BL401">
            <v>0</v>
          </cell>
          <cell r="BM401">
            <v>0</v>
          </cell>
          <cell r="BO401">
            <v>0</v>
          </cell>
          <cell r="BQ401">
            <v>0</v>
          </cell>
          <cell r="BR401">
            <v>0</v>
          </cell>
          <cell r="BS401">
            <v>0</v>
          </cell>
          <cell r="BU401">
            <v>0</v>
          </cell>
          <cell r="BW401">
            <v>0</v>
          </cell>
        </row>
        <row r="402">
          <cell r="A402">
            <v>725</v>
          </cell>
          <cell r="B402">
            <v>738</v>
          </cell>
          <cell r="C402" t="str">
            <v>NASHOBA</v>
          </cell>
          <cell r="D402">
            <v>36</v>
          </cell>
          <cell r="E402">
            <v>454077</v>
          </cell>
          <cell r="F402">
            <v>0</v>
          </cell>
          <cell r="G402">
            <v>32148</v>
          </cell>
          <cell r="H402">
            <v>486225</v>
          </cell>
          <cell r="J402">
            <v>33023.169387938251</v>
          </cell>
          <cell r="K402">
            <v>0.38985862060832238</v>
          </cell>
          <cell r="L402">
            <v>32148</v>
          </cell>
          <cell r="M402">
            <v>65171.169387938251</v>
          </cell>
          <cell r="O402">
            <v>421053.83061206178</v>
          </cell>
          <cell r="Q402">
            <v>0</v>
          </cell>
          <cell r="R402">
            <v>33023.169387938251</v>
          </cell>
          <cell r="S402">
            <v>32148</v>
          </cell>
          <cell r="T402">
            <v>65171.169387938251</v>
          </cell>
          <cell r="V402">
            <v>116853.5</v>
          </cell>
          <cell r="W402">
            <v>0</v>
          </cell>
          <cell r="X402">
            <v>725</v>
          </cell>
          <cell r="Y402">
            <v>36</v>
          </cell>
          <cell r="Z402">
            <v>0</v>
          </cell>
          <cell r="AA402">
            <v>0</v>
          </cell>
          <cell r="AB402">
            <v>454077</v>
          </cell>
          <cell r="AC402">
            <v>0</v>
          </cell>
          <cell r="AD402">
            <v>454077</v>
          </cell>
          <cell r="AE402">
            <v>0</v>
          </cell>
          <cell r="AF402">
            <v>32148</v>
          </cell>
          <cell r="AG402">
            <v>486225</v>
          </cell>
          <cell r="AH402">
            <v>0</v>
          </cell>
          <cell r="AJ402">
            <v>0</v>
          </cell>
          <cell r="AK402">
            <v>0</v>
          </cell>
          <cell r="AL402">
            <v>486225</v>
          </cell>
          <cell r="AN402">
            <v>725</v>
          </cell>
          <cell r="AO402">
            <v>738</v>
          </cell>
          <cell r="AP402" t="str">
            <v>NASHOBA</v>
          </cell>
          <cell r="AQ402">
            <v>454077</v>
          </cell>
          <cell r="AR402">
            <v>413831</v>
          </cell>
          <cell r="AS402">
            <v>40246</v>
          </cell>
          <cell r="AT402">
            <v>44459.5</v>
          </cell>
          <cell r="AU402">
            <v>0</v>
          </cell>
          <cell r="AV402">
            <v>0</v>
          </cell>
          <cell r="AW402">
            <v>0</v>
          </cell>
          <cell r="AX402">
            <v>0</v>
          </cell>
          <cell r="AY402">
            <v>0</v>
          </cell>
          <cell r="AZ402">
            <v>84705.5</v>
          </cell>
          <cell r="BA402">
            <v>33023.169387938251</v>
          </cell>
          <cell r="BC402">
            <v>725</v>
          </cell>
          <cell r="BD402" t="str">
            <v>NASHOBA</v>
          </cell>
          <cell r="BI402">
            <v>0</v>
          </cell>
          <cell r="BL402">
            <v>0</v>
          </cell>
          <cell r="BM402">
            <v>0</v>
          </cell>
          <cell r="BO402">
            <v>0</v>
          </cell>
          <cell r="BQ402">
            <v>40246</v>
          </cell>
          <cell r="BR402">
            <v>40246</v>
          </cell>
          <cell r="BS402">
            <v>0</v>
          </cell>
          <cell r="BU402">
            <v>0</v>
          </cell>
          <cell r="BW402">
            <v>0</v>
          </cell>
        </row>
        <row r="403">
          <cell r="A403">
            <v>728</v>
          </cell>
          <cell r="B403">
            <v>787</v>
          </cell>
          <cell r="C403" t="str">
            <v>NEW SALEM WENDELL</v>
          </cell>
          <cell r="D403">
            <v>0</v>
          </cell>
          <cell r="E403">
            <v>0</v>
          </cell>
          <cell r="F403">
            <v>0</v>
          </cell>
          <cell r="G403">
            <v>0</v>
          </cell>
          <cell r="H403">
            <v>0</v>
          </cell>
          <cell r="J403">
            <v>0</v>
          </cell>
          <cell r="K403">
            <v>0</v>
          </cell>
          <cell r="L403">
            <v>0</v>
          </cell>
          <cell r="M403">
            <v>0</v>
          </cell>
          <cell r="O403">
            <v>0</v>
          </cell>
          <cell r="Q403">
            <v>0</v>
          </cell>
          <cell r="R403">
            <v>0</v>
          </cell>
          <cell r="S403">
            <v>0</v>
          </cell>
          <cell r="T403">
            <v>0</v>
          </cell>
          <cell r="V403">
            <v>2932.75</v>
          </cell>
          <cell r="W403">
            <v>0</v>
          </cell>
          <cell r="X403">
            <v>728</v>
          </cell>
          <cell r="AN403">
            <v>728</v>
          </cell>
          <cell r="AO403">
            <v>787</v>
          </cell>
          <cell r="AP403" t="str">
            <v>NEW SALEM WENDELL</v>
          </cell>
          <cell r="AQ403">
            <v>0</v>
          </cell>
          <cell r="AR403">
            <v>11731</v>
          </cell>
          <cell r="AS403">
            <v>0</v>
          </cell>
          <cell r="AT403">
            <v>2932.75</v>
          </cell>
          <cell r="AU403">
            <v>0</v>
          </cell>
          <cell r="AV403">
            <v>0</v>
          </cell>
          <cell r="AW403">
            <v>0</v>
          </cell>
          <cell r="AX403">
            <v>0</v>
          </cell>
          <cell r="AY403">
            <v>0</v>
          </cell>
          <cell r="AZ403">
            <v>2932.75</v>
          </cell>
          <cell r="BA403">
            <v>0</v>
          </cell>
          <cell r="BC403">
            <v>728</v>
          </cell>
          <cell r="BD403" t="str">
            <v>NEW SALEM WENDELL</v>
          </cell>
          <cell r="BI403">
            <v>0</v>
          </cell>
          <cell r="BL403">
            <v>0</v>
          </cell>
          <cell r="BM403">
            <v>0</v>
          </cell>
          <cell r="BO403">
            <v>0</v>
          </cell>
          <cell r="BQ403">
            <v>0</v>
          </cell>
          <cell r="BR403">
            <v>0</v>
          </cell>
          <cell r="BS403">
            <v>0</v>
          </cell>
          <cell r="BU403">
            <v>0</v>
          </cell>
          <cell r="BW403">
            <v>0</v>
          </cell>
        </row>
        <row r="404">
          <cell r="A404">
            <v>730</v>
          </cell>
          <cell r="B404">
            <v>741</v>
          </cell>
          <cell r="C404" t="str">
            <v>NORTHBORO SOUTHBORO</v>
          </cell>
          <cell r="D404">
            <v>16</v>
          </cell>
          <cell r="E404">
            <v>228025</v>
          </cell>
          <cell r="F404">
            <v>0</v>
          </cell>
          <cell r="G404">
            <v>14288</v>
          </cell>
          <cell r="H404">
            <v>242313</v>
          </cell>
          <cell r="J404">
            <v>0</v>
          </cell>
          <cell r="K404">
            <v>0</v>
          </cell>
          <cell r="L404">
            <v>14288</v>
          </cell>
          <cell r="M404">
            <v>14288</v>
          </cell>
          <cell r="O404">
            <v>228025</v>
          </cell>
          <cell r="Q404">
            <v>0</v>
          </cell>
          <cell r="R404">
            <v>0</v>
          </cell>
          <cell r="S404">
            <v>14288</v>
          </cell>
          <cell r="T404">
            <v>14288</v>
          </cell>
          <cell r="V404">
            <v>26674</v>
          </cell>
          <cell r="W404">
            <v>0</v>
          </cell>
          <cell r="X404">
            <v>730</v>
          </cell>
          <cell r="Y404">
            <v>16</v>
          </cell>
          <cell r="Z404">
            <v>0</v>
          </cell>
          <cell r="AA404">
            <v>0</v>
          </cell>
          <cell r="AB404">
            <v>228025</v>
          </cell>
          <cell r="AC404">
            <v>0</v>
          </cell>
          <cell r="AD404">
            <v>228025</v>
          </cell>
          <cell r="AE404">
            <v>0</v>
          </cell>
          <cell r="AF404">
            <v>14288</v>
          </cell>
          <cell r="AG404">
            <v>242313</v>
          </cell>
          <cell r="AH404">
            <v>0</v>
          </cell>
          <cell r="AJ404">
            <v>0</v>
          </cell>
          <cell r="AK404">
            <v>0</v>
          </cell>
          <cell r="AL404">
            <v>242313</v>
          </cell>
          <cell r="AN404">
            <v>730</v>
          </cell>
          <cell r="AO404">
            <v>741</v>
          </cell>
          <cell r="AP404" t="str">
            <v>NORTHBORO SOUTHBORO</v>
          </cell>
          <cell r="AQ404">
            <v>228025</v>
          </cell>
          <cell r="AR404">
            <v>255581</v>
          </cell>
          <cell r="AS404">
            <v>0</v>
          </cell>
          <cell r="AT404">
            <v>0</v>
          </cell>
          <cell r="AU404">
            <v>0</v>
          </cell>
          <cell r="AV404">
            <v>904</v>
          </cell>
          <cell r="AW404">
            <v>11482</v>
          </cell>
          <cell r="AX404">
            <v>0</v>
          </cell>
          <cell r="AY404">
            <v>0</v>
          </cell>
          <cell r="AZ404">
            <v>12386</v>
          </cell>
          <cell r="BA404">
            <v>0</v>
          </cell>
          <cell r="BC404">
            <v>730</v>
          </cell>
          <cell r="BD404" t="str">
            <v>NORTHBORO SOUTHBORO</v>
          </cell>
          <cell r="BI404">
            <v>0</v>
          </cell>
          <cell r="BL404">
            <v>0</v>
          </cell>
          <cell r="BM404">
            <v>0</v>
          </cell>
          <cell r="BO404">
            <v>0</v>
          </cell>
          <cell r="BQ404">
            <v>0</v>
          </cell>
          <cell r="BR404">
            <v>0</v>
          </cell>
          <cell r="BS404">
            <v>0</v>
          </cell>
          <cell r="BU404">
            <v>0</v>
          </cell>
          <cell r="BW404">
            <v>0</v>
          </cell>
        </row>
        <row r="405">
          <cell r="A405">
            <v>735</v>
          </cell>
          <cell r="B405">
            <v>740</v>
          </cell>
          <cell r="C405" t="str">
            <v>NORTH MIDDLESEX</v>
          </cell>
          <cell r="D405">
            <v>71</v>
          </cell>
          <cell r="E405">
            <v>989528</v>
          </cell>
          <cell r="F405">
            <v>0</v>
          </cell>
          <cell r="G405">
            <v>63403</v>
          </cell>
          <cell r="H405">
            <v>1052931</v>
          </cell>
          <cell r="J405">
            <v>25740.939394449408</v>
          </cell>
          <cell r="K405">
            <v>0.20628190747263325</v>
          </cell>
          <cell r="L405">
            <v>63403</v>
          </cell>
          <cell r="M405">
            <v>89143.939394449408</v>
          </cell>
          <cell r="O405">
            <v>963787.06060555065</v>
          </cell>
          <cell r="Q405">
            <v>0</v>
          </cell>
          <cell r="R405">
            <v>25740.939394449408</v>
          </cell>
          <cell r="S405">
            <v>63403</v>
          </cell>
          <cell r="T405">
            <v>89143.939394449408</v>
          </cell>
          <cell r="V405">
            <v>188188.25</v>
          </cell>
          <cell r="W405">
            <v>0</v>
          </cell>
          <cell r="X405">
            <v>735</v>
          </cell>
          <cell r="Y405">
            <v>71</v>
          </cell>
          <cell r="Z405">
            <v>0</v>
          </cell>
          <cell r="AA405">
            <v>0</v>
          </cell>
          <cell r="AB405">
            <v>989528</v>
          </cell>
          <cell r="AC405">
            <v>0</v>
          </cell>
          <cell r="AD405">
            <v>989528</v>
          </cell>
          <cell r="AE405">
            <v>0</v>
          </cell>
          <cell r="AF405">
            <v>63403</v>
          </cell>
          <cell r="AG405">
            <v>1052931</v>
          </cell>
          <cell r="AH405">
            <v>0</v>
          </cell>
          <cell r="AJ405">
            <v>0</v>
          </cell>
          <cell r="AK405">
            <v>0</v>
          </cell>
          <cell r="AL405">
            <v>1052931</v>
          </cell>
          <cell r="AN405">
            <v>735</v>
          </cell>
          <cell r="AO405">
            <v>740</v>
          </cell>
          <cell r="AP405" t="str">
            <v>NORTH MIDDLESEX</v>
          </cell>
          <cell r="AQ405">
            <v>989528</v>
          </cell>
          <cell r="AR405">
            <v>958157</v>
          </cell>
          <cell r="AS405">
            <v>31371</v>
          </cell>
          <cell r="AT405">
            <v>0</v>
          </cell>
          <cell r="AU405">
            <v>63421</v>
          </cell>
          <cell r="AV405">
            <v>0</v>
          </cell>
          <cell r="AW405">
            <v>29993.25</v>
          </cell>
          <cell r="AX405">
            <v>0</v>
          </cell>
          <cell r="AY405">
            <v>0</v>
          </cell>
          <cell r="AZ405">
            <v>124785.25</v>
          </cell>
          <cell r="BA405">
            <v>25740.939394449408</v>
          </cell>
          <cell r="BC405">
            <v>735</v>
          </cell>
          <cell r="BD405" t="str">
            <v>NORTH MIDDLESEX</v>
          </cell>
          <cell r="BI405">
            <v>0</v>
          </cell>
          <cell r="BL405">
            <v>0</v>
          </cell>
          <cell r="BM405">
            <v>0</v>
          </cell>
          <cell r="BO405">
            <v>0</v>
          </cell>
          <cell r="BQ405">
            <v>31371</v>
          </cell>
          <cell r="BR405">
            <v>31371</v>
          </cell>
          <cell r="BS405">
            <v>0</v>
          </cell>
          <cell r="BU405">
            <v>0</v>
          </cell>
          <cell r="BW405">
            <v>0</v>
          </cell>
        </row>
        <row r="406">
          <cell r="A406">
            <v>740</v>
          </cell>
          <cell r="B406">
            <v>745</v>
          </cell>
          <cell r="C406" t="str">
            <v>OLD ROCHESTER</v>
          </cell>
          <cell r="D406">
            <v>1</v>
          </cell>
          <cell r="E406">
            <v>14247</v>
          </cell>
          <cell r="F406">
            <v>0</v>
          </cell>
          <cell r="G406">
            <v>893</v>
          </cell>
          <cell r="H406">
            <v>15140</v>
          </cell>
          <cell r="J406">
            <v>0</v>
          </cell>
          <cell r="K406">
            <v>0</v>
          </cell>
          <cell r="L406">
            <v>893</v>
          </cell>
          <cell r="M406">
            <v>893</v>
          </cell>
          <cell r="O406">
            <v>14247</v>
          </cell>
          <cell r="Q406">
            <v>0</v>
          </cell>
          <cell r="R406">
            <v>0</v>
          </cell>
          <cell r="S406">
            <v>893</v>
          </cell>
          <cell r="T406">
            <v>893</v>
          </cell>
          <cell r="V406">
            <v>10639</v>
          </cell>
          <cell r="W406">
            <v>0</v>
          </cell>
          <cell r="X406">
            <v>740</v>
          </cell>
          <cell r="Y406">
            <v>1</v>
          </cell>
          <cell r="Z406">
            <v>0</v>
          </cell>
          <cell r="AA406">
            <v>0</v>
          </cell>
          <cell r="AB406">
            <v>14247</v>
          </cell>
          <cell r="AC406">
            <v>0</v>
          </cell>
          <cell r="AD406">
            <v>14247</v>
          </cell>
          <cell r="AE406">
            <v>0</v>
          </cell>
          <cell r="AF406">
            <v>893</v>
          </cell>
          <cell r="AG406">
            <v>15140</v>
          </cell>
          <cell r="AH406">
            <v>0</v>
          </cell>
          <cell r="AJ406">
            <v>0</v>
          </cell>
          <cell r="AK406">
            <v>0</v>
          </cell>
          <cell r="AL406">
            <v>15140</v>
          </cell>
          <cell r="AN406">
            <v>740</v>
          </cell>
          <cell r="AO406">
            <v>745</v>
          </cell>
          <cell r="AP406" t="str">
            <v>OLD ROCHESTER</v>
          </cell>
          <cell r="AQ406">
            <v>14247</v>
          </cell>
          <cell r="AR406">
            <v>27060</v>
          </cell>
          <cell r="AS406">
            <v>0</v>
          </cell>
          <cell r="AT406">
            <v>0</v>
          </cell>
          <cell r="AU406">
            <v>0</v>
          </cell>
          <cell r="AV406">
            <v>3240.75</v>
          </cell>
          <cell r="AW406">
            <v>3719</v>
          </cell>
          <cell r="AX406">
            <v>2786.25</v>
          </cell>
          <cell r="AY406">
            <v>0</v>
          </cell>
          <cell r="AZ406">
            <v>9746</v>
          </cell>
          <cell r="BA406">
            <v>0</v>
          </cell>
          <cell r="BC406">
            <v>740</v>
          </cell>
          <cell r="BD406" t="str">
            <v>OLD ROCHESTER</v>
          </cell>
          <cell r="BI406">
            <v>0</v>
          </cell>
          <cell r="BL406">
            <v>0</v>
          </cell>
          <cell r="BM406">
            <v>0</v>
          </cell>
          <cell r="BO406">
            <v>0</v>
          </cell>
          <cell r="BQ406">
            <v>0</v>
          </cell>
          <cell r="BR406">
            <v>0</v>
          </cell>
          <cell r="BS406">
            <v>0</v>
          </cell>
          <cell r="BU406">
            <v>0</v>
          </cell>
          <cell r="BW406">
            <v>0</v>
          </cell>
        </row>
        <row r="407">
          <cell r="A407">
            <v>745</v>
          </cell>
          <cell r="B407">
            <v>746</v>
          </cell>
          <cell r="C407" t="str">
            <v>PENTUCKET</v>
          </cell>
          <cell r="D407">
            <v>24</v>
          </cell>
          <cell r="E407">
            <v>312936</v>
          </cell>
          <cell r="F407">
            <v>0</v>
          </cell>
          <cell r="G407">
            <v>21432</v>
          </cell>
          <cell r="H407">
            <v>334368</v>
          </cell>
          <cell r="J407">
            <v>0</v>
          </cell>
          <cell r="K407">
            <v>0</v>
          </cell>
          <cell r="L407">
            <v>21432</v>
          </cell>
          <cell r="M407">
            <v>21432</v>
          </cell>
          <cell r="O407">
            <v>312936</v>
          </cell>
          <cell r="Q407">
            <v>0</v>
          </cell>
          <cell r="R407">
            <v>0</v>
          </cell>
          <cell r="S407">
            <v>21432</v>
          </cell>
          <cell r="T407">
            <v>21432</v>
          </cell>
          <cell r="V407">
            <v>56204</v>
          </cell>
          <cell r="W407">
            <v>0</v>
          </cell>
          <cell r="X407">
            <v>745</v>
          </cell>
          <cell r="Y407">
            <v>24</v>
          </cell>
          <cell r="Z407">
            <v>0</v>
          </cell>
          <cell r="AA407">
            <v>0</v>
          </cell>
          <cell r="AB407">
            <v>312936</v>
          </cell>
          <cell r="AC407">
            <v>0</v>
          </cell>
          <cell r="AD407">
            <v>312936</v>
          </cell>
          <cell r="AE407">
            <v>0</v>
          </cell>
          <cell r="AF407">
            <v>21432</v>
          </cell>
          <cell r="AG407">
            <v>334368</v>
          </cell>
          <cell r="AH407">
            <v>0</v>
          </cell>
          <cell r="AJ407">
            <v>0</v>
          </cell>
          <cell r="AK407">
            <v>0</v>
          </cell>
          <cell r="AL407">
            <v>334368</v>
          </cell>
          <cell r="AN407">
            <v>745</v>
          </cell>
          <cell r="AO407">
            <v>746</v>
          </cell>
          <cell r="AP407" t="str">
            <v>PENTUCKET</v>
          </cell>
          <cell r="AQ407">
            <v>312936</v>
          </cell>
          <cell r="AR407">
            <v>374030</v>
          </cell>
          <cell r="AS407">
            <v>0</v>
          </cell>
          <cell r="AT407">
            <v>1758.25</v>
          </cell>
          <cell r="AU407">
            <v>18765</v>
          </cell>
          <cell r="AV407">
            <v>14248.75</v>
          </cell>
          <cell r="AW407">
            <v>0</v>
          </cell>
          <cell r="AX407">
            <v>0</v>
          </cell>
          <cell r="AY407">
            <v>0</v>
          </cell>
          <cell r="AZ407">
            <v>34772</v>
          </cell>
          <cell r="BA407">
            <v>0</v>
          </cell>
          <cell r="BC407">
            <v>745</v>
          </cell>
          <cell r="BD407" t="str">
            <v>PENTUCKET</v>
          </cell>
          <cell r="BI407">
            <v>0</v>
          </cell>
          <cell r="BL407">
            <v>0</v>
          </cell>
          <cell r="BM407">
            <v>0</v>
          </cell>
          <cell r="BO407">
            <v>0</v>
          </cell>
          <cell r="BQ407">
            <v>0</v>
          </cell>
          <cell r="BR407">
            <v>0</v>
          </cell>
          <cell r="BS407">
            <v>0</v>
          </cell>
          <cell r="BU407">
            <v>0</v>
          </cell>
          <cell r="BW407">
            <v>0</v>
          </cell>
        </row>
        <row r="408">
          <cell r="A408">
            <v>750</v>
          </cell>
          <cell r="B408">
            <v>747</v>
          </cell>
          <cell r="C408" t="str">
            <v>PIONEER</v>
          </cell>
          <cell r="D408">
            <v>22</v>
          </cell>
          <cell r="E408">
            <v>407132</v>
          </cell>
          <cell r="F408">
            <v>0</v>
          </cell>
          <cell r="G408">
            <v>19646</v>
          </cell>
          <cell r="H408">
            <v>426778</v>
          </cell>
          <cell r="J408">
            <v>10411.742691535766</v>
          </cell>
          <cell r="K408">
            <v>0.13587032091264212</v>
          </cell>
          <cell r="L408">
            <v>19646</v>
          </cell>
          <cell r="M408">
            <v>30057.742691535765</v>
          </cell>
          <cell r="O408">
            <v>396720.25730846426</v>
          </cell>
          <cell r="Q408">
            <v>0</v>
          </cell>
          <cell r="R408">
            <v>10411.742691535766</v>
          </cell>
          <cell r="S408">
            <v>19646</v>
          </cell>
          <cell r="T408">
            <v>30057.742691535765</v>
          </cell>
          <cell r="V408">
            <v>96276</v>
          </cell>
          <cell r="W408">
            <v>0</v>
          </cell>
          <cell r="X408">
            <v>750</v>
          </cell>
          <cell r="Y408">
            <v>22</v>
          </cell>
          <cell r="Z408">
            <v>0</v>
          </cell>
          <cell r="AA408">
            <v>0</v>
          </cell>
          <cell r="AB408">
            <v>407132</v>
          </cell>
          <cell r="AC408">
            <v>0</v>
          </cell>
          <cell r="AD408">
            <v>407132</v>
          </cell>
          <cell r="AE408">
            <v>0</v>
          </cell>
          <cell r="AF408">
            <v>19646</v>
          </cell>
          <cell r="AG408">
            <v>426778</v>
          </cell>
          <cell r="AH408">
            <v>0</v>
          </cell>
          <cell r="AJ408">
            <v>0</v>
          </cell>
          <cell r="AK408">
            <v>0</v>
          </cell>
          <cell r="AL408">
            <v>426778</v>
          </cell>
          <cell r="AN408">
            <v>750</v>
          </cell>
          <cell r="AO408">
            <v>747</v>
          </cell>
          <cell r="AP408" t="str">
            <v>PIONEER</v>
          </cell>
          <cell r="AQ408">
            <v>407132</v>
          </cell>
          <cell r="AR408">
            <v>394443</v>
          </cell>
          <cell r="AS408">
            <v>12689</v>
          </cell>
          <cell r="AT408">
            <v>29825.5</v>
          </cell>
          <cell r="AU408">
            <v>11889</v>
          </cell>
          <cell r="AV408">
            <v>3848.25</v>
          </cell>
          <cell r="AW408">
            <v>18378.25</v>
          </cell>
          <cell r="AX408">
            <v>0</v>
          </cell>
          <cell r="AY408">
            <v>0</v>
          </cell>
          <cell r="AZ408">
            <v>76630</v>
          </cell>
          <cell r="BA408">
            <v>10411.742691535766</v>
          </cell>
          <cell r="BC408">
            <v>750</v>
          </cell>
          <cell r="BD408" t="str">
            <v>PIONEER</v>
          </cell>
          <cell r="BI408">
            <v>0</v>
          </cell>
          <cell r="BL408">
            <v>0</v>
          </cell>
          <cell r="BM408">
            <v>0</v>
          </cell>
          <cell r="BO408">
            <v>0</v>
          </cell>
          <cell r="BQ408">
            <v>12689</v>
          </cell>
          <cell r="BR408">
            <v>12689</v>
          </cell>
          <cell r="BS408">
            <v>0</v>
          </cell>
          <cell r="BU408">
            <v>0</v>
          </cell>
          <cell r="BW408">
            <v>0</v>
          </cell>
        </row>
        <row r="409">
          <cell r="A409">
            <v>753</v>
          </cell>
          <cell r="B409">
            <v>749</v>
          </cell>
          <cell r="C409" t="str">
            <v>QUABBIN</v>
          </cell>
          <cell r="D409">
            <v>25</v>
          </cell>
          <cell r="E409">
            <v>351229</v>
          </cell>
          <cell r="F409">
            <v>0</v>
          </cell>
          <cell r="G409">
            <v>22325</v>
          </cell>
          <cell r="H409">
            <v>373554</v>
          </cell>
          <cell r="J409">
            <v>40302.117249599039</v>
          </cell>
          <cell r="K409">
            <v>0.3394877394892708</v>
          </cell>
          <cell r="L409">
            <v>22325</v>
          </cell>
          <cell r="M409">
            <v>62627.117249599039</v>
          </cell>
          <cell r="O409">
            <v>310926.88275040098</v>
          </cell>
          <cell r="Q409">
            <v>0</v>
          </cell>
          <cell r="R409">
            <v>40302.117249599039</v>
          </cell>
          <cell r="S409">
            <v>22325</v>
          </cell>
          <cell r="T409">
            <v>62627.117249599039</v>
          </cell>
          <cell r="V409">
            <v>141039.5</v>
          </cell>
          <cell r="W409">
            <v>0</v>
          </cell>
          <cell r="X409">
            <v>753</v>
          </cell>
          <cell r="Y409">
            <v>25</v>
          </cell>
          <cell r="Z409">
            <v>0</v>
          </cell>
          <cell r="AA409">
            <v>0</v>
          </cell>
          <cell r="AB409">
            <v>351229</v>
          </cell>
          <cell r="AC409">
            <v>0</v>
          </cell>
          <cell r="AD409">
            <v>351229</v>
          </cell>
          <cell r="AE409">
            <v>0</v>
          </cell>
          <cell r="AF409">
            <v>22325</v>
          </cell>
          <cell r="AG409">
            <v>373554</v>
          </cell>
          <cell r="AH409">
            <v>0</v>
          </cell>
          <cell r="AJ409">
            <v>0</v>
          </cell>
          <cell r="AK409">
            <v>0</v>
          </cell>
          <cell r="AL409">
            <v>373554</v>
          </cell>
          <cell r="AN409">
            <v>753</v>
          </cell>
          <cell r="AO409">
            <v>749</v>
          </cell>
          <cell r="AP409" t="str">
            <v>QUABBIN</v>
          </cell>
          <cell r="AQ409">
            <v>351229</v>
          </cell>
          <cell r="AR409">
            <v>302112</v>
          </cell>
          <cell r="AS409">
            <v>49117</v>
          </cell>
          <cell r="AT409">
            <v>0</v>
          </cell>
          <cell r="AU409">
            <v>0</v>
          </cell>
          <cell r="AV409">
            <v>23103.5</v>
          </cell>
          <cell r="AW409">
            <v>43707.25</v>
          </cell>
          <cell r="AX409">
            <v>2786.75</v>
          </cell>
          <cell r="AY409">
            <v>0</v>
          </cell>
          <cell r="AZ409">
            <v>118714.5</v>
          </cell>
          <cell r="BA409">
            <v>40302.117249599039</v>
          </cell>
          <cell r="BC409">
            <v>753</v>
          </cell>
          <cell r="BD409" t="str">
            <v>QUABBIN</v>
          </cell>
          <cell r="BI409">
            <v>0</v>
          </cell>
          <cell r="BL409">
            <v>0</v>
          </cell>
          <cell r="BM409">
            <v>0</v>
          </cell>
          <cell r="BO409">
            <v>0</v>
          </cell>
          <cell r="BQ409">
            <v>49117</v>
          </cell>
          <cell r="BR409">
            <v>49117</v>
          </cell>
          <cell r="BS409">
            <v>0</v>
          </cell>
          <cell r="BU409">
            <v>0</v>
          </cell>
          <cell r="BW409">
            <v>0</v>
          </cell>
        </row>
        <row r="410">
          <cell r="A410">
            <v>755</v>
          </cell>
          <cell r="B410">
            <v>730</v>
          </cell>
          <cell r="C410" t="str">
            <v>RALPH C MAHAR</v>
          </cell>
          <cell r="D410">
            <v>10</v>
          </cell>
          <cell r="E410">
            <v>152444</v>
          </cell>
          <cell r="F410">
            <v>0</v>
          </cell>
          <cell r="G410">
            <v>8930</v>
          </cell>
          <cell r="H410">
            <v>161374</v>
          </cell>
          <cell r="J410">
            <v>19819.973576644847</v>
          </cell>
          <cell r="K410">
            <v>0.38926043515220549</v>
          </cell>
          <cell r="L410">
            <v>8930</v>
          </cell>
          <cell r="M410">
            <v>28749.973576644847</v>
          </cell>
          <cell r="O410">
            <v>132624.02642335516</v>
          </cell>
          <cell r="Q410">
            <v>0</v>
          </cell>
          <cell r="R410">
            <v>19819.973576644847</v>
          </cell>
          <cell r="S410">
            <v>145578</v>
          </cell>
          <cell r="T410">
            <v>28749.973576644843</v>
          </cell>
          <cell r="V410">
            <v>59847</v>
          </cell>
          <cell r="W410">
            <v>0</v>
          </cell>
          <cell r="X410">
            <v>755</v>
          </cell>
          <cell r="Y410">
            <v>10</v>
          </cell>
          <cell r="Z410">
            <v>0</v>
          </cell>
          <cell r="AA410">
            <v>0</v>
          </cell>
          <cell r="AB410">
            <v>152444</v>
          </cell>
          <cell r="AC410">
            <v>0</v>
          </cell>
          <cell r="AD410">
            <v>152444</v>
          </cell>
          <cell r="AE410">
            <v>0</v>
          </cell>
          <cell r="AF410">
            <v>8930</v>
          </cell>
          <cell r="AG410">
            <v>161374</v>
          </cell>
          <cell r="AH410">
            <v>0</v>
          </cell>
          <cell r="AJ410">
            <v>136648</v>
          </cell>
          <cell r="AK410">
            <v>0</v>
          </cell>
          <cell r="AL410">
            <v>161374</v>
          </cell>
          <cell r="AN410">
            <v>755</v>
          </cell>
          <cell r="AO410">
            <v>730</v>
          </cell>
          <cell r="AP410" t="str">
            <v>RALPH C MAHAR</v>
          </cell>
          <cell r="AQ410">
            <v>152444</v>
          </cell>
          <cell r="AR410">
            <v>128289</v>
          </cell>
          <cell r="AS410">
            <v>24155</v>
          </cell>
          <cell r="AT410">
            <v>0</v>
          </cell>
          <cell r="AU410">
            <v>0</v>
          </cell>
          <cell r="AV410">
            <v>8705.25</v>
          </cell>
          <cell r="AW410">
            <v>15159.5</v>
          </cell>
          <cell r="AX410">
            <v>2897.25</v>
          </cell>
          <cell r="AY410">
            <v>0</v>
          </cell>
          <cell r="AZ410">
            <v>50917</v>
          </cell>
          <cell r="BA410">
            <v>19819.973576644847</v>
          </cell>
          <cell r="BC410">
            <v>755</v>
          </cell>
          <cell r="BD410" t="str">
            <v>RALPH C MAHAR</v>
          </cell>
          <cell r="BI410">
            <v>0</v>
          </cell>
          <cell r="BL410">
            <v>0</v>
          </cell>
          <cell r="BM410">
            <v>0</v>
          </cell>
          <cell r="BO410">
            <v>0</v>
          </cell>
          <cell r="BQ410">
            <v>24155</v>
          </cell>
          <cell r="BR410">
            <v>24155</v>
          </cell>
          <cell r="BS410">
            <v>0</v>
          </cell>
          <cell r="BU410">
            <v>0</v>
          </cell>
          <cell r="BW410">
            <v>0</v>
          </cell>
        </row>
        <row r="411">
          <cell r="A411">
            <v>760</v>
          </cell>
          <cell r="B411">
            <v>752</v>
          </cell>
          <cell r="C411" t="str">
            <v>SILVER LAKE</v>
          </cell>
          <cell r="D411">
            <v>62</v>
          </cell>
          <cell r="E411">
            <v>772075</v>
          </cell>
          <cell r="F411">
            <v>0</v>
          </cell>
          <cell r="G411">
            <v>55366</v>
          </cell>
          <cell r="H411">
            <v>827441</v>
          </cell>
          <cell r="J411">
            <v>70724.197163806632</v>
          </cell>
          <cell r="K411">
            <v>0.34122266045152694</v>
          </cell>
          <cell r="L411">
            <v>55366</v>
          </cell>
          <cell r="M411">
            <v>126090.19716380663</v>
          </cell>
          <cell r="O411">
            <v>701350.80283619335</v>
          </cell>
          <cell r="Q411">
            <v>0</v>
          </cell>
          <cell r="R411">
            <v>70724.197163806632</v>
          </cell>
          <cell r="S411">
            <v>55366</v>
          </cell>
          <cell r="T411">
            <v>126090.19716380663</v>
          </cell>
          <cell r="V411">
            <v>262633</v>
          </cell>
          <cell r="W411">
            <v>0</v>
          </cell>
          <cell r="X411">
            <v>760</v>
          </cell>
          <cell r="Y411">
            <v>62</v>
          </cell>
          <cell r="Z411">
            <v>0</v>
          </cell>
          <cell r="AA411">
            <v>0</v>
          </cell>
          <cell r="AB411">
            <v>772075</v>
          </cell>
          <cell r="AC411">
            <v>0</v>
          </cell>
          <cell r="AD411">
            <v>772075</v>
          </cell>
          <cell r="AE411">
            <v>0</v>
          </cell>
          <cell r="AF411">
            <v>55366</v>
          </cell>
          <cell r="AG411">
            <v>827441</v>
          </cell>
          <cell r="AH411">
            <v>0</v>
          </cell>
          <cell r="AJ411">
            <v>0</v>
          </cell>
          <cell r="AK411">
            <v>0</v>
          </cell>
          <cell r="AL411">
            <v>827441</v>
          </cell>
          <cell r="AN411">
            <v>760</v>
          </cell>
          <cell r="AO411">
            <v>752</v>
          </cell>
          <cell r="AP411" t="str">
            <v>SILVER LAKE</v>
          </cell>
          <cell r="AQ411">
            <v>772075</v>
          </cell>
          <cell r="AR411">
            <v>685882</v>
          </cell>
          <cell r="AS411">
            <v>86193</v>
          </cell>
          <cell r="AT411">
            <v>31858.25</v>
          </cell>
          <cell r="AU411">
            <v>49593</v>
          </cell>
          <cell r="AV411">
            <v>10695.75</v>
          </cell>
          <cell r="AW411">
            <v>18901.25</v>
          </cell>
          <cell r="AX411">
            <v>10025.75</v>
          </cell>
          <cell r="AY411">
            <v>0</v>
          </cell>
          <cell r="AZ411">
            <v>207267</v>
          </cell>
          <cell r="BA411">
            <v>70724.197163806632</v>
          </cell>
          <cell r="BC411">
            <v>760</v>
          </cell>
          <cell r="BD411" t="str">
            <v>SILVER LAKE</v>
          </cell>
          <cell r="BI411">
            <v>0</v>
          </cell>
          <cell r="BL411">
            <v>0</v>
          </cell>
          <cell r="BM411">
            <v>0</v>
          </cell>
          <cell r="BO411">
            <v>0</v>
          </cell>
          <cell r="BQ411">
            <v>86193</v>
          </cell>
          <cell r="BR411">
            <v>86193</v>
          </cell>
          <cell r="BS411">
            <v>0</v>
          </cell>
          <cell r="BU411">
            <v>0</v>
          </cell>
          <cell r="BW411">
            <v>0</v>
          </cell>
        </row>
        <row r="412">
          <cell r="A412">
            <v>763</v>
          </cell>
          <cell r="B412">
            <v>790</v>
          </cell>
          <cell r="C412" t="str">
            <v>SOMERSET BERKLEY</v>
          </cell>
          <cell r="D412">
            <v>5</v>
          </cell>
          <cell r="E412">
            <v>88890</v>
          </cell>
          <cell r="F412">
            <v>0</v>
          </cell>
          <cell r="G412">
            <v>4465</v>
          </cell>
          <cell r="H412">
            <v>93355</v>
          </cell>
          <cell r="J412">
            <v>62809.336260460899</v>
          </cell>
          <cell r="K412">
            <v>0.7586264170552145</v>
          </cell>
          <cell r="L412">
            <v>4465</v>
          </cell>
          <cell r="M412">
            <v>67274.336260460899</v>
          </cell>
          <cell r="O412">
            <v>26080.663739539101</v>
          </cell>
          <cell r="Q412">
            <v>0</v>
          </cell>
          <cell r="R412">
            <v>62809.336260460899</v>
          </cell>
          <cell r="S412">
            <v>4465</v>
          </cell>
          <cell r="T412">
            <v>67274.336260460899</v>
          </cell>
          <cell r="V412">
            <v>87258.5</v>
          </cell>
          <cell r="W412">
            <v>0</v>
          </cell>
          <cell r="X412">
            <v>763</v>
          </cell>
          <cell r="Y412">
            <v>5</v>
          </cell>
          <cell r="Z412">
            <v>0</v>
          </cell>
          <cell r="AA412">
            <v>0</v>
          </cell>
          <cell r="AB412">
            <v>88890</v>
          </cell>
          <cell r="AC412">
            <v>0</v>
          </cell>
          <cell r="AD412">
            <v>88890</v>
          </cell>
          <cell r="AE412">
            <v>0</v>
          </cell>
          <cell r="AF412">
            <v>4465</v>
          </cell>
          <cell r="AG412">
            <v>93355</v>
          </cell>
          <cell r="AH412">
            <v>0</v>
          </cell>
          <cell r="AJ412">
            <v>0</v>
          </cell>
          <cell r="AK412">
            <v>0</v>
          </cell>
          <cell r="AL412">
            <v>93355</v>
          </cell>
          <cell r="AN412">
            <v>763</v>
          </cell>
          <cell r="AO412">
            <v>790</v>
          </cell>
          <cell r="AP412" t="str">
            <v>SOMERSET BERKLEY</v>
          </cell>
          <cell r="AQ412">
            <v>88890</v>
          </cell>
          <cell r="AR412">
            <v>12343</v>
          </cell>
          <cell r="AS412">
            <v>76547</v>
          </cell>
          <cell r="AT412">
            <v>0</v>
          </cell>
          <cell r="AU412">
            <v>2791</v>
          </cell>
          <cell r="AV412">
            <v>3455.5</v>
          </cell>
          <cell r="AW412">
            <v>0</v>
          </cell>
          <cell r="AX412">
            <v>0</v>
          </cell>
          <cell r="AY412">
            <v>0</v>
          </cell>
          <cell r="AZ412">
            <v>82793.5</v>
          </cell>
          <cell r="BA412">
            <v>62809.336260460899</v>
          </cell>
          <cell r="BC412">
            <v>763</v>
          </cell>
          <cell r="BD412" t="str">
            <v>SOMERSET BERKLEY</v>
          </cell>
          <cell r="BI412">
            <v>0</v>
          </cell>
          <cell r="BL412">
            <v>0</v>
          </cell>
          <cell r="BM412">
            <v>0</v>
          </cell>
          <cell r="BO412">
            <v>0</v>
          </cell>
          <cell r="BQ412">
            <v>76547</v>
          </cell>
          <cell r="BR412">
            <v>76547</v>
          </cell>
          <cell r="BS412">
            <v>0</v>
          </cell>
          <cell r="BU412">
            <v>0</v>
          </cell>
          <cell r="BW412">
            <v>0</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N413">
            <v>765</v>
          </cell>
          <cell r="AO413">
            <v>755</v>
          </cell>
          <cell r="AP413" t="str">
            <v>SOUTHERN BERKSHIRE</v>
          </cell>
          <cell r="AQ413">
            <v>0</v>
          </cell>
          <cell r="AR413">
            <v>0</v>
          </cell>
          <cell r="AS413">
            <v>0</v>
          </cell>
          <cell r="AT413">
            <v>0</v>
          </cell>
          <cell r="AU413">
            <v>0</v>
          </cell>
          <cell r="AV413">
            <v>0</v>
          </cell>
          <cell r="AW413">
            <v>0</v>
          </cell>
          <cell r="AX413">
            <v>4109.75</v>
          </cell>
          <cell r="AY413">
            <v>0</v>
          </cell>
          <cell r="AZ413">
            <v>4109.75</v>
          </cell>
          <cell r="BA413">
            <v>0</v>
          </cell>
          <cell r="BC413">
            <v>765</v>
          </cell>
          <cell r="BD413" t="str">
            <v>SOUTHERN BERKSHIRE</v>
          </cell>
          <cell r="BI413">
            <v>0</v>
          </cell>
          <cell r="BL413">
            <v>0</v>
          </cell>
          <cell r="BM413">
            <v>0</v>
          </cell>
          <cell r="BO413">
            <v>0</v>
          </cell>
          <cell r="BQ413">
            <v>0</v>
          </cell>
          <cell r="BR413">
            <v>0</v>
          </cell>
          <cell r="BS413">
            <v>0</v>
          </cell>
          <cell r="BU413">
            <v>0</v>
          </cell>
          <cell r="BW413">
            <v>0</v>
          </cell>
        </row>
        <row r="414">
          <cell r="A414">
            <v>766</v>
          </cell>
          <cell r="B414">
            <v>766</v>
          </cell>
          <cell r="C414" t="str">
            <v>SOUTHWICK TOLLAND GRANVILLE</v>
          </cell>
          <cell r="D414">
            <v>6</v>
          </cell>
          <cell r="E414">
            <v>85885</v>
          </cell>
          <cell r="F414">
            <v>0</v>
          </cell>
          <cell r="G414">
            <v>5358</v>
          </cell>
          <cell r="H414">
            <v>91243</v>
          </cell>
          <cell r="J414">
            <v>7763.8828392553723</v>
          </cell>
          <cell r="K414">
            <v>0.33363985514789796</v>
          </cell>
          <cell r="L414">
            <v>5358</v>
          </cell>
          <cell r="M414">
            <v>13121.882839255373</v>
          </cell>
          <cell r="O414">
            <v>78121.11716074463</v>
          </cell>
          <cell r="Q414">
            <v>0</v>
          </cell>
          <cell r="R414">
            <v>7763.8828392553723</v>
          </cell>
          <cell r="S414">
            <v>5358</v>
          </cell>
          <cell r="T414">
            <v>13121.882839255373</v>
          </cell>
          <cell r="V414">
            <v>28628.25</v>
          </cell>
          <cell r="W414">
            <v>0</v>
          </cell>
          <cell r="X414">
            <v>766</v>
          </cell>
          <cell r="Y414">
            <v>6</v>
          </cell>
          <cell r="Z414">
            <v>0</v>
          </cell>
          <cell r="AA414">
            <v>0</v>
          </cell>
          <cell r="AB414">
            <v>85885</v>
          </cell>
          <cell r="AC414">
            <v>0</v>
          </cell>
          <cell r="AD414">
            <v>85885</v>
          </cell>
          <cell r="AE414">
            <v>0</v>
          </cell>
          <cell r="AF414">
            <v>5358</v>
          </cell>
          <cell r="AG414">
            <v>91243</v>
          </cell>
          <cell r="AH414">
            <v>0</v>
          </cell>
          <cell r="AJ414">
            <v>0</v>
          </cell>
          <cell r="AK414">
            <v>0</v>
          </cell>
          <cell r="AL414">
            <v>91243</v>
          </cell>
          <cell r="AN414">
            <v>766</v>
          </cell>
          <cell r="AO414">
            <v>766</v>
          </cell>
          <cell r="AP414" t="str">
            <v>SOUTHWICK TOLLAND GRANVILLE</v>
          </cell>
          <cell r="AQ414">
            <v>85885</v>
          </cell>
          <cell r="AR414">
            <v>76423</v>
          </cell>
          <cell r="AS414">
            <v>9462</v>
          </cell>
          <cell r="AT414">
            <v>1687.75</v>
          </cell>
          <cell r="AU414">
            <v>955</v>
          </cell>
          <cell r="AV414">
            <v>6205</v>
          </cell>
          <cell r="AW414">
            <v>2037.25</v>
          </cell>
          <cell r="AX414">
            <v>2923.25</v>
          </cell>
          <cell r="AY414">
            <v>0</v>
          </cell>
          <cell r="AZ414">
            <v>23270.25</v>
          </cell>
          <cell r="BA414">
            <v>7763.8828392553723</v>
          </cell>
          <cell r="BC414">
            <v>766</v>
          </cell>
          <cell r="BD414" t="str">
            <v>SOUTHWICK TOLLAND</v>
          </cell>
          <cell r="BI414">
            <v>0</v>
          </cell>
          <cell r="BL414">
            <v>0</v>
          </cell>
          <cell r="BM414">
            <v>0</v>
          </cell>
          <cell r="BO414">
            <v>0</v>
          </cell>
          <cell r="BQ414">
            <v>9462</v>
          </cell>
          <cell r="BR414">
            <v>9462</v>
          </cell>
          <cell r="BS414">
            <v>0</v>
          </cell>
          <cell r="BU414">
            <v>0</v>
          </cell>
          <cell r="BW414">
            <v>0</v>
          </cell>
        </row>
        <row r="415">
          <cell r="A415">
            <v>767</v>
          </cell>
          <cell r="B415">
            <v>756</v>
          </cell>
          <cell r="C415" t="str">
            <v>SPENCER EAST BROOKFIELD</v>
          </cell>
          <cell r="D415">
            <v>49</v>
          </cell>
          <cell r="E415">
            <v>576469</v>
          </cell>
          <cell r="F415">
            <v>0</v>
          </cell>
          <cell r="G415">
            <v>43757</v>
          </cell>
          <cell r="H415">
            <v>620226</v>
          </cell>
          <cell r="J415">
            <v>49170.437448993682</v>
          </cell>
          <cell r="K415">
            <v>0.27755641578334017</v>
          </cell>
          <cell r="L415">
            <v>43757</v>
          </cell>
          <cell r="M415">
            <v>92927.437448993674</v>
          </cell>
          <cell r="O415">
            <v>527298.56255100633</v>
          </cell>
          <cell r="Q415">
            <v>0</v>
          </cell>
          <cell r="R415">
            <v>49170.437448993682</v>
          </cell>
          <cell r="S415">
            <v>43757</v>
          </cell>
          <cell r="T415">
            <v>92927.437448993674</v>
          </cell>
          <cell r="V415">
            <v>220911.75</v>
          </cell>
          <cell r="W415">
            <v>0</v>
          </cell>
          <cell r="X415">
            <v>767</v>
          </cell>
          <cell r="Y415">
            <v>49</v>
          </cell>
          <cell r="Z415">
            <v>0</v>
          </cell>
          <cell r="AA415">
            <v>0</v>
          </cell>
          <cell r="AB415">
            <v>576469</v>
          </cell>
          <cell r="AC415">
            <v>0</v>
          </cell>
          <cell r="AD415">
            <v>576469</v>
          </cell>
          <cell r="AE415">
            <v>0</v>
          </cell>
          <cell r="AF415">
            <v>43757</v>
          </cell>
          <cell r="AG415">
            <v>620226</v>
          </cell>
          <cell r="AH415">
            <v>0</v>
          </cell>
          <cell r="AJ415">
            <v>0</v>
          </cell>
          <cell r="AK415">
            <v>0</v>
          </cell>
          <cell r="AL415">
            <v>620226</v>
          </cell>
          <cell r="AN415">
            <v>767</v>
          </cell>
          <cell r="AO415">
            <v>756</v>
          </cell>
          <cell r="AP415" t="str">
            <v>SPENCER EAST BROOKFIELD</v>
          </cell>
          <cell r="AQ415">
            <v>576469</v>
          </cell>
          <cell r="AR415">
            <v>516544</v>
          </cell>
          <cell r="AS415">
            <v>59925</v>
          </cell>
          <cell r="AT415">
            <v>107065.25</v>
          </cell>
          <cell r="AU415">
            <v>1723</v>
          </cell>
          <cell r="AV415">
            <v>8441.5</v>
          </cell>
          <cell r="AW415">
            <v>0</v>
          </cell>
          <cell r="AX415">
            <v>0</v>
          </cell>
          <cell r="AY415">
            <v>0</v>
          </cell>
          <cell r="AZ415">
            <v>177154.75</v>
          </cell>
          <cell r="BA415">
            <v>49170.437448993682</v>
          </cell>
          <cell r="BC415">
            <v>767</v>
          </cell>
          <cell r="BD415" t="str">
            <v>SPENCER EAST BROOKFIELD</v>
          </cell>
          <cell r="BI415">
            <v>0</v>
          </cell>
          <cell r="BL415">
            <v>0</v>
          </cell>
          <cell r="BM415">
            <v>0</v>
          </cell>
          <cell r="BO415">
            <v>0</v>
          </cell>
          <cell r="BQ415">
            <v>59925</v>
          </cell>
          <cell r="BR415">
            <v>59925</v>
          </cell>
          <cell r="BS415">
            <v>0</v>
          </cell>
          <cell r="BU415">
            <v>0</v>
          </cell>
          <cell r="BW415">
            <v>0</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N416">
            <v>770</v>
          </cell>
          <cell r="AO416">
            <v>757</v>
          </cell>
          <cell r="AP416" t="str">
            <v>TANTASQUA</v>
          </cell>
          <cell r="AQ416">
            <v>0</v>
          </cell>
          <cell r="AR416">
            <v>0</v>
          </cell>
          <cell r="AS416">
            <v>0</v>
          </cell>
          <cell r="AT416">
            <v>0</v>
          </cell>
          <cell r="AU416">
            <v>0</v>
          </cell>
          <cell r="AV416">
            <v>0</v>
          </cell>
          <cell r="AW416">
            <v>0</v>
          </cell>
          <cell r="AX416">
            <v>0</v>
          </cell>
          <cell r="AY416">
            <v>0</v>
          </cell>
          <cell r="AZ416">
            <v>0</v>
          </cell>
          <cell r="BA416">
            <v>0</v>
          </cell>
          <cell r="BC416">
            <v>770</v>
          </cell>
          <cell r="BD416" t="str">
            <v>TANTASQUA</v>
          </cell>
          <cell r="BI416">
            <v>0</v>
          </cell>
          <cell r="BL416">
            <v>0</v>
          </cell>
          <cell r="BM416">
            <v>0</v>
          </cell>
          <cell r="BO416">
            <v>0</v>
          </cell>
          <cell r="BQ416">
            <v>0</v>
          </cell>
          <cell r="BR416">
            <v>0</v>
          </cell>
          <cell r="BS416">
            <v>0</v>
          </cell>
          <cell r="BU416">
            <v>0</v>
          </cell>
          <cell r="BW416">
            <v>0</v>
          </cell>
        </row>
        <row r="417">
          <cell r="A417">
            <v>773</v>
          </cell>
          <cell r="B417">
            <v>763</v>
          </cell>
          <cell r="C417" t="str">
            <v>TRITON</v>
          </cell>
          <cell r="D417">
            <v>52</v>
          </cell>
          <cell r="E417">
            <v>715520</v>
          </cell>
          <cell r="F417">
            <v>0</v>
          </cell>
          <cell r="G417">
            <v>46436</v>
          </cell>
          <cell r="H417">
            <v>761956</v>
          </cell>
          <cell r="J417">
            <v>5017.5590321334394</v>
          </cell>
          <cell r="K417">
            <v>6.6018776244486183E-2</v>
          </cell>
          <cell r="L417">
            <v>46436</v>
          </cell>
          <cell r="M417">
            <v>51453.559032133438</v>
          </cell>
          <cell r="O417">
            <v>710502.44096786657</v>
          </cell>
          <cell r="Q417">
            <v>0</v>
          </cell>
          <cell r="R417">
            <v>5017.5590321334394</v>
          </cell>
          <cell r="S417">
            <v>46436</v>
          </cell>
          <cell r="T417">
            <v>51453.559032133438</v>
          </cell>
          <cell r="V417">
            <v>122438</v>
          </cell>
          <cell r="W417">
            <v>0</v>
          </cell>
          <cell r="X417">
            <v>773</v>
          </cell>
          <cell r="Y417">
            <v>52</v>
          </cell>
          <cell r="Z417">
            <v>0</v>
          </cell>
          <cell r="AA417">
            <v>0</v>
          </cell>
          <cell r="AB417">
            <v>715520</v>
          </cell>
          <cell r="AC417">
            <v>0</v>
          </cell>
          <cell r="AD417">
            <v>715520</v>
          </cell>
          <cell r="AE417">
            <v>0</v>
          </cell>
          <cell r="AF417">
            <v>46436</v>
          </cell>
          <cell r="AG417">
            <v>761956</v>
          </cell>
          <cell r="AH417">
            <v>0</v>
          </cell>
          <cell r="AJ417">
            <v>0</v>
          </cell>
          <cell r="AK417">
            <v>0</v>
          </cell>
          <cell r="AL417">
            <v>761956</v>
          </cell>
          <cell r="AN417">
            <v>773</v>
          </cell>
          <cell r="AO417">
            <v>763</v>
          </cell>
          <cell r="AP417" t="str">
            <v>TRITON</v>
          </cell>
          <cell r="AQ417">
            <v>715520</v>
          </cell>
          <cell r="AR417">
            <v>709405</v>
          </cell>
          <cell r="AS417">
            <v>6115</v>
          </cell>
          <cell r="AT417">
            <v>19830.5</v>
          </cell>
          <cell r="AU417">
            <v>9067</v>
          </cell>
          <cell r="AV417">
            <v>7195</v>
          </cell>
          <cell r="AW417">
            <v>33794.5</v>
          </cell>
          <cell r="AX417">
            <v>0</v>
          </cell>
          <cell r="AY417">
            <v>0</v>
          </cell>
          <cell r="AZ417">
            <v>76002</v>
          </cell>
          <cell r="BA417">
            <v>5017.5590321334394</v>
          </cell>
          <cell r="BC417">
            <v>773</v>
          </cell>
          <cell r="BD417" t="str">
            <v>TRITON</v>
          </cell>
          <cell r="BI417">
            <v>0</v>
          </cell>
          <cell r="BL417">
            <v>0</v>
          </cell>
          <cell r="BM417">
            <v>0</v>
          </cell>
          <cell r="BO417">
            <v>0</v>
          </cell>
          <cell r="BQ417">
            <v>6115</v>
          </cell>
          <cell r="BR417">
            <v>6115</v>
          </cell>
          <cell r="BS417">
            <v>0</v>
          </cell>
          <cell r="BU417">
            <v>0</v>
          </cell>
          <cell r="BW417">
            <v>0</v>
          </cell>
        </row>
        <row r="418">
          <cell r="A418">
            <v>774</v>
          </cell>
          <cell r="B418">
            <v>789</v>
          </cell>
          <cell r="C418" t="str">
            <v>UPISLAND</v>
          </cell>
          <cell r="D418">
            <v>48</v>
          </cell>
          <cell r="E418">
            <v>1073994.3654547201</v>
          </cell>
          <cell r="F418">
            <v>0</v>
          </cell>
          <cell r="G418">
            <v>42864</v>
          </cell>
          <cell r="H418">
            <v>1116858.3654547201</v>
          </cell>
          <cell r="J418">
            <v>24401.308943289598</v>
          </cell>
          <cell r="K418">
            <v>0.26904178895627112</v>
          </cell>
          <cell r="L418">
            <v>42864</v>
          </cell>
          <cell r="M418">
            <v>67265.308943289594</v>
          </cell>
          <cell r="O418">
            <v>1049593.0565114305</v>
          </cell>
          <cell r="Q418">
            <v>0</v>
          </cell>
          <cell r="R418">
            <v>24401.308943289598</v>
          </cell>
          <cell r="S418">
            <v>42864</v>
          </cell>
          <cell r="T418">
            <v>67265.308943289594</v>
          </cell>
          <cell r="V418">
            <v>133561.09593425161</v>
          </cell>
          <cell r="W418">
            <v>0</v>
          </cell>
          <cell r="X418">
            <v>774</v>
          </cell>
          <cell r="Y418">
            <v>48</v>
          </cell>
          <cell r="Z418">
            <v>0</v>
          </cell>
          <cell r="AA418">
            <v>0</v>
          </cell>
          <cell r="AB418">
            <v>1483344</v>
          </cell>
          <cell r="AC418">
            <v>409349.63454527967</v>
          </cell>
          <cell r="AD418">
            <v>1073994.3654547201</v>
          </cell>
          <cell r="AE418">
            <v>0</v>
          </cell>
          <cell r="AF418">
            <v>42864</v>
          </cell>
          <cell r="AG418">
            <v>1116858.3654547201</v>
          </cell>
          <cell r="AH418">
            <v>0</v>
          </cell>
          <cell r="AJ418">
            <v>0</v>
          </cell>
          <cell r="AK418">
            <v>0</v>
          </cell>
          <cell r="AL418">
            <v>1116858.3654547201</v>
          </cell>
          <cell r="AN418">
            <v>774</v>
          </cell>
          <cell r="AO418">
            <v>789</v>
          </cell>
          <cell r="AP418" t="str">
            <v>UPISLAND</v>
          </cell>
          <cell r="AQ418">
            <v>1073994.3654547201</v>
          </cell>
          <cell r="AR418">
            <v>1044256</v>
          </cell>
          <cell r="AS418">
            <v>29738.3654547201</v>
          </cell>
          <cell r="AT418">
            <v>8579.25</v>
          </cell>
          <cell r="AU418">
            <v>17408</v>
          </cell>
          <cell r="AV418">
            <v>10938.062201731052</v>
          </cell>
          <cell r="AW418">
            <v>17674.316383633239</v>
          </cell>
          <cell r="AX418">
            <v>6359.1018941672228</v>
          </cell>
          <cell r="AY418">
            <v>0</v>
          </cell>
          <cell r="AZ418">
            <v>90697.095934251614</v>
          </cell>
          <cell r="BA418">
            <v>24401.308943289598</v>
          </cell>
          <cell r="BC418">
            <v>774</v>
          </cell>
          <cell r="BD418" t="str">
            <v>UPISLAND</v>
          </cell>
          <cell r="BI418">
            <v>0</v>
          </cell>
          <cell r="BL418">
            <v>0</v>
          </cell>
          <cell r="BM418">
            <v>0</v>
          </cell>
          <cell r="BO418">
            <v>0</v>
          </cell>
          <cell r="BQ418">
            <v>29738.3654547201</v>
          </cell>
          <cell r="BR418">
            <v>29738.3654547201</v>
          </cell>
          <cell r="BS418">
            <v>0</v>
          </cell>
          <cell r="BU418">
            <v>0</v>
          </cell>
          <cell r="BW418">
            <v>0</v>
          </cell>
        </row>
        <row r="419">
          <cell r="A419">
            <v>775</v>
          </cell>
          <cell r="B419">
            <v>759</v>
          </cell>
          <cell r="C419" t="str">
            <v>WACHUSETT</v>
          </cell>
          <cell r="D419">
            <v>37</v>
          </cell>
          <cell r="E419">
            <v>425991</v>
          </cell>
          <cell r="F419">
            <v>0</v>
          </cell>
          <cell r="G419">
            <v>33041</v>
          </cell>
          <cell r="H419">
            <v>459032</v>
          </cell>
          <cell r="J419">
            <v>0</v>
          </cell>
          <cell r="K419">
            <v>0</v>
          </cell>
          <cell r="L419">
            <v>33041</v>
          </cell>
          <cell r="M419">
            <v>33041</v>
          </cell>
          <cell r="O419">
            <v>425991</v>
          </cell>
          <cell r="Q419">
            <v>0</v>
          </cell>
          <cell r="R419">
            <v>0</v>
          </cell>
          <cell r="S419">
            <v>33041</v>
          </cell>
          <cell r="T419">
            <v>33041</v>
          </cell>
          <cell r="V419">
            <v>52229.75</v>
          </cell>
          <cell r="W419">
            <v>0</v>
          </cell>
          <cell r="X419">
            <v>775</v>
          </cell>
          <cell r="Y419">
            <v>37</v>
          </cell>
          <cell r="Z419">
            <v>0</v>
          </cell>
          <cell r="AA419">
            <v>0</v>
          </cell>
          <cell r="AB419">
            <v>425991</v>
          </cell>
          <cell r="AC419">
            <v>0</v>
          </cell>
          <cell r="AD419">
            <v>425991</v>
          </cell>
          <cell r="AE419">
            <v>0</v>
          </cell>
          <cell r="AF419">
            <v>33041</v>
          </cell>
          <cell r="AG419">
            <v>459032</v>
          </cell>
          <cell r="AH419">
            <v>0</v>
          </cell>
          <cell r="AJ419">
            <v>0</v>
          </cell>
          <cell r="AK419">
            <v>0</v>
          </cell>
          <cell r="AL419">
            <v>459032</v>
          </cell>
          <cell r="AN419">
            <v>775</v>
          </cell>
          <cell r="AO419">
            <v>759</v>
          </cell>
          <cell r="AP419" t="str">
            <v>WACHUSETT</v>
          </cell>
          <cell r="AQ419">
            <v>425991</v>
          </cell>
          <cell r="AR419">
            <v>489769</v>
          </cell>
          <cell r="AS419">
            <v>0</v>
          </cell>
          <cell r="AT419">
            <v>19188.75</v>
          </cell>
          <cell r="AU419">
            <v>0</v>
          </cell>
          <cell r="AV419">
            <v>0</v>
          </cell>
          <cell r="AW419">
            <v>0</v>
          </cell>
          <cell r="AX419">
            <v>0</v>
          </cell>
          <cell r="AY419">
            <v>0</v>
          </cell>
          <cell r="AZ419">
            <v>19188.75</v>
          </cell>
          <cell r="BA419">
            <v>0</v>
          </cell>
          <cell r="BC419">
            <v>775</v>
          </cell>
          <cell r="BD419" t="str">
            <v>WACHUSETT</v>
          </cell>
          <cell r="BI419">
            <v>0</v>
          </cell>
          <cell r="BL419">
            <v>0</v>
          </cell>
          <cell r="BM419">
            <v>0</v>
          </cell>
          <cell r="BO419">
            <v>0</v>
          </cell>
          <cell r="BQ419">
            <v>0</v>
          </cell>
          <cell r="BR419">
            <v>0</v>
          </cell>
          <cell r="BS419">
            <v>0</v>
          </cell>
          <cell r="BU419">
            <v>0</v>
          </cell>
          <cell r="BW419">
            <v>0</v>
          </cell>
        </row>
        <row r="420">
          <cell r="A420">
            <v>778</v>
          </cell>
          <cell r="B420">
            <v>750</v>
          </cell>
          <cell r="C420" t="str">
            <v>QUABOAG</v>
          </cell>
          <cell r="D420">
            <v>2</v>
          </cell>
          <cell r="E420">
            <v>23878</v>
          </cell>
          <cell r="F420">
            <v>0</v>
          </cell>
          <cell r="G420">
            <v>1786</v>
          </cell>
          <cell r="H420">
            <v>25664</v>
          </cell>
          <cell r="J420">
            <v>19592.685947552291</v>
          </cell>
          <cell r="K420">
            <v>0.82053295701282736</v>
          </cell>
          <cell r="L420">
            <v>1786</v>
          </cell>
          <cell r="M420">
            <v>21378.685947552291</v>
          </cell>
          <cell r="O420">
            <v>4285.3140524477094</v>
          </cell>
          <cell r="Q420">
            <v>0</v>
          </cell>
          <cell r="R420">
            <v>19592.685947552291</v>
          </cell>
          <cell r="S420">
            <v>1786</v>
          </cell>
          <cell r="T420">
            <v>21378.685947552291</v>
          </cell>
          <cell r="V420">
            <v>25664</v>
          </cell>
          <cell r="W420">
            <v>0</v>
          </cell>
          <cell r="X420">
            <v>778</v>
          </cell>
          <cell r="Y420">
            <v>2</v>
          </cell>
          <cell r="Z420">
            <v>0</v>
          </cell>
          <cell r="AA420">
            <v>0</v>
          </cell>
          <cell r="AB420">
            <v>23878</v>
          </cell>
          <cell r="AC420">
            <v>0</v>
          </cell>
          <cell r="AD420">
            <v>23878</v>
          </cell>
          <cell r="AE420">
            <v>0</v>
          </cell>
          <cell r="AF420">
            <v>1786</v>
          </cell>
          <cell r="AG420">
            <v>25664</v>
          </cell>
          <cell r="AH420">
            <v>0</v>
          </cell>
          <cell r="AJ420">
            <v>0</v>
          </cell>
          <cell r="AK420">
            <v>0</v>
          </cell>
          <cell r="AL420">
            <v>25664</v>
          </cell>
          <cell r="AN420">
            <v>778</v>
          </cell>
          <cell r="AO420">
            <v>750</v>
          </cell>
          <cell r="AP420" t="str">
            <v>QUABOAG</v>
          </cell>
          <cell r="AQ420">
            <v>23878</v>
          </cell>
          <cell r="AR420">
            <v>0</v>
          </cell>
          <cell r="AS420">
            <v>23878</v>
          </cell>
          <cell r="AT420">
            <v>0</v>
          </cell>
          <cell r="AU420">
            <v>0</v>
          </cell>
          <cell r="AV420">
            <v>0</v>
          </cell>
          <cell r="AW420">
            <v>0</v>
          </cell>
          <cell r="AX420">
            <v>0</v>
          </cell>
          <cell r="AY420">
            <v>0</v>
          </cell>
          <cell r="AZ420">
            <v>23878</v>
          </cell>
          <cell r="BA420">
            <v>19592.685947552291</v>
          </cell>
          <cell r="BC420">
            <v>778</v>
          </cell>
          <cell r="BD420" t="str">
            <v>QUABOAG</v>
          </cell>
          <cell r="BI420">
            <v>0</v>
          </cell>
          <cell r="BL420">
            <v>0</v>
          </cell>
          <cell r="BM420">
            <v>0</v>
          </cell>
          <cell r="BO420">
            <v>0</v>
          </cell>
          <cell r="BQ420">
            <v>23878</v>
          </cell>
          <cell r="BR420">
            <v>23878</v>
          </cell>
          <cell r="BS420">
            <v>0</v>
          </cell>
          <cell r="BU420">
            <v>0</v>
          </cell>
          <cell r="BW420">
            <v>0</v>
          </cell>
        </row>
        <row r="421">
          <cell r="A421">
            <v>780</v>
          </cell>
          <cell r="B421">
            <v>761</v>
          </cell>
          <cell r="C421" t="str">
            <v>WHITMAN HANSON</v>
          </cell>
          <cell r="D421">
            <v>51</v>
          </cell>
          <cell r="E421">
            <v>668052</v>
          </cell>
          <cell r="F421">
            <v>0</v>
          </cell>
          <cell r="G421">
            <v>45543</v>
          </cell>
          <cell r="H421">
            <v>713595</v>
          </cell>
          <cell r="J421">
            <v>62047.061143395978</v>
          </cell>
          <cell r="K421">
            <v>0.34317068306034243</v>
          </cell>
          <cell r="L421">
            <v>45543</v>
          </cell>
          <cell r="M421">
            <v>107590.06114339599</v>
          </cell>
          <cell r="O421">
            <v>606004.93885660404</v>
          </cell>
          <cell r="Q421">
            <v>0</v>
          </cell>
          <cell r="R421">
            <v>62047.061143395978</v>
          </cell>
          <cell r="S421">
            <v>45543</v>
          </cell>
          <cell r="T421">
            <v>107590.06114339599</v>
          </cell>
          <cell r="V421">
            <v>226348.25</v>
          </cell>
          <cell r="W421">
            <v>0</v>
          </cell>
          <cell r="X421">
            <v>780</v>
          </cell>
          <cell r="Y421">
            <v>51</v>
          </cell>
          <cell r="Z421">
            <v>0</v>
          </cell>
          <cell r="AA421">
            <v>0</v>
          </cell>
          <cell r="AB421">
            <v>668052</v>
          </cell>
          <cell r="AC421">
            <v>0</v>
          </cell>
          <cell r="AD421">
            <v>668052</v>
          </cell>
          <cell r="AE421">
            <v>0</v>
          </cell>
          <cell r="AF421">
            <v>45543</v>
          </cell>
          <cell r="AG421">
            <v>713595</v>
          </cell>
          <cell r="AH421">
            <v>0</v>
          </cell>
          <cell r="AJ421">
            <v>0</v>
          </cell>
          <cell r="AK421">
            <v>0</v>
          </cell>
          <cell r="AL421">
            <v>713595</v>
          </cell>
          <cell r="AN421">
            <v>780</v>
          </cell>
          <cell r="AO421">
            <v>761</v>
          </cell>
          <cell r="AP421" t="str">
            <v>WHITMAN HANSON</v>
          </cell>
          <cell r="AQ421">
            <v>668052</v>
          </cell>
          <cell r="AR421">
            <v>592434</v>
          </cell>
          <cell r="AS421">
            <v>75618</v>
          </cell>
          <cell r="AT421">
            <v>64177</v>
          </cell>
          <cell r="AU421">
            <v>25329</v>
          </cell>
          <cell r="AV421">
            <v>0</v>
          </cell>
          <cell r="AW421">
            <v>12419.5</v>
          </cell>
          <cell r="AX421">
            <v>3261.75</v>
          </cell>
          <cell r="AY421">
            <v>0</v>
          </cell>
          <cell r="AZ421">
            <v>180805.25</v>
          </cell>
          <cell r="BA421">
            <v>62047.061143395978</v>
          </cell>
          <cell r="BC421">
            <v>780</v>
          </cell>
          <cell r="BD421" t="str">
            <v>WHITMAN HANSON</v>
          </cell>
          <cell r="BI421">
            <v>0</v>
          </cell>
          <cell r="BL421">
            <v>0</v>
          </cell>
          <cell r="BM421">
            <v>0</v>
          </cell>
          <cell r="BO421">
            <v>0</v>
          </cell>
          <cell r="BQ421">
            <v>75618</v>
          </cell>
          <cell r="BR421">
            <v>75618</v>
          </cell>
          <cell r="BS421">
            <v>0</v>
          </cell>
          <cell r="BU421">
            <v>0</v>
          </cell>
          <cell r="BW421">
            <v>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N422">
            <v>801</v>
          </cell>
          <cell r="AO422">
            <v>770</v>
          </cell>
          <cell r="AP422" t="str">
            <v>ASSABET VALLEY</v>
          </cell>
          <cell r="AQ422">
            <v>0</v>
          </cell>
          <cell r="AR422">
            <v>0</v>
          </cell>
          <cell r="AS422">
            <v>0</v>
          </cell>
          <cell r="AT422">
            <v>0</v>
          </cell>
          <cell r="AU422">
            <v>0</v>
          </cell>
          <cell r="AV422">
            <v>0</v>
          </cell>
          <cell r="AW422">
            <v>0</v>
          </cell>
          <cell r="AX422">
            <v>0</v>
          </cell>
          <cell r="AY422">
            <v>0</v>
          </cell>
          <cell r="AZ422">
            <v>0</v>
          </cell>
          <cell r="BA422">
            <v>0</v>
          </cell>
          <cell r="BC422">
            <v>801</v>
          </cell>
          <cell r="BD422" t="str">
            <v>ASSABET VALLEY</v>
          </cell>
          <cell r="BI422">
            <v>0</v>
          </cell>
          <cell r="BL422">
            <v>0</v>
          </cell>
          <cell r="BM422">
            <v>0</v>
          </cell>
          <cell r="BO422">
            <v>0</v>
          </cell>
          <cell r="BQ422">
            <v>0</v>
          </cell>
          <cell r="BR422">
            <v>0</v>
          </cell>
          <cell r="BS422">
            <v>0</v>
          </cell>
          <cell r="BU422">
            <v>0</v>
          </cell>
          <cell r="BW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N423">
            <v>805</v>
          </cell>
          <cell r="AO423">
            <v>708</v>
          </cell>
          <cell r="AP423" t="str">
            <v>BLACKSTONE VALLEY</v>
          </cell>
          <cell r="AQ423">
            <v>0</v>
          </cell>
          <cell r="AR423">
            <v>0</v>
          </cell>
          <cell r="AS423">
            <v>0</v>
          </cell>
          <cell r="AT423">
            <v>0</v>
          </cell>
          <cell r="AU423">
            <v>0</v>
          </cell>
          <cell r="AV423">
            <v>0</v>
          </cell>
          <cell r="AW423">
            <v>0</v>
          </cell>
          <cell r="AX423">
            <v>0</v>
          </cell>
          <cell r="AY423">
            <v>0</v>
          </cell>
          <cell r="AZ423">
            <v>0</v>
          </cell>
          <cell r="BA423">
            <v>0</v>
          </cell>
          <cell r="BC423">
            <v>805</v>
          </cell>
          <cell r="BD423" t="str">
            <v>BLACKSTONE VALLEY</v>
          </cell>
          <cell r="BI423">
            <v>0</v>
          </cell>
          <cell r="BL423">
            <v>0</v>
          </cell>
          <cell r="BM423">
            <v>0</v>
          </cell>
          <cell r="BO423">
            <v>0</v>
          </cell>
          <cell r="BQ423">
            <v>0</v>
          </cell>
          <cell r="BR423">
            <v>0</v>
          </cell>
          <cell r="BS423">
            <v>0</v>
          </cell>
          <cell r="BU423">
            <v>0</v>
          </cell>
          <cell r="BW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N424">
            <v>806</v>
          </cell>
          <cell r="AO424">
            <v>709</v>
          </cell>
          <cell r="AP424" t="str">
            <v>BLUE HILLS</v>
          </cell>
          <cell r="AQ424">
            <v>0</v>
          </cell>
          <cell r="AR424">
            <v>0</v>
          </cell>
          <cell r="AS424">
            <v>0</v>
          </cell>
          <cell r="AT424">
            <v>0</v>
          </cell>
          <cell r="AU424">
            <v>0</v>
          </cell>
          <cell r="AV424">
            <v>0</v>
          </cell>
          <cell r="AW424">
            <v>0</v>
          </cell>
          <cell r="AX424">
            <v>0</v>
          </cell>
          <cell r="AY424">
            <v>0</v>
          </cell>
          <cell r="AZ424">
            <v>0</v>
          </cell>
          <cell r="BA424">
            <v>0</v>
          </cell>
          <cell r="BC424">
            <v>806</v>
          </cell>
          <cell r="BD424" t="str">
            <v>BLUE HILLS</v>
          </cell>
          <cell r="BI424">
            <v>0</v>
          </cell>
          <cell r="BL424">
            <v>0</v>
          </cell>
          <cell r="BM424">
            <v>0</v>
          </cell>
          <cell r="BO424">
            <v>0</v>
          </cell>
          <cell r="BQ424">
            <v>0</v>
          </cell>
          <cell r="BR424">
            <v>0</v>
          </cell>
          <cell r="BS424">
            <v>0</v>
          </cell>
          <cell r="BU424">
            <v>0</v>
          </cell>
          <cell r="BW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N425">
            <v>810</v>
          </cell>
          <cell r="AO425">
            <v>771</v>
          </cell>
          <cell r="AP425" t="str">
            <v>BRISTOL PLYMOUTH</v>
          </cell>
          <cell r="AQ425">
            <v>0</v>
          </cell>
          <cell r="AR425">
            <v>0</v>
          </cell>
          <cell r="AS425">
            <v>0</v>
          </cell>
          <cell r="AT425">
            <v>0</v>
          </cell>
          <cell r="AU425">
            <v>0</v>
          </cell>
          <cell r="AV425">
            <v>0</v>
          </cell>
          <cell r="AW425">
            <v>0</v>
          </cell>
          <cell r="AX425">
            <v>0</v>
          </cell>
          <cell r="AY425">
            <v>0</v>
          </cell>
          <cell r="AZ425">
            <v>0</v>
          </cell>
          <cell r="BA425">
            <v>0</v>
          </cell>
          <cell r="BC425">
            <v>810</v>
          </cell>
          <cell r="BD425" t="str">
            <v>BRISTOL PLYMOUTH</v>
          </cell>
          <cell r="BI425">
            <v>0</v>
          </cell>
          <cell r="BL425">
            <v>0</v>
          </cell>
          <cell r="BM425">
            <v>0</v>
          </cell>
          <cell r="BO425">
            <v>0</v>
          </cell>
          <cell r="BQ425">
            <v>0</v>
          </cell>
          <cell r="BR425">
            <v>0</v>
          </cell>
          <cell r="BS425">
            <v>0</v>
          </cell>
          <cell r="BU425">
            <v>0</v>
          </cell>
          <cell r="BW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N426">
            <v>815</v>
          </cell>
          <cell r="AO426">
            <v>779</v>
          </cell>
          <cell r="AP426" t="str">
            <v>CAPE COD</v>
          </cell>
          <cell r="AQ426">
            <v>0</v>
          </cell>
          <cell r="AR426">
            <v>0</v>
          </cell>
          <cell r="AS426">
            <v>0</v>
          </cell>
          <cell r="AT426">
            <v>0</v>
          </cell>
          <cell r="AU426">
            <v>0</v>
          </cell>
          <cell r="AV426">
            <v>0</v>
          </cell>
          <cell r="AW426">
            <v>0</v>
          </cell>
          <cell r="AX426">
            <v>0</v>
          </cell>
          <cell r="AY426">
            <v>0</v>
          </cell>
          <cell r="AZ426">
            <v>0</v>
          </cell>
          <cell r="BA426">
            <v>0</v>
          </cell>
          <cell r="BC426">
            <v>815</v>
          </cell>
          <cell r="BD426" t="str">
            <v>CAPE COD</v>
          </cell>
          <cell r="BI426">
            <v>0</v>
          </cell>
          <cell r="BL426">
            <v>0</v>
          </cell>
          <cell r="BM426">
            <v>0</v>
          </cell>
          <cell r="BO426">
            <v>0</v>
          </cell>
          <cell r="BQ426">
            <v>0</v>
          </cell>
          <cell r="BR426">
            <v>0</v>
          </cell>
          <cell r="BS426">
            <v>0</v>
          </cell>
          <cell r="BU426">
            <v>0</v>
          </cell>
          <cell r="BW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N427">
            <v>817</v>
          </cell>
          <cell r="AO427">
            <v>783</v>
          </cell>
          <cell r="AP427" t="str">
            <v>ESSEX NORTH SHORE</v>
          </cell>
          <cell r="AQ427">
            <v>0</v>
          </cell>
          <cell r="AR427">
            <v>0</v>
          </cell>
          <cell r="AS427">
            <v>0</v>
          </cell>
          <cell r="AT427">
            <v>0</v>
          </cell>
          <cell r="AU427">
            <v>0</v>
          </cell>
          <cell r="AV427">
            <v>0</v>
          </cell>
          <cell r="AW427">
            <v>0</v>
          </cell>
          <cell r="AX427">
            <v>0</v>
          </cell>
          <cell r="AY427">
            <v>0</v>
          </cell>
          <cell r="AZ427">
            <v>0</v>
          </cell>
          <cell r="BA427">
            <v>0</v>
          </cell>
          <cell r="BC427">
            <v>818</v>
          </cell>
          <cell r="BD427" t="str">
            <v>FRANKLIN COUNTY</v>
          </cell>
          <cell r="BI427">
            <v>0</v>
          </cell>
          <cell r="BL427">
            <v>0</v>
          </cell>
          <cell r="BM427">
            <v>0</v>
          </cell>
          <cell r="BO427">
            <v>0</v>
          </cell>
          <cell r="BQ427">
            <v>0</v>
          </cell>
          <cell r="BR427">
            <v>0</v>
          </cell>
          <cell r="BS427">
            <v>0</v>
          </cell>
          <cell r="BU427">
            <v>0</v>
          </cell>
          <cell r="BW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N428">
            <v>818</v>
          </cell>
          <cell r="AO428">
            <v>782</v>
          </cell>
          <cell r="AP428" t="str">
            <v>FRANKLIN COUNTY</v>
          </cell>
          <cell r="AQ428">
            <v>0</v>
          </cell>
          <cell r="AR428">
            <v>0</v>
          </cell>
          <cell r="AS428">
            <v>0</v>
          </cell>
          <cell r="AT428">
            <v>0</v>
          </cell>
          <cell r="AU428">
            <v>0</v>
          </cell>
          <cell r="AV428">
            <v>0</v>
          </cell>
          <cell r="AW428">
            <v>0</v>
          </cell>
          <cell r="AX428">
            <v>0</v>
          </cell>
          <cell r="AY428">
            <v>0</v>
          </cell>
          <cell r="AZ428">
            <v>0</v>
          </cell>
          <cell r="BA428">
            <v>0</v>
          </cell>
          <cell r="BC428">
            <v>821</v>
          </cell>
          <cell r="BD428" t="str">
            <v>GREATER FALL RIVER</v>
          </cell>
          <cell r="BI428">
            <v>0</v>
          </cell>
          <cell r="BL428">
            <v>0</v>
          </cell>
          <cell r="BM428">
            <v>0</v>
          </cell>
          <cell r="BO428">
            <v>0</v>
          </cell>
          <cell r="BQ428">
            <v>0</v>
          </cell>
          <cell r="BR428">
            <v>0</v>
          </cell>
          <cell r="BS428">
            <v>0</v>
          </cell>
          <cell r="BU428">
            <v>0</v>
          </cell>
          <cell r="BW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N429">
            <v>821</v>
          </cell>
          <cell r="AO429">
            <v>722</v>
          </cell>
          <cell r="AP429" t="str">
            <v>GREATER FALL RIVER</v>
          </cell>
          <cell r="AQ429">
            <v>0</v>
          </cell>
          <cell r="AR429">
            <v>0</v>
          </cell>
          <cell r="AS429">
            <v>0</v>
          </cell>
          <cell r="AT429">
            <v>0</v>
          </cell>
          <cell r="AU429">
            <v>0</v>
          </cell>
          <cell r="AV429">
            <v>0</v>
          </cell>
          <cell r="AW429">
            <v>0</v>
          </cell>
          <cell r="AX429">
            <v>0</v>
          </cell>
          <cell r="AY429">
            <v>0</v>
          </cell>
          <cell r="AZ429">
            <v>0</v>
          </cell>
          <cell r="BA429">
            <v>0</v>
          </cell>
          <cell r="BC429">
            <v>823</v>
          </cell>
          <cell r="BD429" t="str">
            <v>GREATER LAWRENCE</v>
          </cell>
          <cell r="BI429">
            <v>0</v>
          </cell>
          <cell r="BL429">
            <v>0</v>
          </cell>
          <cell r="BM429">
            <v>0</v>
          </cell>
          <cell r="BO429">
            <v>0</v>
          </cell>
          <cell r="BQ429">
            <v>0</v>
          </cell>
          <cell r="BR429">
            <v>0</v>
          </cell>
          <cell r="BS429">
            <v>0</v>
          </cell>
          <cell r="BU429">
            <v>0</v>
          </cell>
          <cell r="BW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N430">
            <v>823</v>
          </cell>
          <cell r="AO430">
            <v>723</v>
          </cell>
          <cell r="AP430" t="str">
            <v>GREATER LAWRENCE</v>
          </cell>
          <cell r="AQ430">
            <v>0</v>
          </cell>
          <cell r="AR430">
            <v>0</v>
          </cell>
          <cell r="AS430">
            <v>0</v>
          </cell>
          <cell r="AT430">
            <v>0</v>
          </cell>
          <cell r="AU430">
            <v>0</v>
          </cell>
          <cell r="AV430">
            <v>0</v>
          </cell>
          <cell r="AW430">
            <v>0</v>
          </cell>
          <cell r="AX430">
            <v>0</v>
          </cell>
          <cell r="AY430">
            <v>0</v>
          </cell>
          <cell r="AZ430">
            <v>0</v>
          </cell>
          <cell r="BA430">
            <v>0</v>
          </cell>
          <cell r="BC430">
            <v>825</v>
          </cell>
          <cell r="BD430" t="str">
            <v>GREATER NEW BEDFORD</v>
          </cell>
          <cell r="BI430">
            <v>0</v>
          </cell>
          <cell r="BL430">
            <v>0</v>
          </cell>
          <cell r="BM430">
            <v>0</v>
          </cell>
          <cell r="BO430">
            <v>0</v>
          </cell>
          <cell r="BQ430">
            <v>0</v>
          </cell>
          <cell r="BR430">
            <v>0</v>
          </cell>
          <cell r="BS430">
            <v>0</v>
          </cell>
          <cell r="BU430">
            <v>0</v>
          </cell>
          <cell r="BW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N431">
            <v>825</v>
          </cell>
          <cell r="AO431">
            <v>786</v>
          </cell>
          <cell r="AP431" t="str">
            <v>GREATER NEW BEDFORD</v>
          </cell>
          <cell r="AQ431">
            <v>0</v>
          </cell>
          <cell r="AR431">
            <v>0</v>
          </cell>
          <cell r="AS431">
            <v>0</v>
          </cell>
          <cell r="AT431">
            <v>0</v>
          </cell>
          <cell r="AU431">
            <v>0</v>
          </cell>
          <cell r="AV431">
            <v>0</v>
          </cell>
          <cell r="AW431">
            <v>0</v>
          </cell>
          <cell r="AX431">
            <v>0</v>
          </cell>
          <cell r="AY431">
            <v>0</v>
          </cell>
          <cell r="AZ431">
            <v>0</v>
          </cell>
          <cell r="BA431">
            <v>0</v>
          </cell>
          <cell r="BC431">
            <v>828</v>
          </cell>
          <cell r="BD431" t="str">
            <v>GREATER LOWELL</v>
          </cell>
          <cell r="BI431">
            <v>0</v>
          </cell>
          <cell r="BL431">
            <v>0</v>
          </cell>
          <cell r="BM431">
            <v>0</v>
          </cell>
          <cell r="BO431">
            <v>0</v>
          </cell>
          <cell r="BQ431">
            <v>0</v>
          </cell>
          <cell r="BR431">
            <v>0</v>
          </cell>
          <cell r="BS431">
            <v>0</v>
          </cell>
          <cell r="BU431">
            <v>0</v>
          </cell>
          <cell r="BW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N432">
            <v>828</v>
          </cell>
          <cell r="AO432">
            <v>767</v>
          </cell>
          <cell r="AP432" t="str">
            <v>GREATER LOWELL</v>
          </cell>
          <cell r="AQ432">
            <v>0</v>
          </cell>
          <cell r="AR432">
            <v>0</v>
          </cell>
          <cell r="AS432">
            <v>0</v>
          </cell>
          <cell r="AT432">
            <v>0</v>
          </cell>
          <cell r="AU432">
            <v>0</v>
          </cell>
          <cell r="AV432">
            <v>0</v>
          </cell>
          <cell r="AW432">
            <v>0</v>
          </cell>
          <cell r="AX432">
            <v>0</v>
          </cell>
          <cell r="AY432">
            <v>0</v>
          </cell>
          <cell r="AZ432">
            <v>0</v>
          </cell>
          <cell r="BA432">
            <v>0</v>
          </cell>
          <cell r="BC432">
            <v>829</v>
          </cell>
          <cell r="BD432" t="str">
            <v>SOUTH MIDDLESEX</v>
          </cell>
          <cell r="BI432">
            <v>0</v>
          </cell>
          <cell r="BL432">
            <v>0</v>
          </cell>
          <cell r="BM432">
            <v>0</v>
          </cell>
          <cell r="BO432">
            <v>0</v>
          </cell>
          <cell r="BQ432">
            <v>0</v>
          </cell>
          <cell r="BR432">
            <v>0</v>
          </cell>
          <cell r="BS432">
            <v>0</v>
          </cell>
          <cell r="BU432">
            <v>0</v>
          </cell>
          <cell r="BW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N433">
            <v>829</v>
          </cell>
          <cell r="AO433">
            <v>778</v>
          </cell>
          <cell r="AP433" t="str">
            <v>SOUTH MIDDLESEX</v>
          </cell>
          <cell r="AQ433">
            <v>0</v>
          </cell>
          <cell r="AR433">
            <v>0</v>
          </cell>
          <cell r="AS433">
            <v>0</v>
          </cell>
          <cell r="AT433">
            <v>0</v>
          </cell>
          <cell r="AU433">
            <v>0</v>
          </cell>
          <cell r="AV433">
            <v>0</v>
          </cell>
          <cell r="AW433">
            <v>0</v>
          </cell>
          <cell r="AX433">
            <v>0</v>
          </cell>
          <cell r="AY433">
            <v>0</v>
          </cell>
          <cell r="AZ433">
            <v>0</v>
          </cell>
          <cell r="BA433">
            <v>0</v>
          </cell>
          <cell r="BC433">
            <v>830</v>
          </cell>
          <cell r="BD433" t="str">
            <v>MINUTEMAN</v>
          </cell>
          <cell r="BI433">
            <v>0</v>
          </cell>
          <cell r="BL433">
            <v>0</v>
          </cell>
          <cell r="BM433">
            <v>0</v>
          </cell>
          <cell r="BO433">
            <v>0</v>
          </cell>
          <cell r="BQ433">
            <v>0</v>
          </cell>
          <cell r="BR433">
            <v>0</v>
          </cell>
          <cell r="BS433">
            <v>0</v>
          </cell>
          <cell r="BU433">
            <v>0</v>
          </cell>
          <cell r="BW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N434">
            <v>830</v>
          </cell>
          <cell r="AO434">
            <v>781</v>
          </cell>
          <cell r="AP434" t="str">
            <v>MINUTEMAN</v>
          </cell>
          <cell r="AQ434">
            <v>0</v>
          </cell>
          <cell r="AR434">
            <v>0</v>
          </cell>
          <cell r="AS434">
            <v>0</v>
          </cell>
          <cell r="AT434">
            <v>0</v>
          </cell>
          <cell r="AU434">
            <v>0</v>
          </cell>
          <cell r="AV434">
            <v>0</v>
          </cell>
          <cell r="AW434">
            <v>0</v>
          </cell>
          <cell r="AX434">
            <v>0</v>
          </cell>
          <cell r="AY434">
            <v>0</v>
          </cell>
          <cell r="AZ434">
            <v>0</v>
          </cell>
          <cell r="BA434">
            <v>0</v>
          </cell>
          <cell r="BC434">
            <v>832</v>
          </cell>
          <cell r="BD434" t="str">
            <v>MONTACHUSETT</v>
          </cell>
          <cell r="BI434">
            <v>0</v>
          </cell>
          <cell r="BL434">
            <v>0</v>
          </cell>
          <cell r="BM434">
            <v>0</v>
          </cell>
          <cell r="BO434">
            <v>0</v>
          </cell>
          <cell r="BQ434">
            <v>0</v>
          </cell>
          <cell r="BR434">
            <v>0</v>
          </cell>
          <cell r="BS434">
            <v>0</v>
          </cell>
          <cell r="BU434">
            <v>0</v>
          </cell>
          <cell r="BW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N435">
            <v>832</v>
          </cell>
          <cell r="AO435">
            <v>735</v>
          </cell>
          <cell r="AP435" t="str">
            <v>MONTACHUSETT</v>
          </cell>
          <cell r="AQ435">
            <v>0</v>
          </cell>
          <cell r="AR435">
            <v>0</v>
          </cell>
          <cell r="AS435">
            <v>0</v>
          </cell>
          <cell r="AT435">
            <v>0</v>
          </cell>
          <cell r="AU435">
            <v>0</v>
          </cell>
          <cell r="AV435">
            <v>0</v>
          </cell>
          <cell r="AW435">
            <v>0</v>
          </cell>
          <cell r="AX435">
            <v>0</v>
          </cell>
          <cell r="AY435">
            <v>0</v>
          </cell>
          <cell r="AZ435">
            <v>0</v>
          </cell>
          <cell r="BA435">
            <v>0</v>
          </cell>
          <cell r="BC435">
            <v>851</v>
          </cell>
          <cell r="BD435" t="str">
            <v>NORTHERN BERKSHIRE</v>
          </cell>
          <cell r="BI435">
            <v>0</v>
          </cell>
          <cell r="BL435">
            <v>0</v>
          </cell>
          <cell r="BM435">
            <v>0</v>
          </cell>
          <cell r="BO435">
            <v>0</v>
          </cell>
          <cell r="BQ435">
            <v>0</v>
          </cell>
          <cell r="BR435">
            <v>0</v>
          </cell>
          <cell r="BS435">
            <v>0</v>
          </cell>
          <cell r="BU435">
            <v>0</v>
          </cell>
          <cell r="BW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N436">
            <v>851</v>
          </cell>
          <cell r="AO436">
            <v>743</v>
          </cell>
          <cell r="AP436" t="str">
            <v>NORTHERN BERKSHIRE</v>
          </cell>
          <cell r="AQ436">
            <v>0</v>
          </cell>
          <cell r="AR436">
            <v>0</v>
          </cell>
          <cell r="AS436">
            <v>0</v>
          </cell>
          <cell r="AT436">
            <v>0</v>
          </cell>
          <cell r="AU436">
            <v>0</v>
          </cell>
          <cell r="AV436">
            <v>0</v>
          </cell>
          <cell r="AW436">
            <v>0</v>
          </cell>
          <cell r="AX436">
            <v>0</v>
          </cell>
          <cell r="AY436">
            <v>0</v>
          </cell>
          <cell r="AZ436">
            <v>0</v>
          </cell>
          <cell r="BA436">
            <v>0</v>
          </cell>
          <cell r="BC436">
            <v>852</v>
          </cell>
          <cell r="BD436" t="str">
            <v>NASHOBA VALLEY</v>
          </cell>
          <cell r="BI436">
            <v>0</v>
          </cell>
          <cell r="BL436">
            <v>0</v>
          </cell>
          <cell r="BM436">
            <v>0</v>
          </cell>
          <cell r="BO436">
            <v>0</v>
          </cell>
          <cell r="BQ436">
            <v>0</v>
          </cell>
          <cell r="BR436">
            <v>0</v>
          </cell>
          <cell r="BS436">
            <v>0</v>
          </cell>
          <cell r="BU436">
            <v>0</v>
          </cell>
          <cell r="BW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N437">
            <v>852</v>
          </cell>
          <cell r="AO437">
            <v>739</v>
          </cell>
          <cell r="AP437" t="str">
            <v>NASHOBA VALLEY</v>
          </cell>
          <cell r="AQ437">
            <v>0</v>
          </cell>
          <cell r="AR437">
            <v>0</v>
          </cell>
          <cell r="AS437">
            <v>0</v>
          </cell>
          <cell r="AT437">
            <v>0</v>
          </cell>
          <cell r="AU437">
            <v>0</v>
          </cell>
          <cell r="AV437">
            <v>0</v>
          </cell>
          <cell r="AW437">
            <v>0</v>
          </cell>
          <cell r="AX437">
            <v>0</v>
          </cell>
          <cell r="AY437">
            <v>0</v>
          </cell>
          <cell r="AZ437">
            <v>0</v>
          </cell>
          <cell r="BA437">
            <v>0</v>
          </cell>
          <cell r="BC437">
            <v>853</v>
          </cell>
          <cell r="BD437" t="str">
            <v>NORTHEAST METROPOLITAN</v>
          </cell>
          <cell r="BI437">
            <v>0</v>
          </cell>
          <cell r="BL437">
            <v>0</v>
          </cell>
          <cell r="BM437">
            <v>0</v>
          </cell>
          <cell r="BO437">
            <v>0</v>
          </cell>
          <cell r="BQ437">
            <v>0</v>
          </cell>
          <cell r="BR437">
            <v>0</v>
          </cell>
          <cell r="BS437">
            <v>0</v>
          </cell>
          <cell r="BU437">
            <v>0</v>
          </cell>
          <cell r="BW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N438">
            <v>853</v>
          </cell>
          <cell r="AO438">
            <v>742</v>
          </cell>
          <cell r="AP438" t="str">
            <v>NORTHEAST METROPOLITAN</v>
          </cell>
          <cell r="AQ438">
            <v>0</v>
          </cell>
          <cell r="AR438">
            <v>0</v>
          </cell>
          <cell r="AS438">
            <v>0</v>
          </cell>
          <cell r="AT438">
            <v>0</v>
          </cell>
          <cell r="AU438">
            <v>0</v>
          </cell>
          <cell r="AV438">
            <v>0</v>
          </cell>
          <cell r="AW438">
            <v>0</v>
          </cell>
          <cell r="AX438">
            <v>0</v>
          </cell>
          <cell r="AY438">
            <v>0</v>
          </cell>
          <cell r="AZ438">
            <v>0</v>
          </cell>
          <cell r="BA438">
            <v>0</v>
          </cell>
          <cell r="BC438">
            <v>854</v>
          </cell>
          <cell r="BD438" t="str">
            <v>NORTH SHORE</v>
          </cell>
          <cell r="BI438">
            <v>0</v>
          </cell>
          <cell r="BL438">
            <v>0</v>
          </cell>
          <cell r="BM438">
            <v>0</v>
          </cell>
          <cell r="BO438">
            <v>0</v>
          </cell>
          <cell r="BQ438">
            <v>0</v>
          </cell>
          <cell r="BR438">
            <v>0</v>
          </cell>
          <cell r="BS438">
            <v>0</v>
          </cell>
          <cell r="BU438">
            <v>0</v>
          </cell>
          <cell r="BW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N439">
            <v>855</v>
          </cell>
          <cell r="AO439">
            <v>784</v>
          </cell>
          <cell r="AP439" t="str">
            <v>OLD COLONY</v>
          </cell>
          <cell r="AQ439">
            <v>0</v>
          </cell>
          <cell r="AR439">
            <v>0</v>
          </cell>
          <cell r="AS439">
            <v>0</v>
          </cell>
          <cell r="AT439">
            <v>0</v>
          </cell>
          <cell r="AU439">
            <v>0</v>
          </cell>
          <cell r="AV439">
            <v>0</v>
          </cell>
          <cell r="AW439">
            <v>0</v>
          </cell>
          <cell r="AX439">
            <v>0</v>
          </cell>
          <cell r="AY439">
            <v>0</v>
          </cell>
          <cell r="AZ439">
            <v>0</v>
          </cell>
          <cell r="BA439">
            <v>0</v>
          </cell>
          <cell r="BC439">
            <v>855</v>
          </cell>
          <cell r="BD439" t="str">
            <v>OLD COLONY</v>
          </cell>
          <cell r="BI439">
            <v>0</v>
          </cell>
          <cell r="BL439">
            <v>0</v>
          </cell>
          <cell r="BM439">
            <v>0</v>
          </cell>
          <cell r="BO439">
            <v>0</v>
          </cell>
          <cell r="BQ439">
            <v>0</v>
          </cell>
          <cell r="BR439">
            <v>0</v>
          </cell>
          <cell r="BS439">
            <v>0</v>
          </cell>
          <cell r="BU439">
            <v>0</v>
          </cell>
          <cell r="BW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N440">
            <v>860</v>
          </cell>
          <cell r="AO440">
            <v>773</v>
          </cell>
          <cell r="AP440" t="str">
            <v>PATHFINDER</v>
          </cell>
          <cell r="AQ440">
            <v>0</v>
          </cell>
          <cell r="AR440">
            <v>0</v>
          </cell>
          <cell r="AS440">
            <v>0</v>
          </cell>
          <cell r="AT440">
            <v>0</v>
          </cell>
          <cell r="AU440">
            <v>0</v>
          </cell>
          <cell r="AV440">
            <v>0</v>
          </cell>
          <cell r="AW440">
            <v>0</v>
          </cell>
          <cell r="AX440">
            <v>0</v>
          </cell>
          <cell r="AY440">
            <v>0</v>
          </cell>
          <cell r="AZ440">
            <v>0</v>
          </cell>
          <cell r="BA440">
            <v>0</v>
          </cell>
          <cell r="BC440">
            <v>860</v>
          </cell>
          <cell r="BD440" t="str">
            <v>PATHFINDER</v>
          </cell>
          <cell r="BI440">
            <v>0</v>
          </cell>
          <cell r="BL440">
            <v>0</v>
          </cell>
          <cell r="BM440">
            <v>0</v>
          </cell>
          <cell r="BO440">
            <v>0</v>
          </cell>
          <cell r="BQ440">
            <v>0</v>
          </cell>
          <cell r="BR440">
            <v>0</v>
          </cell>
          <cell r="BS440">
            <v>0</v>
          </cell>
          <cell r="BU440">
            <v>0</v>
          </cell>
          <cell r="BW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N441">
            <v>871</v>
          </cell>
          <cell r="AO441">
            <v>751</v>
          </cell>
          <cell r="AP441" t="str">
            <v>SHAWSHEEN VALLEY</v>
          </cell>
          <cell r="AQ441">
            <v>0</v>
          </cell>
          <cell r="AR441">
            <v>0</v>
          </cell>
          <cell r="AS441">
            <v>0</v>
          </cell>
          <cell r="AT441">
            <v>0</v>
          </cell>
          <cell r="AU441">
            <v>0</v>
          </cell>
          <cell r="AV441">
            <v>0</v>
          </cell>
          <cell r="AW441">
            <v>0</v>
          </cell>
          <cell r="AX441">
            <v>0</v>
          </cell>
          <cell r="AY441">
            <v>0</v>
          </cell>
          <cell r="AZ441">
            <v>0</v>
          </cell>
          <cell r="BA441">
            <v>0</v>
          </cell>
          <cell r="BC441">
            <v>871</v>
          </cell>
          <cell r="BD441" t="str">
            <v>SHAWSHEEN VALLEY</v>
          </cell>
          <cell r="BI441">
            <v>0</v>
          </cell>
          <cell r="BL441">
            <v>0</v>
          </cell>
          <cell r="BM441">
            <v>0</v>
          </cell>
          <cell r="BO441">
            <v>0</v>
          </cell>
          <cell r="BQ441">
            <v>0</v>
          </cell>
          <cell r="BR441">
            <v>0</v>
          </cell>
          <cell r="BS441">
            <v>0</v>
          </cell>
          <cell r="BU441">
            <v>0</v>
          </cell>
          <cell r="BW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N442">
            <v>872</v>
          </cell>
          <cell r="AO442">
            <v>754</v>
          </cell>
          <cell r="AP442" t="str">
            <v>SOUTHEASTERN</v>
          </cell>
          <cell r="AQ442">
            <v>0</v>
          </cell>
          <cell r="AR442">
            <v>0</v>
          </cell>
          <cell r="AS442">
            <v>0</v>
          </cell>
          <cell r="AT442">
            <v>0</v>
          </cell>
          <cell r="AU442">
            <v>0</v>
          </cell>
          <cell r="AV442">
            <v>0</v>
          </cell>
          <cell r="AW442">
            <v>0</v>
          </cell>
          <cell r="AX442">
            <v>0</v>
          </cell>
          <cell r="AY442">
            <v>0</v>
          </cell>
          <cell r="AZ442">
            <v>0</v>
          </cell>
          <cell r="BA442">
            <v>0</v>
          </cell>
          <cell r="BC442">
            <v>872</v>
          </cell>
          <cell r="BD442" t="str">
            <v>SOUTHEASTERN</v>
          </cell>
          <cell r="BI442">
            <v>0</v>
          </cell>
          <cell r="BL442">
            <v>0</v>
          </cell>
          <cell r="BM442">
            <v>0</v>
          </cell>
          <cell r="BO442">
            <v>0</v>
          </cell>
          <cell r="BQ442">
            <v>0</v>
          </cell>
          <cell r="BR442">
            <v>0</v>
          </cell>
          <cell r="BS442">
            <v>0</v>
          </cell>
          <cell r="BU442">
            <v>0</v>
          </cell>
          <cell r="BW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N443">
            <v>873</v>
          </cell>
          <cell r="AO443">
            <v>753</v>
          </cell>
          <cell r="AP443" t="str">
            <v>SOUTH SHORE</v>
          </cell>
          <cell r="AQ443">
            <v>0</v>
          </cell>
          <cell r="AR443">
            <v>0</v>
          </cell>
          <cell r="AS443">
            <v>0</v>
          </cell>
          <cell r="AT443">
            <v>0</v>
          </cell>
          <cell r="AU443">
            <v>0</v>
          </cell>
          <cell r="AV443">
            <v>0</v>
          </cell>
          <cell r="AW443">
            <v>0</v>
          </cell>
          <cell r="AX443">
            <v>0</v>
          </cell>
          <cell r="AY443">
            <v>0</v>
          </cell>
          <cell r="AZ443">
            <v>0</v>
          </cell>
          <cell r="BA443">
            <v>0</v>
          </cell>
          <cell r="BC443">
            <v>873</v>
          </cell>
          <cell r="BD443" t="str">
            <v>SOUTH SHORE</v>
          </cell>
          <cell r="BI443">
            <v>0</v>
          </cell>
          <cell r="BL443">
            <v>0</v>
          </cell>
          <cell r="BM443">
            <v>0</v>
          </cell>
          <cell r="BO443">
            <v>0</v>
          </cell>
          <cell r="BQ443">
            <v>0</v>
          </cell>
          <cell r="BR443">
            <v>0</v>
          </cell>
          <cell r="BS443">
            <v>0</v>
          </cell>
          <cell r="BU443">
            <v>0</v>
          </cell>
          <cell r="BW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N444">
            <v>876</v>
          </cell>
          <cell r="AO444">
            <v>762</v>
          </cell>
          <cell r="AP444" t="str">
            <v>SOUTHERN WORCESTER</v>
          </cell>
          <cell r="AQ444">
            <v>0</v>
          </cell>
          <cell r="AR444">
            <v>0</v>
          </cell>
          <cell r="AS444">
            <v>0</v>
          </cell>
          <cell r="AT444">
            <v>0</v>
          </cell>
          <cell r="AU444">
            <v>0</v>
          </cell>
          <cell r="AV444">
            <v>0</v>
          </cell>
          <cell r="AW444">
            <v>0</v>
          </cell>
          <cell r="AX444">
            <v>0</v>
          </cell>
          <cell r="AY444">
            <v>0</v>
          </cell>
          <cell r="AZ444">
            <v>0</v>
          </cell>
          <cell r="BA444">
            <v>0</v>
          </cell>
          <cell r="BC444">
            <v>876</v>
          </cell>
          <cell r="BD444" t="str">
            <v>SOUTHERN WORCESTER</v>
          </cell>
          <cell r="BI444">
            <v>0</v>
          </cell>
          <cell r="BL444">
            <v>0</v>
          </cell>
          <cell r="BM444">
            <v>0</v>
          </cell>
          <cell r="BO444">
            <v>0</v>
          </cell>
          <cell r="BQ444">
            <v>0</v>
          </cell>
          <cell r="BR444">
            <v>0</v>
          </cell>
          <cell r="BS444">
            <v>0</v>
          </cell>
          <cell r="BU444">
            <v>0</v>
          </cell>
          <cell r="BW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N445">
            <v>878</v>
          </cell>
          <cell r="AO445">
            <v>785</v>
          </cell>
          <cell r="AP445" t="str">
            <v>TRI COUNTY</v>
          </cell>
          <cell r="AQ445">
            <v>0</v>
          </cell>
          <cell r="AR445">
            <v>0</v>
          </cell>
          <cell r="AS445">
            <v>0</v>
          </cell>
          <cell r="AT445">
            <v>0</v>
          </cell>
          <cell r="AU445">
            <v>0</v>
          </cell>
          <cell r="AV445">
            <v>0</v>
          </cell>
          <cell r="AW445">
            <v>0</v>
          </cell>
          <cell r="AX445">
            <v>0</v>
          </cell>
          <cell r="AY445">
            <v>0</v>
          </cell>
          <cell r="AZ445">
            <v>0</v>
          </cell>
          <cell r="BA445">
            <v>0</v>
          </cell>
          <cell r="BC445">
            <v>878</v>
          </cell>
          <cell r="BD445" t="str">
            <v>TRI COUNTY</v>
          </cell>
          <cell r="BI445">
            <v>0</v>
          </cell>
          <cell r="BL445">
            <v>0</v>
          </cell>
          <cell r="BM445">
            <v>0</v>
          </cell>
          <cell r="BO445">
            <v>0</v>
          </cell>
          <cell r="BQ445">
            <v>0</v>
          </cell>
          <cell r="BR445">
            <v>0</v>
          </cell>
          <cell r="BS445">
            <v>0</v>
          </cell>
          <cell r="BU445">
            <v>0</v>
          </cell>
          <cell r="BW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N446">
            <v>879</v>
          </cell>
          <cell r="AO446">
            <v>758</v>
          </cell>
          <cell r="AP446" t="str">
            <v>UPPER CAPE COD</v>
          </cell>
          <cell r="AQ446">
            <v>0</v>
          </cell>
          <cell r="AR446">
            <v>0</v>
          </cell>
          <cell r="AS446">
            <v>0</v>
          </cell>
          <cell r="AT446">
            <v>0</v>
          </cell>
          <cell r="AU446">
            <v>0</v>
          </cell>
          <cell r="AV446">
            <v>0</v>
          </cell>
          <cell r="AW446">
            <v>0</v>
          </cell>
          <cell r="AX446">
            <v>0</v>
          </cell>
          <cell r="AY446">
            <v>0</v>
          </cell>
          <cell r="AZ446">
            <v>0</v>
          </cell>
          <cell r="BA446">
            <v>0</v>
          </cell>
          <cell r="BC446">
            <v>879</v>
          </cell>
          <cell r="BD446" t="str">
            <v>UPPER CAPE COD</v>
          </cell>
          <cell r="BI446">
            <v>0</v>
          </cell>
          <cell r="BL446">
            <v>0</v>
          </cell>
          <cell r="BM446">
            <v>0</v>
          </cell>
          <cell r="BO446">
            <v>0</v>
          </cell>
          <cell r="BQ446">
            <v>0</v>
          </cell>
          <cell r="BR446">
            <v>0</v>
          </cell>
          <cell r="BS446">
            <v>0</v>
          </cell>
          <cell r="BU446">
            <v>0</v>
          </cell>
          <cell r="BW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N447">
            <v>885</v>
          </cell>
          <cell r="AO447">
            <v>774</v>
          </cell>
          <cell r="AP447" t="str">
            <v>WHITTIER</v>
          </cell>
          <cell r="AQ447">
            <v>0</v>
          </cell>
          <cell r="AR447">
            <v>0</v>
          </cell>
          <cell r="AS447">
            <v>0</v>
          </cell>
          <cell r="AT447">
            <v>0</v>
          </cell>
          <cell r="AU447">
            <v>0</v>
          </cell>
          <cell r="AV447">
            <v>0</v>
          </cell>
          <cell r="AW447">
            <v>0</v>
          </cell>
          <cell r="AX447">
            <v>0</v>
          </cell>
          <cell r="AY447">
            <v>0</v>
          </cell>
          <cell r="AZ447">
            <v>0</v>
          </cell>
          <cell r="BA447">
            <v>0</v>
          </cell>
          <cell r="BC447">
            <v>885</v>
          </cell>
          <cell r="BD447" t="str">
            <v>WHITTIER</v>
          </cell>
          <cell r="BI447">
            <v>0</v>
          </cell>
          <cell r="BL447">
            <v>0</v>
          </cell>
          <cell r="BM447">
            <v>0</v>
          </cell>
          <cell r="BO447">
            <v>0</v>
          </cell>
          <cell r="BQ447">
            <v>0</v>
          </cell>
          <cell r="BR447">
            <v>0</v>
          </cell>
          <cell r="BS447">
            <v>0</v>
          </cell>
          <cell r="BU447">
            <v>0</v>
          </cell>
          <cell r="BW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N448">
            <v>910</v>
          </cell>
          <cell r="AO448">
            <v>810</v>
          </cell>
          <cell r="AP448" t="str">
            <v>BRISTOL COUNTY</v>
          </cell>
          <cell r="AQ448">
            <v>0</v>
          </cell>
          <cell r="AR448">
            <v>0</v>
          </cell>
          <cell r="AS448">
            <v>0</v>
          </cell>
          <cell r="AT448">
            <v>0</v>
          </cell>
          <cell r="AU448">
            <v>0</v>
          </cell>
          <cell r="AV448">
            <v>0</v>
          </cell>
          <cell r="AW448">
            <v>0</v>
          </cell>
          <cell r="AX448">
            <v>0</v>
          </cell>
          <cell r="AY448">
            <v>0</v>
          </cell>
          <cell r="AZ448">
            <v>0</v>
          </cell>
          <cell r="BA448">
            <v>0</v>
          </cell>
          <cell r="BC448">
            <v>910</v>
          </cell>
          <cell r="BD448" t="str">
            <v>BRISTOL COUNTY</v>
          </cell>
          <cell r="BI448">
            <v>0</v>
          </cell>
          <cell r="BL448">
            <v>0</v>
          </cell>
          <cell r="BM448">
            <v>0</v>
          </cell>
          <cell r="BO448">
            <v>0</v>
          </cell>
          <cell r="BQ448">
            <v>0</v>
          </cell>
          <cell r="BR448">
            <v>0</v>
          </cell>
          <cell r="BS448">
            <v>0</v>
          </cell>
          <cell r="BU448">
            <v>0</v>
          </cell>
          <cell r="BW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N449">
            <v>915</v>
          </cell>
          <cell r="AO449">
            <v>830</v>
          </cell>
          <cell r="AP449" t="str">
            <v>NORFOLK COUNTY</v>
          </cell>
          <cell r="AQ449">
            <v>0</v>
          </cell>
          <cell r="AR449">
            <v>0</v>
          </cell>
          <cell r="AS449">
            <v>0</v>
          </cell>
          <cell r="AT449">
            <v>0</v>
          </cell>
          <cell r="AU449">
            <v>0</v>
          </cell>
          <cell r="AV449">
            <v>0</v>
          </cell>
          <cell r="AW449">
            <v>0</v>
          </cell>
          <cell r="AX449">
            <v>0</v>
          </cell>
          <cell r="AY449">
            <v>0</v>
          </cell>
          <cell r="AZ449">
            <v>0</v>
          </cell>
          <cell r="BA449">
            <v>0</v>
          </cell>
          <cell r="BC449">
            <v>915</v>
          </cell>
          <cell r="BD449" t="str">
            <v>NORFOLK COUNTY</v>
          </cell>
          <cell r="BI449">
            <v>0</v>
          </cell>
          <cell r="BL449">
            <v>0</v>
          </cell>
          <cell r="BM449">
            <v>0</v>
          </cell>
          <cell r="BO449">
            <v>0</v>
          </cell>
          <cell r="BQ449">
            <v>0</v>
          </cell>
          <cell r="BR449">
            <v>0</v>
          </cell>
          <cell r="BS449">
            <v>0</v>
          </cell>
          <cell r="BU449">
            <v>0</v>
          </cell>
          <cell r="BW449">
            <v>0</v>
          </cell>
        </row>
        <row r="450">
          <cell r="A450">
            <v>999</v>
          </cell>
          <cell r="C450" t="str">
            <v>STATE TOTALS</v>
          </cell>
          <cell r="D450">
            <v>44571</v>
          </cell>
          <cell r="E450">
            <v>618579807.93392122</v>
          </cell>
          <cell r="F450">
            <v>3791681</v>
          </cell>
          <cell r="G450">
            <v>39665255</v>
          </cell>
          <cell r="H450">
            <v>662036743.93392122</v>
          </cell>
          <cell r="J450">
            <v>58437704.000000007</v>
          </cell>
          <cell r="K450" t="str">
            <v>--</v>
          </cell>
          <cell r="L450">
            <v>39665255</v>
          </cell>
          <cell r="M450">
            <v>98102959.00000006</v>
          </cell>
          <cell r="O450">
            <v>563933784.93392122</v>
          </cell>
          <cell r="Q450">
            <v>1897041</v>
          </cell>
          <cell r="R450">
            <v>58437704.000000007</v>
          </cell>
          <cell r="S450">
            <v>39938551</v>
          </cell>
          <cell r="T450">
            <v>100000000.00000006</v>
          </cell>
          <cell r="V450">
            <v>174615982.41440082</v>
          </cell>
          <cell r="X450">
            <v>440</v>
          </cell>
          <cell r="Y450">
            <v>44571</v>
          </cell>
          <cell r="Z450">
            <v>0</v>
          </cell>
          <cell r="AA450">
            <v>153.01915999999991</v>
          </cell>
          <cell r="AB450">
            <v>619694762</v>
          </cell>
          <cell r="AC450">
            <v>1323909.066078722</v>
          </cell>
          <cell r="AD450">
            <v>618370852.93392122</v>
          </cell>
          <cell r="AE450">
            <v>3791681</v>
          </cell>
          <cell r="AF450">
            <v>39665255</v>
          </cell>
          <cell r="AG450">
            <v>661827788.93392122</v>
          </cell>
          <cell r="AH450">
            <v>1760393</v>
          </cell>
          <cell r="AI450">
            <v>0</v>
          </cell>
          <cell r="AJ450">
            <v>273296</v>
          </cell>
          <cell r="AK450">
            <v>1897041</v>
          </cell>
          <cell r="AL450">
            <v>663724829.93392122</v>
          </cell>
          <cell r="AN450">
            <v>999</v>
          </cell>
          <cell r="AO450" t="str">
            <v>S T A T E    T O T A L S</v>
          </cell>
          <cell r="AQ450">
            <v>618579807.93392122</v>
          </cell>
          <cell r="AR450">
            <v>551880700</v>
          </cell>
          <cell r="AS450">
            <v>71219203.933921263</v>
          </cell>
          <cell r="AT450">
            <v>15599329.75</v>
          </cell>
          <cell r="AU450">
            <v>11285715</v>
          </cell>
          <cell r="AV450">
            <v>11715297.062201731</v>
          </cell>
          <cell r="AW450">
            <v>10730484.316383634</v>
          </cell>
          <cell r="AX450">
            <v>12503656.351894166</v>
          </cell>
          <cell r="AY450">
            <v>0</v>
          </cell>
          <cell r="AZ450">
            <v>133053686.41440082</v>
          </cell>
          <cell r="BA450">
            <v>58437704.000000007</v>
          </cell>
          <cell r="BC450">
            <v>999</v>
          </cell>
          <cell r="BD450" t="str">
            <v>--</v>
          </cell>
          <cell r="BE450">
            <v>0</v>
          </cell>
          <cell r="BF450">
            <v>208955</v>
          </cell>
          <cell r="BG450" t="str">
            <v>--</v>
          </cell>
          <cell r="BH450">
            <v>0</v>
          </cell>
          <cell r="BI450">
            <v>208955</v>
          </cell>
          <cell r="BJ450">
            <v>0</v>
          </cell>
          <cell r="BK450">
            <v>0</v>
          </cell>
          <cell r="BL450">
            <v>0</v>
          </cell>
          <cell r="BM450">
            <v>208955</v>
          </cell>
          <cell r="BN450" t="str">
            <v xml:space="preserve"> </v>
          </cell>
          <cell r="BO450">
            <v>0</v>
          </cell>
          <cell r="BP450" t="str">
            <v xml:space="preserve"> </v>
          </cell>
          <cell r="BQ450">
            <v>71219203.933921263</v>
          </cell>
          <cell r="BR450">
            <v>71219203.933921263</v>
          </cell>
          <cell r="BS450">
            <v>0</v>
          </cell>
          <cell r="BT450">
            <v>0</v>
          </cell>
          <cell r="BU450">
            <v>0</v>
          </cell>
          <cell r="BW450">
            <v>0</v>
          </cell>
        </row>
      </sheetData>
      <sheetData sheetId="14">
        <row r="10">
          <cell r="A10">
            <v>1</v>
          </cell>
          <cell r="B10">
            <v>1</v>
          </cell>
          <cell r="C10" t="str">
            <v>ABINGTON</v>
          </cell>
          <cell r="D10">
            <v>33</v>
          </cell>
          <cell r="E10">
            <v>423888</v>
          </cell>
          <cell r="F10">
            <v>0</v>
          </cell>
          <cell r="G10">
            <v>29469</v>
          </cell>
          <cell r="H10">
            <v>453357</v>
          </cell>
          <cell r="J10">
            <v>55764.272102332303</v>
          </cell>
          <cell r="K10">
            <v>0.38508112844663711</v>
          </cell>
          <cell r="L10">
            <v>29469</v>
          </cell>
          <cell r="M10">
            <v>85233.272102332296</v>
          </cell>
          <cell r="O10">
            <v>368123.72789766768</v>
          </cell>
          <cell r="Q10">
            <v>0</v>
          </cell>
          <cell r="R10">
            <v>55764.272102332303</v>
          </cell>
          <cell r="S10">
            <v>29469</v>
          </cell>
          <cell r="T10">
            <v>85233.272102332296</v>
          </cell>
          <cell r="V10">
            <v>174280.75</v>
          </cell>
          <cell r="W10">
            <v>0</v>
          </cell>
          <cell r="X10">
            <v>1</v>
          </cell>
          <cell r="Y10">
            <v>33</v>
          </cell>
          <cell r="Z10">
            <v>0</v>
          </cell>
          <cell r="AA10">
            <v>0</v>
          </cell>
          <cell r="AB10">
            <v>423888</v>
          </cell>
          <cell r="AC10">
            <v>0</v>
          </cell>
          <cell r="AD10">
            <v>423888</v>
          </cell>
          <cell r="AE10">
            <v>0</v>
          </cell>
          <cell r="AF10">
            <v>29469</v>
          </cell>
          <cell r="AG10">
            <v>453357</v>
          </cell>
          <cell r="AH10">
            <v>0</v>
          </cell>
          <cell r="AJ10">
            <v>0</v>
          </cell>
          <cell r="AK10">
            <v>0</v>
          </cell>
          <cell r="AL10">
            <v>453357</v>
          </cell>
          <cell r="AN10">
            <v>1</v>
          </cell>
          <cell r="AO10">
            <v>1</v>
          </cell>
          <cell r="AP10" t="str">
            <v>ABINGTON</v>
          </cell>
          <cell r="AQ10">
            <v>423888</v>
          </cell>
          <cell r="AR10">
            <v>333255</v>
          </cell>
          <cell r="AS10">
            <v>90633</v>
          </cell>
          <cell r="AT10">
            <v>0</v>
          </cell>
          <cell r="AU10">
            <v>0</v>
          </cell>
          <cell r="AV10">
            <v>8388.5</v>
          </cell>
          <cell r="AW10">
            <v>31270.75</v>
          </cell>
          <cell r="AX10">
            <v>14519.5</v>
          </cell>
          <cell r="AY10">
            <v>0</v>
          </cell>
          <cell r="AZ10">
            <v>144811.75</v>
          </cell>
          <cell r="BA10">
            <v>55764.272102332303</v>
          </cell>
          <cell r="BC10">
            <v>1</v>
          </cell>
          <cell r="BD10" t="str">
            <v>ABINGTON</v>
          </cell>
          <cell r="BI10">
            <v>0</v>
          </cell>
          <cell r="BL10">
            <v>0</v>
          </cell>
          <cell r="BM10">
            <v>0</v>
          </cell>
          <cell r="BO10">
            <v>0</v>
          </cell>
          <cell r="BQ10">
            <v>90633</v>
          </cell>
          <cell r="BR10">
            <v>90633</v>
          </cell>
          <cell r="BS10">
            <v>0</v>
          </cell>
          <cell r="BU10">
            <v>0</v>
          </cell>
          <cell r="BW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W11">
            <v>0</v>
          </cell>
          <cell r="X11">
            <v>2</v>
          </cell>
          <cell r="AN11">
            <v>2</v>
          </cell>
          <cell r="AO11">
            <v>2</v>
          </cell>
          <cell r="AP11" t="str">
            <v>ACTON</v>
          </cell>
          <cell r="AQ11">
            <v>0</v>
          </cell>
          <cell r="AR11">
            <v>0</v>
          </cell>
          <cell r="AS11">
            <v>0</v>
          </cell>
          <cell r="AT11">
            <v>0</v>
          </cell>
          <cell r="AU11">
            <v>0</v>
          </cell>
          <cell r="AV11">
            <v>0</v>
          </cell>
          <cell r="AW11">
            <v>0</v>
          </cell>
          <cell r="AX11">
            <v>0</v>
          </cell>
          <cell r="AY11">
            <v>0</v>
          </cell>
          <cell r="AZ11">
            <v>0</v>
          </cell>
          <cell r="BA11">
            <v>0</v>
          </cell>
          <cell r="BC11">
            <v>2</v>
          </cell>
          <cell r="BD11" t="str">
            <v>ACTON</v>
          </cell>
          <cell r="BI11">
            <v>0</v>
          </cell>
          <cell r="BL11">
            <v>0</v>
          </cell>
          <cell r="BM11">
            <v>0</v>
          </cell>
          <cell r="BO11">
            <v>0</v>
          </cell>
          <cell r="BQ11">
            <v>0</v>
          </cell>
          <cell r="BR11">
            <v>0</v>
          </cell>
          <cell r="BS11">
            <v>0</v>
          </cell>
          <cell r="BU11">
            <v>0</v>
          </cell>
          <cell r="BW11">
            <v>0</v>
          </cell>
        </row>
        <row r="12">
          <cell r="A12">
            <v>3</v>
          </cell>
          <cell r="B12">
            <v>3</v>
          </cell>
          <cell r="C12" t="str">
            <v>ACUSHNET</v>
          </cell>
          <cell r="D12">
            <v>2</v>
          </cell>
          <cell r="E12">
            <v>24302</v>
          </cell>
          <cell r="F12">
            <v>0</v>
          </cell>
          <cell r="G12">
            <v>1786</v>
          </cell>
          <cell r="H12">
            <v>26088</v>
          </cell>
          <cell r="J12">
            <v>14242.399243374797</v>
          </cell>
          <cell r="K12">
            <v>0.57678465312185956</v>
          </cell>
          <cell r="L12">
            <v>1786</v>
          </cell>
          <cell r="M12">
            <v>16028.399243374797</v>
          </cell>
          <cell r="O12">
            <v>10059.600756625203</v>
          </cell>
          <cell r="Q12">
            <v>0</v>
          </cell>
          <cell r="R12">
            <v>14242.399243374797</v>
          </cell>
          <cell r="S12">
            <v>1786</v>
          </cell>
          <cell r="T12">
            <v>16028.399243374797</v>
          </cell>
          <cell r="V12">
            <v>26478.75</v>
          </cell>
          <cell r="W12">
            <v>0</v>
          </cell>
          <cell r="X12">
            <v>3</v>
          </cell>
          <cell r="Y12">
            <v>2</v>
          </cell>
          <cell r="Z12">
            <v>0</v>
          </cell>
          <cell r="AA12">
            <v>0</v>
          </cell>
          <cell r="AB12">
            <v>24302</v>
          </cell>
          <cell r="AC12">
            <v>0</v>
          </cell>
          <cell r="AD12">
            <v>24302</v>
          </cell>
          <cell r="AE12">
            <v>0</v>
          </cell>
          <cell r="AF12">
            <v>1786</v>
          </cell>
          <cell r="AG12">
            <v>26088</v>
          </cell>
          <cell r="AH12">
            <v>0</v>
          </cell>
          <cell r="AJ12">
            <v>0</v>
          </cell>
          <cell r="AK12">
            <v>0</v>
          </cell>
          <cell r="AL12">
            <v>26088</v>
          </cell>
          <cell r="AN12">
            <v>3</v>
          </cell>
          <cell r="AO12">
            <v>3</v>
          </cell>
          <cell r="AP12" t="str">
            <v>ACUSHNET</v>
          </cell>
          <cell r="AQ12">
            <v>24302</v>
          </cell>
          <cell r="AR12">
            <v>1154</v>
          </cell>
          <cell r="AS12">
            <v>23148</v>
          </cell>
          <cell r="AT12">
            <v>0</v>
          </cell>
          <cell r="AU12">
            <v>1060</v>
          </cell>
          <cell r="AV12">
            <v>0</v>
          </cell>
          <cell r="AW12">
            <v>484.75</v>
          </cell>
          <cell r="AX12">
            <v>0</v>
          </cell>
          <cell r="AY12">
            <v>0</v>
          </cell>
          <cell r="AZ12">
            <v>24692.75</v>
          </cell>
          <cell r="BA12">
            <v>14242.399243374797</v>
          </cell>
          <cell r="BC12">
            <v>3</v>
          </cell>
          <cell r="BD12" t="str">
            <v>ACUSHNET</v>
          </cell>
          <cell r="BI12">
            <v>0</v>
          </cell>
          <cell r="BL12">
            <v>0</v>
          </cell>
          <cell r="BM12">
            <v>0</v>
          </cell>
          <cell r="BO12">
            <v>0</v>
          </cell>
          <cell r="BQ12">
            <v>23148</v>
          </cell>
          <cell r="BR12">
            <v>23148</v>
          </cell>
          <cell r="BS12">
            <v>0</v>
          </cell>
          <cell r="BU12">
            <v>0</v>
          </cell>
          <cell r="BW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W13">
            <v>0</v>
          </cell>
          <cell r="X13">
            <v>4</v>
          </cell>
          <cell r="AN13">
            <v>4</v>
          </cell>
          <cell r="AO13">
            <v>4</v>
          </cell>
          <cell r="AP13" t="str">
            <v>ADAMS</v>
          </cell>
          <cell r="AQ13">
            <v>0</v>
          </cell>
          <cell r="AR13">
            <v>0</v>
          </cell>
          <cell r="AS13">
            <v>0</v>
          </cell>
          <cell r="AT13">
            <v>0</v>
          </cell>
          <cell r="AU13">
            <v>0</v>
          </cell>
          <cell r="AV13">
            <v>0</v>
          </cell>
          <cell r="AW13">
            <v>0</v>
          </cell>
          <cell r="AX13">
            <v>0</v>
          </cell>
          <cell r="AY13">
            <v>0</v>
          </cell>
          <cell r="AZ13">
            <v>0</v>
          </cell>
          <cell r="BA13">
            <v>0</v>
          </cell>
          <cell r="BC13">
            <v>4</v>
          </cell>
          <cell r="BD13" t="str">
            <v>ADAMS</v>
          </cell>
          <cell r="BI13">
            <v>0</v>
          </cell>
          <cell r="BL13">
            <v>0</v>
          </cell>
          <cell r="BM13">
            <v>0</v>
          </cell>
          <cell r="BO13">
            <v>0</v>
          </cell>
          <cell r="BQ13">
            <v>0</v>
          </cell>
          <cell r="BR13">
            <v>0</v>
          </cell>
          <cell r="BS13">
            <v>0</v>
          </cell>
          <cell r="BU13">
            <v>0</v>
          </cell>
          <cell r="BW13">
            <v>0</v>
          </cell>
        </row>
        <row r="14">
          <cell r="A14">
            <v>5</v>
          </cell>
          <cell r="B14">
            <v>5</v>
          </cell>
          <cell r="C14" t="str">
            <v>AGAWAM</v>
          </cell>
          <cell r="D14">
            <v>48</v>
          </cell>
          <cell r="E14">
            <v>724575</v>
          </cell>
          <cell r="F14">
            <v>0</v>
          </cell>
          <cell r="G14">
            <v>42864</v>
          </cell>
          <cell r="H14">
            <v>767439</v>
          </cell>
          <cell r="J14">
            <v>299778.26221498742</v>
          </cell>
          <cell r="K14">
            <v>0.57158732752581776</v>
          </cell>
          <cell r="L14">
            <v>42864</v>
          </cell>
          <cell r="M14">
            <v>342642.26221498742</v>
          </cell>
          <cell r="O14">
            <v>424796.73778501258</v>
          </cell>
          <cell r="Q14">
            <v>0</v>
          </cell>
          <cell r="R14">
            <v>299778.26221498742</v>
          </cell>
          <cell r="S14">
            <v>42864</v>
          </cell>
          <cell r="T14">
            <v>342642.26221498742</v>
          </cell>
          <cell r="V14">
            <v>567330.25</v>
          </cell>
          <cell r="W14">
            <v>0</v>
          </cell>
          <cell r="X14">
            <v>5</v>
          </cell>
          <cell r="Y14">
            <v>48</v>
          </cell>
          <cell r="Z14">
            <v>0</v>
          </cell>
          <cell r="AA14">
            <v>0</v>
          </cell>
          <cell r="AB14">
            <v>724575</v>
          </cell>
          <cell r="AC14">
            <v>0</v>
          </cell>
          <cell r="AD14">
            <v>724575</v>
          </cell>
          <cell r="AE14">
            <v>0</v>
          </cell>
          <cell r="AF14">
            <v>42864</v>
          </cell>
          <cell r="AG14">
            <v>767439</v>
          </cell>
          <cell r="AH14">
            <v>0</v>
          </cell>
          <cell r="AJ14">
            <v>0</v>
          </cell>
          <cell r="AK14">
            <v>0</v>
          </cell>
          <cell r="AL14">
            <v>767439</v>
          </cell>
          <cell r="AN14">
            <v>5</v>
          </cell>
          <cell r="AO14">
            <v>5</v>
          </cell>
          <cell r="AP14" t="str">
            <v>AGAWAM</v>
          </cell>
          <cell r="AQ14">
            <v>724575</v>
          </cell>
          <cell r="AR14">
            <v>237349</v>
          </cell>
          <cell r="AS14">
            <v>487226</v>
          </cell>
          <cell r="AT14">
            <v>13863</v>
          </cell>
          <cell r="AU14">
            <v>0</v>
          </cell>
          <cell r="AV14">
            <v>0</v>
          </cell>
          <cell r="AW14">
            <v>17352.25</v>
          </cell>
          <cell r="AX14">
            <v>6025</v>
          </cell>
          <cell r="AY14">
            <v>0</v>
          </cell>
          <cell r="AZ14">
            <v>524466.25</v>
          </cell>
          <cell r="BA14">
            <v>299778.26221498742</v>
          </cell>
          <cell r="BC14">
            <v>5</v>
          </cell>
          <cell r="BD14" t="str">
            <v>AGAWAM</v>
          </cell>
          <cell r="BI14">
            <v>0</v>
          </cell>
          <cell r="BL14">
            <v>0</v>
          </cell>
          <cell r="BM14">
            <v>0</v>
          </cell>
          <cell r="BO14">
            <v>0</v>
          </cell>
          <cell r="BQ14">
            <v>487226</v>
          </cell>
          <cell r="BR14">
            <v>487226</v>
          </cell>
          <cell r="BS14">
            <v>0</v>
          </cell>
          <cell r="BU14">
            <v>0</v>
          </cell>
          <cell r="BW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W15">
            <v>0</v>
          </cell>
          <cell r="X15">
            <v>6</v>
          </cell>
          <cell r="AN15">
            <v>6</v>
          </cell>
          <cell r="AO15">
            <v>6</v>
          </cell>
          <cell r="AP15" t="str">
            <v>ALFORD</v>
          </cell>
          <cell r="AQ15">
            <v>0</v>
          </cell>
          <cell r="AR15">
            <v>0</v>
          </cell>
          <cell r="AS15">
            <v>0</v>
          </cell>
          <cell r="AT15">
            <v>0</v>
          </cell>
          <cell r="AU15">
            <v>0</v>
          </cell>
          <cell r="AV15">
            <v>0</v>
          </cell>
          <cell r="AW15">
            <v>0</v>
          </cell>
          <cell r="AX15">
            <v>0</v>
          </cell>
          <cell r="AY15">
            <v>0</v>
          </cell>
          <cell r="AZ15">
            <v>0</v>
          </cell>
          <cell r="BA15">
            <v>0</v>
          </cell>
          <cell r="BC15">
            <v>6</v>
          </cell>
          <cell r="BD15" t="str">
            <v>ALFORD</v>
          </cell>
          <cell r="BI15">
            <v>0</v>
          </cell>
          <cell r="BL15">
            <v>0</v>
          </cell>
          <cell r="BM15">
            <v>0</v>
          </cell>
          <cell r="BO15">
            <v>0</v>
          </cell>
          <cell r="BQ15">
            <v>0</v>
          </cell>
          <cell r="BR15">
            <v>0</v>
          </cell>
          <cell r="BS15">
            <v>0</v>
          </cell>
          <cell r="BU15">
            <v>0</v>
          </cell>
          <cell r="BW15">
            <v>0</v>
          </cell>
        </row>
        <row r="16">
          <cell r="A16">
            <v>7</v>
          </cell>
          <cell r="B16">
            <v>7</v>
          </cell>
          <cell r="C16" t="str">
            <v>AMESBURY</v>
          </cell>
          <cell r="D16">
            <v>47</v>
          </cell>
          <cell r="E16">
            <v>584023</v>
          </cell>
          <cell r="F16">
            <v>0</v>
          </cell>
          <cell r="G16">
            <v>41971</v>
          </cell>
          <cell r="H16">
            <v>625994</v>
          </cell>
          <cell r="J16">
            <v>43869.149216028301</v>
          </cell>
          <cell r="K16">
            <v>0.44708780106426999</v>
          </cell>
          <cell r="L16">
            <v>41971</v>
          </cell>
          <cell r="M16">
            <v>85840.149216028309</v>
          </cell>
          <cell r="O16">
            <v>540153.85078397172</v>
          </cell>
          <cell r="Q16">
            <v>0</v>
          </cell>
          <cell r="R16">
            <v>43869.149216028301</v>
          </cell>
          <cell r="S16">
            <v>41971</v>
          </cell>
          <cell r="T16">
            <v>85840.149216028309</v>
          </cell>
          <cell r="V16">
            <v>140093</v>
          </cell>
          <cell r="W16">
            <v>0</v>
          </cell>
          <cell r="X16">
            <v>7</v>
          </cell>
          <cell r="Y16">
            <v>47</v>
          </cell>
          <cell r="Z16">
            <v>0</v>
          </cell>
          <cell r="AA16">
            <v>0</v>
          </cell>
          <cell r="AB16">
            <v>584023</v>
          </cell>
          <cell r="AC16">
            <v>0</v>
          </cell>
          <cell r="AD16">
            <v>584023</v>
          </cell>
          <cell r="AE16">
            <v>0</v>
          </cell>
          <cell r="AF16">
            <v>41971</v>
          </cell>
          <cell r="AG16">
            <v>625994</v>
          </cell>
          <cell r="AH16">
            <v>0</v>
          </cell>
          <cell r="AJ16">
            <v>0</v>
          </cell>
          <cell r="AK16">
            <v>0</v>
          </cell>
          <cell r="AL16">
            <v>625994</v>
          </cell>
          <cell r="AN16">
            <v>7</v>
          </cell>
          <cell r="AO16">
            <v>7</v>
          </cell>
          <cell r="AP16" t="str">
            <v>AMESBURY</v>
          </cell>
          <cell r="AQ16">
            <v>584023</v>
          </cell>
          <cell r="AR16">
            <v>512723</v>
          </cell>
          <cell r="AS16">
            <v>71300</v>
          </cell>
          <cell r="AT16">
            <v>0</v>
          </cell>
          <cell r="AU16">
            <v>0</v>
          </cell>
          <cell r="AV16">
            <v>26822</v>
          </cell>
          <cell r="AW16">
            <v>0</v>
          </cell>
          <cell r="AX16">
            <v>0</v>
          </cell>
          <cell r="AY16">
            <v>0</v>
          </cell>
          <cell r="AZ16">
            <v>98122</v>
          </cell>
          <cell r="BA16">
            <v>43869.149216028301</v>
          </cell>
          <cell r="BC16">
            <v>7</v>
          </cell>
          <cell r="BD16" t="str">
            <v>AMESBURY</v>
          </cell>
          <cell r="BI16">
            <v>0</v>
          </cell>
          <cell r="BL16">
            <v>0</v>
          </cell>
          <cell r="BM16">
            <v>0</v>
          </cell>
          <cell r="BO16">
            <v>0</v>
          </cell>
          <cell r="BQ16">
            <v>71300</v>
          </cell>
          <cell r="BR16">
            <v>71300</v>
          </cell>
          <cell r="BS16">
            <v>0</v>
          </cell>
          <cell r="BU16">
            <v>0</v>
          </cell>
          <cell r="BW16">
            <v>0</v>
          </cell>
        </row>
        <row r="17">
          <cell r="A17">
            <v>8</v>
          </cell>
          <cell r="B17">
            <v>8</v>
          </cell>
          <cell r="C17" t="str">
            <v>AMHERST</v>
          </cell>
          <cell r="D17">
            <v>89</v>
          </cell>
          <cell r="E17">
            <v>1683406</v>
          </cell>
          <cell r="F17">
            <v>0</v>
          </cell>
          <cell r="G17">
            <v>79477</v>
          </cell>
          <cell r="H17">
            <v>1762883</v>
          </cell>
          <cell r="J17">
            <v>98501.929517403012</v>
          </cell>
          <cell r="K17">
            <v>0.28951613401366727</v>
          </cell>
          <cell r="L17">
            <v>79477</v>
          </cell>
          <cell r="M17">
            <v>177978.92951740301</v>
          </cell>
          <cell r="O17">
            <v>1584904.070482597</v>
          </cell>
          <cell r="Q17">
            <v>0</v>
          </cell>
          <cell r="R17">
            <v>98501.929517403012</v>
          </cell>
          <cell r="S17">
            <v>79477</v>
          </cell>
          <cell r="T17">
            <v>177978.92951740301</v>
          </cell>
          <cell r="V17">
            <v>419706.5</v>
          </cell>
          <cell r="W17">
            <v>0</v>
          </cell>
          <cell r="X17">
            <v>8</v>
          </cell>
          <cell r="Y17">
            <v>89</v>
          </cell>
          <cell r="Z17">
            <v>0</v>
          </cell>
          <cell r="AA17">
            <v>0</v>
          </cell>
          <cell r="AB17">
            <v>1683406</v>
          </cell>
          <cell r="AC17">
            <v>0</v>
          </cell>
          <cell r="AD17">
            <v>1683406</v>
          </cell>
          <cell r="AE17">
            <v>0</v>
          </cell>
          <cell r="AF17">
            <v>79477</v>
          </cell>
          <cell r="AG17">
            <v>1762883</v>
          </cell>
          <cell r="AH17">
            <v>0</v>
          </cell>
          <cell r="AJ17">
            <v>0</v>
          </cell>
          <cell r="AK17">
            <v>0</v>
          </cell>
          <cell r="AL17">
            <v>1762883</v>
          </cell>
          <cell r="AN17">
            <v>8</v>
          </cell>
          <cell r="AO17">
            <v>8</v>
          </cell>
          <cell r="AP17" t="str">
            <v>AMHERST</v>
          </cell>
          <cell r="AQ17">
            <v>1683406</v>
          </cell>
          <cell r="AR17">
            <v>1523312</v>
          </cell>
          <cell r="AS17">
            <v>160094</v>
          </cell>
          <cell r="AT17">
            <v>0</v>
          </cell>
          <cell r="AU17">
            <v>55423</v>
          </cell>
          <cell r="AV17">
            <v>15820.25</v>
          </cell>
          <cell r="AW17">
            <v>69685.5</v>
          </cell>
          <cell r="AX17">
            <v>39206.75</v>
          </cell>
          <cell r="AY17">
            <v>0</v>
          </cell>
          <cell r="AZ17">
            <v>340229.5</v>
          </cell>
          <cell r="BA17">
            <v>98501.929517403012</v>
          </cell>
          <cell r="BC17">
            <v>8</v>
          </cell>
          <cell r="BD17" t="str">
            <v>AMHERST</v>
          </cell>
          <cell r="BI17">
            <v>0</v>
          </cell>
          <cell r="BL17">
            <v>0</v>
          </cell>
          <cell r="BM17">
            <v>0</v>
          </cell>
          <cell r="BO17">
            <v>0</v>
          </cell>
          <cell r="BQ17">
            <v>160094</v>
          </cell>
          <cell r="BR17">
            <v>160094</v>
          </cell>
          <cell r="BS17">
            <v>0</v>
          </cell>
          <cell r="BU17">
            <v>0</v>
          </cell>
          <cell r="BW17">
            <v>0</v>
          </cell>
        </row>
        <row r="18">
          <cell r="A18">
            <v>9</v>
          </cell>
          <cell r="B18">
            <v>9</v>
          </cell>
          <cell r="C18" t="str">
            <v>ANDOVER</v>
          </cell>
          <cell r="D18">
            <v>14</v>
          </cell>
          <cell r="E18">
            <v>246843</v>
          </cell>
          <cell r="F18">
            <v>0</v>
          </cell>
          <cell r="G18">
            <v>12502</v>
          </cell>
          <cell r="H18">
            <v>259345</v>
          </cell>
          <cell r="J18">
            <v>30876.374685945979</v>
          </cell>
          <cell r="K18">
            <v>0.26895913907243479</v>
          </cell>
          <cell r="L18">
            <v>12502</v>
          </cell>
          <cell r="M18">
            <v>43378.374685945979</v>
          </cell>
          <cell r="O18">
            <v>215966.62531405402</v>
          </cell>
          <cell r="Q18">
            <v>0</v>
          </cell>
          <cell r="R18">
            <v>30876.374685945979</v>
          </cell>
          <cell r="S18">
            <v>12502</v>
          </cell>
          <cell r="T18">
            <v>43378.374685945979</v>
          </cell>
          <cell r="V18">
            <v>127301.5</v>
          </cell>
          <cell r="W18">
            <v>0</v>
          </cell>
          <cell r="X18">
            <v>9</v>
          </cell>
          <cell r="Y18">
            <v>14</v>
          </cell>
          <cell r="Z18">
            <v>0</v>
          </cell>
          <cell r="AA18">
            <v>0</v>
          </cell>
          <cell r="AB18">
            <v>246843</v>
          </cell>
          <cell r="AC18">
            <v>0</v>
          </cell>
          <cell r="AD18">
            <v>246843</v>
          </cell>
          <cell r="AE18">
            <v>0</v>
          </cell>
          <cell r="AF18">
            <v>12502</v>
          </cell>
          <cell r="AG18">
            <v>259345</v>
          </cell>
          <cell r="AH18">
            <v>0</v>
          </cell>
          <cell r="AJ18">
            <v>0</v>
          </cell>
          <cell r="AK18">
            <v>0</v>
          </cell>
          <cell r="AL18">
            <v>259345</v>
          </cell>
          <cell r="AN18">
            <v>9</v>
          </cell>
          <cell r="AO18">
            <v>9</v>
          </cell>
          <cell r="AP18" t="str">
            <v>ANDOVER</v>
          </cell>
          <cell r="AQ18">
            <v>246843</v>
          </cell>
          <cell r="AR18">
            <v>196660</v>
          </cell>
          <cell r="AS18">
            <v>50183</v>
          </cell>
          <cell r="AT18">
            <v>20873.5</v>
          </cell>
          <cell r="AU18">
            <v>0</v>
          </cell>
          <cell r="AV18">
            <v>27911</v>
          </cell>
          <cell r="AW18">
            <v>9204.5</v>
          </cell>
          <cell r="AX18">
            <v>6627.5</v>
          </cell>
          <cell r="AY18">
            <v>0</v>
          </cell>
          <cell r="AZ18">
            <v>114799.5</v>
          </cell>
          <cell r="BA18">
            <v>30876.374685945979</v>
          </cell>
          <cell r="BC18">
            <v>9</v>
          </cell>
          <cell r="BD18" t="str">
            <v>ANDOVER</v>
          </cell>
          <cell r="BI18">
            <v>0</v>
          </cell>
          <cell r="BL18">
            <v>0</v>
          </cell>
          <cell r="BM18">
            <v>0</v>
          </cell>
          <cell r="BO18">
            <v>0</v>
          </cell>
          <cell r="BQ18">
            <v>50183</v>
          </cell>
          <cell r="BR18">
            <v>50183</v>
          </cell>
          <cell r="BS18">
            <v>0</v>
          </cell>
          <cell r="BU18">
            <v>0</v>
          </cell>
          <cell r="BW18">
            <v>0</v>
          </cell>
        </row>
        <row r="19">
          <cell r="A19">
            <v>10</v>
          </cell>
          <cell r="B19">
            <v>10</v>
          </cell>
          <cell r="C19" t="str">
            <v>ARLINGTON</v>
          </cell>
          <cell r="D19">
            <v>13</v>
          </cell>
          <cell r="E19">
            <v>186779</v>
          </cell>
          <cell r="F19">
            <v>0</v>
          </cell>
          <cell r="G19">
            <v>11609</v>
          </cell>
          <cell r="H19">
            <v>198388</v>
          </cell>
          <cell r="J19">
            <v>15432.95750049983</v>
          </cell>
          <cell r="K19">
            <v>0.44204675977085084</v>
          </cell>
          <cell r="L19">
            <v>11609</v>
          </cell>
          <cell r="M19">
            <v>27041.95750049983</v>
          </cell>
          <cell r="O19">
            <v>171346.04249950018</v>
          </cell>
          <cell r="Q19">
            <v>0</v>
          </cell>
          <cell r="R19">
            <v>15432.95750049983</v>
          </cell>
          <cell r="S19">
            <v>11609</v>
          </cell>
          <cell r="T19">
            <v>27041.95750049983</v>
          </cell>
          <cell r="V19">
            <v>46521.5</v>
          </cell>
          <cell r="W19">
            <v>0</v>
          </cell>
          <cell r="X19">
            <v>10</v>
          </cell>
          <cell r="Y19">
            <v>13</v>
          </cell>
          <cell r="Z19">
            <v>0</v>
          </cell>
          <cell r="AA19">
            <v>0</v>
          </cell>
          <cell r="AB19">
            <v>186779</v>
          </cell>
          <cell r="AC19">
            <v>0</v>
          </cell>
          <cell r="AD19">
            <v>186779</v>
          </cell>
          <cell r="AE19">
            <v>0</v>
          </cell>
          <cell r="AF19">
            <v>11609</v>
          </cell>
          <cell r="AG19">
            <v>198388</v>
          </cell>
          <cell r="AH19">
            <v>0</v>
          </cell>
          <cell r="AJ19">
            <v>0</v>
          </cell>
          <cell r="AK19">
            <v>0</v>
          </cell>
          <cell r="AL19">
            <v>198388</v>
          </cell>
          <cell r="AN19">
            <v>10</v>
          </cell>
          <cell r="AO19">
            <v>10</v>
          </cell>
          <cell r="AP19" t="str">
            <v>ARLINGTON</v>
          </cell>
          <cell r="AQ19">
            <v>186779</v>
          </cell>
          <cell r="AR19">
            <v>161696</v>
          </cell>
          <cell r="AS19">
            <v>25083</v>
          </cell>
          <cell r="AT19">
            <v>4561.5</v>
          </cell>
          <cell r="AU19">
            <v>5268</v>
          </cell>
          <cell r="AV19">
            <v>0</v>
          </cell>
          <cell r="AW19">
            <v>0</v>
          </cell>
          <cell r="AX19">
            <v>0</v>
          </cell>
          <cell r="AY19">
            <v>0</v>
          </cell>
          <cell r="AZ19">
            <v>34912.5</v>
          </cell>
          <cell r="BA19">
            <v>15432.95750049983</v>
          </cell>
          <cell r="BC19">
            <v>10</v>
          </cell>
          <cell r="BD19" t="str">
            <v>ARLINGTON</v>
          </cell>
          <cell r="BI19">
            <v>0</v>
          </cell>
          <cell r="BL19">
            <v>0</v>
          </cell>
          <cell r="BM19">
            <v>0</v>
          </cell>
          <cell r="BO19">
            <v>0</v>
          </cell>
          <cell r="BQ19">
            <v>25083</v>
          </cell>
          <cell r="BR19">
            <v>25083</v>
          </cell>
          <cell r="BS19">
            <v>0</v>
          </cell>
          <cell r="BU19">
            <v>0</v>
          </cell>
          <cell r="BW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W20">
            <v>0</v>
          </cell>
          <cell r="X20">
            <v>11</v>
          </cell>
          <cell r="AN20">
            <v>11</v>
          </cell>
          <cell r="AO20">
            <v>11</v>
          </cell>
          <cell r="AP20" t="str">
            <v>ASHBURNHAM</v>
          </cell>
          <cell r="AQ20">
            <v>0</v>
          </cell>
          <cell r="AR20">
            <v>0</v>
          </cell>
          <cell r="AS20">
            <v>0</v>
          </cell>
          <cell r="AT20">
            <v>0</v>
          </cell>
          <cell r="AU20">
            <v>0</v>
          </cell>
          <cell r="AV20">
            <v>0</v>
          </cell>
          <cell r="AW20">
            <v>0</v>
          </cell>
          <cell r="AX20">
            <v>0</v>
          </cell>
          <cell r="AY20">
            <v>0</v>
          </cell>
          <cell r="AZ20">
            <v>0</v>
          </cell>
          <cell r="BA20">
            <v>0</v>
          </cell>
          <cell r="BC20">
            <v>11</v>
          </cell>
          <cell r="BD20" t="str">
            <v>ASHBURNHAM</v>
          </cell>
          <cell r="BI20">
            <v>0</v>
          </cell>
          <cell r="BL20">
            <v>0</v>
          </cell>
          <cell r="BM20">
            <v>0</v>
          </cell>
          <cell r="BO20">
            <v>0</v>
          </cell>
          <cell r="BQ20">
            <v>0</v>
          </cell>
          <cell r="BR20">
            <v>0</v>
          </cell>
          <cell r="BS20">
            <v>0</v>
          </cell>
          <cell r="BU20">
            <v>0</v>
          </cell>
          <cell r="BW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W21">
            <v>0</v>
          </cell>
          <cell r="X21">
            <v>12</v>
          </cell>
          <cell r="AN21">
            <v>12</v>
          </cell>
          <cell r="AO21">
            <v>12</v>
          </cell>
          <cell r="AP21" t="str">
            <v>ASHBY</v>
          </cell>
          <cell r="AQ21">
            <v>0</v>
          </cell>
          <cell r="AR21">
            <v>0</v>
          </cell>
          <cell r="AS21">
            <v>0</v>
          </cell>
          <cell r="AT21">
            <v>0</v>
          </cell>
          <cell r="AU21">
            <v>0</v>
          </cell>
          <cell r="AV21">
            <v>0</v>
          </cell>
          <cell r="AW21">
            <v>0</v>
          </cell>
          <cell r="AX21">
            <v>0</v>
          </cell>
          <cell r="AY21">
            <v>0</v>
          </cell>
          <cell r="AZ21">
            <v>0</v>
          </cell>
          <cell r="BA21">
            <v>0</v>
          </cell>
          <cell r="BC21">
            <v>12</v>
          </cell>
          <cell r="BD21" t="str">
            <v>ASHBY</v>
          </cell>
          <cell r="BI21">
            <v>0</v>
          </cell>
          <cell r="BL21">
            <v>0</v>
          </cell>
          <cell r="BM21">
            <v>0</v>
          </cell>
          <cell r="BO21">
            <v>0</v>
          </cell>
          <cell r="BQ21">
            <v>0</v>
          </cell>
          <cell r="BR21">
            <v>0</v>
          </cell>
          <cell r="BS21">
            <v>0</v>
          </cell>
          <cell r="BU21">
            <v>0</v>
          </cell>
          <cell r="BW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W22">
            <v>0</v>
          </cell>
          <cell r="X22">
            <v>13</v>
          </cell>
          <cell r="AN22">
            <v>13</v>
          </cell>
          <cell r="AO22">
            <v>13</v>
          </cell>
          <cell r="AP22" t="str">
            <v>ASHFIELD</v>
          </cell>
          <cell r="AQ22">
            <v>0</v>
          </cell>
          <cell r="AR22">
            <v>0</v>
          </cell>
          <cell r="AS22">
            <v>0</v>
          </cell>
          <cell r="AT22">
            <v>0</v>
          </cell>
          <cell r="AU22">
            <v>0</v>
          </cell>
          <cell r="AV22">
            <v>0</v>
          </cell>
          <cell r="AW22">
            <v>0</v>
          </cell>
          <cell r="AX22">
            <v>0</v>
          </cell>
          <cell r="AY22">
            <v>0</v>
          </cell>
          <cell r="AZ22">
            <v>0</v>
          </cell>
          <cell r="BA22">
            <v>0</v>
          </cell>
          <cell r="BC22">
            <v>13</v>
          </cell>
          <cell r="BD22" t="str">
            <v>ASHFIELD</v>
          </cell>
          <cell r="BI22">
            <v>0</v>
          </cell>
          <cell r="BL22">
            <v>0</v>
          </cell>
          <cell r="BM22">
            <v>0</v>
          </cell>
          <cell r="BO22">
            <v>0</v>
          </cell>
          <cell r="BQ22">
            <v>0</v>
          </cell>
          <cell r="BR22">
            <v>0</v>
          </cell>
          <cell r="BS22">
            <v>0</v>
          </cell>
          <cell r="BU22">
            <v>0</v>
          </cell>
          <cell r="BW22">
            <v>0</v>
          </cell>
        </row>
        <row r="23">
          <cell r="A23">
            <v>14</v>
          </cell>
          <cell r="B23">
            <v>14</v>
          </cell>
          <cell r="C23" t="str">
            <v>ASHLAND</v>
          </cell>
          <cell r="D23">
            <v>23</v>
          </cell>
          <cell r="E23">
            <v>313334</v>
          </cell>
          <cell r="F23">
            <v>0</v>
          </cell>
          <cell r="G23">
            <v>20539</v>
          </cell>
          <cell r="H23">
            <v>333873</v>
          </cell>
          <cell r="J23">
            <v>0</v>
          </cell>
          <cell r="K23">
            <v>0</v>
          </cell>
          <cell r="L23">
            <v>20539</v>
          </cell>
          <cell r="M23">
            <v>20539</v>
          </cell>
          <cell r="O23">
            <v>313334</v>
          </cell>
          <cell r="Q23">
            <v>0</v>
          </cell>
          <cell r="R23">
            <v>0</v>
          </cell>
          <cell r="S23">
            <v>20539</v>
          </cell>
          <cell r="T23">
            <v>20539</v>
          </cell>
          <cell r="V23">
            <v>53072.25</v>
          </cell>
          <cell r="W23">
            <v>0</v>
          </cell>
          <cell r="X23">
            <v>14</v>
          </cell>
          <cell r="Y23">
            <v>23</v>
          </cell>
          <cell r="Z23">
            <v>0</v>
          </cell>
          <cell r="AA23">
            <v>0</v>
          </cell>
          <cell r="AB23">
            <v>313334</v>
          </cell>
          <cell r="AC23">
            <v>0</v>
          </cell>
          <cell r="AD23">
            <v>313334</v>
          </cell>
          <cell r="AE23">
            <v>0</v>
          </cell>
          <cell r="AF23">
            <v>20539</v>
          </cell>
          <cell r="AG23">
            <v>333873</v>
          </cell>
          <cell r="AH23">
            <v>0</v>
          </cell>
          <cell r="AJ23">
            <v>0</v>
          </cell>
          <cell r="AK23">
            <v>0</v>
          </cell>
          <cell r="AL23">
            <v>333873</v>
          </cell>
          <cell r="AN23">
            <v>14</v>
          </cell>
          <cell r="AO23">
            <v>14</v>
          </cell>
          <cell r="AP23" t="str">
            <v>ASHLAND</v>
          </cell>
          <cell r="AQ23">
            <v>313334</v>
          </cell>
          <cell r="AR23">
            <v>329367</v>
          </cell>
          <cell r="AS23">
            <v>0</v>
          </cell>
          <cell r="AT23">
            <v>0</v>
          </cell>
          <cell r="AU23">
            <v>0</v>
          </cell>
          <cell r="AV23">
            <v>0</v>
          </cell>
          <cell r="AW23">
            <v>1351.75</v>
          </cell>
          <cell r="AX23">
            <v>31181.5</v>
          </cell>
          <cell r="AY23">
            <v>0</v>
          </cell>
          <cell r="AZ23">
            <v>32533.25</v>
          </cell>
          <cell r="BA23">
            <v>0</v>
          </cell>
          <cell r="BC23">
            <v>14</v>
          </cell>
          <cell r="BD23" t="str">
            <v>ASHLAND</v>
          </cell>
          <cell r="BI23">
            <v>0</v>
          </cell>
          <cell r="BL23">
            <v>0</v>
          </cell>
          <cell r="BM23">
            <v>0</v>
          </cell>
          <cell r="BO23">
            <v>0</v>
          </cell>
          <cell r="BQ23">
            <v>0</v>
          </cell>
          <cell r="BR23">
            <v>0</v>
          </cell>
          <cell r="BS23">
            <v>0</v>
          </cell>
          <cell r="BU23">
            <v>0</v>
          </cell>
          <cell r="BW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W24">
            <v>0</v>
          </cell>
          <cell r="X24">
            <v>15</v>
          </cell>
          <cell r="AN24">
            <v>15</v>
          </cell>
          <cell r="AO24">
            <v>15</v>
          </cell>
          <cell r="AP24" t="str">
            <v>ATHOL</v>
          </cell>
          <cell r="AQ24">
            <v>0</v>
          </cell>
          <cell r="AR24">
            <v>0</v>
          </cell>
          <cell r="AS24">
            <v>0</v>
          </cell>
          <cell r="AT24">
            <v>0</v>
          </cell>
          <cell r="AU24">
            <v>0</v>
          </cell>
          <cell r="AV24">
            <v>0</v>
          </cell>
          <cell r="AW24">
            <v>0</v>
          </cell>
          <cell r="AX24">
            <v>0</v>
          </cell>
          <cell r="AY24">
            <v>0</v>
          </cell>
          <cell r="AZ24">
            <v>0</v>
          </cell>
          <cell r="BA24">
            <v>0</v>
          </cell>
          <cell r="BC24">
            <v>15</v>
          </cell>
          <cell r="BD24" t="str">
            <v>ATHOL</v>
          </cell>
          <cell r="BI24">
            <v>0</v>
          </cell>
          <cell r="BL24">
            <v>0</v>
          </cell>
          <cell r="BM24">
            <v>0</v>
          </cell>
          <cell r="BO24">
            <v>0</v>
          </cell>
          <cell r="BQ24">
            <v>0</v>
          </cell>
          <cell r="BR24">
            <v>0</v>
          </cell>
          <cell r="BS24">
            <v>0</v>
          </cell>
          <cell r="BU24">
            <v>0</v>
          </cell>
          <cell r="BW24">
            <v>0</v>
          </cell>
        </row>
        <row r="25">
          <cell r="A25">
            <v>16</v>
          </cell>
          <cell r="B25">
            <v>16</v>
          </cell>
          <cell r="C25" t="str">
            <v>ATTLEBORO</v>
          </cell>
          <cell r="D25">
            <v>348</v>
          </cell>
          <cell r="E25">
            <v>3663831</v>
          </cell>
          <cell r="F25">
            <v>0</v>
          </cell>
          <cell r="G25">
            <v>310764</v>
          </cell>
          <cell r="H25">
            <v>3974595</v>
          </cell>
          <cell r="J25">
            <v>286472.31241210067</v>
          </cell>
          <cell r="K25">
            <v>0.47219964917383972</v>
          </cell>
          <cell r="L25">
            <v>310764</v>
          </cell>
          <cell r="M25">
            <v>597236.31241210061</v>
          </cell>
          <cell r="O25">
            <v>3377358.6875878992</v>
          </cell>
          <cell r="Q25">
            <v>0</v>
          </cell>
          <cell r="R25">
            <v>286472.31241210067</v>
          </cell>
          <cell r="S25">
            <v>310764</v>
          </cell>
          <cell r="T25">
            <v>597236.31241210061</v>
          </cell>
          <cell r="V25">
            <v>917440.25</v>
          </cell>
          <cell r="W25">
            <v>0</v>
          </cell>
          <cell r="X25">
            <v>16</v>
          </cell>
          <cell r="Y25">
            <v>348</v>
          </cell>
          <cell r="Z25">
            <v>0</v>
          </cell>
          <cell r="AA25">
            <v>0</v>
          </cell>
          <cell r="AB25">
            <v>3663831</v>
          </cell>
          <cell r="AC25">
            <v>0</v>
          </cell>
          <cell r="AD25">
            <v>3663831</v>
          </cell>
          <cell r="AE25">
            <v>0</v>
          </cell>
          <cell r="AF25">
            <v>310764</v>
          </cell>
          <cell r="AG25">
            <v>3974595</v>
          </cell>
          <cell r="AH25">
            <v>0</v>
          </cell>
          <cell r="AJ25">
            <v>0</v>
          </cell>
          <cell r="AK25">
            <v>0</v>
          </cell>
          <cell r="AL25">
            <v>3974595</v>
          </cell>
          <cell r="AN25">
            <v>16</v>
          </cell>
          <cell r="AO25">
            <v>16</v>
          </cell>
          <cell r="AP25" t="str">
            <v>ATTLEBORO</v>
          </cell>
          <cell r="AQ25">
            <v>3663831</v>
          </cell>
          <cell r="AR25">
            <v>3198231</v>
          </cell>
          <cell r="AS25">
            <v>465600</v>
          </cell>
          <cell r="AT25">
            <v>67244.75</v>
          </cell>
          <cell r="AU25">
            <v>28249</v>
          </cell>
          <cell r="AV25">
            <v>0</v>
          </cell>
          <cell r="AW25">
            <v>0</v>
          </cell>
          <cell r="AX25">
            <v>45582.5</v>
          </cell>
          <cell r="AY25">
            <v>0</v>
          </cell>
          <cell r="AZ25">
            <v>606676.25</v>
          </cell>
          <cell r="BA25">
            <v>286472.31241210067</v>
          </cell>
          <cell r="BC25">
            <v>16</v>
          </cell>
          <cell r="BD25" t="str">
            <v>ATTLEBORO</v>
          </cell>
          <cell r="BI25">
            <v>0</v>
          </cell>
          <cell r="BL25">
            <v>0</v>
          </cell>
          <cell r="BM25">
            <v>0</v>
          </cell>
          <cell r="BO25">
            <v>0</v>
          </cell>
          <cell r="BQ25">
            <v>465600</v>
          </cell>
          <cell r="BR25">
            <v>465600</v>
          </cell>
          <cell r="BS25">
            <v>0</v>
          </cell>
          <cell r="BU25">
            <v>0</v>
          </cell>
          <cell r="BW25">
            <v>0</v>
          </cell>
        </row>
        <row r="26">
          <cell r="A26">
            <v>17</v>
          </cell>
          <cell r="B26">
            <v>17</v>
          </cell>
          <cell r="C26" t="str">
            <v>AUBURN</v>
          </cell>
          <cell r="D26">
            <v>15</v>
          </cell>
          <cell r="E26">
            <v>215835</v>
          </cell>
          <cell r="F26">
            <v>0</v>
          </cell>
          <cell r="G26">
            <v>13395</v>
          </cell>
          <cell r="H26">
            <v>229230</v>
          </cell>
          <cell r="J26">
            <v>0</v>
          </cell>
          <cell r="K26">
            <v>0</v>
          </cell>
          <cell r="L26">
            <v>13395</v>
          </cell>
          <cell r="M26">
            <v>13395</v>
          </cell>
          <cell r="O26">
            <v>215835</v>
          </cell>
          <cell r="Q26">
            <v>0</v>
          </cell>
          <cell r="R26">
            <v>0</v>
          </cell>
          <cell r="S26">
            <v>13395</v>
          </cell>
          <cell r="T26">
            <v>13395</v>
          </cell>
          <cell r="V26">
            <v>37127.75</v>
          </cell>
          <cell r="W26">
            <v>0</v>
          </cell>
          <cell r="X26">
            <v>17</v>
          </cell>
          <cell r="Y26">
            <v>15</v>
          </cell>
          <cell r="Z26">
            <v>0</v>
          </cell>
          <cell r="AA26">
            <v>0</v>
          </cell>
          <cell r="AB26">
            <v>215835</v>
          </cell>
          <cell r="AC26">
            <v>0</v>
          </cell>
          <cell r="AD26">
            <v>215835</v>
          </cell>
          <cell r="AE26">
            <v>0</v>
          </cell>
          <cell r="AF26">
            <v>13395</v>
          </cell>
          <cell r="AG26">
            <v>229230</v>
          </cell>
          <cell r="AH26">
            <v>0</v>
          </cell>
          <cell r="AJ26">
            <v>0</v>
          </cell>
          <cell r="AK26">
            <v>0</v>
          </cell>
          <cell r="AL26">
            <v>229230</v>
          </cell>
          <cell r="AN26">
            <v>17</v>
          </cell>
          <cell r="AO26">
            <v>17</v>
          </cell>
          <cell r="AP26" t="str">
            <v>AUBURN</v>
          </cell>
          <cell r="AQ26">
            <v>215835</v>
          </cell>
          <cell r="AR26">
            <v>223248</v>
          </cell>
          <cell r="AS26">
            <v>0</v>
          </cell>
          <cell r="AT26">
            <v>8010.5</v>
          </cell>
          <cell r="AU26">
            <v>0</v>
          </cell>
          <cell r="AV26">
            <v>0</v>
          </cell>
          <cell r="AW26">
            <v>0</v>
          </cell>
          <cell r="AX26">
            <v>15722.25</v>
          </cell>
          <cell r="AY26">
            <v>0</v>
          </cell>
          <cell r="AZ26">
            <v>23732.75</v>
          </cell>
          <cell r="BA26">
            <v>0</v>
          </cell>
          <cell r="BC26">
            <v>17</v>
          </cell>
          <cell r="BD26" t="str">
            <v>AUBURN</v>
          </cell>
          <cell r="BI26">
            <v>0</v>
          </cell>
          <cell r="BL26">
            <v>0</v>
          </cell>
          <cell r="BM26">
            <v>0</v>
          </cell>
          <cell r="BO26">
            <v>0</v>
          </cell>
          <cell r="BQ26">
            <v>0</v>
          </cell>
          <cell r="BR26">
            <v>0</v>
          </cell>
          <cell r="BS26">
            <v>0</v>
          </cell>
          <cell r="BU26">
            <v>0</v>
          </cell>
          <cell r="BW26">
            <v>0</v>
          </cell>
        </row>
        <row r="27">
          <cell r="A27">
            <v>18</v>
          </cell>
          <cell r="B27">
            <v>18</v>
          </cell>
          <cell r="C27" t="str">
            <v>AVON</v>
          </cell>
          <cell r="D27">
            <v>10</v>
          </cell>
          <cell r="E27">
            <v>219156</v>
          </cell>
          <cell r="F27">
            <v>0</v>
          </cell>
          <cell r="G27">
            <v>8930</v>
          </cell>
          <cell r="H27">
            <v>228086</v>
          </cell>
          <cell r="J27">
            <v>8616.9345690108876</v>
          </cell>
          <cell r="K27">
            <v>0.13134770088730699</v>
          </cell>
          <cell r="L27">
            <v>8930</v>
          </cell>
          <cell r="M27">
            <v>17546.934569010889</v>
          </cell>
          <cell r="O27">
            <v>210539.06543098911</v>
          </cell>
          <cell r="Q27">
            <v>0</v>
          </cell>
          <cell r="R27">
            <v>8616.9345690108876</v>
          </cell>
          <cell r="S27">
            <v>8930</v>
          </cell>
          <cell r="T27">
            <v>17546.934569010889</v>
          </cell>
          <cell r="V27">
            <v>74534</v>
          </cell>
          <cell r="W27">
            <v>0</v>
          </cell>
          <cell r="X27">
            <v>18</v>
          </cell>
          <cell r="Y27">
            <v>10</v>
          </cell>
          <cell r="Z27">
            <v>0</v>
          </cell>
          <cell r="AA27">
            <v>0</v>
          </cell>
          <cell r="AB27">
            <v>219156</v>
          </cell>
          <cell r="AC27">
            <v>0</v>
          </cell>
          <cell r="AD27">
            <v>219156</v>
          </cell>
          <cell r="AE27">
            <v>0</v>
          </cell>
          <cell r="AF27">
            <v>8930</v>
          </cell>
          <cell r="AG27">
            <v>228086</v>
          </cell>
          <cell r="AH27">
            <v>0</v>
          </cell>
          <cell r="AJ27">
            <v>0</v>
          </cell>
          <cell r="AK27">
            <v>0</v>
          </cell>
          <cell r="AL27">
            <v>228086</v>
          </cell>
          <cell r="AN27">
            <v>18</v>
          </cell>
          <cell r="AO27">
            <v>18</v>
          </cell>
          <cell r="AP27" t="str">
            <v>AVON</v>
          </cell>
          <cell r="AQ27">
            <v>219156</v>
          </cell>
          <cell r="AR27">
            <v>205151</v>
          </cell>
          <cell r="AS27">
            <v>14005</v>
          </cell>
          <cell r="AT27">
            <v>6549</v>
          </cell>
          <cell r="AU27">
            <v>15774</v>
          </cell>
          <cell r="AV27">
            <v>22411.5</v>
          </cell>
          <cell r="AW27">
            <v>0</v>
          </cell>
          <cell r="AX27">
            <v>6864.5</v>
          </cell>
          <cell r="AY27">
            <v>0</v>
          </cell>
          <cell r="AZ27">
            <v>65604</v>
          </cell>
          <cell r="BA27">
            <v>8616.9345690108876</v>
          </cell>
          <cell r="BC27">
            <v>18</v>
          </cell>
          <cell r="BD27" t="str">
            <v>AVON</v>
          </cell>
          <cell r="BI27">
            <v>0</v>
          </cell>
          <cell r="BL27">
            <v>0</v>
          </cell>
          <cell r="BM27">
            <v>0</v>
          </cell>
          <cell r="BO27">
            <v>0</v>
          </cell>
          <cell r="BQ27">
            <v>14005</v>
          </cell>
          <cell r="BR27">
            <v>14005</v>
          </cell>
          <cell r="BS27">
            <v>0</v>
          </cell>
          <cell r="BU27">
            <v>0</v>
          </cell>
          <cell r="BW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W28">
            <v>0</v>
          </cell>
          <cell r="X28">
            <v>19</v>
          </cell>
          <cell r="AN28">
            <v>19</v>
          </cell>
          <cell r="AO28">
            <v>19</v>
          </cell>
          <cell r="AP28" t="str">
            <v>AYER</v>
          </cell>
          <cell r="AQ28">
            <v>0</v>
          </cell>
          <cell r="AR28">
            <v>0</v>
          </cell>
          <cell r="AS28">
            <v>0</v>
          </cell>
          <cell r="AT28">
            <v>0</v>
          </cell>
          <cell r="AU28">
            <v>0</v>
          </cell>
          <cell r="AV28">
            <v>0</v>
          </cell>
          <cell r="AW28">
            <v>0</v>
          </cell>
          <cell r="AX28">
            <v>0</v>
          </cell>
          <cell r="AY28">
            <v>0</v>
          </cell>
          <cell r="AZ28">
            <v>0</v>
          </cell>
          <cell r="BA28">
            <v>0</v>
          </cell>
          <cell r="BC28">
            <v>19</v>
          </cell>
          <cell r="BD28" t="str">
            <v>AYER</v>
          </cell>
          <cell r="BI28">
            <v>0</v>
          </cell>
          <cell r="BL28">
            <v>0</v>
          </cell>
          <cell r="BM28">
            <v>0</v>
          </cell>
          <cell r="BO28">
            <v>0</v>
          </cell>
          <cell r="BQ28">
            <v>0</v>
          </cell>
          <cell r="BR28">
            <v>0</v>
          </cell>
          <cell r="BS28">
            <v>0</v>
          </cell>
          <cell r="BU28">
            <v>0</v>
          </cell>
          <cell r="BW28">
            <v>0</v>
          </cell>
        </row>
        <row r="29">
          <cell r="A29">
            <v>20</v>
          </cell>
          <cell r="B29">
            <v>20</v>
          </cell>
          <cell r="C29" t="str">
            <v>BARNSTABLE</v>
          </cell>
          <cell r="D29">
            <v>231</v>
          </cell>
          <cell r="E29">
            <v>3082558</v>
          </cell>
          <cell r="F29">
            <v>0</v>
          </cell>
          <cell r="G29">
            <v>206283</v>
          </cell>
          <cell r="H29">
            <v>3288841</v>
          </cell>
          <cell r="J29">
            <v>240352.48510585874</v>
          </cell>
          <cell r="K29">
            <v>0.38997843678570671</v>
          </cell>
          <cell r="L29">
            <v>206283</v>
          </cell>
          <cell r="M29">
            <v>446635.48510585877</v>
          </cell>
          <cell r="O29">
            <v>2842205.5148941413</v>
          </cell>
          <cell r="Q29">
            <v>0</v>
          </cell>
          <cell r="R29">
            <v>240352.48510585874</v>
          </cell>
          <cell r="S29">
            <v>206283</v>
          </cell>
          <cell r="T29">
            <v>446635.48510585877</v>
          </cell>
          <cell r="V29">
            <v>822605.5</v>
          </cell>
          <cell r="W29">
            <v>0</v>
          </cell>
          <cell r="X29">
            <v>20</v>
          </cell>
          <cell r="Y29">
            <v>231</v>
          </cell>
          <cell r="Z29">
            <v>0</v>
          </cell>
          <cell r="AA29">
            <v>0</v>
          </cell>
          <cell r="AB29">
            <v>3082558</v>
          </cell>
          <cell r="AC29">
            <v>0</v>
          </cell>
          <cell r="AD29">
            <v>3082558</v>
          </cell>
          <cell r="AE29">
            <v>0</v>
          </cell>
          <cell r="AF29">
            <v>206283</v>
          </cell>
          <cell r="AG29">
            <v>3288841</v>
          </cell>
          <cell r="AH29">
            <v>0</v>
          </cell>
          <cell r="AJ29">
            <v>0</v>
          </cell>
          <cell r="AK29">
            <v>0</v>
          </cell>
          <cell r="AL29">
            <v>3288841</v>
          </cell>
          <cell r="AN29">
            <v>20</v>
          </cell>
          <cell r="AO29">
            <v>20</v>
          </cell>
          <cell r="AP29" t="str">
            <v>BARNSTABLE</v>
          </cell>
          <cell r="AQ29">
            <v>3082558</v>
          </cell>
          <cell r="AR29">
            <v>2691916</v>
          </cell>
          <cell r="AS29">
            <v>390642</v>
          </cell>
          <cell r="AT29">
            <v>487.5</v>
          </cell>
          <cell r="AU29">
            <v>23559</v>
          </cell>
          <cell r="AV29">
            <v>43938.25</v>
          </cell>
          <cell r="AW29">
            <v>79475.5</v>
          </cell>
          <cell r="AX29">
            <v>78220.25</v>
          </cell>
          <cell r="AY29">
            <v>0</v>
          </cell>
          <cell r="AZ29">
            <v>616322.5</v>
          </cell>
          <cell r="BA29">
            <v>240352.48510585874</v>
          </cell>
          <cell r="BC29">
            <v>20</v>
          </cell>
          <cell r="BD29" t="str">
            <v>BARNSTABLE</v>
          </cell>
          <cell r="BI29">
            <v>0</v>
          </cell>
          <cell r="BL29">
            <v>0</v>
          </cell>
          <cell r="BM29">
            <v>0</v>
          </cell>
          <cell r="BO29">
            <v>0</v>
          </cell>
          <cell r="BQ29">
            <v>390642</v>
          </cell>
          <cell r="BR29">
            <v>390642</v>
          </cell>
          <cell r="BS29">
            <v>0</v>
          </cell>
          <cell r="BU29">
            <v>0</v>
          </cell>
          <cell r="BW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W30">
            <v>0</v>
          </cell>
          <cell r="X30">
            <v>21</v>
          </cell>
          <cell r="AN30">
            <v>21</v>
          </cell>
          <cell r="AO30">
            <v>21</v>
          </cell>
          <cell r="AP30" t="str">
            <v>BARRE</v>
          </cell>
          <cell r="AQ30">
            <v>0</v>
          </cell>
          <cell r="AR30">
            <v>0</v>
          </cell>
          <cell r="AS30">
            <v>0</v>
          </cell>
          <cell r="AT30">
            <v>0</v>
          </cell>
          <cell r="AU30">
            <v>0</v>
          </cell>
          <cell r="AV30">
            <v>0</v>
          </cell>
          <cell r="AW30">
            <v>0</v>
          </cell>
          <cell r="AX30">
            <v>0</v>
          </cell>
          <cell r="AY30">
            <v>0</v>
          </cell>
          <cell r="AZ30">
            <v>0</v>
          </cell>
          <cell r="BA30">
            <v>0</v>
          </cell>
          <cell r="BC30">
            <v>21</v>
          </cell>
          <cell r="BD30" t="str">
            <v>BARRE</v>
          </cell>
          <cell r="BI30">
            <v>0</v>
          </cell>
          <cell r="BL30">
            <v>0</v>
          </cell>
          <cell r="BM30">
            <v>0</v>
          </cell>
          <cell r="BO30">
            <v>0</v>
          </cell>
          <cell r="BQ30">
            <v>0</v>
          </cell>
          <cell r="BR30">
            <v>0</v>
          </cell>
          <cell r="BS30">
            <v>0</v>
          </cell>
          <cell r="BU30">
            <v>0</v>
          </cell>
          <cell r="BW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W31">
            <v>0</v>
          </cell>
          <cell r="X31">
            <v>22</v>
          </cell>
          <cell r="AN31">
            <v>22</v>
          </cell>
          <cell r="AO31">
            <v>22</v>
          </cell>
          <cell r="AP31" t="str">
            <v>BECKET</v>
          </cell>
          <cell r="AQ31">
            <v>0</v>
          </cell>
          <cell r="AR31">
            <v>0</v>
          </cell>
          <cell r="AS31">
            <v>0</v>
          </cell>
          <cell r="AT31">
            <v>0</v>
          </cell>
          <cell r="AU31">
            <v>0</v>
          </cell>
          <cell r="AV31">
            <v>0</v>
          </cell>
          <cell r="AW31">
            <v>0</v>
          </cell>
          <cell r="AX31">
            <v>0</v>
          </cell>
          <cell r="AY31">
            <v>0</v>
          </cell>
          <cell r="AZ31">
            <v>0</v>
          </cell>
          <cell r="BA31">
            <v>0</v>
          </cell>
          <cell r="BC31">
            <v>22</v>
          </cell>
          <cell r="BD31" t="str">
            <v>BECKET</v>
          </cell>
          <cell r="BI31">
            <v>0</v>
          </cell>
          <cell r="BL31">
            <v>0</v>
          </cell>
          <cell r="BM31">
            <v>0</v>
          </cell>
          <cell r="BO31">
            <v>0</v>
          </cell>
          <cell r="BQ31">
            <v>0</v>
          </cell>
          <cell r="BR31">
            <v>0</v>
          </cell>
          <cell r="BS31">
            <v>0</v>
          </cell>
          <cell r="BU31">
            <v>0</v>
          </cell>
          <cell r="BW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W32">
            <v>0</v>
          </cell>
          <cell r="X32">
            <v>23</v>
          </cell>
          <cell r="AN32">
            <v>23</v>
          </cell>
          <cell r="AO32">
            <v>23</v>
          </cell>
          <cell r="AP32" t="str">
            <v>BEDFORD</v>
          </cell>
          <cell r="AQ32">
            <v>0</v>
          </cell>
          <cell r="AR32">
            <v>0</v>
          </cell>
          <cell r="AS32">
            <v>0</v>
          </cell>
          <cell r="AT32">
            <v>0</v>
          </cell>
          <cell r="AU32">
            <v>0</v>
          </cell>
          <cell r="AV32">
            <v>0</v>
          </cell>
          <cell r="AW32">
            <v>0</v>
          </cell>
          <cell r="AX32">
            <v>0</v>
          </cell>
          <cell r="AY32">
            <v>0</v>
          </cell>
          <cell r="AZ32">
            <v>0</v>
          </cell>
          <cell r="BA32">
            <v>0</v>
          </cell>
          <cell r="BC32">
            <v>23</v>
          </cell>
          <cell r="BD32" t="str">
            <v>BEDFORD</v>
          </cell>
          <cell r="BI32">
            <v>0</v>
          </cell>
          <cell r="BL32">
            <v>0</v>
          </cell>
          <cell r="BM32">
            <v>0</v>
          </cell>
          <cell r="BO32">
            <v>0</v>
          </cell>
          <cell r="BQ32">
            <v>0</v>
          </cell>
          <cell r="BR32">
            <v>0</v>
          </cell>
          <cell r="BS32">
            <v>0</v>
          </cell>
          <cell r="BU32">
            <v>0</v>
          </cell>
          <cell r="BW32">
            <v>0</v>
          </cell>
        </row>
        <row r="33">
          <cell r="A33">
            <v>24</v>
          </cell>
          <cell r="B33">
            <v>24</v>
          </cell>
          <cell r="C33" t="str">
            <v>BELCHERTOWN</v>
          </cell>
          <cell r="D33">
            <v>42</v>
          </cell>
          <cell r="E33">
            <v>506748</v>
          </cell>
          <cell r="F33">
            <v>0</v>
          </cell>
          <cell r="G33">
            <v>37506</v>
          </cell>
          <cell r="H33">
            <v>544254</v>
          </cell>
          <cell r="J33">
            <v>0</v>
          </cell>
          <cell r="K33">
            <v>0</v>
          </cell>
          <cell r="L33">
            <v>37506</v>
          </cell>
          <cell r="M33">
            <v>37506</v>
          </cell>
          <cell r="O33">
            <v>506748</v>
          </cell>
          <cell r="Q33">
            <v>0</v>
          </cell>
          <cell r="R33">
            <v>0</v>
          </cell>
          <cell r="S33">
            <v>37506</v>
          </cell>
          <cell r="T33">
            <v>37506</v>
          </cell>
          <cell r="V33">
            <v>105855.75</v>
          </cell>
          <cell r="W33">
            <v>0</v>
          </cell>
          <cell r="X33">
            <v>24</v>
          </cell>
          <cell r="Y33">
            <v>42</v>
          </cell>
          <cell r="Z33">
            <v>0</v>
          </cell>
          <cell r="AA33">
            <v>0</v>
          </cell>
          <cell r="AB33">
            <v>506748</v>
          </cell>
          <cell r="AC33">
            <v>0</v>
          </cell>
          <cell r="AD33">
            <v>506748</v>
          </cell>
          <cell r="AE33">
            <v>0</v>
          </cell>
          <cell r="AF33">
            <v>37506</v>
          </cell>
          <cell r="AG33">
            <v>544254</v>
          </cell>
          <cell r="AH33">
            <v>0</v>
          </cell>
          <cell r="AJ33">
            <v>0</v>
          </cell>
          <cell r="AK33">
            <v>0</v>
          </cell>
          <cell r="AL33">
            <v>544254</v>
          </cell>
          <cell r="AN33">
            <v>24</v>
          </cell>
          <cell r="AO33">
            <v>24</v>
          </cell>
          <cell r="AP33" t="str">
            <v>BELCHERTOWN</v>
          </cell>
          <cell r="AQ33">
            <v>506748</v>
          </cell>
          <cell r="AR33">
            <v>536924</v>
          </cell>
          <cell r="AS33">
            <v>0</v>
          </cell>
          <cell r="AT33">
            <v>0</v>
          </cell>
          <cell r="AU33">
            <v>6074</v>
          </cell>
          <cell r="AV33">
            <v>11040.25</v>
          </cell>
          <cell r="AW33">
            <v>18376.75</v>
          </cell>
          <cell r="AX33">
            <v>32858.75</v>
          </cell>
          <cell r="AY33">
            <v>0</v>
          </cell>
          <cell r="AZ33">
            <v>68349.75</v>
          </cell>
          <cell r="BA33">
            <v>0</v>
          </cell>
          <cell r="BC33">
            <v>24</v>
          </cell>
          <cell r="BD33" t="str">
            <v>BELCHERTOWN</v>
          </cell>
          <cell r="BI33">
            <v>0</v>
          </cell>
          <cell r="BL33">
            <v>0</v>
          </cell>
          <cell r="BM33">
            <v>0</v>
          </cell>
          <cell r="BO33">
            <v>0</v>
          </cell>
          <cell r="BQ33">
            <v>0</v>
          </cell>
          <cell r="BR33">
            <v>0</v>
          </cell>
          <cell r="BS33">
            <v>0</v>
          </cell>
          <cell r="BU33">
            <v>0</v>
          </cell>
          <cell r="BW33">
            <v>0</v>
          </cell>
        </row>
        <row r="34">
          <cell r="A34">
            <v>25</v>
          </cell>
          <cell r="B34">
            <v>25</v>
          </cell>
          <cell r="C34" t="str">
            <v>BELLINGHAM</v>
          </cell>
          <cell r="D34">
            <v>48</v>
          </cell>
          <cell r="E34">
            <v>651340</v>
          </cell>
          <cell r="F34">
            <v>0</v>
          </cell>
          <cell r="G34">
            <v>42864</v>
          </cell>
          <cell r="H34">
            <v>694204</v>
          </cell>
          <cell r="J34">
            <v>47853.058629405343</v>
          </cell>
          <cell r="K34">
            <v>0.22794823323737418</v>
          </cell>
          <cell r="L34">
            <v>42864</v>
          </cell>
          <cell r="M34">
            <v>90717.058629405336</v>
          </cell>
          <cell r="O34">
            <v>603486.94137059466</v>
          </cell>
          <cell r="Q34">
            <v>0</v>
          </cell>
          <cell r="R34">
            <v>47853.058629405343</v>
          </cell>
          <cell r="S34">
            <v>42864</v>
          </cell>
          <cell r="T34">
            <v>90717.058629405336</v>
          </cell>
          <cell r="V34">
            <v>252793.5</v>
          </cell>
          <cell r="W34">
            <v>0</v>
          </cell>
          <cell r="X34">
            <v>25</v>
          </cell>
          <cell r="Y34">
            <v>48</v>
          </cell>
          <cell r="Z34">
            <v>0</v>
          </cell>
          <cell r="AA34">
            <v>0</v>
          </cell>
          <cell r="AB34">
            <v>651340</v>
          </cell>
          <cell r="AC34">
            <v>0</v>
          </cell>
          <cell r="AD34">
            <v>651340</v>
          </cell>
          <cell r="AE34">
            <v>0</v>
          </cell>
          <cell r="AF34">
            <v>42864</v>
          </cell>
          <cell r="AG34">
            <v>694204</v>
          </cell>
          <cell r="AH34">
            <v>0</v>
          </cell>
          <cell r="AJ34">
            <v>0</v>
          </cell>
          <cell r="AK34">
            <v>0</v>
          </cell>
          <cell r="AL34">
            <v>694204</v>
          </cell>
          <cell r="AN34">
            <v>25</v>
          </cell>
          <cell r="AO34">
            <v>25</v>
          </cell>
          <cell r="AP34" t="str">
            <v>BELLINGHAM</v>
          </cell>
          <cell r="AQ34">
            <v>651340</v>
          </cell>
          <cell r="AR34">
            <v>573565</v>
          </cell>
          <cell r="AS34">
            <v>77775</v>
          </cell>
          <cell r="AT34">
            <v>44518.5</v>
          </cell>
          <cell r="AU34">
            <v>57762</v>
          </cell>
          <cell r="AV34">
            <v>24605.75</v>
          </cell>
          <cell r="AW34">
            <v>0</v>
          </cell>
          <cell r="AX34">
            <v>5268.25</v>
          </cell>
          <cell r="AY34">
            <v>0</v>
          </cell>
          <cell r="AZ34">
            <v>209929.5</v>
          </cell>
          <cell r="BA34">
            <v>47853.058629405343</v>
          </cell>
          <cell r="BC34">
            <v>25</v>
          </cell>
          <cell r="BD34" t="str">
            <v>BELLINGHAM</v>
          </cell>
          <cell r="BI34">
            <v>0</v>
          </cell>
          <cell r="BL34">
            <v>0</v>
          </cell>
          <cell r="BM34">
            <v>0</v>
          </cell>
          <cell r="BO34">
            <v>0</v>
          </cell>
          <cell r="BQ34">
            <v>77775</v>
          </cell>
          <cell r="BR34">
            <v>77775</v>
          </cell>
          <cell r="BS34">
            <v>0</v>
          </cell>
          <cell r="BU34">
            <v>0</v>
          </cell>
          <cell r="BW34">
            <v>0</v>
          </cell>
        </row>
        <row r="35">
          <cell r="A35">
            <v>26</v>
          </cell>
          <cell r="B35">
            <v>26</v>
          </cell>
          <cell r="C35" t="str">
            <v>BELMONT</v>
          </cell>
          <cell r="D35">
            <v>1</v>
          </cell>
          <cell r="E35">
            <v>14582</v>
          </cell>
          <cell r="F35">
            <v>0</v>
          </cell>
          <cell r="G35">
            <v>893</v>
          </cell>
          <cell r="H35">
            <v>15475</v>
          </cell>
          <cell r="J35">
            <v>0</v>
          </cell>
          <cell r="K35">
            <v>0</v>
          </cell>
          <cell r="L35">
            <v>893</v>
          </cell>
          <cell r="M35">
            <v>893</v>
          </cell>
          <cell r="O35">
            <v>14582</v>
          </cell>
          <cell r="Q35">
            <v>0</v>
          </cell>
          <cell r="R35">
            <v>0</v>
          </cell>
          <cell r="S35">
            <v>893</v>
          </cell>
          <cell r="T35">
            <v>893</v>
          </cell>
          <cell r="V35">
            <v>9826.75</v>
          </cell>
          <cell r="W35">
            <v>0</v>
          </cell>
          <cell r="X35">
            <v>26</v>
          </cell>
          <cell r="Y35">
            <v>1</v>
          </cell>
          <cell r="Z35">
            <v>0</v>
          </cell>
          <cell r="AA35">
            <v>0</v>
          </cell>
          <cell r="AB35">
            <v>14582</v>
          </cell>
          <cell r="AC35">
            <v>0</v>
          </cell>
          <cell r="AD35">
            <v>14582</v>
          </cell>
          <cell r="AE35">
            <v>0</v>
          </cell>
          <cell r="AF35">
            <v>893</v>
          </cell>
          <cell r="AG35">
            <v>15475</v>
          </cell>
          <cell r="AH35">
            <v>0</v>
          </cell>
          <cell r="AJ35">
            <v>0</v>
          </cell>
          <cell r="AK35">
            <v>0</v>
          </cell>
          <cell r="AL35">
            <v>15475</v>
          </cell>
          <cell r="AN35">
            <v>26</v>
          </cell>
          <cell r="AO35">
            <v>26</v>
          </cell>
          <cell r="AP35" t="str">
            <v>BELMONT</v>
          </cell>
          <cell r="AQ35">
            <v>14582</v>
          </cell>
          <cell r="AR35">
            <v>34944</v>
          </cell>
          <cell r="AS35">
            <v>0</v>
          </cell>
          <cell r="AT35">
            <v>0</v>
          </cell>
          <cell r="AU35">
            <v>3712</v>
          </cell>
          <cell r="AV35">
            <v>678.5</v>
          </cell>
          <cell r="AW35">
            <v>0</v>
          </cell>
          <cell r="AX35">
            <v>4543.25</v>
          </cell>
          <cell r="AY35">
            <v>0</v>
          </cell>
          <cell r="AZ35">
            <v>8933.75</v>
          </cell>
          <cell r="BA35">
            <v>0</v>
          </cell>
          <cell r="BC35">
            <v>26</v>
          </cell>
          <cell r="BD35" t="str">
            <v>BELMONT</v>
          </cell>
          <cell r="BI35">
            <v>0</v>
          </cell>
          <cell r="BL35">
            <v>0</v>
          </cell>
          <cell r="BM35">
            <v>0</v>
          </cell>
          <cell r="BO35">
            <v>0</v>
          </cell>
          <cell r="BQ35">
            <v>0</v>
          </cell>
          <cell r="BR35">
            <v>0</v>
          </cell>
          <cell r="BS35">
            <v>0</v>
          </cell>
          <cell r="BU35">
            <v>0</v>
          </cell>
          <cell r="BW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W36">
            <v>0</v>
          </cell>
          <cell r="X36">
            <v>27</v>
          </cell>
          <cell r="AN36">
            <v>27</v>
          </cell>
          <cell r="AO36">
            <v>27</v>
          </cell>
          <cell r="AP36" t="str">
            <v>BERKLEY</v>
          </cell>
          <cell r="AQ36">
            <v>0</v>
          </cell>
          <cell r="AR36">
            <v>0</v>
          </cell>
          <cell r="AS36">
            <v>0</v>
          </cell>
          <cell r="AT36">
            <v>0</v>
          </cell>
          <cell r="AU36">
            <v>0</v>
          </cell>
          <cell r="AV36">
            <v>0</v>
          </cell>
          <cell r="AW36">
            <v>0</v>
          </cell>
          <cell r="AX36">
            <v>5373.75</v>
          </cell>
          <cell r="AY36">
            <v>0</v>
          </cell>
          <cell r="AZ36">
            <v>5373.75</v>
          </cell>
          <cell r="BA36">
            <v>0</v>
          </cell>
          <cell r="BC36">
            <v>27</v>
          </cell>
          <cell r="BD36" t="str">
            <v>BERKLEY</v>
          </cell>
          <cell r="BI36">
            <v>0</v>
          </cell>
          <cell r="BL36">
            <v>0</v>
          </cell>
          <cell r="BM36">
            <v>0</v>
          </cell>
          <cell r="BO36">
            <v>0</v>
          </cell>
          <cell r="BQ36">
            <v>0</v>
          </cell>
          <cell r="BR36">
            <v>0</v>
          </cell>
          <cell r="BS36">
            <v>0</v>
          </cell>
          <cell r="BU36">
            <v>0</v>
          </cell>
          <cell r="BW36">
            <v>0</v>
          </cell>
        </row>
        <row r="37">
          <cell r="A37">
            <v>28</v>
          </cell>
          <cell r="B37">
            <v>28</v>
          </cell>
          <cell r="C37" t="str">
            <v>BERLIN</v>
          </cell>
          <cell r="D37">
            <v>1</v>
          </cell>
          <cell r="E37">
            <v>21501</v>
          </cell>
          <cell r="F37">
            <v>0</v>
          </cell>
          <cell r="G37">
            <v>893</v>
          </cell>
          <cell r="H37">
            <v>22394</v>
          </cell>
          <cell r="J37">
            <v>13229.040354752096</v>
          </cell>
          <cell r="K37">
            <v>0.61527558507753577</v>
          </cell>
          <cell r="L37">
            <v>893</v>
          </cell>
          <cell r="M37">
            <v>14122.040354752096</v>
          </cell>
          <cell r="O37">
            <v>8271.9596452479036</v>
          </cell>
          <cell r="Q37">
            <v>0</v>
          </cell>
          <cell r="R37">
            <v>13229.040354752096</v>
          </cell>
          <cell r="S37">
            <v>893</v>
          </cell>
          <cell r="T37">
            <v>14122.040354752096</v>
          </cell>
          <cell r="V37">
            <v>22394</v>
          </cell>
          <cell r="W37">
            <v>0</v>
          </cell>
          <cell r="X37">
            <v>28</v>
          </cell>
          <cell r="Y37">
            <v>1</v>
          </cell>
          <cell r="Z37">
            <v>0</v>
          </cell>
          <cell r="AA37">
            <v>0</v>
          </cell>
          <cell r="AB37">
            <v>21501</v>
          </cell>
          <cell r="AC37">
            <v>0</v>
          </cell>
          <cell r="AD37">
            <v>21501</v>
          </cell>
          <cell r="AE37">
            <v>0</v>
          </cell>
          <cell r="AF37">
            <v>893</v>
          </cell>
          <cell r="AG37">
            <v>22394</v>
          </cell>
          <cell r="AH37">
            <v>0</v>
          </cell>
          <cell r="AJ37">
            <v>0</v>
          </cell>
          <cell r="AK37">
            <v>0</v>
          </cell>
          <cell r="AL37">
            <v>22394</v>
          </cell>
          <cell r="AN37">
            <v>28</v>
          </cell>
          <cell r="AO37">
            <v>28</v>
          </cell>
          <cell r="AP37" t="str">
            <v>BERLIN</v>
          </cell>
          <cell r="AQ37">
            <v>21501</v>
          </cell>
          <cell r="AR37">
            <v>0</v>
          </cell>
          <cell r="AS37">
            <v>21501</v>
          </cell>
          <cell r="AT37">
            <v>0</v>
          </cell>
          <cell r="AU37">
            <v>0</v>
          </cell>
          <cell r="AV37">
            <v>0</v>
          </cell>
          <cell r="AW37">
            <v>0</v>
          </cell>
          <cell r="AX37">
            <v>0</v>
          </cell>
          <cell r="AY37">
            <v>0</v>
          </cell>
          <cell r="AZ37">
            <v>21501</v>
          </cell>
          <cell r="BA37">
            <v>13229.040354752096</v>
          </cell>
          <cell r="BC37">
            <v>28</v>
          </cell>
          <cell r="BD37" t="str">
            <v>BERLIN</v>
          </cell>
          <cell r="BI37">
            <v>0</v>
          </cell>
          <cell r="BL37">
            <v>0</v>
          </cell>
          <cell r="BM37">
            <v>0</v>
          </cell>
          <cell r="BO37">
            <v>0</v>
          </cell>
          <cell r="BQ37">
            <v>21501</v>
          </cell>
          <cell r="BR37">
            <v>21501</v>
          </cell>
          <cell r="BS37">
            <v>0</v>
          </cell>
          <cell r="BU37">
            <v>0</v>
          </cell>
          <cell r="BW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W38">
            <v>0</v>
          </cell>
          <cell r="X38">
            <v>29</v>
          </cell>
          <cell r="AN38">
            <v>29</v>
          </cell>
          <cell r="AO38">
            <v>29</v>
          </cell>
          <cell r="AP38" t="str">
            <v>BERNARDSTON</v>
          </cell>
          <cell r="AQ38">
            <v>0</v>
          </cell>
          <cell r="AR38">
            <v>0</v>
          </cell>
          <cell r="AS38">
            <v>0</v>
          </cell>
          <cell r="AT38">
            <v>0</v>
          </cell>
          <cell r="AU38">
            <v>0</v>
          </cell>
          <cell r="AV38">
            <v>0</v>
          </cell>
          <cell r="AW38">
            <v>0</v>
          </cell>
          <cell r="AX38">
            <v>0</v>
          </cell>
          <cell r="AY38">
            <v>0</v>
          </cell>
          <cell r="AZ38">
            <v>0</v>
          </cell>
          <cell r="BA38">
            <v>0</v>
          </cell>
          <cell r="BC38">
            <v>29</v>
          </cell>
          <cell r="BD38" t="str">
            <v>BERNARDSTON</v>
          </cell>
          <cell r="BI38">
            <v>0</v>
          </cell>
          <cell r="BL38">
            <v>0</v>
          </cell>
          <cell r="BM38">
            <v>0</v>
          </cell>
          <cell r="BO38">
            <v>0</v>
          </cell>
          <cell r="BQ38">
            <v>0</v>
          </cell>
          <cell r="BR38">
            <v>0</v>
          </cell>
          <cell r="BS38">
            <v>0</v>
          </cell>
          <cell r="BU38">
            <v>0</v>
          </cell>
          <cell r="BW38">
            <v>0</v>
          </cell>
        </row>
        <row r="39">
          <cell r="A39">
            <v>30</v>
          </cell>
          <cell r="B39">
            <v>30</v>
          </cell>
          <cell r="C39" t="str">
            <v>BEVERLY</v>
          </cell>
          <cell r="D39">
            <v>11</v>
          </cell>
          <cell r="E39">
            <v>164065</v>
          </cell>
          <cell r="F39">
            <v>0</v>
          </cell>
          <cell r="G39">
            <v>9823</v>
          </cell>
          <cell r="H39">
            <v>173888</v>
          </cell>
          <cell r="J39">
            <v>3860.2390207764593</v>
          </cell>
          <cell r="K39">
            <v>0.14802381351597904</v>
          </cell>
          <cell r="L39">
            <v>9823</v>
          </cell>
          <cell r="M39">
            <v>13683.239020776458</v>
          </cell>
          <cell r="O39">
            <v>160204.76097922353</v>
          </cell>
          <cell r="Q39">
            <v>0</v>
          </cell>
          <cell r="R39">
            <v>3860.2390207764593</v>
          </cell>
          <cell r="S39">
            <v>9823</v>
          </cell>
          <cell r="T39">
            <v>13683.239020776458</v>
          </cell>
          <cell r="V39">
            <v>35901.5</v>
          </cell>
          <cell r="W39">
            <v>0</v>
          </cell>
          <cell r="X39">
            <v>30</v>
          </cell>
          <cell r="Y39">
            <v>11</v>
          </cell>
          <cell r="Z39">
            <v>0</v>
          </cell>
          <cell r="AA39">
            <v>0</v>
          </cell>
          <cell r="AB39">
            <v>164065</v>
          </cell>
          <cell r="AC39">
            <v>0</v>
          </cell>
          <cell r="AD39">
            <v>164065</v>
          </cell>
          <cell r="AE39">
            <v>0</v>
          </cell>
          <cell r="AF39">
            <v>9823</v>
          </cell>
          <cell r="AG39">
            <v>173888</v>
          </cell>
          <cell r="AH39">
            <v>0</v>
          </cell>
          <cell r="AJ39">
            <v>0</v>
          </cell>
          <cell r="AK39">
            <v>0</v>
          </cell>
          <cell r="AL39">
            <v>173888</v>
          </cell>
          <cell r="AN39">
            <v>30</v>
          </cell>
          <cell r="AO39">
            <v>30</v>
          </cell>
          <cell r="AP39" t="str">
            <v>BEVERLY</v>
          </cell>
          <cell r="AQ39">
            <v>164065</v>
          </cell>
          <cell r="AR39">
            <v>157791</v>
          </cell>
          <cell r="AS39">
            <v>6274</v>
          </cell>
          <cell r="AT39">
            <v>6489.25</v>
          </cell>
          <cell r="AU39">
            <v>0</v>
          </cell>
          <cell r="AV39">
            <v>12466</v>
          </cell>
          <cell r="AW39">
            <v>849.25</v>
          </cell>
          <cell r="AX39">
            <v>0</v>
          </cell>
          <cell r="AY39">
            <v>0</v>
          </cell>
          <cell r="AZ39">
            <v>26078.5</v>
          </cell>
          <cell r="BA39">
            <v>3860.2390207764593</v>
          </cell>
          <cell r="BC39">
            <v>30</v>
          </cell>
          <cell r="BD39" t="str">
            <v>BEVERLY</v>
          </cell>
          <cell r="BI39">
            <v>0</v>
          </cell>
          <cell r="BL39">
            <v>0</v>
          </cell>
          <cell r="BM39">
            <v>0</v>
          </cell>
          <cell r="BO39">
            <v>0</v>
          </cell>
          <cell r="BQ39">
            <v>6274</v>
          </cell>
          <cell r="BR39">
            <v>6274</v>
          </cell>
          <cell r="BS39">
            <v>0</v>
          </cell>
          <cell r="BU39">
            <v>0</v>
          </cell>
          <cell r="BW39">
            <v>0</v>
          </cell>
        </row>
        <row r="40">
          <cell r="A40">
            <v>31</v>
          </cell>
          <cell r="B40">
            <v>31</v>
          </cell>
          <cell r="C40" t="str">
            <v>BILLERICA</v>
          </cell>
          <cell r="D40">
            <v>147</v>
          </cell>
          <cell r="E40">
            <v>2114866</v>
          </cell>
          <cell r="F40">
            <v>0</v>
          </cell>
          <cell r="G40">
            <v>131271</v>
          </cell>
          <cell r="H40">
            <v>2246137</v>
          </cell>
          <cell r="J40">
            <v>0</v>
          </cell>
          <cell r="K40">
            <v>0</v>
          </cell>
          <cell r="L40">
            <v>131271</v>
          </cell>
          <cell r="M40">
            <v>131271</v>
          </cell>
          <cell r="O40">
            <v>2114866</v>
          </cell>
          <cell r="Q40">
            <v>0</v>
          </cell>
          <cell r="R40">
            <v>0</v>
          </cell>
          <cell r="S40">
            <v>131271</v>
          </cell>
          <cell r="T40">
            <v>131271</v>
          </cell>
          <cell r="V40">
            <v>281180</v>
          </cell>
          <cell r="W40">
            <v>0</v>
          </cell>
          <cell r="X40">
            <v>31</v>
          </cell>
          <cell r="Y40">
            <v>147</v>
          </cell>
          <cell r="Z40">
            <v>0</v>
          </cell>
          <cell r="AA40">
            <v>0</v>
          </cell>
          <cell r="AB40">
            <v>2114866</v>
          </cell>
          <cell r="AC40">
            <v>0</v>
          </cell>
          <cell r="AD40">
            <v>2114866</v>
          </cell>
          <cell r="AE40">
            <v>0</v>
          </cell>
          <cell r="AF40">
            <v>131271</v>
          </cell>
          <cell r="AG40">
            <v>2246137</v>
          </cell>
          <cell r="AH40">
            <v>0</v>
          </cell>
          <cell r="AJ40">
            <v>0</v>
          </cell>
          <cell r="AK40">
            <v>0</v>
          </cell>
          <cell r="AL40">
            <v>2246137</v>
          </cell>
          <cell r="AN40">
            <v>31</v>
          </cell>
          <cell r="AO40">
            <v>31</v>
          </cell>
          <cell r="AP40" t="str">
            <v>BILLERICA</v>
          </cell>
          <cell r="AQ40">
            <v>2114866</v>
          </cell>
          <cell r="AR40">
            <v>2278235</v>
          </cell>
          <cell r="AS40">
            <v>0</v>
          </cell>
          <cell r="AT40">
            <v>26637.25</v>
          </cell>
          <cell r="AU40">
            <v>0</v>
          </cell>
          <cell r="AV40">
            <v>4168.75</v>
          </cell>
          <cell r="AW40">
            <v>49890.75</v>
          </cell>
          <cell r="AX40">
            <v>69212.25</v>
          </cell>
          <cell r="AY40">
            <v>0</v>
          </cell>
          <cell r="AZ40">
            <v>149909</v>
          </cell>
          <cell r="BA40">
            <v>0</v>
          </cell>
          <cell r="BC40">
            <v>31</v>
          </cell>
          <cell r="BD40" t="str">
            <v>BILLERICA</v>
          </cell>
          <cell r="BI40">
            <v>0</v>
          </cell>
          <cell r="BL40">
            <v>0</v>
          </cell>
          <cell r="BM40">
            <v>0</v>
          </cell>
          <cell r="BO40">
            <v>0</v>
          </cell>
          <cell r="BQ40">
            <v>0</v>
          </cell>
          <cell r="BR40">
            <v>0</v>
          </cell>
          <cell r="BS40">
            <v>0</v>
          </cell>
          <cell r="BU40">
            <v>0</v>
          </cell>
          <cell r="BW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W41">
            <v>0</v>
          </cell>
          <cell r="X41">
            <v>32</v>
          </cell>
          <cell r="AN41">
            <v>32</v>
          </cell>
          <cell r="AO41">
            <v>32</v>
          </cell>
          <cell r="AP41" t="str">
            <v>BLACKSTONE</v>
          </cell>
          <cell r="AQ41">
            <v>0</v>
          </cell>
          <cell r="AR41">
            <v>0</v>
          </cell>
          <cell r="AS41">
            <v>0</v>
          </cell>
          <cell r="AT41">
            <v>0</v>
          </cell>
          <cell r="AU41">
            <v>0</v>
          </cell>
          <cell r="AV41">
            <v>0</v>
          </cell>
          <cell r="AW41">
            <v>0</v>
          </cell>
          <cell r="AX41">
            <v>0</v>
          </cell>
          <cell r="AY41">
            <v>0</v>
          </cell>
          <cell r="AZ41">
            <v>0</v>
          </cell>
          <cell r="BA41">
            <v>0</v>
          </cell>
          <cell r="BC41">
            <v>32</v>
          </cell>
          <cell r="BD41" t="str">
            <v>BLACKSTONE</v>
          </cell>
          <cell r="BI41">
            <v>0</v>
          </cell>
          <cell r="BL41">
            <v>0</v>
          </cell>
          <cell r="BM41">
            <v>0</v>
          </cell>
          <cell r="BO41">
            <v>0</v>
          </cell>
          <cell r="BQ41">
            <v>0</v>
          </cell>
          <cell r="BR41">
            <v>0</v>
          </cell>
          <cell r="BS41">
            <v>0</v>
          </cell>
          <cell r="BU41">
            <v>0</v>
          </cell>
          <cell r="BW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W42">
            <v>0</v>
          </cell>
          <cell r="X42">
            <v>33</v>
          </cell>
          <cell r="AN42">
            <v>33</v>
          </cell>
          <cell r="AO42">
            <v>33</v>
          </cell>
          <cell r="AP42" t="str">
            <v>BLANDFORD</v>
          </cell>
          <cell r="AQ42">
            <v>0</v>
          </cell>
          <cell r="AR42">
            <v>0</v>
          </cell>
          <cell r="AS42">
            <v>0</v>
          </cell>
          <cell r="AT42">
            <v>0</v>
          </cell>
          <cell r="AU42">
            <v>0</v>
          </cell>
          <cell r="AV42">
            <v>0</v>
          </cell>
          <cell r="AW42">
            <v>0</v>
          </cell>
          <cell r="AX42">
            <v>0</v>
          </cell>
          <cell r="AY42">
            <v>0</v>
          </cell>
          <cell r="AZ42">
            <v>0</v>
          </cell>
          <cell r="BA42">
            <v>0</v>
          </cell>
          <cell r="BC42">
            <v>33</v>
          </cell>
          <cell r="BD42" t="str">
            <v>BLANDFORD</v>
          </cell>
          <cell r="BI42">
            <v>0</v>
          </cell>
          <cell r="BL42">
            <v>0</v>
          </cell>
          <cell r="BM42">
            <v>0</v>
          </cell>
          <cell r="BO42">
            <v>0</v>
          </cell>
          <cell r="BQ42">
            <v>0</v>
          </cell>
          <cell r="BR42">
            <v>0</v>
          </cell>
          <cell r="BS42">
            <v>0</v>
          </cell>
          <cell r="BU42">
            <v>0</v>
          </cell>
          <cell r="BW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W43">
            <v>0</v>
          </cell>
          <cell r="X43">
            <v>34</v>
          </cell>
          <cell r="AN43">
            <v>34</v>
          </cell>
          <cell r="AO43">
            <v>34</v>
          </cell>
          <cell r="AP43" t="str">
            <v>BOLTON</v>
          </cell>
          <cell r="AQ43">
            <v>0</v>
          </cell>
          <cell r="AR43">
            <v>0</v>
          </cell>
          <cell r="AS43">
            <v>0</v>
          </cell>
          <cell r="AT43">
            <v>0</v>
          </cell>
          <cell r="AU43">
            <v>0</v>
          </cell>
          <cell r="AV43">
            <v>0</v>
          </cell>
          <cell r="AW43">
            <v>0</v>
          </cell>
          <cell r="AX43">
            <v>0</v>
          </cell>
          <cell r="AY43">
            <v>0</v>
          </cell>
          <cell r="AZ43">
            <v>0</v>
          </cell>
          <cell r="BA43">
            <v>0</v>
          </cell>
          <cell r="BC43">
            <v>34</v>
          </cell>
          <cell r="BD43" t="str">
            <v>BOLTON</v>
          </cell>
          <cell r="BI43">
            <v>0</v>
          </cell>
          <cell r="BL43">
            <v>0</v>
          </cell>
          <cell r="BM43">
            <v>0</v>
          </cell>
          <cell r="BO43">
            <v>0</v>
          </cell>
          <cell r="BQ43">
            <v>0</v>
          </cell>
          <cell r="BR43">
            <v>0</v>
          </cell>
          <cell r="BS43">
            <v>0</v>
          </cell>
          <cell r="BU43">
            <v>0</v>
          </cell>
          <cell r="BW43">
            <v>0</v>
          </cell>
        </row>
        <row r="44">
          <cell r="A44">
            <v>35</v>
          </cell>
          <cell r="B44">
            <v>35</v>
          </cell>
          <cell r="C44" t="str">
            <v>BOSTON</v>
          </cell>
          <cell r="D44">
            <v>11025</v>
          </cell>
          <cell r="E44">
            <v>184675158</v>
          </cell>
          <cell r="F44">
            <v>423229</v>
          </cell>
          <cell r="G44">
            <v>9845325</v>
          </cell>
          <cell r="H44">
            <v>194943712</v>
          </cell>
          <cell r="J44">
            <v>12816573.138578989</v>
          </cell>
          <cell r="K44">
            <v>0.3138641849741336</v>
          </cell>
          <cell r="L44">
            <v>9845325</v>
          </cell>
          <cell r="M44">
            <v>22661898.138578989</v>
          </cell>
          <cell r="O44">
            <v>172281813.86142102</v>
          </cell>
          <cell r="Q44">
            <v>0</v>
          </cell>
          <cell r="R44">
            <v>12816573.138578989</v>
          </cell>
          <cell r="S44">
            <v>9845325</v>
          </cell>
          <cell r="T44">
            <v>22661898.138578989</v>
          </cell>
          <cell r="V44">
            <v>50680099.25</v>
          </cell>
          <cell r="W44">
            <v>0</v>
          </cell>
          <cell r="X44">
            <v>35</v>
          </cell>
          <cell r="Y44">
            <v>11025</v>
          </cell>
          <cell r="Z44">
            <v>0</v>
          </cell>
          <cell r="AA44">
            <v>0</v>
          </cell>
          <cell r="AB44">
            <v>184675158</v>
          </cell>
          <cell r="AC44">
            <v>0</v>
          </cell>
          <cell r="AD44">
            <v>184675158</v>
          </cell>
          <cell r="AE44">
            <v>423229</v>
          </cell>
          <cell r="AF44">
            <v>9845325</v>
          </cell>
          <cell r="AG44">
            <v>194943712</v>
          </cell>
          <cell r="AH44">
            <v>0</v>
          </cell>
          <cell r="AJ44">
            <v>0</v>
          </cell>
          <cell r="AK44">
            <v>0</v>
          </cell>
          <cell r="AL44">
            <v>194943712</v>
          </cell>
          <cell r="AN44">
            <v>35</v>
          </cell>
          <cell r="AO44">
            <v>35</v>
          </cell>
          <cell r="AP44" t="str">
            <v>BOSTON</v>
          </cell>
          <cell r="AQ44">
            <v>184675158</v>
          </cell>
          <cell r="AR44">
            <v>163844536</v>
          </cell>
          <cell r="AS44">
            <v>20830622</v>
          </cell>
          <cell r="AT44">
            <v>5130177</v>
          </cell>
          <cell r="AU44">
            <v>2163422</v>
          </cell>
          <cell r="AV44">
            <v>4057026.75</v>
          </cell>
          <cell r="AW44">
            <v>3588035.5</v>
          </cell>
          <cell r="AX44">
            <v>5065491</v>
          </cell>
          <cell r="AY44">
            <v>0</v>
          </cell>
          <cell r="AZ44">
            <v>40834774.25</v>
          </cell>
          <cell r="BA44">
            <v>12816573.138578989</v>
          </cell>
          <cell r="BC44">
            <v>35</v>
          </cell>
          <cell r="BD44" t="str">
            <v>BOSTON</v>
          </cell>
          <cell r="BI44">
            <v>0</v>
          </cell>
          <cell r="BL44">
            <v>0</v>
          </cell>
          <cell r="BM44">
            <v>0</v>
          </cell>
          <cell r="BO44">
            <v>0</v>
          </cell>
          <cell r="BQ44">
            <v>20830622</v>
          </cell>
          <cell r="BR44">
            <v>20830622</v>
          </cell>
          <cell r="BS44">
            <v>0</v>
          </cell>
          <cell r="BU44">
            <v>0</v>
          </cell>
          <cell r="BW44">
            <v>0</v>
          </cell>
        </row>
        <row r="45">
          <cell r="A45">
            <v>36</v>
          </cell>
          <cell r="B45">
            <v>36</v>
          </cell>
          <cell r="C45" t="str">
            <v>BOURNE</v>
          </cell>
          <cell r="D45">
            <v>145</v>
          </cell>
          <cell r="E45">
            <v>2221793</v>
          </cell>
          <cell r="F45">
            <v>0</v>
          </cell>
          <cell r="G45">
            <v>129485</v>
          </cell>
          <cell r="H45">
            <v>2351278</v>
          </cell>
          <cell r="J45">
            <v>217007.69885684687</v>
          </cell>
          <cell r="K45">
            <v>0.35815170381219463</v>
          </cell>
          <cell r="L45">
            <v>129485</v>
          </cell>
          <cell r="M45">
            <v>346492.6988568469</v>
          </cell>
          <cell r="O45">
            <v>2004785.3011431531</v>
          </cell>
          <cell r="Q45">
            <v>0</v>
          </cell>
          <cell r="R45">
            <v>217007.69885684687</v>
          </cell>
          <cell r="S45">
            <v>129485</v>
          </cell>
          <cell r="T45">
            <v>346492.6988568469</v>
          </cell>
          <cell r="V45">
            <v>735395</v>
          </cell>
          <cell r="W45">
            <v>0</v>
          </cell>
          <cell r="X45">
            <v>36</v>
          </cell>
          <cell r="Y45">
            <v>145</v>
          </cell>
          <cell r="Z45">
            <v>0</v>
          </cell>
          <cell r="AA45">
            <v>0</v>
          </cell>
          <cell r="AB45">
            <v>2221793</v>
          </cell>
          <cell r="AC45">
            <v>0</v>
          </cell>
          <cell r="AD45">
            <v>2221793</v>
          </cell>
          <cell r="AE45">
            <v>0</v>
          </cell>
          <cell r="AF45">
            <v>129485</v>
          </cell>
          <cell r="AG45">
            <v>2351278</v>
          </cell>
          <cell r="AH45">
            <v>0</v>
          </cell>
          <cell r="AJ45">
            <v>0</v>
          </cell>
          <cell r="AK45">
            <v>0</v>
          </cell>
          <cell r="AL45">
            <v>2351278</v>
          </cell>
          <cell r="AN45">
            <v>36</v>
          </cell>
          <cell r="AO45">
            <v>36</v>
          </cell>
          <cell r="AP45" t="str">
            <v>BOURNE</v>
          </cell>
          <cell r="AQ45">
            <v>2221793</v>
          </cell>
          <cell r="AR45">
            <v>1869093</v>
          </cell>
          <cell r="AS45">
            <v>352700</v>
          </cell>
          <cell r="AT45">
            <v>30192.5</v>
          </cell>
          <cell r="AU45">
            <v>99425</v>
          </cell>
          <cell r="AV45">
            <v>30681.5</v>
          </cell>
          <cell r="AW45">
            <v>37208.75</v>
          </cell>
          <cell r="AX45">
            <v>55702.25</v>
          </cell>
          <cell r="AY45">
            <v>0</v>
          </cell>
          <cell r="AZ45">
            <v>605910</v>
          </cell>
          <cell r="BA45">
            <v>217007.69885684687</v>
          </cell>
          <cell r="BC45">
            <v>36</v>
          </cell>
          <cell r="BD45" t="str">
            <v>BOURNE</v>
          </cell>
          <cell r="BI45">
            <v>0</v>
          </cell>
          <cell r="BL45">
            <v>0</v>
          </cell>
          <cell r="BM45">
            <v>0</v>
          </cell>
          <cell r="BO45">
            <v>0</v>
          </cell>
          <cell r="BQ45">
            <v>352700</v>
          </cell>
          <cell r="BR45">
            <v>352700</v>
          </cell>
          <cell r="BS45">
            <v>0</v>
          </cell>
          <cell r="BU45">
            <v>0</v>
          </cell>
          <cell r="BW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W46">
            <v>0</v>
          </cell>
          <cell r="X46">
            <v>37</v>
          </cell>
          <cell r="AN46">
            <v>37</v>
          </cell>
          <cell r="AO46">
            <v>37</v>
          </cell>
          <cell r="AP46" t="str">
            <v>BOXBOROUGH</v>
          </cell>
          <cell r="AQ46">
            <v>0</v>
          </cell>
          <cell r="AR46">
            <v>0</v>
          </cell>
          <cell r="AS46">
            <v>0</v>
          </cell>
          <cell r="AT46">
            <v>0</v>
          </cell>
          <cell r="AU46">
            <v>0</v>
          </cell>
          <cell r="AV46">
            <v>0</v>
          </cell>
          <cell r="AW46">
            <v>0</v>
          </cell>
          <cell r="AX46">
            <v>0</v>
          </cell>
          <cell r="AY46">
            <v>0</v>
          </cell>
          <cell r="AZ46">
            <v>0</v>
          </cell>
          <cell r="BA46">
            <v>0</v>
          </cell>
          <cell r="BC46">
            <v>37</v>
          </cell>
          <cell r="BD46" t="str">
            <v>BOXBOROUGH</v>
          </cell>
          <cell r="BI46">
            <v>0</v>
          </cell>
          <cell r="BL46">
            <v>0</v>
          </cell>
          <cell r="BM46">
            <v>0</v>
          </cell>
          <cell r="BO46">
            <v>0</v>
          </cell>
          <cell r="BQ46">
            <v>0</v>
          </cell>
          <cell r="BR46">
            <v>0</v>
          </cell>
          <cell r="BS46">
            <v>0</v>
          </cell>
          <cell r="BU46">
            <v>0</v>
          </cell>
          <cell r="BW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W47">
            <v>0</v>
          </cell>
          <cell r="X47">
            <v>38</v>
          </cell>
          <cell r="AN47">
            <v>38</v>
          </cell>
          <cell r="AO47">
            <v>38</v>
          </cell>
          <cell r="AP47" t="str">
            <v>BOXFORD</v>
          </cell>
          <cell r="AQ47">
            <v>0</v>
          </cell>
          <cell r="AR47">
            <v>0</v>
          </cell>
          <cell r="AS47">
            <v>0</v>
          </cell>
          <cell r="AT47">
            <v>0</v>
          </cell>
          <cell r="AU47">
            <v>0</v>
          </cell>
          <cell r="AV47">
            <v>0</v>
          </cell>
          <cell r="AW47">
            <v>0</v>
          </cell>
          <cell r="AX47">
            <v>0</v>
          </cell>
          <cell r="AY47">
            <v>0</v>
          </cell>
          <cell r="AZ47">
            <v>0</v>
          </cell>
          <cell r="BA47">
            <v>0</v>
          </cell>
          <cell r="BC47">
            <v>38</v>
          </cell>
          <cell r="BD47" t="str">
            <v>BOXFORD</v>
          </cell>
          <cell r="BI47">
            <v>0</v>
          </cell>
          <cell r="BL47">
            <v>0</v>
          </cell>
          <cell r="BM47">
            <v>0</v>
          </cell>
          <cell r="BO47">
            <v>0</v>
          </cell>
          <cell r="BQ47">
            <v>0</v>
          </cell>
          <cell r="BR47">
            <v>0</v>
          </cell>
          <cell r="BS47">
            <v>0</v>
          </cell>
          <cell r="BU47">
            <v>0</v>
          </cell>
          <cell r="BW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W48">
            <v>0</v>
          </cell>
          <cell r="X48">
            <v>39</v>
          </cell>
          <cell r="AN48">
            <v>39</v>
          </cell>
          <cell r="AO48">
            <v>39</v>
          </cell>
          <cell r="AP48" t="str">
            <v>BOYLSTON</v>
          </cell>
          <cell r="AQ48">
            <v>0</v>
          </cell>
          <cell r="AR48">
            <v>0</v>
          </cell>
          <cell r="AS48">
            <v>0</v>
          </cell>
          <cell r="AT48">
            <v>0</v>
          </cell>
          <cell r="AU48">
            <v>0</v>
          </cell>
          <cell r="AV48">
            <v>0</v>
          </cell>
          <cell r="AW48">
            <v>0</v>
          </cell>
          <cell r="AX48">
            <v>0</v>
          </cell>
          <cell r="AY48">
            <v>0</v>
          </cell>
          <cell r="AZ48">
            <v>0</v>
          </cell>
          <cell r="BA48">
            <v>0</v>
          </cell>
          <cell r="BC48">
            <v>39</v>
          </cell>
          <cell r="BD48" t="str">
            <v>BOYLSTON</v>
          </cell>
          <cell r="BI48">
            <v>0</v>
          </cell>
          <cell r="BL48">
            <v>0</v>
          </cell>
          <cell r="BM48">
            <v>0</v>
          </cell>
          <cell r="BO48">
            <v>0</v>
          </cell>
          <cell r="BQ48">
            <v>0</v>
          </cell>
          <cell r="BR48">
            <v>0</v>
          </cell>
          <cell r="BS48">
            <v>0</v>
          </cell>
          <cell r="BU48">
            <v>0</v>
          </cell>
          <cell r="BW48">
            <v>0</v>
          </cell>
        </row>
        <row r="49">
          <cell r="A49">
            <v>40</v>
          </cell>
          <cell r="B49">
            <v>40</v>
          </cell>
          <cell r="C49" t="str">
            <v>BRAINTREE</v>
          </cell>
          <cell r="D49">
            <v>12</v>
          </cell>
          <cell r="E49">
            <v>177060</v>
          </cell>
          <cell r="F49">
            <v>0</v>
          </cell>
          <cell r="G49">
            <v>10716</v>
          </cell>
          <cell r="H49">
            <v>187776</v>
          </cell>
          <cell r="J49">
            <v>0</v>
          </cell>
          <cell r="K49">
            <v>0</v>
          </cell>
          <cell r="L49">
            <v>10716</v>
          </cell>
          <cell r="M49">
            <v>10716</v>
          </cell>
          <cell r="O49">
            <v>177060</v>
          </cell>
          <cell r="Q49">
            <v>0</v>
          </cell>
          <cell r="R49">
            <v>0</v>
          </cell>
          <cell r="S49">
            <v>10716</v>
          </cell>
          <cell r="T49">
            <v>10716</v>
          </cell>
          <cell r="V49">
            <v>36794.5</v>
          </cell>
          <cell r="W49">
            <v>0</v>
          </cell>
          <cell r="X49">
            <v>40</v>
          </cell>
          <cell r="Y49">
            <v>12</v>
          </cell>
          <cell r="Z49">
            <v>0</v>
          </cell>
          <cell r="AA49">
            <v>0</v>
          </cell>
          <cell r="AB49">
            <v>177060</v>
          </cell>
          <cell r="AC49">
            <v>0</v>
          </cell>
          <cell r="AD49">
            <v>177060</v>
          </cell>
          <cell r="AE49">
            <v>0</v>
          </cell>
          <cell r="AF49">
            <v>10716</v>
          </cell>
          <cell r="AG49">
            <v>187776</v>
          </cell>
          <cell r="AH49">
            <v>0</v>
          </cell>
          <cell r="AJ49">
            <v>0</v>
          </cell>
          <cell r="AK49">
            <v>0</v>
          </cell>
          <cell r="AL49">
            <v>187776</v>
          </cell>
          <cell r="AN49">
            <v>40</v>
          </cell>
          <cell r="AO49">
            <v>40</v>
          </cell>
          <cell r="AP49" t="str">
            <v>BRAINTREE</v>
          </cell>
          <cell r="AQ49">
            <v>177060</v>
          </cell>
          <cell r="AR49">
            <v>190018</v>
          </cell>
          <cell r="AS49">
            <v>0</v>
          </cell>
          <cell r="AT49">
            <v>0</v>
          </cell>
          <cell r="AU49">
            <v>10623</v>
          </cell>
          <cell r="AV49">
            <v>5733.5</v>
          </cell>
          <cell r="AW49">
            <v>2833.25</v>
          </cell>
          <cell r="AX49">
            <v>6888.75</v>
          </cell>
          <cell r="AY49">
            <v>0</v>
          </cell>
          <cell r="AZ49">
            <v>26078.5</v>
          </cell>
          <cell r="BA49">
            <v>0</v>
          </cell>
          <cell r="BC49">
            <v>40</v>
          </cell>
          <cell r="BD49" t="str">
            <v>BRAINTREE</v>
          </cell>
          <cell r="BI49">
            <v>0</v>
          </cell>
          <cell r="BL49">
            <v>0</v>
          </cell>
          <cell r="BM49">
            <v>0</v>
          </cell>
          <cell r="BO49">
            <v>0</v>
          </cell>
          <cell r="BQ49">
            <v>0</v>
          </cell>
          <cell r="BR49">
            <v>0</v>
          </cell>
          <cell r="BS49">
            <v>0</v>
          </cell>
          <cell r="BU49">
            <v>0</v>
          </cell>
          <cell r="BW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W50">
            <v>0</v>
          </cell>
          <cell r="X50">
            <v>41</v>
          </cell>
          <cell r="AN50">
            <v>41</v>
          </cell>
          <cell r="AO50">
            <v>41</v>
          </cell>
          <cell r="AP50" t="str">
            <v>BREWSTER</v>
          </cell>
          <cell r="AQ50">
            <v>0</v>
          </cell>
          <cell r="AR50">
            <v>0</v>
          </cell>
          <cell r="AS50">
            <v>0</v>
          </cell>
          <cell r="AT50">
            <v>0</v>
          </cell>
          <cell r="AU50">
            <v>0</v>
          </cell>
          <cell r="AV50">
            <v>0</v>
          </cell>
          <cell r="AW50">
            <v>0</v>
          </cell>
          <cell r="AX50">
            <v>0</v>
          </cell>
          <cell r="AY50">
            <v>0</v>
          </cell>
          <cell r="AZ50">
            <v>0</v>
          </cell>
          <cell r="BA50">
            <v>0</v>
          </cell>
          <cell r="BC50">
            <v>41</v>
          </cell>
          <cell r="BD50" t="str">
            <v>BREWSTER</v>
          </cell>
          <cell r="BI50">
            <v>0</v>
          </cell>
          <cell r="BL50">
            <v>0</v>
          </cell>
          <cell r="BM50">
            <v>0</v>
          </cell>
          <cell r="BO50">
            <v>0</v>
          </cell>
          <cell r="BQ50">
            <v>0</v>
          </cell>
          <cell r="BR50">
            <v>0</v>
          </cell>
          <cell r="BS50">
            <v>0</v>
          </cell>
          <cell r="BU50">
            <v>0</v>
          </cell>
          <cell r="BW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W51">
            <v>0</v>
          </cell>
          <cell r="X51">
            <v>42</v>
          </cell>
          <cell r="AN51">
            <v>42</v>
          </cell>
          <cell r="AO51">
            <v>42</v>
          </cell>
          <cell r="AP51" t="str">
            <v>BRIDGEWATER</v>
          </cell>
          <cell r="AQ51">
            <v>0</v>
          </cell>
          <cell r="AR51">
            <v>0</v>
          </cell>
          <cell r="AS51">
            <v>0</v>
          </cell>
          <cell r="AT51">
            <v>0</v>
          </cell>
          <cell r="AU51">
            <v>0</v>
          </cell>
          <cell r="AV51">
            <v>0</v>
          </cell>
          <cell r="AW51">
            <v>0</v>
          </cell>
          <cell r="AX51">
            <v>0</v>
          </cell>
          <cell r="AY51">
            <v>0</v>
          </cell>
          <cell r="AZ51">
            <v>0</v>
          </cell>
          <cell r="BA51">
            <v>0</v>
          </cell>
          <cell r="BC51">
            <v>42</v>
          </cell>
          <cell r="BD51" t="str">
            <v>BRIDGEWATER</v>
          </cell>
          <cell r="BI51">
            <v>0</v>
          </cell>
          <cell r="BL51">
            <v>0</v>
          </cell>
          <cell r="BM51">
            <v>0</v>
          </cell>
          <cell r="BO51">
            <v>0</v>
          </cell>
          <cell r="BQ51">
            <v>0</v>
          </cell>
          <cell r="BR51">
            <v>0</v>
          </cell>
          <cell r="BS51">
            <v>0</v>
          </cell>
          <cell r="BU51">
            <v>0</v>
          </cell>
          <cell r="BW51">
            <v>0</v>
          </cell>
        </row>
        <row r="52">
          <cell r="A52">
            <v>43</v>
          </cell>
          <cell r="B52">
            <v>43</v>
          </cell>
          <cell r="C52" t="str">
            <v>BRIMFIELD</v>
          </cell>
          <cell r="D52">
            <v>2</v>
          </cell>
          <cell r="E52">
            <v>26812</v>
          </cell>
          <cell r="F52">
            <v>0</v>
          </cell>
          <cell r="G52">
            <v>1786</v>
          </cell>
          <cell r="H52">
            <v>28598</v>
          </cell>
          <cell r="J52">
            <v>0</v>
          </cell>
          <cell r="K52">
            <v>0</v>
          </cell>
          <cell r="L52">
            <v>1786</v>
          </cell>
          <cell r="M52">
            <v>1786</v>
          </cell>
          <cell r="O52">
            <v>26812</v>
          </cell>
          <cell r="Q52">
            <v>0</v>
          </cell>
          <cell r="R52">
            <v>0</v>
          </cell>
          <cell r="S52">
            <v>1786</v>
          </cell>
          <cell r="T52">
            <v>1786</v>
          </cell>
          <cell r="V52">
            <v>9030.5</v>
          </cell>
          <cell r="W52">
            <v>0</v>
          </cell>
          <cell r="X52">
            <v>43</v>
          </cell>
          <cell r="Y52">
            <v>2</v>
          </cell>
          <cell r="Z52">
            <v>0</v>
          </cell>
          <cell r="AA52">
            <v>0</v>
          </cell>
          <cell r="AB52">
            <v>26812</v>
          </cell>
          <cell r="AC52">
            <v>0</v>
          </cell>
          <cell r="AD52">
            <v>26812</v>
          </cell>
          <cell r="AE52">
            <v>0</v>
          </cell>
          <cell r="AF52">
            <v>1786</v>
          </cell>
          <cell r="AG52">
            <v>28598</v>
          </cell>
          <cell r="AH52">
            <v>0</v>
          </cell>
          <cell r="AJ52">
            <v>0</v>
          </cell>
          <cell r="AK52">
            <v>0</v>
          </cell>
          <cell r="AL52">
            <v>28598</v>
          </cell>
          <cell r="AN52">
            <v>43</v>
          </cell>
          <cell r="AO52">
            <v>43</v>
          </cell>
          <cell r="AP52" t="str">
            <v>BRIMFIELD</v>
          </cell>
          <cell r="AQ52">
            <v>26812</v>
          </cell>
          <cell r="AR52">
            <v>28978</v>
          </cell>
          <cell r="AS52">
            <v>0</v>
          </cell>
          <cell r="AT52">
            <v>7244.5</v>
          </cell>
          <cell r="AU52">
            <v>0</v>
          </cell>
          <cell r="AV52">
            <v>0</v>
          </cell>
          <cell r="AW52">
            <v>0</v>
          </cell>
          <cell r="AX52">
            <v>0</v>
          </cell>
          <cell r="AY52">
            <v>0</v>
          </cell>
          <cell r="AZ52">
            <v>7244.5</v>
          </cell>
          <cell r="BA52">
            <v>0</v>
          </cell>
          <cell r="BC52">
            <v>43</v>
          </cell>
          <cell r="BD52" t="str">
            <v>BRIMFIELD</v>
          </cell>
          <cell r="BI52">
            <v>0</v>
          </cell>
          <cell r="BL52">
            <v>0</v>
          </cell>
          <cell r="BM52">
            <v>0</v>
          </cell>
          <cell r="BO52">
            <v>0</v>
          </cell>
          <cell r="BQ52">
            <v>0</v>
          </cell>
          <cell r="BR52">
            <v>0</v>
          </cell>
          <cell r="BS52">
            <v>0</v>
          </cell>
          <cell r="BU52">
            <v>0</v>
          </cell>
          <cell r="BW52">
            <v>0</v>
          </cell>
        </row>
        <row r="53">
          <cell r="A53">
            <v>44</v>
          </cell>
          <cell r="B53">
            <v>44</v>
          </cell>
          <cell r="C53" t="str">
            <v>BROCKTON</v>
          </cell>
          <cell r="D53">
            <v>1046</v>
          </cell>
          <cell r="E53">
            <v>12193296</v>
          </cell>
          <cell r="F53">
            <v>0</v>
          </cell>
          <cell r="G53">
            <v>934078</v>
          </cell>
          <cell r="H53">
            <v>13127374</v>
          </cell>
          <cell r="J53">
            <v>1429490.0709049464</v>
          </cell>
          <cell r="K53">
            <v>0.35019170548340972</v>
          </cell>
          <cell r="L53">
            <v>934078</v>
          </cell>
          <cell r="M53">
            <v>2363568.0709049464</v>
          </cell>
          <cell r="O53">
            <v>10763805.929095054</v>
          </cell>
          <cell r="Q53">
            <v>0</v>
          </cell>
          <cell r="R53">
            <v>1429490.0709049464</v>
          </cell>
          <cell r="S53">
            <v>934078</v>
          </cell>
          <cell r="T53">
            <v>2363568.0709049464</v>
          </cell>
          <cell r="V53">
            <v>5016099.5</v>
          </cell>
          <cell r="W53">
            <v>0</v>
          </cell>
          <cell r="X53">
            <v>44</v>
          </cell>
          <cell r="Y53">
            <v>1046</v>
          </cell>
          <cell r="Z53">
            <v>0</v>
          </cell>
          <cell r="AA53">
            <v>0</v>
          </cell>
          <cell r="AB53">
            <v>12193296</v>
          </cell>
          <cell r="AC53">
            <v>0</v>
          </cell>
          <cell r="AD53">
            <v>12193296</v>
          </cell>
          <cell r="AE53">
            <v>0</v>
          </cell>
          <cell r="AF53">
            <v>934078</v>
          </cell>
          <cell r="AG53">
            <v>13127374</v>
          </cell>
          <cell r="AH53">
            <v>0</v>
          </cell>
          <cell r="AJ53">
            <v>0</v>
          </cell>
          <cell r="AK53">
            <v>0</v>
          </cell>
          <cell r="AL53">
            <v>13127374</v>
          </cell>
          <cell r="AN53">
            <v>44</v>
          </cell>
          <cell r="AO53">
            <v>44</v>
          </cell>
          <cell r="AP53" t="str">
            <v>BROCKTON</v>
          </cell>
          <cell r="AQ53">
            <v>12193296</v>
          </cell>
          <cell r="AR53">
            <v>9869963</v>
          </cell>
          <cell r="AS53">
            <v>2323333</v>
          </cell>
          <cell r="AT53">
            <v>564644</v>
          </cell>
          <cell r="AU53">
            <v>867918</v>
          </cell>
          <cell r="AV53">
            <v>173005</v>
          </cell>
          <cell r="AW53">
            <v>58434.25</v>
          </cell>
          <cell r="AX53">
            <v>94687.25</v>
          </cell>
          <cell r="AY53">
            <v>0</v>
          </cell>
          <cell r="AZ53">
            <v>4082021.5</v>
          </cell>
          <cell r="BA53">
            <v>1429490.0709049464</v>
          </cell>
          <cell r="BC53">
            <v>44</v>
          </cell>
          <cell r="BD53" t="str">
            <v>BROCKTON</v>
          </cell>
          <cell r="BI53">
            <v>0</v>
          </cell>
          <cell r="BL53">
            <v>0</v>
          </cell>
          <cell r="BM53">
            <v>0</v>
          </cell>
          <cell r="BO53">
            <v>0</v>
          </cell>
          <cell r="BQ53">
            <v>2323333</v>
          </cell>
          <cell r="BR53">
            <v>2323333</v>
          </cell>
          <cell r="BS53">
            <v>0</v>
          </cell>
          <cell r="BU53">
            <v>0</v>
          </cell>
          <cell r="BW53">
            <v>0</v>
          </cell>
        </row>
        <row r="54">
          <cell r="A54">
            <v>45</v>
          </cell>
          <cell r="B54">
            <v>45</v>
          </cell>
          <cell r="C54" t="str">
            <v>BROOKFIELD</v>
          </cell>
          <cell r="D54">
            <v>2</v>
          </cell>
          <cell r="E54">
            <v>23608</v>
          </cell>
          <cell r="F54">
            <v>0</v>
          </cell>
          <cell r="G54">
            <v>1786</v>
          </cell>
          <cell r="H54">
            <v>25394</v>
          </cell>
          <cell r="J54">
            <v>0</v>
          </cell>
          <cell r="K54">
            <v>0</v>
          </cell>
          <cell r="L54">
            <v>1786</v>
          </cell>
          <cell r="M54">
            <v>1786</v>
          </cell>
          <cell r="O54">
            <v>23608</v>
          </cell>
          <cell r="Q54">
            <v>0</v>
          </cell>
          <cell r="R54">
            <v>0</v>
          </cell>
          <cell r="S54">
            <v>1786</v>
          </cell>
          <cell r="T54">
            <v>1786</v>
          </cell>
          <cell r="V54">
            <v>8702.5</v>
          </cell>
          <cell r="W54">
            <v>0</v>
          </cell>
          <cell r="X54">
            <v>45</v>
          </cell>
          <cell r="Y54">
            <v>2</v>
          </cell>
          <cell r="Z54">
            <v>0</v>
          </cell>
          <cell r="AA54">
            <v>0</v>
          </cell>
          <cell r="AB54">
            <v>23608</v>
          </cell>
          <cell r="AC54">
            <v>0</v>
          </cell>
          <cell r="AD54">
            <v>23608</v>
          </cell>
          <cell r="AE54">
            <v>0</v>
          </cell>
          <cell r="AF54">
            <v>1786</v>
          </cell>
          <cell r="AG54">
            <v>25394</v>
          </cell>
          <cell r="AH54">
            <v>0</v>
          </cell>
          <cell r="AJ54">
            <v>0</v>
          </cell>
          <cell r="AK54">
            <v>0</v>
          </cell>
          <cell r="AL54">
            <v>25394</v>
          </cell>
          <cell r="AN54">
            <v>45</v>
          </cell>
          <cell r="AO54">
            <v>45</v>
          </cell>
          <cell r="AP54" t="str">
            <v>BROOKFIELD</v>
          </cell>
          <cell r="AQ54">
            <v>23608</v>
          </cell>
          <cell r="AR54">
            <v>27666</v>
          </cell>
          <cell r="AS54">
            <v>0</v>
          </cell>
          <cell r="AT54">
            <v>6916.5</v>
          </cell>
          <cell r="AU54">
            <v>0</v>
          </cell>
          <cell r="AV54">
            <v>0</v>
          </cell>
          <cell r="AW54">
            <v>0</v>
          </cell>
          <cell r="AX54">
            <v>0</v>
          </cell>
          <cell r="AY54">
            <v>0</v>
          </cell>
          <cell r="AZ54">
            <v>6916.5</v>
          </cell>
          <cell r="BA54">
            <v>0</v>
          </cell>
          <cell r="BC54">
            <v>45</v>
          </cell>
          <cell r="BD54" t="str">
            <v>BROOKFIELD</v>
          </cell>
          <cell r="BI54">
            <v>0</v>
          </cell>
          <cell r="BL54">
            <v>0</v>
          </cell>
          <cell r="BM54">
            <v>0</v>
          </cell>
          <cell r="BO54">
            <v>0</v>
          </cell>
          <cell r="BQ54">
            <v>0</v>
          </cell>
          <cell r="BR54">
            <v>0</v>
          </cell>
          <cell r="BS54">
            <v>0</v>
          </cell>
          <cell r="BU54">
            <v>0</v>
          </cell>
          <cell r="BW54">
            <v>0</v>
          </cell>
        </row>
        <row r="55">
          <cell r="A55">
            <v>46</v>
          </cell>
          <cell r="B55">
            <v>46</v>
          </cell>
          <cell r="C55" t="str">
            <v>BROOKLINE</v>
          </cell>
          <cell r="D55">
            <v>3</v>
          </cell>
          <cell r="E55">
            <v>68879</v>
          </cell>
          <cell r="F55">
            <v>0</v>
          </cell>
          <cell r="G55">
            <v>2679</v>
          </cell>
          <cell r="H55">
            <v>71558</v>
          </cell>
          <cell r="J55">
            <v>4167.8768133152271</v>
          </cell>
          <cell r="K55">
            <v>0.14745716657757746</v>
          </cell>
          <cell r="L55">
            <v>2679</v>
          </cell>
          <cell r="M55">
            <v>6846.8768133152271</v>
          </cell>
          <cell r="O55">
            <v>64711.123186684774</v>
          </cell>
          <cell r="Q55">
            <v>0</v>
          </cell>
          <cell r="R55">
            <v>4167.8768133152271</v>
          </cell>
          <cell r="S55">
            <v>2679</v>
          </cell>
          <cell r="T55">
            <v>6846.8768133152271</v>
          </cell>
          <cell r="V55">
            <v>30944</v>
          </cell>
          <cell r="W55">
            <v>0</v>
          </cell>
          <cell r="X55">
            <v>46</v>
          </cell>
          <cell r="Y55">
            <v>3</v>
          </cell>
          <cell r="Z55">
            <v>0</v>
          </cell>
          <cell r="AA55">
            <v>0</v>
          </cell>
          <cell r="AB55">
            <v>68879</v>
          </cell>
          <cell r="AC55">
            <v>0</v>
          </cell>
          <cell r="AD55">
            <v>68879</v>
          </cell>
          <cell r="AE55">
            <v>0</v>
          </cell>
          <cell r="AF55">
            <v>2679</v>
          </cell>
          <cell r="AG55">
            <v>71558</v>
          </cell>
          <cell r="AH55">
            <v>0</v>
          </cell>
          <cell r="AJ55">
            <v>0</v>
          </cell>
          <cell r="AK55">
            <v>0</v>
          </cell>
          <cell r="AL55">
            <v>71558</v>
          </cell>
          <cell r="AN55">
            <v>46</v>
          </cell>
          <cell r="AO55">
            <v>46</v>
          </cell>
          <cell r="AP55" t="str">
            <v>BROOKLINE</v>
          </cell>
          <cell r="AQ55">
            <v>68879</v>
          </cell>
          <cell r="AR55">
            <v>62105</v>
          </cell>
          <cell r="AS55">
            <v>6774</v>
          </cell>
          <cell r="AT55">
            <v>0</v>
          </cell>
          <cell r="AU55">
            <v>19237</v>
          </cell>
          <cell r="AV55">
            <v>0</v>
          </cell>
          <cell r="AW55">
            <v>1377</v>
          </cell>
          <cell r="AX55">
            <v>877</v>
          </cell>
          <cell r="AY55">
            <v>0</v>
          </cell>
          <cell r="AZ55">
            <v>28265</v>
          </cell>
          <cell r="BA55">
            <v>4167.8768133152271</v>
          </cell>
          <cell r="BC55">
            <v>46</v>
          </cell>
          <cell r="BD55" t="str">
            <v>BROOKLINE</v>
          </cell>
          <cell r="BI55">
            <v>0</v>
          </cell>
          <cell r="BL55">
            <v>0</v>
          </cell>
          <cell r="BM55">
            <v>0</v>
          </cell>
          <cell r="BO55">
            <v>0</v>
          </cell>
          <cell r="BQ55">
            <v>6774</v>
          </cell>
          <cell r="BR55">
            <v>6774</v>
          </cell>
          <cell r="BS55">
            <v>0</v>
          </cell>
          <cell r="BU55">
            <v>0</v>
          </cell>
          <cell r="BW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W56">
            <v>0</v>
          </cell>
          <cell r="X56">
            <v>47</v>
          </cell>
          <cell r="AN56">
            <v>47</v>
          </cell>
          <cell r="AO56">
            <v>47</v>
          </cell>
          <cell r="AP56" t="str">
            <v>BUCKLAND</v>
          </cell>
          <cell r="AQ56">
            <v>0</v>
          </cell>
          <cell r="AR56">
            <v>0</v>
          </cell>
          <cell r="AS56">
            <v>0</v>
          </cell>
          <cell r="AT56">
            <v>0</v>
          </cell>
          <cell r="AU56">
            <v>0</v>
          </cell>
          <cell r="AV56">
            <v>0</v>
          </cell>
          <cell r="AW56">
            <v>0</v>
          </cell>
          <cell r="AX56">
            <v>0</v>
          </cell>
          <cell r="AY56">
            <v>0</v>
          </cell>
          <cell r="AZ56">
            <v>0</v>
          </cell>
          <cell r="BA56">
            <v>0</v>
          </cell>
          <cell r="BC56">
            <v>47</v>
          </cell>
          <cell r="BD56" t="str">
            <v>BUCKLAND</v>
          </cell>
          <cell r="BI56">
            <v>0</v>
          </cell>
          <cell r="BL56">
            <v>0</v>
          </cell>
          <cell r="BM56">
            <v>0</v>
          </cell>
          <cell r="BO56">
            <v>0</v>
          </cell>
          <cell r="BQ56">
            <v>0</v>
          </cell>
          <cell r="BR56">
            <v>0</v>
          </cell>
          <cell r="BS56">
            <v>0</v>
          </cell>
          <cell r="BU56">
            <v>0</v>
          </cell>
          <cell r="BW56">
            <v>0</v>
          </cell>
        </row>
        <row r="57">
          <cell r="A57">
            <v>48</v>
          </cell>
          <cell r="B57">
            <v>48</v>
          </cell>
          <cell r="C57" t="str">
            <v>BURLINGTON</v>
          </cell>
          <cell r="D57">
            <v>5</v>
          </cell>
          <cell r="E57">
            <v>84360</v>
          </cell>
          <cell r="F57">
            <v>0</v>
          </cell>
          <cell r="G57">
            <v>4465</v>
          </cell>
          <cell r="H57">
            <v>88825</v>
          </cell>
          <cell r="J57">
            <v>18620.085031201466</v>
          </cell>
          <cell r="K57">
            <v>0.4426450424029541</v>
          </cell>
          <cell r="L57">
            <v>4465</v>
          </cell>
          <cell r="M57">
            <v>23085.085031201466</v>
          </cell>
          <cell r="O57">
            <v>65739.914968798534</v>
          </cell>
          <cell r="Q57">
            <v>0</v>
          </cell>
          <cell r="R57">
            <v>18620.085031201466</v>
          </cell>
          <cell r="S57">
            <v>4465</v>
          </cell>
          <cell r="T57">
            <v>23085.085031201466</v>
          </cell>
          <cell r="V57">
            <v>46530.5</v>
          </cell>
          <cell r="W57">
            <v>0</v>
          </cell>
          <cell r="X57">
            <v>48</v>
          </cell>
          <cell r="Y57">
            <v>5</v>
          </cell>
          <cell r="Z57">
            <v>0</v>
          </cell>
          <cell r="AA57">
            <v>0</v>
          </cell>
          <cell r="AB57">
            <v>84360</v>
          </cell>
          <cell r="AC57">
            <v>0</v>
          </cell>
          <cell r="AD57">
            <v>84360</v>
          </cell>
          <cell r="AE57">
            <v>0</v>
          </cell>
          <cell r="AF57">
            <v>4465</v>
          </cell>
          <cell r="AG57">
            <v>88825</v>
          </cell>
          <cell r="AH57">
            <v>0</v>
          </cell>
          <cell r="AJ57">
            <v>0</v>
          </cell>
          <cell r="AK57">
            <v>0</v>
          </cell>
          <cell r="AL57">
            <v>88825</v>
          </cell>
          <cell r="AN57">
            <v>48</v>
          </cell>
          <cell r="AO57">
            <v>48</v>
          </cell>
          <cell r="AP57" t="str">
            <v>BURLINGTON</v>
          </cell>
          <cell r="AQ57">
            <v>84360</v>
          </cell>
          <cell r="AR57">
            <v>54097</v>
          </cell>
          <cell r="AS57">
            <v>30263</v>
          </cell>
          <cell r="AT57">
            <v>0</v>
          </cell>
          <cell r="AU57">
            <v>1890</v>
          </cell>
          <cell r="AV57">
            <v>4242.25</v>
          </cell>
          <cell r="AW57">
            <v>0</v>
          </cell>
          <cell r="AX57">
            <v>5670.25</v>
          </cell>
          <cell r="AY57">
            <v>0</v>
          </cell>
          <cell r="AZ57">
            <v>42065.5</v>
          </cell>
          <cell r="BA57">
            <v>18620.085031201466</v>
          </cell>
          <cell r="BC57">
            <v>48</v>
          </cell>
          <cell r="BD57" t="str">
            <v>BURLINGTON</v>
          </cell>
          <cell r="BI57">
            <v>0</v>
          </cell>
          <cell r="BL57">
            <v>0</v>
          </cell>
          <cell r="BM57">
            <v>0</v>
          </cell>
          <cell r="BO57">
            <v>0</v>
          </cell>
          <cell r="BQ57">
            <v>30263</v>
          </cell>
          <cell r="BR57">
            <v>30263</v>
          </cell>
          <cell r="BS57">
            <v>0</v>
          </cell>
          <cell r="BU57">
            <v>0</v>
          </cell>
          <cell r="BW57">
            <v>0</v>
          </cell>
        </row>
        <row r="58">
          <cell r="A58">
            <v>49</v>
          </cell>
          <cell r="B58">
            <v>49</v>
          </cell>
          <cell r="C58" t="str">
            <v>CAMBRIDGE</v>
          </cell>
          <cell r="D58">
            <v>591</v>
          </cell>
          <cell r="E58">
            <v>16550699</v>
          </cell>
          <cell r="F58">
            <v>0</v>
          </cell>
          <cell r="G58">
            <v>527763</v>
          </cell>
          <cell r="H58">
            <v>17078462</v>
          </cell>
          <cell r="J58">
            <v>1777525.6278087352</v>
          </cell>
          <cell r="K58">
            <v>0.45455938942078083</v>
          </cell>
          <cell r="L58">
            <v>527763</v>
          </cell>
          <cell r="M58">
            <v>2305288.6278087352</v>
          </cell>
          <cell r="O58">
            <v>14773173.372191265</v>
          </cell>
          <cell r="Q58">
            <v>0</v>
          </cell>
          <cell r="R58">
            <v>1777525.6278087352</v>
          </cell>
          <cell r="S58">
            <v>527763</v>
          </cell>
          <cell r="T58">
            <v>2305288.6278087352</v>
          </cell>
          <cell r="V58">
            <v>4438199.5</v>
          </cell>
          <cell r="W58">
            <v>0</v>
          </cell>
          <cell r="X58">
            <v>49</v>
          </cell>
          <cell r="Y58">
            <v>591</v>
          </cell>
          <cell r="Z58">
            <v>0</v>
          </cell>
          <cell r="AA58">
            <v>0</v>
          </cell>
          <cell r="AB58">
            <v>16550699</v>
          </cell>
          <cell r="AC58">
            <v>0</v>
          </cell>
          <cell r="AD58">
            <v>16550699</v>
          </cell>
          <cell r="AE58">
            <v>0</v>
          </cell>
          <cell r="AF58">
            <v>527763</v>
          </cell>
          <cell r="AG58">
            <v>17078462</v>
          </cell>
          <cell r="AH58">
            <v>0</v>
          </cell>
          <cell r="AJ58">
            <v>0</v>
          </cell>
          <cell r="AK58">
            <v>0</v>
          </cell>
          <cell r="AL58">
            <v>17078462</v>
          </cell>
          <cell r="AN58">
            <v>49</v>
          </cell>
          <cell r="AO58">
            <v>49</v>
          </cell>
          <cell r="AP58" t="str">
            <v>CAMBRIDGE</v>
          </cell>
          <cell r="AQ58">
            <v>16550699</v>
          </cell>
          <cell r="AR58">
            <v>13661708</v>
          </cell>
          <cell r="AS58">
            <v>2888991</v>
          </cell>
          <cell r="AT58">
            <v>333717.5</v>
          </cell>
          <cell r="AU58">
            <v>226786</v>
          </cell>
          <cell r="AV58">
            <v>60568.25</v>
          </cell>
          <cell r="AW58">
            <v>299310.25</v>
          </cell>
          <cell r="AX58">
            <v>101063.5</v>
          </cell>
          <cell r="AY58">
            <v>0</v>
          </cell>
          <cell r="AZ58">
            <v>3910436.5</v>
          </cell>
          <cell r="BA58">
            <v>1777525.6278087352</v>
          </cell>
          <cell r="BC58">
            <v>49</v>
          </cell>
          <cell r="BD58" t="str">
            <v>CAMBRIDGE</v>
          </cell>
          <cell r="BI58">
            <v>0</v>
          </cell>
          <cell r="BL58">
            <v>0</v>
          </cell>
          <cell r="BM58">
            <v>0</v>
          </cell>
          <cell r="BO58">
            <v>0</v>
          </cell>
          <cell r="BQ58">
            <v>2888991</v>
          </cell>
          <cell r="BR58">
            <v>2888991</v>
          </cell>
          <cell r="BS58">
            <v>0</v>
          </cell>
          <cell r="BU58">
            <v>0</v>
          </cell>
          <cell r="BW58">
            <v>0</v>
          </cell>
        </row>
        <row r="59">
          <cell r="A59">
            <v>50</v>
          </cell>
          <cell r="B59">
            <v>50</v>
          </cell>
          <cell r="C59" t="str">
            <v>CANTON</v>
          </cell>
          <cell r="D59">
            <v>14</v>
          </cell>
          <cell r="E59">
            <v>221666</v>
          </cell>
          <cell r="F59">
            <v>0</v>
          </cell>
          <cell r="G59">
            <v>12502</v>
          </cell>
          <cell r="H59">
            <v>234168</v>
          </cell>
          <cell r="J59">
            <v>49431.240505129223</v>
          </cell>
          <cell r="K59">
            <v>0.48016786030631886</v>
          </cell>
          <cell r="L59">
            <v>12502</v>
          </cell>
          <cell r="M59">
            <v>61933.240505129223</v>
          </cell>
          <cell r="O59">
            <v>172234.75949487078</v>
          </cell>
          <cell r="Q59">
            <v>0</v>
          </cell>
          <cell r="R59">
            <v>49431.240505129223</v>
          </cell>
          <cell r="S59">
            <v>12502</v>
          </cell>
          <cell r="T59">
            <v>61933.240505129223</v>
          </cell>
          <cell r="V59">
            <v>115447.75</v>
          </cell>
          <cell r="W59">
            <v>0</v>
          </cell>
          <cell r="X59">
            <v>50</v>
          </cell>
          <cell r="Y59">
            <v>14</v>
          </cell>
          <cell r="Z59">
            <v>0</v>
          </cell>
          <cell r="AA59">
            <v>0</v>
          </cell>
          <cell r="AB59">
            <v>221666</v>
          </cell>
          <cell r="AC59">
            <v>0</v>
          </cell>
          <cell r="AD59">
            <v>221666</v>
          </cell>
          <cell r="AE59">
            <v>0</v>
          </cell>
          <cell r="AF59">
            <v>12502</v>
          </cell>
          <cell r="AG59">
            <v>234168</v>
          </cell>
          <cell r="AH59">
            <v>0</v>
          </cell>
          <cell r="AJ59">
            <v>0</v>
          </cell>
          <cell r="AK59">
            <v>0</v>
          </cell>
          <cell r="AL59">
            <v>234168</v>
          </cell>
          <cell r="AN59">
            <v>50</v>
          </cell>
          <cell r="AO59">
            <v>50</v>
          </cell>
          <cell r="AP59" t="str">
            <v>CANTON</v>
          </cell>
          <cell r="AQ59">
            <v>221666</v>
          </cell>
          <cell r="AR59">
            <v>141326</v>
          </cell>
          <cell r="AS59">
            <v>80340</v>
          </cell>
          <cell r="AT59">
            <v>8284.75</v>
          </cell>
          <cell r="AU59">
            <v>13323</v>
          </cell>
          <cell r="AV59">
            <v>0</v>
          </cell>
          <cell r="AW59">
            <v>0</v>
          </cell>
          <cell r="AX59">
            <v>998</v>
          </cell>
          <cell r="AY59">
            <v>0</v>
          </cell>
          <cell r="AZ59">
            <v>102945.75</v>
          </cell>
          <cell r="BA59">
            <v>49431.240505129223</v>
          </cell>
          <cell r="BC59">
            <v>50</v>
          </cell>
          <cell r="BD59" t="str">
            <v>CANTON</v>
          </cell>
          <cell r="BI59">
            <v>0</v>
          </cell>
          <cell r="BL59">
            <v>0</v>
          </cell>
          <cell r="BM59">
            <v>0</v>
          </cell>
          <cell r="BO59">
            <v>0</v>
          </cell>
          <cell r="BQ59">
            <v>80340</v>
          </cell>
          <cell r="BR59">
            <v>80340</v>
          </cell>
          <cell r="BS59">
            <v>0</v>
          </cell>
          <cell r="BU59">
            <v>0</v>
          </cell>
          <cell r="BW59">
            <v>0</v>
          </cell>
        </row>
        <row r="60">
          <cell r="A60">
            <v>51</v>
          </cell>
          <cell r="B60">
            <v>51</v>
          </cell>
          <cell r="C60" t="str">
            <v>CARLISLE</v>
          </cell>
          <cell r="D60">
            <v>1</v>
          </cell>
          <cell r="E60">
            <v>20502</v>
          </cell>
          <cell r="F60">
            <v>0</v>
          </cell>
          <cell r="G60">
            <v>893</v>
          </cell>
          <cell r="H60">
            <v>21395</v>
          </cell>
          <cell r="J60">
            <v>12614.380045259639</v>
          </cell>
          <cell r="K60">
            <v>0.49793769237107904</v>
          </cell>
          <cell r="L60">
            <v>893</v>
          </cell>
          <cell r="M60">
            <v>13507.380045259639</v>
          </cell>
          <cell r="O60">
            <v>7887.6199547403612</v>
          </cell>
          <cell r="Q60">
            <v>0</v>
          </cell>
          <cell r="R60">
            <v>12614.380045259639</v>
          </cell>
          <cell r="S60">
            <v>893</v>
          </cell>
          <cell r="T60">
            <v>13507.380045259639</v>
          </cell>
          <cell r="V60">
            <v>26226.25</v>
          </cell>
          <cell r="W60">
            <v>0</v>
          </cell>
          <cell r="X60">
            <v>51</v>
          </cell>
          <cell r="Y60">
            <v>1</v>
          </cell>
          <cell r="Z60">
            <v>0</v>
          </cell>
          <cell r="AA60">
            <v>0</v>
          </cell>
          <cell r="AB60">
            <v>20502</v>
          </cell>
          <cell r="AC60">
            <v>0</v>
          </cell>
          <cell r="AD60">
            <v>20502</v>
          </cell>
          <cell r="AE60">
            <v>0</v>
          </cell>
          <cell r="AF60">
            <v>893</v>
          </cell>
          <cell r="AG60">
            <v>21395</v>
          </cell>
          <cell r="AH60">
            <v>0</v>
          </cell>
          <cell r="AJ60">
            <v>0</v>
          </cell>
          <cell r="AK60">
            <v>0</v>
          </cell>
          <cell r="AL60">
            <v>21395</v>
          </cell>
          <cell r="AN60">
            <v>51</v>
          </cell>
          <cell r="AO60">
            <v>51</v>
          </cell>
          <cell r="AP60" t="str">
            <v>CARLISLE</v>
          </cell>
          <cell r="AQ60">
            <v>20502</v>
          </cell>
          <cell r="AR60">
            <v>0</v>
          </cell>
          <cell r="AS60">
            <v>20502</v>
          </cell>
          <cell r="AT60">
            <v>0</v>
          </cell>
          <cell r="AU60">
            <v>4636</v>
          </cell>
          <cell r="AV60">
            <v>0</v>
          </cell>
          <cell r="AW60">
            <v>0</v>
          </cell>
          <cell r="AX60">
            <v>195.25</v>
          </cell>
          <cell r="AY60">
            <v>0</v>
          </cell>
          <cell r="AZ60">
            <v>25333.25</v>
          </cell>
          <cell r="BA60">
            <v>12614.380045259639</v>
          </cell>
          <cell r="BC60">
            <v>51</v>
          </cell>
          <cell r="BD60" t="str">
            <v>CARLISLE</v>
          </cell>
          <cell r="BI60">
            <v>0</v>
          </cell>
          <cell r="BL60">
            <v>0</v>
          </cell>
          <cell r="BM60">
            <v>0</v>
          </cell>
          <cell r="BO60">
            <v>0</v>
          </cell>
          <cell r="BQ60">
            <v>20502</v>
          </cell>
          <cell r="BR60">
            <v>20502</v>
          </cell>
          <cell r="BS60">
            <v>0</v>
          </cell>
          <cell r="BU60">
            <v>0</v>
          </cell>
          <cell r="BW60">
            <v>0</v>
          </cell>
        </row>
        <row r="61">
          <cell r="A61">
            <v>52</v>
          </cell>
          <cell r="B61">
            <v>52</v>
          </cell>
          <cell r="C61" t="str">
            <v>CARVER</v>
          </cell>
          <cell r="D61">
            <v>52</v>
          </cell>
          <cell r="E61">
            <v>697474</v>
          </cell>
          <cell r="F61">
            <v>0</v>
          </cell>
          <cell r="G61">
            <v>46436</v>
          </cell>
          <cell r="H61">
            <v>743910</v>
          </cell>
          <cell r="J61">
            <v>68246.983172385342</v>
          </cell>
          <cell r="K61">
            <v>0.28127427276520428</v>
          </cell>
          <cell r="L61">
            <v>46436</v>
          </cell>
          <cell r="M61">
            <v>114682.98317238534</v>
          </cell>
          <cell r="O61">
            <v>629227.01682761463</v>
          </cell>
          <cell r="Q61">
            <v>0</v>
          </cell>
          <cell r="R61">
            <v>68246.983172385342</v>
          </cell>
          <cell r="S61">
            <v>46436</v>
          </cell>
          <cell r="T61">
            <v>114682.98317238534</v>
          </cell>
          <cell r="V61">
            <v>289071</v>
          </cell>
          <cell r="W61">
            <v>0</v>
          </cell>
          <cell r="X61">
            <v>52</v>
          </cell>
          <cell r="Y61">
            <v>52</v>
          </cell>
          <cell r="Z61">
            <v>0</v>
          </cell>
          <cell r="AA61">
            <v>0</v>
          </cell>
          <cell r="AB61">
            <v>697474</v>
          </cell>
          <cell r="AC61">
            <v>0</v>
          </cell>
          <cell r="AD61">
            <v>697474</v>
          </cell>
          <cell r="AE61">
            <v>0</v>
          </cell>
          <cell r="AF61">
            <v>46436</v>
          </cell>
          <cell r="AG61">
            <v>743910</v>
          </cell>
          <cell r="AH61">
            <v>0</v>
          </cell>
          <cell r="AJ61">
            <v>0</v>
          </cell>
          <cell r="AK61">
            <v>0</v>
          </cell>
          <cell r="AL61">
            <v>743910</v>
          </cell>
          <cell r="AN61">
            <v>52</v>
          </cell>
          <cell r="AO61">
            <v>52</v>
          </cell>
          <cell r="AP61" t="str">
            <v>CARVER</v>
          </cell>
          <cell r="AQ61">
            <v>697474</v>
          </cell>
          <cell r="AR61">
            <v>586553</v>
          </cell>
          <cell r="AS61">
            <v>110921</v>
          </cell>
          <cell r="AT61">
            <v>33011.25</v>
          </cell>
          <cell r="AU61">
            <v>22475</v>
          </cell>
          <cell r="AV61">
            <v>21906.5</v>
          </cell>
          <cell r="AW61">
            <v>36677</v>
          </cell>
          <cell r="AX61">
            <v>17644.25</v>
          </cell>
          <cell r="AY61">
            <v>0</v>
          </cell>
          <cell r="AZ61">
            <v>242635</v>
          </cell>
          <cell r="BA61">
            <v>68246.983172385342</v>
          </cell>
          <cell r="BC61">
            <v>52</v>
          </cell>
          <cell r="BD61" t="str">
            <v>CARVER</v>
          </cell>
          <cell r="BI61">
            <v>0</v>
          </cell>
          <cell r="BL61">
            <v>0</v>
          </cell>
          <cell r="BM61">
            <v>0</v>
          </cell>
          <cell r="BO61">
            <v>0</v>
          </cell>
          <cell r="BQ61">
            <v>110921</v>
          </cell>
          <cell r="BR61">
            <v>110921</v>
          </cell>
          <cell r="BS61">
            <v>0</v>
          </cell>
          <cell r="BU61">
            <v>0</v>
          </cell>
          <cell r="BW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W62">
            <v>0</v>
          </cell>
          <cell r="X62">
            <v>53</v>
          </cell>
          <cell r="AN62">
            <v>53</v>
          </cell>
          <cell r="AO62">
            <v>53</v>
          </cell>
          <cell r="AP62" t="str">
            <v>CHARLEMONT</v>
          </cell>
          <cell r="AQ62">
            <v>0</v>
          </cell>
          <cell r="AR62">
            <v>0</v>
          </cell>
          <cell r="AS62">
            <v>0</v>
          </cell>
          <cell r="AT62">
            <v>0</v>
          </cell>
          <cell r="AU62">
            <v>0</v>
          </cell>
          <cell r="AV62">
            <v>0</v>
          </cell>
          <cell r="AW62">
            <v>0</v>
          </cell>
          <cell r="AX62">
            <v>0</v>
          </cell>
          <cell r="AY62">
            <v>0</v>
          </cell>
          <cell r="AZ62">
            <v>0</v>
          </cell>
          <cell r="BA62">
            <v>0</v>
          </cell>
          <cell r="BC62">
            <v>53</v>
          </cell>
          <cell r="BD62" t="str">
            <v>CHARLEMONT</v>
          </cell>
          <cell r="BI62">
            <v>0</v>
          </cell>
          <cell r="BL62">
            <v>0</v>
          </cell>
          <cell r="BM62">
            <v>0</v>
          </cell>
          <cell r="BO62">
            <v>0</v>
          </cell>
          <cell r="BQ62">
            <v>0</v>
          </cell>
          <cell r="BR62">
            <v>0</v>
          </cell>
          <cell r="BS62">
            <v>0</v>
          </cell>
          <cell r="BU62">
            <v>0</v>
          </cell>
          <cell r="BW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W63">
            <v>0</v>
          </cell>
          <cell r="X63">
            <v>54</v>
          </cell>
          <cell r="AN63">
            <v>54</v>
          </cell>
          <cell r="AO63">
            <v>54</v>
          </cell>
          <cell r="AP63" t="str">
            <v>CHARLTON</v>
          </cell>
          <cell r="AQ63">
            <v>0</v>
          </cell>
          <cell r="AR63">
            <v>0</v>
          </cell>
          <cell r="AS63">
            <v>0</v>
          </cell>
          <cell r="AT63">
            <v>0</v>
          </cell>
          <cell r="AU63">
            <v>0</v>
          </cell>
          <cell r="AV63">
            <v>0</v>
          </cell>
          <cell r="AW63">
            <v>0</v>
          </cell>
          <cell r="AX63">
            <v>0</v>
          </cell>
          <cell r="AY63">
            <v>0</v>
          </cell>
          <cell r="AZ63">
            <v>0</v>
          </cell>
          <cell r="BA63">
            <v>0</v>
          </cell>
          <cell r="BC63">
            <v>54</v>
          </cell>
          <cell r="BD63" t="str">
            <v>CHARLTON</v>
          </cell>
          <cell r="BI63">
            <v>0</v>
          </cell>
          <cell r="BL63">
            <v>0</v>
          </cell>
          <cell r="BM63">
            <v>0</v>
          </cell>
          <cell r="BO63">
            <v>0</v>
          </cell>
          <cell r="BQ63">
            <v>0</v>
          </cell>
          <cell r="BR63">
            <v>0</v>
          </cell>
          <cell r="BS63">
            <v>0</v>
          </cell>
          <cell r="BU63">
            <v>0</v>
          </cell>
          <cell r="BW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W64">
            <v>0</v>
          </cell>
          <cell r="X64">
            <v>55</v>
          </cell>
          <cell r="AN64">
            <v>55</v>
          </cell>
          <cell r="AO64">
            <v>55</v>
          </cell>
          <cell r="AP64" t="str">
            <v>CHATHAM</v>
          </cell>
          <cell r="AQ64">
            <v>0</v>
          </cell>
          <cell r="AR64">
            <v>0</v>
          </cell>
          <cell r="AS64">
            <v>0</v>
          </cell>
          <cell r="AT64">
            <v>0</v>
          </cell>
          <cell r="AU64">
            <v>0</v>
          </cell>
          <cell r="AV64">
            <v>0</v>
          </cell>
          <cell r="AW64">
            <v>0</v>
          </cell>
          <cell r="AX64">
            <v>0</v>
          </cell>
          <cell r="AY64">
            <v>0</v>
          </cell>
          <cell r="AZ64">
            <v>0</v>
          </cell>
          <cell r="BA64">
            <v>0</v>
          </cell>
          <cell r="BC64">
            <v>55</v>
          </cell>
          <cell r="BD64" t="str">
            <v>CHATHAM</v>
          </cell>
          <cell r="BI64">
            <v>0</v>
          </cell>
          <cell r="BL64">
            <v>0</v>
          </cell>
          <cell r="BM64">
            <v>0</v>
          </cell>
          <cell r="BO64">
            <v>0</v>
          </cell>
          <cell r="BQ64">
            <v>0</v>
          </cell>
          <cell r="BR64">
            <v>0</v>
          </cell>
          <cell r="BS64">
            <v>0</v>
          </cell>
          <cell r="BU64">
            <v>0</v>
          </cell>
          <cell r="BW64">
            <v>0</v>
          </cell>
        </row>
        <row r="65">
          <cell r="A65">
            <v>56</v>
          </cell>
          <cell r="B65">
            <v>56</v>
          </cell>
          <cell r="C65" t="str">
            <v>CHELMSFORD</v>
          </cell>
          <cell r="D65">
            <v>122</v>
          </cell>
          <cell r="E65">
            <v>1663780</v>
          </cell>
          <cell r="F65">
            <v>0</v>
          </cell>
          <cell r="G65">
            <v>108946</v>
          </cell>
          <cell r="H65">
            <v>1772726</v>
          </cell>
          <cell r="J65">
            <v>169624.09549885569</v>
          </cell>
          <cell r="K65">
            <v>0.43842439190207594</v>
          </cell>
          <cell r="L65">
            <v>108946</v>
          </cell>
          <cell r="M65">
            <v>278570.09549885569</v>
          </cell>
          <cell r="O65">
            <v>1494155.9045011443</v>
          </cell>
          <cell r="Q65">
            <v>0</v>
          </cell>
          <cell r="R65">
            <v>169624.09549885569</v>
          </cell>
          <cell r="S65">
            <v>108946</v>
          </cell>
          <cell r="T65">
            <v>278570.09549885569</v>
          </cell>
          <cell r="V65">
            <v>495840.75</v>
          </cell>
          <cell r="W65">
            <v>0</v>
          </cell>
          <cell r="X65">
            <v>56</v>
          </cell>
          <cell r="Y65">
            <v>122</v>
          </cell>
          <cell r="Z65">
            <v>0</v>
          </cell>
          <cell r="AA65">
            <v>0</v>
          </cell>
          <cell r="AB65">
            <v>1663780</v>
          </cell>
          <cell r="AC65">
            <v>0</v>
          </cell>
          <cell r="AD65">
            <v>1663780</v>
          </cell>
          <cell r="AE65">
            <v>0</v>
          </cell>
          <cell r="AF65">
            <v>108946</v>
          </cell>
          <cell r="AG65">
            <v>1772726</v>
          </cell>
          <cell r="AH65">
            <v>0</v>
          </cell>
          <cell r="AJ65">
            <v>0</v>
          </cell>
          <cell r="AK65">
            <v>0</v>
          </cell>
          <cell r="AL65">
            <v>1772726</v>
          </cell>
          <cell r="AN65">
            <v>56</v>
          </cell>
          <cell r="AO65">
            <v>56</v>
          </cell>
          <cell r="AP65" t="str">
            <v>CHELMSFORD</v>
          </cell>
          <cell r="AQ65">
            <v>1663780</v>
          </cell>
          <cell r="AR65">
            <v>1388092</v>
          </cell>
          <cell r="AS65">
            <v>275688</v>
          </cell>
          <cell r="AT65">
            <v>17037.25</v>
          </cell>
          <cell r="AU65">
            <v>0</v>
          </cell>
          <cell r="AV65">
            <v>32026.75</v>
          </cell>
          <cell r="AW65">
            <v>61798.5</v>
          </cell>
          <cell r="AX65">
            <v>344.25</v>
          </cell>
          <cell r="AY65">
            <v>0</v>
          </cell>
          <cell r="AZ65">
            <v>386894.75</v>
          </cell>
          <cell r="BA65">
            <v>169624.09549885569</v>
          </cell>
          <cell r="BC65">
            <v>56</v>
          </cell>
          <cell r="BD65" t="str">
            <v>CHELMSFORD</v>
          </cell>
          <cell r="BI65">
            <v>0</v>
          </cell>
          <cell r="BL65">
            <v>0</v>
          </cell>
          <cell r="BM65">
            <v>0</v>
          </cell>
          <cell r="BO65">
            <v>0</v>
          </cell>
          <cell r="BQ65">
            <v>275688</v>
          </cell>
          <cell r="BR65">
            <v>275688</v>
          </cell>
          <cell r="BS65">
            <v>0</v>
          </cell>
          <cell r="BU65">
            <v>0</v>
          </cell>
          <cell r="BW65">
            <v>0</v>
          </cell>
        </row>
        <row r="66">
          <cell r="A66">
            <v>57</v>
          </cell>
          <cell r="B66">
            <v>57</v>
          </cell>
          <cell r="C66" t="str">
            <v>CHELSEA</v>
          </cell>
          <cell r="D66">
            <v>1062</v>
          </cell>
          <cell r="E66">
            <v>13831183</v>
          </cell>
          <cell r="F66">
            <v>0</v>
          </cell>
          <cell r="G66">
            <v>948366</v>
          </cell>
          <cell r="H66">
            <v>14779549</v>
          </cell>
          <cell r="J66">
            <v>1806522.9508578542</v>
          </cell>
          <cell r="K66">
            <v>0.38883322422167843</v>
          </cell>
          <cell r="L66">
            <v>948366</v>
          </cell>
          <cell r="M66">
            <v>2754888.9508578544</v>
          </cell>
          <cell r="O66">
            <v>12024660.049142145</v>
          </cell>
          <cell r="Q66">
            <v>0</v>
          </cell>
          <cell r="R66">
            <v>1806522.9508578542</v>
          </cell>
          <cell r="S66">
            <v>948366</v>
          </cell>
          <cell r="T66">
            <v>2754888.9508578544</v>
          </cell>
          <cell r="V66">
            <v>5594375.75</v>
          </cell>
          <cell r="W66">
            <v>0</v>
          </cell>
          <cell r="X66">
            <v>57</v>
          </cell>
          <cell r="Y66">
            <v>1062</v>
          </cell>
          <cell r="Z66">
            <v>0</v>
          </cell>
          <cell r="AA66">
            <v>0</v>
          </cell>
          <cell r="AB66">
            <v>13831183</v>
          </cell>
          <cell r="AC66">
            <v>0</v>
          </cell>
          <cell r="AD66">
            <v>13831183</v>
          </cell>
          <cell r="AE66">
            <v>0</v>
          </cell>
          <cell r="AF66">
            <v>948366</v>
          </cell>
          <cell r="AG66">
            <v>14779549</v>
          </cell>
          <cell r="AH66">
            <v>0</v>
          </cell>
          <cell r="AJ66">
            <v>0</v>
          </cell>
          <cell r="AK66">
            <v>0</v>
          </cell>
          <cell r="AL66">
            <v>14779549</v>
          </cell>
          <cell r="AN66">
            <v>57</v>
          </cell>
          <cell r="AO66">
            <v>57</v>
          </cell>
          <cell r="AP66" t="str">
            <v>CHELSEA</v>
          </cell>
          <cell r="AQ66">
            <v>13831183</v>
          </cell>
          <cell r="AR66">
            <v>10895063</v>
          </cell>
          <cell r="AS66">
            <v>2936120</v>
          </cell>
          <cell r="AT66">
            <v>218048.75</v>
          </cell>
          <cell r="AU66">
            <v>448781</v>
          </cell>
          <cell r="AV66">
            <v>500226</v>
          </cell>
          <cell r="AW66">
            <v>286710.25</v>
          </cell>
          <cell r="AX66">
            <v>256123.75</v>
          </cell>
          <cell r="AY66">
            <v>0</v>
          </cell>
          <cell r="AZ66">
            <v>4646009.75</v>
          </cell>
          <cell r="BA66">
            <v>1806522.9508578542</v>
          </cell>
          <cell r="BC66">
            <v>57</v>
          </cell>
          <cell r="BD66" t="str">
            <v>CHELSEA</v>
          </cell>
          <cell r="BI66">
            <v>0</v>
          </cell>
          <cell r="BL66">
            <v>0</v>
          </cell>
          <cell r="BM66">
            <v>0</v>
          </cell>
          <cell r="BO66">
            <v>0</v>
          </cell>
          <cell r="BQ66">
            <v>2936120</v>
          </cell>
          <cell r="BR66">
            <v>2936120</v>
          </cell>
          <cell r="BS66">
            <v>0</v>
          </cell>
          <cell r="BU66">
            <v>0</v>
          </cell>
          <cell r="BW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W67">
            <v>0</v>
          </cell>
          <cell r="X67">
            <v>58</v>
          </cell>
          <cell r="AN67">
            <v>58</v>
          </cell>
          <cell r="AO67">
            <v>58</v>
          </cell>
          <cell r="AP67" t="str">
            <v>CHESHIRE</v>
          </cell>
          <cell r="AQ67">
            <v>0</v>
          </cell>
          <cell r="AR67">
            <v>0</v>
          </cell>
          <cell r="AS67">
            <v>0</v>
          </cell>
          <cell r="AT67">
            <v>0</v>
          </cell>
          <cell r="AU67">
            <v>0</v>
          </cell>
          <cell r="AV67">
            <v>0</v>
          </cell>
          <cell r="AW67">
            <v>0</v>
          </cell>
          <cell r="AX67">
            <v>0</v>
          </cell>
          <cell r="AY67">
            <v>0</v>
          </cell>
          <cell r="AZ67">
            <v>0</v>
          </cell>
          <cell r="BA67">
            <v>0</v>
          </cell>
          <cell r="BC67">
            <v>58</v>
          </cell>
          <cell r="BD67" t="str">
            <v>CHESHIRE</v>
          </cell>
          <cell r="BI67">
            <v>0</v>
          </cell>
          <cell r="BL67">
            <v>0</v>
          </cell>
          <cell r="BM67">
            <v>0</v>
          </cell>
          <cell r="BO67">
            <v>0</v>
          </cell>
          <cell r="BQ67">
            <v>0</v>
          </cell>
          <cell r="BR67">
            <v>0</v>
          </cell>
          <cell r="BS67">
            <v>0</v>
          </cell>
          <cell r="BU67">
            <v>0</v>
          </cell>
          <cell r="BW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W68">
            <v>0</v>
          </cell>
          <cell r="X68">
            <v>59</v>
          </cell>
          <cell r="AN68">
            <v>59</v>
          </cell>
          <cell r="AO68">
            <v>59</v>
          </cell>
          <cell r="AP68" t="str">
            <v>CHESTER</v>
          </cell>
          <cell r="AQ68">
            <v>0</v>
          </cell>
          <cell r="AR68">
            <v>0</v>
          </cell>
          <cell r="AS68">
            <v>0</v>
          </cell>
          <cell r="AT68">
            <v>0</v>
          </cell>
          <cell r="AU68">
            <v>0</v>
          </cell>
          <cell r="AV68">
            <v>0</v>
          </cell>
          <cell r="AW68">
            <v>0</v>
          </cell>
          <cell r="AX68">
            <v>0</v>
          </cell>
          <cell r="AY68">
            <v>0</v>
          </cell>
          <cell r="AZ68">
            <v>0</v>
          </cell>
          <cell r="BA68">
            <v>0</v>
          </cell>
          <cell r="BC68">
            <v>59</v>
          </cell>
          <cell r="BD68" t="str">
            <v>CHESTER</v>
          </cell>
          <cell r="BI68">
            <v>0</v>
          </cell>
          <cell r="BL68">
            <v>0</v>
          </cell>
          <cell r="BM68">
            <v>0</v>
          </cell>
          <cell r="BO68">
            <v>0</v>
          </cell>
          <cell r="BQ68">
            <v>0</v>
          </cell>
          <cell r="BR68">
            <v>0</v>
          </cell>
          <cell r="BS68">
            <v>0</v>
          </cell>
          <cell r="BU68">
            <v>0</v>
          </cell>
          <cell r="BW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W69">
            <v>0</v>
          </cell>
          <cell r="X69">
            <v>60</v>
          </cell>
          <cell r="AN69">
            <v>60</v>
          </cell>
          <cell r="AO69">
            <v>60</v>
          </cell>
          <cell r="AP69" t="str">
            <v>CHESTERFIELD</v>
          </cell>
          <cell r="AQ69">
            <v>0</v>
          </cell>
          <cell r="AR69">
            <v>0</v>
          </cell>
          <cell r="AS69">
            <v>0</v>
          </cell>
          <cell r="AT69">
            <v>0</v>
          </cell>
          <cell r="AU69">
            <v>0</v>
          </cell>
          <cell r="AV69">
            <v>0</v>
          </cell>
          <cell r="AW69">
            <v>0</v>
          </cell>
          <cell r="AX69">
            <v>0</v>
          </cell>
          <cell r="AY69">
            <v>0</v>
          </cell>
          <cell r="AZ69">
            <v>0</v>
          </cell>
          <cell r="BA69">
            <v>0</v>
          </cell>
          <cell r="BC69">
            <v>60</v>
          </cell>
          <cell r="BD69" t="str">
            <v>CHESTERFIELD</v>
          </cell>
          <cell r="BI69">
            <v>0</v>
          </cell>
          <cell r="BL69">
            <v>0</v>
          </cell>
          <cell r="BM69">
            <v>0</v>
          </cell>
          <cell r="BO69">
            <v>0</v>
          </cell>
          <cell r="BQ69">
            <v>0</v>
          </cell>
          <cell r="BR69">
            <v>0</v>
          </cell>
          <cell r="BS69">
            <v>0</v>
          </cell>
          <cell r="BU69">
            <v>0</v>
          </cell>
          <cell r="BW69">
            <v>0</v>
          </cell>
        </row>
        <row r="70">
          <cell r="A70">
            <v>61</v>
          </cell>
          <cell r="B70">
            <v>61</v>
          </cell>
          <cell r="C70" t="str">
            <v>CHICOPEE</v>
          </cell>
          <cell r="D70">
            <v>289</v>
          </cell>
          <cell r="E70">
            <v>3453389</v>
          </cell>
          <cell r="F70">
            <v>0</v>
          </cell>
          <cell r="G70">
            <v>258077</v>
          </cell>
          <cell r="H70">
            <v>3711466</v>
          </cell>
          <cell r="J70">
            <v>261979.42192133411</v>
          </cell>
          <cell r="K70">
            <v>0.29913779537120305</v>
          </cell>
          <cell r="L70">
            <v>258077</v>
          </cell>
          <cell r="M70">
            <v>520056.42192133411</v>
          </cell>
          <cell r="O70">
            <v>3191409.5780786658</v>
          </cell>
          <cell r="Q70">
            <v>0</v>
          </cell>
          <cell r="R70">
            <v>261979.42192133411</v>
          </cell>
          <cell r="S70">
            <v>258077</v>
          </cell>
          <cell r="T70">
            <v>520056.42192133411</v>
          </cell>
          <cell r="V70">
            <v>1133858.75</v>
          </cell>
          <cell r="W70">
            <v>0</v>
          </cell>
          <cell r="X70">
            <v>61</v>
          </cell>
          <cell r="Y70">
            <v>289</v>
          </cell>
          <cell r="Z70">
            <v>0</v>
          </cell>
          <cell r="AA70">
            <v>0</v>
          </cell>
          <cell r="AB70">
            <v>3453389</v>
          </cell>
          <cell r="AC70">
            <v>0</v>
          </cell>
          <cell r="AD70">
            <v>3453389</v>
          </cell>
          <cell r="AE70">
            <v>0</v>
          </cell>
          <cell r="AF70">
            <v>258077</v>
          </cell>
          <cell r="AG70">
            <v>3711466</v>
          </cell>
          <cell r="AH70">
            <v>0</v>
          </cell>
          <cell r="AJ70">
            <v>0</v>
          </cell>
          <cell r="AK70">
            <v>0</v>
          </cell>
          <cell r="AL70">
            <v>3711466</v>
          </cell>
          <cell r="AN70">
            <v>61</v>
          </cell>
          <cell r="AO70">
            <v>61</v>
          </cell>
          <cell r="AP70" t="str">
            <v>CHICOPEE</v>
          </cell>
          <cell r="AQ70">
            <v>3453389</v>
          </cell>
          <cell r="AR70">
            <v>3027597</v>
          </cell>
          <cell r="AS70">
            <v>425792</v>
          </cell>
          <cell r="AT70">
            <v>116866.25</v>
          </cell>
          <cell r="AU70">
            <v>140662</v>
          </cell>
          <cell r="AV70">
            <v>68342.5</v>
          </cell>
          <cell r="AW70">
            <v>40780</v>
          </cell>
          <cell r="AX70">
            <v>83339</v>
          </cell>
          <cell r="AY70">
            <v>0</v>
          </cell>
          <cell r="AZ70">
            <v>875781.75</v>
          </cell>
          <cell r="BA70">
            <v>261979.42192133411</v>
          </cell>
          <cell r="BC70">
            <v>61</v>
          </cell>
          <cell r="BD70" t="str">
            <v>CHICOPEE</v>
          </cell>
          <cell r="BI70">
            <v>0</v>
          </cell>
          <cell r="BL70">
            <v>0</v>
          </cell>
          <cell r="BM70">
            <v>0</v>
          </cell>
          <cell r="BO70">
            <v>0</v>
          </cell>
          <cell r="BQ70">
            <v>425792</v>
          </cell>
          <cell r="BR70">
            <v>425792</v>
          </cell>
          <cell r="BS70">
            <v>0</v>
          </cell>
          <cell r="BU70">
            <v>0</v>
          </cell>
          <cell r="BW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W71">
            <v>0</v>
          </cell>
          <cell r="X71">
            <v>62</v>
          </cell>
          <cell r="AN71">
            <v>62</v>
          </cell>
          <cell r="AO71">
            <v>62</v>
          </cell>
          <cell r="AP71" t="str">
            <v>CHILMARK</v>
          </cell>
          <cell r="AQ71">
            <v>0</v>
          </cell>
          <cell r="AR71">
            <v>0</v>
          </cell>
          <cell r="AS71">
            <v>0</v>
          </cell>
          <cell r="AT71">
            <v>0</v>
          </cell>
          <cell r="AU71">
            <v>0</v>
          </cell>
          <cell r="AV71">
            <v>0</v>
          </cell>
          <cell r="AW71">
            <v>0</v>
          </cell>
          <cell r="AX71">
            <v>0</v>
          </cell>
          <cell r="AY71">
            <v>0</v>
          </cell>
          <cell r="AZ71">
            <v>0</v>
          </cell>
          <cell r="BA71">
            <v>0</v>
          </cell>
          <cell r="BC71">
            <v>62</v>
          </cell>
          <cell r="BD71" t="str">
            <v>CHILMARK</v>
          </cell>
          <cell r="BI71">
            <v>0</v>
          </cell>
          <cell r="BL71">
            <v>0</v>
          </cell>
          <cell r="BM71">
            <v>0</v>
          </cell>
          <cell r="BO71">
            <v>0</v>
          </cell>
          <cell r="BQ71">
            <v>0</v>
          </cell>
          <cell r="BR71">
            <v>0</v>
          </cell>
          <cell r="BS71">
            <v>0</v>
          </cell>
          <cell r="BU71">
            <v>0</v>
          </cell>
          <cell r="BW71">
            <v>0</v>
          </cell>
        </row>
        <row r="72">
          <cell r="A72">
            <v>63</v>
          </cell>
          <cell r="B72">
            <v>63</v>
          </cell>
          <cell r="C72" t="str">
            <v>CLARKSBURG</v>
          </cell>
          <cell r="D72">
            <v>5</v>
          </cell>
          <cell r="E72">
            <v>62025</v>
          </cell>
          <cell r="F72">
            <v>0</v>
          </cell>
          <cell r="G72">
            <v>4465</v>
          </cell>
          <cell r="H72">
            <v>66490</v>
          </cell>
          <cell r="J72">
            <v>14995.496559509702</v>
          </cell>
          <cell r="K72">
            <v>0.49492537780780244</v>
          </cell>
          <cell r="L72">
            <v>4465</v>
          </cell>
          <cell r="M72">
            <v>19460.496559509702</v>
          </cell>
          <cell r="O72">
            <v>47029.503440490298</v>
          </cell>
          <cell r="Q72">
            <v>0</v>
          </cell>
          <cell r="R72">
            <v>14995.496559509702</v>
          </cell>
          <cell r="S72">
            <v>4465</v>
          </cell>
          <cell r="T72">
            <v>19460.496559509702</v>
          </cell>
          <cell r="V72">
            <v>34763.5</v>
          </cell>
          <cell r="W72">
            <v>0</v>
          </cell>
          <cell r="X72">
            <v>63</v>
          </cell>
          <cell r="Y72">
            <v>5</v>
          </cell>
          <cell r="Z72">
            <v>0</v>
          </cell>
          <cell r="AA72">
            <v>0</v>
          </cell>
          <cell r="AB72">
            <v>62025</v>
          </cell>
          <cell r="AC72">
            <v>0</v>
          </cell>
          <cell r="AD72">
            <v>62025</v>
          </cell>
          <cell r="AE72">
            <v>0</v>
          </cell>
          <cell r="AF72">
            <v>4465</v>
          </cell>
          <cell r="AG72">
            <v>66490</v>
          </cell>
          <cell r="AH72">
            <v>0</v>
          </cell>
          <cell r="AJ72">
            <v>0</v>
          </cell>
          <cell r="AK72">
            <v>0</v>
          </cell>
          <cell r="AL72">
            <v>66490</v>
          </cell>
          <cell r="AN72">
            <v>63</v>
          </cell>
          <cell r="AO72">
            <v>63</v>
          </cell>
          <cell r="AP72" t="str">
            <v>CLARKSBURG</v>
          </cell>
          <cell r="AQ72">
            <v>62025</v>
          </cell>
          <cell r="AR72">
            <v>37653</v>
          </cell>
          <cell r="AS72">
            <v>24372</v>
          </cell>
          <cell r="AT72">
            <v>2162.75</v>
          </cell>
          <cell r="AU72">
            <v>0</v>
          </cell>
          <cell r="AV72">
            <v>1715.25</v>
          </cell>
          <cell r="AW72">
            <v>0</v>
          </cell>
          <cell r="AX72">
            <v>2048.5</v>
          </cell>
          <cell r="AY72">
            <v>0</v>
          </cell>
          <cell r="AZ72">
            <v>30298.5</v>
          </cell>
          <cell r="BA72">
            <v>14995.496559509702</v>
          </cell>
          <cell r="BC72">
            <v>63</v>
          </cell>
          <cell r="BD72" t="str">
            <v>CLARKSBURG</v>
          </cell>
          <cell r="BI72">
            <v>0</v>
          </cell>
          <cell r="BL72">
            <v>0</v>
          </cell>
          <cell r="BM72">
            <v>0</v>
          </cell>
          <cell r="BO72">
            <v>0</v>
          </cell>
          <cell r="BQ72">
            <v>24372</v>
          </cell>
          <cell r="BR72">
            <v>24372</v>
          </cell>
          <cell r="BS72">
            <v>0</v>
          </cell>
          <cell r="BU72">
            <v>0</v>
          </cell>
          <cell r="BW72">
            <v>0</v>
          </cell>
        </row>
        <row r="73">
          <cell r="A73">
            <v>64</v>
          </cell>
          <cell r="B73">
            <v>64</v>
          </cell>
          <cell r="C73" t="str">
            <v>CLINTON</v>
          </cell>
          <cell r="D73">
            <v>75</v>
          </cell>
          <cell r="E73">
            <v>865017</v>
          </cell>
          <cell r="F73">
            <v>0</v>
          </cell>
          <cell r="G73">
            <v>66975</v>
          </cell>
          <cell r="H73">
            <v>931992</v>
          </cell>
          <cell r="J73">
            <v>114930.40291455829</v>
          </cell>
          <cell r="K73">
            <v>0.42276517143230663</v>
          </cell>
          <cell r="L73">
            <v>66975</v>
          </cell>
          <cell r="M73">
            <v>181905.4029145583</v>
          </cell>
          <cell r="O73">
            <v>750086.5970854417</v>
          </cell>
          <cell r="Q73">
            <v>0</v>
          </cell>
          <cell r="R73">
            <v>114930.40291455829</v>
          </cell>
          <cell r="S73">
            <v>66975</v>
          </cell>
          <cell r="T73">
            <v>181905.4029145583</v>
          </cell>
          <cell r="V73">
            <v>338829</v>
          </cell>
          <cell r="W73">
            <v>0</v>
          </cell>
          <cell r="X73">
            <v>64</v>
          </cell>
          <cell r="Y73">
            <v>75</v>
          </cell>
          <cell r="Z73">
            <v>0</v>
          </cell>
          <cell r="AA73">
            <v>0</v>
          </cell>
          <cell r="AB73">
            <v>865017</v>
          </cell>
          <cell r="AC73">
            <v>0</v>
          </cell>
          <cell r="AD73">
            <v>865017</v>
          </cell>
          <cell r="AE73">
            <v>0</v>
          </cell>
          <cell r="AF73">
            <v>66975</v>
          </cell>
          <cell r="AG73">
            <v>931992</v>
          </cell>
          <cell r="AH73">
            <v>0</v>
          </cell>
          <cell r="AJ73">
            <v>0</v>
          </cell>
          <cell r="AK73">
            <v>0</v>
          </cell>
          <cell r="AL73">
            <v>931992</v>
          </cell>
          <cell r="AN73">
            <v>64</v>
          </cell>
          <cell r="AO73">
            <v>64</v>
          </cell>
          <cell r="AP73" t="str">
            <v>CLINTON</v>
          </cell>
          <cell r="AQ73">
            <v>865017</v>
          </cell>
          <cell r="AR73">
            <v>678222</v>
          </cell>
          <cell r="AS73">
            <v>186795</v>
          </cell>
          <cell r="AT73">
            <v>5227.75</v>
          </cell>
          <cell r="AU73">
            <v>37864</v>
          </cell>
          <cell r="AV73">
            <v>2503.5</v>
          </cell>
          <cell r="AW73">
            <v>27846.75</v>
          </cell>
          <cell r="AX73">
            <v>11617</v>
          </cell>
          <cell r="AY73">
            <v>0</v>
          </cell>
          <cell r="AZ73">
            <v>271854</v>
          </cell>
          <cell r="BA73">
            <v>114930.40291455829</v>
          </cell>
          <cell r="BC73">
            <v>64</v>
          </cell>
          <cell r="BD73" t="str">
            <v>CLINTON</v>
          </cell>
          <cell r="BI73">
            <v>0</v>
          </cell>
          <cell r="BL73">
            <v>0</v>
          </cell>
          <cell r="BM73">
            <v>0</v>
          </cell>
          <cell r="BO73">
            <v>0</v>
          </cell>
          <cell r="BQ73">
            <v>186795</v>
          </cell>
          <cell r="BR73">
            <v>186795</v>
          </cell>
          <cell r="BS73">
            <v>0</v>
          </cell>
          <cell r="BU73">
            <v>0</v>
          </cell>
          <cell r="BW73">
            <v>0</v>
          </cell>
        </row>
        <row r="74">
          <cell r="A74">
            <v>65</v>
          </cell>
          <cell r="B74">
            <v>65</v>
          </cell>
          <cell r="C74" t="str">
            <v>COHASSET</v>
          </cell>
          <cell r="D74">
            <v>4</v>
          </cell>
          <cell r="E74">
            <v>60868</v>
          </cell>
          <cell r="F74">
            <v>0</v>
          </cell>
          <cell r="G74">
            <v>3572</v>
          </cell>
          <cell r="H74">
            <v>64440</v>
          </cell>
          <cell r="J74">
            <v>7634.9547352271411</v>
          </cell>
          <cell r="K74">
            <v>0.25643026584359313</v>
          </cell>
          <cell r="L74">
            <v>3572</v>
          </cell>
          <cell r="M74">
            <v>11206.95473522714</v>
          </cell>
          <cell r="O74">
            <v>53233.04526477286</v>
          </cell>
          <cell r="Q74">
            <v>0</v>
          </cell>
          <cell r="R74">
            <v>7634.9547352271411</v>
          </cell>
          <cell r="S74">
            <v>3572</v>
          </cell>
          <cell r="T74">
            <v>11206.95473522714</v>
          </cell>
          <cell r="V74">
            <v>33346</v>
          </cell>
          <cell r="W74">
            <v>0</v>
          </cell>
          <cell r="X74">
            <v>65</v>
          </cell>
          <cell r="Y74">
            <v>4</v>
          </cell>
          <cell r="Z74">
            <v>0</v>
          </cell>
          <cell r="AA74">
            <v>0</v>
          </cell>
          <cell r="AB74">
            <v>60868</v>
          </cell>
          <cell r="AC74">
            <v>0</v>
          </cell>
          <cell r="AD74">
            <v>60868</v>
          </cell>
          <cell r="AE74">
            <v>0</v>
          </cell>
          <cell r="AF74">
            <v>3572</v>
          </cell>
          <cell r="AG74">
            <v>64440</v>
          </cell>
          <cell r="AH74">
            <v>0</v>
          </cell>
          <cell r="AJ74">
            <v>0</v>
          </cell>
          <cell r="AK74">
            <v>0</v>
          </cell>
          <cell r="AL74">
            <v>64440</v>
          </cell>
          <cell r="AN74">
            <v>65</v>
          </cell>
          <cell r="AO74">
            <v>65</v>
          </cell>
          <cell r="AP74" t="str">
            <v>COHASSET</v>
          </cell>
          <cell r="AQ74">
            <v>60868</v>
          </cell>
          <cell r="AR74">
            <v>48459</v>
          </cell>
          <cell r="AS74">
            <v>12409</v>
          </cell>
          <cell r="AT74">
            <v>8438.5</v>
          </cell>
          <cell r="AU74">
            <v>0</v>
          </cell>
          <cell r="AV74">
            <v>6455.5</v>
          </cell>
          <cell r="AW74">
            <v>2471</v>
          </cell>
          <cell r="AX74">
            <v>0</v>
          </cell>
          <cell r="AY74">
            <v>0</v>
          </cell>
          <cell r="AZ74">
            <v>29774</v>
          </cell>
          <cell r="BA74">
            <v>7634.9547352271411</v>
          </cell>
          <cell r="BC74">
            <v>65</v>
          </cell>
          <cell r="BD74" t="str">
            <v>COHASSET</v>
          </cell>
          <cell r="BI74">
            <v>0</v>
          </cell>
          <cell r="BL74">
            <v>0</v>
          </cell>
          <cell r="BM74">
            <v>0</v>
          </cell>
          <cell r="BO74">
            <v>0</v>
          </cell>
          <cell r="BQ74">
            <v>12409</v>
          </cell>
          <cell r="BR74">
            <v>12409</v>
          </cell>
          <cell r="BS74">
            <v>0</v>
          </cell>
          <cell r="BU74">
            <v>0</v>
          </cell>
          <cell r="BW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W75">
            <v>0</v>
          </cell>
          <cell r="X75">
            <v>66</v>
          </cell>
          <cell r="AN75">
            <v>66</v>
          </cell>
          <cell r="AO75">
            <v>66</v>
          </cell>
          <cell r="AP75" t="str">
            <v>COLRAIN</v>
          </cell>
          <cell r="AQ75">
            <v>0</v>
          </cell>
          <cell r="AR75">
            <v>0</v>
          </cell>
          <cell r="AS75">
            <v>0</v>
          </cell>
          <cell r="AT75">
            <v>0</v>
          </cell>
          <cell r="AU75">
            <v>0</v>
          </cell>
          <cell r="AV75">
            <v>0</v>
          </cell>
          <cell r="AW75">
            <v>0</v>
          </cell>
          <cell r="AX75">
            <v>0</v>
          </cell>
          <cell r="AY75">
            <v>0</v>
          </cell>
          <cell r="AZ75">
            <v>0</v>
          </cell>
          <cell r="BA75">
            <v>0</v>
          </cell>
          <cell r="BC75">
            <v>66</v>
          </cell>
          <cell r="BD75" t="str">
            <v>COLRAIN</v>
          </cell>
          <cell r="BI75">
            <v>0</v>
          </cell>
          <cell r="BL75">
            <v>0</v>
          </cell>
          <cell r="BM75">
            <v>0</v>
          </cell>
          <cell r="BO75">
            <v>0</v>
          </cell>
          <cell r="BQ75">
            <v>0</v>
          </cell>
          <cell r="BR75">
            <v>0</v>
          </cell>
          <cell r="BS75">
            <v>0</v>
          </cell>
          <cell r="BU75">
            <v>0</v>
          </cell>
          <cell r="BW75">
            <v>0</v>
          </cell>
        </row>
        <row r="76">
          <cell r="A76">
            <v>67</v>
          </cell>
          <cell r="B76">
            <v>67</v>
          </cell>
          <cell r="C76" t="str">
            <v>CONCORD</v>
          </cell>
          <cell r="D76">
            <v>1</v>
          </cell>
          <cell r="E76">
            <v>18824</v>
          </cell>
          <cell r="F76">
            <v>0</v>
          </cell>
          <cell r="G76">
            <v>893</v>
          </cell>
          <cell r="H76">
            <v>19717</v>
          </cell>
          <cell r="J76">
            <v>161.20220329031437</v>
          </cell>
          <cell r="K76">
            <v>3.721625378975283E-2</v>
          </cell>
          <cell r="L76">
            <v>893</v>
          </cell>
          <cell r="M76">
            <v>1054.2022032903144</v>
          </cell>
          <cell r="O76">
            <v>18662.797796709685</v>
          </cell>
          <cell r="Q76">
            <v>0</v>
          </cell>
          <cell r="R76">
            <v>161.20220329031437</v>
          </cell>
          <cell r="S76">
            <v>893</v>
          </cell>
          <cell r="T76">
            <v>1054.2022032903144</v>
          </cell>
          <cell r="V76">
            <v>5224.5</v>
          </cell>
          <cell r="W76">
            <v>0</v>
          </cell>
          <cell r="X76">
            <v>67</v>
          </cell>
          <cell r="Y76">
            <v>1</v>
          </cell>
          <cell r="Z76">
            <v>0</v>
          </cell>
          <cell r="AA76">
            <v>0</v>
          </cell>
          <cell r="AB76">
            <v>18824</v>
          </cell>
          <cell r="AC76">
            <v>0</v>
          </cell>
          <cell r="AD76">
            <v>18824</v>
          </cell>
          <cell r="AE76">
            <v>0</v>
          </cell>
          <cell r="AF76">
            <v>893</v>
          </cell>
          <cell r="AG76">
            <v>19717</v>
          </cell>
          <cell r="AH76">
            <v>0</v>
          </cell>
          <cell r="AJ76">
            <v>0</v>
          </cell>
          <cell r="AK76">
            <v>0</v>
          </cell>
          <cell r="AL76">
            <v>19717</v>
          </cell>
          <cell r="AN76">
            <v>67</v>
          </cell>
          <cell r="AO76">
            <v>67</v>
          </cell>
          <cell r="AP76" t="str">
            <v>CONCORD</v>
          </cell>
          <cell r="AQ76">
            <v>18824</v>
          </cell>
          <cell r="AR76">
            <v>18562</v>
          </cell>
          <cell r="AS76">
            <v>262</v>
          </cell>
          <cell r="AT76">
            <v>0</v>
          </cell>
          <cell r="AU76">
            <v>0</v>
          </cell>
          <cell r="AV76">
            <v>771.75</v>
          </cell>
          <cell r="AW76">
            <v>3297.75</v>
          </cell>
          <cell r="AX76">
            <v>0</v>
          </cell>
          <cell r="AY76">
            <v>0</v>
          </cell>
          <cell r="AZ76">
            <v>4331.5</v>
          </cell>
          <cell r="BA76">
            <v>161.20220329031437</v>
          </cell>
          <cell r="BC76">
            <v>67</v>
          </cell>
          <cell r="BD76" t="str">
            <v>CONCORD</v>
          </cell>
          <cell r="BI76">
            <v>0</v>
          </cell>
          <cell r="BL76">
            <v>0</v>
          </cell>
          <cell r="BM76">
            <v>0</v>
          </cell>
          <cell r="BO76">
            <v>0</v>
          </cell>
          <cell r="BQ76">
            <v>262</v>
          </cell>
          <cell r="BR76">
            <v>262</v>
          </cell>
          <cell r="BS76">
            <v>0</v>
          </cell>
          <cell r="BU76">
            <v>0</v>
          </cell>
          <cell r="BW76">
            <v>0</v>
          </cell>
        </row>
        <row r="77">
          <cell r="A77">
            <v>68</v>
          </cell>
          <cell r="B77">
            <v>68</v>
          </cell>
          <cell r="C77" t="str">
            <v>CONWAY</v>
          </cell>
          <cell r="D77">
            <v>1</v>
          </cell>
          <cell r="E77">
            <v>17154</v>
          </cell>
          <cell r="F77">
            <v>0</v>
          </cell>
          <cell r="G77">
            <v>893</v>
          </cell>
          <cell r="H77">
            <v>18047</v>
          </cell>
          <cell r="J77">
            <v>0</v>
          </cell>
          <cell r="K77">
            <v>0</v>
          </cell>
          <cell r="L77">
            <v>893</v>
          </cell>
          <cell r="M77">
            <v>893</v>
          </cell>
          <cell r="O77">
            <v>17154</v>
          </cell>
          <cell r="Q77">
            <v>0</v>
          </cell>
          <cell r="R77">
            <v>0</v>
          </cell>
          <cell r="S77">
            <v>893</v>
          </cell>
          <cell r="T77">
            <v>893</v>
          </cell>
          <cell r="V77">
            <v>8776.25</v>
          </cell>
          <cell r="W77">
            <v>0</v>
          </cell>
          <cell r="X77">
            <v>68</v>
          </cell>
          <cell r="Y77">
            <v>1</v>
          </cell>
          <cell r="Z77">
            <v>0</v>
          </cell>
          <cell r="AA77">
            <v>0</v>
          </cell>
          <cell r="AB77">
            <v>17154</v>
          </cell>
          <cell r="AC77">
            <v>0</v>
          </cell>
          <cell r="AD77">
            <v>17154</v>
          </cell>
          <cell r="AE77">
            <v>0</v>
          </cell>
          <cell r="AF77">
            <v>893</v>
          </cell>
          <cell r="AG77">
            <v>18047</v>
          </cell>
          <cell r="AH77">
            <v>0</v>
          </cell>
          <cell r="AJ77">
            <v>0</v>
          </cell>
          <cell r="AK77">
            <v>0</v>
          </cell>
          <cell r="AL77">
            <v>18047</v>
          </cell>
          <cell r="AN77">
            <v>68</v>
          </cell>
          <cell r="AO77">
            <v>68</v>
          </cell>
          <cell r="AP77" t="str">
            <v>CONWAY</v>
          </cell>
          <cell r="AQ77">
            <v>17154</v>
          </cell>
          <cell r="AR77">
            <v>51021</v>
          </cell>
          <cell r="AS77">
            <v>0</v>
          </cell>
          <cell r="AT77">
            <v>2325.75</v>
          </cell>
          <cell r="AU77">
            <v>1055</v>
          </cell>
          <cell r="AV77">
            <v>4502.5</v>
          </cell>
          <cell r="AW77">
            <v>0</v>
          </cell>
          <cell r="AX77">
            <v>0</v>
          </cell>
          <cell r="AY77">
            <v>0</v>
          </cell>
          <cell r="AZ77">
            <v>7883.25</v>
          </cell>
          <cell r="BA77">
            <v>0</v>
          </cell>
          <cell r="BC77">
            <v>68</v>
          </cell>
          <cell r="BD77" t="str">
            <v>CONWAY</v>
          </cell>
          <cell r="BI77">
            <v>0</v>
          </cell>
          <cell r="BL77">
            <v>0</v>
          </cell>
          <cell r="BM77">
            <v>0</v>
          </cell>
          <cell r="BO77">
            <v>0</v>
          </cell>
          <cell r="BQ77">
            <v>0</v>
          </cell>
          <cell r="BR77">
            <v>0</v>
          </cell>
          <cell r="BS77">
            <v>0</v>
          </cell>
          <cell r="BU77">
            <v>0</v>
          </cell>
          <cell r="BW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W78">
            <v>0</v>
          </cell>
          <cell r="X78">
            <v>69</v>
          </cell>
          <cell r="AN78">
            <v>69</v>
          </cell>
          <cell r="AO78">
            <v>69</v>
          </cell>
          <cell r="AP78" t="str">
            <v>CUMMINGTON</v>
          </cell>
          <cell r="AQ78">
            <v>0</v>
          </cell>
          <cell r="AR78">
            <v>0</v>
          </cell>
          <cell r="AS78">
            <v>0</v>
          </cell>
          <cell r="AT78">
            <v>0</v>
          </cell>
          <cell r="AU78">
            <v>0</v>
          </cell>
          <cell r="AV78">
            <v>0</v>
          </cell>
          <cell r="AW78">
            <v>0</v>
          </cell>
          <cell r="AX78">
            <v>0</v>
          </cell>
          <cell r="AY78">
            <v>0</v>
          </cell>
          <cell r="AZ78">
            <v>0</v>
          </cell>
          <cell r="BA78">
            <v>0</v>
          </cell>
          <cell r="BC78">
            <v>69</v>
          </cell>
          <cell r="BD78" t="str">
            <v>CUMMINGTON</v>
          </cell>
          <cell r="BI78">
            <v>0</v>
          </cell>
          <cell r="BL78">
            <v>0</v>
          </cell>
          <cell r="BM78">
            <v>0</v>
          </cell>
          <cell r="BO78">
            <v>0</v>
          </cell>
          <cell r="BQ78">
            <v>0</v>
          </cell>
          <cell r="BR78">
            <v>0</v>
          </cell>
          <cell r="BS78">
            <v>0</v>
          </cell>
          <cell r="BU78">
            <v>0</v>
          </cell>
          <cell r="BW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W79">
            <v>0</v>
          </cell>
          <cell r="X79">
            <v>70</v>
          </cell>
          <cell r="AN79">
            <v>70</v>
          </cell>
          <cell r="AO79">
            <v>70</v>
          </cell>
          <cell r="AP79" t="str">
            <v>DALTON</v>
          </cell>
          <cell r="AQ79">
            <v>0</v>
          </cell>
          <cell r="AR79">
            <v>0</v>
          </cell>
          <cell r="AS79">
            <v>0</v>
          </cell>
          <cell r="AT79">
            <v>0</v>
          </cell>
          <cell r="AU79">
            <v>0</v>
          </cell>
          <cell r="AV79">
            <v>0</v>
          </cell>
          <cell r="AW79">
            <v>0</v>
          </cell>
          <cell r="AX79">
            <v>0</v>
          </cell>
          <cell r="AY79">
            <v>0</v>
          </cell>
          <cell r="AZ79">
            <v>0</v>
          </cell>
          <cell r="BA79">
            <v>0</v>
          </cell>
          <cell r="BC79">
            <v>70</v>
          </cell>
          <cell r="BD79" t="str">
            <v>DALTON</v>
          </cell>
          <cell r="BI79">
            <v>0</v>
          </cell>
          <cell r="BL79">
            <v>0</v>
          </cell>
          <cell r="BM79">
            <v>0</v>
          </cell>
          <cell r="BO79">
            <v>0</v>
          </cell>
          <cell r="BQ79">
            <v>0</v>
          </cell>
          <cell r="BR79">
            <v>0</v>
          </cell>
          <cell r="BS79">
            <v>0</v>
          </cell>
          <cell r="BU79">
            <v>0</v>
          </cell>
          <cell r="BW79">
            <v>0</v>
          </cell>
        </row>
        <row r="80">
          <cell r="A80">
            <v>71</v>
          </cell>
          <cell r="B80">
            <v>71</v>
          </cell>
          <cell r="C80" t="str">
            <v>DANVERS</v>
          </cell>
          <cell r="D80">
            <v>11</v>
          </cell>
          <cell r="E80">
            <v>190662</v>
          </cell>
          <cell r="F80">
            <v>0</v>
          </cell>
          <cell r="G80">
            <v>9823</v>
          </cell>
          <cell r="H80">
            <v>200485</v>
          </cell>
          <cell r="J80">
            <v>20297.941551707903</v>
          </cell>
          <cell r="K80">
            <v>0.30168009083584119</v>
          </cell>
          <cell r="L80">
            <v>9823</v>
          </cell>
          <cell r="M80">
            <v>30120.941551707903</v>
          </cell>
          <cell r="O80">
            <v>170364.05844829208</v>
          </cell>
          <cell r="Q80">
            <v>0</v>
          </cell>
          <cell r="R80">
            <v>20297.941551707903</v>
          </cell>
          <cell r="S80">
            <v>9823</v>
          </cell>
          <cell r="T80">
            <v>30120.941551707903</v>
          </cell>
          <cell r="V80">
            <v>77106</v>
          </cell>
          <cell r="W80">
            <v>0</v>
          </cell>
          <cell r="X80">
            <v>71</v>
          </cell>
          <cell r="Y80">
            <v>11</v>
          </cell>
          <cell r="Z80">
            <v>0</v>
          </cell>
          <cell r="AA80">
            <v>0</v>
          </cell>
          <cell r="AB80">
            <v>190662</v>
          </cell>
          <cell r="AC80">
            <v>0</v>
          </cell>
          <cell r="AD80">
            <v>190662</v>
          </cell>
          <cell r="AE80">
            <v>0</v>
          </cell>
          <cell r="AF80">
            <v>9823</v>
          </cell>
          <cell r="AG80">
            <v>200485</v>
          </cell>
          <cell r="AH80">
            <v>0</v>
          </cell>
          <cell r="AJ80">
            <v>0</v>
          </cell>
          <cell r="AK80">
            <v>0</v>
          </cell>
          <cell r="AL80">
            <v>200485</v>
          </cell>
          <cell r="AN80">
            <v>71</v>
          </cell>
          <cell r="AO80">
            <v>71</v>
          </cell>
          <cell r="AP80" t="str">
            <v>DANVERS</v>
          </cell>
          <cell r="AQ80">
            <v>190662</v>
          </cell>
          <cell r="AR80">
            <v>157672</v>
          </cell>
          <cell r="AS80">
            <v>32990</v>
          </cell>
          <cell r="AT80">
            <v>18219</v>
          </cell>
          <cell r="AU80">
            <v>11161</v>
          </cell>
          <cell r="AV80">
            <v>1725</v>
          </cell>
          <cell r="AW80">
            <v>0</v>
          </cell>
          <cell r="AX80">
            <v>3188</v>
          </cell>
          <cell r="AY80">
            <v>0</v>
          </cell>
          <cell r="AZ80">
            <v>67283</v>
          </cell>
          <cell r="BA80">
            <v>20297.941551707903</v>
          </cell>
          <cell r="BC80">
            <v>71</v>
          </cell>
          <cell r="BD80" t="str">
            <v>DANVERS</v>
          </cell>
          <cell r="BI80">
            <v>0</v>
          </cell>
          <cell r="BL80">
            <v>0</v>
          </cell>
          <cell r="BM80">
            <v>0</v>
          </cell>
          <cell r="BO80">
            <v>0</v>
          </cell>
          <cell r="BQ80">
            <v>32990</v>
          </cell>
          <cell r="BR80">
            <v>32990</v>
          </cell>
          <cell r="BS80">
            <v>0</v>
          </cell>
          <cell r="BU80">
            <v>0</v>
          </cell>
          <cell r="BW80">
            <v>0</v>
          </cell>
        </row>
        <row r="81">
          <cell r="A81">
            <v>72</v>
          </cell>
          <cell r="B81">
            <v>72</v>
          </cell>
          <cell r="C81" t="str">
            <v>DARTMOUTH</v>
          </cell>
          <cell r="D81">
            <v>8</v>
          </cell>
          <cell r="E81">
            <v>101122</v>
          </cell>
          <cell r="F81">
            <v>0</v>
          </cell>
          <cell r="G81">
            <v>7144</v>
          </cell>
          <cell r="H81">
            <v>108266</v>
          </cell>
          <cell r="J81">
            <v>0</v>
          </cell>
          <cell r="K81">
            <v>0</v>
          </cell>
          <cell r="L81">
            <v>7144</v>
          </cell>
          <cell r="M81">
            <v>7144</v>
          </cell>
          <cell r="O81">
            <v>101122</v>
          </cell>
          <cell r="Q81">
            <v>0</v>
          </cell>
          <cell r="R81">
            <v>0</v>
          </cell>
          <cell r="S81">
            <v>7144</v>
          </cell>
          <cell r="T81">
            <v>7144</v>
          </cell>
          <cell r="V81">
            <v>29199</v>
          </cell>
          <cell r="W81">
            <v>0</v>
          </cell>
          <cell r="X81">
            <v>72</v>
          </cell>
          <cell r="Y81">
            <v>8</v>
          </cell>
          <cell r="Z81">
            <v>0</v>
          </cell>
          <cell r="AA81">
            <v>0</v>
          </cell>
          <cell r="AB81">
            <v>101122</v>
          </cell>
          <cell r="AC81">
            <v>0</v>
          </cell>
          <cell r="AD81">
            <v>101122</v>
          </cell>
          <cell r="AE81">
            <v>0</v>
          </cell>
          <cell r="AF81">
            <v>7144</v>
          </cell>
          <cell r="AG81">
            <v>108266</v>
          </cell>
          <cell r="AH81">
            <v>0</v>
          </cell>
          <cell r="AJ81">
            <v>0</v>
          </cell>
          <cell r="AK81">
            <v>0</v>
          </cell>
          <cell r="AL81">
            <v>108266</v>
          </cell>
          <cell r="AN81">
            <v>72</v>
          </cell>
          <cell r="AO81">
            <v>72</v>
          </cell>
          <cell r="AP81" t="str">
            <v>DARTMOUTH</v>
          </cell>
          <cell r="AQ81">
            <v>101122</v>
          </cell>
          <cell r="AR81">
            <v>115278</v>
          </cell>
          <cell r="AS81">
            <v>0</v>
          </cell>
          <cell r="AT81">
            <v>0</v>
          </cell>
          <cell r="AU81">
            <v>1410</v>
          </cell>
          <cell r="AV81">
            <v>10520.75</v>
          </cell>
          <cell r="AW81">
            <v>6978.5</v>
          </cell>
          <cell r="AX81">
            <v>3145.75</v>
          </cell>
          <cell r="AY81">
            <v>0</v>
          </cell>
          <cell r="AZ81">
            <v>22055</v>
          </cell>
          <cell r="BA81">
            <v>0</v>
          </cell>
          <cell r="BC81">
            <v>72</v>
          </cell>
          <cell r="BD81" t="str">
            <v>DARTMOUTH</v>
          </cell>
          <cell r="BI81">
            <v>0</v>
          </cell>
          <cell r="BL81">
            <v>0</v>
          </cell>
          <cell r="BM81">
            <v>0</v>
          </cell>
          <cell r="BO81">
            <v>0</v>
          </cell>
          <cell r="BQ81">
            <v>0</v>
          </cell>
          <cell r="BR81">
            <v>0</v>
          </cell>
          <cell r="BS81">
            <v>0</v>
          </cell>
          <cell r="BU81">
            <v>0</v>
          </cell>
          <cell r="BW81">
            <v>0</v>
          </cell>
        </row>
        <row r="82">
          <cell r="A82">
            <v>73</v>
          </cell>
          <cell r="B82">
            <v>73</v>
          </cell>
          <cell r="C82" t="str">
            <v>DEDHAM</v>
          </cell>
          <cell r="D82">
            <v>15</v>
          </cell>
          <cell r="E82">
            <v>280409</v>
          </cell>
          <cell r="F82">
            <v>0</v>
          </cell>
          <cell r="G82">
            <v>13395</v>
          </cell>
          <cell r="H82">
            <v>293804</v>
          </cell>
          <cell r="J82">
            <v>0</v>
          </cell>
          <cell r="K82">
            <v>0</v>
          </cell>
          <cell r="L82">
            <v>13395</v>
          </cell>
          <cell r="M82">
            <v>13395</v>
          </cell>
          <cell r="O82">
            <v>280409</v>
          </cell>
          <cell r="Q82">
            <v>0</v>
          </cell>
          <cell r="R82">
            <v>0</v>
          </cell>
          <cell r="S82">
            <v>13395</v>
          </cell>
          <cell r="T82">
            <v>13395</v>
          </cell>
          <cell r="V82">
            <v>57712.25</v>
          </cell>
          <cell r="W82">
            <v>0</v>
          </cell>
          <cell r="X82">
            <v>73</v>
          </cell>
          <cell r="Y82">
            <v>15</v>
          </cell>
          <cell r="Z82">
            <v>0</v>
          </cell>
          <cell r="AA82">
            <v>0</v>
          </cell>
          <cell r="AB82">
            <v>280409</v>
          </cell>
          <cell r="AC82">
            <v>0</v>
          </cell>
          <cell r="AD82">
            <v>280409</v>
          </cell>
          <cell r="AE82">
            <v>0</v>
          </cell>
          <cell r="AF82">
            <v>13395</v>
          </cell>
          <cell r="AG82">
            <v>293804</v>
          </cell>
          <cell r="AH82">
            <v>0</v>
          </cell>
          <cell r="AJ82">
            <v>0</v>
          </cell>
          <cell r="AK82">
            <v>0</v>
          </cell>
          <cell r="AL82">
            <v>293804</v>
          </cell>
          <cell r="AN82">
            <v>73</v>
          </cell>
          <cell r="AO82">
            <v>73</v>
          </cell>
          <cell r="AP82" t="str">
            <v>DEDHAM</v>
          </cell>
          <cell r="AQ82">
            <v>280409</v>
          </cell>
          <cell r="AR82">
            <v>297753</v>
          </cell>
          <cell r="AS82">
            <v>0</v>
          </cell>
          <cell r="AT82">
            <v>19910.5</v>
          </cell>
          <cell r="AU82">
            <v>18767</v>
          </cell>
          <cell r="AV82">
            <v>0</v>
          </cell>
          <cell r="AW82">
            <v>4617.75</v>
          </cell>
          <cell r="AX82">
            <v>1022</v>
          </cell>
          <cell r="AY82">
            <v>0</v>
          </cell>
          <cell r="AZ82">
            <v>44317.25</v>
          </cell>
          <cell r="BA82">
            <v>0</v>
          </cell>
          <cell r="BC82">
            <v>73</v>
          </cell>
          <cell r="BD82" t="str">
            <v>DEDHAM</v>
          </cell>
          <cell r="BI82">
            <v>0</v>
          </cell>
          <cell r="BL82">
            <v>0</v>
          </cell>
          <cell r="BM82">
            <v>0</v>
          </cell>
          <cell r="BO82">
            <v>0</v>
          </cell>
          <cell r="BQ82">
            <v>0</v>
          </cell>
          <cell r="BR82">
            <v>0</v>
          </cell>
          <cell r="BS82">
            <v>0</v>
          </cell>
          <cell r="BU82">
            <v>0</v>
          </cell>
          <cell r="BW82">
            <v>0</v>
          </cell>
        </row>
        <row r="83">
          <cell r="A83">
            <v>74</v>
          </cell>
          <cell r="B83">
            <v>74</v>
          </cell>
          <cell r="C83" t="str">
            <v>DEERFIELD</v>
          </cell>
          <cell r="D83">
            <v>5</v>
          </cell>
          <cell r="E83">
            <v>76130</v>
          </cell>
          <cell r="F83">
            <v>0</v>
          </cell>
          <cell r="G83">
            <v>4465</v>
          </cell>
          <cell r="H83">
            <v>80595</v>
          </cell>
          <cell r="J83">
            <v>0</v>
          </cell>
          <cell r="K83">
            <v>0</v>
          </cell>
          <cell r="L83">
            <v>4465</v>
          </cell>
          <cell r="M83">
            <v>4465</v>
          </cell>
          <cell r="O83">
            <v>76130</v>
          </cell>
          <cell r="Q83">
            <v>0</v>
          </cell>
          <cell r="R83">
            <v>0</v>
          </cell>
          <cell r="S83">
            <v>4465</v>
          </cell>
          <cell r="T83">
            <v>4465</v>
          </cell>
          <cell r="V83">
            <v>24215.5</v>
          </cell>
          <cell r="W83">
            <v>0</v>
          </cell>
          <cell r="X83">
            <v>74</v>
          </cell>
          <cell r="Y83">
            <v>5</v>
          </cell>
          <cell r="Z83">
            <v>0</v>
          </cell>
          <cell r="AA83">
            <v>0</v>
          </cell>
          <cell r="AB83">
            <v>76130</v>
          </cell>
          <cell r="AC83">
            <v>0</v>
          </cell>
          <cell r="AD83">
            <v>76130</v>
          </cell>
          <cell r="AE83">
            <v>0</v>
          </cell>
          <cell r="AF83">
            <v>4465</v>
          </cell>
          <cell r="AG83">
            <v>80595</v>
          </cell>
          <cell r="AH83">
            <v>0</v>
          </cell>
          <cell r="AJ83">
            <v>0</v>
          </cell>
          <cell r="AK83">
            <v>0</v>
          </cell>
          <cell r="AL83">
            <v>80595</v>
          </cell>
          <cell r="AN83">
            <v>74</v>
          </cell>
          <cell r="AO83">
            <v>74</v>
          </cell>
          <cell r="AP83" t="str">
            <v>DEERFIELD</v>
          </cell>
          <cell r="AQ83">
            <v>76130</v>
          </cell>
          <cell r="AR83">
            <v>82752</v>
          </cell>
          <cell r="AS83">
            <v>0</v>
          </cell>
          <cell r="AT83">
            <v>6932</v>
          </cell>
          <cell r="AU83">
            <v>4076</v>
          </cell>
          <cell r="AV83">
            <v>0</v>
          </cell>
          <cell r="AW83">
            <v>8244</v>
          </cell>
          <cell r="AX83">
            <v>498.5</v>
          </cell>
          <cell r="AY83">
            <v>0</v>
          </cell>
          <cell r="AZ83">
            <v>19750.5</v>
          </cell>
          <cell r="BA83">
            <v>0</v>
          </cell>
          <cell r="BC83">
            <v>74</v>
          </cell>
          <cell r="BD83" t="str">
            <v>DEERFIELD</v>
          </cell>
          <cell r="BI83">
            <v>0</v>
          </cell>
          <cell r="BL83">
            <v>0</v>
          </cell>
          <cell r="BM83">
            <v>0</v>
          </cell>
          <cell r="BO83">
            <v>0</v>
          </cell>
          <cell r="BQ83">
            <v>0</v>
          </cell>
          <cell r="BR83">
            <v>0</v>
          </cell>
          <cell r="BS83">
            <v>0</v>
          </cell>
          <cell r="BU83">
            <v>0</v>
          </cell>
          <cell r="BW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W84">
            <v>0</v>
          </cell>
          <cell r="X84">
            <v>75</v>
          </cell>
          <cell r="AN84">
            <v>75</v>
          </cell>
          <cell r="AO84">
            <v>75</v>
          </cell>
          <cell r="AP84" t="str">
            <v>DENNIS</v>
          </cell>
          <cell r="AQ84">
            <v>0</v>
          </cell>
          <cell r="AR84">
            <v>0</v>
          </cell>
          <cell r="AS84">
            <v>0</v>
          </cell>
          <cell r="AT84">
            <v>0</v>
          </cell>
          <cell r="AU84">
            <v>0</v>
          </cell>
          <cell r="AV84">
            <v>0</v>
          </cell>
          <cell r="AW84">
            <v>0</v>
          </cell>
          <cell r="AX84">
            <v>0</v>
          </cell>
          <cell r="AY84">
            <v>0</v>
          </cell>
          <cell r="AZ84">
            <v>0</v>
          </cell>
          <cell r="BA84">
            <v>0</v>
          </cell>
          <cell r="BC84">
            <v>75</v>
          </cell>
          <cell r="BD84" t="str">
            <v>DENNIS</v>
          </cell>
          <cell r="BI84">
            <v>0</v>
          </cell>
          <cell r="BL84">
            <v>0</v>
          </cell>
          <cell r="BM84">
            <v>0</v>
          </cell>
          <cell r="BO84">
            <v>0</v>
          </cell>
          <cell r="BQ84">
            <v>0</v>
          </cell>
          <cell r="BR84">
            <v>0</v>
          </cell>
          <cell r="BS84">
            <v>0</v>
          </cell>
          <cell r="BU84">
            <v>0</v>
          </cell>
          <cell r="BW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W85">
            <v>0</v>
          </cell>
          <cell r="X85">
            <v>76</v>
          </cell>
          <cell r="AN85">
            <v>76</v>
          </cell>
          <cell r="AO85">
            <v>76</v>
          </cell>
          <cell r="AP85" t="str">
            <v>DIGHTON</v>
          </cell>
          <cell r="AQ85">
            <v>0</v>
          </cell>
          <cell r="AR85">
            <v>0</v>
          </cell>
          <cell r="AS85">
            <v>0</v>
          </cell>
          <cell r="AT85">
            <v>0</v>
          </cell>
          <cell r="AU85">
            <v>0</v>
          </cell>
          <cell r="AV85">
            <v>0</v>
          </cell>
          <cell r="AW85">
            <v>0</v>
          </cell>
          <cell r="AX85">
            <v>0</v>
          </cell>
          <cell r="AY85">
            <v>0</v>
          </cell>
          <cell r="AZ85">
            <v>0</v>
          </cell>
          <cell r="BA85">
            <v>0</v>
          </cell>
          <cell r="BC85">
            <v>76</v>
          </cell>
          <cell r="BD85" t="str">
            <v>DIGHTON</v>
          </cell>
          <cell r="BI85">
            <v>0</v>
          </cell>
          <cell r="BL85">
            <v>0</v>
          </cell>
          <cell r="BM85">
            <v>0</v>
          </cell>
          <cell r="BO85">
            <v>0</v>
          </cell>
          <cell r="BQ85">
            <v>0</v>
          </cell>
          <cell r="BR85">
            <v>0</v>
          </cell>
          <cell r="BS85">
            <v>0</v>
          </cell>
          <cell r="BU85">
            <v>0</v>
          </cell>
          <cell r="BW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W86">
            <v>0</v>
          </cell>
          <cell r="X86">
            <v>77</v>
          </cell>
          <cell r="AN86">
            <v>77</v>
          </cell>
          <cell r="AO86">
            <v>77</v>
          </cell>
          <cell r="AP86" t="str">
            <v>DOUGLAS</v>
          </cell>
          <cell r="AQ86">
            <v>0</v>
          </cell>
          <cell r="AR86">
            <v>0</v>
          </cell>
          <cell r="AS86">
            <v>0</v>
          </cell>
          <cell r="AT86">
            <v>0</v>
          </cell>
          <cell r="AU86">
            <v>0</v>
          </cell>
          <cell r="AV86">
            <v>0</v>
          </cell>
          <cell r="AW86">
            <v>0</v>
          </cell>
          <cell r="AX86">
            <v>0</v>
          </cell>
          <cell r="AY86">
            <v>0</v>
          </cell>
          <cell r="AZ86">
            <v>0</v>
          </cell>
          <cell r="BA86">
            <v>0</v>
          </cell>
          <cell r="BC86">
            <v>77</v>
          </cell>
          <cell r="BD86" t="str">
            <v>DOUGLAS</v>
          </cell>
          <cell r="BI86">
            <v>0</v>
          </cell>
          <cell r="BL86">
            <v>0</v>
          </cell>
          <cell r="BM86">
            <v>0</v>
          </cell>
          <cell r="BO86">
            <v>0</v>
          </cell>
          <cell r="BQ86">
            <v>0</v>
          </cell>
          <cell r="BR86">
            <v>0</v>
          </cell>
          <cell r="BS86">
            <v>0</v>
          </cell>
          <cell r="BU86">
            <v>0</v>
          </cell>
          <cell r="BW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W87">
            <v>0</v>
          </cell>
          <cell r="X87">
            <v>78</v>
          </cell>
          <cell r="AN87">
            <v>78</v>
          </cell>
          <cell r="AO87">
            <v>78</v>
          </cell>
          <cell r="AP87" t="str">
            <v>DOVER</v>
          </cell>
          <cell r="AQ87">
            <v>0</v>
          </cell>
          <cell r="AR87">
            <v>0</v>
          </cell>
          <cell r="AS87">
            <v>0</v>
          </cell>
          <cell r="AT87">
            <v>0</v>
          </cell>
          <cell r="AU87">
            <v>0</v>
          </cell>
          <cell r="AV87">
            <v>0</v>
          </cell>
          <cell r="AW87">
            <v>0</v>
          </cell>
          <cell r="AX87">
            <v>0</v>
          </cell>
          <cell r="AY87">
            <v>0</v>
          </cell>
          <cell r="AZ87">
            <v>0</v>
          </cell>
          <cell r="BA87">
            <v>0</v>
          </cell>
          <cell r="BC87">
            <v>78</v>
          </cell>
          <cell r="BD87" t="str">
            <v>DOVER</v>
          </cell>
          <cell r="BI87">
            <v>0</v>
          </cell>
          <cell r="BL87">
            <v>0</v>
          </cell>
          <cell r="BM87">
            <v>0</v>
          </cell>
          <cell r="BO87">
            <v>0</v>
          </cell>
          <cell r="BQ87">
            <v>0</v>
          </cell>
          <cell r="BR87">
            <v>0</v>
          </cell>
          <cell r="BS87">
            <v>0</v>
          </cell>
          <cell r="BU87">
            <v>0</v>
          </cell>
          <cell r="BW87">
            <v>0</v>
          </cell>
        </row>
        <row r="88">
          <cell r="A88">
            <v>79</v>
          </cell>
          <cell r="B88">
            <v>79</v>
          </cell>
          <cell r="C88" t="str">
            <v>DRACUT</v>
          </cell>
          <cell r="D88">
            <v>262</v>
          </cell>
          <cell r="E88">
            <v>2847303</v>
          </cell>
          <cell r="F88">
            <v>0</v>
          </cell>
          <cell r="G88">
            <v>233966</v>
          </cell>
          <cell r="H88">
            <v>3081269</v>
          </cell>
          <cell r="J88">
            <v>185987.34968399274</v>
          </cell>
          <cell r="K88">
            <v>0.24296810916018466</v>
          </cell>
          <cell r="L88">
            <v>233966</v>
          </cell>
          <cell r="M88">
            <v>419953.34968399274</v>
          </cell>
          <cell r="O88">
            <v>2661315.6503160074</v>
          </cell>
          <cell r="Q88">
            <v>0</v>
          </cell>
          <cell r="R88">
            <v>185987.34968399274</v>
          </cell>
          <cell r="S88">
            <v>233966</v>
          </cell>
          <cell r="T88">
            <v>419953.34968399274</v>
          </cell>
          <cell r="V88">
            <v>999446.5</v>
          </cell>
          <cell r="W88">
            <v>0</v>
          </cell>
          <cell r="X88">
            <v>79</v>
          </cell>
          <cell r="Y88">
            <v>262</v>
          </cell>
          <cell r="Z88">
            <v>0</v>
          </cell>
          <cell r="AA88">
            <v>0</v>
          </cell>
          <cell r="AB88">
            <v>2847303</v>
          </cell>
          <cell r="AC88">
            <v>0</v>
          </cell>
          <cell r="AD88">
            <v>2847303</v>
          </cell>
          <cell r="AE88">
            <v>0</v>
          </cell>
          <cell r="AF88">
            <v>233966</v>
          </cell>
          <cell r="AG88">
            <v>3081269</v>
          </cell>
          <cell r="AH88">
            <v>0</v>
          </cell>
          <cell r="AJ88">
            <v>0</v>
          </cell>
          <cell r="AK88">
            <v>0</v>
          </cell>
          <cell r="AL88">
            <v>3081269</v>
          </cell>
          <cell r="AN88">
            <v>79</v>
          </cell>
          <cell r="AO88">
            <v>79</v>
          </cell>
          <cell r="AP88" t="str">
            <v>DRACUT</v>
          </cell>
          <cell r="AQ88">
            <v>2847303</v>
          </cell>
          <cell r="AR88">
            <v>2545020</v>
          </cell>
          <cell r="AS88">
            <v>302283</v>
          </cell>
          <cell r="AT88">
            <v>114044</v>
          </cell>
          <cell r="AU88">
            <v>56088</v>
          </cell>
          <cell r="AV88">
            <v>113465</v>
          </cell>
          <cell r="AW88">
            <v>92274.75</v>
          </cell>
          <cell r="AX88">
            <v>87325.75</v>
          </cell>
          <cell r="AY88">
            <v>0</v>
          </cell>
          <cell r="AZ88">
            <v>765480.5</v>
          </cell>
          <cell r="BA88">
            <v>185987.34968399274</v>
          </cell>
          <cell r="BC88">
            <v>79</v>
          </cell>
          <cell r="BD88" t="str">
            <v>DRACUT</v>
          </cell>
          <cell r="BI88">
            <v>0</v>
          </cell>
          <cell r="BL88">
            <v>0</v>
          </cell>
          <cell r="BM88">
            <v>0</v>
          </cell>
          <cell r="BO88">
            <v>0</v>
          </cell>
          <cell r="BQ88">
            <v>302283</v>
          </cell>
          <cell r="BR88">
            <v>302283</v>
          </cell>
          <cell r="BS88">
            <v>0</v>
          </cell>
          <cell r="BU88">
            <v>0</v>
          </cell>
          <cell r="BW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W89">
            <v>0</v>
          </cell>
          <cell r="X89">
            <v>80</v>
          </cell>
          <cell r="AN89">
            <v>80</v>
          </cell>
          <cell r="AO89">
            <v>80</v>
          </cell>
          <cell r="AP89" t="str">
            <v>DUDLEY</v>
          </cell>
          <cell r="AQ89">
            <v>0</v>
          </cell>
          <cell r="AR89">
            <v>0</v>
          </cell>
          <cell r="AS89">
            <v>0</v>
          </cell>
          <cell r="AT89">
            <v>0</v>
          </cell>
          <cell r="AU89">
            <v>0</v>
          </cell>
          <cell r="AV89">
            <v>0</v>
          </cell>
          <cell r="AW89">
            <v>0</v>
          </cell>
          <cell r="AX89">
            <v>0</v>
          </cell>
          <cell r="AY89">
            <v>0</v>
          </cell>
          <cell r="AZ89">
            <v>0</v>
          </cell>
          <cell r="BA89">
            <v>0</v>
          </cell>
          <cell r="BC89">
            <v>80</v>
          </cell>
          <cell r="BD89" t="str">
            <v>DUDLEY</v>
          </cell>
          <cell r="BI89">
            <v>0</v>
          </cell>
          <cell r="BL89">
            <v>0</v>
          </cell>
          <cell r="BM89">
            <v>0</v>
          </cell>
          <cell r="BO89">
            <v>0</v>
          </cell>
          <cell r="BQ89">
            <v>0</v>
          </cell>
          <cell r="BR89">
            <v>0</v>
          </cell>
          <cell r="BS89">
            <v>0</v>
          </cell>
          <cell r="BU89">
            <v>0</v>
          </cell>
          <cell r="BW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W90">
            <v>0</v>
          </cell>
          <cell r="X90">
            <v>81</v>
          </cell>
          <cell r="AN90">
            <v>81</v>
          </cell>
          <cell r="AO90">
            <v>81</v>
          </cell>
          <cell r="AP90" t="str">
            <v>DUNSTABLE</v>
          </cell>
          <cell r="AQ90">
            <v>0</v>
          </cell>
          <cell r="AR90">
            <v>0</v>
          </cell>
          <cell r="AS90">
            <v>0</v>
          </cell>
          <cell r="AT90">
            <v>0</v>
          </cell>
          <cell r="AU90">
            <v>0</v>
          </cell>
          <cell r="AV90">
            <v>0</v>
          </cell>
          <cell r="AW90">
            <v>0</v>
          </cell>
          <cell r="AX90">
            <v>0</v>
          </cell>
          <cell r="AY90">
            <v>0</v>
          </cell>
          <cell r="AZ90">
            <v>0</v>
          </cell>
          <cell r="BA90">
            <v>0</v>
          </cell>
          <cell r="BC90">
            <v>81</v>
          </cell>
          <cell r="BD90" t="str">
            <v>DUNSTABLE</v>
          </cell>
          <cell r="BI90">
            <v>0</v>
          </cell>
          <cell r="BL90">
            <v>0</v>
          </cell>
          <cell r="BM90">
            <v>0</v>
          </cell>
          <cell r="BO90">
            <v>0</v>
          </cell>
          <cell r="BQ90">
            <v>0</v>
          </cell>
          <cell r="BR90">
            <v>0</v>
          </cell>
          <cell r="BS90">
            <v>0</v>
          </cell>
          <cell r="BU90">
            <v>0</v>
          </cell>
          <cell r="BW90">
            <v>0</v>
          </cell>
        </row>
        <row r="91">
          <cell r="A91">
            <v>82</v>
          </cell>
          <cell r="B91">
            <v>82</v>
          </cell>
          <cell r="C91" t="str">
            <v>DUXBURY</v>
          </cell>
          <cell r="D91">
            <v>16</v>
          </cell>
          <cell r="E91">
            <v>234213</v>
          </cell>
          <cell r="F91">
            <v>0</v>
          </cell>
          <cell r="G91">
            <v>14288</v>
          </cell>
          <cell r="H91">
            <v>248501</v>
          </cell>
          <cell r="J91">
            <v>36396.011959676551</v>
          </cell>
          <cell r="K91">
            <v>0.34182201668609086</v>
          </cell>
          <cell r="L91">
            <v>14288</v>
          </cell>
          <cell r="M91">
            <v>50684.011959676551</v>
          </cell>
          <cell r="O91">
            <v>197816.98804032346</v>
          </cell>
          <cell r="Q91">
            <v>0</v>
          </cell>
          <cell r="R91">
            <v>36396.011959676551</v>
          </cell>
          <cell r="S91">
            <v>14288</v>
          </cell>
          <cell r="T91">
            <v>50684.011959676551</v>
          </cell>
          <cell r="V91">
            <v>120764.5</v>
          </cell>
          <cell r="W91">
            <v>0</v>
          </cell>
          <cell r="X91">
            <v>82</v>
          </cell>
          <cell r="Y91">
            <v>16</v>
          </cell>
          <cell r="Z91">
            <v>0</v>
          </cell>
          <cell r="AA91">
            <v>0</v>
          </cell>
          <cell r="AB91">
            <v>234213</v>
          </cell>
          <cell r="AC91">
            <v>0</v>
          </cell>
          <cell r="AD91">
            <v>234213</v>
          </cell>
          <cell r="AE91">
            <v>0</v>
          </cell>
          <cell r="AF91">
            <v>14288</v>
          </cell>
          <cell r="AG91">
            <v>248501</v>
          </cell>
          <cell r="AH91">
            <v>0</v>
          </cell>
          <cell r="AJ91">
            <v>0</v>
          </cell>
          <cell r="AK91">
            <v>0</v>
          </cell>
          <cell r="AL91">
            <v>248501</v>
          </cell>
          <cell r="AN91">
            <v>82</v>
          </cell>
          <cell r="AO91">
            <v>82</v>
          </cell>
          <cell r="AP91" t="str">
            <v>DUXBURY</v>
          </cell>
          <cell r="AQ91">
            <v>234213</v>
          </cell>
          <cell r="AR91">
            <v>175059</v>
          </cell>
          <cell r="AS91">
            <v>59154</v>
          </cell>
          <cell r="AT91">
            <v>2487</v>
          </cell>
          <cell r="AU91">
            <v>5137</v>
          </cell>
          <cell r="AV91">
            <v>0</v>
          </cell>
          <cell r="AW91">
            <v>6734.5</v>
          </cell>
          <cell r="AX91">
            <v>32964</v>
          </cell>
          <cell r="AY91">
            <v>0</v>
          </cell>
          <cell r="AZ91">
            <v>106476.5</v>
          </cell>
          <cell r="BA91">
            <v>36396.011959676551</v>
          </cell>
          <cell r="BC91">
            <v>82</v>
          </cell>
          <cell r="BD91" t="str">
            <v>DUXBURY</v>
          </cell>
          <cell r="BI91">
            <v>0</v>
          </cell>
          <cell r="BL91">
            <v>0</v>
          </cell>
          <cell r="BM91">
            <v>0</v>
          </cell>
          <cell r="BO91">
            <v>0</v>
          </cell>
          <cell r="BQ91">
            <v>59154</v>
          </cell>
          <cell r="BR91">
            <v>59154</v>
          </cell>
          <cell r="BS91">
            <v>0</v>
          </cell>
          <cell r="BU91">
            <v>0</v>
          </cell>
          <cell r="BW91">
            <v>0</v>
          </cell>
        </row>
        <row r="92">
          <cell r="A92">
            <v>83</v>
          </cell>
          <cell r="B92">
            <v>83</v>
          </cell>
          <cell r="C92" t="str">
            <v>EAST BRIDGEWATER</v>
          </cell>
          <cell r="D92">
            <v>12</v>
          </cell>
          <cell r="E92">
            <v>137980</v>
          </cell>
          <cell r="F92">
            <v>0</v>
          </cell>
          <cell r="G92">
            <v>10716</v>
          </cell>
          <cell r="H92">
            <v>148696</v>
          </cell>
          <cell r="J92">
            <v>23614.8922308609</v>
          </cell>
          <cell r="K92">
            <v>0.38752007730516669</v>
          </cell>
          <cell r="L92">
            <v>10716</v>
          </cell>
          <cell r="M92">
            <v>34330.892230860904</v>
          </cell>
          <cell r="O92">
            <v>114365.1077691391</v>
          </cell>
          <cell r="Q92">
            <v>0</v>
          </cell>
          <cell r="R92">
            <v>23614.8922308609</v>
          </cell>
          <cell r="S92">
            <v>10716</v>
          </cell>
          <cell r="T92">
            <v>34330.892230860904</v>
          </cell>
          <cell r="V92">
            <v>71654.5</v>
          </cell>
          <cell r="W92">
            <v>0</v>
          </cell>
          <cell r="X92">
            <v>83</v>
          </cell>
          <cell r="Y92">
            <v>12</v>
          </cell>
          <cell r="Z92">
            <v>0</v>
          </cell>
          <cell r="AA92">
            <v>0</v>
          </cell>
          <cell r="AB92">
            <v>137980</v>
          </cell>
          <cell r="AC92">
            <v>0</v>
          </cell>
          <cell r="AD92">
            <v>137980</v>
          </cell>
          <cell r="AE92">
            <v>0</v>
          </cell>
          <cell r="AF92">
            <v>10716</v>
          </cell>
          <cell r="AG92">
            <v>148696</v>
          </cell>
          <cell r="AH92">
            <v>0</v>
          </cell>
          <cell r="AJ92">
            <v>0</v>
          </cell>
          <cell r="AK92">
            <v>0</v>
          </cell>
          <cell r="AL92">
            <v>148696</v>
          </cell>
          <cell r="AN92">
            <v>83</v>
          </cell>
          <cell r="AO92">
            <v>83</v>
          </cell>
          <cell r="AP92" t="str">
            <v>EAST BRIDGEWATER</v>
          </cell>
          <cell r="AQ92">
            <v>137980</v>
          </cell>
          <cell r="AR92">
            <v>99599</v>
          </cell>
          <cell r="AS92">
            <v>38381</v>
          </cell>
          <cell r="AT92">
            <v>8770.5</v>
          </cell>
          <cell r="AU92">
            <v>4571</v>
          </cell>
          <cell r="AV92">
            <v>2681.75</v>
          </cell>
          <cell r="AW92">
            <v>2333.25</v>
          </cell>
          <cell r="AX92">
            <v>4201</v>
          </cell>
          <cell r="AY92">
            <v>0</v>
          </cell>
          <cell r="AZ92">
            <v>60938.5</v>
          </cell>
          <cell r="BA92">
            <v>23614.8922308609</v>
          </cell>
          <cell r="BC92">
            <v>83</v>
          </cell>
          <cell r="BD92" t="str">
            <v>EAST BRIDGEWATER</v>
          </cell>
          <cell r="BI92">
            <v>0</v>
          </cell>
          <cell r="BL92">
            <v>0</v>
          </cell>
          <cell r="BM92">
            <v>0</v>
          </cell>
          <cell r="BO92">
            <v>0</v>
          </cell>
          <cell r="BQ92">
            <v>38381</v>
          </cell>
          <cell r="BR92">
            <v>38381</v>
          </cell>
          <cell r="BS92">
            <v>0</v>
          </cell>
          <cell r="BU92">
            <v>0</v>
          </cell>
          <cell r="BW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W93">
            <v>0</v>
          </cell>
          <cell r="X93">
            <v>84</v>
          </cell>
          <cell r="AN93">
            <v>84</v>
          </cell>
          <cell r="AO93">
            <v>84</v>
          </cell>
          <cell r="AP93" t="str">
            <v>EAST BROOKFIELD</v>
          </cell>
          <cell r="AQ93">
            <v>0</v>
          </cell>
          <cell r="AR93">
            <v>0</v>
          </cell>
          <cell r="AS93">
            <v>0</v>
          </cell>
          <cell r="AT93">
            <v>0</v>
          </cell>
          <cell r="AU93">
            <v>0</v>
          </cell>
          <cell r="AV93">
            <v>0</v>
          </cell>
          <cell r="AW93">
            <v>0</v>
          </cell>
          <cell r="AX93">
            <v>0</v>
          </cell>
          <cell r="AY93">
            <v>0</v>
          </cell>
          <cell r="AZ93">
            <v>0</v>
          </cell>
          <cell r="BA93">
            <v>0</v>
          </cell>
          <cell r="BC93">
            <v>84</v>
          </cell>
          <cell r="BD93" t="str">
            <v>EAST BROOKFIELD</v>
          </cell>
          <cell r="BI93">
            <v>0</v>
          </cell>
          <cell r="BL93">
            <v>0</v>
          </cell>
          <cell r="BM93">
            <v>0</v>
          </cell>
          <cell r="BO93">
            <v>0</v>
          </cell>
          <cell r="BQ93">
            <v>0</v>
          </cell>
          <cell r="BR93">
            <v>0</v>
          </cell>
          <cell r="BS93">
            <v>0</v>
          </cell>
          <cell r="BU93">
            <v>0</v>
          </cell>
          <cell r="BW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W94">
            <v>0</v>
          </cell>
          <cell r="X94">
            <v>85</v>
          </cell>
          <cell r="AN94">
            <v>85</v>
          </cell>
          <cell r="AO94">
            <v>86</v>
          </cell>
          <cell r="AP94" t="str">
            <v>EASTHAM</v>
          </cell>
          <cell r="AQ94">
            <v>0</v>
          </cell>
          <cell r="AR94">
            <v>0</v>
          </cell>
          <cell r="AS94">
            <v>0</v>
          </cell>
          <cell r="AT94">
            <v>0</v>
          </cell>
          <cell r="AU94">
            <v>0</v>
          </cell>
          <cell r="AV94">
            <v>0</v>
          </cell>
          <cell r="AW94">
            <v>0</v>
          </cell>
          <cell r="AX94">
            <v>0</v>
          </cell>
          <cell r="AY94">
            <v>0</v>
          </cell>
          <cell r="AZ94">
            <v>0</v>
          </cell>
          <cell r="BA94">
            <v>0</v>
          </cell>
          <cell r="BC94">
            <v>85</v>
          </cell>
          <cell r="BD94" t="str">
            <v>EASTHAM</v>
          </cell>
          <cell r="BI94">
            <v>0</v>
          </cell>
          <cell r="BL94">
            <v>0</v>
          </cell>
          <cell r="BM94">
            <v>0</v>
          </cell>
          <cell r="BO94">
            <v>0</v>
          </cell>
          <cell r="BQ94">
            <v>0</v>
          </cell>
          <cell r="BR94">
            <v>0</v>
          </cell>
          <cell r="BS94">
            <v>0</v>
          </cell>
          <cell r="BU94">
            <v>0</v>
          </cell>
          <cell r="BW94">
            <v>0</v>
          </cell>
        </row>
        <row r="95">
          <cell r="A95">
            <v>86</v>
          </cell>
          <cell r="B95">
            <v>87</v>
          </cell>
          <cell r="C95" t="str">
            <v>EASTHAMPTON</v>
          </cell>
          <cell r="D95">
            <v>114</v>
          </cell>
          <cell r="E95">
            <v>1267899</v>
          </cell>
          <cell r="F95">
            <v>0</v>
          </cell>
          <cell r="G95">
            <v>101802</v>
          </cell>
          <cell r="H95">
            <v>1369701</v>
          </cell>
          <cell r="J95">
            <v>127502.94422003266</v>
          </cell>
          <cell r="K95">
            <v>0.37434090136281212</v>
          </cell>
          <cell r="L95">
            <v>101802</v>
          </cell>
          <cell r="M95">
            <v>229304.94422003266</v>
          </cell>
          <cell r="O95">
            <v>1140396.0557799675</v>
          </cell>
          <cell r="Q95">
            <v>0</v>
          </cell>
          <cell r="R95">
            <v>127502.94422003266</v>
          </cell>
          <cell r="S95">
            <v>101802</v>
          </cell>
          <cell r="T95">
            <v>229304.94422003266</v>
          </cell>
          <cell r="V95">
            <v>442408.5</v>
          </cell>
          <cell r="W95">
            <v>0</v>
          </cell>
          <cell r="X95">
            <v>86</v>
          </cell>
          <cell r="Y95">
            <v>114</v>
          </cell>
          <cell r="Z95">
            <v>0</v>
          </cell>
          <cell r="AA95">
            <v>0</v>
          </cell>
          <cell r="AB95">
            <v>1267899</v>
          </cell>
          <cell r="AC95">
            <v>0</v>
          </cell>
          <cell r="AD95">
            <v>1267899</v>
          </cell>
          <cell r="AE95">
            <v>0</v>
          </cell>
          <cell r="AF95">
            <v>101802</v>
          </cell>
          <cell r="AG95">
            <v>1369701</v>
          </cell>
          <cell r="AH95">
            <v>0</v>
          </cell>
          <cell r="AJ95">
            <v>0</v>
          </cell>
          <cell r="AK95">
            <v>0</v>
          </cell>
          <cell r="AL95">
            <v>1369701</v>
          </cell>
          <cell r="AN95">
            <v>86</v>
          </cell>
          <cell r="AO95">
            <v>87</v>
          </cell>
          <cell r="AP95" t="str">
            <v>EASTHAMPTON</v>
          </cell>
          <cell r="AQ95">
            <v>1267899</v>
          </cell>
          <cell r="AR95">
            <v>1060670</v>
          </cell>
          <cell r="AS95">
            <v>207229</v>
          </cell>
          <cell r="AT95">
            <v>8951</v>
          </cell>
          <cell r="AU95">
            <v>23010</v>
          </cell>
          <cell r="AV95">
            <v>53681.75</v>
          </cell>
          <cell r="AW95">
            <v>42056.25</v>
          </cell>
          <cell r="AX95">
            <v>5678.5</v>
          </cell>
          <cell r="AY95">
            <v>0</v>
          </cell>
          <cell r="AZ95">
            <v>340606.5</v>
          </cell>
          <cell r="BA95">
            <v>127502.94422003266</v>
          </cell>
          <cell r="BC95">
            <v>86</v>
          </cell>
          <cell r="BD95" t="str">
            <v>EASTHAMPTON</v>
          </cell>
          <cell r="BI95">
            <v>0</v>
          </cell>
          <cell r="BL95">
            <v>0</v>
          </cell>
          <cell r="BM95">
            <v>0</v>
          </cell>
          <cell r="BO95">
            <v>0</v>
          </cell>
          <cell r="BQ95">
            <v>207229</v>
          </cell>
          <cell r="BR95">
            <v>207229</v>
          </cell>
          <cell r="BS95">
            <v>0</v>
          </cell>
          <cell r="BU95">
            <v>0</v>
          </cell>
          <cell r="BW95">
            <v>0</v>
          </cell>
        </row>
        <row r="96">
          <cell r="A96">
            <v>87</v>
          </cell>
          <cell r="B96">
            <v>85</v>
          </cell>
          <cell r="C96" t="str">
            <v>EAST LONGMEADOW</v>
          </cell>
          <cell r="D96">
            <v>10</v>
          </cell>
          <cell r="E96">
            <v>142343</v>
          </cell>
          <cell r="F96">
            <v>0</v>
          </cell>
          <cell r="G96">
            <v>8930</v>
          </cell>
          <cell r="H96">
            <v>151273</v>
          </cell>
          <cell r="J96">
            <v>15132.703014981993</v>
          </cell>
          <cell r="K96">
            <v>0.3167958259709846</v>
          </cell>
          <cell r="L96">
            <v>8930</v>
          </cell>
          <cell r="M96">
            <v>24062.703014981991</v>
          </cell>
          <cell r="O96">
            <v>127210.29698501801</v>
          </cell>
          <cell r="Q96">
            <v>0</v>
          </cell>
          <cell r="R96">
            <v>15132.703014981993</v>
          </cell>
          <cell r="S96">
            <v>8930</v>
          </cell>
          <cell r="T96">
            <v>24062.703014981991</v>
          </cell>
          <cell r="V96">
            <v>56698</v>
          </cell>
          <cell r="W96">
            <v>0</v>
          </cell>
          <cell r="X96">
            <v>87</v>
          </cell>
          <cell r="Y96">
            <v>10</v>
          </cell>
          <cell r="Z96">
            <v>0</v>
          </cell>
          <cell r="AA96">
            <v>0</v>
          </cell>
          <cell r="AB96">
            <v>142343</v>
          </cell>
          <cell r="AC96">
            <v>0</v>
          </cell>
          <cell r="AD96">
            <v>142343</v>
          </cell>
          <cell r="AE96">
            <v>0</v>
          </cell>
          <cell r="AF96">
            <v>8930</v>
          </cell>
          <cell r="AG96">
            <v>151273</v>
          </cell>
          <cell r="AH96">
            <v>0</v>
          </cell>
          <cell r="AJ96">
            <v>0</v>
          </cell>
          <cell r="AK96">
            <v>0</v>
          </cell>
          <cell r="AL96">
            <v>151273</v>
          </cell>
          <cell r="AN96">
            <v>87</v>
          </cell>
          <cell r="AO96">
            <v>85</v>
          </cell>
          <cell r="AP96" t="str">
            <v>EAST LONGMEADOW</v>
          </cell>
          <cell r="AQ96">
            <v>142343</v>
          </cell>
          <cell r="AR96">
            <v>117748</v>
          </cell>
          <cell r="AS96">
            <v>24595</v>
          </cell>
          <cell r="AT96">
            <v>5358</v>
          </cell>
          <cell r="AU96">
            <v>0</v>
          </cell>
          <cell r="AV96">
            <v>14486.5</v>
          </cell>
          <cell r="AW96">
            <v>3328.5</v>
          </cell>
          <cell r="AX96">
            <v>0</v>
          </cell>
          <cell r="AY96">
            <v>0</v>
          </cell>
          <cell r="AZ96">
            <v>47768</v>
          </cell>
          <cell r="BA96">
            <v>15132.703014981993</v>
          </cell>
          <cell r="BC96">
            <v>87</v>
          </cell>
          <cell r="BD96" t="str">
            <v>EAST LONGMEADOW</v>
          </cell>
          <cell r="BI96">
            <v>0</v>
          </cell>
          <cell r="BL96">
            <v>0</v>
          </cell>
          <cell r="BM96">
            <v>0</v>
          </cell>
          <cell r="BO96">
            <v>0</v>
          </cell>
          <cell r="BQ96">
            <v>24595</v>
          </cell>
          <cell r="BR96">
            <v>24595</v>
          </cell>
          <cell r="BS96">
            <v>0</v>
          </cell>
          <cell r="BU96">
            <v>0</v>
          </cell>
          <cell r="BW96">
            <v>0</v>
          </cell>
        </row>
        <row r="97">
          <cell r="A97">
            <v>88</v>
          </cell>
          <cell r="B97">
            <v>88</v>
          </cell>
          <cell r="C97" t="str">
            <v>EASTON</v>
          </cell>
          <cell r="D97">
            <v>5</v>
          </cell>
          <cell r="E97">
            <v>70750</v>
          </cell>
          <cell r="F97">
            <v>0</v>
          </cell>
          <cell r="G97">
            <v>4465</v>
          </cell>
          <cell r="H97">
            <v>75215</v>
          </cell>
          <cell r="J97">
            <v>0</v>
          </cell>
          <cell r="K97">
            <v>0</v>
          </cell>
          <cell r="L97">
            <v>4465</v>
          </cell>
          <cell r="M97">
            <v>4465</v>
          </cell>
          <cell r="O97">
            <v>70750</v>
          </cell>
          <cell r="Q97">
            <v>0</v>
          </cell>
          <cell r="R97">
            <v>0</v>
          </cell>
          <cell r="S97">
            <v>4465</v>
          </cell>
          <cell r="T97">
            <v>4465</v>
          </cell>
          <cell r="V97">
            <v>49287.75</v>
          </cell>
          <cell r="W97">
            <v>0</v>
          </cell>
          <cell r="X97">
            <v>88</v>
          </cell>
          <cell r="Y97">
            <v>5</v>
          </cell>
          <cell r="Z97">
            <v>0</v>
          </cell>
          <cell r="AA97">
            <v>0</v>
          </cell>
          <cell r="AB97">
            <v>70750</v>
          </cell>
          <cell r="AC97">
            <v>0</v>
          </cell>
          <cell r="AD97">
            <v>70750</v>
          </cell>
          <cell r="AE97">
            <v>0</v>
          </cell>
          <cell r="AF97">
            <v>4465</v>
          </cell>
          <cell r="AG97">
            <v>75215</v>
          </cell>
          <cell r="AH97">
            <v>0</v>
          </cell>
          <cell r="AJ97">
            <v>0</v>
          </cell>
          <cell r="AK97">
            <v>0</v>
          </cell>
          <cell r="AL97">
            <v>75215</v>
          </cell>
          <cell r="AN97">
            <v>88</v>
          </cell>
          <cell r="AO97">
            <v>88</v>
          </cell>
          <cell r="AP97" t="str">
            <v>EASTON</v>
          </cell>
          <cell r="AQ97">
            <v>70750</v>
          </cell>
          <cell r="AR97">
            <v>235234</v>
          </cell>
          <cell r="AS97">
            <v>0</v>
          </cell>
          <cell r="AT97">
            <v>24110</v>
          </cell>
          <cell r="AU97">
            <v>493</v>
          </cell>
          <cell r="AV97">
            <v>0</v>
          </cell>
          <cell r="AW97">
            <v>4160.25</v>
          </cell>
          <cell r="AX97">
            <v>16059.5</v>
          </cell>
          <cell r="AY97">
            <v>0</v>
          </cell>
          <cell r="AZ97">
            <v>44822.75</v>
          </cell>
          <cell r="BA97">
            <v>0</v>
          </cell>
          <cell r="BC97">
            <v>88</v>
          </cell>
          <cell r="BD97" t="str">
            <v>EASTON</v>
          </cell>
          <cell r="BI97">
            <v>0</v>
          </cell>
          <cell r="BL97">
            <v>0</v>
          </cell>
          <cell r="BM97">
            <v>0</v>
          </cell>
          <cell r="BO97">
            <v>0</v>
          </cell>
          <cell r="BQ97">
            <v>0</v>
          </cell>
          <cell r="BR97">
            <v>0</v>
          </cell>
          <cell r="BS97">
            <v>0</v>
          </cell>
          <cell r="BU97">
            <v>0</v>
          </cell>
          <cell r="BW97">
            <v>0</v>
          </cell>
        </row>
        <row r="98">
          <cell r="A98">
            <v>89</v>
          </cell>
          <cell r="B98">
            <v>89</v>
          </cell>
          <cell r="C98" t="str">
            <v>EDGARTOWN</v>
          </cell>
          <cell r="D98">
            <v>45</v>
          </cell>
          <cell r="E98">
            <v>1022345.9237771964</v>
          </cell>
          <cell r="F98">
            <v>0</v>
          </cell>
          <cell r="G98">
            <v>39292</v>
          </cell>
          <cell r="H98">
            <v>1061637.9237771966</v>
          </cell>
          <cell r="J98">
            <v>31970.287778183778</v>
          </cell>
          <cell r="K98">
            <v>0.23581312709425201</v>
          </cell>
          <cell r="L98">
            <v>39292</v>
          </cell>
          <cell r="M98">
            <v>71262.287778183774</v>
          </cell>
          <cell r="O98">
            <v>990375.63599901274</v>
          </cell>
          <cell r="Q98">
            <v>28803</v>
          </cell>
          <cell r="R98">
            <v>31970.287778183778</v>
          </cell>
          <cell r="S98">
            <v>40185</v>
          </cell>
          <cell r="T98">
            <v>100065.28777818377</v>
          </cell>
          <cell r="V98">
            <v>203669.67377719644</v>
          </cell>
          <cell r="W98">
            <v>0</v>
          </cell>
          <cell r="X98">
            <v>89</v>
          </cell>
          <cell r="Y98">
            <v>45</v>
          </cell>
          <cell r="Z98">
            <v>0</v>
          </cell>
          <cell r="AA98">
            <v>1</v>
          </cell>
          <cell r="AB98">
            <v>1228040</v>
          </cell>
          <cell r="AC98">
            <v>205694.07622280356</v>
          </cell>
          <cell r="AD98">
            <v>1022345.9237771964</v>
          </cell>
          <cell r="AE98">
            <v>0</v>
          </cell>
          <cell r="AF98">
            <v>39292</v>
          </cell>
          <cell r="AG98">
            <v>1061637.9237771966</v>
          </cell>
          <cell r="AH98">
            <v>27910</v>
          </cell>
          <cell r="AJ98">
            <v>893</v>
          </cell>
          <cell r="AK98">
            <v>28803</v>
          </cell>
          <cell r="AL98">
            <v>1090440.9237771966</v>
          </cell>
          <cell r="AN98">
            <v>89</v>
          </cell>
          <cell r="AO98">
            <v>89</v>
          </cell>
          <cell r="AP98" t="str">
            <v>EDGARTOWN</v>
          </cell>
          <cell r="AQ98">
            <v>1022345.9237771964</v>
          </cell>
          <cell r="AR98">
            <v>970385</v>
          </cell>
          <cell r="AS98">
            <v>51960.92377719644</v>
          </cell>
          <cell r="AT98">
            <v>17303.5</v>
          </cell>
          <cell r="AU98">
            <v>15975</v>
          </cell>
          <cell r="AV98">
            <v>38593.75</v>
          </cell>
          <cell r="AW98">
            <v>4390.5</v>
          </cell>
          <cell r="AX98">
            <v>7351</v>
          </cell>
          <cell r="AY98">
            <v>0</v>
          </cell>
          <cell r="AZ98">
            <v>135574.67377719644</v>
          </cell>
          <cell r="BA98">
            <v>31970.287778183778</v>
          </cell>
          <cell r="BC98">
            <v>89</v>
          </cell>
          <cell r="BD98" t="str">
            <v>EDGARTOWN</v>
          </cell>
          <cell r="BI98">
            <v>0</v>
          </cell>
          <cell r="BL98">
            <v>0</v>
          </cell>
          <cell r="BM98">
            <v>0</v>
          </cell>
          <cell r="BO98">
            <v>0</v>
          </cell>
          <cell r="BQ98">
            <v>51960.92377719644</v>
          </cell>
          <cell r="BR98">
            <v>51960.92377719644</v>
          </cell>
          <cell r="BS98">
            <v>0</v>
          </cell>
          <cell r="BU98">
            <v>0</v>
          </cell>
          <cell r="BW98">
            <v>0</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W99">
            <v>0</v>
          </cell>
          <cell r="X99">
            <v>90</v>
          </cell>
          <cell r="AN99">
            <v>90</v>
          </cell>
          <cell r="AO99">
            <v>90</v>
          </cell>
          <cell r="AP99" t="str">
            <v>EGREMONT</v>
          </cell>
          <cell r="AQ99">
            <v>0</v>
          </cell>
          <cell r="AR99">
            <v>0</v>
          </cell>
          <cell r="AS99">
            <v>0</v>
          </cell>
          <cell r="AT99">
            <v>0</v>
          </cell>
          <cell r="AU99">
            <v>0</v>
          </cell>
          <cell r="AV99">
            <v>0</v>
          </cell>
          <cell r="AW99">
            <v>0</v>
          </cell>
          <cell r="AX99">
            <v>0</v>
          </cell>
          <cell r="AY99">
            <v>0</v>
          </cell>
          <cell r="AZ99">
            <v>0</v>
          </cell>
          <cell r="BA99">
            <v>0</v>
          </cell>
          <cell r="BC99">
            <v>90</v>
          </cell>
          <cell r="BD99" t="str">
            <v>EGREMONT</v>
          </cell>
          <cell r="BI99">
            <v>0</v>
          </cell>
          <cell r="BL99">
            <v>0</v>
          </cell>
          <cell r="BM99">
            <v>0</v>
          </cell>
          <cell r="BO99">
            <v>0</v>
          </cell>
          <cell r="BQ99">
            <v>0</v>
          </cell>
          <cell r="BR99">
            <v>0</v>
          </cell>
          <cell r="BS99">
            <v>0</v>
          </cell>
          <cell r="BU99">
            <v>0</v>
          </cell>
          <cell r="BW99">
            <v>0</v>
          </cell>
        </row>
        <row r="100">
          <cell r="A100">
            <v>91</v>
          </cell>
          <cell r="B100">
            <v>91</v>
          </cell>
          <cell r="C100" t="str">
            <v>ERVING</v>
          </cell>
          <cell r="D100">
            <v>5</v>
          </cell>
          <cell r="E100">
            <v>126882</v>
          </cell>
          <cell r="F100">
            <v>0</v>
          </cell>
          <cell r="G100">
            <v>4465</v>
          </cell>
          <cell r="H100">
            <v>131347</v>
          </cell>
          <cell r="J100">
            <v>0</v>
          </cell>
          <cell r="K100">
            <v>0</v>
          </cell>
          <cell r="L100">
            <v>4465</v>
          </cell>
          <cell r="M100">
            <v>4465</v>
          </cell>
          <cell r="O100">
            <v>126882</v>
          </cell>
          <cell r="Q100">
            <v>0</v>
          </cell>
          <cell r="R100">
            <v>0</v>
          </cell>
          <cell r="S100">
            <v>4465</v>
          </cell>
          <cell r="T100">
            <v>4465</v>
          </cell>
          <cell r="V100">
            <v>5580</v>
          </cell>
          <cell r="W100">
            <v>0</v>
          </cell>
          <cell r="X100">
            <v>91</v>
          </cell>
          <cell r="Y100">
            <v>5</v>
          </cell>
          <cell r="Z100">
            <v>0</v>
          </cell>
          <cell r="AA100">
            <v>0</v>
          </cell>
          <cell r="AB100">
            <v>126882</v>
          </cell>
          <cell r="AC100">
            <v>0</v>
          </cell>
          <cell r="AD100">
            <v>126882</v>
          </cell>
          <cell r="AE100">
            <v>0</v>
          </cell>
          <cell r="AF100">
            <v>4465</v>
          </cell>
          <cell r="AG100">
            <v>131347</v>
          </cell>
          <cell r="AH100">
            <v>0</v>
          </cell>
          <cell r="AJ100">
            <v>0</v>
          </cell>
          <cell r="AK100">
            <v>0</v>
          </cell>
          <cell r="AL100">
            <v>131347</v>
          </cell>
          <cell r="AN100">
            <v>91</v>
          </cell>
          <cell r="AO100">
            <v>91</v>
          </cell>
          <cell r="AP100" t="str">
            <v>ERVING</v>
          </cell>
          <cell r="AQ100">
            <v>126882</v>
          </cell>
          <cell r="AR100">
            <v>163952</v>
          </cell>
          <cell r="AS100">
            <v>0</v>
          </cell>
          <cell r="AT100">
            <v>0</v>
          </cell>
          <cell r="AU100">
            <v>1115</v>
          </cell>
          <cell r="AV100">
            <v>0</v>
          </cell>
          <cell r="AW100">
            <v>0</v>
          </cell>
          <cell r="AX100">
            <v>0</v>
          </cell>
          <cell r="AY100">
            <v>0</v>
          </cell>
          <cell r="AZ100">
            <v>1115</v>
          </cell>
          <cell r="BA100">
            <v>0</v>
          </cell>
          <cell r="BC100">
            <v>91</v>
          </cell>
          <cell r="BD100" t="str">
            <v>ERVING</v>
          </cell>
          <cell r="BI100">
            <v>0</v>
          </cell>
          <cell r="BL100">
            <v>0</v>
          </cell>
          <cell r="BM100">
            <v>0</v>
          </cell>
          <cell r="BO100">
            <v>0</v>
          </cell>
          <cell r="BQ100">
            <v>0</v>
          </cell>
          <cell r="BR100">
            <v>0</v>
          </cell>
          <cell r="BS100">
            <v>0</v>
          </cell>
          <cell r="BU100">
            <v>0</v>
          </cell>
          <cell r="BW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W101">
            <v>0</v>
          </cell>
          <cell r="X101">
            <v>92</v>
          </cell>
          <cell r="AN101">
            <v>92</v>
          </cell>
          <cell r="AO101">
            <v>92</v>
          </cell>
          <cell r="AP101" t="str">
            <v>ESSEX</v>
          </cell>
          <cell r="AQ101">
            <v>0</v>
          </cell>
          <cell r="AR101">
            <v>0</v>
          </cell>
          <cell r="AS101">
            <v>0</v>
          </cell>
          <cell r="AT101">
            <v>0</v>
          </cell>
          <cell r="AU101">
            <v>0</v>
          </cell>
          <cell r="AV101">
            <v>0</v>
          </cell>
          <cell r="AW101">
            <v>0</v>
          </cell>
          <cell r="AX101">
            <v>0</v>
          </cell>
          <cell r="AY101">
            <v>0</v>
          </cell>
          <cell r="AZ101">
            <v>0</v>
          </cell>
          <cell r="BA101">
            <v>0</v>
          </cell>
          <cell r="BC101">
            <v>92</v>
          </cell>
          <cell r="BD101" t="str">
            <v>ESSEX</v>
          </cell>
          <cell r="BI101">
            <v>0</v>
          </cell>
          <cell r="BL101">
            <v>0</v>
          </cell>
          <cell r="BM101">
            <v>0</v>
          </cell>
          <cell r="BO101">
            <v>0</v>
          </cell>
          <cell r="BQ101">
            <v>0</v>
          </cell>
          <cell r="BR101">
            <v>0</v>
          </cell>
          <cell r="BS101">
            <v>0</v>
          </cell>
          <cell r="BU101">
            <v>0</v>
          </cell>
          <cell r="BW101">
            <v>0</v>
          </cell>
        </row>
        <row r="102">
          <cell r="A102">
            <v>93</v>
          </cell>
          <cell r="B102">
            <v>93</v>
          </cell>
          <cell r="C102" t="str">
            <v>EVERETT</v>
          </cell>
          <cell r="D102">
            <v>756</v>
          </cell>
          <cell r="E102">
            <v>8660870.8200000003</v>
          </cell>
          <cell r="F102">
            <v>0</v>
          </cell>
          <cell r="G102">
            <v>642505</v>
          </cell>
          <cell r="H102">
            <v>9303375.8200000003</v>
          </cell>
          <cell r="J102">
            <v>164055.74070429886</v>
          </cell>
          <cell r="K102">
            <v>0.14164501122556691</v>
          </cell>
          <cell r="L102">
            <v>642505</v>
          </cell>
          <cell r="M102">
            <v>806560.74070429883</v>
          </cell>
          <cell r="O102">
            <v>8496815.0792957023</v>
          </cell>
          <cell r="Q102">
            <v>480855</v>
          </cell>
          <cell r="R102">
            <v>164055.74070429886</v>
          </cell>
          <cell r="S102">
            <v>675108</v>
          </cell>
          <cell r="T102">
            <v>1287415.740704299</v>
          </cell>
          <cell r="V102">
            <v>2281577.5700000003</v>
          </cell>
          <cell r="W102">
            <v>0</v>
          </cell>
          <cell r="X102">
            <v>93</v>
          </cell>
          <cell r="Y102">
            <v>756</v>
          </cell>
          <cell r="Z102">
            <v>0</v>
          </cell>
          <cell r="AA102">
            <v>36.509714375124894</v>
          </cell>
          <cell r="AB102">
            <v>8660870.8200000003</v>
          </cell>
          <cell r="AC102">
            <v>0</v>
          </cell>
          <cell r="AD102">
            <v>8660870.8200000003</v>
          </cell>
          <cell r="AE102">
            <v>0</v>
          </cell>
          <cell r="AF102">
            <v>642505</v>
          </cell>
          <cell r="AG102">
            <v>9303375.8200000003</v>
          </cell>
          <cell r="AH102">
            <v>448252</v>
          </cell>
          <cell r="AJ102">
            <v>32603</v>
          </cell>
          <cell r="AK102">
            <v>480855</v>
          </cell>
          <cell r="AL102">
            <v>9784230.8200000003</v>
          </cell>
          <cell r="AN102">
            <v>93</v>
          </cell>
          <cell r="AO102">
            <v>93</v>
          </cell>
          <cell r="AP102" t="str">
            <v>EVERETT</v>
          </cell>
          <cell r="AQ102">
            <v>8660870.8200000003</v>
          </cell>
          <cell r="AR102">
            <v>8394233</v>
          </cell>
          <cell r="AS102">
            <v>266637.8200000003</v>
          </cell>
          <cell r="AT102">
            <v>89378.5</v>
          </cell>
          <cell r="AU102">
            <v>475610</v>
          </cell>
          <cell r="AV102">
            <v>86349.5</v>
          </cell>
          <cell r="AW102">
            <v>118726</v>
          </cell>
          <cell r="AX102">
            <v>121515.75</v>
          </cell>
          <cell r="AY102">
            <v>0</v>
          </cell>
          <cell r="AZ102">
            <v>1158217.5700000003</v>
          </cell>
          <cell r="BA102">
            <v>164055.74070429886</v>
          </cell>
          <cell r="BC102">
            <v>93</v>
          </cell>
          <cell r="BD102" t="str">
            <v>EVERETT</v>
          </cell>
          <cell r="BI102">
            <v>0</v>
          </cell>
          <cell r="BL102">
            <v>0</v>
          </cell>
          <cell r="BM102">
            <v>0</v>
          </cell>
          <cell r="BO102">
            <v>0</v>
          </cell>
          <cell r="BQ102">
            <v>266637.8200000003</v>
          </cell>
          <cell r="BR102">
            <v>266637.8200000003</v>
          </cell>
          <cell r="BS102">
            <v>0</v>
          </cell>
          <cell r="BU102">
            <v>0</v>
          </cell>
          <cell r="BW102">
            <v>0</v>
          </cell>
        </row>
        <row r="103">
          <cell r="A103">
            <v>94</v>
          </cell>
          <cell r="B103">
            <v>94</v>
          </cell>
          <cell r="C103" t="str">
            <v>FAIRHAVEN</v>
          </cell>
          <cell r="D103">
            <v>0</v>
          </cell>
          <cell r="E103">
            <v>0</v>
          </cell>
          <cell r="F103">
            <v>0</v>
          </cell>
          <cell r="G103">
            <v>0</v>
          </cell>
          <cell r="H103">
            <v>0</v>
          </cell>
          <cell r="J103">
            <v>0</v>
          </cell>
          <cell r="K103">
            <v>0</v>
          </cell>
          <cell r="L103">
            <v>0</v>
          </cell>
          <cell r="M103">
            <v>0</v>
          </cell>
          <cell r="O103">
            <v>0</v>
          </cell>
          <cell r="Q103">
            <v>0</v>
          </cell>
          <cell r="R103">
            <v>0</v>
          </cell>
          <cell r="S103">
            <v>0</v>
          </cell>
          <cell r="T103">
            <v>0</v>
          </cell>
          <cell r="V103">
            <v>7072.75</v>
          </cell>
          <cell r="W103">
            <v>0</v>
          </cell>
          <cell r="X103">
            <v>94</v>
          </cell>
          <cell r="AN103">
            <v>94</v>
          </cell>
          <cell r="AO103">
            <v>94</v>
          </cell>
          <cell r="AP103" t="str">
            <v>FAIRHAVEN</v>
          </cell>
          <cell r="AQ103">
            <v>0</v>
          </cell>
          <cell r="AR103">
            <v>10952</v>
          </cell>
          <cell r="AS103">
            <v>0</v>
          </cell>
          <cell r="AT103">
            <v>0</v>
          </cell>
          <cell r="AU103">
            <v>801</v>
          </cell>
          <cell r="AV103">
            <v>0</v>
          </cell>
          <cell r="AW103">
            <v>0</v>
          </cell>
          <cell r="AX103">
            <v>6271.75</v>
          </cell>
          <cell r="AY103">
            <v>0</v>
          </cell>
          <cell r="AZ103">
            <v>7072.75</v>
          </cell>
          <cell r="BA103">
            <v>0</v>
          </cell>
          <cell r="BC103">
            <v>94</v>
          </cell>
          <cell r="BD103" t="str">
            <v>FAIRHAVEN</v>
          </cell>
          <cell r="BI103">
            <v>0</v>
          </cell>
          <cell r="BL103">
            <v>0</v>
          </cell>
          <cell r="BM103">
            <v>0</v>
          </cell>
          <cell r="BO103">
            <v>0</v>
          </cell>
          <cell r="BQ103">
            <v>0</v>
          </cell>
          <cell r="BR103">
            <v>0</v>
          </cell>
          <cell r="BS103">
            <v>0</v>
          </cell>
          <cell r="BU103">
            <v>0</v>
          </cell>
          <cell r="BW103">
            <v>0</v>
          </cell>
        </row>
        <row r="104">
          <cell r="A104">
            <v>95</v>
          </cell>
          <cell r="B104">
            <v>95</v>
          </cell>
          <cell r="C104" t="str">
            <v>FALL RIVER</v>
          </cell>
          <cell r="D104">
            <v>1798</v>
          </cell>
          <cell r="E104">
            <v>20437071</v>
          </cell>
          <cell r="F104">
            <v>0</v>
          </cell>
          <cell r="G104">
            <v>1605614</v>
          </cell>
          <cell r="H104">
            <v>22042685</v>
          </cell>
          <cell r="J104">
            <v>2317265.0598574718</v>
          </cell>
          <cell r="K104">
            <v>0.3762922499657928</v>
          </cell>
          <cell r="L104">
            <v>1605614</v>
          </cell>
          <cell r="M104">
            <v>3922879.0598574718</v>
          </cell>
          <cell r="O104">
            <v>18119805.940142527</v>
          </cell>
          <cell r="Q104">
            <v>0</v>
          </cell>
          <cell r="R104">
            <v>2317265.0598574718</v>
          </cell>
          <cell r="S104">
            <v>1605614</v>
          </cell>
          <cell r="T104">
            <v>3922879.0598574718</v>
          </cell>
          <cell r="V104">
            <v>7763766.5</v>
          </cell>
          <cell r="W104">
            <v>0</v>
          </cell>
          <cell r="X104">
            <v>95</v>
          </cell>
          <cell r="Y104">
            <v>1798</v>
          </cell>
          <cell r="Z104">
            <v>0</v>
          </cell>
          <cell r="AA104">
            <v>0</v>
          </cell>
          <cell r="AB104">
            <v>20437071</v>
          </cell>
          <cell r="AC104">
            <v>0</v>
          </cell>
          <cell r="AD104">
            <v>20437071</v>
          </cell>
          <cell r="AE104">
            <v>0</v>
          </cell>
          <cell r="AF104">
            <v>1605614</v>
          </cell>
          <cell r="AG104">
            <v>22042685</v>
          </cell>
          <cell r="AH104">
            <v>0</v>
          </cell>
          <cell r="AJ104">
            <v>0</v>
          </cell>
          <cell r="AK104">
            <v>0</v>
          </cell>
          <cell r="AL104">
            <v>22042685</v>
          </cell>
          <cell r="AN104">
            <v>95</v>
          </cell>
          <cell r="AO104">
            <v>95</v>
          </cell>
          <cell r="AP104" t="str">
            <v>FALL RIVER</v>
          </cell>
          <cell r="AQ104">
            <v>20437071</v>
          </cell>
          <cell r="AR104">
            <v>16670848</v>
          </cell>
          <cell r="AS104">
            <v>3766223</v>
          </cell>
          <cell r="AT104">
            <v>658990</v>
          </cell>
          <cell r="AU104">
            <v>491474</v>
          </cell>
          <cell r="AV104">
            <v>629575</v>
          </cell>
          <cell r="AW104">
            <v>487964.5</v>
          </cell>
          <cell r="AX104">
            <v>123926</v>
          </cell>
          <cell r="AY104">
            <v>0</v>
          </cell>
          <cell r="AZ104">
            <v>6158152.5</v>
          </cell>
          <cell r="BA104">
            <v>2317265.0598574718</v>
          </cell>
          <cell r="BC104">
            <v>95</v>
          </cell>
          <cell r="BD104" t="str">
            <v>FALL RIVER</v>
          </cell>
          <cell r="BI104">
            <v>0</v>
          </cell>
          <cell r="BL104">
            <v>0</v>
          </cell>
          <cell r="BM104">
            <v>0</v>
          </cell>
          <cell r="BO104">
            <v>0</v>
          </cell>
          <cell r="BQ104">
            <v>3766223</v>
          </cell>
          <cell r="BR104">
            <v>3766223</v>
          </cell>
          <cell r="BS104">
            <v>0</v>
          </cell>
          <cell r="BU104">
            <v>0</v>
          </cell>
          <cell r="BW104">
            <v>0</v>
          </cell>
        </row>
        <row r="105">
          <cell r="A105">
            <v>96</v>
          </cell>
          <cell r="B105">
            <v>96</v>
          </cell>
          <cell r="C105" t="str">
            <v>FALMOUTH</v>
          </cell>
          <cell r="D105">
            <v>89</v>
          </cell>
          <cell r="E105">
            <v>1510613</v>
          </cell>
          <cell r="F105">
            <v>0</v>
          </cell>
          <cell r="G105">
            <v>79477</v>
          </cell>
          <cell r="H105">
            <v>1590090</v>
          </cell>
          <cell r="J105">
            <v>215357.52973766893</v>
          </cell>
          <cell r="K105">
            <v>0.50853428055935379</v>
          </cell>
          <cell r="L105">
            <v>79477</v>
          </cell>
          <cell r="M105">
            <v>294834.52973766893</v>
          </cell>
          <cell r="O105">
            <v>1295255.470262331</v>
          </cell>
          <cell r="Q105">
            <v>0</v>
          </cell>
          <cell r="R105">
            <v>215357.52973766893</v>
          </cell>
          <cell r="S105">
            <v>79477</v>
          </cell>
          <cell r="T105">
            <v>294834.52973766893</v>
          </cell>
          <cell r="V105">
            <v>502963.75</v>
          </cell>
          <cell r="W105">
            <v>0</v>
          </cell>
          <cell r="X105">
            <v>96</v>
          </cell>
          <cell r="Y105">
            <v>89</v>
          </cell>
          <cell r="Z105">
            <v>0</v>
          </cell>
          <cell r="AA105">
            <v>0</v>
          </cell>
          <cell r="AB105">
            <v>1510613</v>
          </cell>
          <cell r="AC105">
            <v>0</v>
          </cell>
          <cell r="AD105">
            <v>1510613</v>
          </cell>
          <cell r="AE105">
            <v>0</v>
          </cell>
          <cell r="AF105">
            <v>79477</v>
          </cell>
          <cell r="AG105">
            <v>1590090</v>
          </cell>
          <cell r="AH105">
            <v>0</v>
          </cell>
          <cell r="AJ105">
            <v>0</v>
          </cell>
          <cell r="AK105">
            <v>0</v>
          </cell>
          <cell r="AL105">
            <v>1590090</v>
          </cell>
          <cell r="AN105">
            <v>96</v>
          </cell>
          <cell r="AO105">
            <v>96</v>
          </cell>
          <cell r="AP105" t="str">
            <v>FALMOUTH</v>
          </cell>
          <cell r="AQ105">
            <v>1510613</v>
          </cell>
          <cell r="AR105">
            <v>1160595</v>
          </cell>
          <cell r="AS105">
            <v>350018</v>
          </cell>
          <cell r="AT105">
            <v>30454.75</v>
          </cell>
          <cell r="AU105">
            <v>43014</v>
          </cell>
          <cell r="AV105">
            <v>0</v>
          </cell>
          <cell r="AW105">
            <v>0</v>
          </cell>
          <cell r="AX105">
            <v>0</v>
          </cell>
          <cell r="AY105">
            <v>0</v>
          </cell>
          <cell r="AZ105">
            <v>423486.75</v>
          </cell>
          <cell r="BA105">
            <v>215357.52973766893</v>
          </cell>
          <cell r="BC105">
            <v>96</v>
          </cell>
          <cell r="BD105" t="str">
            <v>FALMOUTH</v>
          </cell>
          <cell r="BI105">
            <v>0</v>
          </cell>
          <cell r="BL105">
            <v>0</v>
          </cell>
          <cell r="BM105">
            <v>0</v>
          </cell>
          <cell r="BO105">
            <v>0</v>
          </cell>
          <cell r="BQ105">
            <v>350018</v>
          </cell>
          <cell r="BR105">
            <v>350018</v>
          </cell>
          <cell r="BS105">
            <v>0</v>
          </cell>
          <cell r="BU105">
            <v>0</v>
          </cell>
          <cell r="BW105">
            <v>0</v>
          </cell>
        </row>
        <row r="106">
          <cell r="A106">
            <v>97</v>
          </cell>
          <cell r="B106">
            <v>97</v>
          </cell>
          <cell r="C106" t="str">
            <v>FITCHBURG</v>
          </cell>
          <cell r="D106">
            <v>232</v>
          </cell>
          <cell r="E106">
            <v>2685372</v>
          </cell>
          <cell r="F106">
            <v>0</v>
          </cell>
          <cell r="G106">
            <v>207176</v>
          </cell>
          <cell r="H106">
            <v>2892548</v>
          </cell>
          <cell r="J106">
            <v>336470.22173108626</v>
          </cell>
          <cell r="K106">
            <v>0.53630346102722959</v>
          </cell>
          <cell r="L106">
            <v>207176</v>
          </cell>
          <cell r="M106">
            <v>543646.22173108626</v>
          </cell>
          <cell r="O106">
            <v>2348901.7782689137</v>
          </cell>
          <cell r="Q106">
            <v>0</v>
          </cell>
          <cell r="R106">
            <v>336470.22173108626</v>
          </cell>
          <cell r="S106">
            <v>207176</v>
          </cell>
          <cell r="T106">
            <v>543646.22173108626</v>
          </cell>
          <cell r="V106">
            <v>834563.75</v>
          </cell>
          <cell r="W106">
            <v>0</v>
          </cell>
          <cell r="X106">
            <v>97</v>
          </cell>
          <cell r="Y106">
            <v>232</v>
          </cell>
          <cell r="Z106">
            <v>0</v>
          </cell>
          <cell r="AA106">
            <v>0</v>
          </cell>
          <cell r="AB106">
            <v>2685372</v>
          </cell>
          <cell r="AC106">
            <v>0</v>
          </cell>
          <cell r="AD106">
            <v>2685372</v>
          </cell>
          <cell r="AE106">
            <v>0</v>
          </cell>
          <cell r="AF106">
            <v>207176</v>
          </cell>
          <cell r="AG106">
            <v>2892548</v>
          </cell>
          <cell r="AH106">
            <v>0</v>
          </cell>
          <cell r="AJ106">
            <v>0</v>
          </cell>
          <cell r="AK106">
            <v>0</v>
          </cell>
          <cell r="AL106">
            <v>2892548</v>
          </cell>
          <cell r="AN106">
            <v>97</v>
          </cell>
          <cell r="AO106">
            <v>97</v>
          </cell>
          <cell r="AP106" t="str">
            <v>FITCHBURG</v>
          </cell>
          <cell r="AQ106">
            <v>2685372</v>
          </cell>
          <cell r="AR106">
            <v>2138511</v>
          </cell>
          <cell r="AS106">
            <v>546861</v>
          </cell>
          <cell r="AT106">
            <v>54989.75</v>
          </cell>
          <cell r="AU106">
            <v>25537</v>
          </cell>
          <cell r="AV106">
            <v>0</v>
          </cell>
          <cell r="AW106">
            <v>0</v>
          </cell>
          <cell r="AX106">
            <v>0</v>
          </cell>
          <cell r="AY106">
            <v>0</v>
          </cell>
          <cell r="AZ106">
            <v>627387.75</v>
          </cell>
          <cell r="BA106">
            <v>336470.22173108626</v>
          </cell>
          <cell r="BC106">
            <v>97</v>
          </cell>
          <cell r="BD106" t="str">
            <v>FITCHBURG</v>
          </cell>
          <cell r="BI106">
            <v>0</v>
          </cell>
          <cell r="BL106">
            <v>0</v>
          </cell>
          <cell r="BM106">
            <v>0</v>
          </cell>
          <cell r="BO106">
            <v>0</v>
          </cell>
          <cell r="BQ106">
            <v>546861</v>
          </cell>
          <cell r="BR106">
            <v>546861</v>
          </cell>
          <cell r="BS106">
            <v>0</v>
          </cell>
          <cell r="BU106">
            <v>0</v>
          </cell>
          <cell r="BW106">
            <v>0</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W107">
            <v>0</v>
          </cell>
          <cell r="X107">
            <v>98</v>
          </cell>
          <cell r="AN107">
            <v>98</v>
          </cell>
          <cell r="AO107">
            <v>98</v>
          </cell>
          <cell r="AP107" t="str">
            <v>FLORIDA</v>
          </cell>
          <cell r="AQ107">
            <v>0</v>
          </cell>
          <cell r="AR107">
            <v>0</v>
          </cell>
          <cell r="AS107">
            <v>0</v>
          </cell>
          <cell r="AT107">
            <v>0</v>
          </cell>
          <cell r="AU107">
            <v>0</v>
          </cell>
          <cell r="AV107">
            <v>13174</v>
          </cell>
          <cell r="AW107">
            <v>0</v>
          </cell>
          <cell r="AX107">
            <v>0</v>
          </cell>
          <cell r="AY107">
            <v>0</v>
          </cell>
          <cell r="AZ107">
            <v>13174</v>
          </cell>
          <cell r="BA107">
            <v>0</v>
          </cell>
          <cell r="BC107">
            <v>98</v>
          </cell>
          <cell r="BD107" t="str">
            <v>FLORIDA</v>
          </cell>
          <cell r="BI107">
            <v>0</v>
          </cell>
          <cell r="BL107">
            <v>0</v>
          </cell>
          <cell r="BM107">
            <v>0</v>
          </cell>
          <cell r="BO107">
            <v>0</v>
          </cell>
          <cell r="BQ107">
            <v>0</v>
          </cell>
          <cell r="BR107">
            <v>0</v>
          </cell>
          <cell r="BS107">
            <v>0</v>
          </cell>
          <cell r="BU107">
            <v>0</v>
          </cell>
          <cell r="BW107">
            <v>0</v>
          </cell>
        </row>
        <row r="108">
          <cell r="A108">
            <v>99</v>
          </cell>
          <cell r="B108">
            <v>99</v>
          </cell>
          <cell r="C108" t="str">
            <v>FOXBOROUGH</v>
          </cell>
          <cell r="D108">
            <v>136</v>
          </cell>
          <cell r="E108">
            <v>2212852</v>
          </cell>
          <cell r="F108">
            <v>0</v>
          </cell>
          <cell r="G108">
            <v>121448</v>
          </cell>
          <cell r="H108">
            <v>2334300</v>
          </cell>
          <cell r="J108">
            <v>254367.23238275482</v>
          </cell>
          <cell r="K108">
            <v>0.44986949165229811</v>
          </cell>
          <cell r="L108">
            <v>121448</v>
          </cell>
          <cell r="M108">
            <v>375815.2323827548</v>
          </cell>
          <cell r="O108">
            <v>1958484.7676172452</v>
          </cell>
          <cell r="Q108">
            <v>0</v>
          </cell>
          <cell r="R108">
            <v>254367.23238275482</v>
          </cell>
          <cell r="S108">
            <v>121448</v>
          </cell>
          <cell r="T108">
            <v>375815.2323827548</v>
          </cell>
          <cell r="V108">
            <v>686872.5</v>
          </cell>
          <cell r="W108">
            <v>0</v>
          </cell>
          <cell r="X108">
            <v>99</v>
          </cell>
          <cell r="Y108">
            <v>136</v>
          </cell>
          <cell r="Z108">
            <v>0</v>
          </cell>
          <cell r="AA108">
            <v>0</v>
          </cell>
          <cell r="AB108">
            <v>2212852</v>
          </cell>
          <cell r="AC108">
            <v>0</v>
          </cell>
          <cell r="AD108">
            <v>2212852</v>
          </cell>
          <cell r="AE108">
            <v>0</v>
          </cell>
          <cell r="AF108">
            <v>121448</v>
          </cell>
          <cell r="AG108">
            <v>2334300</v>
          </cell>
          <cell r="AH108">
            <v>0</v>
          </cell>
          <cell r="AJ108">
            <v>0</v>
          </cell>
          <cell r="AK108">
            <v>0</v>
          </cell>
          <cell r="AL108">
            <v>2334300</v>
          </cell>
          <cell r="AN108">
            <v>99</v>
          </cell>
          <cell r="AO108">
            <v>99</v>
          </cell>
          <cell r="AP108" t="str">
            <v>FOXBOROUGH</v>
          </cell>
          <cell r="AQ108">
            <v>2212852</v>
          </cell>
          <cell r="AR108">
            <v>1799432</v>
          </cell>
          <cell r="AS108">
            <v>413420</v>
          </cell>
          <cell r="AT108">
            <v>50152.5</v>
          </cell>
          <cell r="AU108">
            <v>16178</v>
          </cell>
          <cell r="AV108">
            <v>59624.25</v>
          </cell>
          <cell r="AW108">
            <v>0</v>
          </cell>
          <cell r="AX108">
            <v>26049.75</v>
          </cell>
          <cell r="AY108">
            <v>0</v>
          </cell>
          <cell r="AZ108">
            <v>565424.5</v>
          </cell>
          <cell r="BA108">
            <v>254367.23238275482</v>
          </cell>
          <cell r="BC108">
            <v>99</v>
          </cell>
          <cell r="BD108" t="str">
            <v>FOXBOROUGH</v>
          </cell>
          <cell r="BI108">
            <v>0</v>
          </cell>
          <cell r="BL108">
            <v>0</v>
          </cell>
          <cell r="BM108">
            <v>0</v>
          </cell>
          <cell r="BO108">
            <v>0</v>
          </cell>
          <cell r="BQ108">
            <v>413420</v>
          </cell>
          <cell r="BR108">
            <v>413420</v>
          </cell>
          <cell r="BS108">
            <v>0</v>
          </cell>
          <cell r="BU108">
            <v>0</v>
          </cell>
          <cell r="BW108">
            <v>0</v>
          </cell>
        </row>
        <row r="109">
          <cell r="A109">
            <v>100</v>
          </cell>
          <cell r="B109">
            <v>100</v>
          </cell>
          <cell r="C109" t="str">
            <v>FRAMINGHAM</v>
          </cell>
          <cell r="D109">
            <v>360</v>
          </cell>
          <cell r="E109">
            <v>5408330</v>
          </cell>
          <cell r="F109">
            <v>0</v>
          </cell>
          <cell r="G109">
            <v>321480</v>
          </cell>
          <cell r="H109">
            <v>5729810</v>
          </cell>
          <cell r="J109">
            <v>279208.36885467527</v>
          </cell>
          <cell r="K109">
            <v>0.29026590330825147</v>
          </cell>
          <cell r="L109">
            <v>321480</v>
          </cell>
          <cell r="M109">
            <v>600688.36885467521</v>
          </cell>
          <cell r="O109">
            <v>5129121.6311453246</v>
          </cell>
          <cell r="Q109">
            <v>0</v>
          </cell>
          <cell r="R109">
            <v>279208.36885467527</v>
          </cell>
          <cell r="S109">
            <v>321480</v>
          </cell>
          <cell r="T109">
            <v>600688.36885467521</v>
          </cell>
          <cell r="V109">
            <v>1283385.5</v>
          </cell>
          <cell r="W109">
            <v>0</v>
          </cell>
          <cell r="X109">
            <v>100</v>
          </cell>
          <cell r="Y109">
            <v>360</v>
          </cell>
          <cell r="Z109">
            <v>0</v>
          </cell>
          <cell r="AA109">
            <v>0</v>
          </cell>
          <cell r="AB109">
            <v>5408330</v>
          </cell>
          <cell r="AC109">
            <v>0</v>
          </cell>
          <cell r="AD109">
            <v>5408330</v>
          </cell>
          <cell r="AE109">
            <v>0</v>
          </cell>
          <cell r="AF109">
            <v>321480</v>
          </cell>
          <cell r="AG109">
            <v>5729810</v>
          </cell>
          <cell r="AH109">
            <v>0</v>
          </cell>
          <cell r="AJ109">
            <v>0</v>
          </cell>
          <cell r="AK109">
            <v>0</v>
          </cell>
          <cell r="AL109">
            <v>5729810</v>
          </cell>
          <cell r="AN109">
            <v>100</v>
          </cell>
          <cell r="AO109">
            <v>100</v>
          </cell>
          <cell r="AP109" t="str">
            <v>FRAMINGHAM</v>
          </cell>
          <cell r="AQ109">
            <v>5408330</v>
          </cell>
          <cell r="AR109">
            <v>4954536</v>
          </cell>
          <cell r="AS109">
            <v>453794</v>
          </cell>
          <cell r="AT109">
            <v>33748.5</v>
          </cell>
          <cell r="AU109">
            <v>129788</v>
          </cell>
          <cell r="AV109">
            <v>60124.75</v>
          </cell>
          <cell r="AW109">
            <v>176455.25</v>
          </cell>
          <cell r="AX109">
            <v>107995</v>
          </cell>
          <cell r="AY109">
            <v>0</v>
          </cell>
          <cell r="AZ109">
            <v>961905.5</v>
          </cell>
          <cell r="BA109">
            <v>279208.36885467527</v>
          </cell>
          <cell r="BC109">
            <v>100</v>
          </cell>
          <cell r="BD109" t="str">
            <v>FRAMINGHAM</v>
          </cell>
          <cell r="BI109">
            <v>0</v>
          </cell>
          <cell r="BL109">
            <v>0</v>
          </cell>
          <cell r="BM109">
            <v>0</v>
          </cell>
          <cell r="BO109">
            <v>0</v>
          </cell>
          <cell r="BQ109">
            <v>453794</v>
          </cell>
          <cell r="BR109">
            <v>453794</v>
          </cell>
          <cell r="BS109">
            <v>0</v>
          </cell>
          <cell r="BU109">
            <v>0</v>
          </cell>
          <cell r="BW109">
            <v>0</v>
          </cell>
        </row>
        <row r="110">
          <cell r="A110">
            <v>101</v>
          </cell>
          <cell r="B110">
            <v>101</v>
          </cell>
          <cell r="C110" t="str">
            <v>FRANKLIN</v>
          </cell>
          <cell r="D110">
            <v>321</v>
          </cell>
          <cell r="E110">
            <v>3685307</v>
          </cell>
          <cell r="F110">
            <v>0</v>
          </cell>
          <cell r="G110">
            <v>286653</v>
          </cell>
          <cell r="H110">
            <v>3971960</v>
          </cell>
          <cell r="J110">
            <v>86293.631358294544</v>
          </cell>
          <cell r="K110">
            <v>0.37140580308786481</v>
          </cell>
          <cell r="L110">
            <v>286653</v>
          </cell>
          <cell r="M110">
            <v>372946.63135829451</v>
          </cell>
          <cell r="O110">
            <v>3599013.3686417053</v>
          </cell>
          <cell r="Q110">
            <v>0</v>
          </cell>
          <cell r="R110">
            <v>86293.631358294544</v>
          </cell>
          <cell r="S110">
            <v>286653</v>
          </cell>
          <cell r="T110">
            <v>372946.63135829451</v>
          </cell>
          <cell r="V110">
            <v>518996.25</v>
          </cell>
          <cell r="W110">
            <v>0</v>
          </cell>
          <cell r="X110">
            <v>101</v>
          </cell>
          <cell r="Y110">
            <v>321</v>
          </cell>
          <cell r="Z110">
            <v>0</v>
          </cell>
          <cell r="AA110">
            <v>0</v>
          </cell>
          <cell r="AB110">
            <v>3685307</v>
          </cell>
          <cell r="AC110">
            <v>0</v>
          </cell>
          <cell r="AD110">
            <v>3685307</v>
          </cell>
          <cell r="AE110">
            <v>0</v>
          </cell>
          <cell r="AF110">
            <v>286653</v>
          </cell>
          <cell r="AG110">
            <v>3971960</v>
          </cell>
          <cell r="AH110">
            <v>0</v>
          </cell>
          <cell r="AJ110">
            <v>0</v>
          </cell>
          <cell r="AK110">
            <v>0</v>
          </cell>
          <cell r="AL110">
            <v>3971960</v>
          </cell>
          <cell r="AN110">
            <v>101</v>
          </cell>
          <cell r="AO110">
            <v>101</v>
          </cell>
          <cell r="AP110" t="str">
            <v>FRANKLIN</v>
          </cell>
          <cell r="AQ110">
            <v>3685307</v>
          </cell>
          <cell r="AR110">
            <v>3545055</v>
          </cell>
          <cell r="AS110">
            <v>140252</v>
          </cell>
          <cell r="AT110">
            <v>0</v>
          </cell>
          <cell r="AU110">
            <v>0</v>
          </cell>
          <cell r="AV110">
            <v>0</v>
          </cell>
          <cell r="AW110">
            <v>75524.5</v>
          </cell>
          <cell r="AX110">
            <v>16566.75</v>
          </cell>
          <cell r="AY110">
            <v>0</v>
          </cell>
          <cell r="AZ110">
            <v>232343.25</v>
          </cell>
          <cell r="BA110">
            <v>86293.631358294544</v>
          </cell>
          <cell r="BC110">
            <v>101</v>
          </cell>
          <cell r="BD110" t="str">
            <v>FRANKLIN</v>
          </cell>
          <cell r="BI110">
            <v>0</v>
          </cell>
          <cell r="BL110">
            <v>0</v>
          </cell>
          <cell r="BM110">
            <v>0</v>
          </cell>
          <cell r="BO110">
            <v>0</v>
          </cell>
          <cell r="BQ110">
            <v>140252</v>
          </cell>
          <cell r="BR110">
            <v>140252</v>
          </cell>
          <cell r="BS110">
            <v>0</v>
          </cell>
          <cell r="BU110">
            <v>0</v>
          </cell>
          <cell r="BW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W111">
            <v>0</v>
          </cell>
          <cell r="X111">
            <v>102</v>
          </cell>
          <cell r="AN111">
            <v>102</v>
          </cell>
          <cell r="AO111">
            <v>102</v>
          </cell>
          <cell r="AP111" t="str">
            <v>FREETOWN</v>
          </cell>
          <cell r="AQ111">
            <v>0</v>
          </cell>
          <cell r="AR111">
            <v>0</v>
          </cell>
          <cell r="AS111">
            <v>0</v>
          </cell>
          <cell r="AT111">
            <v>0</v>
          </cell>
          <cell r="AU111">
            <v>0</v>
          </cell>
          <cell r="AV111">
            <v>0</v>
          </cell>
          <cell r="AW111">
            <v>0</v>
          </cell>
          <cell r="AX111">
            <v>0</v>
          </cell>
          <cell r="AY111">
            <v>0</v>
          </cell>
          <cell r="AZ111">
            <v>0</v>
          </cell>
          <cell r="BA111">
            <v>0</v>
          </cell>
          <cell r="BC111">
            <v>102</v>
          </cell>
          <cell r="BD111" t="str">
            <v>FREETOWN</v>
          </cell>
          <cell r="BI111">
            <v>0</v>
          </cell>
          <cell r="BL111">
            <v>0</v>
          </cell>
          <cell r="BM111">
            <v>0</v>
          </cell>
          <cell r="BO111">
            <v>0</v>
          </cell>
          <cell r="BQ111">
            <v>0</v>
          </cell>
          <cell r="BR111">
            <v>0</v>
          </cell>
          <cell r="BS111">
            <v>0</v>
          </cell>
          <cell r="BU111">
            <v>0</v>
          </cell>
          <cell r="BW111">
            <v>0</v>
          </cell>
        </row>
        <row r="112">
          <cell r="A112">
            <v>103</v>
          </cell>
          <cell r="B112">
            <v>103</v>
          </cell>
          <cell r="C112" t="str">
            <v>GARDNER</v>
          </cell>
          <cell r="D112">
            <v>28</v>
          </cell>
          <cell r="E112">
            <v>307970</v>
          </cell>
          <cell r="F112">
            <v>0</v>
          </cell>
          <cell r="G112">
            <v>25004</v>
          </cell>
          <cell r="H112">
            <v>332974</v>
          </cell>
          <cell r="J112">
            <v>33942.908201972416</v>
          </cell>
          <cell r="K112">
            <v>0.36020574966011987</v>
          </cell>
          <cell r="L112">
            <v>25004</v>
          </cell>
          <cell r="M112">
            <v>58946.908201972416</v>
          </cell>
          <cell r="O112">
            <v>274027.09179802757</v>
          </cell>
          <cell r="Q112">
            <v>0</v>
          </cell>
          <cell r="R112">
            <v>33942.908201972416</v>
          </cell>
          <cell r="S112">
            <v>25004</v>
          </cell>
          <cell r="T112">
            <v>58946.908201972416</v>
          </cell>
          <cell r="V112">
            <v>119236</v>
          </cell>
          <cell r="W112">
            <v>0</v>
          </cell>
          <cell r="X112">
            <v>103</v>
          </cell>
          <cell r="Y112">
            <v>28</v>
          </cell>
          <cell r="Z112">
            <v>0</v>
          </cell>
          <cell r="AA112">
            <v>0</v>
          </cell>
          <cell r="AB112">
            <v>307970</v>
          </cell>
          <cell r="AC112">
            <v>0</v>
          </cell>
          <cell r="AD112">
            <v>307970</v>
          </cell>
          <cell r="AE112">
            <v>0</v>
          </cell>
          <cell r="AF112">
            <v>25004</v>
          </cell>
          <cell r="AG112">
            <v>332974</v>
          </cell>
          <cell r="AH112">
            <v>0</v>
          </cell>
          <cell r="AJ112">
            <v>0</v>
          </cell>
          <cell r="AK112">
            <v>0</v>
          </cell>
          <cell r="AL112">
            <v>332974</v>
          </cell>
          <cell r="AN112">
            <v>103</v>
          </cell>
          <cell r="AO112">
            <v>103</v>
          </cell>
          <cell r="AP112" t="str">
            <v>GARDNER</v>
          </cell>
          <cell r="AQ112">
            <v>307970</v>
          </cell>
          <cell r="AR112">
            <v>252803</v>
          </cell>
          <cell r="AS112">
            <v>55167</v>
          </cell>
          <cell r="AT112">
            <v>19827.75</v>
          </cell>
          <cell r="AU112">
            <v>13417</v>
          </cell>
          <cell r="AV112">
            <v>0</v>
          </cell>
          <cell r="AW112">
            <v>5820.25</v>
          </cell>
          <cell r="AX112">
            <v>0</v>
          </cell>
          <cell r="AY112">
            <v>0</v>
          </cell>
          <cell r="AZ112">
            <v>94232</v>
          </cell>
          <cell r="BA112">
            <v>33942.908201972416</v>
          </cell>
          <cell r="BC112">
            <v>103</v>
          </cell>
          <cell r="BD112" t="str">
            <v>GARDNER</v>
          </cell>
          <cell r="BI112">
            <v>0</v>
          </cell>
          <cell r="BL112">
            <v>0</v>
          </cell>
          <cell r="BM112">
            <v>0</v>
          </cell>
          <cell r="BO112">
            <v>0</v>
          </cell>
          <cell r="BQ112">
            <v>55167</v>
          </cell>
          <cell r="BR112">
            <v>55167</v>
          </cell>
          <cell r="BS112">
            <v>0</v>
          </cell>
          <cell r="BU112">
            <v>0</v>
          </cell>
          <cell r="BW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W113">
            <v>0</v>
          </cell>
          <cell r="X113">
            <v>104</v>
          </cell>
          <cell r="AN113">
            <v>104</v>
          </cell>
          <cell r="AO113">
            <v>104</v>
          </cell>
          <cell r="AP113" t="str">
            <v>AQUINNAH</v>
          </cell>
          <cell r="AQ113">
            <v>0</v>
          </cell>
          <cell r="AR113">
            <v>0</v>
          </cell>
          <cell r="AS113">
            <v>0</v>
          </cell>
          <cell r="AT113">
            <v>0</v>
          </cell>
          <cell r="AU113">
            <v>0</v>
          </cell>
          <cell r="AV113">
            <v>0</v>
          </cell>
          <cell r="AW113">
            <v>0</v>
          </cell>
          <cell r="AX113">
            <v>0</v>
          </cell>
          <cell r="AY113">
            <v>0</v>
          </cell>
          <cell r="AZ113">
            <v>0</v>
          </cell>
          <cell r="BA113">
            <v>0</v>
          </cell>
          <cell r="BC113">
            <v>104</v>
          </cell>
          <cell r="BD113" t="str">
            <v>AQUINNAH</v>
          </cell>
          <cell r="BI113">
            <v>0</v>
          </cell>
          <cell r="BL113">
            <v>0</v>
          </cell>
          <cell r="BM113">
            <v>0</v>
          </cell>
          <cell r="BO113">
            <v>0</v>
          </cell>
          <cell r="BQ113">
            <v>0</v>
          </cell>
          <cell r="BR113">
            <v>0</v>
          </cell>
          <cell r="BS113">
            <v>0</v>
          </cell>
          <cell r="BU113">
            <v>0</v>
          </cell>
          <cell r="BW113">
            <v>0</v>
          </cell>
        </row>
        <row r="114">
          <cell r="A114">
            <v>105</v>
          </cell>
          <cell r="B114">
            <v>105</v>
          </cell>
          <cell r="C114" t="str">
            <v>GEORGETOWN</v>
          </cell>
          <cell r="D114">
            <v>3</v>
          </cell>
          <cell r="E114">
            <v>36695</v>
          </cell>
          <cell r="F114">
            <v>0</v>
          </cell>
          <cell r="G114">
            <v>2679</v>
          </cell>
          <cell r="H114">
            <v>39374</v>
          </cell>
          <cell r="J114">
            <v>749.40566262443861</v>
          </cell>
          <cell r="K114">
            <v>9.2109840538893636E-2</v>
          </cell>
          <cell r="L114">
            <v>2679</v>
          </cell>
          <cell r="M114">
            <v>3428.4056626244387</v>
          </cell>
          <cell r="O114">
            <v>35945.594337375558</v>
          </cell>
          <cell r="Q114">
            <v>0</v>
          </cell>
          <cell r="R114">
            <v>749.40566262443861</v>
          </cell>
          <cell r="S114">
            <v>2679</v>
          </cell>
          <cell r="T114">
            <v>3428.4056626244387</v>
          </cell>
          <cell r="V114">
            <v>10815</v>
          </cell>
          <cell r="W114">
            <v>0</v>
          </cell>
          <cell r="X114">
            <v>105</v>
          </cell>
          <cell r="Y114">
            <v>3</v>
          </cell>
          <cell r="Z114">
            <v>0</v>
          </cell>
          <cell r="AA114">
            <v>0</v>
          </cell>
          <cell r="AB114">
            <v>36695</v>
          </cell>
          <cell r="AC114">
            <v>0</v>
          </cell>
          <cell r="AD114">
            <v>36695</v>
          </cell>
          <cell r="AE114">
            <v>0</v>
          </cell>
          <cell r="AF114">
            <v>2679</v>
          </cell>
          <cell r="AG114">
            <v>39374</v>
          </cell>
          <cell r="AH114">
            <v>0</v>
          </cell>
          <cell r="AJ114">
            <v>0</v>
          </cell>
          <cell r="AK114">
            <v>0</v>
          </cell>
          <cell r="AL114">
            <v>39374</v>
          </cell>
          <cell r="AN114">
            <v>105</v>
          </cell>
          <cell r="AO114">
            <v>105</v>
          </cell>
          <cell r="AP114" t="str">
            <v>GEORGETOWN</v>
          </cell>
          <cell r="AQ114">
            <v>36695</v>
          </cell>
          <cell r="AR114">
            <v>35477</v>
          </cell>
          <cell r="AS114">
            <v>1218</v>
          </cell>
          <cell r="AT114">
            <v>3382.25</v>
          </cell>
          <cell r="AU114">
            <v>0</v>
          </cell>
          <cell r="AV114">
            <v>3535.75</v>
          </cell>
          <cell r="AW114">
            <v>0</v>
          </cell>
          <cell r="AX114">
            <v>0</v>
          </cell>
          <cell r="AY114">
            <v>0</v>
          </cell>
          <cell r="AZ114">
            <v>8136</v>
          </cell>
          <cell r="BA114">
            <v>749.40566262443861</v>
          </cell>
          <cell r="BC114">
            <v>105</v>
          </cell>
          <cell r="BD114" t="str">
            <v>GEORGETOWN</v>
          </cell>
          <cell r="BI114">
            <v>0</v>
          </cell>
          <cell r="BL114">
            <v>0</v>
          </cell>
          <cell r="BM114">
            <v>0</v>
          </cell>
          <cell r="BO114">
            <v>0</v>
          </cell>
          <cell r="BQ114">
            <v>1218</v>
          </cell>
          <cell r="BR114">
            <v>1218</v>
          </cell>
          <cell r="BS114">
            <v>0</v>
          </cell>
          <cell r="BU114">
            <v>0</v>
          </cell>
          <cell r="BW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W115">
            <v>0</v>
          </cell>
          <cell r="X115">
            <v>106</v>
          </cell>
          <cell r="AN115">
            <v>106</v>
          </cell>
          <cell r="AO115">
            <v>106</v>
          </cell>
          <cell r="AP115" t="str">
            <v>GILL</v>
          </cell>
          <cell r="AQ115">
            <v>0</v>
          </cell>
          <cell r="AR115">
            <v>0</v>
          </cell>
          <cell r="AS115">
            <v>0</v>
          </cell>
          <cell r="AT115">
            <v>0</v>
          </cell>
          <cell r="AU115">
            <v>0</v>
          </cell>
          <cell r="AV115">
            <v>0</v>
          </cell>
          <cell r="AW115">
            <v>0</v>
          </cell>
          <cell r="AX115">
            <v>0</v>
          </cell>
          <cell r="AY115">
            <v>0</v>
          </cell>
          <cell r="AZ115">
            <v>0</v>
          </cell>
          <cell r="BA115">
            <v>0</v>
          </cell>
          <cell r="BC115">
            <v>106</v>
          </cell>
          <cell r="BD115" t="str">
            <v>GILL</v>
          </cell>
          <cell r="BI115">
            <v>0</v>
          </cell>
          <cell r="BL115">
            <v>0</v>
          </cell>
          <cell r="BM115">
            <v>0</v>
          </cell>
          <cell r="BO115">
            <v>0</v>
          </cell>
          <cell r="BQ115">
            <v>0</v>
          </cell>
          <cell r="BR115">
            <v>0</v>
          </cell>
          <cell r="BS115">
            <v>0</v>
          </cell>
          <cell r="BU115">
            <v>0</v>
          </cell>
          <cell r="BW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W116">
            <v>0</v>
          </cell>
          <cell r="X116">
            <v>107</v>
          </cell>
          <cell r="AN116">
            <v>107</v>
          </cell>
          <cell r="AO116">
            <v>107</v>
          </cell>
          <cell r="AP116" t="str">
            <v>GLOUCESTER</v>
          </cell>
          <cell r="AQ116">
            <v>0</v>
          </cell>
          <cell r="AR116">
            <v>0</v>
          </cell>
          <cell r="AS116">
            <v>0</v>
          </cell>
          <cell r="AT116">
            <v>0</v>
          </cell>
          <cell r="AU116">
            <v>0</v>
          </cell>
          <cell r="AV116">
            <v>0</v>
          </cell>
          <cell r="AW116">
            <v>3552.5</v>
          </cell>
          <cell r="AX116">
            <v>0</v>
          </cell>
          <cell r="AY116">
            <v>0</v>
          </cell>
          <cell r="AZ116">
            <v>3552.5</v>
          </cell>
          <cell r="BA116">
            <v>0</v>
          </cell>
          <cell r="BC116">
            <v>107</v>
          </cell>
          <cell r="BD116" t="str">
            <v>GLOUCESTER</v>
          </cell>
          <cell r="BI116">
            <v>0</v>
          </cell>
          <cell r="BL116">
            <v>0</v>
          </cell>
          <cell r="BM116">
            <v>0</v>
          </cell>
          <cell r="BO116">
            <v>0</v>
          </cell>
          <cell r="BQ116">
            <v>0</v>
          </cell>
          <cell r="BR116">
            <v>0</v>
          </cell>
          <cell r="BS116">
            <v>0</v>
          </cell>
          <cell r="BU116">
            <v>0</v>
          </cell>
          <cell r="BW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W117">
            <v>0</v>
          </cell>
          <cell r="X117">
            <v>108</v>
          </cell>
          <cell r="AN117">
            <v>108</v>
          </cell>
          <cell r="AO117">
            <v>108</v>
          </cell>
          <cell r="AP117" t="str">
            <v>GOSHEN</v>
          </cell>
          <cell r="AQ117">
            <v>0</v>
          </cell>
          <cell r="AR117">
            <v>0</v>
          </cell>
          <cell r="AS117">
            <v>0</v>
          </cell>
          <cell r="AT117">
            <v>0</v>
          </cell>
          <cell r="AU117">
            <v>0</v>
          </cell>
          <cell r="AV117">
            <v>0</v>
          </cell>
          <cell r="AW117">
            <v>0</v>
          </cell>
          <cell r="AX117">
            <v>0</v>
          </cell>
          <cell r="AY117">
            <v>0</v>
          </cell>
          <cell r="AZ117">
            <v>0</v>
          </cell>
          <cell r="BA117">
            <v>0</v>
          </cell>
          <cell r="BC117">
            <v>108</v>
          </cell>
          <cell r="BD117" t="str">
            <v>GOSHEN</v>
          </cell>
          <cell r="BI117">
            <v>0</v>
          </cell>
          <cell r="BL117">
            <v>0</v>
          </cell>
          <cell r="BM117">
            <v>0</v>
          </cell>
          <cell r="BO117">
            <v>0</v>
          </cell>
          <cell r="BQ117">
            <v>0</v>
          </cell>
          <cell r="BR117">
            <v>0</v>
          </cell>
          <cell r="BS117">
            <v>0</v>
          </cell>
          <cell r="BU117">
            <v>0</v>
          </cell>
          <cell r="BW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W118">
            <v>0</v>
          </cell>
          <cell r="X118">
            <v>109</v>
          </cell>
          <cell r="AN118">
            <v>109</v>
          </cell>
          <cell r="AO118">
            <v>109</v>
          </cell>
          <cell r="AP118" t="str">
            <v>GOSNOLD</v>
          </cell>
          <cell r="AQ118">
            <v>0</v>
          </cell>
          <cell r="AR118">
            <v>0</v>
          </cell>
          <cell r="AS118">
            <v>0</v>
          </cell>
          <cell r="AT118">
            <v>0</v>
          </cell>
          <cell r="AU118">
            <v>0</v>
          </cell>
          <cell r="AV118">
            <v>0</v>
          </cell>
          <cell r="AW118">
            <v>0</v>
          </cell>
          <cell r="AX118">
            <v>0</v>
          </cell>
          <cell r="AY118">
            <v>0</v>
          </cell>
          <cell r="AZ118">
            <v>0</v>
          </cell>
          <cell r="BA118">
            <v>0</v>
          </cell>
          <cell r="BC118">
            <v>109</v>
          </cell>
          <cell r="BD118" t="str">
            <v>GOSNOLD</v>
          </cell>
          <cell r="BI118">
            <v>0</v>
          </cell>
          <cell r="BL118">
            <v>0</v>
          </cell>
          <cell r="BM118">
            <v>0</v>
          </cell>
          <cell r="BO118">
            <v>0</v>
          </cell>
          <cell r="BQ118">
            <v>0</v>
          </cell>
          <cell r="BR118">
            <v>0</v>
          </cell>
          <cell r="BS118">
            <v>0</v>
          </cell>
          <cell r="BU118">
            <v>0</v>
          </cell>
          <cell r="BW118">
            <v>0</v>
          </cell>
        </row>
        <row r="119">
          <cell r="A119">
            <v>110</v>
          </cell>
          <cell r="B119">
            <v>110</v>
          </cell>
          <cell r="C119" t="str">
            <v>GRAFTON</v>
          </cell>
          <cell r="D119">
            <v>26</v>
          </cell>
          <cell r="E119">
            <v>313984</v>
          </cell>
          <cell r="F119">
            <v>0</v>
          </cell>
          <cell r="G119">
            <v>23218</v>
          </cell>
          <cell r="H119">
            <v>337202</v>
          </cell>
          <cell r="J119">
            <v>8014.579771219981</v>
          </cell>
          <cell r="K119">
            <v>0.55007410921207833</v>
          </cell>
          <cell r="L119">
            <v>23218</v>
          </cell>
          <cell r="M119">
            <v>31232.579771219982</v>
          </cell>
          <cell r="O119">
            <v>305969.42022878001</v>
          </cell>
          <cell r="Q119">
            <v>0</v>
          </cell>
          <cell r="R119">
            <v>8014.579771219981</v>
          </cell>
          <cell r="S119">
            <v>23218</v>
          </cell>
          <cell r="T119">
            <v>31232.579771219982</v>
          </cell>
          <cell r="V119">
            <v>37788</v>
          </cell>
          <cell r="W119">
            <v>0</v>
          </cell>
          <cell r="X119">
            <v>110</v>
          </cell>
          <cell r="Y119">
            <v>26</v>
          </cell>
          <cell r="Z119">
            <v>0</v>
          </cell>
          <cell r="AA119">
            <v>0</v>
          </cell>
          <cell r="AB119">
            <v>313984</v>
          </cell>
          <cell r="AC119">
            <v>0</v>
          </cell>
          <cell r="AD119">
            <v>313984</v>
          </cell>
          <cell r="AE119">
            <v>0</v>
          </cell>
          <cell r="AF119">
            <v>23218</v>
          </cell>
          <cell r="AG119">
            <v>337202</v>
          </cell>
          <cell r="AH119">
            <v>0</v>
          </cell>
          <cell r="AJ119">
            <v>0</v>
          </cell>
          <cell r="AK119">
            <v>0</v>
          </cell>
          <cell r="AL119">
            <v>337202</v>
          </cell>
          <cell r="AN119">
            <v>110</v>
          </cell>
          <cell r="AO119">
            <v>110</v>
          </cell>
          <cell r="AP119" t="str">
            <v>GRAFTON</v>
          </cell>
          <cell r="AQ119">
            <v>313984</v>
          </cell>
          <cell r="AR119">
            <v>300958</v>
          </cell>
          <cell r="AS119">
            <v>13026</v>
          </cell>
          <cell r="AT119">
            <v>0</v>
          </cell>
          <cell r="AU119">
            <v>0</v>
          </cell>
          <cell r="AV119">
            <v>0</v>
          </cell>
          <cell r="AW119">
            <v>1544</v>
          </cell>
          <cell r="AX119">
            <v>0</v>
          </cell>
          <cell r="AY119">
            <v>0</v>
          </cell>
          <cell r="AZ119">
            <v>14570</v>
          </cell>
          <cell r="BA119">
            <v>8014.579771219981</v>
          </cell>
          <cell r="BC119">
            <v>110</v>
          </cell>
          <cell r="BD119" t="str">
            <v>GRAFTON</v>
          </cell>
          <cell r="BI119">
            <v>0</v>
          </cell>
          <cell r="BL119">
            <v>0</v>
          </cell>
          <cell r="BM119">
            <v>0</v>
          </cell>
          <cell r="BO119">
            <v>0</v>
          </cell>
          <cell r="BQ119">
            <v>13026</v>
          </cell>
          <cell r="BR119">
            <v>13026</v>
          </cell>
          <cell r="BS119">
            <v>0</v>
          </cell>
          <cell r="BU119">
            <v>0</v>
          </cell>
          <cell r="BW119">
            <v>0</v>
          </cell>
        </row>
        <row r="120">
          <cell r="A120">
            <v>111</v>
          </cell>
          <cell r="B120">
            <v>111</v>
          </cell>
          <cell r="C120" t="str">
            <v>GRANBY</v>
          </cell>
          <cell r="D120">
            <v>15</v>
          </cell>
          <cell r="E120">
            <v>184752</v>
          </cell>
          <cell r="F120">
            <v>0</v>
          </cell>
          <cell r="G120">
            <v>13395</v>
          </cell>
          <cell r="H120">
            <v>198147</v>
          </cell>
          <cell r="J120">
            <v>18664.384873327046</v>
          </cell>
          <cell r="K120">
            <v>0.22269479574195719</v>
          </cell>
          <cell r="L120">
            <v>13395</v>
          </cell>
          <cell r="M120">
            <v>32059.384873327046</v>
          </cell>
          <cell r="O120">
            <v>166087.61512667296</v>
          </cell>
          <cell r="Q120">
            <v>0</v>
          </cell>
          <cell r="R120">
            <v>18664.384873327046</v>
          </cell>
          <cell r="S120">
            <v>13395</v>
          </cell>
          <cell r="T120">
            <v>32059.384873327046</v>
          </cell>
          <cell r="V120">
            <v>97206.5</v>
          </cell>
          <cell r="W120">
            <v>0</v>
          </cell>
          <cell r="X120">
            <v>111</v>
          </cell>
          <cell r="Y120">
            <v>15</v>
          </cell>
          <cell r="Z120">
            <v>0</v>
          </cell>
          <cell r="AA120">
            <v>0</v>
          </cell>
          <cell r="AB120">
            <v>184752</v>
          </cell>
          <cell r="AC120">
            <v>0</v>
          </cell>
          <cell r="AD120">
            <v>184752</v>
          </cell>
          <cell r="AE120">
            <v>0</v>
          </cell>
          <cell r="AF120">
            <v>13395</v>
          </cell>
          <cell r="AG120">
            <v>198147</v>
          </cell>
          <cell r="AH120">
            <v>0</v>
          </cell>
          <cell r="AJ120">
            <v>0</v>
          </cell>
          <cell r="AK120">
            <v>0</v>
          </cell>
          <cell r="AL120">
            <v>198147</v>
          </cell>
          <cell r="AN120">
            <v>111</v>
          </cell>
          <cell r="AO120">
            <v>111</v>
          </cell>
          <cell r="AP120" t="str">
            <v>GRANBY</v>
          </cell>
          <cell r="AQ120">
            <v>184752</v>
          </cell>
          <cell r="AR120">
            <v>154417</v>
          </cell>
          <cell r="AS120">
            <v>30335</v>
          </cell>
          <cell r="AT120">
            <v>0</v>
          </cell>
          <cell r="AU120">
            <v>0</v>
          </cell>
          <cell r="AV120">
            <v>41478.5</v>
          </cell>
          <cell r="AW120">
            <v>11998</v>
          </cell>
          <cell r="AX120">
            <v>0</v>
          </cell>
          <cell r="AY120">
            <v>0</v>
          </cell>
          <cell r="AZ120">
            <v>83811.5</v>
          </cell>
          <cell r="BA120">
            <v>18664.384873327046</v>
          </cell>
          <cell r="BC120">
            <v>111</v>
          </cell>
          <cell r="BD120" t="str">
            <v>GRANBY</v>
          </cell>
          <cell r="BI120">
            <v>0</v>
          </cell>
          <cell r="BL120">
            <v>0</v>
          </cell>
          <cell r="BM120">
            <v>0</v>
          </cell>
          <cell r="BO120">
            <v>0</v>
          </cell>
          <cell r="BQ120">
            <v>30335</v>
          </cell>
          <cell r="BR120">
            <v>30335</v>
          </cell>
          <cell r="BS120">
            <v>0</v>
          </cell>
          <cell r="BU120">
            <v>0</v>
          </cell>
          <cell r="BW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W121">
            <v>0</v>
          </cell>
          <cell r="X121">
            <v>112</v>
          </cell>
          <cell r="AN121">
            <v>112</v>
          </cell>
          <cell r="AO121">
            <v>112</v>
          </cell>
          <cell r="AP121" t="str">
            <v>GRANVILLE</v>
          </cell>
          <cell r="AQ121">
            <v>0</v>
          </cell>
          <cell r="AR121">
            <v>0</v>
          </cell>
          <cell r="AS121">
            <v>0</v>
          </cell>
          <cell r="AT121">
            <v>0</v>
          </cell>
          <cell r="AU121">
            <v>0</v>
          </cell>
          <cell r="AV121">
            <v>0</v>
          </cell>
          <cell r="AW121">
            <v>0</v>
          </cell>
          <cell r="AX121">
            <v>0</v>
          </cell>
          <cell r="AY121">
            <v>0</v>
          </cell>
          <cell r="AZ121">
            <v>0</v>
          </cell>
          <cell r="BA121">
            <v>0</v>
          </cell>
          <cell r="BC121">
            <v>112</v>
          </cell>
          <cell r="BD121" t="str">
            <v>GRANVILLE</v>
          </cell>
          <cell r="BI121">
            <v>0</v>
          </cell>
          <cell r="BL121">
            <v>0</v>
          </cell>
          <cell r="BM121">
            <v>0</v>
          </cell>
          <cell r="BO121">
            <v>0</v>
          </cell>
          <cell r="BQ121">
            <v>0</v>
          </cell>
          <cell r="BR121">
            <v>0</v>
          </cell>
          <cell r="BS121">
            <v>0</v>
          </cell>
          <cell r="BU121">
            <v>0</v>
          </cell>
          <cell r="BW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W122">
            <v>0</v>
          </cell>
          <cell r="X122">
            <v>113</v>
          </cell>
          <cell r="AN122">
            <v>113</v>
          </cell>
          <cell r="AO122">
            <v>113</v>
          </cell>
          <cell r="AP122" t="str">
            <v>GREAT BARRINGTON</v>
          </cell>
          <cell r="AQ122">
            <v>0</v>
          </cell>
          <cell r="AR122">
            <v>0</v>
          </cell>
          <cell r="AS122">
            <v>0</v>
          </cell>
          <cell r="AT122">
            <v>0</v>
          </cell>
          <cell r="AU122">
            <v>0</v>
          </cell>
          <cell r="AV122">
            <v>0</v>
          </cell>
          <cell r="AW122">
            <v>0</v>
          </cell>
          <cell r="AX122">
            <v>0</v>
          </cell>
          <cell r="AY122">
            <v>0</v>
          </cell>
          <cell r="AZ122">
            <v>0</v>
          </cell>
          <cell r="BA122">
            <v>0</v>
          </cell>
          <cell r="BC122">
            <v>113</v>
          </cell>
          <cell r="BD122" t="str">
            <v>GREAT BARRINGTON</v>
          </cell>
          <cell r="BI122">
            <v>0</v>
          </cell>
          <cell r="BL122">
            <v>0</v>
          </cell>
          <cell r="BM122">
            <v>0</v>
          </cell>
          <cell r="BO122">
            <v>0</v>
          </cell>
          <cell r="BQ122">
            <v>0</v>
          </cell>
          <cell r="BR122">
            <v>0</v>
          </cell>
          <cell r="BS122">
            <v>0</v>
          </cell>
          <cell r="BU122">
            <v>0</v>
          </cell>
          <cell r="BW122">
            <v>0</v>
          </cell>
        </row>
        <row r="123">
          <cell r="A123">
            <v>114</v>
          </cell>
          <cell r="B123">
            <v>114</v>
          </cell>
          <cell r="C123" t="str">
            <v>GREENFIELD</v>
          </cell>
          <cell r="D123">
            <v>91</v>
          </cell>
          <cell r="E123">
            <v>1264999</v>
          </cell>
          <cell r="F123">
            <v>0</v>
          </cell>
          <cell r="G123">
            <v>81263</v>
          </cell>
          <cell r="H123">
            <v>1346262</v>
          </cell>
          <cell r="J123">
            <v>104622.69103775434</v>
          </cell>
          <cell r="K123">
            <v>0.53834110630704946</v>
          </cell>
          <cell r="L123">
            <v>81263</v>
          </cell>
          <cell r="M123">
            <v>185885.69103775435</v>
          </cell>
          <cell r="O123">
            <v>1160376.3089622457</v>
          </cell>
          <cell r="Q123">
            <v>0</v>
          </cell>
          <cell r="R123">
            <v>104622.69103775434</v>
          </cell>
          <cell r="S123">
            <v>81263</v>
          </cell>
          <cell r="T123">
            <v>185885.69103775435</v>
          </cell>
          <cell r="V123">
            <v>275605.75</v>
          </cell>
          <cell r="W123">
            <v>0</v>
          </cell>
          <cell r="X123">
            <v>114</v>
          </cell>
          <cell r="Y123">
            <v>91</v>
          </cell>
          <cell r="Z123">
            <v>0</v>
          </cell>
          <cell r="AA123">
            <v>0</v>
          </cell>
          <cell r="AB123">
            <v>1264999</v>
          </cell>
          <cell r="AC123">
            <v>0</v>
          </cell>
          <cell r="AD123">
            <v>1264999</v>
          </cell>
          <cell r="AE123">
            <v>0</v>
          </cell>
          <cell r="AF123">
            <v>81263</v>
          </cell>
          <cell r="AG123">
            <v>1346262</v>
          </cell>
          <cell r="AH123">
            <v>0</v>
          </cell>
          <cell r="AJ123">
            <v>0</v>
          </cell>
          <cell r="AK123">
            <v>0</v>
          </cell>
          <cell r="AL123">
            <v>1346262</v>
          </cell>
          <cell r="AN123">
            <v>114</v>
          </cell>
          <cell r="AO123">
            <v>114</v>
          </cell>
          <cell r="AP123" t="str">
            <v>GREENFIELD</v>
          </cell>
          <cell r="AQ123">
            <v>1264999</v>
          </cell>
          <cell r="AR123">
            <v>1094957</v>
          </cell>
          <cell r="AS123">
            <v>170042</v>
          </cell>
          <cell r="AT123">
            <v>15768.75</v>
          </cell>
          <cell r="AU123">
            <v>8532</v>
          </cell>
          <cell r="AV123">
            <v>0</v>
          </cell>
          <cell r="AW123">
            <v>0</v>
          </cell>
          <cell r="AX123">
            <v>0</v>
          </cell>
          <cell r="AY123">
            <v>0</v>
          </cell>
          <cell r="AZ123">
            <v>194342.75</v>
          </cell>
          <cell r="BA123">
            <v>104622.69103775434</v>
          </cell>
          <cell r="BC123">
            <v>114</v>
          </cell>
          <cell r="BD123" t="str">
            <v>GREENFIELD</v>
          </cell>
          <cell r="BI123">
            <v>0</v>
          </cell>
          <cell r="BL123">
            <v>0</v>
          </cell>
          <cell r="BM123">
            <v>0</v>
          </cell>
          <cell r="BO123">
            <v>0</v>
          </cell>
          <cell r="BQ123">
            <v>170042</v>
          </cell>
          <cell r="BR123">
            <v>170042</v>
          </cell>
          <cell r="BS123">
            <v>0</v>
          </cell>
          <cell r="BU123">
            <v>0</v>
          </cell>
          <cell r="BW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W124">
            <v>0</v>
          </cell>
          <cell r="X124">
            <v>115</v>
          </cell>
          <cell r="AN124">
            <v>115</v>
          </cell>
          <cell r="AO124">
            <v>115</v>
          </cell>
          <cell r="AP124" t="str">
            <v>GROTON</v>
          </cell>
          <cell r="AQ124">
            <v>0</v>
          </cell>
          <cell r="AR124">
            <v>0</v>
          </cell>
          <cell r="AS124">
            <v>0</v>
          </cell>
          <cell r="AT124">
            <v>0</v>
          </cell>
          <cell r="AU124">
            <v>0</v>
          </cell>
          <cell r="AV124">
            <v>0</v>
          </cell>
          <cell r="AW124">
            <v>0</v>
          </cell>
          <cell r="AX124">
            <v>0</v>
          </cell>
          <cell r="AY124">
            <v>0</v>
          </cell>
          <cell r="AZ124">
            <v>0</v>
          </cell>
          <cell r="BA124">
            <v>0</v>
          </cell>
          <cell r="BC124">
            <v>115</v>
          </cell>
          <cell r="BD124" t="str">
            <v>GROTON</v>
          </cell>
          <cell r="BI124">
            <v>0</v>
          </cell>
          <cell r="BL124">
            <v>0</v>
          </cell>
          <cell r="BM124">
            <v>0</v>
          </cell>
          <cell r="BO124">
            <v>0</v>
          </cell>
          <cell r="BQ124">
            <v>0</v>
          </cell>
          <cell r="BR124">
            <v>0</v>
          </cell>
          <cell r="BS124">
            <v>0</v>
          </cell>
          <cell r="BU124">
            <v>0</v>
          </cell>
          <cell r="BW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W125">
            <v>0</v>
          </cell>
          <cell r="X125">
            <v>116</v>
          </cell>
          <cell r="AN125">
            <v>116</v>
          </cell>
          <cell r="AO125">
            <v>116</v>
          </cell>
          <cell r="AP125" t="str">
            <v>GROVELAND</v>
          </cell>
          <cell r="AQ125">
            <v>0</v>
          </cell>
          <cell r="AR125">
            <v>0</v>
          </cell>
          <cell r="AS125">
            <v>0</v>
          </cell>
          <cell r="AT125">
            <v>0</v>
          </cell>
          <cell r="AU125">
            <v>0</v>
          </cell>
          <cell r="AV125">
            <v>0</v>
          </cell>
          <cell r="AW125">
            <v>0</v>
          </cell>
          <cell r="AX125">
            <v>0</v>
          </cell>
          <cell r="AY125">
            <v>0</v>
          </cell>
          <cell r="AZ125">
            <v>0</v>
          </cell>
          <cell r="BA125">
            <v>0</v>
          </cell>
          <cell r="BC125">
            <v>116</v>
          </cell>
          <cell r="BD125" t="str">
            <v>GROVELAND</v>
          </cell>
          <cell r="BI125">
            <v>0</v>
          </cell>
          <cell r="BL125">
            <v>0</v>
          </cell>
          <cell r="BM125">
            <v>0</v>
          </cell>
          <cell r="BO125">
            <v>0</v>
          </cell>
          <cell r="BQ125">
            <v>0</v>
          </cell>
          <cell r="BR125">
            <v>0</v>
          </cell>
          <cell r="BS125">
            <v>0</v>
          </cell>
          <cell r="BU125">
            <v>0</v>
          </cell>
          <cell r="BW125">
            <v>0</v>
          </cell>
        </row>
        <row r="126">
          <cell r="A126">
            <v>117</v>
          </cell>
          <cell r="B126">
            <v>117</v>
          </cell>
          <cell r="C126" t="str">
            <v>HADLEY</v>
          </cell>
          <cell r="D126">
            <v>43</v>
          </cell>
          <cell r="E126">
            <v>596327</v>
          </cell>
          <cell r="F126">
            <v>0</v>
          </cell>
          <cell r="G126">
            <v>38399</v>
          </cell>
          <cell r="H126">
            <v>634726</v>
          </cell>
          <cell r="J126">
            <v>0</v>
          </cell>
          <cell r="K126">
            <v>0</v>
          </cell>
          <cell r="L126">
            <v>38399</v>
          </cell>
          <cell r="M126">
            <v>38399</v>
          </cell>
          <cell r="O126">
            <v>596327</v>
          </cell>
          <cell r="Q126">
            <v>0</v>
          </cell>
          <cell r="R126">
            <v>0</v>
          </cell>
          <cell r="S126">
            <v>38399</v>
          </cell>
          <cell r="T126">
            <v>38399</v>
          </cell>
          <cell r="V126">
            <v>127245.75</v>
          </cell>
          <cell r="W126">
            <v>0</v>
          </cell>
          <cell r="X126">
            <v>117</v>
          </cell>
          <cell r="Y126">
            <v>43</v>
          </cell>
          <cell r="Z126">
            <v>0</v>
          </cell>
          <cell r="AA126">
            <v>0</v>
          </cell>
          <cell r="AB126">
            <v>596327</v>
          </cell>
          <cell r="AC126">
            <v>0</v>
          </cell>
          <cell r="AD126">
            <v>596327</v>
          </cell>
          <cell r="AE126">
            <v>0</v>
          </cell>
          <cell r="AF126">
            <v>38399</v>
          </cell>
          <cell r="AG126">
            <v>634726</v>
          </cell>
          <cell r="AH126">
            <v>0</v>
          </cell>
          <cell r="AJ126">
            <v>0</v>
          </cell>
          <cell r="AK126">
            <v>0</v>
          </cell>
          <cell r="AL126">
            <v>634726</v>
          </cell>
          <cell r="AN126">
            <v>117</v>
          </cell>
          <cell r="AO126">
            <v>117</v>
          </cell>
          <cell r="AP126" t="str">
            <v>HADLEY</v>
          </cell>
          <cell r="AQ126">
            <v>596327</v>
          </cell>
          <cell r="AR126">
            <v>672627</v>
          </cell>
          <cell r="AS126">
            <v>0</v>
          </cell>
          <cell r="AT126">
            <v>28887</v>
          </cell>
          <cell r="AU126">
            <v>20121</v>
          </cell>
          <cell r="AV126">
            <v>1198.5</v>
          </cell>
          <cell r="AW126">
            <v>22843.75</v>
          </cell>
          <cell r="AX126">
            <v>15796.5</v>
          </cell>
          <cell r="AY126">
            <v>0</v>
          </cell>
          <cell r="AZ126">
            <v>88846.75</v>
          </cell>
          <cell r="BA126">
            <v>0</v>
          </cell>
          <cell r="BC126">
            <v>117</v>
          </cell>
          <cell r="BD126" t="str">
            <v>HADLEY</v>
          </cell>
          <cell r="BI126">
            <v>0</v>
          </cell>
          <cell r="BL126">
            <v>0</v>
          </cell>
          <cell r="BM126">
            <v>0</v>
          </cell>
          <cell r="BO126">
            <v>0</v>
          </cell>
          <cell r="BQ126">
            <v>0</v>
          </cell>
          <cell r="BR126">
            <v>0</v>
          </cell>
          <cell r="BS126">
            <v>0</v>
          </cell>
          <cell r="BU126">
            <v>0</v>
          </cell>
          <cell r="BW126">
            <v>0</v>
          </cell>
        </row>
        <row r="127">
          <cell r="A127">
            <v>118</v>
          </cell>
          <cell r="B127">
            <v>118</v>
          </cell>
          <cell r="C127" t="str">
            <v>HALIFAX</v>
          </cell>
          <cell r="D127">
            <v>2</v>
          </cell>
          <cell r="E127">
            <v>22154</v>
          </cell>
          <cell r="F127">
            <v>0</v>
          </cell>
          <cell r="G127">
            <v>1786</v>
          </cell>
          <cell r="H127">
            <v>23940</v>
          </cell>
          <cell r="J127">
            <v>13630.815311807728</v>
          </cell>
          <cell r="K127">
            <v>0.54617202836109024</v>
          </cell>
          <cell r="L127">
            <v>1786</v>
          </cell>
          <cell r="M127">
            <v>15416.815311807728</v>
          </cell>
          <cell r="O127">
            <v>8523.184688192272</v>
          </cell>
          <cell r="Q127">
            <v>0</v>
          </cell>
          <cell r="R127">
            <v>13630.815311807728</v>
          </cell>
          <cell r="S127">
            <v>1786</v>
          </cell>
          <cell r="T127">
            <v>15416.815311807728</v>
          </cell>
          <cell r="V127">
            <v>26743</v>
          </cell>
          <cell r="W127">
            <v>0</v>
          </cell>
          <cell r="X127">
            <v>118</v>
          </cell>
          <cell r="Y127">
            <v>2</v>
          </cell>
          <cell r="Z127">
            <v>0</v>
          </cell>
          <cell r="AA127">
            <v>0</v>
          </cell>
          <cell r="AB127">
            <v>22154</v>
          </cell>
          <cell r="AC127">
            <v>0</v>
          </cell>
          <cell r="AD127">
            <v>22154</v>
          </cell>
          <cell r="AE127">
            <v>0</v>
          </cell>
          <cell r="AF127">
            <v>1786</v>
          </cell>
          <cell r="AG127">
            <v>23940</v>
          </cell>
          <cell r="AH127">
            <v>0</v>
          </cell>
          <cell r="AJ127">
            <v>0</v>
          </cell>
          <cell r="AK127">
            <v>0</v>
          </cell>
          <cell r="AL127">
            <v>23940</v>
          </cell>
          <cell r="AN127">
            <v>118</v>
          </cell>
          <cell r="AO127">
            <v>118</v>
          </cell>
          <cell r="AP127" t="str">
            <v>HALIFAX</v>
          </cell>
          <cell r="AQ127">
            <v>22154</v>
          </cell>
          <cell r="AR127">
            <v>0</v>
          </cell>
          <cell r="AS127">
            <v>22154</v>
          </cell>
          <cell r="AT127">
            <v>0</v>
          </cell>
          <cell r="AU127">
            <v>0</v>
          </cell>
          <cell r="AV127">
            <v>0</v>
          </cell>
          <cell r="AW127">
            <v>2803</v>
          </cell>
          <cell r="AX127">
            <v>0</v>
          </cell>
          <cell r="AY127">
            <v>0</v>
          </cell>
          <cell r="AZ127">
            <v>24957</v>
          </cell>
          <cell r="BA127">
            <v>13630.815311807728</v>
          </cell>
          <cell r="BC127">
            <v>118</v>
          </cell>
          <cell r="BD127" t="str">
            <v>HALIFAX</v>
          </cell>
          <cell r="BI127">
            <v>0</v>
          </cell>
          <cell r="BL127">
            <v>0</v>
          </cell>
          <cell r="BM127">
            <v>0</v>
          </cell>
          <cell r="BO127">
            <v>0</v>
          </cell>
          <cell r="BQ127">
            <v>22154</v>
          </cell>
          <cell r="BR127">
            <v>22154</v>
          </cell>
          <cell r="BS127">
            <v>0</v>
          </cell>
          <cell r="BU127">
            <v>0</v>
          </cell>
          <cell r="BW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W128">
            <v>0</v>
          </cell>
          <cell r="X128">
            <v>119</v>
          </cell>
          <cell r="AN128">
            <v>119</v>
          </cell>
          <cell r="AO128">
            <v>119</v>
          </cell>
          <cell r="AP128" t="str">
            <v>HAMILTON</v>
          </cell>
          <cell r="AQ128">
            <v>0</v>
          </cell>
          <cell r="AR128">
            <v>0</v>
          </cell>
          <cell r="AS128">
            <v>0</v>
          </cell>
          <cell r="AT128">
            <v>0</v>
          </cell>
          <cell r="AU128">
            <v>0</v>
          </cell>
          <cell r="AV128">
            <v>0</v>
          </cell>
          <cell r="AW128">
            <v>0</v>
          </cell>
          <cell r="AX128">
            <v>0</v>
          </cell>
          <cell r="AY128">
            <v>0</v>
          </cell>
          <cell r="AZ128">
            <v>0</v>
          </cell>
          <cell r="BA128">
            <v>0</v>
          </cell>
          <cell r="BC128">
            <v>119</v>
          </cell>
          <cell r="BD128" t="str">
            <v>HAMILTON</v>
          </cell>
          <cell r="BI128">
            <v>0</v>
          </cell>
          <cell r="BL128">
            <v>0</v>
          </cell>
          <cell r="BM128">
            <v>0</v>
          </cell>
          <cell r="BO128">
            <v>0</v>
          </cell>
          <cell r="BQ128">
            <v>0</v>
          </cell>
          <cell r="BR128">
            <v>0</v>
          </cell>
          <cell r="BS128">
            <v>0</v>
          </cell>
          <cell r="BU128">
            <v>0</v>
          </cell>
          <cell r="BW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W129">
            <v>0</v>
          </cell>
          <cell r="X129">
            <v>120</v>
          </cell>
          <cell r="AN129">
            <v>120</v>
          </cell>
          <cell r="AO129">
            <v>120</v>
          </cell>
          <cell r="AP129" t="str">
            <v>HAMPDEN</v>
          </cell>
          <cell r="AQ129">
            <v>0</v>
          </cell>
          <cell r="AR129">
            <v>0</v>
          </cell>
          <cell r="AS129">
            <v>0</v>
          </cell>
          <cell r="AT129">
            <v>0</v>
          </cell>
          <cell r="AU129">
            <v>0</v>
          </cell>
          <cell r="AV129">
            <v>0</v>
          </cell>
          <cell r="AW129">
            <v>0</v>
          </cell>
          <cell r="AX129">
            <v>0</v>
          </cell>
          <cell r="AY129">
            <v>0</v>
          </cell>
          <cell r="AZ129">
            <v>0</v>
          </cell>
          <cell r="BA129">
            <v>0</v>
          </cell>
          <cell r="BC129">
            <v>120</v>
          </cell>
          <cell r="BD129" t="str">
            <v>HAMPDEN</v>
          </cell>
          <cell r="BI129">
            <v>0</v>
          </cell>
          <cell r="BL129">
            <v>0</v>
          </cell>
          <cell r="BM129">
            <v>0</v>
          </cell>
          <cell r="BO129">
            <v>0</v>
          </cell>
          <cell r="BQ129">
            <v>0</v>
          </cell>
          <cell r="BR129">
            <v>0</v>
          </cell>
          <cell r="BS129">
            <v>0</v>
          </cell>
          <cell r="BU129">
            <v>0</v>
          </cell>
          <cell r="BW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W130">
            <v>0</v>
          </cell>
          <cell r="X130">
            <v>121</v>
          </cell>
          <cell r="AN130">
            <v>121</v>
          </cell>
          <cell r="AO130">
            <v>121</v>
          </cell>
          <cell r="AP130" t="str">
            <v>HANCOCK</v>
          </cell>
          <cell r="AQ130">
            <v>0</v>
          </cell>
          <cell r="AR130">
            <v>0</v>
          </cell>
          <cell r="AS130">
            <v>0</v>
          </cell>
          <cell r="AT130">
            <v>0</v>
          </cell>
          <cell r="AU130">
            <v>0</v>
          </cell>
          <cell r="AV130">
            <v>0</v>
          </cell>
          <cell r="AW130">
            <v>0</v>
          </cell>
          <cell r="AX130">
            <v>0</v>
          </cell>
          <cell r="AY130">
            <v>0</v>
          </cell>
          <cell r="AZ130">
            <v>0</v>
          </cell>
          <cell r="BA130">
            <v>0</v>
          </cell>
          <cell r="BC130">
            <v>121</v>
          </cell>
          <cell r="BD130" t="str">
            <v>HANCOCK</v>
          </cell>
          <cell r="BI130">
            <v>0</v>
          </cell>
          <cell r="BL130">
            <v>0</v>
          </cell>
          <cell r="BM130">
            <v>0</v>
          </cell>
          <cell r="BO130">
            <v>0</v>
          </cell>
          <cell r="BQ130">
            <v>0</v>
          </cell>
          <cell r="BR130">
            <v>0</v>
          </cell>
          <cell r="BS130">
            <v>0</v>
          </cell>
          <cell r="BU130">
            <v>0</v>
          </cell>
          <cell r="BW130">
            <v>0</v>
          </cell>
        </row>
        <row r="131">
          <cell r="A131">
            <v>122</v>
          </cell>
          <cell r="B131">
            <v>122</v>
          </cell>
          <cell r="C131" t="str">
            <v>HANOVER</v>
          </cell>
          <cell r="D131">
            <v>25</v>
          </cell>
          <cell r="E131">
            <v>330125</v>
          </cell>
          <cell r="F131">
            <v>0</v>
          </cell>
          <cell r="G131">
            <v>22325</v>
          </cell>
          <cell r="H131">
            <v>352450</v>
          </cell>
          <cell r="J131">
            <v>0</v>
          </cell>
          <cell r="K131">
            <v>0</v>
          </cell>
          <cell r="L131">
            <v>22325</v>
          </cell>
          <cell r="M131">
            <v>22325</v>
          </cell>
          <cell r="O131">
            <v>330125</v>
          </cell>
          <cell r="Q131">
            <v>0</v>
          </cell>
          <cell r="R131">
            <v>0</v>
          </cell>
          <cell r="S131">
            <v>22325</v>
          </cell>
          <cell r="T131">
            <v>22325</v>
          </cell>
          <cell r="V131">
            <v>40149</v>
          </cell>
          <cell r="W131">
            <v>0</v>
          </cell>
          <cell r="X131">
            <v>122</v>
          </cell>
          <cell r="Y131">
            <v>25</v>
          </cell>
          <cell r="Z131">
            <v>0</v>
          </cell>
          <cell r="AA131">
            <v>0</v>
          </cell>
          <cell r="AB131">
            <v>330125</v>
          </cell>
          <cell r="AC131">
            <v>0</v>
          </cell>
          <cell r="AD131">
            <v>330125</v>
          </cell>
          <cell r="AE131">
            <v>0</v>
          </cell>
          <cell r="AF131">
            <v>22325</v>
          </cell>
          <cell r="AG131">
            <v>352450</v>
          </cell>
          <cell r="AH131">
            <v>0</v>
          </cell>
          <cell r="AJ131">
            <v>0</v>
          </cell>
          <cell r="AK131">
            <v>0</v>
          </cell>
          <cell r="AL131">
            <v>352450</v>
          </cell>
          <cell r="AN131">
            <v>122</v>
          </cell>
          <cell r="AO131">
            <v>122</v>
          </cell>
          <cell r="AP131" t="str">
            <v>HANOVER</v>
          </cell>
          <cell r="AQ131">
            <v>330125</v>
          </cell>
          <cell r="AR131">
            <v>339262</v>
          </cell>
          <cell r="AS131">
            <v>0</v>
          </cell>
          <cell r="AT131">
            <v>11734.25</v>
          </cell>
          <cell r="AU131">
            <v>0</v>
          </cell>
          <cell r="AV131">
            <v>76</v>
          </cell>
          <cell r="AW131">
            <v>3336</v>
          </cell>
          <cell r="AX131">
            <v>2677.75</v>
          </cell>
          <cell r="AY131">
            <v>0</v>
          </cell>
          <cell r="AZ131">
            <v>17824</v>
          </cell>
          <cell r="BA131">
            <v>0</v>
          </cell>
          <cell r="BC131">
            <v>122</v>
          </cell>
          <cell r="BD131" t="str">
            <v>HANOVER</v>
          </cell>
          <cell r="BI131">
            <v>0</v>
          </cell>
          <cell r="BL131">
            <v>0</v>
          </cell>
          <cell r="BM131">
            <v>0</v>
          </cell>
          <cell r="BO131">
            <v>0</v>
          </cell>
          <cell r="BQ131">
            <v>0</v>
          </cell>
          <cell r="BR131">
            <v>0</v>
          </cell>
          <cell r="BS131">
            <v>0</v>
          </cell>
          <cell r="BU131">
            <v>0</v>
          </cell>
          <cell r="BW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W132">
            <v>0</v>
          </cell>
          <cell r="X132">
            <v>123</v>
          </cell>
          <cell r="AN132">
            <v>123</v>
          </cell>
          <cell r="AO132">
            <v>123</v>
          </cell>
          <cell r="AP132" t="str">
            <v>HANSON</v>
          </cell>
          <cell r="AQ132">
            <v>0</v>
          </cell>
          <cell r="AR132">
            <v>0</v>
          </cell>
          <cell r="AS132">
            <v>0</v>
          </cell>
          <cell r="AT132">
            <v>0</v>
          </cell>
          <cell r="AU132">
            <v>0</v>
          </cell>
          <cell r="AV132">
            <v>0</v>
          </cell>
          <cell r="AW132">
            <v>0</v>
          </cell>
          <cell r="AX132">
            <v>0</v>
          </cell>
          <cell r="AY132">
            <v>0</v>
          </cell>
          <cell r="AZ132">
            <v>0</v>
          </cell>
          <cell r="BA132">
            <v>0</v>
          </cell>
          <cell r="BC132">
            <v>123</v>
          </cell>
          <cell r="BD132" t="str">
            <v>HANSON</v>
          </cell>
          <cell r="BI132">
            <v>0</v>
          </cell>
          <cell r="BL132">
            <v>0</v>
          </cell>
          <cell r="BM132">
            <v>0</v>
          </cell>
          <cell r="BO132">
            <v>0</v>
          </cell>
          <cell r="BQ132">
            <v>0</v>
          </cell>
          <cell r="BR132">
            <v>0</v>
          </cell>
          <cell r="BS132">
            <v>0</v>
          </cell>
          <cell r="BU132">
            <v>0</v>
          </cell>
          <cell r="BW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W133">
            <v>0</v>
          </cell>
          <cell r="X133">
            <v>124</v>
          </cell>
          <cell r="AN133">
            <v>124</v>
          </cell>
          <cell r="AO133">
            <v>124</v>
          </cell>
          <cell r="AP133" t="str">
            <v>HARDWICK</v>
          </cell>
          <cell r="AQ133">
            <v>0</v>
          </cell>
          <cell r="AR133">
            <v>0</v>
          </cell>
          <cell r="AS133">
            <v>0</v>
          </cell>
          <cell r="AT133">
            <v>0</v>
          </cell>
          <cell r="AU133">
            <v>0</v>
          </cell>
          <cell r="AV133">
            <v>0</v>
          </cell>
          <cell r="AW133">
            <v>0</v>
          </cell>
          <cell r="AX133">
            <v>0</v>
          </cell>
          <cell r="AY133">
            <v>0</v>
          </cell>
          <cell r="AZ133">
            <v>0</v>
          </cell>
          <cell r="BA133">
            <v>0</v>
          </cell>
          <cell r="BC133">
            <v>124</v>
          </cell>
          <cell r="BD133" t="str">
            <v>HARDWICK</v>
          </cell>
          <cell r="BI133">
            <v>0</v>
          </cell>
          <cell r="BL133">
            <v>0</v>
          </cell>
          <cell r="BM133">
            <v>0</v>
          </cell>
          <cell r="BO133">
            <v>0</v>
          </cell>
          <cell r="BQ133">
            <v>0</v>
          </cell>
          <cell r="BR133">
            <v>0</v>
          </cell>
          <cell r="BS133">
            <v>0</v>
          </cell>
          <cell r="BU133">
            <v>0</v>
          </cell>
          <cell r="BW133">
            <v>0</v>
          </cell>
        </row>
        <row r="134">
          <cell r="A134">
            <v>125</v>
          </cell>
          <cell r="B134">
            <v>125</v>
          </cell>
          <cell r="C134" t="str">
            <v>HARVARD</v>
          </cell>
          <cell r="D134">
            <v>18</v>
          </cell>
          <cell r="E134">
            <v>256140</v>
          </cell>
          <cell r="F134">
            <v>0</v>
          </cell>
          <cell r="G134">
            <v>16074</v>
          </cell>
          <cell r="H134">
            <v>272214</v>
          </cell>
          <cell r="J134">
            <v>4559.19208542454</v>
          </cell>
          <cell r="K134">
            <v>0.24995913241269974</v>
          </cell>
          <cell r="L134">
            <v>16074</v>
          </cell>
          <cell r="M134">
            <v>20633.19208542454</v>
          </cell>
          <cell r="O134">
            <v>251580.80791457545</v>
          </cell>
          <cell r="Q134">
            <v>0</v>
          </cell>
          <cell r="R134">
            <v>4559.19208542454</v>
          </cell>
          <cell r="S134">
            <v>16074</v>
          </cell>
          <cell r="T134">
            <v>20633.19208542454</v>
          </cell>
          <cell r="V134">
            <v>34313.75</v>
          </cell>
          <cell r="W134">
            <v>0</v>
          </cell>
          <cell r="X134">
            <v>125</v>
          </cell>
          <cell r="Y134">
            <v>18</v>
          </cell>
          <cell r="Z134">
            <v>0</v>
          </cell>
          <cell r="AA134">
            <v>0</v>
          </cell>
          <cell r="AB134">
            <v>256140</v>
          </cell>
          <cell r="AC134">
            <v>0</v>
          </cell>
          <cell r="AD134">
            <v>256140</v>
          </cell>
          <cell r="AE134">
            <v>0</v>
          </cell>
          <cell r="AF134">
            <v>16074</v>
          </cell>
          <cell r="AG134">
            <v>272214</v>
          </cell>
          <cell r="AH134">
            <v>0</v>
          </cell>
          <cell r="AJ134">
            <v>0</v>
          </cell>
          <cell r="AK134">
            <v>0</v>
          </cell>
          <cell r="AL134">
            <v>272214</v>
          </cell>
          <cell r="AN134">
            <v>125</v>
          </cell>
          <cell r="AO134">
            <v>125</v>
          </cell>
          <cell r="AP134" t="str">
            <v>HARVARD</v>
          </cell>
          <cell r="AQ134">
            <v>256140</v>
          </cell>
          <cell r="AR134">
            <v>248730</v>
          </cell>
          <cell r="AS134">
            <v>7410</v>
          </cell>
          <cell r="AT134">
            <v>492</v>
          </cell>
          <cell r="AU134">
            <v>0</v>
          </cell>
          <cell r="AV134">
            <v>0</v>
          </cell>
          <cell r="AW134">
            <v>8794.5</v>
          </cell>
          <cell r="AX134">
            <v>1543.25</v>
          </cell>
          <cell r="AY134">
            <v>0</v>
          </cell>
          <cell r="AZ134">
            <v>18239.75</v>
          </cell>
          <cell r="BA134">
            <v>4559.19208542454</v>
          </cell>
          <cell r="BC134">
            <v>125</v>
          </cell>
          <cell r="BD134" t="str">
            <v>HARVARD</v>
          </cell>
          <cell r="BI134">
            <v>0</v>
          </cell>
          <cell r="BL134">
            <v>0</v>
          </cell>
          <cell r="BM134">
            <v>0</v>
          </cell>
          <cell r="BO134">
            <v>0</v>
          </cell>
          <cell r="BQ134">
            <v>7410</v>
          </cell>
          <cell r="BR134">
            <v>7410</v>
          </cell>
          <cell r="BS134">
            <v>0</v>
          </cell>
          <cell r="BU134">
            <v>0</v>
          </cell>
          <cell r="BW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W135">
            <v>0</v>
          </cell>
          <cell r="X135">
            <v>126</v>
          </cell>
          <cell r="AN135">
            <v>126</v>
          </cell>
          <cell r="AO135">
            <v>126</v>
          </cell>
          <cell r="AP135" t="str">
            <v>HARWICH</v>
          </cell>
          <cell r="AQ135">
            <v>0</v>
          </cell>
          <cell r="AR135">
            <v>0</v>
          </cell>
          <cell r="AS135">
            <v>0</v>
          </cell>
          <cell r="AT135">
            <v>0</v>
          </cell>
          <cell r="AU135">
            <v>0</v>
          </cell>
          <cell r="AV135">
            <v>0</v>
          </cell>
          <cell r="AW135">
            <v>0</v>
          </cell>
          <cell r="AX135">
            <v>0</v>
          </cell>
          <cell r="AY135">
            <v>0</v>
          </cell>
          <cell r="AZ135">
            <v>0</v>
          </cell>
          <cell r="BA135">
            <v>0</v>
          </cell>
          <cell r="BC135">
            <v>126</v>
          </cell>
          <cell r="BD135" t="str">
            <v>HARWICH</v>
          </cell>
          <cell r="BI135">
            <v>0</v>
          </cell>
          <cell r="BL135">
            <v>0</v>
          </cell>
          <cell r="BM135">
            <v>0</v>
          </cell>
          <cell r="BO135">
            <v>0</v>
          </cell>
          <cell r="BQ135">
            <v>0</v>
          </cell>
          <cell r="BR135">
            <v>0</v>
          </cell>
          <cell r="BS135">
            <v>0</v>
          </cell>
          <cell r="BU135">
            <v>0</v>
          </cell>
          <cell r="BW135">
            <v>0</v>
          </cell>
        </row>
        <row r="136">
          <cell r="A136">
            <v>127</v>
          </cell>
          <cell r="B136">
            <v>127</v>
          </cell>
          <cell r="C136" t="str">
            <v>HATFIELD</v>
          </cell>
          <cell r="D136">
            <v>10</v>
          </cell>
          <cell r="E136">
            <v>135189</v>
          </cell>
          <cell r="F136">
            <v>0</v>
          </cell>
          <cell r="G136">
            <v>8930</v>
          </cell>
          <cell r="H136">
            <v>144119</v>
          </cell>
          <cell r="J136">
            <v>15892.568362552749</v>
          </cell>
          <cell r="K136">
            <v>0.53589271612401257</v>
          </cell>
          <cell r="L136">
            <v>8930</v>
          </cell>
          <cell r="M136">
            <v>24822.568362552749</v>
          </cell>
          <cell r="O136">
            <v>119296.43163744725</v>
          </cell>
          <cell r="Q136">
            <v>0</v>
          </cell>
          <cell r="R136">
            <v>15892.568362552749</v>
          </cell>
          <cell r="S136">
            <v>8930</v>
          </cell>
          <cell r="T136">
            <v>24822.568362552749</v>
          </cell>
          <cell r="V136">
            <v>38586.25</v>
          </cell>
          <cell r="W136">
            <v>0</v>
          </cell>
          <cell r="X136">
            <v>127</v>
          </cell>
          <cell r="Y136">
            <v>10</v>
          </cell>
          <cell r="Z136">
            <v>0</v>
          </cell>
          <cell r="AA136">
            <v>0</v>
          </cell>
          <cell r="AB136">
            <v>135189</v>
          </cell>
          <cell r="AC136">
            <v>0</v>
          </cell>
          <cell r="AD136">
            <v>135189</v>
          </cell>
          <cell r="AE136">
            <v>0</v>
          </cell>
          <cell r="AF136">
            <v>8930</v>
          </cell>
          <cell r="AG136">
            <v>144119</v>
          </cell>
          <cell r="AH136">
            <v>0</v>
          </cell>
          <cell r="AJ136">
            <v>0</v>
          </cell>
          <cell r="AK136">
            <v>0</v>
          </cell>
          <cell r="AL136">
            <v>144119</v>
          </cell>
          <cell r="AN136">
            <v>127</v>
          </cell>
          <cell r="AO136">
            <v>127</v>
          </cell>
          <cell r="AP136" t="str">
            <v>HATFIELD</v>
          </cell>
          <cell r="AQ136">
            <v>135189</v>
          </cell>
          <cell r="AR136">
            <v>109359</v>
          </cell>
          <cell r="AS136">
            <v>25830</v>
          </cell>
          <cell r="AT136">
            <v>0</v>
          </cell>
          <cell r="AU136">
            <v>2381</v>
          </cell>
          <cell r="AV136">
            <v>0</v>
          </cell>
          <cell r="AW136">
            <v>1445.25</v>
          </cell>
          <cell r="AX136">
            <v>0</v>
          </cell>
          <cell r="AY136">
            <v>0</v>
          </cell>
          <cell r="AZ136">
            <v>29656.25</v>
          </cell>
          <cell r="BA136">
            <v>15892.568362552749</v>
          </cell>
          <cell r="BC136">
            <v>127</v>
          </cell>
          <cell r="BD136" t="str">
            <v>HATFIELD</v>
          </cell>
          <cell r="BI136">
            <v>0</v>
          </cell>
          <cell r="BL136">
            <v>0</v>
          </cell>
          <cell r="BM136">
            <v>0</v>
          </cell>
          <cell r="BO136">
            <v>0</v>
          </cell>
          <cell r="BQ136">
            <v>25830</v>
          </cell>
          <cell r="BR136">
            <v>25830</v>
          </cell>
          <cell r="BS136">
            <v>0</v>
          </cell>
          <cell r="BU136">
            <v>0</v>
          </cell>
          <cell r="BW136">
            <v>0</v>
          </cell>
        </row>
        <row r="137">
          <cell r="A137">
            <v>128</v>
          </cell>
          <cell r="B137">
            <v>128</v>
          </cell>
          <cell r="C137" t="str">
            <v>HAVERHILL</v>
          </cell>
          <cell r="D137">
            <v>367</v>
          </cell>
          <cell r="E137">
            <v>3797533</v>
          </cell>
          <cell r="F137">
            <v>0</v>
          </cell>
          <cell r="G137">
            <v>327731</v>
          </cell>
          <cell r="H137">
            <v>4125264</v>
          </cell>
          <cell r="J137">
            <v>330174.10666898789</v>
          </cell>
          <cell r="K137">
            <v>0.46308930409693366</v>
          </cell>
          <cell r="L137">
            <v>327731</v>
          </cell>
          <cell r="M137">
            <v>657905.10666898789</v>
          </cell>
          <cell r="O137">
            <v>3467358.8933310122</v>
          </cell>
          <cell r="Q137">
            <v>0</v>
          </cell>
          <cell r="R137">
            <v>330174.10666898789</v>
          </cell>
          <cell r="S137">
            <v>327731</v>
          </cell>
          <cell r="T137">
            <v>657905.10666898789</v>
          </cell>
          <cell r="V137">
            <v>1040712.5</v>
          </cell>
          <cell r="W137">
            <v>0</v>
          </cell>
          <cell r="X137">
            <v>128</v>
          </cell>
          <cell r="Y137">
            <v>367</v>
          </cell>
          <cell r="Z137">
            <v>0</v>
          </cell>
          <cell r="AA137">
            <v>0</v>
          </cell>
          <cell r="AB137">
            <v>3797533</v>
          </cell>
          <cell r="AC137">
            <v>0</v>
          </cell>
          <cell r="AD137">
            <v>3797533</v>
          </cell>
          <cell r="AE137">
            <v>0</v>
          </cell>
          <cell r="AF137">
            <v>327731</v>
          </cell>
          <cell r="AG137">
            <v>4125264</v>
          </cell>
          <cell r="AH137">
            <v>0</v>
          </cell>
          <cell r="AJ137">
            <v>0</v>
          </cell>
          <cell r="AK137">
            <v>0</v>
          </cell>
          <cell r="AL137">
            <v>4125264</v>
          </cell>
          <cell r="AN137">
            <v>128</v>
          </cell>
          <cell r="AO137">
            <v>128</v>
          </cell>
          <cell r="AP137" t="str">
            <v>HAVERHILL</v>
          </cell>
          <cell r="AQ137">
            <v>3797533</v>
          </cell>
          <cell r="AR137">
            <v>3260905</v>
          </cell>
          <cell r="AS137">
            <v>536628</v>
          </cell>
          <cell r="AT137">
            <v>60989</v>
          </cell>
          <cell r="AU137">
            <v>51555</v>
          </cell>
          <cell r="AV137">
            <v>0</v>
          </cell>
          <cell r="AW137">
            <v>41892.25</v>
          </cell>
          <cell r="AX137">
            <v>21917.25</v>
          </cell>
          <cell r="AY137">
            <v>0</v>
          </cell>
          <cell r="AZ137">
            <v>712981.5</v>
          </cell>
          <cell r="BA137">
            <v>330174.10666898789</v>
          </cell>
          <cell r="BC137">
            <v>128</v>
          </cell>
          <cell r="BD137" t="str">
            <v>HAVERHILL</v>
          </cell>
          <cell r="BI137">
            <v>0</v>
          </cell>
          <cell r="BL137">
            <v>0</v>
          </cell>
          <cell r="BM137">
            <v>0</v>
          </cell>
          <cell r="BO137">
            <v>0</v>
          </cell>
          <cell r="BQ137">
            <v>536628</v>
          </cell>
          <cell r="BR137">
            <v>536628</v>
          </cell>
          <cell r="BS137">
            <v>0</v>
          </cell>
          <cell r="BU137">
            <v>0</v>
          </cell>
          <cell r="BW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W138">
            <v>0</v>
          </cell>
          <cell r="X138">
            <v>129</v>
          </cell>
          <cell r="AN138">
            <v>129</v>
          </cell>
          <cell r="AO138">
            <v>129</v>
          </cell>
          <cell r="AP138" t="str">
            <v>HAWLEY</v>
          </cell>
          <cell r="AQ138">
            <v>0</v>
          </cell>
          <cell r="AR138">
            <v>0</v>
          </cell>
          <cell r="AS138">
            <v>0</v>
          </cell>
          <cell r="AT138">
            <v>0</v>
          </cell>
          <cell r="AU138">
            <v>0</v>
          </cell>
          <cell r="AV138">
            <v>0</v>
          </cell>
          <cell r="AW138">
            <v>0</v>
          </cell>
          <cell r="AX138">
            <v>0</v>
          </cell>
          <cell r="AY138">
            <v>0</v>
          </cell>
          <cell r="AZ138">
            <v>0</v>
          </cell>
          <cell r="BA138">
            <v>0</v>
          </cell>
          <cell r="BC138">
            <v>129</v>
          </cell>
          <cell r="BD138" t="str">
            <v>HAWLEY</v>
          </cell>
          <cell r="BI138">
            <v>0</v>
          </cell>
          <cell r="BL138">
            <v>0</v>
          </cell>
          <cell r="BM138">
            <v>0</v>
          </cell>
          <cell r="BO138">
            <v>0</v>
          </cell>
          <cell r="BQ138">
            <v>0</v>
          </cell>
          <cell r="BR138">
            <v>0</v>
          </cell>
          <cell r="BS138">
            <v>0</v>
          </cell>
          <cell r="BU138">
            <v>0</v>
          </cell>
          <cell r="BW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W139">
            <v>0</v>
          </cell>
          <cell r="X139">
            <v>130</v>
          </cell>
          <cell r="AN139">
            <v>130</v>
          </cell>
          <cell r="AO139">
            <v>130</v>
          </cell>
          <cell r="AP139" t="str">
            <v>HEATH</v>
          </cell>
          <cell r="AQ139">
            <v>0</v>
          </cell>
          <cell r="AR139">
            <v>0</v>
          </cell>
          <cell r="AS139">
            <v>0</v>
          </cell>
          <cell r="AT139">
            <v>0</v>
          </cell>
          <cell r="AU139">
            <v>0</v>
          </cell>
          <cell r="AV139">
            <v>0</v>
          </cell>
          <cell r="AW139">
            <v>0</v>
          </cell>
          <cell r="AX139">
            <v>0</v>
          </cell>
          <cell r="AY139">
            <v>0</v>
          </cell>
          <cell r="AZ139">
            <v>0</v>
          </cell>
          <cell r="BA139">
            <v>0</v>
          </cell>
          <cell r="BC139">
            <v>130</v>
          </cell>
          <cell r="BD139" t="str">
            <v>HEATH</v>
          </cell>
          <cell r="BI139">
            <v>0</v>
          </cell>
          <cell r="BL139">
            <v>0</v>
          </cell>
          <cell r="BM139">
            <v>0</v>
          </cell>
          <cell r="BO139">
            <v>0</v>
          </cell>
          <cell r="BQ139">
            <v>0</v>
          </cell>
          <cell r="BR139">
            <v>0</v>
          </cell>
          <cell r="BS139">
            <v>0</v>
          </cell>
          <cell r="BU139">
            <v>0</v>
          </cell>
          <cell r="BW139">
            <v>0</v>
          </cell>
        </row>
        <row r="140">
          <cell r="A140">
            <v>131</v>
          </cell>
          <cell r="B140">
            <v>131</v>
          </cell>
          <cell r="C140" t="str">
            <v>HINGHAM</v>
          </cell>
          <cell r="D140">
            <v>12</v>
          </cell>
          <cell r="E140">
            <v>149364</v>
          </cell>
          <cell r="F140">
            <v>0</v>
          </cell>
          <cell r="G140">
            <v>10716</v>
          </cell>
          <cell r="H140">
            <v>160080</v>
          </cell>
          <cell r="J140">
            <v>20897.219971573424</v>
          </cell>
          <cell r="K140">
            <v>0.33920616774391271</v>
          </cell>
          <cell r="L140">
            <v>10716</v>
          </cell>
          <cell r="M140">
            <v>31613.219971573424</v>
          </cell>
          <cell r="O140">
            <v>128466.78002842658</v>
          </cell>
          <cell r="Q140">
            <v>0</v>
          </cell>
          <cell r="R140">
            <v>20897.219971573424</v>
          </cell>
          <cell r="S140">
            <v>10716</v>
          </cell>
          <cell r="T140">
            <v>31613.219971573424</v>
          </cell>
          <cell r="V140">
            <v>72322.25</v>
          </cell>
          <cell r="W140">
            <v>0</v>
          </cell>
          <cell r="X140">
            <v>131</v>
          </cell>
          <cell r="Y140">
            <v>12</v>
          </cell>
          <cell r="Z140">
            <v>0</v>
          </cell>
          <cell r="AA140">
            <v>0</v>
          </cell>
          <cell r="AB140">
            <v>149364</v>
          </cell>
          <cell r="AC140">
            <v>0</v>
          </cell>
          <cell r="AD140">
            <v>149364</v>
          </cell>
          <cell r="AE140">
            <v>0</v>
          </cell>
          <cell r="AF140">
            <v>10716</v>
          </cell>
          <cell r="AG140">
            <v>160080</v>
          </cell>
          <cell r="AH140">
            <v>0</v>
          </cell>
          <cell r="AJ140">
            <v>0</v>
          </cell>
          <cell r="AK140">
            <v>0</v>
          </cell>
          <cell r="AL140">
            <v>160080</v>
          </cell>
          <cell r="AN140">
            <v>131</v>
          </cell>
          <cell r="AO140">
            <v>131</v>
          </cell>
          <cell r="AP140" t="str">
            <v>HINGHAM</v>
          </cell>
          <cell r="AQ140">
            <v>149364</v>
          </cell>
          <cell r="AR140">
            <v>115400</v>
          </cell>
          <cell r="AS140">
            <v>33964</v>
          </cell>
          <cell r="AT140">
            <v>6676.5</v>
          </cell>
          <cell r="AU140">
            <v>0</v>
          </cell>
          <cell r="AV140">
            <v>18042.5</v>
          </cell>
          <cell r="AW140">
            <v>19.5</v>
          </cell>
          <cell r="AX140">
            <v>2903.75</v>
          </cell>
          <cell r="AY140">
            <v>0</v>
          </cell>
          <cell r="AZ140">
            <v>61606.25</v>
          </cell>
          <cell r="BA140">
            <v>20897.219971573424</v>
          </cell>
          <cell r="BC140">
            <v>131</v>
          </cell>
          <cell r="BD140" t="str">
            <v>HINGHAM</v>
          </cell>
          <cell r="BI140">
            <v>0</v>
          </cell>
          <cell r="BL140">
            <v>0</v>
          </cell>
          <cell r="BM140">
            <v>0</v>
          </cell>
          <cell r="BO140">
            <v>0</v>
          </cell>
          <cell r="BQ140">
            <v>33964</v>
          </cell>
          <cell r="BR140">
            <v>33964</v>
          </cell>
          <cell r="BS140">
            <v>0</v>
          </cell>
          <cell r="BU140">
            <v>0</v>
          </cell>
          <cell r="BW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W141">
            <v>0</v>
          </cell>
          <cell r="X141">
            <v>132</v>
          </cell>
          <cell r="AN141">
            <v>132</v>
          </cell>
          <cell r="AO141">
            <v>132</v>
          </cell>
          <cell r="AP141" t="str">
            <v>HINSDALE</v>
          </cell>
          <cell r="AQ141">
            <v>0</v>
          </cell>
          <cell r="AR141">
            <v>0</v>
          </cell>
          <cell r="AS141">
            <v>0</v>
          </cell>
          <cell r="AT141">
            <v>0</v>
          </cell>
          <cell r="AU141">
            <v>0</v>
          </cell>
          <cell r="AV141">
            <v>0</v>
          </cell>
          <cell r="AW141">
            <v>0</v>
          </cell>
          <cell r="AX141">
            <v>0</v>
          </cell>
          <cell r="AY141">
            <v>0</v>
          </cell>
          <cell r="AZ141">
            <v>0</v>
          </cell>
          <cell r="BA141">
            <v>0</v>
          </cell>
          <cell r="BC141">
            <v>132</v>
          </cell>
          <cell r="BD141" t="str">
            <v>HINSDALE</v>
          </cell>
          <cell r="BI141">
            <v>0</v>
          </cell>
          <cell r="BL141">
            <v>0</v>
          </cell>
          <cell r="BM141">
            <v>0</v>
          </cell>
          <cell r="BO141">
            <v>0</v>
          </cell>
          <cell r="BQ141">
            <v>0</v>
          </cell>
          <cell r="BR141">
            <v>0</v>
          </cell>
          <cell r="BS141">
            <v>0</v>
          </cell>
          <cell r="BU141">
            <v>0</v>
          </cell>
          <cell r="BW141">
            <v>0</v>
          </cell>
        </row>
        <row r="142">
          <cell r="A142">
            <v>133</v>
          </cell>
          <cell r="B142">
            <v>133</v>
          </cell>
          <cell r="C142" t="str">
            <v>HOLBROOK</v>
          </cell>
          <cell r="D142">
            <v>38</v>
          </cell>
          <cell r="E142">
            <v>551438</v>
          </cell>
          <cell r="F142">
            <v>0</v>
          </cell>
          <cell r="G142">
            <v>33934</v>
          </cell>
          <cell r="H142">
            <v>585372</v>
          </cell>
          <cell r="J142">
            <v>63920.365258120117</v>
          </cell>
          <cell r="K142">
            <v>0.36805275042210445</v>
          </cell>
          <cell r="L142">
            <v>33934</v>
          </cell>
          <cell r="M142">
            <v>97854.365258120117</v>
          </cell>
          <cell r="O142">
            <v>487517.63474187988</v>
          </cell>
          <cell r="Q142">
            <v>0</v>
          </cell>
          <cell r="R142">
            <v>63920.365258120117</v>
          </cell>
          <cell r="S142">
            <v>33934</v>
          </cell>
          <cell r="T142">
            <v>97854.365258120117</v>
          </cell>
          <cell r="V142">
            <v>207605.75</v>
          </cell>
          <cell r="W142">
            <v>0</v>
          </cell>
          <cell r="X142">
            <v>133</v>
          </cell>
          <cell r="Y142">
            <v>38</v>
          </cell>
          <cell r="Z142">
            <v>0</v>
          </cell>
          <cell r="AA142">
            <v>0</v>
          </cell>
          <cell r="AB142">
            <v>551438</v>
          </cell>
          <cell r="AC142">
            <v>0</v>
          </cell>
          <cell r="AD142">
            <v>551438</v>
          </cell>
          <cell r="AE142">
            <v>0</v>
          </cell>
          <cell r="AF142">
            <v>33934</v>
          </cell>
          <cell r="AG142">
            <v>585372</v>
          </cell>
          <cell r="AH142">
            <v>0</v>
          </cell>
          <cell r="AJ142">
            <v>0</v>
          </cell>
          <cell r="AK142">
            <v>0</v>
          </cell>
          <cell r="AL142">
            <v>585372</v>
          </cell>
          <cell r="AN142">
            <v>133</v>
          </cell>
          <cell r="AO142">
            <v>133</v>
          </cell>
          <cell r="AP142" t="str">
            <v>HOLBROOK</v>
          </cell>
          <cell r="AQ142">
            <v>551438</v>
          </cell>
          <cell r="AR142">
            <v>447549</v>
          </cell>
          <cell r="AS142">
            <v>103889</v>
          </cell>
          <cell r="AT142">
            <v>28805.5</v>
          </cell>
          <cell r="AU142">
            <v>22321</v>
          </cell>
          <cell r="AV142">
            <v>14629.5</v>
          </cell>
          <cell r="AW142">
            <v>0</v>
          </cell>
          <cell r="AX142">
            <v>4026.75</v>
          </cell>
          <cell r="AY142">
            <v>0</v>
          </cell>
          <cell r="AZ142">
            <v>173671.75</v>
          </cell>
          <cell r="BA142">
            <v>63920.365258120117</v>
          </cell>
          <cell r="BC142">
            <v>133</v>
          </cell>
          <cell r="BD142" t="str">
            <v>HOLBROOK</v>
          </cell>
          <cell r="BI142">
            <v>0</v>
          </cell>
          <cell r="BL142">
            <v>0</v>
          </cell>
          <cell r="BM142">
            <v>0</v>
          </cell>
          <cell r="BO142">
            <v>0</v>
          </cell>
          <cell r="BQ142">
            <v>103889</v>
          </cell>
          <cell r="BR142">
            <v>103889</v>
          </cell>
          <cell r="BS142">
            <v>0</v>
          </cell>
          <cell r="BU142">
            <v>0</v>
          </cell>
          <cell r="BW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W143">
            <v>0</v>
          </cell>
          <cell r="X143">
            <v>134</v>
          </cell>
          <cell r="AN143">
            <v>134</v>
          </cell>
          <cell r="AO143">
            <v>134</v>
          </cell>
          <cell r="AP143" t="str">
            <v>HOLDEN</v>
          </cell>
          <cell r="AQ143">
            <v>0</v>
          </cell>
          <cell r="AR143">
            <v>0</v>
          </cell>
          <cell r="AS143">
            <v>0</v>
          </cell>
          <cell r="AT143">
            <v>0</v>
          </cell>
          <cell r="AU143">
            <v>0</v>
          </cell>
          <cell r="AV143">
            <v>0</v>
          </cell>
          <cell r="AW143">
            <v>0</v>
          </cell>
          <cell r="AX143">
            <v>0</v>
          </cell>
          <cell r="AY143">
            <v>0</v>
          </cell>
          <cell r="AZ143">
            <v>0</v>
          </cell>
          <cell r="BA143">
            <v>0</v>
          </cell>
          <cell r="BC143">
            <v>134</v>
          </cell>
          <cell r="BD143" t="str">
            <v>HOLDEN</v>
          </cell>
          <cell r="BI143">
            <v>0</v>
          </cell>
          <cell r="BL143">
            <v>0</v>
          </cell>
          <cell r="BM143">
            <v>0</v>
          </cell>
          <cell r="BO143">
            <v>0</v>
          </cell>
          <cell r="BQ143">
            <v>0</v>
          </cell>
          <cell r="BR143">
            <v>0</v>
          </cell>
          <cell r="BS143">
            <v>0</v>
          </cell>
          <cell r="BU143">
            <v>0</v>
          </cell>
          <cell r="BW143">
            <v>0</v>
          </cell>
        </row>
        <row r="144">
          <cell r="A144">
            <v>135</v>
          </cell>
          <cell r="B144">
            <v>135</v>
          </cell>
          <cell r="C144" t="str">
            <v>HOLLAND</v>
          </cell>
          <cell r="D144">
            <v>3</v>
          </cell>
          <cell r="E144">
            <v>61539</v>
          </cell>
          <cell r="F144">
            <v>0</v>
          </cell>
          <cell r="G144">
            <v>2679</v>
          </cell>
          <cell r="H144">
            <v>64218</v>
          </cell>
          <cell r="J144">
            <v>27347.153929941232</v>
          </cell>
          <cell r="K144">
            <v>0.5613126832910762</v>
          </cell>
          <cell r="L144">
            <v>2679</v>
          </cell>
          <cell r="M144">
            <v>30026.153929941232</v>
          </cell>
          <cell r="O144">
            <v>34191.846070058768</v>
          </cell>
          <cell r="Q144">
            <v>0</v>
          </cell>
          <cell r="R144">
            <v>27347.153929941232</v>
          </cell>
          <cell r="S144">
            <v>2679</v>
          </cell>
          <cell r="T144">
            <v>30026.153929941232</v>
          </cell>
          <cell r="V144">
            <v>51399</v>
          </cell>
          <cell r="W144">
            <v>0</v>
          </cell>
          <cell r="X144">
            <v>135</v>
          </cell>
          <cell r="Y144">
            <v>3</v>
          </cell>
          <cell r="Z144">
            <v>0</v>
          </cell>
          <cell r="AA144">
            <v>0</v>
          </cell>
          <cell r="AB144">
            <v>61539</v>
          </cell>
          <cell r="AC144">
            <v>0</v>
          </cell>
          <cell r="AD144">
            <v>61539</v>
          </cell>
          <cell r="AE144">
            <v>0</v>
          </cell>
          <cell r="AF144">
            <v>2679</v>
          </cell>
          <cell r="AG144">
            <v>64218</v>
          </cell>
          <cell r="AH144">
            <v>0</v>
          </cell>
          <cell r="AJ144">
            <v>0</v>
          </cell>
          <cell r="AK144">
            <v>0</v>
          </cell>
          <cell r="AL144">
            <v>64218</v>
          </cell>
          <cell r="AN144">
            <v>135</v>
          </cell>
          <cell r="AO144">
            <v>135</v>
          </cell>
          <cell r="AP144" t="str">
            <v>HOLLAND</v>
          </cell>
          <cell r="AQ144">
            <v>61539</v>
          </cell>
          <cell r="AR144">
            <v>17092</v>
          </cell>
          <cell r="AS144">
            <v>44447</v>
          </cell>
          <cell r="AT144">
            <v>4273</v>
          </cell>
          <cell r="AU144">
            <v>0</v>
          </cell>
          <cell r="AV144">
            <v>0</v>
          </cell>
          <cell r="AW144">
            <v>0</v>
          </cell>
          <cell r="AX144">
            <v>0</v>
          </cell>
          <cell r="AY144">
            <v>0</v>
          </cell>
          <cell r="AZ144">
            <v>48720</v>
          </cell>
          <cell r="BA144">
            <v>27347.153929941232</v>
          </cell>
          <cell r="BC144">
            <v>135</v>
          </cell>
          <cell r="BD144" t="str">
            <v>HOLLAND</v>
          </cell>
          <cell r="BI144">
            <v>0</v>
          </cell>
          <cell r="BL144">
            <v>0</v>
          </cell>
          <cell r="BM144">
            <v>0</v>
          </cell>
          <cell r="BO144">
            <v>0</v>
          </cell>
          <cell r="BQ144">
            <v>44447</v>
          </cell>
          <cell r="BR144">
            <v>44447</v>
          </cell>
          <cell r="BS144">
            <v>0</v>
          </cell>
          <cell r="BU144">
            <v>0</v>
          </cell>
          <cell r="BW144">
            <v>0</v>
          </cell>
        </row>
        <row r="145">
          <cell r="A145">
            <v>136</v>
          </cell>
          <cell r="B145">
            <v>136</v>
          </cell>
          <cell r="C145" t="str">
            <v>HOLLISTON</v>
          </cell>
          <cell r="D145">
            <v>12</v>
          </cell>
          <cell r="E145">
            <v>159693</v>
          </cell>
          <cell r="F145">
            <v>0</v>
          </cell>
          <cell r="G145">
            <v>10716</v>
          </cell>
          <cell r="H145">
            <v>170409</v>
          </cell>
          <cell r="J145">
            <v>17118.812603612278</v>
          </cell>
          <cell r="K145">
            <v>0.46854323045228446</v>
          </cell>
          <cell r="L145">
            <v>10716</v>
          </cell>
          <cell r="M145">
            <v>27834.812603612278</v>
          </cell>
          <cell r="O145">
            <v>142574.18739638772</v>
          </cell>
          <cell r="Q145">
            <v>0</v>
          </cell>
          <cell r="R145">
            <v>17118.812603612278</v>
          </cell>
          <cell r="S145">
            <v>10716</v>
          </cell>
          <cell r="T145">
            <v>27834.812603612278</v>
          </cell>
          <cell r="V145">
            <v>47252.25</v>
          </cell>
          <cell r="W145">
            <v>0</v>
          </cell>
          <cell r="X145">
            <v>136</v>
          </cell>
          <cell r="Y145">
            <v>12</v>
          </cell>
          <cell r="Z145">
            <v>0</v>
          </cell>
          <cell r="AA145">
            <v>0</v>
          </cell>
          <cell r="AB145">
            <v>159693</v>
          </cell>
          <cell r="AC145">
            <v>0</v>
          </cell>
          <cell r="AD145">
            <v>159693</v>
          </cell>
          <cell r="AE145">
            <v>0</v>
          </cell>
          <cell r="AF145">
            <v>10716</v>
          </cell>
          <cell r="AG145">
            <v>170409</v>
          </cell>
          <cell r="AH145">
            <v>0</v>
          </cell>
          <cell r="AJ145">
            <v>0</v>
          </cell>
          <cell r="AK145">
            <v>0</v>
          </cell>
          <cell r="AL145">
            <v>170409</v>
          </cell>
          <cell r="AN145">
            <v>136</v>
          </cell>
          <cell r="AO145">
            <v>136</v>
          </cell>
          <cell r="AP145" t="str">
            <v>HOLLISTON</v>
          </cell>
          <cell r="AQ145">
            <v>159693</v>
          </cell>
          <cell r="AR145">
            <v>131870</v>
          </cell>
          <cell r="AS145">
            <v>27823</v>
          </cell>
          <cell r="AT145">
            <v>8713.25</v>
          </cell>
          <cell r="AU145">
            <v>0</v>
          </cell>
          <cell r="AV145">
            <v>0</v>
          </cell>
          <cell r="AW145">
            <v>0</v>
          </cell>
          <cell r="AX145">
            <v>0</v>
          </cell>
          <cell r="AY145">
            <v>0</v>
          </cell>
          <cell r="AZ145">
            <v>36536.25</v>
          </cell>
          <cell r="BA145">
            <v>17118.812603612278</v>
          </cell>
          <cell r="BC145">
            <v>136</v>
          </cell>
          <cell r="BD145" t="str">
            <v>HOLLISTON</v>
          </cell>
          <cell r="BI145">
            <v>0</v>
          </cell>
          <cell r="BL145">
            <v>0</v>
          </cell>
          <cell r="BM145">
            <v>0</v>
          </cell>
          <cell r="BO145">
            <v>0</v>
          </cell>
          <cell r="BQ145">
            <v>27823</v>
          </cell>
          <cell r="BR145">
            <v>27823</v>
          </cell>
          <cell r="BS145">
            <v>0</v>
          </cell>
          <cell r="BU145">
            <v>0</v>
          </cell>
          <cell r="BW145">
            <v>0</v>
          </cell>
        </row>
        <row r="146">
          <cell r="A146">
            <v>137</v>
          </cell>
          <cell r="B146">
            <v>137</v>
          </cell>
          <cell r="C146" t="str">
            <v>HOLYOKE</v>
          </cell>
          <cell r="D146">
            <v>886</v>
          </cell>
          <cell r="E146">
            <v>11019348</v>
          </cell>
          <cell r="F146">
            <v>705658</v>
          </cell>
          <cell r="G146">
            <v>791198</v>
          </cell>
          <cell r="H146">
            <v>12516204</v>
          </cell>
          <cell r="J146">
            <v>849252.58457082103</v>
          </cell>
          <cell r="K146">
            <v>0.36402145269120917</v>
          </cell>
          <cell r="L146">
            <v>791198</v>
          </cell>
          <cell r="M146">
            <v>1640450.5845708209</v>
          </cell>
          <cell r="O146">
            <v>10875753.415429179</v>
          </cell>
          <cell r="Q146">
            <v>0</v>
          </cell>
          <cell r="R146">
            <v>849252.58457082103</v>
          </cell>
          <cell r="S146">
            <v>791198</v>
          </cell>
          <cell r="T146">
            <v>1640450.5845708209</v>
          </cell>
          <cell r="V146">
            <v>3124172</v>
          </cell>
          <cell r="W146">
            <v>0</v>
          </cell>
          <cell r="X146">
            <v>137</v>
          </cell>
          <cell r="Y146">
            <v>886</v>
          </cell>
          <cell r="Z146">
            <v>0</v>
          </cell>
          <cell r="AA146">
            <v>0</v>
          </cell>
          <cell r="AB146">
            <v>11019348</v>
          </cell>
          <cell r="AC146">
            <v>0</v>
          </cell>
          <cell r="AD146">
            <v>11019348</v>
          </cell>
          <cell r="AE146">
            <v>705658</v>
          </cell>
          <cell r="AF146">
            <v>791198</v>
          </cell>
          <cell r="AG146">
            <v>12516204</v>
          </cell>
          <cell r="AH146">
            <v>0</v>
          </cell>
          <cell r="AJ146">
            <v>0</v>
          </cell>
          <cell r="AK146">
            <v>0</v>
          </cell>
          <cell r="AL146">
            <v>12516204</v>
          </cell>
          <cell r="AN146">
            <v>137</v>
          </cell>
          <cell r="AO146">
            <v>137</v>
          </cell>
          <cell r="AP146" t="str">
            <v>HOLYOKE</v>
          </cell>
          <cell r="AQ146">
            <v>11019348</v>
          </cell>
          <cell r="AR146">
            <v>9639068</v>
          </cell>
          <cell r="AS146">
            <v>1380280</v>
          </cell>
          <cell r="AT146">
            <v>0</v>
          </cell>
          <cell r="AU146">
            <v>187224</v>
          </cell>
          <cell r="AV146">
            <v>158766</v>
          </cell>
          <cell r="AW146">
            <v>214858.5</v>
          </cell>
          <cell r="AX146">
            <v>391845.5</v>
          </cell>
          <cell r="AY146">
            <v>0</v>
          </cell>
          <cell r="AZ146">
            <v>2332974</v>
          </cell>
          <cell r="BA146">
            <v>849252.58457082103</v>
          </cell>
          <cell r="BC146">
            <v>137</v>
          </cell>
          <cell r="BD146" t="str">
            <v>HOLYOKE</v>
          </cell>
          <cell r="BI146">
            <v>0</v>
          </cell>
          <cell r="BL146">
            <v>0</v>
          </cell>
          <cell r="BM146">
            <v>0</v>
          </cell>
          <cell r="BO146">
            <v>0</v>
          </cell>
          <cell r="BQ146">
            <v>1380280</v>
          </cell>
          <cell r="BR146">
            <v>1380280</v>
          </cell>
          <cell r="BS146">
            <v>0</v>
          </cell>
          <cell r="BU146">
            <v>0</v>
          </cell>
          <cell r="BW146">
            <v>0</v>
          </cell>
        </row>
        <row r="147">
          <cell r="A147">
            <v>138</v>
          </cell>
          <cell r="B147">
            <v>138</v>
          </cell>
          <cell r="C147" t="str">
            <v>HOPEDALE</v>
          </cell>
          <cell r="D147">
            <v>4</v>
          </cell>
          <cell r="E147">
            <v>51940</v>
          </cell>
          <cell r="F147">
            <v>0</v>
          </cell>
          <cell r="G147">
            <v>3572</v>
          </cell>
          <cell r="H147">
            <v>55512</v>
          </cell>
          <cell r="J147">
            <v>723.56408805118201</v>
          </cell>
          <cell r="K147">
            <v>5.9835773252113457E-2</v>
          </cell>
          <cell r="L147">
            <v>3572</v>
          </cell>
          <cell r="M147">
            <v>4295.5640880511819</v>
          </cell>
          <cell r="O147">
            <v>51216.435911948822</v>
          </cell>
          <cell r="Q147">
            <v>0</v>
          </cell>
          <cell r="R147">
            <v>723.56408805118201</v>
          </cell>
          <cell r="S147">
            <v>3572</v>
          </cell>
          <cell r="T147">
            <v>4295.5640880511819</v>
          </cell>
          <cell r="V147">
            <v>15664.5</v>
          </cell>
          <cell r="W147">
            <v>0</v>
          </cell>
          <cell r="X147">
            <v>138</v>
          </cell>
          <cell r="Y147">
            <v>4</v>
          </cell>
          <cell r="Z147">
            <v>0</v>
          </cell>
          <cell r="AA147">
            <v>0</v>
          </cell>
          <cell r="AB147">
            <v>51940</v>
          </cell>
          <cell r="AC147">
            <v>0</v>
          </cell>
          <cell r="AD147">
            <v>51940</v>
          </cell>
          <cell r="AE147">
            <v>0</v>
          </cell>
          <cell r="AF147">
            <v>3572</v>
          </cell>
          <cell r="AG147">
            <v>55512</v>
          </cell>
          <cell r="AH147">
            <v>0</v>
          </cell>
          <cell r="AJ147">
            <v>0</v>
          </cell>
          <cell r="AK147">
            <v>0</v>
          </cell>
          <cell r="AL147">
            <v>55512</v>
          </cell>
          <cell r="AN147">
            <v>138</v>
          </cell>
          <cell r="AO147">
            <v>138</v>
          </cell>
          <cell r="AP147" t="str">
            <v>HOPEDALE</v>
          </cell>
          <cell r="AQ147">
            <v>51940</v>
          </cell>
          <cell r="AR147">
            <v>50764</v>
          </cell>
          <cell r="AS147">
            <v>1176</v>
          </cell>
          <cell r="AT147">
            <v>4648.5</v>
          </cell>
          <cell r="AU147">
            <v>0</v>
          </cell>
          <cell r="AV147">
            <v>6268</v>
          </cell>
          <cell r="AW147">
            <v>0</v>
          </cell>
          <cell r="AX147">
            <v>0</v>
          </cell>
          <cell r="AY147">
            <v>0</v>
          </cell>
          <cell r="AZ147">
            <v>12092.5</v>
          </cell>
          <cell r="BA147">
            <v>723.56408805118201</v>
          </cell>
          <cell r="BC147">
            <v>138</v>
          </cell>
          <cell r="BD147" t="str">
            <v>HOPEDALE</v>
          </cell>
          <cell r="BI147">
            <v>0</v>
          </cell>
          <cell r="BL147">
            <v>0</v>
          </cell>
          <cell r="BM147">
            <v>0</v>
          </cell>
          <cell r="BO147">
            <v>0</v>
          </cell>
          <cell r="BQ147">
            <v>1176</v>
          </cell>
          <cell r="BR147">
            <v>1176</v>
          </cell>
          <cell r="BS147">
            <v>0</v>
          </cell>
          <cell r="BU147">
            <v>0</v>
          </cell>
          <cell r="BW147">
            <v>0</v>
          </cell>
        </row>
        <row r="148">
          <cell r="A148">
            <v>139</v>
          </cell>
          <cell r="B148">
            <v>139</v>
          </cell>
          <cell r="C148" t="str">
            <v>HOPKINTON</v>
          </cell>
          <cell r="D148">
            <v>9</v>
          </cell>
          <cell r="E148">
            <v>133893</v>
          </cell>
          <cell r="F148">
            <v>0</v>
          </cell>
          <cell r="G148">
            <v>8037</v>
          </cell>
          <cell r="H148">
            <v>141930</v>
          </cell>
          <cell r="J148">
            <v>0</v>
          </cell>
          <cell r="K148">
            <v>0</v>
          </cell>
          <cell r="L148">
            <v>8037</v>
          </cell>
          <cell r="M148">
            <v>8037</v>
          </cell>
          <cell r="O148">
            <v>133893</v>
          </cell>
          <cell r="Q148">
            <v>0</v>
          </cell>
          <cell r="R148">
            <v>0</v>
          </cell>
          <cell r="S148">
            <v>8037</v>
          </cell>
          <cell r="T148">
            <v>8037</v>
          </cell>
          <cell r="V148">
            <v>30624.25</v>
          </cell>
          <cell r="W148">
            <v>0</v>
          </cell>
          <cell r="X148">
            <v>139</v>
          </cell>
          <cell r="Y148">
            <v>9</v>
          </cell>
          <cell r="Z148">
            <v>0</v>
          </cell>
          <cell r="AA148">
            <v>0</v>
          </cell>
          <cell r="AB148">
            <v>133893</v>
          </cell>
          <cell r="AC148">
            <v>0</v>
          </cell>
          <cell r="AD148">
            <v>133893</v>
          </cell>
          <cell r="AE148">
            <v>0</v>
          </cell>
          <cell r="AF148">
            <v>8037</v>
          </cell>
          <cell r="AG148">
            <v>141930</v>
          </cell>
          <cell r="AH148">
            <v>0</v>
          </cell>
          <cell r="AJ148">
            <v>0</v>
          </cell>
          <cell r="AK148">
            <v>0</v>
          </cell>
          <cell r="AL148">
            <v>141930</v>
          </cell>
          <cell r="AN148">
            <v>139</v>
          </cell>
          <cell r="AO148">
            <v>139</v>
          </cell>
          <cell r="AP148" t="str">
            <v>HOPKINTON</v>
          </cell>
          <cell r="AQ148">
            <v>133893</v>
          </cell>
          <cell r="AR148">
            <v>166662</v>
          </cell>
          <cell r="AS148">
            <v>0</v>
          </cell>
          <cell r="AT148">
            <v>5844.75</v>
          </cell>
          <cell r="AU148">
            <v>0</v>
          </cell>
          <cell r="AV148">
            <v>0</v>
          </cell>
          <cell r="AW148">
            <v>16230.5</v>
          </cell>
          <cell r="AX148">
            <v>512</v>
          </cell>
          <cell r="AY148">
            <v>0</v>
          </cell>
          <cell r="AZ148">
            <v>22587.25</v>
          </cell>
          <cell r="BA148">
            <v>0</v>
          </cell>
          <cell r="BC148">
            <v>139</v>
          </cell>
          <cell r="BD148" t="str">
            <v>HOPKINTON</v>
          </cell>
          <cell r="BI148">
            <v>0</v>
          </cell>
          <cell r="BL148">
            <v>0</v>
          </cell>
          <cell r="BM148">
            <v>0</v>
          </cell>
          <cell r="BO148">
            <v>0</v>
          </cell>
          <cell r="BQ148">
            <v>0</v>
          </cell>
          <cell r="BR148">
            <v>0</v>
          </cell>
          <cell r="BS148">
            <v>0</v>
          </cell>
          <cell r="BU148">
            <v>0</v>
          </cell>
          <cell r="BW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W149">
            <v>0</v>
          </cell>
          <cell r="X149">
            <v>140</v>
          </cell>
          <cell r="AN149">
            <v>140</v>
          </cell>
          <cell r="AO149">
            <v>140</v>
          </cell>
          <cell r="AP149" t="str">
            <v>HUBBARDSTON</v>
          </cell>
          <cell r="AQ149">
            <v>0</v>
          </cell>
          <cell r="AR149">
            <v>0</v>
          </cell>
          <cell r="AS149">
            <v>0</v>
          </cell>
          <cell r="AT149">
            <v>0</v>
          </cell>
          <cell r="AU149">
            <v>0</v>
          </cell>
          <cell r="AV149">
            <v>0</v>
          </cell>
          <cell r="AW149">
            <v>0</v>
          </cell>
          <cell r="AX149">
            <v>0</v>
          </cell>
          <cell r="AY149">
            <v>0</v>
          </cell>
          <cell r="AZ149">
            <v>0</v>
          </cell>
          <cell r="BA149">
            <v>0</v>
          </cell>
          <cell r="BC149">
            <v>140</v>
          </cell>
          <cell r="BD149" t="str">
            <v>HUBBARDSTON</v>
          </cell>
          <cell r="BI149">
            <v>0</v>
          </cell>
          <cell r="BL149">
            <v>0</v>
          </cell>
          <cell r="BM149">
            <v>0</v>
          </cell>
          <cell r="BO149">
            <v>0</v>
          </cell>
          <cell r="BQ149">
            <v>0</v>
          </cell>
          <cell r="BR149">
            <v>0</v>
          </cell>
          <cell r="BS149">
            <v>0</v>
          </cell>
          <cell r="BU149">
            <v>0</v>
          </cell>
          <cell r="BW149">
            <v>0</v>
          </cell>
        </row>
        <row r="150">
          <cell r="A150">
            <v>141</v>
          </cell>
          <cell r="B150">
            <v>141</v>
          </cell>
          <cell r="C150" t="str">
            <v>HUDSON</v>
          </cell>
          <cell r="D150">
            <v>143</v>
          </cell>
          <cell r="E150">
            <v>2102454</v>
          </cell>
          <cell r="F150">
            <v>0</v>
          </cell>
          <cell r="G150">
            <v>127699</v>
          </cell>
          <cell r="H150">
            <v>2230153</v>
          </cell>
          <cell r="J150">
            <v>280373.70081281214</v>
          </cell>
          <cell r="K150">
            <v>0.42628805089908561</v>
          </cell>
          <cell r="L150">
            <v>127699</v>
          </cell>
          <cell r="M150">
            <v>408072.70081281214</v>
          </cell>
          <cell r="O150">
            <v>1822080.2991871878</v>
          </cell>
          <cell r="Q150">
            <v>0</v>
          </cell>
          <cell r="R150">
            <v>280373.70081281214</v>
          </cell>
          <cell r="S150">
            <v>127699</v>
          </cell>
          <cell r="T150">
            <v>408072.70081281214</v>
          </cell>
          <cell r="V150">
            <v>785408.5</v>
          </cell>
          <cell r="W150">
            <v>0</v>
          </cell>
          <cell r="X150">
            <v>141</v>
          </cell>
          <cell r="Y150">
            <v>143</v>
          </cell>
          <cell r="Z150">
            <v>0</v>
          </cell>
          <cell r="AA150">
            <v>0</v>
          </cell>
          <cell r="AB150">
            <v>2102454</v>
          </cell>
          <cell r="AC150">
            <v>0</v>
          </cell>
          <cell r="AD150">
            <v>2102454</v>
          </cell>
          <cell r="AE150">
            <v>0</v>
          </cell>
          <cell r="AF150">
            <v>127699</v>
          </cell>
          <cell r="AG150">
            <v>2230153</v>
          </cell>
          <cell r="AH150">
            <v>0</v>
          </cell>
          <cell r="AJ150">
            <v>0</v>
          </cell>
          <cell r="AK150">
            <v>0</v>
          </cell>
          <cell r="AL150">
            <v>2230153</v>
          </cell>
          <cell r="AN150">
            <v>141</v>
          </cell>
          <cell r="AO150">
            <v>141</v>
          </cell>
          <cell r="AP150" t="str">
            <v>HUDSON</v>
          </cell>
          <cell r="AQ150">
            <v>2102454</v>
          </cell>
          <cell r="AR150">
            <v>1646766</v>
          </cell>
          <cell r="AS150">
            <v>455688</v>
          </cell>
          <cell r="AT150">
            <v>24199.75</v>
          </cell>
          <cell r="AU150">
            <v>100121</v>
          </cell>
          <cell r="AV150">
            <v>55304.25</v>
          </cell>
          <cell r="AW150">
            <v>22396.5</v>
          </cell>
          <cell r="AX150">
            <v>0</v>
          </cell>
          <cell r="AY150">
            <v>0</v>
          </cell>
          <cell r="AZ150">
            <v>657709.5</v>
          </cell>
          <cell r="BA150">
            <v>280373.70081281214</v>
          </cell>
          <cell r="BC150">
            <v>141</v>
          </cell>
          <cell r="BD150" t="str">
            <v>HUDSON</v>
          </cell>
          <cell r="BI150">
            <v>0</v>
          </cell>
          <cell r="BL150">
            <v>0</v>
          </cell>
          <cell r="BM150">
            <v>0</v>
          </cell>
          <cell r="BO150">
            <v>0</v>
          </cell>
          <cell r="BQ150">
            <v>455688</v>
          </cell>
          <cell r="BR150">
            <v>455688</v>
          </cell>
          <cell r="BS150">
            <v>0</v>
          </cell>
          <cell r="BU150">
            <v>0</v>
          </cell>
          <cell r="BW150">
            <v>0</v>
          </cell>
        </row>
        <row r="151">
          <cell r="A151">
            <v>142</v>
          </cell>
          <cell r="B151">
            <v>142</v>
          </cell>
          <cell r="C151" t="str">
            <v>HULL</v>
          </cell>
          <cell r="D151">
            <v>40</v>
          </cell>
          <cell r="E151">
            <v>733360</v>
          </cell>
          <cell r="F151">
            <v>0</v>
          </cell>
          <cell r="G151">
            <v>35720</v>
          </cell>
          <cell r="H151">
            <v>769080</v>
          </cell>
          <cell r="J151">
            <v>53018.297166131255</v>
          </cell>
          <cell r="K151">
            <v>0.30155344351098229</v>
          </cell>
          <cell r="L151">
            <v>35720</v>
          </cell>
          <cell r="M151">
            <v>88738.297166131262</v>
          </cell>
          <cell r="O151">
            <v>680341.7028338688</v>
          </cell>
          <cell r="Q151">
            <v>0</v>
          </cell>
          <cell r="R151">
            <v>53018.297166131255</v>
          </cell>
          <cell r="S151">
            <v>35720</v>
          </cell>
          <cell r="T151">
            <v>88738.297166131262</v>
          </cell>
          <cell r="V151">
            <v>211537.25</v>
          </cell>
          <cell r="W151">
            <v>0</v>
          </cell>
          <cell r="X151">
            <v>142</v>
          </cell>
          <cell r="Y151">
            <v>40</v>
          </cell>
          <cell r="Z151">
            <v>0</v>
          </cell>
          <cell r="AA151">
            <v>0</v>
          </cell>
          <cell r="AB151">
            <v>733360</v>
          </cell>
          <cell r="AC151">
            <v>0</v>
          </cell>
          <cell r="AD151">
            <v>733360</v>
          </cell>
          <cell r="AE151">
            <v>0</v>
          </cell>
          <cell r="AF151">
            <v>35720</v>
          </cell>
          <cell r="AG151">
            <v>769080</v>
          </cell>
          <cell r="AH151">
            <v>0</v>
          </cell>
          <cell r="AJ151">
            <v>0</v>
          </cell>
          <cell r="AK151">
            <v>0</v>
          </cell>
          <cell r="AL151">
            <v>769080</v>
          </cell>
          <cell r="AN151">
            <v>142</v>
          </cell>
          <cell r="AO151">
            <v>142</v>
          </cell>
          <cell r="AP151" t="str">
            <v>HULL</v>
          </cell>
          <cell r="AQ151">
            <v>733360</v>
          </cell>
          <cell r="AR151">
            <v>647190</v>
          </cell>
          <cell r="AS151">
            <v>86170</v>
          </cell>
          <cell r="AT151">
            <v>28992</v>
          </cell>
          <cell r="AU151">
            <v>29872</v>
          </cell>
          <cell r="AV151">
            <v>15661.25</v>
          </cell>
          <cell r="AW151">
            <v>8611</v>
          </cell>
          <cell r="AX151">
            <v>6511</v>
          </cell>
          <cell r="AY151">
            <v>0</v>
          </cell>
          <cell r="AZ151">
            <v>175817.25</v>
          </cell>
          <cell r="BA151">
            <v>53018.297166131255</v>
          </cell>
          <cell r="BC151">
            <v>142</v>
          </cell>
          <cell r="BD151" t="str">
            <v>HULL</v>
          </cell>
          <cell r="BI151">
            <v>0</v>
          </cell>
          <cell r="BL151">
            <v>0</v>
          </cell>
          <cell r="BM151">
            <v>0</v>
          </cell>
          <cell r="BO151">
            <v>0</v>
          </cell>
          <cell r="BQ151">
            <v>86170</v>
          </cell>
          <cell r="BR151">
            <v>86170</v>
          </cell>
          <cell r="BS151">
            <v>0</v>
          </cell>
          <cell r="BU151">
            <v>0</v>
          </cell>
          <cell r="BW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W152">
            <v>0</v>
          </cell>
          <cell r="X152">
            <v>143</v>
          </cell>
          <cell r="AN152">
            <v>143</v>
          </cell>
          <cell r="AO152">
            <v>143</v>
          </cell>
          <cell r="AP152" t="str">
            <v>HUNTINGTON</v>
          </cell>
          <cell r="AQ152">
            <v>0</v>
          </cell>
          <cell r="AR152">
            <v>0</v>
          </cell>
          <cell r="AS152">
            <v>0</v>
          </cell>
          <cell r="AT152">
            <v>0</v>
          </cell>
          <cell r="AU152">
            <v>0</v>
          </cell>
          <cell r="AV152">
            <v>0</v>
          </cell>
          <cell r="AW152">
            <v>0</v>
          </cell>
          <cell r="AX152">
            <v>0</v>
          </cell>
          <cell r="AY152">
            <v>0</v>
          </cell>
          <cell r="AZ152">
            <v>0</v>
          </cell>
          <cell r="BA152">
            <v>0</v>
          </cell>
          <cell r="BC152">
            <v>143</v>
          </cell>
          <cell r="BD152" t="str">
            <v>HUNTINGTON</v>
          </cell>
          <cell r="BI152">
            <v>0</v>
          </cell>
          <cell r="BL152">
            <v>0</v>
          </cell>
          <cell r="BM152">
            <v>0</v>
          </cell>
          <cell r="BO152">
            <v>0</v>
          </cell>
          <cell r="BQ152">
            <v>0</v>
          </cell>
          <cell r="BR152">
            <v>0</v>
          </cell>
          <cell r="BS152">
            <v>0</v>
          </cell>
          <cell r="BU152">
            <v>0</v>
          </cell>
          <cell r="BW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W153">
            <v>0</v>
          </cell>
          <cell r="X153">
            <v>144</v>
          </cell>
          <cell r="AN153">
            <v>144</v>
          </cell>
          <cell r="AO153">
            <v>144</v>
          </cell>
          <cell r="AP153" t="str">
            <v>IPSWICH</v>
          </cell>
          <cell r="AQ153">
            <v>0</v>
          </cell>
          <cell r="AR153">
            <v>0</v>
          </cell>
          <cell r="AS153">
            <v>0</v>
          </cell>
          <cell r="AT153">
            <v>0</v>
          </cell>
          <cell r="AU153">
            <v>0</v>
          </cell>
          <cell r="AV153">
            <v>0</v>
          </cell>
          <cell r="AW153">
            <v>0</v>
          </cell>
          <cell r="AX153">
            <v>0</v>
          </cell>
          <cell r="AY153">
            <v>0</v>
          </cell>
          <cell r="AZ153">
            <v>0</v>
          </cell>
          <cell r="BA153">
            <v>0</v>
          </cell>
          <cell r="BC153">
            <v>144</v>
          </cell>
          <cell r="BD153" t="str">
            <v>IPSWICH</v>
          </cell>
          <cell r="BI153">
            <v>0</v>
          </cell>
          <cell r="BL153">
            <v>0</v>
          </cell>
          <cell r="BM153">
            <v>0</v>
          </cell>
          <cell r="BO153">
            <v>0</v>
          </cell>
          <cell r="BQ153">
            <v>0</v>
          </cell>
          <cell r="BR153">
            <v>0</v>
          </cell>
          <cell r="BS153">
            <v>0</v>
          </cell>
          <cell r="BU153">
            <v>0</v>
          </cell>
          <cell r="BW153">
            <v>0</v>
          </cell>
        </row>
        <row r="154">
          <cell r="A154">
            <v>145</v>
          </cell>
          <cell r="B154">
            <v>145</v>
          </cell>
          <cell r="C154" t="str">
            <v>KINGSTON</v>
          </cell>
          <cell r="D154">
            <v>17</v>
          </cell>
          <cell r="E154">
            <v>206124</v>
          </cell>
          <cell r="F154">
            <v>0</v>
          </cell>
          <cell r="G154">
            <v>15181</v>
          </cell>
          <cell r="H154">
            <v>221305</v>
          </cell>
          <cell r="J154">
            <v>56928.373509298995</v>
          </cell>
          <cell r="K154">
            <v>0.44041500230579655</v>
          </cell>
          <cell r="L154">
            <v>15181</v>
          </cell>
          <cell r="M154">
            <v>72109.373509298995</v>
          </cell>
          <cell r="O154">
            <v>149195.62649070099</v>
          </cell>
          <cell r="Q154">
            <v>0</v>
          </cell>
          <cell r="R154">
            <v>56928.373509298995</v>
          </cell>
          <cell r="S154">
            <v>15181</v>
          </cell>
          <cell r="T154">
            <v>72109.373509298995</v>
          </cell>
          <cell r="V154">
            <v>144441.75</v>
          </cell>
          <cell r="W154">
            <v>0</v>
          </cell>
          <cell r="X154">
            <v>145</v>
          </cell>
          <cell r="Y154">
            <v>17</v>
          </cell>
          <cell r="Z154">
            <v>0</v>
          </cell>
          <cell r="AA154">
            <v>0</v>
          </cell>
          <cell r="AB154">
            <v>206124</v>
          </cell>
          <cell r="AC154">
            <v>0</v>
          </cell>
          <cell r="AD154">
            <v>206124</v>
          </cell>
          <cell r="AE154">
            <v>0</v>
          </cell>
          <cell r="AF154">
            <v>15181</v>
          </cell>
          <cell r="AG154">
            <v>221305</v>
          </cell>
          <cell r="AH154">
            <v>0</v>
          </cell>
          <cell r="AJ154">
            <v>0</v>
          </cell>
          <cell r="AK154">
            <v>0</v>
          </cell>
          <cell r="AL154">
            <v>221305</v>
          </cell>
          <cell r="AN154">
            <v>145</v>
          </cell>
          <cell r="AO154">
            <v>145</v>
          </cell>
          <cell r="AP154" t="str">
            <v>KINGSTON</v>
          </cell>
          <cell r="AQ154">
            <v>206124</v>
          </cell>
          <cell r="AR154">
            <v>113599</v>
          </cell>
          <cell r="AS154">
            <v>92525</v>
          </cell>
          <cell r="AT154">
            <v>9750.75</v>
          </cell>
          <cell r="AU154">
            <v>0</v>
          </cell>
          <cell r="AV154">
            <v>6247.5</v>
          </cell>
          <cell r="AW154">
            <v>18617.75</v>
          </cell>
          <cell r="AX154">
            <v>2119.75</v>
          </cell>
          <cell r="AY154">
            <v>0</v>
          </cell>
          <cell r="AZ154">
            <v>129260.75</v>
          </cell>
          <cell r="BA154">
            <v>56928.373509298995</v>
          </cell>
          <cell r="BC154">
            <v>145</v>
          </cell>
          <cell r="BD154" t="str">
            <v>KINGSTON</v>
          </cell>
          <cell r="BI154">
            <v>0</v>
          </cell>
          <cell r="BL154">
            <v>0</v>
          </cell>
          <cell r="BM154">
            <v>0</v>
          </cell>
          <cell r="BO154">
            <v>0</v>
          </cell>
          <cell r="BQ154">
            <v>92525</v>
          </cell>
          <cell r="BR154">
            <v>92525</v>
          </cell>
          <cell r="BS154">
            <v>0</v>
          </cell>
          <cell r="BU154">
            <v>0</v>
          </cell>
          <cell r="BW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W155">
            <v>0</v>
          </cell>
          <cell r="X155">
            <v>146</v>
          </cell>
          <cell r="AN155">
            <v>146</v>
          </cell>
          <cell r="AO155">
            <v>146</v>
          </cell>
          <cell r="AP155" t="str">
            <v>LAKEVILLE</v>
          </cell>
          <cell r="AQ155">
            <v>0</v>
          </cell>
          <cell r="AR155">
            <v>0</v>
          </cell>
          <cell r="AS155">
            <v>0</v>
          </cell>
          <cell r="AT155">
            <v>0</v>
          </cell>
          <cell r="AU155">
            <v>0</v>
          </cell>
          <cell r="AV155">
            <v>0</v>
          </cell>
          <cell r="AW155">
            <v>0</v>
          </cell>
          <cell r="AX155">
            <v>0</v>
          </cell>
          <cell r="AY155">
            <v>0</v>
          </cell>
          <cell r="AZ155">
            <v>0</v>
          </cell>
          <cell r="BA155">
            <v>0</v>
          </cell>
          <cell r="BC155">
            <v>146</v>
          </cell>
          <cell r="BD155" t="str">
            <v>LAKEVILLE</v>
          </cell>
          <cell r="BI155">
            <v>0</v>
          </cell>
          <cell r="BL155">
            <v>0</v>
          </cell>
          <cell r="BM155">
            <v>0</v>
          </cell>
          <cell r="BO155">
            <v>0</v>
          </cell>
          <cell r="BQ155">
            <v>0</v>
          </cell>
          <cell r="BR155">
            <v>0</v>
          </cell>
          <cell r="BS155">
            <v>0</v>
          </cell>
          <cell r="BU155">
            <v>0</v>
          </cell>
          <cell r="BW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W156">
            <v>0</v>
          </cell>
          <cell r="X156">
            <v>147</v>
          </cell>
          <cell r="AN156">
            <v>147</v>
          </cell>
          <cell r="AO156">
            <v>147</v>
          </cell>
          <cell r="AP156" t="str">
            <v>LANCASTER</v>
          </cell>
          <cell r="AQ156">
            <v>0</v>
          </cell>
          <cell r="AR156">
            <v>0</v>
          </cell>
          <cell r="AS156">
            <v>0</v>
          </cell>
          <cell r="AT156">
            <v>0</v>
          </cell>
          <cell r="AU156">
            <v>0</v>
          </cell>
          <cell r="AV156">
            <v>0</v>
          </cell>
          <cell r="AW156">
            <v>0</v>
          </cell>
          <cell r="AX156">
            <v>0</v>
          </cell>
          <cell r="AY156">
            <v>0</v>
          </cell>
          <cell r="AZ156">
            <v>0</v>
          </cell>
          <cell r="BA156">
            <v>0</v>
          </cell>
          <cell r="BC156">
            <v>147</v>
          </cell>
          <cell r="BD156" t="str">
            <v>LANCASTER</v>
          </cell>
          <cell r="BI156">
            <v>0</v>
          </cell>
          <cell r="BL156">
            <v>0</v>
          </cell>
          <cell r="BM156">
            <v>0</v>
          </cell>
          <cell r="BO156">
            <v>0</v>
          </cell>
          <cell r="BQ156">
            <v>0</v>
          </cell>
          <cell r="BR156">
            <v>0</v>
          </cell>
          <cell r="BS156">
            <v>0</v>
          </cell>
          <cell r="BU156">
            <v>0</v>
          </cell>
          <cell r="BW156">
            <v>0</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10969</v>
          </cell>
          <cell r="W157">
            <v>0</v>
          </cell>
          <cell r="X157">
            <v>148</v>
          </cell>
          <cell r="AN157">
            <v>148</v>
          </cell>
          <cell r="AO157">
            <v>148</v>
          </cell>
          <cell r="AP157" t="str">
            <v>LANESBOROUGH</v>
          </cell>
          <cell r="AQ157">
            <v>0</v>
          </cell>
          <cell r="AR157">
            <v>0</v>
          </cell>
          <cell r="AS157">
            <v>0</v>
          </cell>
          <cell r="AT157">
            <v>0</v>
          </cell>
          <cell r="AU157">
            <v>7093</v>
          </cell>
          <cell r="AV157">
            <v>3876</v>
          </cell>
          <cell r="AW157">
            <v>0</v>
          </cell>
          <cell r="AX157">
            <v>0</v>
          </cell>
          <cell r="AY157">
            <v>0</v>
          </cell>
          <cell r="AZ157">
            <v>10969</v>
          </cell>
          <cell r="BA157">
            <v>0</v>
          </cell>
          <cell r="BC157">
            <v>148</v>
          </cell>
          <cell r="BD157" t="str">
            <v>LANESBOROUGH</v>
          </cell>
          <cell r="BI157">
            <v>0</v>
          </cell>
          <cell r="BL157">
            <v>0</v>
          </cell>
          <cell r="BM157">
            <v>0</v>
          </cell>
          <cell r="BO157">
            <v>0</v>
          </cell>
          <cell r="BQ157">
            <v>0</v>
          </cell>
          <cell r="BR157">
            <v>0</v>
          </cell>
          <cell r="BS157">
            <v>0</v>
          </cell>
          <cell r="BU157">
            <v>0</v>
          </cell>
          <cell r="BW157">
            <v>0</v>
          </cell>
        </row>
        <row r="158">
          <cell r="A158">
            <v>149</v>
          </cell>
          <cell r="B158">
            <v>149</v>
          </cell>
          <cell r="C158" t="str">
            <v>LAWRENCE</v>
          </cell>
          <cell r="D158">
            <v>1887</v>
          </cell>
          <cell r="E158">
            <v>22509310</v>
          </cell>
          <cell r="F158">
            <v>728099</v>
          </cell>
          <cell r="G158">
            <v>1685091</v>
          </cell>
          <cell r="H158">
            <v>24922500</v>
          </cell>
          <cell r="J158">
            <v>2124008.229135788</v>
          </cell>
          <cell r="K158">
            <v>0.43734998217832249</v>
          </cell>
          <cell r="L158">
            <v>1685091</v>
          </cell>
          <cell r="M158">
            <v>3809099.229135788</v>
          </cell>
          <cell r="O158">
            <v>21113400.770864211</v>
          </cell>
          <cell r="Q158">
            <v>0</v>
          </cell>
          <cell r="R158">
            <v>2124008.229135788</v>
          </cell>
          <cell r="S158">
            <v>1685091</v>
          </cell>
          <cell r="T158">
            <v>3809099.229135788</v>
          </cell>
          <cell r="V158">
            <v>6541632.25</v>
          </cell>
          <cell r="W158">
            <v>0</v>
          </cell>
          <cell r="X158">
            <v>149</v>
          </cell>
          <cell r="Y158">
            <v>1887</v>
          </cell>
          <cell r="Z158">
            <v>0</v>
          </cell>
          <cell r="AA158">
            <v>0</v>
          </cell>
          <cell r="AB158">
            <v>22509310</v>
          </cell>
          <cell r="AC158">
            <v>0</v>
          </cell>
          <cell r="AD158">
            <v>22509310</v>
          </cell>
          <cell r="AE158">
            <v>728099</v>
          </cell>
          <cell r="AF158">
            <v>1685091</v>
          </cell>
          <cell r="AG158">
            <v>24922500</v>
          </cell>
          <cell r="AH158">
            <v>0</v>
          </cell>
          <cell r="AJ158">
            <v>0</v>
          </cell>
          <cell r="AK158">
            <v>0</v>
          </cell>
          <cell r="AL158">
            <v>24922500</v>
          </cell>
          <cell r="AN158">
            <v>149</v>
          </cell>
          <cell r="AO158">
            <v>149</v>
          </cell>
          <cell r="AP158" t="str">
            <v>LAWRENCE</v>
          </cell>
          <cell r="AQ158">
            <v>22509310</v>
          </cell>
          <cell r="AR158">
            <v>19057185</v>
          </cell>
          <cell r="AS158">
            <v>3452125</v>
          </cell>
          <cell r="AT158">
            <v>60430.5</v>
          </cell>
          <cell r="AU158">
            <v>189429</v>
          </cell>
          <cell r="AV158">
            <v>330244.25</v>
          </cell>
          <cell r="AW158">
            <v>492986</v>
          </cell>
          <cell r="AX158">
            <v>331326.5</v>
          </cell>
          <cell r="AY158">
            <v>0</v>
          </cell>
          <cell r="AZ158">
            <v>4856541.25</v>
          </cell>
          <cell r="BA158">
            <v>2124008.229135788</v>
          </cell>
          <cell r="BC158">
            <v>149</v>
          </cell>
          <cell r="BD158" t="str">
            <v>LAWRENCE</v>
          </cell>
          <cell r="BI158">
            <v>0</v>
          </cell>
          <cell r="BL158">
            <v>0</v>
          </cell>
          <cell r="BM158">
            <v>0</v>
          </cell>
          <cell r="BO158">
            <v>0</v>
          </cell>
          <cell r="BQ158">
            <v>3452125</v>
          </cell>
          <cell r="BR158">
            <v>3452125</v>
          </cell>
          <cell r="BS158">
            <v>0</v>
          </cell>
          <cell r="BU158">
            <v>0</v>
          </cell>
          <cell r="BW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W159">
            <v>0</v>
          </cell>
          <cell r="X159">
            <v>150</v>
          </cell>
          <cell r="AN159">
            <v>150</v>
          </cell>
          <cell r="AO159">
            <v>150</v>
          </cell>
          <cell r="AP159" t="str">
            <v>LEE</v>
          </cell>
          <cell r="AQ159">
            <v>0</v>
          </cell>
          <cell r="AR159">
            <v>0</v>
          </cell>
          <cell r="AS159">
            <v>0</v>
          </cell>
          <cell r="AT159">
            <v>0</v>
          </cell>
          <cell r="AU159">
            <v>0</v>
          </cell>
          <cell r="AV159">
            <v>0</v>
          </cell>
          <cell r="AW159">
            <v>1937.5</v>
          </cell>
          <cell r="AX159">
            <v>5406.25</v>
          </cell>
          <cell r="AY159">
            <v>0</v>
          </cell>
          <cell r="AZ159">
            <v>7343.75</v>
          </cell>
          <cell r="BA159">
            <v>0</v>
          </cell>
          <cell r="BC159">
            <v>150</v>
          </cell>
          <cell r="BD159" t="str">
            <v>LEE</v>
          </cell>
          <cell r="BI159">
            <v>0</v>
          </cell>
          <cell r="BL159">
            <v>0</v>
          </cell>
          <cell r="BM159">
            <v>0</v>
          </cell>
          <cell r="BO159">
            <v>0</v>
          </cell>
          <cell r="BQ159">
            <v>0</v>
          </cell>
          <cell r="BR159">
            <v>0</v>
          </cell>
          <cell r="BS159">
            <v>0</v>
          </cell>
          <cell r="BU159">
            <v>0</v>
          </cell>
          <cell r="BW159">
            <v>0</v>
          </cell>
        </row>
        <row r="160">
          <cell r="A160">
            <v>151</v>
          </cell>
          <cell r="B160">
            <v>151</v>
          </cell>
          <cell r="C160" t="str">
            <v>LEICESTER</v>
          </cell>
          <cell r="D160">
            <v>11</v>
          </cell>
          <cell r="E160">
            <v>142356</v>
          </cell>
          <cell r="F160">
            <v>0</v>
          </cell>
          <cell r="G160">
            <v>9823</v>
          </cell>
          <cell r="H160">
            <v>152179</v>
          </cell>
          <cell r="J160">
            <v>0</v>
          </cell>
          <cell r="K160">
            <v>0</v>
          </cell>
          <cell r="L160">
            <v>9823</v>
          </cell>
          <cell r="M160">
            <v>9823</v>
          </cell>
          <cell r="O160">
            <v>142356</v>
          </cell>
          <cell r="Q160">
            <v>0</v>
          </cell>
          <cell r="R160">
            <v>0</v>
          </cell>
          <cell r="S160">
            <v>9823</v>
          </cell>
          <cell r="T160">
            <v>9823</v>
          </cell>
          <cell r="V160">
            <v>31261.75</v>
          </cell>
          <cell r="W160">
            <v>0</v>
          </cell>
          <cell r="X160">
            <v>151</v>
          </cell>
          <cell r="Y160">
            <v>11</v>
          </cell>
          <cell r="Z160">
            <v>0</v>
          </cell>
          <cell r="AA160">
            <v>0</v>
          </cell>
          <cell r="AB160">
            <v>142356</v>
          </cell>
          <cell r="AC160">
            <v>0</v>
          </cell>
          <cell r="AD160">
            <v>142356</v>
          </cell>
          <cell r="AE160">
            <v>0</v>
          </cell>
          <cell r="AF160">
            <v>9823</v>
          </cell>
          <cell r="AG160">
            <v>152179</v>
          </cell>
          <cell r="AH160">
            <v>0</v>
          </cell>
          <cell r="AJ160">
            <v>0</v>
          </cell>
          <cell r="AK160">
            <v>0</v>
          </cell>
          <cell r="AL160">
            <v>152179</v>
          </cell>
          <cell r="AN160">
            <v>151</v>
          </cell>
          <cell r="AO160">
            <v>151</v>
          </cell>
          <cell r="AP160" t="str">
            <v>LEICESTER</v>
          </cell>
          <cell r="AQ160">
            <v>142356</v>
          </cell>
          <cell r="AR160">
            <v>168462</v>
          </cell>
          <cell r="AS160">
            <v>0</v>
          </cell>
          <cell r="AT160">
            <v>7181.25</v>
          </cell>
          <cell r="AU160">
            <v>0</v>
          </cell>
          <cell r="AV160">
            <v>7593</v>
          </cell>
          <cell r="AW160">
            <v>0</v>
          </cell>
          <cell r="AX160">
            <v>6664.5</v>
          </cell>
          <cell r="AY160">
            <v>0</v>
          </cell>
          <cell r="AZ160">
            <v>21438.75</v>
          </cell>
          <cell r="BA160">
            <v>0</v>
          </cell>
          <cell r="BC160">
            <v>151</v>
          </cell>
          <cell r="BD160" t="str">
            <v>LEICESTER</v>
          </cell>
          <cell r="BI160">
            <v>0</v>
          </cell>
          <cell r="BL160">
            <v>0</v>
          </cell>
          <cell r="BM160">
            <v>0</v>
          </cell>
          <cell r="BO160">
            <v>0</v>
          </cell>
          <cell r="BQ160">
            <v>0</v>
          </cell>
          <cell r="BR160">
            <v>0</v>
          </cell>
          <cell r="BS160">
            <v>0</v>
          </cell>
          <cell r="BU160">
            <v>0</v>
          </cell>
          <cell r="BW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W161">
            <v>0</v>
          </cell>
          <cell r="X161">
            <v>152</v>
          </cell>
          <cell r="AN161">
            <v>152</v>
          </cell>
          <cell r="AO161">
            <v>152</v>
          </cell>
          <cell r="AP161" t="str">
            <v>LENOX</v>
          </cell>
          <cell r="AQ161">
            <v>0</v>
          </cell>
          <cell r="AR161">
            <v>0</v>
          </cell>
          <cell r="AS161">
            <v>0</v>
          </cell>
          <cell r="AT161">
            <v>0</v>
          </cell>
          <cell r="AU161">
            <v>0</v>
          </cell>
          <cell r="AV161">
            <v>3331</v>
          </cell>
          <cell r="AW161">
            <v>5671.25</v>
          </cell>
          <cell r="AX161">
            <v>0</v>
          </cell>
          <cell r="AY161">
            <v>0</v>
          </cell>
          <cell r="AZ161">
            <v>9002.25</v>
          </cell>
          <cell r="BA161">
            <v>0</v>
          </cell>
          <cell r="BC161">
            <v>152</v>
          </cell>
          <cell r="BD161" t="str">
            <v>LENOX</v>
          </cell>
          <cell r="BI161">
            <v>0</v>
          </cell>
          <cell r="BL161">
            <v>0</v>
          </cell>
          <cell r="BM161">
            <v>0</v>
          </cell>
          <cell r="BO161">
            <v>0</v>
          </cell>
          <cell r="BQ161">
            <v>0</v>
          </cell>
          <cell r="BR161">
            <v>0</v>
          </cell>
          <cell r="BS161">
            <v>0</v>
          </cell>
          <cell r="BU161">
            <v>0</v>
          </cell>
          <cell r="BW161">
            <v>0</v>
          </cell>
        </row>
        <row r="162">
          <cell r="A162">
            <v>153</v>
          </cell>
          <cell r="B162">
            <v>153</v>
          </cell>
          <cell r="C162" t="str">
            <v>LEOMINSTER</v>
          </cell>
          <cell r="D162">
            <v>99</v>
          </cell>
          <cell r="E162">
            <v>1066989</v>
          </cell>
          <cell r="F162">
            <v>0</v>
          </cell>
          <cell r="G162">
            <v>88407</v>
          </cell>
          <cell r="H162">
            <v>1155396</v>
          </cell>
          <cell r="J162">
            <v>63946.822108278451</v>
          </cell>
          <cell r="K162">
            <v>0.3439998607163216</v>
          </cell>
          <cell r="L162">
            <v>88407</v>
          </cell>
          <cell r="M162">
            <v>152353.82210827846</v>
          </cell>
          <cell r="O162">
            <v>1003042.1778917215</v>
          </cell>
          <cell r="Q162">
            <v>0</v>
          </cell>
          <cell r="R162">
            <v>63946.822108278451</v>
          </cell>
          <cell r="S162">
            <v>88407</v>
          </cell>
          <cell r="T162">
            <v>152353.82210827846</v>
          </cell>
          <cell r="V162">
            <v>274299</v>
          </cell>
          <cell r="W162">
            <v>0</v>
          </cell>
          <cell r="X162">
            <v>153</v>
          </cell>
          <cell r="Y162">
            <v>99</v>
          </cell>
          <cell r="Z162">
            <v>0</v>
          </cell>
          <cell r="AA162">
            <v>0</v>
          </cell>
          <cell r="AB162">
            <v>1066989</v>
          </cell>
          <cell r="AC162">
            <v>0</v>
          </cell>
          <cell r="AD162">
            <v>1066989</v>
          </cell>
          <cell r="AE162">
            <v>0</v>
          </cell>
          <cell r="AF162">
            <v>88407</v>
          </cell>
          <cell r="AG162">
            <v>1155396</v>
          </cell>
          <cell r="AH162">
            <v>0</v>
          </cell>
          <cell r="AJ162">
            <v>0</v>
          </cell>
          <cell r="AK162">
            <v>0</v>
          </cell>
          <cell r="AL162">
            <v>1155396</v>
          </cell>
          <cell r="AN162">
            <v>153</v>
          </cell>
          <cell r="AO162">
            <v>153</v>
          </cell>
          <cell r="AP162" t="str">
            <v>LEOMINSTER</v>
          </cell>
          <cell r="AQ162">
            <v>1066989</v>
          </cell>
          <cell r="AR162">
            <v>963057</v>
          </cell>
          <cell r="AS162">
            <v>103932</v>
          </cell>
          <cell r="AT162">
            <v>25745.25</v>
          </cell>
          <cell r="AU162">
            <v>15296</v>
          </cell>
          <cell r="AV162">
            <v>0</v>
          </cell>
          <cell r="AW162">
            <v>14016.5</v>
          </cell>
          <cell r="AX162">
            <v>26902.25</v>
          </cell>
          <cell r="AY162">
            <v>0</v>
          </cell>
          <cell r="AZ162">
            <v>185892</v>
          </cell>
          <cell r="BA162">
            <v>63946.822108278451</v>
          </cell>
          <cell r="BC162">
            <v>153</v>
          </cell>
          <cell r="BD162" t="str">
            <v>LEOMINSTER</v>
          </cell>
          <cell r="BI162">
            <v>0</v>
          </cell>
          <cell r="BL162">
            <v>0</v>
          </cell>
          <cell r="BM162">
            <v>0</v>
          </cell>
          <cell r="BO162">
            <v>0</v>
          </cell>
          <cell r="BQ162">
            <v>103932</v>
          </cell>
          <cell r="BR162">
            <v>103932</v>
          </cell>
          <cell r="BS162">
            <v>0</v>
          </cell>
          <cell r="BU162">
            <v>0</v>
          </cell>
          <cell r="BW162">
            <v>0</v>
          </cell>
        </row>
        <row r="163">
          <cell r="A163">
            <v>154</v>
          </cell>
          <cell r="B163">
            <v>154</v>
          </cell>
          <cell r="C163" t="str">
            <v>LEVERETT</v>
          </cell>
          <cell r="D163">
            <v>5</v>
          </cell>
          <cell r="E163">
            <v>87820</v>
          </cell>
          <cell r="F163">
            <v>0</v>
          </cell>
          <cell r="G163">
            <v>4465</v>
          </cell>
          <cell r="H163">
            <v>92285</v>
          </cell>
          <cell r="J163">
            <v>13075.836734067791</v>
          </cell>
          <cell r="K163">
            <v>0.33337591265390504</v>
          </cell>
          <cell r="L163">
            <v>4465</v>
          </cell>
          <cell r="M163">
            <v>17540.836734067791</v>
          </cell>
          <cell r="O163">
            <v>74744.163265932206</v>
          </cell>
          <cell r="Q163">
            <v>0</v>
          </cell>
          <cell r="R163">
            <v>13075.836734067791</v>
          </cell>
          <cell r="S163">
            <v>4465</v>
          </cell>
          <cell r="T163">
            <v>17540.836734067791</v>
          </cell>
          <cell r="V163">
            <v>43687.5</v>
          </cell>
          <cell r="W163">
            <v>0</v>
          </cell>
          <cell r="X163">
            <v>154</v>
          </cell>
          <cell r="Y163">
            <v>5</v>
          </cell>
          <cell r="Z163">
            <v>0</v>
          </cell>
          <cell r="AA163">
            <v>0</v>
          </cell>
          <cell r="AB163">
            <v>87820</v>
          </cell>
          <cell r="AC163">
            <v>0</v>
          </cell>
          <cell r="AD163">
            <v>87820</v>
          </cell>
          <cell r="AE163">
            <v>0</v>
          </cell>
          <cell r="AF163">
            <v>4465</v>
          </cell>
          <cell r="AG163">
            <v>92285</v>
          </cell>
          <cell r="AH163">
            <v>0</v>
          </cell>
          <cell r="AJ163">
            <v>0</v>
          </cell>
          <cell r="AK163">
            <v>0</v>
          </cell>
          <cell r="AL163">
            <v>92285</v>
          </cell>
          <cell r="AN163">
            <v>154</v>
          </cell>
          <cell r="AO163">
            <v>154</v>
          </cell>
          <cell r="AP163" t="str">
            <v>LEVERETT</v>
          </cell>
          <cell r="AQ163">
            <v>87820</v>
          </cell>
          <cell r="AR163">
            <v>66568</v>
          </cell>
          <cell r="AS163">
            <v>21252</v>
          </cell>
          <cell r="AT163">
            <v>0</v>
          </cell>
          <cell r="AU163">
            <v>17890</v>
          </cell>
          <cell r="AV163">
            <v>80.5</v>
          </cell>
          <cell r="AW163">
            <v>0</v>
          </cell>
          <cell r="AX163">
            <v>0</v>
          </cell>
          <cell r="AY163">
            <v>0</v>
          </cell>
          <cell r="AZ163">
            <v>39222.5</v>
          </cell>
          <cell r="BA163">
            <v>13075.836734067791</v>
          </cell>
          <cell r="BC163">
            <v>154</v>
          </cell>
          <cell r="BD163" t="str">
            <v>LEVERETT</v>
          </cell>
          <cell r="BI163">
            <v>0</v>
          </cell>
          <cell r="BL163">
            <v>0</v>
          </cell>
          <cell r="BM163">
            <v>0</v>
          </cell>
          <cell r="BO163">
            <v>0</v>
          </cell>
          <cell r="BQ163">
            <v>21252</v>
          </cell>
          <cell r="BR163">
            <v>21252</v>
          </cell>
          <cell r="BS163">
            <v>0</v>
          </cell>
          <cell r="BU163">
            <v>0</v>
          </cell>
          <cell r="BW163">
            <v>0</v>
          </cell>
        </row>
        <row r="164">
          <cell r="A164">
            <v>155</v>
          </cell>
          <cell r="B164">
            <v>155</v>
          </cell>
          <cell r="C164" t="str">
            <v>LEXINGTON</v>
          </cell>
          <cell r="D164">
            <v>1</v>
          </cell>
          <cell r="E164">
            <v>17915</v>
          </cell>
          <cell r="F164">
            <v>0</v>
          </cell>
          <cell r="G164">
            <v>893</v>
          </cell>
          <cell r="H164">
            <v>18808</v>
          </cell>
          <cell r="J164">
            <v>0</v>
          </cell>
          <cell r="K164">
            <v>0</v>
          </cell>
          <cell r="L164">
            <v>893</v>
          </cell>
          <cell r="M164">
            <v>893</v>
          </cell>
          <cell r="O164">
            <v>17915</v>
          </cell>
          <cell r="Q164">
            <v>0</v>
          </cell>
          <cell r="R164">
            <v>0</v>
          </cell>
          <cell r="S164">
            <v>893</v>
          </cell>
          <cell r="T164">
            <v>893</v>
          </cell>
          <cell r="V164">
            <v>3053.5</v>
          </cell>
          <cell r="W164">
            <v>0</v>
          </cell>
          <cell r="X164">
            <v>155</v>
          </cell>
          <cell r="Y164">
            <v>1</v>
          </cell>
          <cell r="Z164">
            <v>0</v>
          </cell>
          <cell r="AA164">
            <v>0</v>
          </cell>
          <cell r="AB164">
            <v>17915</v>
          </cell>
          <cell r="AC164">
            <v>0</v>
          </cell>
          <cell r="AD164">
            <v>17915</v>
          </cell>
          <cell r="AE164">
            <v>0</v>
          </cell>
          <cell r="AF164">
            <v>893</v>
          </cell>
          <cell r="AG164">
            <v>18808</v>
          </cell>
          <cell r="AH164">
            <v>0</v>
          </cell>
          <cell r="AJ164">
            <v>0</v>
          </cell>
          <cell r="AK164">
            <v>0</v>
          </cell>
          <cell r="AL164">
            <v>18808</v>
          </cell>
          <cell r="AN164">
            <v>155</v>
          </cell>
          <cell r="AO164">
            <v>155</v>
          </cell>
          <cell r="AP164" t="str">
            <v>LEXINGTON</v>
          </cell>
          <cell r="AQ164">
            <v>17915</v>
          </cell>
          <cell r="AR164">
            <v>30300</v>
          </cell>
          <cell r="AS164">
            <v>0</v>
          </cell>
          <cell r="AT164">
            <v>1360.75</v>
          </cell>
          <cell r="AU164">
            <v>0</v>
          </cell>
          <cell r="AV164">
            <v>663.75</v>
          </cell>
          <cell r="AW164">
            <v>136</v>
          </cell>
          <cell r="AX164">
            <v>0</v>
          </cell>
          <cell r="AY164">
            <v>0</v>
          </cell>
          <cell r="AZ164">
            <v>2160.5</v>
          </cell>
          <cell r="BA164">
            <v>0</v>
          </cell>
          <cell r="BC164">
            <v>155</v>
          </cell>
          <cell r="BD164" t="str">
            <v>LEXINGTON</v>
          </cell>
          <cell r="BI164">
            <v>0</v>
          </cell>
          <cell r="BL164">
            <v>0</v>
          </cell>
          <cell r="BM164">
            <v>0</v>
          </cell>
          <cell r="BO164">
            <v>0</v>
          </cell>
          <cell r="BQ164">
            <v>0</v>
          </cell>
          <cell r="BR164">
            <v>0</v>
          </cell>
          <cell r="BS164">
            <v>0</v>
          </cell>
          <cell r="BU164">
            <v>0</v>
          </cell>
          <cell r="BW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W165">
            <v>0</v>
          </cell>
          <cell r="X165">
            <v>156</v>
          </cell>
          <cell r="AN165">
            <v>156</v>
          </cell>
          <cell r="AO165">
            <v>156</v>
          </cell>
          <cell r="AP165" t="str">
            <v>LEYDEN</v>
          </cell>
          <cell r="AQ165">
            <v>0</v>
          </cell>
          <cell r="AR165">
            <v>0</v>
          </cell>
          <cell r="AS165">
            <v>0</v>
          </cell>
          <cell r="AT165">
            <v>0</v>
          </cell>
          <cell r="AU165">
            <v>0</v>
          </cell>
          <cell r="AV165">
            <v>0</v>
          </cell>
          <cell r="AW165">
            <v>0</v>
          </cell>
          <cell r="AX165">
            <v>0</v>
          </cell>
          <cell r="AY165">
            <v>0</v>
          </cell>
          <cell r="AZ165">
            <v>0</v>
          </cell>
          <cell r="BA165">
            <v>0</v>
          </cell>
          <cell r="BC165">
            <v>156</v>
          </cell>
          <cell r="BD165" t="str">
            <v>LEYDEN</v>
          </cell>
          <cell r="BI165">
            <v>0</v>
          </cell>
          <cell r="BL165">
            <v>0</v>
          </cell>
          <cell r="BM165">
            <v>0</v>
          </cell>
          <cell r="BO165">
            <v>0</v>
          </cell>
          <cell r="BQ165">
            <v>0</v>
          </cell>
          <cell r="BR165">
            <v>0</v>
          </cell>
          <cell r="BS165">
            <v>0</v>
          </cell>
          <cell r="BU165">
            <v>0</v>
          </cell>
          <cell r="BV165" t="str">
            <v xml:space="preserve"> </v>
          </cell>
          <cell r="BW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W166">
            <v>0</v>
          </cell>
          <cell r="X166">
            <v>157</v>
          </cell>
          <cell r="AN166">
            <v>157</v>
          </cell>
          <cell r="AO166">
            <v>157</v>
          </cell>
          <cell r="AP166" t="str">
            <v>LINCOLN</v>
          </cell>
          <cell r="AQ166">
            <v>0</v>
          </cell>
          <cell r="AR166">
            <v>0</v>
          </cell>
          <cell r="AS166">
            <v>0</v>
          </cell>
          <cell r="AT166">
            <v>0</v>
          </cell>
          <cell r="AU166">
            <v>0</v>
          </cell>
          <cell r="AV166">
            <v>0</v>
          </cell>
          <cell r="AW166">
            <v>0</v>
          </cell>
          <cell r="AX166">
            <v>0</v>
          </cell>
          <cell r="AY166">
            <v>0</v>
          </cell>
          <cell r="AZ166">
            <v>0</v>
          </cell>
          <cell r="BA166">
            <v>0</v>
          </cell>
          <cell r="BC166">
            <v>157</v>
          </cell>
          <cell r="BD166" t="str">
            <v>LINCOLN</v>
          </cell>
          <cell r="BI166">
            <v>0</v>
          </cell>
          <cell r="BL166">
            <v>0</v>
          </cell>
          <cell r="BM166">
            <v>0</v>
          </cell>
          <cell r="BO166">
            <v>0</v>
          </cell>
          <cell r="BQ166">
            <v>0</v>
          </cell>
          <cell r="BR166">
            <v>0</v>
          </cell>
          <cell r="BS166">
            <v>0</v>
          </cell>
          <cell r="BU166">
            <v>0</v>
          </cell>
          <cell r="BW166">
            <v>0</v>
          </cell>
        </row>
        <row r="167">
          <cell r="A167">
            <v>158</v>
          </cell>
          <cell r="B167">
            <v>158</v>
          </cell>
          <cell r="C167" t="str">
            <v>LITTLETON</v>
          </cell>
          <cell r="D167">
            <v>57</v>
          </cell>
          <cell r="E167">
            <v>834285</v>
          </cell>
          <cell r="F167">
            <v>0</v>
          </cell>
          <cell r="G167">
            <v>50901</v>
          </cell>
          <cell r="H167">
            <v>885186</v>
          </cell>
          <cell r="J167">
            <v>26467.925118865434</v>
          </cell>
          <cell r="K167">
            <v>0.29174678889539707</v>
          </cell>
          <cell r="L167">
            <v>50901</v>
          </cell>
          <cell r="M167">
            <v>77368.925118865431</v>
          </cell>
          <cell r="O167">
            <v>807817.07488113455</v>
          </cell>
          <cell r="Q167">
            <v>0</v>
          </cell>
          <cell r="R167">
            <v>26467.925118865434</v>
          </cell>
          <cell r="S167">
            <v>50901</v>
          </cell>
          <cell r="T167">
            <v>77368.925118865431</v>
          </cell>
          <cell r="V167">
            <v>141623.25</v>
          </cell>
          <cell r="W167">
            <v>0</v>
          </cell>
          <cell r="X167">
            <v>158</v>
          </cell>
          <cell r="Y167">
            <v>57</v>
          </cell>
          <cell r="Z167">
            <v>0</v>
          </cell>
          <cell r="AA167">
            <v>0</v>
          </cell>
          <cell r="AB167">
            <v>834285</v>
          </cell>
          <cell r="AC167">
            <v>0</v>
          </cell>
          <cell r="AD167">
            <v>834285</v>
          </cell>
          <cell r="AE167">
            <v>0</v>
          </cell>
          <cell r="AF167">
            <v>50901</v>
          </cell>
          <cell r="AG167">
            <v>885186</v>
          </cell>
          <cell r="AH167">
            <v>0</v>
          </cell>
          <cell r="AJ167">
            <v>0</v>
          </cell>
          <cell r="AK167">
            <v>0</v>
          </cell>
          <cell r="AL167">
            <v>885186</v>
          </cell>
          <cell r="AN167">
            <v>158</v>
          </cell>
          <cell r="AO167">
            <v>158</v>
          </cell>
          <cell r="AP167" t="str">
            <v>LITTLETON</v>
          </cell>
          <cell r="AQ167">
            <v>834285</v>
          </cell>
          <cell r="AR167">
            <v>791267</v>
          </cell>
          <cell r="AS167">
            <v>43018</v>
          </cell>
          <cell r="AT167">
            <v>5859</v>
          </cell>
          <cell r="AU167">
            <v>0</v>
          </cell>
          <cell r="AV167">
            <v>5933.25</v>
          </cell>
          <cell r="AW167">
            <v>34912.25</v>
          </cell>
          <cell r="AX167">
            <v>999.75</v>
          </cell>
          <cell r="AY167">
            <v>0</v>
          </cell>
          <cell r="AZ167">
            <v>90722.25</v>
          </cell>
          <cell r="BA167">
            <v>26467.925118865434</v>
          </cell>
          <cell r="BC167">
            <v>158</v>
          </cell>
          <cell r="BD167" t="str">
            <v>LITTLETON</v>
          </cell>
          <cell r="BI167">
            <v>0</v>
          </cell>
          <cell r="BL167">
            <v>0</v>
          </cell>
          <cell r="BM167">
            <v>0</v>
          </cell>
          <cell r="BO167">
            <v>0</v>
          </cell>
          <cell r="BQ167">
            <v>43018</v>
          </cell>
          <cell r="BR167">
            <v>43018</v>
          </cell>
          <cell r="BS167">
            <v>0</v>
          </cell>
          <cell r="BU167">
            <v>0</v>
          </cell>
          <cell r="BW167">
            <v>0</v>
          </cell>
        </row>
        <row r="168">
          <cell r="A168">
            <v>159</v>
          </cell>
          <cell r="B168">
            <v>159</v>
          </cell>
          <cell r="C168" t="str">
            <v>LONGMEADOW</v>
          </cell>
          <cell r="D168">
            <v>10</v>
          </cell>
          <cell r="E168">
            <v>148546</v>
          </cell>
          <cell r="F168">
            <v>0</v>
          </cell>
          <cell r="G168">
            <v>8930</v>
          </cell>
          <cell r="H168">
            <v>157476</v>
          </cell>
          <cell r="J168">
            <v>2721.3639127979409</v>
          </cell>
          <cell r="K168">
            <v>0.11232077564842813</v>
          </cell>
          <cell r="L168">
            <v>8930</v>
          </cell>
          <cell r="M168">
            <v>11651.36391279794</v>
          </cell>
          <cell r="O168">
            <v>145824.63608720206</v>
          </cell>
          <cell r="Q168">
            <v>0</v>
          </cell>
          <cell r="R168">
            <v>2721.3639127979409</v>
          </cell>
          <cell r="S168">
            <v>8930</v>
          </cell>
          <cell r="T168">
            <v>11651.36391279794</v>
          </cell>
          <cell r="V168">
            <v>33158.5</v>
          </cell>
          <cell r="W168">
            <v>0</v>
          </cell>
          <cell r="X168">
            <v>159</v>
          </cell>
          <cell r="Y168">
            <v>10</v>
          </cell>
          <cell r="Z168">
            <v>0</v>
          </cell>
          <cell r="AA168">
            <v>0</v>
          </cell>
          <cell r="AB168">
            <v>148546</v>
          </cell>
          <cell r="AC168">
            <v>0</v>
          </cell>
          <cell r="AD168">
            <v>148546</v>
          </cell>
          <cell r="AE168">
            <v>0</v>
          </cell>
          <cell r="AF168">
            <v>8930</v>
          </cell>
          <cell r="AG168">
            <v>157476</v>
          </cell>
          <cell r="AH168">
            <v>0</v>
          </cell>
          <cell r="AJ168">
            <v>0</v>
          </cell>
          <cell r="AK168">
            <v>0</v>
          </cell>
          <cell r="AL168">
            <v>157476</v>
          </cell>
          <cell r="AN168">
            <v>159</v>
          </cell>
          <cell r="AO168">
            <v>159</v>
          </cell>
          <cell r="AP168" t="str">
            <v>LONGMEADOW</v>
          </cell>
          <cell r="AQ168">
            <v>148546</v>
          </cell>
          <cell r="AR168">
            <v>144123</v>
          </cell>
          <cell r="AS168">
            <v>4423</v>
          </cell>
          <cell r="AT168">
            <v>11874.75</v>
          </cell>
          <cell r="AU168">
            <v>0</v>
          </cell>
          <cell r="AV168">
            <v>6405.75</v>
          </cell>
          <cell r="AW168">
            <v>1525</v>
          </cell>
          <cell r="AX168">
            <v>0</v>
          </cell>
          <cell r="AY168">
            <v>0</v>
          </cell>
          <cell r="AZ168">
            <v>24228.5</v>
          </cell>
          <cell r="BA168">
            <v>2721.3639127979409</v>
          </cell>
          <cell r="BC168">
            <v>159</v>
          </cell>
          <cell r="BD168" t="str">
            <v>LONGMEADOW</v>
          </cell>
          <cell r="BI168">
            <v>0</v>
          </cell>
          <cell r="BL168">
            <v>0</v>
          </cell>
          <cell r="BM168">
            <v>0</v>
          </cell>
          <cell r="BO168">
            <v>0</v>
          </cell>
          <cell r="BQ168">
            <v>4423</v>
          </cell>
          <cell r="BR168">
            <v>4423</v>
          </cell>
          <cell r="BS168">
            <v>0</v>
          </cell>
          <cell r="BU168">
            <v>0</v>
          </cell>
          <cell r="BW168">
            <v>0</v>
          </cell>
        </row>
        <row r="169">
          <cell r="A169">
            <v>160</v>
          </cell>
          <cell r="B169">
            <v>160</v>
          </cell>
          <cell r="C169" t="str">
            <v>LOWELL</v>
          </cell>
          <cell r="D169">
            <v>1858</v>
          </cell>
          <cell r="E169">
            <v>22203887</v>
          </cell>
          <cell r="F169">
            <v>424425</v>
          </cell>
          <cell r="G169">
            <v>1659194</v>
          </cell>
          <cell r="H169">
            <v>24287506</v>
          </cell>
          <cell r="J169">
            <v>1359396.0304261583</v>
          </cell>
          <cell r="K169">
            <v>0.27463173006296071</v>
          </cell>
          <cell r="L169">
            <v>1659194</v>
          </cell>
          <cell r="M169">
            <v>3018590.0304261586</v>
          </cell>
          <cell r="O169">
            <v>21268915.96957384</v>
          </cell>
          <cell r="Q169">
            <v>0</v>
          </cell>
          <cell r="R169">
            <v>1359396.0304261583</v>
          </cell>
          <cell r="S169">
            <v>1659194</v>
          </cell>
          <cell r="T169">
            <v>3018590.0304261586</v>
          </cell>
          <cell r="V169">
            <v>6609081</v>
          </cell>
          <cell r="W169">
            <v>0</v>
          </cell>
          <cell r="X169">
            <v>160</v>
          </cell>
          <cell r="Y169">
            <v>1858</v>
          </cell>
          <cell r="Z169">
            <v>0</v>
          </cell>
          <cell r="AA169">
            <v>0</v>
          </cell>
          <cell r="AB169">
            <v>22203887</v>
          </cell>
          <cell r="AC169">
            <v>0</v>
          </cell>
          <cell r="AD169">
            <v>22203887</v>
          </cell>
          <cell r="AE169">
            <v>424425</v>
          </cell>
          <cell r="AF169">
            <v>1659194</v>
          </cell>
          <cell r="AG169">
            <v>24287506</v>
          </cell>
          <cell r="AH169">
            <v>0</v>
          </cell>
          <cell r="AJ169">
            <v>0</v>
          </cell>
          <cell r="AK169">
            <v>0</v>
          </cell>
          <cell r="AL169">
            <v>24287506</v>
          </cell>
          <cell r="AN169">
            <v>160</v>
          </cell>
          <cell r="AO169">
            <v>160</v>
          </cell>
          <cell r="AP169" t="str">
            <v>LOWELL</v>
          </cell>
          <cell r="AQ169">
            <v>22203887</v>
          </cell>
          <cell r="AR169">
            <v>19994477</v>
          </cell>
          <cell r="AS169">
            <v>2209410</v>
          </cell>
          <cell r="AT169">
            <v>382577.75</v>
          </cell>
          <cell r="AU169">
            <v>364215</v>
          </cell>
          <cell r="AV169">
            <v>605830</v>
          </cell>
          <cell r="AW169">
            <v>527358.75</v>
          </cell>
          <cell r="AX169">
            <v>860495.5</v>
          </cell>
          <cell r="AY169">
            <v>0</v>
          </cell>
          <cell r="AZ169">
            <v>4949887</v>
          </cell>
          <cell r="BA169">
            <v>1359396.0304261583</v>
          </cell>
          <cell r="BC169">
            <v>160</v>
          </cell>
          <cell r="BD169" t="str">
            <v>LOWELL</v>
          </cell>
          <cell r="BI169">
            <v>0</v>
          </cell>
          <cell r="BL169">
            <v>0</v>
          </cell>
          <cell r="BM169">
            <v>0</v>
          </cell>
          <cell r="BO169">
            <v>0</v>
          </cell>
          <cell r="BQ169">
            <v>2209410</v>
          </cell>
          <cell r="BR169">
            <v>2209410</v>
          </cell>
          <cell r="BS169">
            <v>0</v>
          </cell>
          <cell r="BU169">
            <v>0</v>
          </cell>
          <cell r="BW169">
            <v>0</v>
          </cell>
        </row>
        <row r="170">
          <cell r="A170">
            <v>161</v>
          </cell>
          <cell r="B170">
            <v>161</v>
          </cell>
          <cell r="C170" t="str">
            <v>LUDLOW</v>
          </cell>
          <cell r="D170">
            <v>18</v>
          </cell>
          <cell r="E170">
            <v>272103</v>
          </cell>
          <cell r="F170">
            <v>0</v>
          </cell>
          <cell r="G170">
            <v>16074</v>
          </cell>
          <cell r="H170">
            <v>288177</v>
          </cell>
          <cell r="J170">
            <v>0</v>
          </cell>
          <cell r="K170">
            <v>0</v>
          </cell>
          <cell r="L170">
            <v>16074</v>
          </cell>
          <cell r="M170">
            <v>16074</v>
          </cell>
          <cell r="O170">
            <v>272103</v>
          </cell>
          <cell r="Q170">
            <v>0</v>
          </cell>
          <cell r="R170">
            <v>0</v>
          </cell>
          <cell r="S170">
            <v>16074</v>
          </cell>
          <cell r="T170">
            <v>16074</v>
          </cell>
          <cell r="V170">
            <v>69282.75</v>
          </cell>
          <cell r="W170">
            <v>0</v>
          </cell>
          <cell r="X170">
            <v>161</v>
          </cell>
          <cell r="Y170">
            <v>18</v>
          </cell>
          <cell r="Z170">
            <v>0</v>
          </cell>
          <cell r="AA170">
            <v>0</v>
          </cell>
          <cell r="AB170">
            <v>272103</v>
          </cell>
          <cell r="AC170">
            <v>0</v>
          </cell>
          <cell r="AD170">
            <v>272103</v>
          </cell>
          <cell r="AE170">
            <v>0</v>
          </cell>
          <cell r="AF170">
            <v>16074</v>
          </cell>
          <cell r="AG170">
            <v>288177</v>
          </cell>
          <cell r="AH170">
            <v>0</v>
          </cell>
          <cell r="AJ170">
            <v>0</v>
          </cell>
          <cell r="AK170">
            <v>0</v>
          </cell>
          <cell r="AL170">
            <v>288177</v>
          </cell>
          <cell r="AN170">
            <v>161</v>
          </cell>
          <cell r="AO170">
            <v>161</v>
          </cell>
          <cell r="AP170" t="str">
            <v>LUDLOW</v>
          </cell>
          <cell r="AQ170">
            <v>272103</v>
          </cell>
          <cell r="AR170">
            <v>302998</v>
          </cell>
          <cell r="AS170">
            <v>0</v>
          </cell>
          <cell r="AT170">
            <v>0</v>
          </cell>
          <cell r="AU170">
            <v>0</v>
          </cell>
          <cell r="AV170">
            <v>39636.5</v>
          </cell>
          <cell r="AW170">
            <v>13572.25</v>
          </cell>
          <cell r="AX170">
            <v>0</v>
          </cell>
          <cell r="AY170">
            <v>0</v>
          </cell>
          <cell r="AZ170">
            <v>53208.75</v>
          </cell>
          <cell r="BA170">
            <v>0</v>
          </cell>
          <cell r="BC170">
            <v>161</v>
          </cell>
          <cell r="BD170" t="str">
            <v>LUDLOW</v>
          </cell>
          <cell r="BI170">
            <v>0</v>
          </cell>
          <cell r="BL170">
            <v>0</v>
          </cell>
          <cell r="BM170">
            <v>0</v>
          </cell>
          <cell r="BO170">
            <v>0</v>
          </cell>
          <cell r="BQ170">
            <v>0</v>
          </cell>
          <cell r="BR170">
            <v>0</v>
          </cell>
          <cell r="BS170">
            <v>0</v>
          </cell>
          <cell r="BU170">
            <v>0</v>
          </cell>
          <cell r="BW170">
            <v>0</v>
          </cell>
        </row>
        <row r="171">
          <cell r="A171">
            <v>162</v>
          </cell>
          <cell r="B171">
            <v>162</v>
          </cell>
          <cell r="C171" t="str">
            <v>LUNENBURG</v>
          </cell>
          <cell r="D171">
            <v>20</v>
          </cell>
          <cell r="E171">
            <v>249220</v>
          </cell>
          <cell r="F171">
            <v>0</v>
          </cell>
          <cell r="G171">
            <v>17860</v>
          </cell>
          <cell r="H171">
            <v>267080</v>
          </cell>
          <cell r="J171">
            <v>0</v>
          </cell>
          <cell r="K171">
            <v>0</v>
          </cell>
          <cell r="L171">
            <v>17860</v>
          </cell>
          <cell r="M171">
            <v>17860</v>
          </cell>
          <cell r="O171">
            <v>249220</v>
          </cell>
          <cell r="Q171">
            <v>0</v>
          </cell>
          <cell r="R171">
            <v>0</v>
          </cell>
          <cell r="S171">
            <v>17860</v>
          </cell>
          <cell r="T171">
            <v>17860</v>
          </cell>
          <cell r="V171">
            <v>49375.25</v>
          </cell>
          <cell r="W171">
            <v>0</v>
          </cell>
          <cell r="X171">
            <v>162</v>
          </cell>
          <cell r="Y171">
            <v>20</v>
          </cell>
          <cell r="Z171">
            <v>0</v>
          </cell>
          <cell r="AA171">
            <v>0</v>
          </cell>
          <cell r="AB171">
            <v>249220</v>
          </cell>
          <cell r="AC171">
            <v>0</v>
          </cell>
          <cell r="AD171">
            <v>249220</v>
          </cell>
          <cell r="AE171">
            <v>0</v>
          </cell>
          <cell r="AF171">
            <v>17860</v>
          </cell>
          <cell r="AG171">
            <v>267080</v>
          </cell>
          <cell r="AH171">
            <v>0</v>
          </cell>
          <cell r="AJ171">
            <v>0</v>
          </cell>
          <cell r="AK171">
            <v>0</v>
          </cell>
          <cell r="AL171">
            <v>267080</v>
          </cell>
          <cell r="AN171">
            <v>162</v>
          </cell>
          <cell r="AO171">
            <v>162</v>
          </cell>
          <cell r="AP171" t="str">
            <v>LUNENBURG</v>
          </cell>
          <cell r="AQ171">
            <v>249220</v>
          </cell>
          <cell r="AR171">
            <v>306645</v>
          </cell>
          <cell r="AS171">
            <v>0</v>
          </cell>
          <cell r="AT171">
            <v>0</v>
          </cell>
          <cell r="AU171">
            <v>13242</v>
          </cell>
          <cell r="AV171">
            <v>0</v>
          </cell>
          <cell r="AW171">
            <v>2206.25</v>
          </cell>
          <cell r="AX171">
            <v>16067</v>
          </cell>
          <cell r="AY171">
            <v>0</v>
          </cell>
          <cell r="AZ171">
            <v>31515.25</v>
          </cell>
          <cell r="BA171">
            <v>0</v>
          </cell>
          <cell r="BC171">
            <v>162</v>
          </cell>
          <cell r="BD171" t="str">
            <v>LUNENBURG</v>
          </cell>
          <cell r="BI171">
            <v>0</v>
          </cell>
          <cell r="BL171">
            <v>0</v>
          </cell>
          <cell r="BM171">
            <v>0</v>
          </cell>
          <cell r="BO171">
            <v>0</v>
          </cell>
          <cell r="BQ171">
            <v>0</v>
          </cell>
          <cell r="BR171">
            <v>0</v>
          </cell>
          <cell r="BS171">
            <v>0</v>
          </cell>
          <cell r="BU171">
            <v>0</v>
          </cell>
          <cell r="BW171">
            <v>0</v>
          </cell>
        </row>
        <row r="172">
          <cell r="A172">
            <v>163</v>
          </cell>
          <cell r="B172">
            <v>163</v>
          </cell>
          <cell r="C172" t="str">
            <v>LYNN</v>
          </cell>
          <cell r="D172">
            <v>1677</v>
          </cell>
          <cell r="E172">
            <v>21054439</v>
          </cell>
          <cell r="F172">
            <v>1005087</v>
          </cell>
          <cell r="G172">
            <v>1497561</v>
          </cell>
          <cell r="H172">
            <v>23557087</v>
          </cell>
          <cell r="J172">
            <v>1680831.3779602898</v>
          </cell>
          <cell r="K172">
            <v>0.308241492093558</v>
          </cell>
          <cell r="L172">
            <v>1497561</v>
          </cell>
          <cell r="M172">
            <v>3178392.3779602898</v>
          </cell>
          <cell r="O172">
            <v>20378694.622039709</v>
          </cell>
          <cell r="Q172">
            <v>0</v>
          </cell>
          <cell r="R172">
            <v>1680831.3779602898</v>
          </cell>
          <cell r="S172">
            <v>1497561</v>
          </cell>
          <cell r="T172">
            <v>3178392.3779602898</v>
          </cell>
          <cell r="V172">
            <v>6950530.25</v>
          </cell>
          <cell r="W172">
            <v>0</v>
          </cell>
          <cell r="X172">
            <v>163</v>
          </cell>
          <cell r="Y172">
            <v>1677</v>
          </cell>
          <cell r="Z172">
            <v>0</v>
          </cell>
          <cell r="AA172">
            <v>0</v>
          </cell>
          <cell r="AB172">
            <v>21054439</v>
          </cell>
          <cell r="AC172">
            <v>0</v>
          </cell>
          <cell r="AD172">
            <v>21054439</v>
          </cell>
          <cell r="AE172">
            <v>1005087</v>
          </cell>
          <cell r="AF172">
            <v>1497561</v>
          </cell>
          <cell r="AG172">
            <v>23557087</v>
          </cell>
          <cell r="AH172">
            <v>0</v>
          </cell>
          <cell r="AJ172">
            <v>0</v>
          </cell>
          <cell r="AK172">
            <v>0</v>
          </cell>
          <cell r="AL172">
            <v>23557087</v>
          </cell>
          <cell r="AN172">
            <v>163</v>
          </cell>
          <cell r="AO172">
            <v>163</v>
          </cell>
          <cell r="AP172" t="str">
            <v>LYNN</v>
          </cell>
          <cell r="AQ172">
            <v>21054439</v>
          </cell>
          <cell r="AR172">
            <v>18322604</v>
          </cell>
          <cell r="AS172">
            <v>2731835</v>
          </cell>
          <cell r="AT172">
            <v>512611.75</v>
          </cell>
          <cell r="AU172">
            <v>623707</v>
          </cell>
          <cell r="AV172">
            <v>630522.75</v>
          </cell>
          <cell r="AW172">
            <v>309056.25</v>
          </cell>
          <cell r="AX172">
            <v>645236.5</v>
          </cell>
          <cell r="AY172">
            <v>0</v>
          </cell>
          <cell r="AZ172">
            <v>5452969.25</v>
          </cell>
          <cell r="BA172">
            <v>1680831.3779602898</v>
          </cell>
          <cell r="BC172">
            <v>163</v>
          </cell>
          <cell r="BD172" t="str">
            <v>LYNN</v>
          </cell>
          <cell r="BI172">
            <v>0</v>
          </cell>
          <cell r="BL172">
            <v>0</v>
          </cell>
          <cell r="BM172">
            <v>0</v>
          </cell>
          <cell r="BO172">
            <v>0</v>
          </cell>
          <cell r="BQ172">
            <v>2731835</v>
          </cell>
          <cell r="BR172">
            <v>2731835</v>
          </cell>
          <cell r="BS172">
            <v>0</v>
          </cell>
          <cell r="BU172">
            <v>0</v>
          </cell>
          <cell r="BW172">
            <v>0</v>
          </cell>
        </row>
        <row r="173">
          <cell r="A173">
            <v>164</v>
          </cell>
          <cell r="B173">
            <v>164</v>
          </cell>
          <cell r="C173" t="str">
            <v>LYNNFIELD</v>
          </cell>
          <cell r="D173">
            <v>2</v>
          </cell>
          <cell r="E173">
            <v>32621</v>
          </cell>
          <cell r="F173">
            <v>0</v>
          </cell>
          <cell r="G173">
            <v>1786</v>
          </cell>
          <cell r="H173">
            <v>34407</v>
          </cell>
          <cell r="J173">
            <v>0</v>
          </cell>
          <cell r="K173">
            <v>0</v>
          </cell>
          <cell r="L173">
            <v>1786</v>
          </cell>
          <cell r="M173">
            <v>1786</v>
          </cell>
          <cell r="O173">
            <v>32621</v>
          </cell>
          <cell r="Q173">
            <v>0</v>
          </cell>
          <cell r="R173">
            <v>0</v>
          </cell>
          <cell r="S173">
            <v>1786</v>
          </cell>
          <cell r="T173">
            <v>1786</v>
          </cell>
          <cell r="V173">
            <v>14351.5</v>
          </cell>
          <cell r="W173">
            <v>0</v>
          </cell>
          <cell r="X173">
            <v>164</v>
          </cell>
          <cell r="Y173">
            <v>2</v>
          </cell>
          <cell r="Z173">
            <v>0</v>
          </cell>
          <cell r="AA173">
            <v>0</v>
          </cell>
          <cell r="AB173">
            <v>32621</v>
          </cell>
          <cell r="AC173">
            <v>0</v>
          </cell>
          <cell r="AD173">
            <v>32621</v>
          </cell>
          <cell r="AE173">
            <v>0</v>
          </cell>
          <cell r="AF173">
            <v>1786</v>
          </cell>
          <cell r="AG173">
            <v>34407</v>
          </cell>
          <cell r="AH173">
            <v>0</v>
          </cell>
          <cell r="AJ173">
            <v>0</v>
          </cell>
          <cell r="AK173">
            <v>0</v>
          </cell>
          <cell r="AL173">
            <v>34407</v>
          </cell>
          <cell r="AN173">
            <v>164</v>
          </cell>
          <cell r="AO173">
            <v>164</v>
          </cell>
          <cell r="AP173" t="str">
            <v>LYNNFIELD</v>
          </cell>
          <cell r="AQ173">
            <v>32621</v>
          </cell>
          <cell r="AR173">
            <v>64402</v>
          </cell>
          <cell r="AS173">
            <v>0</v>
          </cell>
          <cell r="AT173">
            <v>7292</v>
          </cell>
          <cell r="AU173">
            <v>0</v>
          </cell>
          <cell r="AV173">
            <v>0</v>
          </cell>
          <cell r="AW173">
            <v>2786.5</v>
          </cell>
          <cell r="AX173">
            <v>2487</v>
          </cell>
          <cell r="AY173">
            <v>0</v>
          </cell>
          <cell r="AZ173">
            <v>12565.5</v>
          </cell>
          <cell r="BA173">
            <v>0</v>
          </cell>
          <cell r="BC173">
            <v>164</v>
          </cell>
          <cell r="BD173" t="str">
            <v>LYNNFIELD</v>
          </cell>
          <cell r="BI173">
            <v>0</v>
          </cell>
          <cell r="BL173">
            <v>0</v>
          </cell>
          <cell r="BM173">
            <v>0</v>
          </cell>
          <cell r="BO173">
            <v>0</v>
          </cell>
          <cell r="BQ173">
            <v>0</v>
          </cell>
          <cell r="BR173">
            <v>0</v>
          </cell>
          <cell r="BS173">
            <v>0</v>
          </cell>
          <cell r="BU173">
            <v>0</v>
          </cell>
          <cell r="BW173">
            <v>0</v>
          </cell>
        </row>
        <row r="174">
          <cell r="A174">
            <v>165</v>
          </cell>
          <cell r="B174">
            <v>165</v>
          </cell>
          <cell r="C174" t="str">
            <v>MALDEN</v>
          </cell>
          <cell r="D174">
            <v>953</v>
          </cell>
          <cell r="E174">
            <v>9146641.2141238935</v>
          </cell>
          <cell r="F174">
            <v>68694</v>
          </cell>
          <cell r="G174">
            <v>706463</v>
          </cell>
          <cell r="H174">
            <v>9921798.2141238935</v>
          </cell>
          <cell r="J174">
            <v>26663.714500123959</v>
          </cell>
          <cell r="K174">
            <v>5.0482539586617602E-2</v>
          </cell>
          <cell r="L174">
            <v>706463</v>
          </cell>
          <cell r="M174">
            <v>733126.71450012398</v>
          </cell>
          <cell r="O174">
            <v>9188671.4996237699</v>
          </cell>
          <cell r="Q174">
            <v>2014313</v>
          </cell>
          <cell r="R174">
            <v>26663.714500123959</v>
          </cell>
          <cell r="S174">
            <v>851029</v>
          </cell>
          <cell r="T174">
            <v>2747439.7145001236</v>
          </cell>
          <cell r="V174">
            <v>3248952.9641238935</v>
          </cell>
          <cell r="W174">
            <v>0</v>
          </cell>
          <cell r="X174">
            <v>165</v>
          </cell>
          <cell r="Y174">
            <v>953</v>
          </cell>
          <cell r="Z174">
            <v>0</v>
          </cell>
          <cell r="AA174">
            <v>161.88474952355114</v>
          </cell>
          <cell r="AB174">
            <v>8937686.2141238935</v>
          </cell>
          <cell r="AC174">
            <v>0</v>
          </cell>
          <cell r="AD174">
            <v>8937686.2141238935</v>
          </cell>
          <cell r="AE174">
            <v>68694</v>
          </cell>
          <cell r="AF174">
            <v>706463</v>
          </cell>
          <cell r="AG174">
            <v>9712843.2141238917</v>
          </cell>
          <cell r="AH174">
            <v>1869747</v>
          </cell>
          <cell r="AJ174">
            <v>144566</v>
          </cell>
          <cell r="AK174">
            <v>2014313</v>
          </cell>
          <cell r="AL174">
            <v>11727156.21412389</v>
          </cell>
          <cell r="AN174">
            <v>165</v>
          </cell>
          <cell r="AO174">
            <v>165</v>
          </cell>
          <cell r="AP174" t="str">
            <v>MALDEN</v>
          </cell>
          <cell r="AQ174">
            <v>9146641.2141238935</v>
          </cell>
          <cell r="AR174">
            <v>9103305</v>
          </cell>
          <cell r="AS174">
            <v>43336.214123893529</v>
          </cell>
          <cell r="AT174">
            <v>0</v>
          </cell>
          <cell r="AU174">
            <v>212837</v>
          </cell>
          <cell r="AV174">
            <v>42886.75</v>
          </cell>
          <cell r="AW174">
            <v>40623.25</v>
          </cell>
          <cell r="AX174">
            <v>188493.75</v>
          </cell>
          <cell r="AY174">
            <v>0</v>
          </cell>
          <cell r="AZ174">
            <v>528176.96412389353</v>
          </cell>
          <cell r="BA174">
            <v>26663.714500123959</v>
          </cell>
          <cell r="BC174">
            <v>165</v>
          </cell>
          <cell r="BD174" t="str">
            <v>MALDEN</v>
          </cell>
          <cell r="BF174">
            <v>208955</v>
          </cell>
          <cell r="BI174">
            <v>208955</v>
          </cell>
          <cell r="BL174">
            <v>0</v>
          </cell>
          <cell r="BM174">
            <v>208955</v>
          </cell>
          <cell r="BO174">
            <v>0</v>
          </cell>
          <cell r="BQ174">
            <v>43336.214123893529</v>
          </cell>
          <cell r="BR174">
            <v>0</v>
          </cell>
          <cell r="BS174">
            <v>43336.214123893529</v>
          </cell>
          <cell r="BU174">
            <v>0</v>
          </cell>
          <cell r="BW174">
            <v>0</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W175">
            <v>0</v>
          </cell>
          <cell r="X175">
            <v>166</v>
          </cell>
          <cell r="AN175">
            <v>166</v>
          </cell>
          <cell r="AO175">
            <v>166</v>
          </cell>
          <cell r="AP175" t="str">
            <v>MANCHESTER</v>
          </cell>
          <cell r="AQ175">
            <v>0</v>
          </cell>
          <cell r="AR175">
            <v>0</v>
          </cell>
          <cell r="AS175">
            <v>0</v>
          </cell>
          <cell r="AT175">
            <v>0</v>
          </cell>
          <cell r="AU175">
            <v>0</v>
          </cell>
          <cell r="AV175">
            <v>0</v>
          </cell>
          <cell r="AW175">
            <v>0</v>
          </cell>
          <cell r="AX175">
            <v>0</v>
          </cell>
          <cell r="AY175">
            <v>0</v>
          </cell>
          <cell r="AZ175">
            <v>0</v>
          </cell>
          <cell r="BA175">
            <v>0</v>
          </cell>
          <cell r="BC175">
            <v>166</v>
          </cell>
          <cell r="BD175" t="str">
            <v>MANCHESTER</v>
          </cell>
          <cell r="BI175">
            <v>0</v>
          </cell>
          <cell r="BL175">
            <v>0</v>
          </cell>
          <cell r="BM175">
            <v>0</v>
          </cell>
          <cell r="BO175">
            <v>0</v>
          </cell>
          <cell r="BQ175">
            <v>0</v>
          </cell>
          <cell r="BR175">
            <v>0</v>
          </cell>
          <cell r="BS175">
            <v>0</v>
          </cell>
          <cell r="BU175">
            <v>0</v>
          </cell>
          <cell r="BW175">
            <v>0</v>
          </cell>
        </row>
        <row r="176">
          <cell r="A176">
            <v>167</v>
          </cell>
          <cell r="B176">
            <v>167</v>
          </cell>
          <cell r="C176" t="str">
            <v>MANSFIELD</v>
          </cell>
          <cell r="D176">
            <v>107</v>
          </cell>
          <cell r="E176">
            <v>1524084</v>
          </cell>
          <cell r="F176">
            <v>0</v>
          </cell>
          <cell r="G176">
            <v>95551</v>
          </cell>
          <cell r="H176">
            <v>1619635</v>
          </cell>
          <cell r="J176">
            <v>270624.0438916735</v>
          </cell>
          <cell r="K176">
            <v>0.5955513535247654</v>
          </cell>
          <cell r="L176">
            <v>95551</v>
          </cell>
          <cell r="M176">
            <v>366175.0438916735</v>
          </cell>
          <cell r="O176">
            <v>1253459.9561083266</v>
          </cell>
          <cell r="Q176">
            <v>0</v>
          </cell>
          <cell r="R176">
            <v>270624.0438916735</v>
          </cell>
          <cell r="S176">
            <v>95551</v>
          </cell>
          <cell r="T176">
            <v>366175.0438916735</v>
          </cell>
          <cell r="V176">
            <v>549960.25</v>
          </cell>
          <cell r="W176">
            <v>0</v>
          </cell>
          <cell r="X176">
            <v>167</v>
          </cell>
          <cell r="Y176">
            <v>107</v>
          </cell>
          <cell r="Z176">
            <v>0</v>
          </cell>
          <cell r="AA176">
            <v>0</v>
          </cell>
          <cell r="AB176">
            <v>1524084</v>
          </cell>
          <cell r="AC176">
            <v>0</v>
          </cell>
          <cell r="AD176">
            <v>1524084</v>
          </cell>
          <cell r="AE176">
            <v>0</v>
          </cell>
          <cell r="AF176">
            <v>95551</v>
          </cell>
          <cell r="AG176">
            <v>1619635</v>
          </cell>
          <cell r="AH176">
            <v>0</v>
          </cell>
          <cell r="AJ176">
            <v>0</v>
          </cell>
          <cell r="AK176">
            <v>0</v>
          </cell>
          <cell r="AL176">
            <v>1619635</v>
          </cell>
          <cell r="AN176">
            <v>167</v>
          </cell>
          <cell r="AO176">
            <v>167</v>
          </cell>
          <cell r="AP176" t="str">
            <v>MANSFIELD</v>
          </cell>
          <cell r="AQ176">
            <v>1524084</v>
          </cell>
          <cell r="AR176">
            <v>1084242</v>
          </cell>
          <cell r="AS176">
            <v>439842</v>
          </cell>
          <cell r="AT176">
            <v>0</v>
          </cell>
          <cell r="AU176">
            <v>0</v>
          </cell>
          <cell r="AV176">
            <v>0</v>
          </cell>
          <cell r="AW176">
            <v>0</v>
          </cell>
          <cell r="AX176">
            <v>14567.25</v>
          </cell>
          <cell r="AY176">
            <v>0</v>
          </cell>
          <cell r="AZ176">
            <v>454409.25</v>
          </cell>
          <cell r="BA176">
            <v>270624.0438916735</v>
          </cell>
          <cell r="BC176">
            <v>167</v>
          </cell>
          <cell r="BD176" t="str">
            <v>MANSFIELD</v>
          </cell>
          <cell r="BI176">
            <v>0</v>
          </cell>
          <cell r="BL176">
            <v>0</v>
          </cell>
          <cell r="BM176">
            <v>0</v>
          </cell>
          <cell r="BO176">
            <v>0</v>
          </cell>
          <cell r="BQ176">
            <v>439842</v>
          </cell>
          <cell r="BR176">
            <v>439842</v>
          </cell>
          <cell r="BS176">
            <v>0</v>
          </cell>
          <cell r="BU176">
            <v>0</v>
          </cell>
          <cell r="BW176">
            <v>0</v>
          </cell>
        </row>
        <row r="177">
          <cell r="A177">
            <v>168</v>
          </cell>
          <cell r="B177">
            <v>168</v>
          </cell>
          <cell r="C177" t="str">
            <v>MARBLEHEAD</v>
          </cell>
          <cell r="D177">
            <v>179</v>
          </cell>
          <cell r="E177">
            <v>2413749</v>
          </cell>
          <cell r="F177">
            <v>0</v>
          </cell>
          <cell r="G177">
            <v>159847</v>
          </cell>
          <cell r="H177">
            <v>2573596</v>
          </cell>
          <cell r="J177">
            <v>148734.87410988827</v>
          </cell>
          <cell r="K177">
            <v>0.40686439536165242</v>
          </cell>
          <cell r="L177">
            <v>159847</v>
          </cell>
          <cell r="M177">
            <v>308581.87410988827</v>
          </cell>
          <cell r="O177">
            <v>2265014.1258901116</v>
          </cell>
          <cell r="Q177">
            <v>0</v>
          </cell>
          <cell r="R177">
            <v>148734.87410988827</v>
          </cell>
          <cell r="S177">
            <v>159847</v>
          </cell>
          <cell r="T177">
            <v>308581.87410988827</v>
          </cell>
          <cell r="V177">
            <v>525410.75</v>
          </cell>
          <cell r="W177">
            <v>0</v>
          </cell>
          <cell r="X177">
            <v>168</v>
          </cell>
          <cell r="Y177">
            <v>179</v>
          </cell>
          <cell r="Z177">
            <v>0</v>
          </cell>
          <cell r="AA177">
            <v>0</v>
          </cell>
          <cell r="AB177">
            <v>2413749</v>
          </cell>
          <cell r="AC177">
            <v>0</v>
          </cell>
          <cell r="AD177">
            <v>2413749</v>
          </cell>
          <cell r="AE177">
            <v>0</v>
          </cell>
          <cell r="AF177">
            <v>159847</v>
          </cell>
          <cell r="AG177">
            <v>2573596</v>
          </cell>
          <cell r="AH177">
            <v>0</v>
          </cell>
          <cell r="AJ177">
            <v>0</v>
          </cell>
          <cell r="AK177">
            <v>0</v>
          </cell>
          <cell r="AL177">
            <v>2573596</v>
          </cell>
          <cell r="AN177">
            <v>168</v>
          </cell>
          <cell r="AO177">
            <v>168</v>
          </cell>
          <cell r="AP177" t="str">
            <v>MARBLEHEAD</v>
          </cell>
          <cell r="AQ177">
            <v>2413749</v>
          </cell>
          <cell r="AR177">
            <v>2172012</v>
          </cell>
          <cell r="AS177">
            <v>241737</v>
          </cell>
          <cell r="AT177">
            <v>0</v>
          </cell>
          <cell r="AU177">
            <v>50396</v>
          </cell>
          <cell r="AV177">
            <v>32087.5</v>
          </cell>
          <cell r="AW177">
            <v>6863</v>
          </cell>
          <cell r="AX177">
            <v>34480.25</v>
          </cell>
          <cell r="AY177">
            <v>0</v>
          </cell>
          <cell r="AZ177">
            <v>365563.75</v>
          </cell>
          <cell r="BA177">
            <v>148734.87410988827</v>
          </cell>
          <cell r="BC177">
            <v>168</v>
          </cell>
          <cell r="BD177" t="str">
            <v>MARBLEHEAD</v>
          </cell>
          <cell r="BI177">
            <v>0</v>
          </cell>
          <cell r="BL177">
            <v>0</v>
          </cell>
          <cell r="BM177">
            <v>0</v>
          </cell>
          <cell r="BO177">
            <v>0</v>
          </cell>
          <cell r="BQ177">
            <v>241737</v>
          </cell>
          <cell r="BR177">
            <v>241737</v>
          </cell>
          <cell r="BS177">
            <v>0</v>
          </cell>
          <cell r="BU177">
            <v>0</v>
          </cell>
          <cell r="BW177">
            <v>0</v>
          </cell>
        </row>
        <row r="178">
          <cell r="A178">
            <v>169</v>
          </cell>
          <cell r="B178">
            <v>169</v>
          </cell>
          <cell r="C178" t="str">
            <v>MARION</v>
          </cell>
          <cell r="D178">
            <v>1</v>
          </cell>
          <cell r="E178">
            <v>14915</v>
          </cell>
          <cell r="F178">
            <v>0</v>
          </cell>
          <cell r="G178">
            <v>893</v>
          </cell>
          <cell r="H178">
            <v>15808</v>
          </cell>
          <cell r="J178">
            <v>9176.8353514314458</v>
          </cell>
          <cell r="K178">
            <v>0.61527558507753577</v>
          </cell>
          <cell r="L178">
            <v>893</v>
          </cell>
          <cell r="M178">
            <v>10069.835351431446</v>
          </cell>
          <cell r="O178">
            <v>5738.1646485685542</v>
          </cell>
          <cell r="Q178">
            <v>0</v>
          </cell>
          <cell r="R178">
            <v>9176.8353514314458</v>
          </cell>
          <cell r="S178">
            <v>893</v>
          </cell>
          <cell r="T178">
            <v>10069.835351431446</v>
          </cell>
          <cell r="V178">
            <v>15808</v>
          </cell>
          <cell r="W178">
            <v>0</v>
          </cell>
          <cell r="X178">
            <v>169</v>
          </cell>
          <cell r="Y178">
            <v>1</v>
          </cell>
          <cell r="Z178">
            <v>0</v>
          </cell>
          <cell r="AA178">
            <v>0</v>
          </cell>
          <cell r="AB178">
            <v>14915</v>
          </cell>
          <cell r="AC178">
            <v>0</v>
          </cell>
          <cell r="AD178">
            <v>14915</v>
          </cell>
          <cell r="AE178">
            <v>0</v>
          </cell>
          <cell r="AF178">
            <v>893</v>
          </cell>
          <cell r="AG178">
            <v>15808</v>
          </cell>
          <cell r="AH178">
            <v>0</v>
          </cell>
          <cell r="AJ178">
            <v>0</v>
          </cell>
          <cell r="AK178">
            <v>0</v>
          </cell>
          <cell r="AL178">
            <v>15808</v>
          </cell>
          <cell r="AN178">
            <v>169</v>
          </cell>
          <cell r="AO178">
            <v>169</v>
          </cell>
          <cell r="AP178" t="str">
            <v>MARION</v>
          </cell>
          <cell r="AQ178">
            <v>14915</v>
          </cell>
          <cell r="AR178">
            <v>0</v>
          </cell>
          <cell r="AS178">
            <v>14915</v>
          </cell>
          <cell r="AT178">
            <v>0</v>
          </cell>
          <cell r="AU178">
            <v>0</v>
          </cell>
          <cell r="AV178">
            <v>0</v>
          </cell>
          <cell r="AW178">
            <v>0</v>
          </cell>
          <cell r="AX178">
            <v>0</v>
          </cell>
          <cell r="AY178">
            <v>0</v>
          </cell>
          <cell r="AZ178">
            <v>14915</v>
          </cell>
          <cell r="BA178">
            <v>9176.8353514314458</v>
          </cell>
          <cell r="BC178">
            <v>169</v>
          </cell>
          <cell r="BD178" t="str">
            <v>MARION</v>
          </cell>
          <cell r="BI178">
            <v>0</v>
          </cell>
          <cell r="BL178">
            <v>0</v>
          </cell>
          <cell r="BM178">
            <v>0</v>
          </cell>
          <cell r="BO178">
            <v>0</v>
          </cell>
          <cell r="BQ178">
            <v>14915</v>
          </cell>
          <cell r="BR178">
            <v>14915</v>
          </cell>
          <cell r="BS178">
            <v>0</v>
          </cell>
          <cell r="BU178">
            <v>0</v>
          </cell>
          <cell r="BW178">
            <v>0</v>
          </cell>
        </row>
        <row r="179">
          <cell r="A179">
            <v>170</v>
          </cell>
          <cell r="B179">
            <v>170</v>
          </cell>
          <cell r="C179" t="str">
            <v>MARLBOROUGH</v>
          </cell>
          <cell r="D179">
            <v>533</v>
          </cell>
          <cell r="E179">
            <v>7642344.7618989609</v>
          </cell>
          <cell r="F179">
            <v>0</v>
          </cell>
          <cell r="G179">
            <v>475447</v>
          </cell>
          <cell r="H179">
            <v>8117791.7618989609</v>
          </cell>
          <cell r="J179">
            <v>253698.89659960452</v>
          </cell>
          <cell r="K179">
            <v>0.18370426338665727</v>
          </cell>
          <cell r="L179">
            <v>475447</v>
          </cell>
          <cell r="M179">
            <v>729145.89659960452</v>
          </cell>
          <cell r="O179">
            <v>7388645.8652993562</v>
          </cell>
          <cell r="Q179">
            <v>8984</v>
          </cell>
          <cell r="R179">
            <v>253698.89659960452</v>
          </cell>
          <cell r="S179">
            <v>475969</v>
          </cell>
          <cell r="T179">
            <v>738129.89659960452</v>
          </cell>
          <cell r="V179">
            <v>1865449.0118989609</v>
          </cell>
          <cell r="W179">
            <v>0</v>
          </cell>
          <cell r="X179">
            <v>170</v>
          </cell>
          <cell r="Y179">
            <v>533</v>
          </cell>
          <cell r="Z179">
            <v>0</v>
          </cell>
          <cell r="AA179">
            <v>0.58645654766785471</v>
          </cell>
          <cell r="AB179">
            <v>7642344.7618989609</v>
          </cell>
          <cell r="AC179">
            <v>0</v>
          </cell>
          <cell r="AD179">
            <v>7642344.7618989609</v>
          </cell>
          <cell r="AE179">
            <v>0</v>
          </cell>
          <cell r="AF179">
            <v>475447</v>
          </cell>
          <cell r="AG179">
            <v>8117791.7618989609</v>
          </cell>
          <cell r="AH179">
            <v>8462</v>
          </cell>
          <cell r="AJ179">
            <v>522</v>
          </cell>
          <cell r="AK179">
            <v>8984</v>
          </cell>
          <cell r="AL179">
            <v>8126775.7618989609</v>
          </cell>
          <cell r="AN179">
            <v>170</v>
          </cell>
          <cell r="AO179">
            <v>170</v>
          </cell>
          <cell r="AP179" t="str">
            <v>MARLBOROUGH</v>
          </cell>
          <cell r="AQ179">
            <v>7642344.7618989609</v>
          </cell>
          <cell r="AR179">
            <v>7230011</v>
          </cell>
          <cell r="AS179">
            <v>412333.76189896092</v>
          </cell>
          <cell r="AT179">
            <v>156868.5</v>
          </cell>
          <cell r="AU179">
            <v>294176</v>
          </cell>
          <cell r="AV179">
            <v>176584.25</v>
          </cell>
          <cell r="AW179">
            <v>146599.75</v>
          </cell>
          <cell r="AX179">
            <v>194455.75</v>
          </cell>
          <cell r="AY179">
            <v>0</v>
          </cell>
          <cell r="AZ179">
            <v>1381018.0118989609</v>
          </cell>
          <cell r="BA179">
            <v>253698.89659960452</v>
          </cell>
          <cell r="BC179">
            <v>170</v>
          </cell>
          <cell r="BD179" t="str">
            <v>MARLBOROUGH</v>
          </cell>
          <cell r="BI179">
            <v>0</v>
          </cell>
          <cell r="BL179">
            <v>0</v>
          </cell>
          <cell r="BM179">
            <v>0</v>
          </cell>
          <cell r="BO179">
            <v>0</v>
          </cell>
          <cell r="BQ179">
            <v>412333.76189896092</v>
          </cell>
          <cell r="BR179">
            <v>412333.76189896092</v>
          </cell>
          <cell r="BS179">
            <v>0</v>
          </cell>
          <cell r="BU179">
            <v>0</v>
          </cell>
          <cell r="BW179">
            <v>0</v>
          </cell>
        </row>
        <row r="180">
          <cell r="A180">
            <v>171</v>
          </cell>
          <cell r="B180">
            <v>171</v>
          </cell>
          <cell r="C180" t="str">
            <v>MARSHFIELD</v>
          </cell>
          <cell r="D180">
            <v>17</v>
          </cell>
          <cell r="E180">
            <v>226720</v>
          </cell>
          <cell r="F180">
            <v>0</v>
          </cell>
          <cell r="G180">
            <v>15181</v>
          </cell>
          <cell r="H180">
            <v>241901</v>
          </cell>
          <cell r="J180">
            <v>0</v>
          </cell>
          <cell r="K180">
            <v>0</v>
          </cell>
          <cell r="L180">
            <v>15181</v>
          </cell>
          <cell r="M180">
            <v>15181</v>
          </cell>
          <cell r="O180">
            <v>226720</v>
          </cell>
          <cell r="Q180">
            <v>0</v>
          </cell>
          <cell r="R180">
            <v>0</v>
          </cell>
          <cell r="S180">
            <v>15181</v>
          </cell>
          <cell r="T180">
            <v>15181</v>
          </cell>
          <cell r="V180">
            <v>34433.25</v>
          </cell>
          <cell r="W180">
            <v>0</v>
          </cell>
          <cell r="X180">
            <v>171</v>
          </cell>
          <cell r="Y180">
            <v>17</v>
          </cell>
          <cell r="Z180">
            <v>0</v>
          </cell>
          <cell r="AA180">
            <v>0</v>
          </cell>
          <cell r="AB180">
            <v>226720</v>
          </cell>
          <cell r="AC180">
            <v>0</v>
          </cell>
          <cell r="AD180">
            <v>226720</v>
          </cell>
          <cell r="AE180">
            <v>0</v>
          </cell>
          <cell r="AF180">
            <v>15181</v>
          </cell>
          <cell r="AG180">
            <v>241901</v>
          </cell>
          <cell r="AH180">
            <v>0</v>
          </cell>
          <cell r="AJ180">
            <v>0</v>
          </cell>
          <cell r="AK180">
            <v>0</v>
          </cell>
          <cell r="AL180">
            <v>241901</v>
          </cell>
          <cell r="AN180">
            <v>171</v>
          </cell>
          <cell r="AO180">
            <v>171</v>
          </cell>
          <cell r="AP180" t="str">
            <v>MARSHFIELD</v>
          </cell>
          <cell r="AQ180">
            <v>226720</v>
          </cell>
          <cell r="AR180">
            <v>246526</v>
          </cell>
          <cell r="AS180">
            <v>0</v>
          </cell>
          <cell r="AT180">
            <v>2600.5</v>
          </cell>
          <cell r="AU180">
            <v>764</v>
          </cell>
          <cell r="AV180">
            <v>0</v>
          </cell>
          <cell r="AW180">
            <v>0</v>
          </cell>
          <cell r="AX180">
            <v>15887.75</v>
          </cell>
          <cell r="AY180">
            <v>0</v>
          </cell>
          <cell r="AZ180">
            <v>19252.25</v>
          </cell>
          <cell r="BA180">
            <v>0</v>
          </cell>
          <cell r="BC180">
            <v>171</v>
          </cell>
          <cell r="BD180" t="str">
            <v>MARSHFIELD</v>
          </cell>
          <cell r="BI180">
            <v>0</v>
          </cell>
          <cell r="BL180">
            <v>0</v>
          </cell>
          <cell r="BM180">
            <v>0</v>
          </cell>
          <cell r="BO180">
            <v>0</v>
          </cell>
          <cell r="BQ180">
            <v>0</v>
          </cell>
          <cell r="BR180">
            <v>0</v>
          </cell>
          <cell r="BS180">
            <v>0</v>
          </cell>
          <cell r="BU180">
            <v>0</v>
          </cell>
          <cell r="BW180">
            <v>0</v>
          </cell>
        </row>
        <row r="181">
          <cell r="A181">
            <v>172</v>
          </cell>
          <cell r="B181">
            <v>172</v>
          </cell>
          <cell r="C181" t="str">
            <v>MASHPEE</v>
          </cell>
          <cell r="D181">
            <v>46</v>
          </cell>
          <cell r="E181">
            <v>808169</v>
          </cell>
          <cell r="F181">
            <v>0</v>
          </cell>
          <cell r="G181">
            <v>41078</v>
          </cell>
          <cell r="H181">
            <v>849247</v>
          </cell>
          <cell r="J181">
            <v>0</v>
          </cell>
          <cell r="K181">
            <v>0</v>
          </cell>
          <cell r="L181">
            <v>41078</v>
          </cell>
          <cell r="M181">
            <v>41078</v>
          </cell>
          <cell r="O181">
            <v>808169</v>
          </cell>
          <cell r="Q181">
            <v>0</v>
          </cell>
          <cell r="R181">
            <v>0</v>
          </cell>
          <cell r="S181">
            <v>41078</v>
          </cell>
          <cell r="T181">
            <v>41078</v>
          </cell>
          <cell r="V181">
            <v>125561.25</v>
          </cell>
          <cell r="W181">
            <v>0</v>
          </cell>
          <cell r="X181">
            <v>172</v>
          </cell>
          <cell r="Y181">
            <v>46</v>
          </cell>
          <cell r="Z181">
            <v>0</v>
          </cell>
          <cell r="AA181">
            <v>0</v>
          </cell>
          <cell r="AB181">
            <v>808169</v>
          </cell>
          <cell r="AC181">
            <v>0</v>
          </cell>
          <cell r="AD181">
            <v>808169</v>
          </cell>
          <cell r="AE181">
            <v>0</v>
          </cell>
          <cell r="AF181">
            <v>41078</v>
          </cell>
          <cell r="AG181">
            <v>849247</v>
          </cell>
          <cell r="AH181">
            <v>0</v>
          </cell>
          <cell r="AJ181">
            <v>0</v>
          </cell>
          <cell r="AK181">
            <v>0</v>
          </cell>
          <cell r="AL181">
            <v>849247</v>
          </cell>
          <cell r="AN181">
            <v>172</v>
          </cell>
          <cell r="AO181">
            <v>172</v>
          </cell>
          <cell r="AP181" t="str">
            <v>MASHPEE</v>
          </cell>
          <cell r="AQ181">
            <v>808169</v>
          </cell>
          <cell r="AR181">
            <v>829278</v>
          </cell>
          <cell r="AS181">
            <v>0</v>
          </cell>
          <cell r="AT181">
            <v>28014.25</v>
          </cell>
          <cell r="AU181">
            <v>27334</v>
          </cell>
          <cell r="AV181">
            <v>12504</v>
          </cell>
          <cell r="AW181">
            <v>0</v>
          </cell>
          <cell r="AX181">
            <v>16631</v>
          </cell>
          <cell r="AY181">
            <v>0</v>
          </cell>
          <cell r="AZ181">
            <v>84483.25</v>
          </cell>
          <cell r="BA181">
            <v>0</v>
          </cell>
          <cell r="BC181">
            <v>172</v>
          </cell>
          <cell r="BD181" t="str">
            <v>MASHPEE</v>
          </cell>
          <cell r="BI181">
            <v>0</v>
          </cell>
          <cell r="BL181">
            <v>0</v>
          </cell>
          <cell r="BM181">
            <v>0</v>
          </cell>
          <cell r="BO181">
            <v>0</v>
          </cell>
          <cell r="BQ181">
            <v>0</v>
          </cell>
          <cell r="BR181">
            <v>0</v>
          </cell>
          <cell r="BS181">
            <v>0</v>
          </cell>
          <cell r="BU181">
            <v>0</v>
          </cell>
          <cell r="BW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W182">
            <v>0</v>
          </cell>
          <cell r="X182">
            <v>173</v>
          </cell>
          <cell r="AN182">
            <v>173</v>
          </cell>
          <cell r="AO182">
            <v>173</v>
          </cell>
          <cell r="AP182" t="str">
            <v>MATTAPOISETT</v>
          </cell>
          <cell r="AQ182">
            <v>0</v>
          </cell>
          <cell r="AR182">
            <v>0</v>
          </cell>
          <cell r="AS182">
            <v>0</v>
          </cell>
          <cell r="AT182">
            <v>0</v>
          </cell>
          <cell r="AU182">
            <v>0</v>
          </cell>
          <cell r="AV182">
            <v>0</v>
          </cell>
          <cell r="AW182">
            <v>0</v>
          </cell>
          <cell r="AX182">
            <v>0</v>
          </cell>
          <cell r="AY182">
            <v>0</v>
          </cell>
          <cell r="AZ182">
            <v>0</v>
          </cell>
          <cell r="BA182">
            <v>0</v>
          </cell>
          <cell r="BC182">
            <v>173</v>
          </cell>
          <cell r="BD182" t="str">
            <v>MATTAPOISETT</v>
          </cell>
          <cell r="BI182">
            <v>0</v>
          </cell>
          <cell r="BL182">
            <v>0</v>
          </cell>
          <cell r="BM182">
            <v>0</v>
          </cell>
          <cell r="BO182">
            <v>0</v>
          </cell>
          <cell r="BQ182">
            <v>0</v>
          </cell>
          <cell r="BR182">
            <v>0</v>
          </cell>
          <cell r="BS182">
            <v>0</v>
          </cell>
          <cell r="BU182">
            <v>0</v>
          </cell>
          <cell r="BW182">
            <v>0</v>
          </cell>
        </row>
        <row r="183">
          <cell r="A183">
            <v>174</v>
          </cell>
          <cell r="B183">
            <v>174</v>
          </cell>
          <cell r="C183" t="str">
            <v>MAYNARD</v>
          </cell>
          <cell r="D183">
            <v>58</v>
          </cell>
          <cell r="E183">
            <v>802442</v>
          </cell>
          <cell r="F183">
            <v>0</v>
          </cell>
          <cell r="G183">
            <v>51794</v>
          </cell>
          <cell r="H183">
            <v>854236</v>
          </cell>
          <cell r="J183">
            <v>131393.33174447791</v>
          </cell>
          <cell r="K183">
            <v>0.40670834063545341</v>
          </cell>
          <cell r="L183">
            <v>51794</v>
          </cell>
          <cell r="M183">
            <v>183187.33174447791</v>
          </cell>
          <cell r="O183">
            <v>671048.66825552215</v>
          </cell>
          <cell r="Q183">
            <v>0</v>
          </cell>
          <cell r="R183">
            <v>131393.33174447791</v>
          </cell>
          <cell r="S183">
            <v>51794</v>
          </cell>
          <cell r="T183">
            <v>183187.33174447791</v>
          </cell>
          <cell r="V183">
            <v>374859.25</v>
          </cell>
          <cell r="W183">
            <v>0</v>
          </cell>
          <cell r="X183">
            <v>174</v>
          </cell>
          <cell r="Y183">
            <v>58</v>
          </cell>
          <cell r="Z183">
            <v>0</v>
          </cell>
          <cell r="AA183">
            <v>0</v>
          </cell>
          <cell r="AB183">
            <v>802442</v>
          </cell>
          <cell r="AC183">
            <v>0</v>
          </cell>
          <cell r="AD183">
            <v>802442</v>
          </cell>
          <cell r="AE183">
            <v>0</v>
          </cell>
          <cell r="AF183">
            <v>51794</v>
          </cell>
          <cell r="AG183">
            <v>854236</v>
          </cell>
          <cell r="AH183">
            <v>0</v>
          </cell>
          <cell r="AJ183">
            <v>0</v>
          </cell>
          <cell r="AK183">
            <v>0</v>
          </cell>
          <cell r="AL183">
            <v>854236</v>
          </cell>
          <cell r="AN183">
            <v>174</v>
          </cell>
          <cell r="AO183">
            <v>174</v>
          </cell>
          <cell r="AP183" t="str">
            <v>MAYNARD</v>
          </cell>
          <cell r="AQ183">
            <v>802442</v>
          </cell>
          <cell r="AR183">
            <v>588890</v>
          </cell>
          <cell r="AS183">
            <v>213552</v>
          </cell>
          <cell r="AT183">
            <v>38853.5</v>
          </cell>
          <cell r="AU183">
            <v>17187</v>
          </cell>
          <cell r="AV183">
            <v>47153.5</v>
          </cell>
          <cell r="AW183">
            <v>0</v>
          </cell>
          <cell r="AX183">
            <v>6319.25</v>
          </cell>
          <cell r="AY183">
            <v>0</v>
          </cell>
          <cell r="AZ183">
            <v>323065.25</v>
          </cell>
          <cell r="BA183">
            <v>131393.33174447791</v>
          </cell>
          <cell r="BC183">
            <v>174</v>
          </cell>
          <cell r="BD183" t="str">
            <v>MAYNARD</v>
          </cell>
          <cell r="BI183">
            <v>0</v>
          </cell>
          <cell r="BL183">
            <v>0</v>
          </cell>
          <cell r="BM183">
            <v>0</v>
          </cell>
          <cell r="BO183">
            <v>0</v>
          </cell>
          <cell r="BQ183">
            <v>213552</v>
          </cell>
          <cell r="BR183">
            <v>213552</v>
          </cell>
          <cell r="BS183">
            <v>0</v>
          </cell>
          <cell r="BU183">
            <v>0</v>
          </cell>
          <cell r="BW183">
            <v>0</v>
          </cell>
        </row>
        <row r="184">
          <cell r="A184">
            <v>175</v>
          </cell>
          <cell r="B184">
            <v>175</v>
          </cell>
          <cell r="C184" t="str">
            <v>MEDFIELD</v>
          </cell>
          <cell r="D184">
            <v>0</v>
          </cell>
          <cell r="E184">
            <v>0</v>
          </cell>
          <cell r="F184">
            <v>0</v>
          </cell>
          <cell r="G184">
            <v>0</v>
          </cell>
          <cell r="H184">
            <v>0</v>
          </cell>
          <cell r="J184">
            <v>0</v>
          </cell>
          <cell r="K184">
            <v>0</v>
          </cell>
          <cell r="L184">
            <v>0</v>
          </cell>
          <cell r="M184">
            <v>0</v>
          </cell>
          <cell r="O184">
            <v>0</v>
          </cell>
          <cell r="Q184">
            <v>0</v>
          </cell>
          <cell r="R184">
            <v>0</v>
          </cell>
          <cell r="S184">
            <v>0</v>
          </cell>
          <cell r="T184">
            <v>0</v>
          </cell>
          <cell r="V184">
            <v>6925</v>
          </cell>
          <cell r="W184">
            <v>0</v>
          </cell>
          <cell r="X184">
            <v>175</v>
          </cell>
          <cell r="AN184">
            <v>175</v>
          </cell>
          <cell r="AO184">
            <v>175</v>
          </cell>
          <cell r="AP184" t="str">
            <v>MEDFIELD</v>
          </cell>
          <cell r="AQ184">
            <v>0</v>
          </cell>
          <cell r="AR184">
            <v>687</v>
          </cell>
          <cell r="AS184">
            <v>0</v>
          </cell>
          <cell r="AT184">
            <v>0</v>
          </cell>
          <cell r="AU184">
            <v>2662</v>
          </cell>
          <cell r="AV184">
            <v>1449</v>
          </cell>
          <cell r="AW184">
            <v>0</v>
          </cell>
          <cell r="AX184">
            <v>2814</v>
          </cell>
          <cell r="AY184">
            <v>0</v>
          </cell>
          <cell r="AZ184">
            <v>6925</v>
          </cell>
          <cell r="BA184">
            <v>0</v>
          </cell>
          <cell r="BC184">
            <v>175</v>
          </cell>
          <cell r="BD184" t="str">
            <v>MEDFIELD</v>
          </cell>
          <cell r="BI184">
            <v>0</v>
          </cell>
          <cell r="BL184">
            <v>0</v>
          </cell>
          <cell r="BM184">
            <v>0</v>
          </cell>
          <cell r="BO184">
            <v>0</v>
          </cell>
          <cell r="BQ184">
            <v>0</v>
          </cell>
          <cell r="BR184">
            <v>0</v>
          </cell>
          <cell r="BS184">
            <v>0</v>
          </cell>
          <cell r="BU184">
            <v>0</v>
          </cell>
          <cell r="BW184">
            <v>0</v>
          </cell>
        </row>
        <row r="185">
          <cell r="A185">
            <v>176</v>
          </cell>
          <cell r="B185">
            <v>176</v>
          </cell>
          <cell r="C185" t="str">
            <v>MEDFORD</v>
          </cell>
          <cell r="D185">
            <v>378</v>
          </cell>
          <cell r="E185">
            <v>5332249</v>
          </cell>
          <cell r="F185">
            <v>0</v>
          </cell>
          <cell r="G185">
            <v>337554</v>
          </cell>
          <cell r="H185">
            <v>5669803</v>
          </cell>
          <cell r="J185">
            <v>249766.20155754502</v>
          </cell>
          <cell r="K185">
            <v>0.3400961692235247</v>
          </cell>
          <cell r="L185">
            <v>337554</v>
          </cell>
          <cell r="M185">
            <v>587320.20155754499</v>
          </cell>
          <cell r="O185">
            <v>5082482.798442455</v>
          </cell>
          <cell r="Q185">
            <v>0</v>
          </cell>
          <cell r="R185">
            <v>249766.20155754502</v>
          </cell>
          <cell r="S185">
            <v>337554</v>
          </cell>
          <cell r="T185">
            <v>587320.20155754499</v>
          </cell>
          <cell r="V185">
            <v>1071952.75</v>
          </cell>
          <cell r="W185">
            <v>0</v>
          </cell>
          <cell r="X185">
            <v>176</v>
          </cell>
          <cell r="Y185">
            <v>378</v>
          </cell>
          <cell r="Z185">
            <v>0</v>
          </cell>
          <cell r="AA185">
            <v>0</v>
          </cell>
          <cell r="AB185">
            <v>5332249</v>
          </cell>
          <cell r="AC185">
            <v>0</v>
          </cell>
          <cell r="AD185">
            <v>5332249</v>
          </cell>
          <cell r="AE185">
            <v>0</v>
          </cell>
          <cell r="AF185">
            <v>337554</v>
          </cell>
          <cell r="AG185">
            <v>5669803</v>
          </cell>
          <cell r="AH185">
            <v>0</v>
          </cell>
          <cell r="AJ185">
            <v>0</v>
          </cell>
          <cell r="AK185">
            <v>0</v>
          </cell>
          <cell r="AL185">
            <v>5669803</v>
          </cell>
          <cell r="AN185">
            <v>176</v>
          </cell>
          <cell r="AO185">
            <v>176</v>
          </cell>
          <cell r="AP185" t="str">
            <v>MEDFORD</v>
          </cell>
          <cell r="AQ185">
            <v>5332249</v>
          </cell>
          <cell r="AR185">
            <v>4926307</v>
          </cell>
          <cell r="AS185">
            <v>405942</v>
          </cell>
          <cell r="AT185">
            <v>125328.5</v>
          </cell>
          <cell r="AU185">
            <v>39571</v>
          </cell>
          <cell r="AV185">
            <v>73107</v>
          </cell>
          <cell r="AW185">
            <v>28096.25</v>
          </cell>
          <cell r="AX185">
            <v>62354</v>
          </cell>
          <cell r="AY185">
            <v>0</v>
          </cell>
          <cell r="AZ185">
            <v>734398.75</v>
          </cell>
          <cell r="BA185">
            <v>249766.20155754502</v>
          </cell>
          <cell r="BC185">
            <v>176</v>
          </cell>
          <cell r="BD185" t="str">
            <v>MEDFORD</v>
          </cell>
          <cell r="BI185">
            <v>0</v>
          </cell>
          <cell r="BL185">
            <v>0</v>
          </cell>
          <cell r="BM185">
            <v>0</v>
          </cell>
          <cell r="BO185">
            <v>0</v>
          </cell>
          <cell r="BQ185">
            <v>405942</v>
          </cell>
          <cell r="BR185">
            <v>405942</v>
          </cell>
          <cell r="BS185">
            <v>0</v>
          </cell>
          <cell r="BU185">
            <v>0</v>
          </cell>
          <cell r="BW185">
            <v>0</v>
          </cell>
        </row>
        <row r="186">
          <cell r="A186">
            <v>177</v>
          </cell>
          <cell r="B186">
            <v>177</v>
          </cell>
          <cell r="C186" t="str">
            <v>MEDWAY</v>
          </cell>
          <cell r="D186">
            <v>15</v>
          </cell>
          <cell r="E186">
            <v>215541</v>
          </cell>
          <cell r="F186">
            <v>0</v>
          </cell>
          <cell r="G186">
            <v>13395</v>
          </cell>
          <cell r="H186">
            <v>228936</v>
          </cell>
          <cell r="J186">
            <v>30644.415790371746</v>
          </cell>
          <cell r="K186">
            <v>0.5450536622696639</v>
          </cell>
          <cell r="L186">
            <v>13395</v>
          </cell>
          <cell r="M186">
            <v>44039.415790371742</v>
          </cell>
          <cell r="O186">
            <v>184896.58420962826</v>
          </cell>
          <cell r="Q186">
            <v>0</v>
          </cell>
          <cell r="R186">
            <v>30644.415790371746</v>
          </cell>
          <cell r="S186">
            <v>13395</v>
          </cell>
          <cell r="T186">
            <v>44039.415790371742</v>
          </cell>
          <cell r="V186">
            <v>69617.75</v>
          </cell>
          <cell r="W186">
            <v>0</v>
          </cell>
          <cell r="X186">
            <v>177</v>
          </cell>
          <cell r="Y186">
            <v>15</v>
          </cell>
          <cell r="Z186">
            <v>0</v>
          </cell>
          <cell r="AA186">
            <v>0</v>
          </cell>
          <cell r="AB186">
            <v>215541</v>
          </cell>
          <cell r="AC186">
            <v>0</v>
          </cell>
          <cell r="AD186">
            <v>215541</v>
          </cell>
          <cell r="AE186">
            <v>0</v>
          </cell>
          <cell r="AF186">
            <v>13395</v>
          </cell>
          <cell r="AG186">
            <v>228936</v>
          </cell>
          <cell r="AH186">
            <v>0</v>
          </cell>
          <cell r="AJ186">
            <v>0</v>
          </cell>
          <cell r="AK186">
            <v>0</v>
          </cell>
          <cell r="AL186">
            <v>228936</v>
          </cell>
          <cell r="AN186">
            <v>177</v>
          </cell>
          <cell r="AO186">
            <v>177</v>
          </cell>
          <cell r="AP186" t="str">
            <v>MEDWAY</v>
          </cell>
          <cell r="AQ186">
            <v>215541</v>
          </cell>
          <cell r="AR186">
            <v>165735</v>
          </cell>
          <cell r="AS186">
            <v>49806</v>
          </cell>
          <cell r="AT186">
            <v>6416.75</v>
          </cell>
          <cell r="AU186">
            <v>0</v>
          </cell>
          <cell r="AV186">
            <v>0</v>
          </cell>
          <cell r="AW186">
            <v>0</v>
          </cell>
          <cell r="AX186">
            <v>0</v>
          </cell>
          <cell r="AY186">
            <v>0</v>
          </cell>
          <cell r="AZ186">
            <v>56222.75</v>
          </cell>
          <cell r="BA186">
            <v>30644.415790371746</v>
          </cell>
          <cell r="BC186">
            <v>177</v>
          </cell>
          <cell r="BD186" t="str">
            <v>MEDWAY</v>
          </cell>
          <cell r="BI186">
            <v>0</v>
          </cell>
          <cell r="BL186">
            <v>0</v>
          </cell>
          <cell r="BM186">
            <v>0</v>
          </cell>
          <cell r="BO186">
            <v>0</v>
          </cell>
          <cell r="BQ186">
            <v>49806</v>
          </cell>
          <cell r="BR186">
            <v>49806</v>
          </cell>
          <cell r="BS186">
            <v>0</v>
          </cell>
          <cell r="BU186">
            <v>0</v>
          </cell>
          <cell r="BW186">
            <v>0</v>
          </cell>
        </row>
        <row r="187">
          <cell r="A187">
            <v>178</v>
          </cell>
          <cell r="B187">
            <v>178</v>
          </cell>
          <cell r="C187" t="str">
            <v>MELROSE</v>
          </cell>
          <cell r="D187">
            <v>249</v>
          </cell>
          <cell r="E187">
            <v>2686265</v>
          </cell>
          <cell r="F187">
            <v>0</v>
          </cell>
          <cell r="G187">
            <v>222357</v>
          </cell>
          <cell r="H187">
            <v>2908622</v>
          </cell>
          <cell r="J187">
            <v>140553.55465511227</v>
          </cell>
          <cell r="K187">
            <v>0.44867732011898115</v>
          </cell>
          <cell r="L187">
            <v>222357</v>
          </cell>
          <cell r="M187">
            <v>362910.55465511227</v>
          </cell>
          <cell r="O187">
            <v>2545711.4453448877</v>
          </cell>
          <cell r="Q187">
            <v>0</v>
          </cell>
          <cell r="R187">
            <v>140553.55465511227</v>
          </cell>
          <cell r="S187">
            <v>222357</v>
          </cell>
          <cell r="T187">
            <v>362910.55465511227</v>
          </cell>
          <cell r="V187">
            <v>535619</v>
          </cell>
          <cell r="W187">
            <v>0</v>
          </cell>
          <cell r="X187">
            <v>178</v>
          </cell>
          <cell r="Y187">
            <v>249</v>
          </cell>
          <cell r="Z187">
            <v>0</v>
          </cell>
          <cell r="AA187">
            <v>0</v>
          </cell>
          <cell r="AB187">
            <v>2686265</v>
          </cell>
          <cell r="AC187">
            <v>0</v>
          </cell>
          <cell r="AD187">
            <v>2686265</v>
          </cell>
          <cell r="AE187">
            <v>0</v>
          </cell>
          <cell r="AF187">
            <v>222357</v>
          </cell>
          <cell r="AG187">
            <v>2908622</v>
          </cell>
          <cell r="AH187">
            <v>0</v>
          </cell>
          <cell r="AJ187">
            <v>0</v>
          </cell>
          <cell r="AK187">
            <v>0</v>
          </cell>
          <cell r="AL187">
            <v>2908622</v>
          </cell>
          <cell r="AN187">
            <v>178</v>
          </cell>
          <cell r="AO187">
            <v>178</v>
          </cell>
          <cell r="AP187" t="str">
            <v>MELROSE</v>
          </cell>
          <cell r="AQ187">
            <v>2686265</v>
          </cell>
          <cell r="AR187">
            <v>2457825</v>
          </cell>
          <cell r="AS187">
            <v>228440</v>
          </cell>
          <cell r="AT187">
            <v>0</v>
          </cell>
          <cell r="AU187">
            <v>17708</v>
          </cell>
          <cell r="AV187">
            <v>0</v>
          </cell>
          <cell r="AW187">
            <v>48831.75</v>
          </cell>
          <cell r="AX187">
            <v>18282.25</v>
          </cell>
          <cell r="AY187">
            <v>0</v>
          </cell>
          <cell r="AZ187">
            <v>313262</v>
          </cell>
          <cell r="BA187">
            <v>140553.55465511227</v>
          </cell>
          <cell r="BC187">
            <v>178</v>
          </cell>
          <cell r="BD187" t="str">
            <v>MELROSE</v>
          </cell>
          <cell r="BI187">
            <v>0</v>
          </cell>
          <cell r="BL187">
            <v>0</v>
          </cell>
          <cell r="BM187">
            <v>0</v>
          </cell>
          <cell r="BO187">
            <v>0</v>
          </cell>
          <cell r="BQ187">
            <v>228440</v>
          </cell>
          <cell r="BR187">
            <v>228440</v>
          </cell>
          <cell r="BS187">
            <v>0</v>
          </cell>
          <cell r="BU187">
            <v>0</v>
          </cell>
          <cell r="BW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W188">
            <v>0</v>
          </cell>
          <cell r="X188">
            <v>179</v>
          </cell>
          <cell r="AN188">
            <v>179</v>
          </cell>
          <cell r="AO188">
            <v>179</v>
          </cell>
          <cell r="AP188" t="str">
            <v>MENDON</v>
          </cell>
          <cell r="AQ188">
            <v>0</v>
          </cell>
          <cell r="AR188">
            <v>0</v>
          </cell>
          <cell r="AS188">
            <v>0</v>
          </cell>
          <cell r="AT188">
            <v>0</v>
          </cell>
          <cell r="AU188">
            <v>0</v>
          </cell>
          <cell r="AV188">
            <v>0</v>
          </cell>
          <cell r="AW188">
            <v>0</v>
          </cell>
          <cell r="AX188">
            <v>0</v>
          </cell>
          <cell r="AY188">
            <v>0</v>
          </cell>
          <cell r="AZ188">
            <v>0</v>
          </cell>
          <cell r="BA188">
            <v>0</v>
          </cell>
          <cell r="BC188">
            <v>179</v>
          </cell>
          <cell r="BD188" t="str">
            <v>MENDON</v>
          </cell>
          <cell r="BI188">
            <v>0</v>
          </cell>
          <cell r="BL188">
            <v>0</v>
          </cell>
          <cell r="BM188">
            <v>0</v>
          </cell>
          <cell r="BO188">
            <v>0</v>
          </cell>
          <cell r="BQ188">
            <v>0</v>
          </cell>
          <cell r="BR188">
            <v>0</v>
          </cell>
          <cell r="BS188">
            <v>0</v>
          </cell>
          <cell r="BU188">
            <v>0</v>
          </cell>
          <cell r="BW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W189">
            <v>0</v>
          </cell>
          <cell r="X189">
            <v>180</v>
          </cell>
          <cell r="AN189">
            <v>180</v>
          </cell>
          <cell r="AO189">
            <v>180</v>
          </cell>
          <cell r="AP189" t="str">
            <v>MERRIMAC</v>
          </cell>
          <cell r="AQ189">
            <v>0</v>
          </cell>
          <cell r="AR189">
            <v>0</v>
          </cell>
          <cell r="AS189">
            <v>0</v>
          </cell>
          <cell r="AT189">
            <v>0</v>
          </cell>
          <cell r="AU189">
            <v>0</v>
          </cell>
          <cell r="AV189">
            <v>0</v>
          </cell>
          <cell r="AW189">
            <v>0</v>
          </cell>
          <cell r="AX189">
            <v>0</v>
          </cell>
          <cell r="AY189">
            <v>0</v>
          </cell>
          <cell r="AZ189">
            <v>0</v>
          </cell>
          <cell r="BA189">
            <v>0</v>
          </cell>
          <cell r="BC189">
            <v>180</v>
          </cell>
          <cell r="BD189" t="str">
            <v>MERRIMAC</v>
          </cell>
          <cell r="BI189">
            <v>0</v>
          </cell>
          <cell r="BL189">
            <v>0</v>
          </cell>
          <cell r="BM189">
            <v>0</v>
          </cell>
          <cell r="BO189">
            <v>0</v>
          </cell>
          <cell r="BQ189">
            <v>0</v>
          </cell>
          <cell r="BR189">
            <v>0</v>
          </cell>
          <cell r="BS189">
            <v>0</v>
          </cell>
          <cell r="BU189">
            <v>0</v>
          </cell>
          <cell r="BW189">
            <v>0</v>
          </cell>
        </row>
        <row r="190">
          <cell r="A190">
            <v>181</v>
          </cell>
          <cell r="B190">
            <v>181</v>
          </cell>
          <cell r="C190" t="str">
            <v>METHUEN</v>
          </cell>
          <cell r="D190">
            <v>126</v>
          </cell>
          <cell r="E190">
            <v>1459083</v>
          </cell>
          <cell r="F190">
            <v>0</v>
          </cell>
          <cell r="G190">
            <v>112518</v>
          </cell>
          <cell r="H190">
            <v>1571601</v>
          </cell>
          <cell r="J190">
            <v>104292.2880485677</v>
          </cell>
          <cell r="K190">
            <v>0.27573483094742329</v>
          </cell>
          <cell r="L190">
            <v>112518</v>
          </cell>
          <cell r="M190">
            <v>216810.28804856772</v>
          </cell>
          <cell r="O190">
            <v>1354790.7119514323</v>
          </cell>
          <cell r="Q190">
            <v>0</v>
          </cell>
          <cell r="R190">
            <v>104292.2880485677</v>
          </cell>
          <cell r="S190">
            <v>112518</v>
          </cell>
          <cell r="T190">
            <v>216810.28804856772</v>
          </cell>
          <cell r="V190">
            <v>490752</v>
          </cell>
          <cell r="W190">
            <v>0</v>
          </cell>
          <cell r="X190">
            <v>181</v>
          </cell>
          <cell r="Y190">
            <v>126</v>
          </cell>
          <cell r="Z190">
            <v>0</v>
          </cell>
          <cell r="AA190">
            <v>0</v>
          </cell>
          <cell r="AB190">
            <v>1459083</v>
          </cell>
          <cell r="AC190">
            <v>0</v>
          </cell>
          <cell r="AD190">
            <v>1459083</v>
          </cell>
          <cell r="AE190">
            <v>0</v>
          </cell>
          <cell r="AF190">
            <v>112518</v>
          </cell>
          <cell r="AG190">
            <v>1571601</v>
          </cell>
          <cell r="AH190">
            <v>0</v>
          </cell>
          <cell r="AJ190">
            <v>0</v>
          </cell>
          <cell r="AK190">
            <v>0</v>
          </cell>
          <cell r="AL190">
            <v>1571601</v>
          </cell>
          <cell r="AN190">
            <v>181</v>
          </cell>
          <cell r="AO190">
            <v>181</v>
          </cell>
          <cell r="AP190" t="str">
            <v>METHUEN</v>
          </cell>
          <cell r="AQ190">
            <v>1459083</v>
          </cell>
          <cell r="AR190">
            <v>1289578</v>
          </cell>
          <cell r="AS190">
            <v>169505</v>
          </cell>
          <cell r="AT190">
            <v>48121.75</v>
          </cell>
          <cell r="AU190">
            <v>48653</v>
          </cell>
          <cell r="AV190">
            <v>39226</v>
          </cell>
          <cell r="AW190">
            <v>25644.25</v>
          </cell>
          <cell r="AX190">
            <v>47084</v>
          </cell>
          <cell r="AY190">
            <v>0</v>
          </cell>
          <cell r="AZ190">
            <v>378234</v>
          </cell>
          <cell r="BA190">
            <v>104292.2880485677</v>
          </cell>
          <cell r="BC190">
            <v>181</v>
          </cell>
          <cell r="BD190" t="str">
            <v>METHUEN</v>
          </cell>
          <cell r="BI190">
            <v>0</v>
          </cell>
          <cell r="BL190">
            <v>0</v>
          </cell>
          <cell r="BM190">
            <v>0</v>
          </cell>
          <cell r="BO190">
            <v>0</v>
          </cell>
          <cell r="BQ190">
            <v>169505</v>
          </cell>
          <cell r="BR190">
            <v>169505</v>
          </cell>
          <cell r="BS190">
            <v>0</v>
          </cell>
          <cell r="BU190">
            <v>0</v>
          </cell>
          <cell r="BW190">
            <v>0</v>
          </cell>
        </row>
        <row r="191">
          <cell r="A191">
            <v>182</v>
          </cell>
          <cell r="B191">
            <v>182</v>
          </cell>
          <cell r="C191" t="str">
            <v>MIDDLEBOROUGH</v>
          </cell>
          <cell r="D191">
            <v>43</v>
          </cell>
          <cell r="E191">
            <v>576577</v>
          </cell>
          <cell r="F191">
            <v>0</v>
          </cell>
          <cell r="G191">
            <v>38399</v>
          </cell>
          <cell r="H191">
            <v>614976</v>
          </cell>
          <cell r="J191">
            <v>79110.904178099401</v>
          </cell>
          <cell r="K191">
            <v>0.36309600719711949</v>
          </cell>
          <cell r="L191">
            <v>38399</v>
          </cell>
          <cell r="M191">
            <v>117509.9041780994</v>
          </cell>
          <cell r="O191">
            <v>497466.09582190058</v>
          </cell>
          <cell r="Q191">
            <v>0</v>
          </cell>
          <cell r="R191">
            <v>79110.904178099401</v>
          </cell>
          <cell r="S191">
            <v>38399</v>
          </cell>
          <cell r="T191">
            <v>117509.9041780994</v>
          </cell>
          <cell r="V191">
            <v>256277.75</v>
          </cell>
          <cell r="W191">
            <v>0</v>
          </cell>
          <cell r="X191">
            <v>182</v>
          </cell>
          <cell r="Y191">
            <v>43</v>
          </cell>
          <cell r="Z191">
            <v>0</v>
          </cell>
          <cell r="AA191">
            <v>0</v>
          </cell>
          <cell r="AB191">
            <v>576577</v>
          </cell>
          <cell r="AC191">
            <v>0</v>
          </cell>
          <cell r="AD191">
            <v>576577</v>
          </cell>
          <cell r="AE191">
            <v>0</v>
          </cell>
          <cell r="AF191">
            <v>38399</v>
          </cell>
          <cell r="AG191">
            <v>614976</v>
          </cell>
          <cell r="AH191">
            <v>0</v>
          </cell>
          <cell r="AJ191">
            <v>0</v>
          </cell>
          <cell r="AK191">
            <v>0</v>
          </cell>
          <cell r="AL191">
            <v>614976</v>
          </cell>
          <cell r="AN191">
            <v>182</v>
          </cell>
          <cell r="AO191">
            <v>182</v>
          </cell>
          <cell r="AP191" t="str">
            <v>MIDDLEBOROUGH</v>
          </cell>
          <cell r="AQ191">
            <v>576577</v>
          </cell>
          <cell r="AR191">
            <v>447999</v>
          </cell>
          <cell r="AS191">
            <v>128578</v>
          </cell>
          <cell r="AT191">
            <v>19987.25</v>
          </cell>
          <cell r="AU191">
            <v>28812</v>
          </cell>
          <cell r="AV191">
            <v>23633.25</v>
          </cell>
          <cell r="AW191">
            <v>13384.5</v>
          </cell>
          <cell r="AX191">
            <v>3483.75</v>
          </cell>
          <cell r="AY191">
            <v>0</v>
          </cell>
          <cell r="AZ191">
            <v>217878.75</v>
          </cell>
          <cell r="BA191">
            <v>79110.904178099401</v>
          </cell>
          <cell r="BC191">
            <v>182</v>
          </cell>
          <cell r="BD191" t="str">
            <v>MIDDLEBOROUGH</v>
          </cell>
          <cell r="BI191">
            <v>0</v>
          </cell>
          <cell r="BL191">
            <v>0</v>
          </cell>
          <cell r="BM191">
            <v>0</v>
          </cell>
          <cell r="BO191">
            <v>0</v>
          </cell>
          <cell r="BQ191">
            <v>128578</v>
          </cell>
          <cell r="BR191">
            <v>128578</v>
          </cell>
          <cell r="BS191">
            <v>0</v>
          </cell>
          <cell r="BU191">
            <v>0</v>
          </cell>
          <cell r="BW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W192">
            <v>0</v>
          </cell>
          <cell r="X192">
            <v>183</v>
          </cell>
          <cell r="AN192">
            <v>183</v>
          </cell>
          <cell r="AO192">
            <v>183</v>
          </cell>
          <cell r="AP192" t="str">
            <v>MIDDLEFIELD</v>
          </cell>
          <cell r="AQ192">
            <v>0</v>
          </cell>
          <cell r="AR192">
            <v>0</v>
          </cell>
          <cell r="AS192">
            <v>0</v>
          </cell>
          <cell r="AT192">
            <v>0</v>
          </cell>
          <cell r="AU192">
            <v>0</v>
          </cell>
          <cell r="AV192">
            <v>0</v>
          </cell>
          <cell r="AW192">
            <v>0</v>
          </cell>
          <cell r="AX192">
            <v>0</v>
          </cell>
          <cell r="AY192">
            <v>0</v>
          </cell>
          <cell r="AZ192">
            <v>0</v>
          </cell>
          <cell r="BA192">
            <v>0</v>
          </cell>
          <cell r="BC192">
            <v>183</v>
          </cell>
          <cell r="BD192" t="str">
            <v>MIDDLEFIELD</v>
          </cell>
          <cell r="BI192">
            <v>0</v>
          </cell>
          <cell r="BL192">
            <v>0</v>
          </cell>
          <cell r="BM192">
            <v>0</v>
          </cell>
          <cell r="BO192">
            <v>0</v>
          </cell>
          <cell r="BQ192">
            <v>0</v>
          </cell>
          <cell r="BR192">
            <v>0</v>
          </cell>
          <cell r="BS192">
            <v>0</v>
          </cell>
          <cell r="BU192">
            <v>0</v>
          </cell>
          <cell r="BW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W193">
            <v>0</v>
          </cell>
          <cell r="X193">
            <v>184</v>
          </cell>
          <cell r="AN193">
            <v>184</v>
          </cell>
          <cell r="AO193">
            <v>184</v>
          </cell>
          <cell r="AP193" t="str">
            <v>MIDDLETON</v>
          </cell>
          <cell r="AQ193">
            <v>0</v>
          </cell>
          <cell r="AR193">
            <v>0</v>
          </cell>
          <cell r="AS193">
            <v>0</v>
          </cell>
          <cell r="AT193">
            <v>0</v>
          </cell>
          <cell r="AU193">
            <v>0</v>
          </cell>
          <cell r="AV193">
            <v>0</v>
          </cell>
          <cell r="AW193">
            <v>0</v>
          </cell>
          <cell r="AX193">
            <v>0</v>
          </cell>
          <cell r="AY193">
            <v>0</v>
          </cell>
          <cell r="AZ193">
            <v>0</v>
          </cell>
          <cell r="BA193">
            <v>0</v>
          </cell>
          <cell r="BC193">
            <v>184</v>
          </cell>
          <cell r="BD193" t="str">
            <v>MIDDLETON</v>
          </cell>
          <cell r="BI193">
            <v>0</v>
          </cell>
          <cell r="BL193">
            <v>0</v>
          </cell>
          <cell r="BM193">
            <v>0</v>
          </cell>
          <cell r="BO193">
            <v>0</v>
          </cell>
          <cell r="BQ193">
            <v>0</v>
          </cell>
          <cell r="BR193">
            <v>0</v>
          </cell>
          <cell r="BS193">
            <v>0</v>
          </cell>
          <cell r="BU193">
            <v>0</v>
          </cell>
          <cell r="BW193">
            <v>0</v>
          </cell>
        </row>
        <row r="194">
          <cell r="A194">
            <v>185</v>
          </cell>
          <cell r="B194">
            <v>185</v>
          </cell>
          <cell r="C194" t="str">
            <v>MILFORD</v>
          </cell>
          <cell r="D194">
            <v>26</v>
          </cell>
          <cell r="E194">
            <v>313397</v>
          </cell>
          <cell r="F194">
            <v>0</v>
          </cell>
          <cell r="G194">
            <v>23218</v>
          </cell>
          <cell r="H194">
            <v>336615</v>
          </cell>
          <cell r="J194">
            <v>12921.402562213329</v>
          </cell>
          <cell r="K194">
            <v>0.15121683055153429</v>
          </cell>
          <cell r="L194">
            <v>23218</v>
          </cell>
          <cell r="M194">
            <v>36139.402562213327</v>
          </cell>
          <cell r="O194">
            <v>300475.5974377867</v>
          </cell>
          <cell r="Q194">
            <v>0</v>
          </cell>
          <cell r="R194">
            <v>12921.402562213329</v>
          </cell>
          <cell r="S194">
            <v>23218</v>
          </cell>
          <cell r="T194">
            <v>36139.402562213327</v>
          </cell>
          <cell r="V194">
            <v>108667.5</v>
          </cell>
          <cell r="W194">
            <v>0</v>
          </cell>
          <cell r="X194">
            <v>185</v>
          </cell>
          <cell r="Y194">
            <v>26</v>
          </cell>
          <cell r="Z194">
            <v>0</v>
          </cell>
          <cell r="AA194">
            <v>0</v>
          </cell>
          <cell r="AB194">
            <v>313397</v>
          </cell>
          <cell r="AC194">
            <v>0</v>
          </cell>
          <cell r="AD194">
            <v>313397</v>
          </cell>
          <cell r="AE194">
            <v>0</v>
          </cell>
          <cell r="AF194">
            <v>23218</v>
          </cell>
          <cell r="AG194">
            <v>336615</v>
          </cell>
          <cell r="AH194">
            <v>0</v>
          </cell>
          <cell r="AJ194">
            <v>0</v>
          </cell>
          <cell r="AK194">
            <v>0</v>
          </cell>
          <cell r="AL194">
            <v>336615</v>
          </cell>
          <cell r="AN194">
            <v>185</v>
          </cell>
          <cell r="AO194">
            <v>185</v>
          </cell>
          <cell r="AP194" t="str">
            <v>MILFORD</v>
          </cell>
          <cell r="AQ194">
            <v>313397</v>
          </cell>
          <cell r="AR194">
            <v>292396</v>
          </cell>
          <cell r="AS194">
            <v>21001</v>
          </cell>
          <cell r="AT194">
            <v>40561.75</v>
          </cell>
          <cell r="AU194">
            <v>8305</v>
          </cell>
          <cell r="AV194">
            <v>9660.25</v>
          </cell>
          <cell r="AW194">
            <v>2608.25</v>
          </cell>
          <cell r="AX194">
            <v>3313.25</v>
          </cell>
          <cell r="AY194">
            <v>0</v>
          </cell>
          <cell r="AZ194">
            <v>85449.5</v>
          </cell>
          <cell r="BA194">
            <v>12921.402562213329</v>
          </cell>
          <cell r="BC194">
            <v>185</v>
          </cell>
          <cell r="BD194" t="str">
            <v>MILFORD</v>
          </cell>
          <cell r="BI194">
            <v>0</v>
          </cell>
          <cell r="BL194">
            <v>0</v>
          </cell>
          <cell r="BM194">
            <v>0</v>
          </cell>
          <cell r="BO194">
            <v>0</v>
          </cell>
          <cell r="BQ194">
            <v>21001</v>
          </cell>
          <cell r="BR194">
            <v>21001</v>
          </cell>
          <cell r="BS194">
            <v>0</v>
          </cell>
          <cell r="BU194">
            <v>0</v>
          </cell>
          <cell r="BW194">
            <v>0</v>
          </cell>
        </row>
        <row r="195">
          <cell r="A195">
            <v>186</v>
          </cell>
          <cell r="B195">
            <v>186</v>
          </cell>
          <cell r="C195" t="str">
            <v>MILLBURY</v>
          </cell>
          <cell r="D195">
            <v>6</v>
          </cell>
          <cell r="E195">
            <v>102548</v>
          </cell>
          <cell r="F195">
            <v>0</v>
          </cell>
          <cell r="G195">
            <v>5358</v>
          </cell>
          <cell r="H195">
            <v>107906</v>
          </cell>
          <cell r="J195">
            <v>3375.4018597353611</v>
          </cell>
          <cell r="K195">
            <v>0.14395572490608213</v>
          </cell>
          <cell r="L195">
            <v>5358</v>
          </cell>
          <cell r="M195">
            <v>8733.4018597353606</v>
          </cell>
          <cell r="O195">
            <v>99172.598140264643</v>
          </cell>
          <cell r="Q195">
            <v>0</v>
          </cell>
          <cell r="R195">
            <v>3375.4018597353611</v>
          </cell>
          <cell r="S195">
            <v>5358</v>
          </cell>
          <cell r="T195">
            <v>8733.4018597353606</v>
          </cell>
          <cell r="V195">
            <v>28805.5</v>
          </cell>
          <cell r="W195">
            <v>0</v>
          </cell>
          <cell r="X195">
            <v>186</v>
          </cell>
          <cell r="Y195">
            <v>6</v>
          </cell>
          <cell r="Z195">
            <v>0</v>
          </cell>
          <cell r="AA195">
            <v>0</v>
          </cell>
          <cell r="AB195">
            <v>102548</v>
          </cell>
          <cell r="AC195">
            <v>0</v>
          </cell>
          <cell r="AD195">
            <v>102548</v>
          </cell>
          <cell r="AE195">
            <v>0</v>
          </cell>
          <cell r="AF195">
            <v>5358</v>
          </cell>
          <cell r="AG195">
            <v>107906</v>
          </cell>
          <cell r="AH195">
            <v>0</v>
          </cell>
          <cell r="AJ195">
            <v>0</v>
          </cell>
          <cell r="AK195">
            <v>0</v>
          </cell>
          <cell r="AL195">
            <v>107906</v>
          </cell>
          <cell r="AN195">
            <v>186</v>
          </cell>
          <cell r="AO195">
            <v>186</v>
          </cell>
          <cell r="AP195" t="str">
            <v>MILLBURY</v>
          </cell>
          <cell r="AQ195">
            <v>102548</v>
          </cell>
          <cell r="AR195">
            <v>97062</v>
          </cell>
          <cell r="AS195">
            <v>5486</v>
          </cell>
          <cell r="AT195">
            <v>7611.75</v>
          </cell>
          <cell r="AU195">
            <v>0</v>
          </cell>
          <cell r="AV195">
            <v>1273.75</v>
          </cell>
          <cell r="AW195">
            <v>0</v>
          </cell>
          <cell r="AX195">
            <v>9076</v>
          </cell>
          <cell r="AY195">
            <v>0</v>
          </cell>
          <cell r="AZ195">
            <v>23447.5</v>
          </cell>
          <cell r="BA195">
            <v>3375.4018597353611</v>
          </cell>
          <cell r="BC195">
            <v>186</v>
          </cell>
          <cell r="BD195" t="str">
            <v>MILLBURY</v>
          </cell>
          <cell r="BI195">
            <v>0</v>
          </cell>
          <cell r="BL195">
            <v>0</v>
          </cell>
          <cell r="BM195">
            <v>0</v>
          </cell>
          <cell r="BO195">
            <v>0</v>
          </cell>
          <cell r="BQ195">
            <v>5486</v>
          </cell>
          <cell r="BR195">
            <v>5486</v>
          </cell>
          <cell r="BS195">
            <v>0</v>
          </cell>
          <cell r="BU195">
            <v>0</v>
          </cell>
          <cell r="BW195">
            <v>0</v>
          </cell>
        </row>
        <row r="196">
          <cell r="A196">
            <v>187</v>
          </cell>
          <cell r="B196">
            <v>187</v>
          </cell>
          <cell r="C196" t="str">
            <v>MILLIS</v>
          </cell>
          <cell r="D196">
            <v>5</v>
          </cell>
          <cell r="E196">
            <v>71070</v>
          </cell>
          <cell r="F196">
            <v>0</v>
          </cell>
          <cell r="G196">
            <v>4465</v>
          </cell>
          <cell r="H196">
            <v>75535</v>
          </cell>
          <cell r="J196">
            <v>0</v>
          </cell>
          <cell r="K196">
            <v>0</v>
          </cell>
          <cell r="L196">
            <v>4465</v>
          </cell>
          <cell r="M196">
            <v>4465</v>
          </cell>
          <cell r="O196">
            <v>71070</v>
          </cell>
          <cell r="Q196">
            <v>0</v>
          </cell>
          <cell r="R196">
            <v>0</v>
          </cell>
          <cell r="S196">
            <v>4465</v>
          </cell>
          <cell r="T196">
            <v>4465</v>
          </cell>
          <cell r="V196">
            <v>25020</v>
          </cell>
          <cell r="W196">
            <v>0</v>
          </cell>
          <cell r="X196">
            <v>187</v>
          </cell>
          <cell r="Y196">
            <v>5</v>
          </cell>
          <cell r="Z196">
            <v>0</v>
          </cell>
          <cell r="AA196">
            <v>0</v>
          </cell>
          <cell r="AB196">
            <v>71070</v>
          </cell>
          <cell r="AC196">
            <v>0</v>
          </cell>
          <cell r="AD196">
            <v>71070</v>
          </cell>
          <cell r="AE196">
            <v>0</v>
          </cell>
          <cell r="AF196">
            <v>4465</v>
          </cell>
          <cell r="AG196">
            <v>75535</v>
          </cell>
          <cell r="AH196">
            <v>0</v>
          </cell>
          <cell r="AJ196">
            <v>0</v>
          </cell>
          <cell r="AK196">
            <v>0</v>
          </cell>
          <cell r="AL196">
            <v>75535</v>
          </cell>
          <cell r="AN196">
            <v>187</v>
          </cell>
          <cell r="AO196">
            <v>187</v>
          </cell>
          <cell r="AP196" t="str">
            <v>MILLIS</v>
          </cell>
          <cell r="AQ196">
            <v>71070</v>
          </cell>
          <cell r="AR196">
            <v>71158</v>
          </cell>
          <cell r="AS196">
            <v>0</v>
          </cell>
          <cell r="AT196">
            <v>4550.5</v>
          </cell>
          <cell r="AU196">
            <v>10465</v>
          </cell>
          <cell r="AV196">
            <v>140.25</v>
          </cell>
          <cell r="AW196">
            <v>0</v>
          </cell>
          <cell r="AX196">
            <v>5399.25</v>
          </cell>
          <cell r="AY196">
            <v>0</v>
          </cell>
          <cell r="AZ196">
            <v>20555</v>
          </cell>
          <cell r="BA196">
            <v>0</v>
          </cell>
          <cell r="BC196">
            <v>187</v>
          </cell>
          <cell r="BD196" t="str">
            <v>MILLIS</v>
          </cell>
          <cell r="BI196">
            <v>0</v>
          </cell>
          <cell r="BL196">
            <v>0</v>
          </cell>
          <cell r="BM196">
            <v>0</v>
          </cell>
          <cell r="BO196">
            <v>0</v>
          </cell>
          <cell r="BQ196">
            <v>0</v>
          </cell>
          <cell r="BR196">
            <v>0</v>
          </cell>
          <cell r="BS196">
            <v>0</v>
          </cell>
          <cell r="BU196">
            <v>0</v>
          </cell>
          <cell r="BW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W197">
            <v>0</v>
          </cell>
          <cell r="X197">
            <v>188</v>
          </cell>
          <cell r="AN197">
            <v>188</v>
          </cell>
          <cell r="AO197">
            <v>188</v>
          </cell>
          <cell r="AP197" t="str">
            <v>MILLVILLE</v>
          </cell>
          <cell r="AQ197">
            <v>0</v>
          </cell>
          <cell r="AR197">
            <v>0</v>
          </cell>
          <cell r="AS197">
            <v>0</v>
          </cell>
          <cell r="AT197">
            <v>0</v>
          </cell>
          <cell r="AU197">
            <v>0</v>
          </cell>
          <cell r="AV197">
            <v>0</v>
          </cell>
          <cell r="AW197">
            <v>0</v>
          </cell>
          <cell r="AX197">
            <v>0</v>
          </cell>
          <cell r="AY197">
            <v>0</v>
          </cell>
          <cell r="AZ197">
            <v>0</v>
          </cell>
          <cell r="BA197">
            <v>0</v>
          </cell>
          <cell r="BC197">
            <v>188</v>
          </cell>
          <cell r="BD197" t="str">
            <v>MILLVILLE</v>
          </cell>
          <cell r="BI197">
            <v>0</v>
          </cell>
          <cell r="BL197">
            <v>0</v>
          </cell>
          <cell r="BM197">
            <v>0</v>
          </cell>
          <cell r="BO197">
            <v>0</v>
          </cell>
          <cell r="BQ197">
            <v>0</v>
          </cell>
          <cell r="BR197">
            <v>0</v>
          </cell>
          <cell r="BS197">
            <v>0</v>
          </cell>
          <cell r="BU197">
            <v>0</v>
          </cell>
          <cell r="BW197">
            <v>0</v>
          </cell>
        </row>
        <row r="198">
          <cell r="A198">
            <v>189</v>
          </cell>
          <cell r="B198">
            <v>189</v>
          </cell>
          <cell r="C198" t="str">
            <v>MILTON</v>
          </cell>
          <cell r="D198">
            <v>16</v>
          </cell>
          <cell r="E198">
            <v>269379</v>
          </cell>
          <cell r="F198">
            <v>0</v>
          </cell>
          <cell r="G198">
            <v>14288</v>
          </cell>
          <cell r="H198">
            <v>283667</v>
          </cell>
          <cell r="J198">
            <v>64275.994546294933</v>
          </cell>
          <cell r="K198">
            <v>0.4782137628668941</v>
          </cell>
          <cell r="L198">
            <v>14288</v>
          </cell>
          <cell r="M198">
            <v>78563.99454629494</v>
          </cell>
          <cell r="O198">
            <v>205103.00545370506</v>
          </cell>
          <cell r="Q198">
            <v>0</v>
          </cell>
          <cell r="R198">
            <v>64275.994546294933</v>
          </cell>
          <cell r="S198">
            <v>14288</v>
          </cell>
          <cell r="T198">
            <v>78563.99454629494</v>
          </cell>
          <cell r="V198">
            <v>148696.5</v>
          </cell>
          <cell r="W198">
            <v>0</v>
          </cell>
          <cell r="X198">
            <v>189</v>
          </cell>
          <cell r="Y198">
            <v>16</v>
          </cell>
          <cell r="Z198">
            <v>0</v>
          </cell>
          <cell r="AA198">
            <v>0</v>
          </cell>
          <cell r="AB198">
            <v>269379</v>
          </cell>
          <cell r="AC198">
            <v>0</v>
          </cell>
          <cell r="AD198">
            <v>269379</v>
          </cell>
          <cell r="AE198">
            <v>0</v>
          </cell>
          <cell r="AF198">
            <v>14288</v>
          </cell>
          <cell r="AG198">
            <v>283667</v>
          </cell>
          <cell r="AH198">
            <v>0</v>
          </cell>
          <cell r="AJ198">
            <v>0</v>
          </cell>
          <cell r="AK198">
            <v>0</v>
          </cell>
          <cell r="AL198">
            <v>283667</v>
          </cell>
          <cell r="AN198">
            <v>189</v>
          </cell>
          <cell r="AO198">
            <v>189</v>
          </cell>
          <cell r="AP198" t="str">
            <v>MILTON</v>
          </cell>
          <cell r="AQ198">
            <v>269379</v>
          </cell>
          <cell r="AR198">
            <v>164912</v>
          </cell>
          <cell r="AS198">
            <v>104467</v>
          </cell>
          <cell r="AT198">
            <v>12172.5</v>
          </cell>
          <cell r="AU198">
            <v>60</v>
          </cell>
          <cell r="AV198">
            <v>0</v>
          </cell>
          <cell r="AW198">
            <v>10748.75</v>
          </cell>
          <cell r="AX198">
            <v>6960.25</v>
          </cell>
          <cell r="AY198">
            <v>0</v>
          </cell>
          <cell r="AZ198">
            <v>134408.5</v>
          </cell>
          <cell r="BA198">
            <v>64275.994546294933</v>
          </cell>
          <cell r="BC198">
            <v>189</v>
          </cell>
          <cell r="BD198" t="str">
            <v>MILTON</v>
          </cell>
          <cell r="BI198">
            <v>0</v>
          </cell>
          <cell r="BL198">
            <v>0</v>
          </cell>
          <cell r="BM198">
            <v>0</v>
          </cell>
          <cell r="BO198">
            <v>0</v>
          </cell>
          <cell r="BQ198">
            <v>104467</v>
          </cell>
          <cell r="BR198">
            <v>104467</v>
          </cell>
          <cell r="BS198">
            <v>0</v>
          </cell>
          <cell r="BU198">
            <v>0</v>
          </cell>
          <cell r="BW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W199">
            <v>0</v>
          </cell>
          <cell r="X199">
            <v>190</v>
          </cell>
          <cell r="AN199">
            <v>190</v>
          </cell>
          <cell r="AO199">
            <v>190</v>
          </cell>
          <cell r="AP199" t="str">
            <v>MONROE</v>
          </cell>
          <cell r="AQ199">
            <v>0</v>
          </cell>
          <cell r="AR199">
            <v>0</v>
          </cell>
          <cell r="AS199">
            <v>0</v>
          </cell>
          <cell r="AT199">
            <v>0</v>
          </cell>
          <cell r="AU199">
            <v>0</v>
          </cell>
          <cell r="AV199">
            <v>0</v>
          </cell>
          <cell r="AW199">
            <v>0</v>
          </cell>
          <cell r="AX199">
            <v>0</v>
          </cell>
          <cell r="AY199">
            <v>0</v>
          </cell>
          <cell r="AZ199">
            <v>0</v>
          </cell>
          <cell r="BA199">
            <v>0</v>
          </cell>
          <cell r="BC199">
            <v>190</v>
          </cell>
          <cell r="BD199" t="str">
            <v>MONROE</v>
          </cell>
          <cell r="BI199">
            <v>0</v>
          </cell>
          <cell r="BL199">
            <v>0</v>
          </cell>
          <cell r="BM199">
            <v>0</v>
          </cell>
          <cell r="BO199">
            <v>0</v>
          </cell>
          <cell r="BQ199">
            <v>0</v>
          </cell>
          <cell r="BR199">
            <v>0</v>
          </cell>
          <cell r="BS199">
            <v>0</v>
          </cell>
          <cell r="BU199">
            <v>0</v>
          </cell>
          <cell r="BW199">
            <v>0</v>
          </cell>
        </row>
        <row r="200">
          <cell r="A200">
            <v>191</v>
          </cell>
          <cell r="B200">
            <v>191</v>
          </cell>
          <cell r="C200" t="str">
            <v>MONSON</v>
          </cell>
          <cell r="D200">
            <v>26</v>
          </cell>
          <cell r="E200">
            <v>328434</v>
          </cell>
          <cell r="F200">
            <v>0</v>
          </cell>
          <cell r="G200">
            <v>23218</v>
          </cell>
          <cell r="H200">
            <v>351652</v>
          </cell>
          <cell r="J200">
            <v>29742.421782648078</v>
          </cell>
          <cell r="K200">
            <v>0.25185805797723876</v>
          </cell>
          <cell r="L200">
            <v>23218</v>
          </cell>
          <cell r="M200">
            <v>52960.421782648074</v>
          </cell>
          <cell r="O200">
            <v>298691.57821735193</v>
          </cell>
          <cell r="Q200">
            <v>0</v>
          </cell>
          <cell r="R200">
            <v>29742.421782648078</v>
          </cell>
          <cell r="S200">
            <v>23218</v>
          </cell>
          <cell r="T200">
            <v>52960.421782648074</v>
          </cell>
          <cell r="V200">
            <v>141310</v>
          </cell>
          <cell r="W200">
            <v>0</v>
          </cell>
          <cell r="X200">
            <v>191</v>
          </cell>
          <cell r="Y200">
            <v>26</v>
          </cell>
          <cell r="Z200">
            <v>0</v>
          </cell>
          <cell r="AA200">
            <v>0</v>
          </cell>
          <cell r="AB200">
            <v>328434</v>
          </cell>
          <cell r="AC200">
            <v>0</v>
          </cell>
          <cell r="AD200">
            <v>328434</v>
          </cell>
          <cell r="AE200">
            <v>0</v>
          </cell>
          <cell r="AF200">
            <v>23218</v>
          </cell>
          <cell r="AG200">
            <v>351652</v>
          </cell>
          <cell r="AH200">
            <v>0</v>
          </cell>
          <cell r="AJ200">
            <v>0</v>
          </cell>
          <cell r="AK200">
            <v>0</v>
          </cell>
          <cell r="AL200">
            <v>351652</v>
          </cell>
          <cell r="AN200">
            <v>191</v>
          </cell>
          <cell r="AO200">
            <v>191</v>
          </cell>
          <cell r="AP200" t="str">
            <v>MONSON</v>
          </cell>
          <cell r="AQ200">
            <v>328434</v>
          </cell>
          <cell r="AR200">
            <v>280094</v>
          </cell>
          <cell r="AS200">
            <v>48340</v>
          </cell>
          <cell r="AT200">
            <v>56636.75</v>
          </cell>
          <cell r="AU200">
            <v>0</v>
          </cell>
          <cell r="AV200">
            <v>0</v>
          </cell>
          <cell r="AW200">
            <v>0</v>
          </cell>
          <cell r="AX200">
            <v>13115.25</v>
          </cell>
          <cell r="AY200">
            <v>0</v>
          </cell>
          <cell r="AZ200">
            <v>118092</v>
          </cell>
          <cell r="BA200">
            <v>29742.421782648078</v>
          </cell>
          <cell r="BC200">
            <v>191</v>
          </cell>
          <cell r="BD200" t="str">
            <v>MONSON</v>
          </cell>
          <cell r="BI200">
            <v>0</v>
          </cell>
          <cell r="BL200">
            <v>0</v>
          </cell>
          <cell r="BM200">
            <v>0</v>
          </cell>
          <cell r="BO200">
            <v>0</v>
          </cell>
          <cell r="BQ200">
            <v>48340</v>
          </cell>
          <cell r="BR200">
            <v>48340</v>
          </cell>
          <cell r="BS200">
            <v>0</v>
          </cell>
          <cell r="BU200">
            <v>0</v>
          </cell>
          <cell r="BW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W201">
            <v>0</v>
          </cell>
          <cell r="X201">
            <v>192</v>
          </cell>
          <cell r="AN201">
            <v>192</v>
          </cell>
          <cell r="AO201">
            <v>192</v>
          </cell>
          <cell r="AP201" t="str">
            <v>MONTAGUE</v>
          </cell>
          <cell r="AQ201">
            <v>0</v>
          </cell>
          <cell r="AR201">
            <v>0</v>
          </cell>
          <cell r="AS201">
            <v>0</v>
          </cell>
          <cell r="AT201">
            <v>0</v>
          </cell>
          <cell r="AU201">
            <v>0</v>
          </cell>
          <cell r="AV201">
            <v>0</v>
          </cell>
          <cell r="AW201">
            <v>0</v>
          </cell>
          <cell r="AX201">
            <v>0</v>
          </cell>
          <cell r="AY201">
            <v>0</v>
          </cell>
          <cell r="AZ201">
            <v>0</v>
          </cell>
          <cell r="BA201">
            <v>0</v>
          </cell>
          <cell r="BC201">
            <v>192</v>
          </cell>
          <cell r="BD201" t="str">
            <v>MONTAGUE</v>
          </cell>
          <cell r="BI201">
            <v>0</v>
          </cell>
          <cell r="BL201">
            <v>0</v>
          </cell>
          <cell r="BM201">
            <v>0</v>
          </cell>
          <cell r="BO201">
            <v>0</v>
          </cell>
          <cell r="BQ201">
            <v>0</v>
          </cell>
          <cell r="BR201">
            <v>0</v>
          </cell>
          <cell r="BS201">
            <v>0</v>
          </cell>
          <cell r="BU201">
            <v>0</v>
          </cell>
          <cell r="BW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W202">
            <v>0</v>
          </cell>
          <cell r="X202">
            <v>193</v>
          </cell>
          <cell r="AN202">
            <v>193</v>
          </cell>
          <cell r="AO202">
            <v>193</v>
          </cell>
          <cell r="AP202" t="str">
            <v>MONTEREY</v>
          </cell>
          <cell r="AQ202">
            <v>0</v>
          </cell>
          <cell r="AR202">
            <v>0</v>
          </cell>
          <cell r="AS202">
            <v>0</v>
          </cell>
          <cell r="AT202">
            <v>0</v>
          </cell>
          <cell r="AU202">
            <v>0</v>
          </cell>
          <cell r="AV202">
            <v>0</v>
          </cell>
          <cell r="AW202">
            <v>0</v>
          </cell>
          <cell r="AX202">
            <v>0</v>
          </cell>
          <cell r="AY202">
            <v>0</v>
          </cell>
          <cell r="AZ202">
            <v>0</v>
          </cell>
          <cell r="BA202">
            <v>0</v>
          </cell>
          <cell r="BC202">
            <v>193</v>
          </cell>
          <cell r="BD202" t="str">
            <v>MONTEREY</v>
          </cell>
          <cell r="BI202">
            <v>0</v>
          </cell>
          <cell r="BL202">
            <v>0</v>
          </cell>
          <cell r="BM202">
            <v>0</v>
          </cell>
          <cell r="BO202">
            <v>0</v>
          </cell>
          <cell r="BQ202">
            <v>0</v>
          </cell>
          <cell r="BR202">
            <v>0</v>
          </cell>
          <cell r="BS202">
            <v>0</v>
          </cell>
          <cell r="BU202">
            <v>0</v>
          </cell>
          <cell r="BW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W203">
            <v>0</v>
          </cell>
          <cell r="X203">
            <v>194</v>
          </cell>
          <cell r="AN203">
            <v>194</v>
          </cell>
          <cell r="AO203">
            <v>194</v>
          </cell>
          <cell r="AP203" t="str">
            <v>MONTGOMERY</v>
          </cell>
          <cell r="AQ203">
            <v>0</v>
          </cell>
          <cell r="AR203">
            <v>0</v>
          </cell>
          <cell r="AS203">
            <v>0</v>
          </cell>
          <cell r="AT203">
            <v>0</v>
          </cell>
          <cell r="AU203">
            <v>0</v>
          </cell>
          <cell r="AV203">
            <v>0</v>
          </cell>
          <cell r="AW203">
            <v>0</v>
          </cell>
          <cell r="AX203">
            <v>0</v>
          </cell>
          <cell r="AY203">
            <v>0</v>
          </cell>
          <cell r="AZ203">
            <v>0</v>
          </cell>
          <cell r="BA203">
            <v>0</v>
          </cell>
          <cell r="BC203">
            <v>194</v>
          </cell>
          <cell r="BD203" t="str">
            <v>MONTGOMERY</v>
          </cell>
          <cell r="BI203">
            <v>0</v>
          </cell>
          <cell r="BL203">
            <v>0</v>
          </cell>
          <cell r="BM203">
            <v>0</v>
          </cell>
          <cell r="BO203">
            <v>0</v>
          </cell>
          <cell r="BQ203">
            <v>0</v>
          </cell>
          <cell r="BR203">
            <v>0</v>
          </cell>
          <cell r="BS203">
            <v>0</v>
          </cell>
          <cell r="BU203">
            <v>0</v>
          </cell>
          <cell r="BW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W204">
            <v>0</v>
          </cell>
          <cell r="X204">
            <v>195</v>
          </cell>
          <cell r="AN204">
            <v>195</v>
          </cell>
          <cell r="AO204">
            <v>195</v>
          </cell>
          <cell r="AP204" t="str">
            <v>MOUNT WASHINGTON</v>
          </cell>
          <cell r="AQ204">
            <v>0</v>
          </cell>
          <cell r="AR204">
            <v>0</v>
          </cell>
          <cell r="AS204">
            <v>0</v>
          </cell>
          <cell r="AT204">
            <v>0</v>
          </cell>
          <cell r="AU204">
            <v>0</v>
          </cell>
          <cell r="AV204">
            <v>0</v>
          </cell>
          <cell r="AW204">
            <v>0</v>
          </cell>
          <cell r="AX204">
            <v>0</v>
          </cell>
          <cell r="AY204">
            <v>0</v>
          </cell>
          <cell r="AZ204">
            <v>0</v>
          </cell>
          <cell r="BA204">
            <v>0</v>
          </cell>
          <cell r="BC204">
            <v>195</v>
          </cell>
          <cell r="BD204" t="str">
            <v>MOUNT WASHINGTON</v>
          </cell>
          <cell r="BI204">
            <v>0</v>
          </cell>
          <cell r="BL204">
            <v>0</v>
          </cell>
          <cell r="BM204">
            <v>0</v>
          </cell>
          <cell r="BO204">
            <v>0</v>
          </cell>
          <cell r="BQ204">
            <v>0</v>
          </cell>
          <cell r="BR204">
            <v>0</v>
          </cell>
          <cell r="BS204">
            <v>0</v>
          </cell>
          <cell r="BU204">
            <v>0</v>
          </cell>
          <cell r="BW204">
            <v>0</v>
          </cell>
        </row>
        <row r="205">
          <cell r="A205">
            <v>196</v>
          </cell>
          <cell r="B205">
            <v>196</v>
          </cell>
          <cell r="C205" t="str">
            <v>NAHANT</v>
          </cell>
          <cell r="D205">
            <v>2</v>
          </cell>
          <cell r="E205">
            <v>25908</v>
          </cell>
          <cell r="F205">
            <v>0</v>
          </cell>
          <cell r="G205">
            <v>1786</v>
          </cell>
          <cell r="H205">
            <v>27694</v>
          </cell>
          <cell r="J205">
            <v>738.33070209304287</v>
          </cell>
          <cell r="K205">
            <v>0.27650246310010029</v>
          </cell>
          <cell r="L205">
            <v>1786</v>
          </cell>
          <cell r="M205">
            <v>2524.3307020930429</v>
          </cell>
          <cell r="O205">
            <v>25169.669297906956</v>
          </cell>
          <cell r="Q205">
            <v>0</v>
          </cell>
          <cell r="R205">
            <v>738.33070209304287</v>
          </cell>
          <cell r="S205">
            <v>1786</v>
          </cell>
          <cell r="T205">
            <v>2524.3307020930429</v>
          </cell>
          <cell r="V205">
            <v>4456.25</v>
          </cell>
          <cell r="W205">
            <v>0</v>
          </cell>
          <cell r="X205">
            <v>196</v>
          </cell>
          <cell r="Y205">
            <v>2</v>
          </cell>
          <cell r="Z205">
            <v>0</v>
          </cell>
          <cell r="AA205">
            <v>0</v>
          </cell>
          <cell r="AB205">
            <v>25908</v>
          </cell>
          <cell r="AC205">
            <v>0</v>
          </cell>
          <cell r="AD205">
            <v>25908</v>
          </cell>
          <cell r="AE205">
            <v>0</v>
          </cell>
          <cell r="AF205">
            <v>1786</v>
          </cell>
          <cell r="AG205">
            <v>27694</v>
          </cell>
          <cell r="AH205">
            <v>0</v>
          </cell>
          <cell r="AJ205">
            <v>0</v>
          </cell>
          <cell r="AK205">
            <v>0</v>
          </cell>
          <cell r="AL205">
            <v>27694</v>
          </cell>
          <cell r="AN205">
            <v>196</v>
          </cell>
          <cell r="AO205">
            <v>196</v>
          </cell>
          <cell r="AP205" t="str">
            <v>NAHANT</v>
          </cell>
          <cell r="AQ205">
            <v>25908</v>
          </cell>
          <cell r="AR205">
            <v>24708</v>
          </cell>
          <cell r="AS205">
            <v>1200</v>
          </cell>
          <cell r="AT205">
            <v>0</v>
          </cell>
          <cell r="AU205">
            <v>0</v>
          </cell>
          <cell r="AV205">
            <v>491.25</v>
          </cell>
          <cell r="AW205">
            <v>979</v>
          </cell>
          <cell r="AX205">
            <v>0</v>
          </cell>
          <cell r="AY205">
            <v>0</v>
          </cell>
          <cell r="AZ205">
            <v>2670.25</v>
          </cell>
          <cell r="BA205">
            <v>738.33070209304287</v>
          </cell>
          <cell r="BC205">
            <v>196</v>
          </cell>
          <cell r="BD205" t="str">
            <v>NAHANT</v>
          </cell>
          <cell r="BI205">
            <v>0</v>
          </cell>
          <cell r="BL205">
            <v>0</v>
          </cell>
          <cell r="BM205">
            <v>0</v>
          </cell>
          <cell r="BO205">
            <v>0</v>
          </cell>
          <cell r="BQ205">
            <v>1200</v>
          </cell>
          <cell r="BR205">
            <v>1200</v>
          </cell>
          <cell r="BS205">
            <v>0</v>
          </cell>
          <cell r="BU205">
            <v>0</v>
          </cell>
          <cell r="BW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W206">
            <v>0</v>
          </cell>
          <cell r="X206">
            <v>197</v>
          </cell>
          <cell r="AN206">
            <v>197</v>
          </cell>
          <cell r="AO206">
            <v>197</v>
          </cell>
          <cell r="AP206" t="str">
            <v>NANTUCKET</v>
          </cell>
          <cell r="AQ206">
            <v>0</v>
          </cell>
          <cell r="AR206">
            <v>0</v>
          </cell>
          <cell r="AS206">
            <v>0</v>
          </cell>
          <cell r="AT206">
            <v>0</v>
          </cell>
          <cell r="AU206">
            <v>0</v>
          </cell>
          <cell r="AV206">
            <v>0</v>
          </cell>
          <cell r="AW206">
            <v>0</v>
          </cell>
          <cell r="AX206">
            <v>0</v>
          </cell>
          <cell r="AY206">
            <v>0</v>
          </cell>
          <cell r="AZ206">
            <v>0</v>
          </cell>
          <cell r="BA206">
            <v>0</v>
          </cell>
          <cell r="BC206">
            <v>197</v>
          </cell>
          <cell r="BD206" t="str">
            <v>NANTUCKET</v>
          </cell>
          <cell r="BI206">
            <v>0</v>
          </cell>
          <cell r="BL206">
            <v>0</v>
          </cell>
          <cell r="BM206">
            <v>0</v>
          </cell>
          <cell r="BO206">
            <v>0</v>
          </cell>
          <cell r="BQ206">
            <v>0</v>
          </cell>
          <cell r="BR206">
            <v>0</v>
          </cell>
          <cell r="BS206">
            <v>0</v>
          </cell>
          <cell r="BU206">
            <v>0</v>
          </cell>
          <cell r="BW206">
            <v>0</v>
          </cell>
        </row>
        <row r="207">
          <cell r="A207">
            <v>198</v>
          </cell>
          <cell r="B207">
            <v>198</v>
          </cell>
          <cell r="C207" t="str">
            <v>NATICK</v>
          </cell>
          <cell r="D207">
            <v>28</v>
          </cell>
          <cell r="E207">
            <v>356194</v>
          </cell>
          <cell r="F207">
            <v>0</v>
          </cell>
          <cell r="G207">
            <v>25004</v>
          </cell>
          <cell r="H207">
            <v>381198</v>
          </cell>
          <cell r="J207">
            <v>0</v>
          </cell>
          <cell r="K207">
            <v>0</v>
          </cell>
          <cell r="L207">
            <v>25004</v>
          </cell>
          <cell r="M207">
            <v>25004</v>
          </cell>
          <cell r="O207">
            <v>356194</v>
          </cell>
          <cell r="Q207">
            <v>0</v>
          </cell>
          <cell r="R207">
            <v>0</v>
          </cell>
          <cell r="S207">
            <v>25004</v>
          </cell>
          <cell r="T207">
            <v>25004</v>
          </cell>
          <cell r="V207">
            <v>33181.5</v>
          </cell>
          <cell r="W207">
            <v>0</v>
          </cell>
          <cell r="X207">
            <v>198</v>
          </cell>
          <cell r="Y207">
            <v>28</v>
          </cell>
          <cell r="Z207">
            <v>0</v>
          </cell>
          <cell r="AA207">
            <v>0</v>
          </cell>
          <cell r="AB207">
            <v>356194</v>
          </cell>
          <cell r="AC207">
            <v>0</v>
          </cell>
          <cell r="AD207">
            <v>356194</v>
          </cell>
          <cell r="AE207">
            <v>0</v>
          </cell>
          <cell r="AF207">
            <v>25004</v>
          </cell>
          <cell r="AG207">
            <v>381198</v>
          </cell>
          <cell r="AH207">
            <v>0</v>
          </cell>
          <cell r="AJ207">
            <v>0</v>
          </cell>
          <cell r="AK207">
            <v>0</v>
          </cell>
          <cell r="AL207">
            <v>381198</v>
          </cell>
          <cell r="AN207">
            <v>198</v>
          </cell>
          <cell r="AO207">
            <v>198</v>
          </cell>
          <cell r="AP207" t="str">
            <v>NATICK</v>
          </cell>
          <cell r="AQ207">
            <v>356194</v>
          </cell>
          <cell r="AR207">
            <v>367076</v>
          </cell>
          <cell r="AS207">
            <v>0</v>
          </cell>
          <cell r="AT207">
            <v>8177.5</v>
          </cell>
          <cell r="AU207">
            <v>0</v>
          </cell>
          <cell r="AV207">
            <v>0</v>
          </cell>
          <cell r="AW207">
            <v>0</v>
          </cell>
          <cell r="AX207">
            <v>0</v>
          </cell>
          <cell r="AY207">
            <v>0</v>
          </cell>
          <cell r="AZ207">
            <v>8177.5</v>
          </cell>
          <cell r="BA207">
            <v>0</v>
          </cell>
          <cell r="BC207">
            <v>198</v>
          </cell>
          <cell r="BD207" t="str">
            <v>NATICK</v>
          </cell>
          <cell r="BI207">
            <v>0</v>
          </cell>
          <cell r="BL207">
            <v>0</v>
          </cell>
          <cell r="BM207">
            <v>0</v>
          </cell>
          <cell r="BO207">
            <v>0</v>
          </cell>
          <cell r="BQ207">
            <v>0</v>
          </cell>
          <cell r="BR207">
            <v>0</v>
          </cell>
          <cell r="BS207">
            <v>0</v>
          </cell>
          <cell r="BU207">
            <v>0</v>
          </cell>
          <cell r="BW207">
            <v>0</v>
          </cell>
        </row>
        <row r="208">
          <cell r="A208">
            <v>199</v>
          </cell>
          <cell r="B208">
            <v>199</v>
          </cell>
          <cell r="C208" t="str">
            <v>NEEDHAM</v>
          </cell>
          <cell r="D208">
            <v>5</v>
          </cell>
          <cell r="E208">
            <v>92403</v>
          </cell>
          <cell r="F208">
            <v>0</v>
          </cell>
          <cell r="G208">
            <v>4465</v>
          </cell>
          <cell r="H208">
            <v>96868</v>
          </cell>
          <cell r="J208">
            <v>26816.171100019317</v>
          </cell>
          <cell r="K208">
            <v>0.48736294095231664</v>
          </cell>
          <cell r="L208">
            <v>4465</v>
          </cell>
          <cell r="M208">
            <v>31281.171100019317</v>
          </cell>
          <cell r="O208">
            <v>65586.828899980683</v>
          </cell>
          <cell r="Q208">
            <v>0</v>
          </cell>
          <cell r="R208">
            <v>26816.171100019317</v>
          </cell>
          <cell r="S208">
            <v>4465</v>
          </cell>
          <cell r="T208">
            <v>31281.171100019317</v>
          </cell>
          <cell r="V208">
            <v>59488</v>
          </cell>
          <cell r="W208">
            <v>0</v>
          </cell>
          <cell r="X208">
            <v>199</v>
          </cell>
          <cell r="Y208">
            <v>5</v>
          </cell>
          <cell r="Z208">
            <v>0</v>
          </cell>
          <cell r="AA208">
            <v>0</v>
          </cell>
          <cell r="AB208">
            <v>92403</v>
          </cell>
          <cell r="AC208">
            <v>0</v>
          </cell>
          <cell r="AD208">
            <v>92403</v>
          </cell>
          <cell r="AE208">
            <v>0</v>
          </cell>
          <cell r="AF208">
            <v>4465</v>
          </cell>
          <cell r="AG208">
            <v>96868</v>
          </cell>
          <cell r="AH208">
            <v>0</v>
          </cell>
          <cell r="AJ208">
            <v>0</v>
          </cell>
          <cell r="AK208">
            <v>0</v>
          </cell>
          <cell r="AL208">
            <v>96868</v>
          </cell>
          <cell r="AN208">
            <v>199</v>
          </cell>
          <cell r="AO208">
            <v>199</v>
          </cell>
          <cell r="AP208" t="str">
            <v>NEEDHAM</v>
          </cell>
          <cell r="AQ208">
            <v>92403</v>
          </cell>
          <cell r="AR208">
            <v>48819</v>
          </cell>
          <cell r="AS208">
            <v>43584</v>
          </cell>
          <cell r="AT208">
            <v>5864.75</v>
          </cell>
          <cell r="AU208">
            <v>0</v>
          </cell>
          <cell r="AV208">
            <v>0</v>
          </cell>
          <cell r="AW208">
            <v>0</v>
          </cell>
          <cell r="AX208">
            <v>5574.25</v>
          </cell>
          <cell r="AY208">
            <v>0</v>
          </cell>
          <cell r="AZ208">
            <v>55023</v>
          </cell>
          <cell r="BA208">
            <v>26816.171100019317</v>
          </cell>
          <cell r="BC208">
            <v>199</v>
          </cell>
          <cell r="BD208" t="str">
            <v>NEEDHAM</v>
          </cell>
          <cell r="BI208">
            <v>0</v>
          </cell>
          <cell r="BL208">
            <v>0</v>
          </cell>
          <cell r="BM208">
            <v>0</v>
          </cell>
          <cell r="BO208">
            <v>0</v>
          </cell>
          <cell r="BQ208">
            <v>43584</v>
          </cell>
          <cell r="BR208">
            <v>43584</v>
          </cell>
          <cell r="BS208">
            <v>0</v>
          </cell>
          <cell r="BU208">
            <v>0</v>
          </cell>
          <cell r="BW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W209">
            <v>0</v>
          </cell>
          <cell r="X209">
            <v>200</v>
          </cell>
          <cell r="AN209">
            <v>200</v>
          </cell>
          <cell r="AO209">
            <v>200</v>
          </cell>
          <cell r="AP209" t="str">
            <v>NEW ASHFORD</v>
          </cell>
          <cell r="AQ209">
            <v>0</v>
          </cell>
          <cell r="AR209">
            <v>0</v>
          </cell>
          <cell r="AS209">
            <v>0</v>
          </cell>
          <cell r="AT209">
            <v>0</v>
          </cell>
          <cell r="AU209">
            <v>0</v>
          </cell>
          <cell r="AV209">
            <v>0</v>
          </cell>
          <cell r="AW209">
            <v>0</v>
          </cell>
          <cell r="AX209">
            <v>0</v>
          </cell>
          <cell r="AY209">
            <v>0</v>
          </cell>
          <cell r="AZ209">
            <v>0</v>
          </cell>
          <cell r="BA209">
            <v>0</v>
          </cell>
          <cell r="BC209">
            <v>200</v>
          </cell>
          <cell r="BD209" t="str">
            <v>NEW ASHFORD</v>
          </cell>
          <cell r="BI209">
            <v>0</v>
          </cell>
          <cell r="BL209">
            <v>0</v>
          </cell>
          <cell r="BM209">
            <v>0</v>
          </cell>
          <cell r="BO209">
            <v>0</v>
          </cell>
          <cell r="BQ209">
            <v>0</v>
          </cell>
          <cell r="BR209">
            <v>0</v>
          </cell>
          <cell r="BS209">
            <v>0</v>
          </cell>
          <cell r="BU209">
            <v>0</v>
          </cell>
          <cell r="BW209">
            <v>0</v>
          </cell>
        </row>
        <row r="210">
          <cell r="A210">
            <v>201</v>
          </cell>
          <cell r="B210">
            <v>201</v>
          </cell>
          <cell r="C210" t="str">
            <v>NEW BEDFORD</v>
          </cell>
          <cell r="D210">
            <v>1175</v>
          </cell>
          <cell r="E210">
            <v>14400774</v>
          </cell>
          <cell r="F210">
            <v>454493</v>
          </cell>
          <cell r="G210">
            <v>1049275</v>
          </cell>
          <cell r="H210">
            <v>15904542</v>
          </cell>
          <cell r="J210">
            <v>843710.79737602768</v>
          </cell>
          <cell r="K210">
            <v>0.28973259225056025</v>
          </cell>
          <cell r="L210">
            <v>1049275</v>
          </cell>
          <cell r="M210">
            <v>1892985.7973760278</v>
          </cell>
          <cell r="O210">
            <v>14011556.202623973</v>
          </cell>
          <cell r="Q210">
            <v>0</v>
          </cell>
          <cell r="R210">
            <v>843710.79737602768</v>
          </cell>
          <cell r="S210">
            <v>1049275</v>
          </cell>
          <cell r="T210">
            <v>1892985.7973760278</v>
          </cell>
          <cell r="V210">
            <v>3961307.75</v>
          </cell>
          <cell r="W210">
            <v>0</v>
          </cell>
          <cell r="X210">
            <v>201</v>
          </cell>
          <cell r="Y210">
            <v>1175</v>
          </cell>
          <cell r="Z210">
            <v>0</v>
          </cell>
          <cell r="AA210">
            <v>0</v>
          </cell>
          <cell r="AB210">
            <v>14400774</v>
          </cell>
          <cell r="AC210">
            <v>0</v>
          </cell>
          <cell r="AD210">
            <v>14400774</v>
          </cell>
          <cell r="AE210">
            <v>454493</v>
          </cell>
          <cell r="AF210">
            <v>1049275</v>
          </cell>
          <cell r="AG210">
            <v>15904542</v>
          </cell>
          <cell r="AH210">
            <v>0</v>
          </cell>
          <cell r="AJ210">
            <v>0</v>
          </cell>
          <cell r="AK210">
            <v>0</v>
          </cell>
          <cell r="AL210">
            <v>15904542</v>
          </cell>
          <cell r="AN210">
            <v>201</v>
          </cell>
          <cell r="AO210">
            <v>201</v>
          </cell>
          <cell r="AP210" t="str">
            <v>NEW BEDFORD</v>
          </cell>
          <cell r="AQ210">
            <v>14400774</v>
          </cell>
          <cell r="AR210">
            <v>13029501</v>
          </cell>
          <cell r="AS210">
            <v>1371273</v>
          </cell>
          <cell r="AT210">
            <v>430343.25</v>
          </cell>
          <cell r="AU210">
            <v>247135</v>
          </cell>
          <cell r="AV210">
            <v>307652</v>
          </cell>
          <cell r="AW210">
            <v>414446.25</v>
          </cell>
          <cell r="AX210">
            <v>141183.25</v>
          </cell>
          <cell r="AY210">
            <v>0</v>
          </cell>
          <cell r="AZ210">
            <v>2912032.75</v>
          </cell>
          <cell r="BA210">
            <v>843710.79737602768</v>
          </cell>
          <cell r="BC210">
            <v>201</v>
          </cell>
          <cell r="BD210" t="str">
            <v>NEW BEDFORD</v>
          </cell>
          <cell r="BI210">
            <v>0</v>
          </cell>
          <cell r="BL210">
            <v>0</v>
          </cell>
          <cell r="BM210">
            <v>0</v>
          </cell>
          <cell r="BO210">
            <v>0</v>
          </cell>
          <cell r="BQ210">
            <v>1371273</v>
          </cell>
          <cell r="BR210">
            <v>1371273</v>
          </cell>
          <cell r="BS210">
            <v>0</v>
          </cell>
          <cell r="BU210">
            <v>0</v>
          </cell>
          <cell r="BW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W211">
            <v>0</v>
          </cell>
          <cell r="X211">
            <v>202</v>
          </cell>
          <cell r="AN211">
            <v>202</v>
          </cell>
          <cell r="AO211">
            <v>202</v>
          </cell>
          <cell r="AP211" t="str">
            <v>NEW BRAINTREE</v>
          </cell>
          <cell r="AQ211">
            <v>0</v>
          </cell>
          <cell r="AR211">
            <v>0</v>
          </cell>
          <cell r="AS211">
            <v>0</v>
          </cell>
          <cell r="AT211">
            <v>0</v>
          </cell>
          <cell r="AU211">
            <v>0</v>
          </cell>
          <cell r="AV211">
            <v>0</v>
          </cell>
          <cell r="AW211">
            <v>0</v>
          </cell>
          <cell r="AX211">
            <v>0</v>
          </cell>
          <cell r="AY211">
            <v>0</v>
          </cell>
          <cell r="AZ211">
            <v>0</v>
          </cell>
          <cell r="BA211">
            <v>0</v>
          </cell>
          <cell r="BC211">
            <v>202</v>
          </cell>
          <cell r="BD211" t="str">
            <v>NEW BRAINTREE</v>
          </cell>
          <cell r="BI211">
            <v>0</v>
          </cell>
          <cell r="BL211">
            <v>0</v>
          </cell>
          <cell r="BM211">
            <v>0</v>
          </cell>
          <cell r="BO211">
            <v>0</v>
          </cell>
          <cell r="BQ211">
            <v>0</v>
          </cell>
          <cell r="BR211">
            <v>0</v>
          </cell>
          <cell r="BS211">
            <v>0</v>
          </cell>
          <cell r="BU211">
            <v>0</v>
          </cell>
          <cell r="BW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W212">
            <v>0</v>
          </cell>
          <cell r="X212">
            <v>203</v>
          </cell>
          <cell r="AN212">
            <v>203</v>
          </cell>
          <cell r="AO212">
            <v>205</v>
          </cell>
          <cell r="AP212" t="str">
            <v>NEWBURY</v>
          </cell>
          <cell r="AQ212">
            <v>0</v>
          </cell>
          <cell r="AR212">
            <v>0</v>
          </cell>
          <cell r="AS212">
            <v>0</v>
          </cell>
          <cell r="AT212">
            <v>0</v>
          </cell>
          <cell r="AU212">
            <v>0</v>
          </cell>
          <cell r="AV212">
            <v>0</v>
          </cell>
          <cell r="AW212">
            <v>0</v>
          </cell>
          <cell r="AX212">
            <v>0</v>
          </cell>
          <cell r="AY212">
            <v>0</v>
          </cell>
          <cell r="AZ212">
            <v>0</v>
          </cell>
          <cell r="BA212">
            <v>0</v>
          </cell>
          <cell r="BC212">
            <v>203</v>
          </cell>
          <cell r="BD212" t="str">
            <v>NEWBURY</v>
          </cell>
          <cell r="BI212">
            <v>0</v>
          </cell>
          <cell r="BL212">
            <v>0</v>
          </cell>
          <cell r="BM212">
            <v>0</v>
          </cell>
          <cell r="BO212">
            <v>0</v>
          </cell>
          <cell r="BQ212">
            <v>0</v>
          </cell>
          <cell r="BR212">
            <v>0</v>
          </cell>
          <cell r="BS212">
            <v>0</v>
          </cell>
          <cell r="BU212">
            <v>0</v>
          </cell>
          <cell r="BW212">
            <v>0</v>
          </cell>
        </row>
        <row r="213">
          <cell r="A213">
            <v>204</v>
          </cell>
          <cell r="B213">
            <v>206</v>
          </cell>
          <cell r="C213" t="str">
            <v>NEWBURYPORT</v>
          </cell>
          <cell r="D213">
            <v>167</v>
          </cell>
          <cell r="E213">
            <v>2350525</v>
          </cell>
          <cell r="F213">
            <v>0</v>
          </cell>
          <cell r="G213">
            <v>149131</v>
          </cell>
          <cell r="H213">
            <v>2499656</v>
          </cell>
          <cell r="J213">
            <v>84186.927754989068</v>
          </cell>
          <cell r="K213">
            <v>0.335775305734549</v>
          </cell>
          <cell r="L213">
            <v>149131</v>
          </cell>
          <cell r="M213">
            <v>233317.92775498907</v>
          </cell>
          <cell r="O213">
            <v>2266338.0722450111</v>
          </cell>
          <cell r="Q213">
            <v>0</v>
          </cell>
          <cell r="R213">
            <v>84186.927754989068</v>
          </cell>
          <cell r="S213">
            <v>149131</v>
          </cell>
          <cell r="T213">
            <v>233317.92775498907</v>
          </cell>
          <cell r="V213">
            <v>399855</v>
          </cell>
          <cell r="W213">
            <v>0</v>
          </cell>
          <cell r="X213">
            <v>204</v>
          </cell>
          <cell r="Y213">
            <v>167</v>
          </cell>
          <cell r="Z213">
            <v>0</v>
          </cell>
          <cell r="AA213">
            <v>0</v>
          </cell>
          <cell r="AB213">
            <v>2350525</v>
          </cell>
          <cell r="AC213">
            <v>0</v>
          </cell>
          <cell r="AD213">
            <v>2350525</v>
          </cell>
          <cell r="AE213">
            <v>0</v>
          </cell>
          <cell r="AF213">
            <v>149131</v>
          </cell>
          <cell r="AG213">
            <v>2499656</v>
          </cell>
          <cell r="AH213">
            <v>0</v>
          </cell>
          <cell r="AJ213">
            <v>0</v>
          </cell>
          <cell r="AK213">
            <v>0</v>
          </cell>
          <cell r="AL213">
            <v>2499656</v>
          </cell>
          <cell r="AN213">
            <v>204</v>
          </cell>
          <cell r="AO213">
            <v>206</v>
          </cell>
          <cell r="AP213" t="str">
            <v>NEWBURYPORT</v>
          </cell>
          <cell r="AQ213">
            <v>2350525</v>
          </cell>
          <cell r="AR213">
            <v>2213697</v>
          </cell>
          <cell r="AS213">
            <v>136828</v>
          </cell>
          <cell r="AT213">
            <v>46472.75</v>
          </cell>
          <cell r="AU213">
            <v>43652</v>
          </cell>
          <cell r="AV213">
            <v>0</v>
          </cell>
          <cell r="AW213">
            <v>0</v>
          </cell>
          <cell r="AX213">
            <v>23771.25</v>
          </cell>
          <cell r="AY213">
            <v>0</v>
          </cell>
          <cell r="AZ213">
            <v>250724</v>
          </cell>
          <cell r="BA213">
            <v>84186.927754989068</v>
          </cell>
          <cell r="BC213">
            <v>204</v>
          </cell>
          <cell r="BD213" t="str">
            <v>NEWBURYPORT</v>
          </cell>
          <cell r="BI213">
            <v>0</v>
          </cell>
          <cell r="BL213">
            <v>0</v>
          </cell>
          <cell r="BM213">
            <v>0</v>
          </cell>
          <cell r="BO213">
            <v>0</v>
          </cell>
          <cell r="BQ213">
            <v>136828</v>
          </cell>
          <cell r="BR213">
            <v>136828</v>
          </cell>
          <cell r="BS213">
            <v>0</v>
          </cell>
          <cell r="BU213">
            <v>0</v>
          </cell>
          <cell r="BW213">
            <v>0</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W214">
            <v>0</v>
          </cell>
          <cell r="X214">
            <v>205</v>
          </cell>
          <cell r="AN214">
            <v>205</v>
          </cell>
          <cell r="AO214">
            <v>203</v>
          </cell>
          <cell r="AP214" t="str">
            <v>NEW MARLBOROUGH</v>
          </cell>
          <cell r="AQ214">
            <v>0</v>
          </cell>
          <cell r="AR214">
            <v>0</v>
          </cell>
          <cell r="AS214">
            <v>0</v>
          </cell>
          <cell r="AT214">
            <v>0</v>
          </cell>
          <cell r="AU214">
            <v>0</v>
          </cell>
          <cell r="AV214">
            <v>0</v>
          </cell>
          <cell r="AW214">
            <v>0</v>
          </cell>
          <cell r="AX214">
            <v>0</v>
          </cell>
          <cell r="AY214">
            <v>0</v>
          </cell>
          <cell r="AZ214">
            <v>0</v>
          </cell>
          <cell r="BA214">
            <v>0</v>
          </cell>
          <cell r="BC214">
            <v>205</v>
          </cell>
          <cell r="BD214" t="str">
            <v>NEW MARLBOROUGH</v>
          </cell>
          <cell r="BI214">
            <v>0</v>
          </cell>
          <cell r="BL214">
            <v>0</v>
          </cell>
          <cell r="BM214">
            <v>0</v>
          </cell>
          <cell r="BO214">
            <v>0</v>
          </cell>
          <cell r="BQ214">
            <v>0</v>
          </cell>
          <cell r="BR214">
            <v>0</v>
          </cell>
          <cell r="BS214">
            <v>0</v>
          </cell>
          <cell r="BU214">
            <v>0</v>
          </cell>
          <cell r="BW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W215">
            <v>0</v>
          </cell>
          <cell r="X215">
            <v>206</v>
          </cell>
          <cell r="AN215">
            <v>206</v>
          </cell>
          <cell r="AO215">
            <v>204</v>
          </cell>
          <cell r="AP215" t="str">
            <v>NEW SALEM</v>
          </cell>
          <cell r="AQ215">
            <v>0</v>
          </cell>
          <cell r="AR215">
            <v>0</v>
          </cell>
          <cell r="AS215">
            <v>0</v>
          </cell>
          <cell r="AT215">
            <v>0</v>
          </cell>
          <cell r="AU215">
            <v>0</v>
          </cell>
          <cell r="AV215">
            <v>0</v>
          </cell>
          <cell r="AW215">
            <v>0</v>
          </cell>
          <cell r="AX215">
            <v>0</v>
          </cell>
          <cell r="AY215">
            <v>0</v>
          </cell>
          <cell r="AZ215">
            <v>0</v>
          </cell>
          <cell r="BA215">
            <v>0</v>
          </cell>
          <cell r="BC215">
            <v>206</v>
          </cell>
          <cell r="BD215" t="str">
            <v>NEW SALEM</v>
          </cell>
          <cell r="BI215">
            <v>0</v>
          </cell>
          <cell r="BL215">
            <v>0</v>
          </cell>
          <cell r="BM215">
            <v>0</v>
          </cell>
          <cell r="BO215">
            <v>0</v>
          </cell>
          <cell r="BQ215">
            <v>0</v>
          </cell>
          <cell r="BR215">
            <v>0</v>
          </cell>
          <cell r="BS215">
            <v>0</v>
          </cell>
          <cell r="BU215">
            <v>0</v>
          </cell>
          <cell r="BW215">
            <v>0</v>
          </cell>
        </row>
        <row r="216">
          <cell r="A216">
            <v>207</v>
          </cell>
          <cell r="B216">
            <v>207</v>
          </cell>
          <cell r="C216" t="str">
            <v>NEWTON</v>
          </cell>
          <cell r="D216">
            <v>4</v>
          </cell>
          <cell r="E216">
            <v>80228</v>
          </cell>
          <cell r="F216">
            <v>0</v>
          </cell>
          <cell r="G216">
            <v>3572</v>
          </cell>
          <cell r="H216">
            <v>83800</v>
          </cell>
          <cell r="J216">
            <v>35349.428189459664</v>
          </cell>
          <cell r="K216">
            <v>0.48293547808598253</v>
          </cell>
          <cell r="L216">
            <v>3572</v>
          </cell>
          <cell r="M216">
            <v>38921.428189459664</v>
          </cell>
          <cell r="O216">
            <v>44878.571810540336</v>
          </cell>
          <cell r="Q216">
            <v>0</v>
          </cell>
          <cell r="R216">
            <v>35349.428189459664</v>
          </cell>
          <cell r="S216">
            <v>3572</v>
          </cell>
          <cell r="T216">
            <v>38921.428189459664</v>
          </cell>
          <cell r="V216">
            <v>76769</v>
          </cell>
          <cell r="W216">
            <v>0</v>
          </cell>
          <cell r="X216">
            <v>207</v>
          </cell>
          <cell r="Y216">
            <v>4</v>
          </cell>
          <cell r="Z216">
            <v>0</v>
          </cell>
          <cell r="AA216">
            <v>0</v>
          </cell>
          <cell r="AB216">
            <v>80228</v>
          </cell>
          <cell r="AC216">
            <v>0</v>
          </cell>
          <cell r="AD216">
            <v>80228</v>
          </cell>
          <cell r="AE216">
            <v>0</v>
          </cell>
          <cell r="AF216">
            <v>3572</v>
          </cell>
          <cell r="AG216">
            <v>83800</v>
          </cell>
          <cell r="AH216">
            <v>0</v>
          </cell>
          <cell r="AJ216">
            <v>0</v>
          </cell>
          <cell r="AK216">
            <v>0</v>
          </cell>
          <cell r="AL216">
            <v>83800</v>
          </cell>
          <cell r="AN216">
            <v>207</v>
          </cell>
          <cell r="AO216">
            <v>207</v>
          </cell>
          <cell r="AP216" t="str">
            <v>NEWTON</v>
          </cell>
          <cell r="AQ216">
            <v>80228</v>
          </cell>
          <cell r="AR216">
            <v>22775</v>
          </cell>
          <cell r="AS216">
            <v>57453</v>
          </cell>
          <cell r="AT216">
            <v>0</v>
          </cell>
          <cell r="AU216">
            <v>755</v>
          </cell>
          <cell r="AV216">
            <v>14651</v>
          </cell>
          <cell r="AW216">
            <v>0</v>
          </cell>
          <cell r="AX216">
            <v>338</v>
          </cell>
          <cell r="AY216">
            <v>0</v>
          </cell>
          <cell r="AZ216">
            <v>73197</v>
          </cell>
          <cell r="BA216">
            <v>35349.428189459664</v>
          </cell>
          <cell r="BC216">
            <v>207</v>
          </cell>
          <cell r="BD216" t="str">
            <v>NEWTON</v>
          </cell>
          <cell r="BI216">
            <v>0</v>
          </cell>
          <cell r="BL216">
            <v>0</v>
          </cell>
          <cell r="BM216">
            <v>0</v>
          </cell>
          <cell r="BO216">
            <v>0</v>
          </cell>
          <cell r="BQ216">
            <v>57453</v>
          </cell>
          <cell r="BR216">
            <v>57453</v>
          </cell>
          <cell r="BS216">
            <v>0</v>
          </cell>
          <cell r="BU216">
            <v>0</v>
          </cell>
          <cell r="BW216">
            <v>0</v>
          </cell>
        </row>
        <row r="217">
          <cell r="A217">
            <v>208</v>
          </cell>
          <cell r="B217">
            <v>208</v>
          </cell>
          <cell r="C217" t="str">
            <v>NORFOLK</v>
          </cell>
          <cell r="D217">
            <v>4</v>
          </cell>
          <cell r="E217">
            <v>58828</v>
          </cell>
          <cell r="F217">
            <v>0</v>
          </cell>
          <cell r="G217">
            <v>3572</v>
          </cell>
          <cell r="H217">
            <v>62400</v>
          </cell>
          <cell r="J217">
            <v>19363.953213560206</v>
          </cell>
          <cell r="K217">
            <v>0.38218077276255169</v>
          </cell>
          <cell r="L217">
            <v>3572</v>
          </cell>
          <cell r="M217">
            <v>22935.953213560206</v>
          </cell>
          <cell r="O217">
            <v>39464.046786439794</v>
          </cell>
          <cell r="Q217">
            <v>0</v>
          </cell>
          <cell r="R217">
            <v>19363.953213560206</v>
          </cell>
          <cell r="S217">
            <v>3572</v>
          </cell>
          <cell r="T217">
            <v>22935.953213560206</v>
          </cell>
          <cell r="V217">
            <v>54239</v>
          </cell>
          <cell r="W217">
            <v>0</v>
          </cell>
          <cell r="X217">
            <v>208</v>
          </cell>
          <cell r="Y217">
            <v>4</v>
          </cell>
          <cell r="Z217">
            <v>0</v>
          </cell>
          <cell r="AA217">
            <v>0</v>
          </cell>
          <cell r="AB217">
            <v>58828</v>
          </cell>
          <cell r="AC217">
            <v>0</v>
          </cell>
          <cell r="AD217">
            <v>58828</v>
          </cell>
          <cell r="AE217">
            <v>0</v>
          </cell>
          <cell r="AF217">
            <v>3572</v>
          </cell>
          <cell r="AG217">
            <v>62400</v>
          </cell>
          <cell r="AH217">
            <v>0</v>
          </cell>
          <cell r="AJ217">
            <v>0</v>
          </cell>
          <cell r="AK217">
            <v>0</v>
          </cell>
          <cell r="AL217">
            <v>62400</v>
          </cell>
          <cell r="AN217">
            <v>208</v>
          </cell>
          <cell r="AO217">
            <v>208</v>
          </cell>
          <cell r="AP217" t="str">
            <v>NORFOLK</v>
          </cell>
          <cell r="AQ217">
            <v>58828</v>
          </cell>
          <cell r="AR217">
            <v>27356</v>
          </cell>
          <cell r="AS217">
            <v>31472</v>
          </cell>
          <cell r="AT217">
            <v>0</v>
          </cell>
          <cell r="AU217">
            <v>0</v>
          </cell>
          <cell r="AV217">
            <v>13557.5</v>
          </cell>
          <cell r="AW217">
            <v>542.5</v>
          </cell>
          <cell r="AX217">
            <v>5095</v>
          </cell>
          <cell r="AY217">
            <v>0</v>
          </cell>
          <cell r="AZ217">
            <v>50667</v>
          </cell>
          <cell r="BA217">
            <v>19363.953213560206</v>
          </cell>
          <cell r="BC217">
            <v>208</v>
          </cell>
          <cell r="BD217" t="str">
            <v>NORFOLK</v>
          </cell>
          <cell r="BI217">
            <v>0</v>
          </cell>
          <cell r="BL217">
            <v>0</v>
          </cell>
          <cell r="BM217">
            <v>0</v>
          </cell>
          <cell r="BO217">
            <v>0</v>
          </cell>
          <cell r="BQ217">
            <v>31472</v>
          </cell>
          <cell r="BR217">
            <v>31472</v>
          </cell>
          <cell r="BS217">
            <v>0</v>
          </cell>
          <cell r="BU217">
            <v>0</v>
          </cell>
          <cell r="BW217">
            <v>0</v>
          </cell>
        </row>
        <row r="218">
          <cell r="A218">
            <v>209</v>
          </cell>
          <cell r="B218">
            <v>209</v>
          </cell>
          <cell r="C218" t="str">
            <v>NORTH ADAMS</v>
          </cell>
          <cell r="D218">
            <v>62</v>
          </cell>
          <cell r="E218">
            <v>848098</v>
          </cell>
          <cell r="F218">
            <v>0</v>
          </cell>
          <cell r="G218">
            <v>55366</v>
          </cell>
          <cell r="H218">
            <v>903464</v>
          </cell>
          <cell r="J218">
            <v>36599.052902752141</v>
          </cell>
          <cell r="K218">
            <v>0.39677103391073115</v>
          </cell>
          <cell r="L218">
            <v>55366</v>
          </cell>
          <cell r="M218">
            <v>91965.052902752141</v>
          </cell>
          <cell r="O218">
            <v>811498.94709724782</v>
          </cell>
          <cell r="Q218">
            <v>0</v>
          </cell>
          <cell r="R218">
            <v>36599.052902752141</v>
          </cell>
          <cell r="S218">
            <v>55366</v>
          </cell>
          <cell r="T218">
            <v>91965.052902752141</v>
          </cell>
          <cell r="V218">
            <v>147608.25</v>
          </cell>
          <cell r="W218">
            <v>0</v>
          </cell>
          <cell r="X218">
            <v>209</v>
          </cell>
          <cell r="Y218">
            <v>62</v>
          </cell>
          <cell r="Z218">
            <v>0</v>
          </cell>
          <cell r="AA218">
            <v>0</v>
          </cell>
          <cell r="AB218">
            <v>848098</v>
          </cell>
          <cell r="AC218">
            <v>0</v>
          </cell>
          <cell r="AD218">
            <v>848098</v>
          </cell>
          <cell r="AE218">
            <v>0</v>
          </cell>
          <cell r="AF218">
            <v>55366</v>
          </cell>
          <cell r="AG218">
            <v>903464</v>
          </cell>
          <cell r="AH218">
            <v>0</v>
          </cell>
          <cell r="AJ218">
            <v>0</v>
          </cell>
          <cell r="AK218">
            <v>0</v>
          </cell>
          <cell r="AL218">
            <v>903464</v>
          </cell>
          <cell r="AN218">
            <v>209</v>
          </cell>
          <cell r="AO218">
            <v>209</v>
          </cell>
          <cell r="AP218" t="str">
            <v>NORTH ADAMS</v>
          </cell>
          <cell r="AQ218">
            <v>848098</v>
          </cell>
          <cell r="AR218">
            <v>788614</v>
          </cell>
          <cell r="AS218">
            <v>59484</v>
          </cell>
          <cell r="AT218">
            <v>19640.25</v>
          </cell>
          <cell r="AU218">
            <v>13118</v>
          </cell>
          <cell r="AV218">
            <v>0</v>
          </cell>
          <cell r="AW218">
            <v>0</v>
          </cell>
          <cell r="AX218">
            <v>0</v>
          </cell>
          <cell r="AY218">
            <v>0</v>
          </cell>
          <cell r="AZ218">
            <v>92242.25</v>
          </cell>
          <cell r="BA218">
            <v>36599.052902752141</v>
          </cell>
          <cell r="BC218">
            <v>209</v>
          </cell>
          <cell r="BD218" t="str">
            <v>NORTH ADAMS</v>
          </cell>
          <cell r="BI218">
            <v>0</v>
          </cell>
          <cell r="BL218">
            <v>0</v>
          </cell>
          <cell r="BM218">
            <v>0</v>
          </cell>
          <cell r="BO218">
            <v>0</v>
          </cell>
          <cell r="BQ218">
            <v>59484</v>
          </cell>
          <cell r="BR218">
            <v>59484</v>
          </cell>
          <cell r="BS218">
            <v>0</v>
          </cell>
          <cell r="BU218">
            <v>0</v>
          </cell>
          <cell r="BW218">
            <v>0</v>
          </cell>
        </row>
        <row r="219">
          <cell r="A219">
            <v>210</v>
          </cell>
          <cell r="B219">
            <v>214</v>
          </cell>
          <cell r="C219" t="str">
            <v>NORTHAMPTON</v>
          </cell>
          <cell r="D219">
            <v>199</v>
          </cell>
          <cell r="E219">
            <v>2512668</v>
          </cell>
          <cell r="F219">
            <v>0</v>
          </cell>
          <cell r="G219">
            <v>177707</v>
          </cell>
          <cell r="H219">
            <v>2690375</v>
          </cell>
          <cell r="J219">
            <v>135438.76871636271</v>
          </cell>
          <cell r="K219">
            <v>0.37279427238220764</v>
          </cell>
          <cell r="L219">
            <v>177707</v>
          </cell>
          <cell r="M219">
            <v>313145.76871636271</v>
          </cell>
          <cell r="O219">
            <v>2377229.2312836372</v>
          </cell>
          <cell r="Q219">
            <v>0</v>
          </cell>
          <cell r="R219">
            <v>135438.76871636271</v>
          </cell>
          <cell r="S219">
            <v>177707</v>
          </cell>
          <cell r="T219">
            <v>313145.76871636271</v>
          </cell>
          <cell r="V219">
            <v>541014</v>
          </cell>
          <cell r="W219">
            <v>0</v>
          </cell>
          <cell r="X219">
            <v>210</v>
          </cell>
          <cell r="Y219">
            <v>199</v>
          </cell>
          <cell r="Z219">
            <v>0</v>
          </cell>
          <cell r="AA219">
            <v>0</v>
          </cell>
          <cell r="AB219">
            <v>2512668</v>
          </cell>
          <cell r="AC219">
            <v>0</v>
          </cell>
          <cell r="AD219">
            <v>2512668</v>
          </cell>
          <cell r="AE219">
            <v>0</v>
          </cell>
          <cell r="AF219">
            <v>177707</v>
          </cell>
          <cell r="AG219">
            <v>2690375</v>
          </cell>
          <cell r="AH219">
            <v>0</v>
          </cell>
          <cell r="AJ219">
            <v>0</v>
          </cell>
          <cell r="AK219">
            <v>0</v>
          </cell>
          <cell r="AL219">
            <v>2690375</v>
          </cell>
          <cell r="AN219">
            <v>210</v>
          </cell>
          <cell r="AO219">
            <v>214</v>
          </cell>
          <cell r="AP219" t="str">
            <v>NORTHAMPTON</v>
          </cell>
          <cell r="AQ219">
            <v>2512668</v>
          </cell>
          <cell r="AR219">
            <v>2292541</v>
          </cell>
          <cell r="AS219">
            <v>220127</v>
          </cell>
          <cell r="AT219">
            <v>34819.5</v>
          </cell>
          <cell r="AU219">
            <v>0</v>
          </cell>
          <cell r="AV219">
            <v>28295</v>
          </cell>
          <cell r="AW219">
            <v>48342.75</v>
          </cell>
          <cell r="AX219">
            <v>31722.75</v>
          </cell>
          <cell r="AY219">
            <v>0</v>
          </cell>
          <cell r="AZ219">
            <v>363307</v>
          </cell>
          <cell r="BA219">
            <v>135438.76871636271</v>
          </cell>
          <cell r="BC219">
            <v>210</v>
          </cell>
          <cell r="BD219" t="str">
            <v>NORTHAMPTON</v>
          </cell>
          <cell r="BI219">
            <v>0</v>
          </cell>
          <cell r="BL219">
            <v>0</v>
          </cell>
          <cell r="BM219">
            <v>0</v>
          </cell>
          <cell r="BO219">
            <v>0</v>
          </cell>
          <cell r="BQ219">
            <v>220127</v>
          </cell>
          <cell r="BR219">
            <v>220127</v>
          </cell>
          <cell r="BS219">
            <v>0</v>
          </cell>
          <cell r="BU219">
            <v>0</v>
          </cell>
          <cell r="BW219">
            <v>0</v>
          </cell>
        </row>
        <row r="220">
          <cell r="A220">
            <v>211</v>
          </cell>
          <cell r="B220">
            <v>210</v>
          </cell>
          <cell r="C220" t="str">
            <v>NORTH ANDOVER</v>
          </cell>
          <cell r="D220">
            <v>8</v>
          </cell>
          <cell r="E220">
            <v>112407</v>
          </cell>
          <cell r="F220">
            <v>0</v>
          </cell>
          <cell r="G220">
            <v>7144</v>
          </cell>
          <cell r="H220">
            <v>119551</v>
          </cell>
          <cell r="J220">
            <v>0</v>
          </cell>
          <cell r="K220">
            <v>0</v>
          </cell>
          <cell r="L220">
            <v>7144</v>
          </cell>
          <cell r="M220">
            <v>7144</v>
          </cell>
          <cell r="O220">
            <v>112407</v>
          </cell>
          <cell r="Q220">
            <v>0</v>
          </cell>
          <cell r="R220">
            <v>0</v>
          </cell>
          <cell r="S220">
            <v>7144</v>
          </cell>
          <cell r="T220">
            <v>7144</v>
          </cell>
          <cell r="V220">
            <v>34420.25</v>
          </cell>
          <cell r="W220">
            <v>0</v>
          </cell>
          <cell r="X220">
            <v>211</v>
          </cell>
          <cell r="Y220">
            <v>8</v>
          </cell>
          <cell r="Z220">
            <v>0</v>
          </cell>
          <cell r="AA220">
            <v>0</v>
          </cell>
          <cell r="AB220">
            <v>112407</v>
          </cell>
          <cell r="AC220">
            <v>0</v>
          </cell>
          <cell r="AD220">
            <v>112407</v>
          </cell>
          <cell r="AE220">
            <v>0</v>
          </cell>
          <cell r="AF220">
            <v>7144</v>
          </cell>
          <cell r="AG220">
            <v>119551</v>
          </cell>
          <cell r="AH220">
            <v>0</v>
          </cell>
          <cell r="AJ220">
            <v>0</v>
          </cell>
          <cell r="AK220">
            <v>0</v>
          </cell>
          <cell r="AL220">
            <v>119551</v>
          </cell>
          <cell r="AN220">
            <v>211</v>
          </cell>
          <cell r="AO220">
            <v>210</v>
          </cell>
          <cell r="AP220" t="str">
            <v>NORTH ANDOVER</v>
          </cell>
          <cell r="AQ220">
            <v>112407</v>
          </cell>
          <cell r="AR220">
            <v>112849</v>
          </cell>
          <cell r="AS220">
            <v>0</v>
          </cell>
          <cell r="AT220">
            <v>9692.75</v>
          </cell>
          <cell r="AU220">
            <v>2585</v>
          </cell>
          <cell r="AV220">
            <v>0</v>
          </cell>
          <cell r="AW220">
            <v>0</v>
          </cell>
          <cell r="AX220">
            <v>14998.5</v>
          </cell>
          <cell r="AY220">
            <v>0</v>
          </cell>
          <cell r="AZ220">
            <v>27276.25</v>
          </cell>
          <cell r="BA220">
            <v>0</v>
          </cell>
          <cell r="BC220">
            <v>211</v>
          </cell>
          <cell r="BD220" t="str">
            <v>NORTH ANDOVER</v>
          </cell>
          <cell r="BI220">
            <v>0</v>
          </cell>
          <cell r="BL220">
            <v>0</v>
          </cell>
          <cell r="BM220">
            <v>0</v>
          </cell>
          <cell r="BO220">
            <v>0</v>
          </cell>
          <cell r="BQ220">
            <v>0</v>
          </cell>
          <cell r="BR220">
            <v>0</v>
          </cell>
          <cell r="BS220">
            <v>0</v>
          </cell>
          <cell r="BU220">
            <v>0</v>
          </cell>
          <cell r="BW220">
            <v>0</v>
          </cell>
        </row>
        <row r="221">
          <cell r="A221">
            <v>212</v>
          </cell>
          <cell r="B221">
            <v>211</v>
          </cell>
          <cell r="C221" t="str">
            <v>NORTH ATTLEBOROUGH</v>
          </cell>
          <cell r="D221">
            <v>157</v>
          </cell>
          <cell r="E221">
            <v>1889878</v>
          </cell>
          <cell r="F221">
            <v>0</v>
          </cell>
          <cell r="G221">
            <v>140201</v>
          </cell>
          <cell r="H221">
            <v>2030079</v>
          </cell>
          <cell r="J221">
            <v>298783.36159391707</v>
          </cell>
          <cell r="K221">
            <v>0.46455471916455887</v>
          </cell>
          <cell r="L221">
            <v>140201</v>
          </cell>
          <cell r="M221">
            <v>438984.36159391707</v>
          </cell>
          <cell r="O221">
            <v>1591094.638406083</v>
          </cell>
          <cell r="Q221">
            <v>0</v>
          </cell>
          <cell r="R221">
            <v>298783.36159391707</v>
          </cell>
          <cell r="S221">
            <v>140201</v>
          </cell>
          <cell r="T221">
            <v>438984.36159391707</v>
          </cell>
          <cell r="V221">
            <v>783361.75</v>
          </cell>
          <cell r="W221">
            <v>0</v>
          </cell>
          <cell r="X221">
            <v>212</v>
          </cell>
          <cell r="Y221">
            <v>157</v>
          </cell>
          <cell r="Z221">
            <v>0</v>
          </cell>
          <cell r="AA221">
            <v>0</v>
          </cell>
          <cell r="AB221">
            <v>1889878</v>
          </cell>
          <cell r="AC221">
            <v>0</v>
          </cell>
          <cell r="AD221">
            <v>1889878</v>
          </cell>
          <cell r="AE221">
            <v>0</v>
          </cell>
          <cell r="AF221">
            <v>140201</v>
          </cell>
          <cell r="AG221">
            <v>2030079</v>
          </cell>
          <cell r="AH221">
            <v>0</v>
          </cell>
          <cell r="AJ221">
            <v>0</v>
          </cell>
          <cell r="AK221">
            <v>0</v>
          </cell>
          <cell r="AL221">
            <v>2030079</v>
          </cell>
          <cell r="AN221">
            <v>212</v>
          </cell>
          <cell r="AO221">
            <v>211</v>
          </cell>
          <cell r="AP221" t="str">
            <v>NORTH ATTLEBOROUGH</v>
          </cell>
          <cell r="AQ221">
            <v>1889878</v>
          </cell>
          <cell r="AR221">
            <v>1404269</v>
          </cell>
          <cell r="AS221">
            <v>485609</v>
          </cell>
          <cell r="AT221">
            <v>70097.25</v>
          </cell>
          <cell r="AU221">
            <v>18323</v>
          </cell>
          <cell r="AV221">
            <v>32883.75</v>
          </cell>
          <cell r="AW221">
            <v>9678.5</v>
          </cell>
          <cell r="AX221">
            <v>26569.25</v>
          </cell>
          <cell r="AY221">
            <v>0</v>
          </cell>
          <cell r="AZ221">
            <v>643160.75</v>
          </cell>
          <cell r="BA221">
            <v>298783.36159391707</v>
          </cell>
          <cell r="BC221">
            <v>212</v>
          </cell>
          <cell r="BD221" t="str">
            <v>NORTH ATTLEBOROUGH</v>
          </cell>
          <cell r="BI221">
            <v>0</v>
          </cell>
          <cell r="BL221">
            <v>0</v>
          </cell>
          <cell r="BM221">
            <v>0</v>
          </cell>
          <cell r="BO221">
            <v>0</v>
          </cell>
          <cell r="BQ221">
            <v>485609</v>
          </cell>
          <cell r="BR221">
            <v>485609</v>
          </cell>
          <cell r="BS221">
            <v>0</v>
          </cell>
          <cell r="BU221">
            <v>0</v>
          </cell>
          <cell r="BW221">
            <v>0</v>
          </cell>
        </row>
        <row r="222">
          <cell r="A222">
            <v>213</v>
          </cell>
          <cell r="B222">
            <v>215</v>
          </cell>
          <cell r="C222" t="str">
            <v>NORTHBOROUGH</v>
          </cell>
          <cell r="D222">
            <v>3</v>
          </cell>
          <cell r="E222">
            <v>52942</v>
          </cell>
          <cell r="F222">
            <v>0</v>
          </cell>
          <cell r="G222">
            <v>2679</v>
          </cell>
          <cell r="H222">
            <v>55621</v>
          </cell>
          <cell r="J222">
            <v>5653.1520756923983</v>
          </cell>
          <cell r="K222">
            <v>0.24999290573855587</v>
          </cell>
          <cell r="L222">
            <v>2679</v>
          </cell>
          <cell r="M222">
            <v>8332.1520756923983</v>
          </cell>
          <cell r="O222">
            <v>47288.8479243076</v>
          </cell>
          <cell r="Q222">
            <v>0</v>
          </cell>
          <cell r="R222">
            <v>5653.1520756923983</v>
          </cell>
          <cell r="S222">
            <v>2679</v>
          </cell>
          <cell r="T222">
            <v>8332.1520756923983</v>
          </cell>
          <cell r="V222">
            <v>25292.25</v>
          </cell>
          <cell r="W222">
            <v>0</v>
          </cell>
          <cell r="X222">
            <v>213</v>
          </cell>
          <cell r="Y222">
            <v>3</v>
          </cell>
          <cell r="Z222">
            <v>0</v>
          </cell>
          <cell r="AA222">
            <v>0</v>
          </cell>
          <cell r="AB222">
            <v>52942</v>
          </cell>
          <cell r="AC222">
            <v>0</v>
          </cell>
          <cell r="AD222">
            <v>52942</v>
          </cell>
          <cell r="AE222">
            <v>0</v>
          </cell>
          <cell r="AF222">
            <v>2679</v>
          </cell>
          <cell r="AG222">
            <v>55621</v>
          </cell>
          <cell r="AH222">
            <v>0</v>
          </cell>
          <cell r="AJ222">
            <v>0</v>
          </cell>
          <cell r="AK222">
            <v>0</v>
          </cell>
          <cell r="AL222">
            <v>55621</v>
          </cell>
          <cell r="AN222">
            <v>213</v>
          </cell>
          <cell r="AO222">
            <v>215</v>
          </cell>
          <cell r="AP222" t="str">
            <v>NORTHBOROUGH</v>
          </cell>
          <cell r="AQ222">
            <v>52942</v>
          </cell>
          <cell r="AR222">
            <v>43754</v>
          </cell>
          <cell r="AS222">
            <v>9188</v>
          </cell>
          <cell r="AT222">
            <v>10938.5</v>
          </cell>
          <cell r="AU222">
            <v>0</v>
          </cell>
          <cell r="AV222">
            <v>432.75</v>
          </cell>
          <cell r="AW222">
            <v>0</v>
          </cell>
          <cell r="AX222">
            <v>2054</v>
          </cell>
          <cell r="AY222">
            <v>0</v>
          </cell>
          <cell r="AZ222">
            <v>22613.25</v>
          </cell>
          <cell r="BA222">
            <v>5653.1520756923983</v>
          </cell>
          <cell r="BC222">
            <v>213</v>
          </cell>
          <cell r="BD222" t="str">
            <v>NORTHBOROUGH</v>
          </cell>
          <cell r="BI222">
            <v>0</v>
          </cell>
          <cell r="BL222">
            <v>0</v>
          </cell>
          <cell r="BM222">
            <v>0</v>
          </cell>
          <cell r="BO222">
            <v>0</v>
          </cell>
          <cell r="BQ222">
            <v>9188</v>
          </cell>
          <cell r="BR222">
            <v>9188</v>
          </cell>
          <cell r="BS222">
            <v>0</v>
          </cell>
          <cell r="BU222">
            <v>0</v>
          </cell>
          <cell r="BW222">
            <v>0</v>
          </cell>
        </row>
        <row r="223">
          <cell r="A223">
            <v>214</v>
          </cell>
          <cell r="B223">
            <v>216</v>
          </cell>
          <cell r="C223" t="str">
            <v>NORTHBRIDGE</v>
          </cell>
          <cell r="D223">
            <v>4</v>
          </cell>
          <cell r="E223">
            <v>45786</v>
          </cell>
          <cell r="F223">
            <v>0</v>
          </cell>
          <cell r="G223">
            <v>3572</v>
          </cell>
          <cell r="H223">
            <v>49358</v>
          </cell>
          <cell r="J223">
            <v>15852.575449522708</v>
          </cell>
          <cell r="K223">
            <v>0.52885548742788491</v>
          </cell>
          <cell r="L223">
            <v>3572</v>
          </cell>
          <cell r="M223">
            <v>19424.575449522708</v>
          </cell>
          <cell r="O223">
            <v>29933.424550477292</v>
          </cell>
          <cell r="Q223">
            <v>0</v>
          </cell>
          <cell r="R223">
            <v>15852.575449522708</v>
          </cell>
          <cell r="S223">
            <v>3572</v>
          </cell>
          <cell r="T223">
            <v>19424.575449522708</v>
          </cell>
          <cell r="V223">
            <v>33547.25</v>
          </cell>
          <cell r="W223">
            <v>0</v>
          </cell>
          <cell r="X223">
            <v>214</v>
          </cell>
          <cell r="Y223">
            <v>4</v>
          </cell>
          <cell r="Z223">
            <v>0</v>
          </cell>
          <cell r="AA223">
            <v>0</v>
          </cell>
          <cell r="AB223">
            <v>45786</v>
          </cell>
          <cell r="AC223">
            <v>0</v>
          </cell>
          <cell r="AD223">
            <v>45786</v>
          </cell>
          <cell r="AE223">
            <v>0</v>
          </cell>
          <cell r="AF223">
            <v>3572</v>
          </cell>
          <cell r="AG223">
            <v>49358</v>
          </cell>
          <cell r="AH223">
            <v>0</v>
          </cell>
          <cell r="AJ223">
            <v>0</v>
          </cell>
          <cell r="AK223">
            <v>0</v>
          </cell>
          <cell r="AL223">
            <v>49358</v>
          </cell>
          <cell r="AN223">
            <v>214</v>
          </cell>
          <cell r="AO223">
            <v>216</v>
          </cell>
          <cell r="AP223" t="str">
            <v>NORTHBRIDGE</v>
          </cell>
          <cell r="AQ223">
            <v>45786</v>
          </cell>
          <cell r="AR223">
            <v>20021</v>
          </cell>
          <cell r="AS223">
            <v>25765</v>
          </cell>
          <cell r="AT223">
            <v>0</v>
          </cell>
          <cell r="AU223">
            <v>0</v>
          </cell>
          <cell r="AV223">
            <v>0</v>
          </cell>
          <cell r="AW223">
            <v>4210.25</v>
          </cell>
          <cell r="AX223">
            <v>0</v>
          </cell>
          <cell r="AY223">
            <v>0</v>
          </cell>
          <cell r="AZ223">
            <v>29975.25</v>
          </cell>
          <cell r="BA223">
            <v>15852.575449522708</v>
          </cell>
          <cell r="BC223">
            <v>214</v>
          </cell>
          <cell r="BD223" t="str">
            <v>NORTHBRIDGE</v>
          </cell>
          <cell r="BI223">
            <v>0</v>
          </cell>
          <cell r="BL223">
            <v>0</v>
          </cell>
          <cell r="BM223">
            <v>0</v>
          </cell>
          <cell r="BO223">
            <v>0</v>
          </cell>
          <cell r="BQ223">
            <v>25765</v>
          </cell>
          <cell r="BR223">
            <v>25765</v>
          </cell>
          <cell r="BS223">
            <v>0</v>
          </cell>
          <cell r="BU223">
            <v>0</v>
          </cell>
          <cell r="BW223">
            <v>0</v>
          </cell>
        </row>
        <row r="224">
          <cell r="A224">
            <v>215</v>
          </cell>
          <cell r="B224">
            <v>212</v>
          </cell>
          <cell r="C224" t="str">
            <v>NORTH BROOKFIELD</v>
          </cell>
          <cell r="D224">
            <v>9</v>
          </cell>
          <cell r="E224">
            <v>107208</v>
          </cell>
          <cell r="F224">
            <v>0</v>
          </cell>
          <cell r="G224">
            <v>8037</v>
          </cell>
          <cell r="H224">
            <v>115245</v>
          </cell>
          <cell r="J224">
            <v>20211.802969797049</v>
          </cell>
          <cell r="K224">
            <v>0.39292378366424729</v>
          </cell>
          <cell r="L224">
            <v>8037</v>
          </cell>
          <cell r="M224">
            <v>28248.802969797049</v>
          </cell>
          <cell r="O224">
            <v>86996.197030202951</v>
          </cell>
          <cell r="Q224">
            <v>0</v>
          </cell>
          <cell r="R224">
            <v>20211.802969797049</v>
          </cell>
          <cell r="S224">
            <v>8037</v>
          </cell>
          <cell r="T224">
            <v>28248.802969797049</v>
          </cell>
          <cell r="V224">
            <v>59476.5</v>
          </cell>
          <cell r="W224">
            <v>0</v>
          </cell>
          <cell r="X224">
            <v>215</v>
          </cell>
          <cell r="Y224">
            <v>9</v>
          </cell>
          <cell r="Z224">
            <v>0</v>
          </cell>
          <cell r="AA224">
            <v>0</v>
          </cell>
          <cell r="AB224">
            <v>107208</v>
          </cell>
          <cell r="AC224">
            <v>0</v>
          </cell>
          <cell r="AD224">
            <v>107208</v>
          </cell>
          <cell r="AE224">
            <v>0</v>
          </cell>
          <cell r="AF224">
            <v>8037</v>
          </cell>
          <cell r="AG224">
            <v>115245</v>
          </cell>
          <cell r="AH224">
            <v>0</v>
          </cell>
          <cell r="AJ224">
            <v>0</v>
          </cell>
          <cell r="AK224">
            <v>0</v>
          </cell>
          <cell r="AL224">
            <v>115245</v>
          </cell>
          <cell r="AN224">
            <v>215</v>
          </cell>
          <cell r="AO224">
            <v>212</v>
          </cell>
          <cell r="AP224" t="str">
            <v>NORTH BROOKFIELD</v>
          </cell>
          <cell r="AQ224">
            <v>107208</v>
          </cell>
          <cell r="AR224">
            <v>74358</v>
          </cell>
          <cell r="AS224">
            <v>32850</v>
          </cell>
          <cell r="AT224">
            <v>18589.5</v>
          </cell>
          <cell r="AU224">
            <v>0</v>
          </cell>
          <cell r="AV224">
            <v>0</v>
          </cell>
          <cell r="AW224">
            <v>0</v>
          </cell>
          <cell r="AX224">
            <v>0</v>
          </cell>
          <cell r="AY224">
            <v>0</v>
          </cell>
          <cell r="AZ224">
            <v>51439.5</v>
          </cell>
          <cell r="BA224">
            <v>20211.802969797049</v>
          </cell>
          <cell r="BC224">
            <v>215</v>
          </cell>
          <cell r="BD224" t="str">
            <v>NORTH BROOKFIELD</v>
          </cell>
          <cell r="BI224">
            <v>0</v>
          </cell>
          <cell r="BL224">
            <v>0</v>
          </cell>
          <cell r="BM224">
            <v>0</v>
          </cell>
          <cell r="BO224">
            <v>0</v>
          </cell>
          <cell r="BQ224">
            <v>32850</v>
          </cell>
          <cell r="BR224">
            <v>32850</v>
          </cell>
          <cell r="BS224">
            <v>0</v>
          </cell>
          <cell r="BU224">
            <v>0</v>
          </cell>
          <cell r="BW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W225">
            <v>0</v>
          </cell>
          <cell r="X225">
            <v>216</v>
          </cell>
          <cell r="AN225">
            <v>216</v>
          </cell>
          <cell r="AO225">
            <v>217</v>
          </cell>
          <cell r="AP225" t="str">
            <v>NORTHFIELD</v>
          </cell>
          <cell r="AQ225">
            <v>0</v>
          </cell>
          <cell r="AR225">
            <v>0</v>
          </cell>
          <cell r="AS225">
            <v>0</v>
          </cell>
          <cell r="AT225">
            <v>0</v>
          </cell>
          <cell r="AU225">
            <v>0</v>
          </cell>
          <cell r="AV225">
            <v>0</v>
          </cell>
          <cell r="AW225">
            <v>0</v>
          </cell>
          <cell r="AX225">
            <v>0</v>
          </cell>
          <cell r="AY225">
            <v>0</v>
          </cell>
          <cell r="AZ225">
            <v>0</v>
          </cell>
          <cell r="BA225">
            <v>0</v>
          </cell>
          <cell r="BC225">
            <v>216</v>
          </cell>
          <cell r="BD225" t="str">
            <v>NORTHFIELD</v>
          </cell>
          <cell r="BI225">
            <v>0</v>
          </cell>
          <cell r="BL225">
            <v>0</v>
          </cell>
          <cell r="BM225">
            <v>0</v>
          </cell>
          <cell r="BO225">
            <v>0</v>
          </cell>
          <cell r="BQ225">
            <v>0</v>
          </cell>
          <cell r="BR225">
            <v>0</v>
          </cell>
          <cell r="BS225">
            <v>0</v>
          </cell>
          <cell r="BU225">
            <v>0</v>
          </cell>
          <cell r="BW225">
            <v>0</v>
          </cell>
        </row>
        <row r="226">
          <cell r="A226">
            <v>217</v>
          </cell>
          <cell r="B226">
            <v>213</v>
          </cell>
          <cell r="C226" t="str">
            <v>NORTH READING</v>
          </cell>
          <cell r="D226">
            <v>2</v>
          </cell>
          <cell r="E226">
            <v>27609</v>
          </cell>
          <cell r="F226">
            <v>0</v>
          </cell>
          <cell r="G226">
            <v>1786</v>
          </cell>
          <cell r="H226">
            <v>29395</v>
          </cell>
          <cell r="J226">
            <v>0</v>
          </cell>
          <cell r="K226">
            <v>0</v>
          </cell>
          <cell r="L226">
            <v>1786</v>
          </cell>
          <cell r="M226">
            <v>1786</v>
          </cell>
          <cell r="O226">
            <v>27609</v>
          </cell>
          <cell r="Q226">
            <v>0</v>
          </cell>
          <cell r="R226">
            <v>0</v>
          </cell>
          <cell r="S226">
            <v>1786</v>
          </cell>
          <cell r="T226">
            <v>1786</v>
          </cell>
          <cell r="V226">
            <v>8877.5</v>
          </cell>
          <cell r="W226">
            <v>0</v>
          </cell>
          <cell r="X226">
            <v>217</v>
          </cell>
          <cell r="Y226">
            <v>2</v>
          </cell>
          <cell r="Z226">
            <v>0</v>
          </cell>
          <cell r="AA226">
            <v>0</v>
          </cell>
          <cell r="AB226">
            <v>27609</v>
          </cell>
          <cell r="AC226">
            <v>0</v>
          </cell>
          <cell r="AD226">
            <v>27609</v>
          </cell>
          <cell r="AE226">
            <v>0</v>
          </cell>
          <cell r="AF226">
            <v>1786</v>
          </cell>
          <cell r="AG226">
            <v>29395</v>
          </cell>
          <cell r="AH226">
            <v>0</v>
          </cell>
          <cell r="AJ226">
            <v>0</v>
          </cell>
          <cell r="AK226">
            <v>0</v>
          </cell>
          <cell r="AL226">
            <v>29395</v>
          </cell>
          <cell r="AN226">
            <v>217</v>
          </cell>
          <cell r="AO226">
            <v>213</v>
          </cell>
          <cell r="AP226" t="str">
            <v>NORTH READING</v>
          </cell>
          <cell r="AQ226">
            <v>27609</v>
          </cell>
          <cell r="AR226">
            <v>28366</v>
          </cell>
          <cell r="AS226">
            <v>0</v>
          </cell>
          <cell r="AT226">
            <v>6752.5</v>
          </cell>
          <cell r="AU226">
            <v>339</v>
          </cell>
          <cell r="AV226">
            <v>0</v>
          </cell>
          <cell r="AW226">
            <v>0</v>
          </cell>
          <cell r="AX226">
            <v>0</v>
          </cell>
          <cell r="AY226">
            <v>0</v>
          </cell>
          <cell r="AZ226">
            <v>7091.5</v>
          </cell>
          <cell r="BA226">
            <v>0</v>
          </cell>
          <cell r="BC226">
            <v>217</v>
          </cell>
          <cell r="BD226" t="str">
            <v>NORTH READING</v>
          </cell>
          <cell r="BI226">
            <v>0</v>
          </cell>
          <cell r="BL226">
            <v>0</v>
          </cell>
          <cell r="BM226">
            <v>0</v>
          </cell>
          <cell r="BO226">
            <v>0</v>
          </cell>
          <cell r="BQ226">
            <v>0</v>
          </cell>
          <cell r="BR226">
            <v>0</v>
          </cell>
          <cell r="BS226">
            <v>0</v>
          </cell>
          <cell r="BU226">
            <v>0</v>
          </cell>
          <cell r="BW226">
            <v>0</v>
          </cell>
        </row>
        <row r="227">
          <cell r="A227">
            <v>218</v>
          </cell>
          <cell r="B227">
            <v>218</v>
          </cell>
          <cell r="C227" t="str">
            <v>NORTON</v>
          </cell>
          <cell r="D227">
            <v>113</v>
          </cell>
          <cell r="E227">
            <v>1488750</v>
          </cell>
          <cell r="F227">
            <v>0</v>
          </cell>
          <cell r="G227">
            <v>100909</v>
          </cell>
          <cell r="H227">
            <v>1589659</v>
          </cell>
          <cell r="J227">
            <v>85667.280812685611</v>
          </cell>
          <cell r="K227">
            <v>0.59450501436646186</v>
          </cell>
          <cell r="L227">
            <v>100909</v>
          </cell>
          <cell r="M227">
            <v>186576.28081268561</v>
          </cell>
          <cell r="O227">
            <v>1403082.7191873144</v>
          </cell>
          <cell r="Q227">
            <v>0</v>
          </cell>
          <cell r="R227">
            <v>85667.280812685611</v>
          </cell>
          <cell r="S227">
            <v>100909</v>
          </cell>
          <cell r="T227">
            <v>186576.28081268561</v>
          </cell>
          <cell r="V227">
            <v>245007.5</v>
          </cell>
          <cell r="W227">
            <v>0</v>
          </cell>
          <cell r="X227">
            <v>218</v>
          </cell>
          <cell r="Y227">
            <v>113</v>
          </cell>
          <cell r="Z227">
            <v>0</v>
          </cell>
          <cell r="AA227">
            <v>0</v>
          </cell>
          <cell r="AB227">
            <v>1488750</v>
          </cell>
          <cell r="AC227">
            <v>0</v>
          </cell>
          <cell r="AD227">
            <v>1488750</v>
          </cell>
          <cell r="AE227">
            <v>0</v>
          </cell>
          <cell r="AF227">
            <v>100909</v>
          </cell>
          <cell r="AG227">
            <v>1589659</v>
          </cell>
          <cell r="AH227">
            <v>0</v>
          </cell>
          <cell r="AJ227">
            <v>0</v>
          </cell>
          <cell r="AK227">
            <v>0</v>
          </cell>
          <cell r="AL227">
            <v>1589659</v>
          </cell>
          <cell r="AN227">
            <v>218</v>
          </cell>
          <cell r="AO227">
            <v>218</v>
          </cell>
          <cell r="AP227" t="str">
            <v>NORTON</v>
          </cell>
          <cell r="AQ227">
            <v>1488750</v>
          </cell>
          <cell r="AR227">
            <v>1349516</v>
          </cell>
          <cell r="AS227">
            <v>139234</v>
          </cell>
          <cell r="AT227">
            <v>4864.5</v>
          </cell>
          <cell r="AU227">
            <v>0</v>
          </cell>
          <cell r="AV227">
            <v>0</v>
          </cell>
          <cell r="AW227">
            <v>0</v>
          </cell>
          <cell r="AX227">
            <v>0</v>
          </cell>
          <cell r="AY227">
            <v>0</v>
          </cell>
          <cell r="AZ227">
            <v>144098.5</v>
          </cell>
          <cell r="BA227">
            <v>85667.280812685611</v>
          </cell>
          <cell r="BC227">
            <v>218</v>
          </cell>
          <cell r="BD227" t="str">
            <v>NORTON</v>
          </cell>
          <cell r="BI227">
            <v>0</v>
          </cell>
          <cell r="BL227">
            <v>0</v>
          </cell>
          <cell r="BM227">
            <v>0</v>
          </cell>
          <cell r="BO227">
            <v>0</v>
          </cell>
          <cell r="BQ227">
            <v>139234</v>
          </cell>
          <cell r="BR227">
            <v>139234</v>
          </cell>
          <cell r="BS227">
            <v>0</v>
          </cell>
          <cell r="BU227">
            <v>0</v>
          </cell>
          <cell r="BW227">
            <v>0</v>
          </cell>
        </row>
        <row r="228">
          <cell r="A228">
            <v>219</v>
          </cell>
          <cell r="B228">
            <v>219</v>
          </cell>
          <cell r="C228" t="str">
            <v>NORWELL</v>
          </cell>
          <cell r="D228">
            <v>11</v>
          </cell>
          <cell r="E228">
            <v>176979</v>
          </cell>
          <cell r="F228">
            <v>0</v>
          </cell>
          <cell r="G228">
            <v>9823</v>
          </cell>
          <cell r="H228">
            <v>186802</v>
          </cell>
          <cell r="J228">
            <v>18850.198100020465</v>
          </cell>
          <cell r="K228">
            <v>0.34987954989481385</v>
          </cell>
          <cell r="L228">
            <v>9823</v>
          </cell>
          <cell r="M228">
            <v>28673.198100020465</v>
          </cell>
          <cell r="O228">
            <v>158128.80189997953</v>
          </cell>
          <cell r="Q228">
            <v>0</v>
          </cell>
          <cell r="R228">
            <v>18850.198100020465</v>
          </cell>
          <cell r="S228">
            <v>9823</v>
          </cell>
          <cell r="T228">
            <v>28673.198100020465</v>
          </cell>
          <cell r="V228">
            <v>63699.25</v>
          </cell>
          <cell r="W228">
            <v>0</v>
          </cell>
          <cell r="X228">
            <v>219</v>
          </cell>
          <cell r="Y228">
            <v>11</v>
          </cell>
          <cell r="Z228">
            <v>0</v>
          </cell>
          <cell r="AA228">
            <v>0</v>
          </cell>
          <cell r="AB228">
            <v>176979</v>
          </cell>
          <cell r="AC228">
            <v>0</v>
          </cell>
          <cell r="AD228">
            <v>176979</v>
          </cell>
          <cell r="AE228">
            <v>0</v>
          </cell>
          <cell r="AF228">
            <v>9823</v>
          </cell>
          <cell r="AG228">
            <v>186802</v>
          </cell>
          <cell r="AH228">
            <v>0</v>
          </cell>
          <cell r="AJ228">
            <v>0</v>
          </cell>
          <cell r="AK228">
            <v>0</v>
          </cell>
          <cell r="AL228">
            <v>186802</v>
          </cell>
          <cell r="AN228">
            <v>219</v>
          </cell>
          <cell r="AO228">
            <v>219</v>
          </cell>
          <cell r="AP228" t="str">
            <v>NORWELL</v>
          </cell>
          <cell r="AQ228">
            <v>176979</v>
          </cell>
          <cell r="AR228">
            <v>146342</v>
          </cell>
          <cell r="AS228">
            <v>30637</v>
          </cell>
          <cell r="AT228">
            <v>6605.5</v>
          </cell>
          <cell r="AU228">
            <v>6232</v>
          </cell>
          <cell r="AV228">
            <v>5982</v>
          </cell>
          <cell r="AW228">
            <v>3816</v>
          </cell>
          <cell r="AX228">
            <v>603.75</v>
          </cell>
          <cell r="AY228">
            <v>0</v>
          </cell>
          <cell r="AZ228">
            <v>53876.25</v>
          </cell>
          <cell r="BA228">
            <v>18850.198100020465</v>
          </cell>
          <cell r="BC228">
            <v>219</v>
          </cell>
          <cell r="BD228" t="str">
            <v>NORWELL</v>
          </cell>
          <cell r="BI228">
            <v>0</v>
          </cell>
          <cell r="BL228">
            <v>0</v>
          </cell>
          <cell r="BM228">
            <v>0</v>
          </cell>
          <cell r="BO228">
            <v>0</v>
          </cell>
          <cell r="BQ228">
            <v>30637</v>
          </cell>
          <cell r="BR228">
            <v>30637</v>
          </cell>
          <cell r="BS228">
            <v>0</v>
          </cell>
          <cell r="BU228">
            <v>0</v>
          </cell>
          <cell r="BW228">
            <v>0</v>
          </cell>
        </row>
        <row r="229">
          <cell r="A229">
            <v>220</v>
          </cell>
          <cell r="B229">
            <v>220</v>
          </cell>
          <cell r="C229" t="str">
            <v>NORWOOD</v>
          </cell>
          <cell r="D229">
            <v>57</v>
          </cell>
          <cell r="E229">
            <v>890051</v>
          </cell>
          <cell r="F229">
            <v>0</v>
          </cell>
          <cell r="G229">
            <v>50901</v>
          </cell>
          <cell r="H229">
            <v>940952</v>
          </cell>
          <cell r="J229">
            <v>165778.6230921211</v>
          </cell>
          <cell r="K229">
            <v>0.43537332060167289</v>
          </cell>
          <cell r="L229">
            <v>50901</v>
          </cell>
          <cell r="M229">
            <v>216679.6230921211</v>
          </cell>
          <cell r="O229">
            <v>724272.3769078789</v>
          </cell>
          <cell r="Q229">
            <v>0</v>
          </cell>
          <cell r="R229">
            <v>165778.6230921211</v>
          </cell>
          <cell r="S229">
            <v>50901</v>
          </cell>
          <cell r="T229">
            <v>216679.6230921211</v>
          </cell>
          <cell r="V229">
            <v>431674.5</v>
          </cell>
          <cell r="W229">
            <v>0</v>
          </cell>
          <cell r="X229">
            <v>220</v>
          </cell>
          <cell r="Y229">
            <v>57</v>
          </cell>
          <cell r="Z229">
            <v>0</v>
          </cell>
          <cell r="AA229">
            <v>0</v>
          </cell>
          <cell r="AB229">
            <v>890051</v>
          </cell>
          <cell r="AC229">
            <v>0</v>
          </cell>
          <cell r="AD229">
            <v>890051</v>
          </cell>
          <cell r="AE229">
            <v>0</v>
          </cell>
          <cell r="AF229">
            <v>50901</v>
          </cell>
          <cell r="AG229">
            <v>940952</v>
          </cell>
          <cell r="AH229">
            <v>0</v>
          </cell>
          <cell r="AJ229">
            <v>0</v>
          </cell>
          <cell r="AK229">
            <v>0</v>
          </cell>
          <cell r="AL229">
            <v>940952</v>
          </cell>
          <cell r="AN229">
            <v>220</v>
          </cell>
          <cell r="AO229">
            <v>220</v>
          </cell>
          <cell r="AP229" t="str">
            <v>NORWOOD</v>
          </cell>
          <cell r="AQ229">
            <v>890051</v>
          </cell>
          <cell r="AR229">
            <v>620613</v>
          </cell>
          <cell r="AS229">
            <v>269438</v>
          </cell>
          <cell r="AT229">
            <v>33933.25</v>
          </cell>
          <cell r="AU229">
            <v>24147</v>
          </cell>
          <cell r="AV229">
            <v>22109.5</v>
          </cell>
          <cell r="AW229">
            <v>15330</v>
          </cell>
          <cell r="AX229">
            <v>15815.75</v>
          </cell>
          <cell r="AY229">
            <v>0</v>
          </cell>
          <cell r="AZ229">
            <v>380773.5</v>
          </cell>
          <cell r="BA229">
            <v>165778.6230921211</v>
          </cell>
          <cell r="BC229">
            <v>220</v>
          </cell>
          <cell r="BD229" t="str">
            <v>NORWOOD</v>
          </cell>
          <cell r="BI229">
            <v>0</v>
          </cell>
          <cell r="BL229">
            <v>0</v>
          </cell>
          <cell r="BM229">
            <v>0</v>
          </cell>
          <cell r="BO229">
            <v>0</v>
          </cell>
          <cell r="BQ229">
            <v>269438</v>
          </cell>
          <cell r="BR229">
            <v>269438</v>
          </cell>
          <cell r="BS229">
            <v>0</v>
          </cell>
          <cell r="BU229">
            <v>0</v>
          </cell>
          <cell r="BW229">
            <v>0</v>
          </cell>
        </row>
        <row r="230">
          <cell r="A230">
            <v>221</v>
          </cell>
          <cell r="B230">
            <v>221</v>
          </cell>
          <cell r="C230" t="str">
            <v>OAK BLUFFS</v>
          </cell>
          <cell r="D230">
            <v>32</v>
          </cell>
          <cell r="E230">
            <v>733344</v>
          </cell>
          <cell r="F230">
            <v>0</v>
          </cell>
          <cell r="G230">
            <v>28576</v>
          </cell>
          <cell r="H230">
            <v>761920</v>
          </cell>
          <cell r="J230">
            <v>0</v>
          </cell>
          <cell r="K230">
            <v>0</v>
          </cell>
          <cell r="L230">
            <v>28576</v>
          </cell>
          <cell r="M230">
            <v>28576</v>
          </cell>
          <cell r="O230">
            <v>733344</v>
          </cell>
          <cell r="Q230">
            <v>0</v>
          </cell>
          <cell r="R230">
            <v>0</v>
          </cell>
          <cell r="S230">
            <v>28576</v>
          </cell>
          <cell r="T230">
            <v>28576</v>
          </cell>
          <cell r="V230">
            <v>84924.75</v>
          </cell>
          <cell r="W230">
            <v>0</v>
          </cell>
          <cell r="X230">
            <v>221</v>
          </cell>
          <cell r="Y230">
            <v>32</v>
          </cell>
          <cell r="Z230">
            <v>0</v>
          </cell>
          <cell r="AA230">
            <v>0</v>
          </cell>
          <cell r="AB230">
            <v>733344</v>
          </cell>
          <cell r="AC230">
            <v>0</v>
          </cell>
          <cell r="AD230">
            <v>733344</v>
          </cell>
          <cell r="AE230">
            <v>0</v>
          </cell>
          <cell r="AF230">
            <v>28576</v>
          </cell>
          <cell r="AG230">
            <v>761920</v>
          </cell>
          <cell r="AH230">
            <v>0</v>
          </cell>
          <cell r="AJ230">
            <v>0</v>
          </cell>
          <cell r="AK230">
            <v>0</v>
          </cell>
          <cell r="AL230">
            <v>761920</v>
          </cell>
          <cell r="AN230">
            <v>221</v>
          </cell>
          <cell r="AO230">
            <v>221</v>
          </cell>
          <cell r="AP230" t="str">
            <v>OAK BLUFFS</v>
          </cell>
          <cell r="AQ230">
            <v>733344</v>
          </cell>
          <cell r="AR230">
            <v>738516</v>
          </cell>
          <cell r="AS230">
            <v>0</v>
          </cell>
          <cell r="AT230">
            <v>49569.75</v>
          </cell>
          <cell r="AU230">
            <v>4795</v>
          </cell>
          <cell r="AV230">
            <v>1984</v>
          </cell>
          <cell r="AW230">
            <v>0</v>
          </cell>
          <cell r="AX230">
            <v>0</v>
          </cell>
          <cell r="AY230">
            <v>0</v>
          </cell>
          <cell r="AZ230">
            <v>56348.75</v>
          </cell>
          <cell r="BA230">
            <v>0</v>
          </cell>
          <cell r="BC230">
            <v>221</v>
          </cell>
          <cell r="BD230" t="str">
            <v>OAK BLUFFS</v>
          </cell>
          <cell r="BI230">
            <v>0</v>
          </cell>
          <cell r="BL230">
            <v>0</v>
          </cell>
          <cell r="BM230">
            <v>0</v>
          </cell>
          <cell r="BO230">
            <v>0</v>
          </cell>
          <cell r="BQ230">
            <v>0</v>
          </cell>
          <cell r="BR230">
            <v>0</v>
          </cell>
          <cell r="BS230">
            <v>0</v>
          </cell>
          <cell r="BU230">
            <v>0</v>
          </cell>
          <cell r="BW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W231">
            <v>0</v>
          </cell>
          <cell r="X231">
            <v>222</v>
          </cell>
          <cell r="AN231">
            <v>222</v>
          </cell>
          <cell r="AO231">
            <v>222</v>
          </cell>
          <cell r="AP231" t="str">
            <v>OAKHAM</v>
          </cell>
          <cell r="AQ231">
            <v>0</v>
          </cell>
          <cell r="AR231">
            <v>0</v>
          </cell>
          <cell r="AS231">
            <v>0</v>
          </cell>
          <cell r="AT231">
            <v>0</v>
          </cell>
          <cell r="AU231">
            <v>0</v>
          </cell>
          <cell r="AV231">
            <v>0</v>
          </cell>
          <cell r="AW231">
            <v>0</v>
          </cell>
          <cell r="AX231">
            <v>0</v>
          </cell>
          <cell r="AY231">
            <v>0</v>
          </cell>
          <cell r="AZ231">
            <v>0</v>
          </cell>
          <cell r="BA231">
            <v>0</v>
          </cell>
          <cell r="BC231">
            <v>222</v>
          </cell>
          <cell r="BD231" t="str">
            <v>OAKHAM</v>
          </cell>
          <cell r="BI231">
            <v>0</v>
          </cell>
          <cell r="BL231">
            <v>0</v>
          </cell>
          <cell r="BM231">
            <v>0</v>
          </cell>
          <cell r="BO231">
            <v>0</v>
          </cell>
          <cell r="BQ231">
            <v>0</v>
          </cell>
          <cell r="BR231">
            <v>0</v>
          </cell>
          <cell r="BS231">
            <v>0</v>
          </cell>
          <cell r="BU231">
            <v>0</v>
          </cell>
          <cell r="BW231">
            <v>0</v>
          </cell>
        </row>
        <row r="232">
          <cell r="A232">
            <v>223</v>
          </cell>
          <cell r="B232">
            <v>223</v>
          </cell>
          <cell r="C232" t="str">
            <v>ORANGE</v>
          </cell>
          <cell r="D232">
            <v>3</v>
          </cell>
          <cell r="E232">
            <v>28302</v>
          </cell>
          <cell r="F232">
            <v>0</v>
          </cell>
          <cell r="G232">
            <v>2679</v>
          </cell>
          <cell r="H232">
            <v>30981</v>
          </cell>
          <cell r="J232">
            <v>6259.8138025788485</v>
          </cell>
          <cell r="K232">
            <v>0.41858364750857407</v>
          </cell>
          <cell r="L232">
            <v>2679</v>
          </cell>
          <cell r="M232">
            <v>8938.8138025788485</v>
          </cell>
          <cell r="O232">
            <v>22042.18619742115</v>
          </cell>
          <cell r="Q232">
            <v>0</v>
          </cell>
          <cell r="R232">
            <v>6259.8138025788485</v>
          </cell>
          <cell r="S232">
            <v>2679</v>
          </cell>
          <cell r="T232">
            <v>8938.8138025788485</v>
          </cell>
          <cell r="V232">
            <v>17633.75</v>
          </cell>
          <cell r="W232">
            <v>0</v>
          </cell>
          <cell r="X232">
            <v>223</v>
          </cell>
          <cell r="Y232">
            <v>3</v>
          </cell>
          <cell r="Z232">
            <v>0</v>
          </cell>
          <cell r="AA232">
            <v>0</v>
          </cell>
          <cell r="AB232">
            <v>28302</v>
          </cell>
          <cell r="AC232">
            <v>0</v>
          </cell>
          <cell r="AD232">
            <v>28302</v>
          </cell>
          <cell r="AE232">
            <v>0</v>
          </cell>
          <cell r="AF232">
            <v>2679</v>
          </cell>
          <cell r="AG232">
            <v>30981</v>
          </cell>
          <cell r="AH232">
            <v>0</v>
          </cell>
          <cell r="AJ232">
            <v>0</v>
          </cell>
          <cell r="AK232">
            <v>0</v>
          </cell>
          <cell r="AL232">
            <v>30981</v>
          </cell>
          <cell r="AN232">
            <v>223</v>
          </cell>
          <cell r="AO232">
            <v>223</v>
          </cell>
          <cell r="AP232" t="str">
            <v>ORANGE</v>
          </cell>
          <cell r="AQ232">
            <v>28302</v>
          </cell>
          <cell r="AR232">
            <v>18128</v>
          </cell>
          <cell r="AS232">
            <v>10174</v>
          </cell>
          <cell r="AT232">
            <v>79</v>
          </cell>
          <cell r="AU232">
            <v>2219</v>
          </cell>
          <cell r="AV232">
            <v>0</v>
          </cell>
          <cell r="AW232">
            <v>2271</v>
          </cell>
          <cell r="AX232">
            <v>211.75</v>
          </cell>
          <cell r="AY232">
            <v>0</v>
          </cell>
          <cell r="AZ232">
            <v>14954.75</v>
          </cell>
          <cell r="BA232">
            <v>6259.8138025788485</v>
          </cell>
          <cell r="BC232">
            <v>223</v>
          </cell>
          <cell r="BD232" t="str">
            <v>ORANGE</v>
          </cell>
          <cell r="BI232">
            <v>0</v>
          </cell>
          <cell r="BL232">
            <v>0</v>
          </cell>
          <cell r="BM232">
            <v>0</v>
          </cell>
          <cell r="BO232">
            <v>0</v>
          </cell>
          <cell r="BQ232">
            <v>10174</v>
          </cell>
          <cell r="BR232">
            <v>10174</v>
          </cell>
          <cell r="BS232">
            <v>0</v>
          </cell>
          <cell r="BU232">
            <v>0</v>
          </cell>
          <cell r="BW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W233">
            <v>0</v>
          </cell>
          <cell r="X233">
            <v>224</v>
          </cell>
          <cell r="AN233">
            <v>224</v>
          </cell>
          <cell r="AO233">
            <v>224</v>
          </cell>
          <cell r="AP233" t="str">
            <v>ORLEANS</v>
          </cell>
          <cell r="AQ233">
            <v>0</v>
          </cell>
          <cell r="AR233">
            <v>0</v>
          </cell>
          <cell r="AS233">
            <v>0</v>
          </cell>
          <cell r="AT233">
            <v>0</v>
          </cell>
          <cell r="AU233">
            <v>0</v>
          </cell>
          <cell r="AV233">
            <v>0</v>
          </cell>
          <cell r="AW233">
            <v>0</v>
          </cell>
          <cell r="AX233">
            <v>0</v>
          </cell>
          <cell r="AY233">
            <v>0</v>
          </cell>
          <cell r="AZ233">
            <v>0</v>
          </cell>
          <cell r="BA233">
            <v>0</v>
          </cell>
          <cell r="BC233">
            <v>224</v>
          </cell>
          <cell r="BD233" t="str">
            <v>ORLEANS</v>
          </cell>
          <cell r="BI233">
            <v>0</v>
          </cell>
          <cell r="BL233">
            <v>0</v>
          </cell>
          <cell r="BM233">
            <v>0</v>
          </cell>
          <cell r="BO233">
            <v>0</v>
          </cell>
          <cell r="BQ233">
            <v>0</v>
          </cell>
          <cell r="BR233">
            <v>0</v>
          </cell>
          <cell r="BS233">
            <v>0</v>
          </cell>
          <cell r="BU233">
            <v>0</v>
          </cell>
          <cell r="BW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W234">
            <v>0</v>
          </cell>
          <cell r="X234">
            <v>225</v>
          </cell>
          <cell r="AN234">
            <v>225</v>
          </cell>
          <cell r="AO234">
            <v>225</v>
          </cell>
          <cell r="AP234" t="str">
            <v>OTIS</v>
          </cell>
          <cell r="AQ234">
            <v>0</v>
          </cell>
          <cell r="AR234">
            <v>0</v>
          </cell>
          <cell r="AS234">
            <v>0</v>
          </cell>
          <cell r="AT234">
            <v>0</v>
          </cell>
          <cell r="AU234">
            <v>0</v>
          </cell>
          <cell r="AV234">
            <v>0</v>
          </cell>
          <cell r="AW234">
            <v>0</v>
          </cell>
          <cell r="AX234">
            <v>0</v>
          </cell>
          <cell r="AY234">
            <v>0</v>
          </cell>
          <cell r="AZ234">
            <v>0</v>
          </cell>
          <cell r="BA234">
            <v>0</v>
          </cell>
          <cell r="BC234">
            <v>225</v>
          </cell>
          <cell r="BD234" t="str">
            <v>OTIS</v>
          </cell>
          <cell r="BI234">
            <v>0</v>
          </cell>
          <cell r="BL234">
            <v>0</v>
          </cell>
          <cell r="BM234">
            <v>0</v>
          </cell>
          <cell r="BO234">
            <v>0</v>
          </cell>
          <cell r="BQ234">
            <v>0</v>
          </cell>
          <cell r="BR234">
            <v>0</v>
          </cell>
          <cell r="BS234">
            <v>0</v>
          </cell>
          <cell r="BU234">
            <v>0</v>
          </cell>
          <cell r="BW234">
            <v>0</v>
          </cell>
        </row>
        <row r="235">
          <cell r="A235">
            <v>226</v>
          </cell>
          <cell r="B235">
            <v>226</v>
          </cell>
          <cell r="C235" t="str">
            <v>OXFORD</v>
          </cell>
          <cell r="D235">
            <v>20</v>
          </cell>
          <cell r="E235">
            <v>228670</v>
          </cell>
          <cell r="F235">
            <v>0</v>
          </cell>
          <cell r="G235">
            <v>17860</v>
          </cell>
          <cell r="H235">
            <v>246530</v>
          </cell>
          <cell r="J235">
            <v>0</v>
          </cell>
          <cell r="K235">
            <v>0</v>
          </cell>
          <cell r="L235">
            <v>17860</v>
          </cell>
          <cell r="M235">
            <v>17860</v>
          </cell>
          <cell r="O235">
            <v>228670</v>
          </cell>
          <cell r="Q235">
            <v>0</v>
          </cell>
          <cell r="R235">
            <v>0</v>
          </cell>
          <cell r="S235">
            <v>17860</v>
          </cell>
          <cell r="T235">
            <v>17860</v>
          </cell>
          <cell r="V235">
            <v>49072</v>
          </cell>
          <cell r="W235">
            <v>0</v>
          </cell>
          <cell r="X235">
            <v>226</v>
          </cell>
          <cell r="Y235">
            <v>20</v>
          </cell>
          <cell r="Z235">
            <v>0</v>
          </cell>
          <cell r="AA235">
            <v>0</v>
          </cell>
          <cell r="AB235">
            <v>228670</v>
          </cell>
          <cell r="AC235">
            <v>0</v>
          </cell>
          <cell r="AD235">
            <v>228670</v>
          </cell>
          <cell r="AE235">
            <v>0</v>
          </cell>
          <cell r="AF235">
            <v>17860</v>
          </cell>
          <cell r="AG235">
            <v>246530</v>
          </cell>
          <cell r="AH235">
            <v>0</v>
          </cell>
          <cell r="AJ235">
            <v>0</v>
          </cell>
          <cell r="AK235">
            <v>0</v>
          </cell>
          <cell r="AL235">
            <v>246530</v>
          </cell>
          <cell r="AN235">
            <v>226</v>
          </cell>
          <cell r="AO235">
            <v>226</v>
          </cell>
          <cell r="AP235" t="str">
            <v>OXFORD</v>
          </cell>
          <cell r="AQ235">
            <v>228670</v>
          </cell>
          <cell r="AR235">
            <v>324083</v>
          </cell>
          <cell r="AS235">
            <v>0</v>
          </cell>
          <cell r="AT235">
            <v>8839</v>
          </cell>
          <cell r="AU235">
            <v>0</v>
          </cell>
          <cell r="AV235">
            <v>0</v>
          </cell>
          <cell r="AW235">
            <v>8768.75</v>
          </cell>
          <cell r="AX235">
            <v>13604.25</v>
          </cell>
          <cell r="AY235">
            <v>0</v>
          </cell>
          <cell r="AZ235">
            <v>31212</v>
          </cell>
          <cell r="BA235">
            <v>0</v>
          </cell>
          <cell r="BC235">
            <v>226</v>
          </cell>
          <cell r="BD235" t="str">
            <v>OXFORD</v>
          </cell>
          <cell r="BI235">
            <v>0</v>
          </cell>
          <cell r="BL235">
            <v>0</v>
          </cell>
          <cell r="BM235">
            <v>0</v>
          </cell>
          <cell r="BO235">
            <v>0</v>
          </cell>
          <cell r="BQ235">
            <v>0</v>
          </cell>
          <cell r="BR235">
            <v>0</v>
          </cell>
          <cell r="BS235">
            <v>0</v>
          </cell>
          <cell r="BU235">
            <v>0</v>
          </cell>
          <cell r="BW235">
            <v>0</v>
          </cell>
        </row>
        <row r="236">
          <cell r="A236">
            <v>227</v>
          </cell>
          <cell r="B236">
            <v>227</v>
          </cell>
          <cell r="C236" t="str">
            <v>PALMER</v>
          </cell>
          <cell r="D236">
            <v>15</v>
          </cell>
          <cell r="E236">
            <v>189833</v>
          </cell>
          <cell r="F236">
            <v>0</v>
          </cell>
          <cell r="G236">
            <v>13395</v>
          </cell>
          <cell r="H236">
            <v>203228</v>
          </cell>
          <cell r="J236">
            <v>18795.438572948562</v>
          </cell>
          <cell r="K236">
            <v>0.30121377863344867</v>
          </cell>
          <cell r="L236">
            <v>13395</v>
          </cell>
          <cell r="M236">
            <v>32190.438572948562</v>
          </cell>
          <cell r="O236">
            <v>171037.56142705143</v>
          </cell>
          <cell r="Q236">
            <v>0</v>
          </cell>
          <cell r="R236">
            <v>18795.438572948562</v>
          </cell>
          <cell r="S236">
            <v>13395</v>
          </cell>
          <cell r="T236">
            <v>32190.438572948562</v>
          </cell>
          <cell r="V236">
            <v>75794</v>
          </cell>
          <cell r="W236">
            <v>0</v>
          </cell>
          <cell r="X236">
            <v>227</v>
          </cell>
          <cell r="Y236">
            <v>15</v>
          </cell>
          <cell r="Z236">
            <v>0</v>
          </cell>
          <cell r="AA236">
            <v>0</v>
          </cell>
          <cell r="AB236">
            <v>189833</v>
          </cell>
          <cell r="AC236">
            <v>0</v>
          </cell>
          <cell r="AD236">
            <v>189833</v>
          </cell>
          <cell r="AE236">
            <v>0</v>
          </cell>
          <cell r="AF236">
            <v>13395</v>
          </cell>
          <cell r="AG236">
            <v>203228</v>
          </cell>
          <cell r="AH236">
            <v>0</v>
          </cell>
          <cell r="AJ236">
            <v>0</v>
          </cell>
          <cell r="AK236">
            <v>0</v>
          </cell>
          <cell r="AL236">
            <v>203228</v>
          </cell>
          <cell r="AN236">
            <v>227</v>
          </cell>
          <cell r="AO236">
            <v>227</v>
          </cell>
          <cell r="AP236" t="str">
            <v>PALMER</v>
          </cell>
          <cell r="AQ236">
            <v>189833</v>
          </cell>
          <cell r="AR236">
            <v>159285</v>
          </cell>
          <cell r="AS236">
            <v>30548</v>
          </cell>
          <cell r="AT236">
            <v>24247.75</v>
          </cell>
          <cell r="AU236">
            <v>6656</v>
          </cell>
          <cell r="AV236">
            <v>0</v>
          </cell>
          <cell r="AW236">
            <v>0</v>
          </cell>
          <cell r="AX236">
            <v>947.25</v>
          </cell>
          <cell r="AY236">
            <v>0</v>
          </cell>
          <cell r="AZ236">
            <v>62399</v>
          </cell>
          <cell r="BA236">
            <v>18795.438572948562</v>
          </cell>
          <cell r="BC236">
            <v>227</v>
          </cell>
          <cell r="BD236" t="str">
            <v>PALMER</v>
          </cell>
          <cell r="BI236">
            <v>0</v>
          </cell>
          <cell r="BL236">
            <v>0</v>
          </cell>
          <cell r="BM236">
            <v>0</v>
          </cell>
          <cell r="BO236">
            <v>0</v>
          </cell>
          <cell r="BQ236">
            <v>30548</v>
          </cell>
          <cell r="BR236">
            <v>30548</v>
          </cell>
          <cell r="BS236">
            <v>0</v>
          </cell>
          <cell r="BU236">
            <v>0</v>
          </cell>
          <cell r="BW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W237">
            <v>0</v>
          </cell>
          <cell r="X237">
            <v>228</v>
          </cell>
          <cell r="AN237">
            <v>228</v>
          </cell>
          <cell r="AO237">
            <v>228</v>
          </cell>
          <cell r="AP237" t="str">
            <v>PAXTON</v>
          </cell>
          <cell r="AQ237">
            <v>0</v>
          </cell>
          <cell r="AR237">
            <v>0</v>
          </cell>
          <cell r="AS237">
            <v>0</v>
          </cell>
          <cell r="AT237">
            <v>0</v>
          </cell>
          <cell r="AU237">
            <v>0</v>
          </cell>
          <cell r="AV237">
            <v>0</v>
          </cell>
          <cell r="AW237">
            <v>0</v>
          </cell>
          <cell r="AX237">
            <v>0</v>
          </cell>
          <cell r="AY237">
            <v>0</v>
          </cell>
          <cell r="AZ237">
            <v>0</v>
          </cell>
          <cell r="BA237">
            <v>0</v>
          </cell>
          <cell r="BC237">
            <v>228</v>
          </cell>
          <cell r="BD237" t="str">
            <v>PAXTON</v>
          </cell>
          <cell r="BI237">
            <v>0</v>
          </cell>
          <cell r="BL237">
            <v>0</v>
          </cell>
          <cell r="BM237">
            <v>0</v>
          </cell>
          <cell r="BO237">
            <v>0</v>
          </cell>
          <cell r="BQ237">
            <v>0</v>
          </cell>
          <cell r="BR237">
            <v>0</v>
          </cell>
          <cell r="BS237">
            <v>0</v>
          </cell>
          <cell r="BU237">
            <v>0</v>
          </cell>
          <cell r="BW237">
            <v>0</v>
          </cell>
        </row>
        <row r="238">
          <cell r="A238">
            <v>229</v>
          </cell>
          <cell r="B238">
            <v>229</v>
          </cell>
          <cell r="C238" t="str">
            <v>PEABODY</v>
          </cell>
          <cell r="D238">
            <v>66</v>
          </cell>
          <cell r="E238">
            <v>855719</v>
          </cell>
          <cell r="F238">
            <v>0</v>
          </cell>
          <cell r="G238">
            <v>58938</v>
          </cell>
          <cell r="H238">
            <v>914657</v>
          </cell>
          <cell r="J238">
            <v>9407.5636958355226</v>
          </cell>
          <cell r="K238">
            <v>7.9591564119828789E-2</v>
          </cell>
          <cell r="L238">
            <v>58938</v>
          </cell>
          <cell r="M238">
            <v>68345.563695835517</v>
          </cell>
          <cell r="O238">
            <v>846311.43630416447</v>
          </cell>
          <cell r="Q238">
            <v>0</v>
          </cell>
          <cell r="R238">
            <v>9407.5636958355226</v>
          </cell>
          <cell r="S238">
            <v>58938</v>
          </cell>
          <cell r="T238">
            <v>68345.563695835517</v>
          </cell>
          <cell r="V238">
            <v>177136</v>
          </cell>
          <cell r="W238">
            <v>0</v>
          </cell>
          <cell r="X238">
            <v>229</v>
          </cell>
          <cell r="Y238">
            <v>66</v>
          </cell>
          <cell r="Z238">
            <v>0</v>
          </cell>
          <cell r="AA238">
            <v>0</v>
          </cell>
          <cell r="AB238">
            <v>855719</v>
          </cell>
          <cell r="AC238">
            <v>0</v>
          </cell>
          <cell r="AD238">
            <v>855719</v>
          </cell>
          <cell r="AE238">
            <v>0</v>
          </cell>
          <cell r="AF238">
            <v>58938</v>
          </cell>
          <cell r="AG238">
            <v>914657</v>
          </cell>
          <cell r="AH238">
            <v>0</v>
          </cell>
          <cell r="AJ238">
            <v>0</v>
          </cell>
          <cell r="AK238">
            <v>0</v>
          </cell>
          <cell r="AL238">
            <v>914657</v>
          </cell>
          <cell r="AN238">
            <v>229</v>
          </cell>
          <cell r="AO238">
            <v>229</v>
          </cell>
          <cell r="AP238" t="str">
            <v>PEABODY</v>
          </cell>
          <cell r="AQ238">
            <v>855719</v>
          </cell>
          <cell r="AR238">
            <v>840429</v>
          </cell>
          <cell r="AS238">
            <v>15290</v>
          </cell>
          <cell r="AT238">
            <v>66027.25</v>
          </cell>
          <cell r="AU238">
            <v>13675</v>
          </cell>
          <cell r="AV238">
            <v>0</v>
          </cell>
          <cell r="AW238">
            <v>20023.5</v>
          </cell>
          <cell r="AX238">
            <v>3182.25</v>
          </cell>
          <cell r="AY238">
            <v>0</v>
          </cell>
          <cell r="AZ238">
            <v>118198</v>
          </cell>
          <cell r="BA238">
            <v>9407.5636958355226</v>
          </cell>
          <cell r="BC238">
            <v>229</v>
          </cell>
          <cell r="BD238" t="str">
            <v>PEABODY</v>
          </cell>
          <cell r="BI238">
            <v>0</v>
          </cell>
          <cell r="BL238">
            <v>0</v>
          </cell>
          <cell r="BM238">
            <v>0</v>
          </cell>
          <cell r="BO238">
            <v>0</v>
          </cell>
          <cell r="BQ238">
            <v>15290</v>
          </cell>
          <cell r="BR238">
            <v>15290</v>
          </cell>
          <cell r="BS238">
            <v>0</v>
          </cell>
          <cell r="BU238">
            <v>0</v>
          </cell>
          <cell r="BW238">
            <v>0</v>
          </cell>
        </row>
        <row r="239">
          <cell r="A239">
            <v>230</v>
          </cell>
          <cell r="B239">
            <v>230</v>
          </cell>
          <cell r="C239" t="str">
            <v>PELHAM</v>
          </cell>
          <cell r="D239">
            <v>1</v>
          </cell>
          <cell r="E239">
            <v>18628</v>
          </cell>
          <cell r="F239">
            <v>0</v>
          </cell>
          <cell r="G239">
            <v>893</v>
          </cell>
          <cell r="H239">
            <v>19521</v>
          </cell>
          <cell r="J239">
            <v>0</v>
          </cell>
          <cell r="K239">
            <v>0</v>
          </cell>
          <cell r="L239">
            <v>893</v>
          </cell>
          <cell r="M239">
            <v>893</v>
          </cell>
          <cell r="O239">
            <v>18628</v>
          </cell>
          <cell r="Q239">
            <v>0</v>
          </cell>
          <cell r="R239">
            <v>0</v>
          </cell>
          <cell r="S239">
            <v>893</v>
          </cell>
          <cell r="T239">
            <v>893</v>
          </cell>
          <cell r="V239">
            <v>22711.5</v>
          </cell>
          <cell r="W239">
            <v>0</v>
          </cell>
          <cell r="X239">
            <v>230</v>
          </cell>
          <cell r="Y239">
            <v>1</v>
          </cell>
          <cell r="Z239">
            <v>0</v>
          </cell>
          <cell r="AA239">
            <v>0</v>
          </cell>
          <cell r="AB239">
            <v>18628</v>
          </cell>
          <cell r="AC239">
            <v>0</v>
          </cell>
          <cell r="AD239">
            <v>18628</v>
          </cell>
          <cell r="AE239">
            <v>0</v>
          </cell>
          <cell r="AF239">
            <v>893</v>
          </cell>
          <cell r="AG239">
            <v>19521</v>
          </cell>
          <cell r="AH239">
            <v>0</v>
          </cell>
          <cell r="AJ239">
            <v>0</v>
          </cell>
          <cell r="AK239">
            <v>0</v>
          </cell>
          <cell r="AL239">
            <v>19521</v>
          </cell>
          <cell r="AN239">
            <v>230</v>
          </cell>
          <cell r="AO239">
            <v>230</v>
          </cell>
          <cell r="AP239" t="str">
            <v>PELHAM</v>
          </cell>
          <cell r="AQ239">
            <v>18628</v>
          </cell>
          <cell r="AR239">
            <v>87272</v>
          </cell>
          <cell r="AS239">
            <v>0</v>
          </cell>
          <cell r="AT239">
            <v>5648.5</v>
          </cell>
          <cell r="AU239">
            <v>16170</v>
          </cell>
          <cell r="AV239">
            <v>0</v>
          </cell>
          <cell r="AW239">
            <v>0</v>
          </cell>
          <cell r="AX239">
            <v>0</v>
          </cell>
          <cell r="AY239">
            <v>0</v>
          </cell>
          <cell r="AZ239">
            <v>21818.5</v>
          </cell>
          <cell r="BA239">
            <v>0</v>
          </cell>
          <cell r="BC239">
            <v>230</v>
          </cell>
          <cell r="BD239" t="str">
            <v>PELHAM</v>
          </cell>
          <cell r="BI239">
            <v>0</v>
          </cell>
          <cell r="BL239">
            <v>0</v>
          </cell>
          <cell r="BM239">
            <v>0</v>
          </cell>
          <cell r="BO239">
            <v>0</v>
          </cell>
          <cell r="BQ239">
            <v>0</v>
          </cell>
          <cell r="BR239">
            <v>0</v>
          </cell>
          <cell r="BS239">
            <v>0</v>
          </cell>
          <cell r="BU239">
            <v>0</v>
          </cell>
          <cell r="BW239">
            <v>0</v>
          </cell>
        </row>
        <row r="240">
          <cell r="A240">
            <v>231</v>
          </cell>
          <cell r="B240">
            <v>231</v>
          </cell>
          <cell r="C240" t="str">
            <v>PEMBROKE</v>
          </cell>
          <cell r="D240">
            <v>41</v>
          </cell>
          <cell r="E240">
            <v>504339</v>
          </cell>
          <cell r="F240">
            <v>0</v>
          </cell>
          <cell r="G240">
            <v>36613</v>
          </cell>
          <cell r="H240">
            <v>540952</v>
          </cell>
          <cell r="J240">
            <v>95987.298201191123</v>
          </cell>
          <cell r="K240">
            <v>0.45909473765333819</v>
          </cell>
          <cell r="L240">
            <v>36613</v>
          </cell>
          <cell r="M240">
            <v>132600.29820119112</v>
          </cell>
          <cell r="O240">
            <v>408351.70179880888</v>
          </cell>
          <cell r="Q240">
            <v>0</v>
          </cell>
          <cell r="R240">
            <v>95987.298201191123</v>
          </cell>
          <cell r="S240">
            <v>36613</v>
          </cell>
          <cell r="T240">
            <v>132600.29820119112</v>
          </cell>
          <cell r="V240">
            <v>245692.5</v>
          </cell>
          <cell r="W240">
            <v>0</v>
          </cell>
          <cell r="X240">
            <v>231</v>
          </cell>
          <cell r="Y240">
            <v>41</v>
          </cell>
          <cell r="Z240">
            <v>0</v>
          </cell>
          <cell r="AA240">
            <v>0</v>
          </cell>
          <cell r="AB240">
            <v>504339</v>
          </cell>
          <cell r="AC240">
            <v>0</v>
          </cell>
          <cell r="AD240">
            <v>504339</v>
          </cell>
          <cell r="AE240">
            <v>0</v>
          </cell>
          <cell r="AF240">
            <v>36613</v>
          </cell>
          <cell r="AG240">
            <v>540952</v>
          </cell>
          <cell r="AH240">
            <v>0</v>
          </cell>
          <cell r="AJ240">
            <v>0</v>
          </cell>
          <cell r="AK240">
            <v>0</v>
          </cell>
          <cell r="AL240">
            <v>540952</v>
          </cell>
          <cell r="AN240">
            <v>231</v>
          </cell>
          <cell r="AO240">
            <v>231</v>
          </cell>
          <cell r="AP240" t="str">
            <v>PEMBROKE</v>
          </cell>
          <cell r="AQ240">
            <v>504339</v>
          </cell>
          <cell r="AR240">
            <v>348332</v>
          </cell>
          <cell r="AS240">
            <v>156007</v>
          </cell>
          <cell r="AT240">
            <v>0</v>
          </cell>
          <cell r="AU240">
            <v>29393</v>
          </cell>
          <cell r="AV240">
            <v>0</v>
          </cell>
          <cell r="AW240">
            <v>1408.5</v>
          </cell>
          <cell r="AX240">
            <v>22271</v>
          </cell>
          <cell r="AY240">
            <v>0</v>
          </cell>
          <cell r="AZ240">
            <v>209079.5</v>
          </cell>
          <cell r="BA240">
            <v>95987.298201191123</v>
          </cell>
          <cell r="BC240">
            <v>231</v>
          </cell>
          <cell r="BD240" t="str">
            <v>PEMBROKE</v>
          </cell>
          <cell r="BI240">
            <v>0</v>
          </cell>
          <cell r="BL240">
            <v>0</v>
          </cell>
          <cell r="BM240">
            <v>0</v>
          </cell>
          <cell r="BO240">
            <v>0</v>
          </cell>
          <cell r="BQ240">
            <v>156007</v>
          </cell>
          <cell r="BR240">
            <v>156007</v>
          </cell>
          <cell r="BS240">
            <v>0</v>
          </cell>
          <cell r="BU240">
            <v>0</v>
          </cell>
          <cell r="BW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W241">
            <v>0</v>
          </cell>
          <cell r="X241">
            <v>232</v>
          </cell>
          <cell r="AN241">
            <v>232</v>
          </cell>
          <cell r="AO241">
            <v>232</v>
          </cell>
          <cell r="AP241" t="str">
            <v>PEPPERELL</v>
          </cell>
          <cell r="AQ241">
            <v>0</v>
          </cell>
          <cell r="AR241">
            <v>0</v>
          </cell>
          <cell r="AS241">
            <v>0</v>
          </cell>
          <cell r="AT241">
            <v>0</v>
          </cell>
          <cell r="AU241">
            <v>0</v>
          </cell>
          <cell r="AV241">
            <v>0</v>
          </cell>
          <cell r="AW241">
            <v>0</v>
          </cell>
          <cell r="AX241">
            <v>0</v>
          </cell>
          <cell r="AY241">
            <v>0</v>
          </cell>
          <cell r="AZ241">
            <v>0</v>
          </cell>
          <cell r="BA241">
            <v>0</v>
          </cell>
          <cell r="BC241">
            <v>232</v>
          </cell>
          <cell r="BD241" t="str">
            <v>PEPPERELL</v>
          </cell>
          <cell r="BI241">
            <v>0</v>
          </cell>
          <cell r="BL241">
            <v>0</v>
          </cell>
          <cell r="BM241">
            <v>0</v>
          </cell>
          <cell r="BO241">
            <v>0</v>
          </cell>
          <cell r="BQ241">
            <v>0</v>
          </cell>
          <cell r="BR241">
            <v>0</v>
          </cell>
          <cell r="BS241">
            <v>0</v>
          </cell>
          <cell r="BU241">
            <v>0</v>
          </cell>
          <cell r="BW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W242">
            <v>0</v>
          </cell>
          <cell r="X242">
            <v>233</v>
          </cell>
          <cell r="AN242">
            <v>233</v>
          </cell>
          <cell r="AO242">
            <v>233</v>
          </cell>
          <cell r="AP242" t="str">
            <v>PERU</v>
          </cell>
          <cell r="AQ242">
            <v>0</v>
          </cell>
          <cell r="AR242">
            <v>0</v>
          </cell>
          <cell r="AS242">
            <v>0</v>
          </cell>
          <cell r="AT242">
            <v>0</v>
          </cell>
          <cell r="AU242">
            <v>0</v>
          </cell>
          <cell r="AV242">
            <v>0</v>
          </cell>
          <cell r="AW242">
            <v>0</v>
          </cell>
          <cell r="AX242">
            <v>0</v>
          </cell>
          <cell r="AY242">
            <v>0</v>
          </cell>
          <cell r="AZ242">
            <v>0</v>
          </cell>
          <cell r="BA242">
            <v>0</v>
          </cell>
          <cell r="BC242">
            <v>233</v>
          </cell>
          <cell r="BD242" t="str">
            <v>PERU</v>
          </cell>
          <cell r="BI242">
            <v>0</v>
          </cell>
          <cell r="BL242">
            <v>0</v>
          </cell>
          <cell r="BM242">
            <v>0</v>
          </cell>
          <cell r="BO242">
            <v>0</v>
          </cell>
          <cell r="BQ242">
            <v>0</v>
          </cell>
          <cell r="BR242">
            <v>0</v>
          </cell>
          <cell r="BS242">
            <v>0</v>
          </cell>
          <cell r="BU242">
            <v>0</v>
          </cell>
          <cell r="BW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W243">
            <v>0</v>
          </cell>
          <cell r="X243">
            <v>234</v>
          </cell>
          <cell r="AN243">
            <v>234</v>
          </cell>
          <cell r="AO243">
            <v>234</v>
          </cell>
          <cell r="AP243" t="str">
            <v>PETERSHAM</v>
          </cell>
          <cell r="AQ243">
            <v>0</v>
          </cell>
          <cell r="AR243">
            <v>0</v>
          </cell>
          <cell r="AS243">
            <v>0</v>
          </cell>
          <cell r="AT243">
            <v>0</v>
          </cell>
          <cell r="AU243">
            <v>0</v>
          </cell>
          <cell r="AV243">
            <v>0</v>
          </cell>
          <cell r="AW243">
            <v>0</v>
          </cell>
          <cell r="AX243">
            <v>0</v>
          </cell>
          <cell r="AY243">
            <v>0</v>
          </cell>
          <cell r="AZ243">
            <v>0</v>
          </cell>
          <cell r="BA243">
            <v>0</v>
          </cell>
          <cell r="BC243">
            <v>234</v>
          </cell>
          <cell r="BD243" t="str">
            <v>PETERSHAM</v>
          </cell>
          <cell r="BI243">
            <v>0</v>
          </cell>
          <cell r="BL243">
            <v>0</v>
          </cell>
          <cell r="BM243">
            <v>0</v>
          </cell>
          <cell r="BO243">
            <v>0</v>
          </cell>
          <cell r="BQ243">
            <v>0</v>
          </cell>
          <cell r="BR243">
            <v>0</v>
          </cell>
          <cell r="BS243">
            <v>0</v>
          </cell>
          <cell r="BU243">
            <v>0</v>
          </cell>
          <cell r="BW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W244">
            <v>0</v>
          </cell>
          <cell r="X244">
            <v>235</v>
          </cell>
          <cell r="AN244">
            <v>235</v>
          </cell>
          <cell r="AO244">
            <v>235</v>
          </cell>
          <cell r="AP244" t="str">
            <v>PHILLIPSTON</v>
          </cell>
          <cell r="AQ244">
            <v>0</v>
          </cell>
          <cell r="AR244">
            <v>0</v>
          </cell>
          <cell r="AS244">
            <v>0</v>
          </cell>
          <cell r="AT244">
            <v>0</v>
          </cell>
          <cell r="AU244">
            <v>0</v>
          </cell>
          <cell r="AV244">
            <v>0</v>
          </cell>
          <cell r="AW244">
            <v>0</v>
          </cell>
          <cell r="AX244">
            <v>0</v>
          </cell>
          <cell r="AY244">
            <v>0</v>
          </cell>
          <cell r="AZ244">
            <v>0</v>
          </cell>
          <cell r="BA244">
            <v>0</v>
          </cell>
          <cell r="BC244">
            <v>235</v>
          </cell>
          <cell r="BD244" t="str">
            <v>PHILLIPSTON</v>
          </cell>
          <cell r="BI244">
            <v>0</v>
          </cell>
          <cell r="BL244">
            <v>0</v>
          </cell>
          <cell r="BM244">
            <v>0</v>
          </cell>
          <cell r="BO244">
            <v>0</v>
          </cell>
          <cell r="BQ244">
            <v>0</v>
          </cell>
          <cell r="BR244">
            <v>0</v>
          </cell>
          <cell r="BS244">
            <v>0</v>
          </cell>
          <cell r="BU244">
            <v>0</v>
          </cell>
          <cell r="BW244">
            <v>0</v>
          </cell>
        </row>
        <row r="245">
          <cell r="A245">
            <v>236</v>
          </cell>
          <cell r="B245">
            <v>236</v>
          </cell>
          <cell r="C245" t="str">
            <v>PITTSFIELD</v>
          </cell>
          <cell r="D245">
            <v>166</v>
          </cell>
          <cell r="E245">
            <v>2277188</v>
          </cell>
          <cell r="F245">
            <v>0</v>
          </cell>
          <cell r="G245">
            <v>148238</v>
          </cell>
          <cell r="H245">
            <v>2425426</v>
          </cell>
          <cell r="J245">
            <v>178196.1149501559</v>
          </cell>
          <cell r="K245">
            <v>0.34052772428148592</v>
          </cell>
          <cell r="L245">
            <v>148238</v>
          </cell>
          <cell r="M245">
            <v>326434.1149501559</v>
          </cell>
          <cell r="O245">
            <v>2098991.8850498442</v>
          </cell>
          <cell r="Q245">
            <v>0</v>
          </cell>
          <cell r="R245">
            <v>178196.1149501559</v>
          </cell>
          <cell r="S245">
            <v>148238</v>
          </cell>
          <cell r="T245">
            <v>326434.1149501559</v>
          </cell>
          <cell r="V245">
            <v>671532</v>
          </cell>
          <cell r="W245">
            <v>0</v>
          </cell>
          <cell r="X245">
            <v>236</v>
          </cell>
          <cell r="Y245">
            <v>166</v>
          </cell>
          <cell r="Z245">
            <v>0</v>
          </cell>
          <cell r="AA245">
            <v>0</v>
          </cell>
          <cell r="AB245">
            <v>2277188</v>
          </cell>
          <cell r="AC245">
            <v>0</v>
          </cell>
          <cell r="AD245">
            <v>2277188</v>
          </cell>
          <cell r="AE245">
            <v>0</v>
          </cell>
          <cell r="AF245">
            <v>148238</v>
          </cell>
          <cell r="AG245">
            <v>2425426</v>
          </cell>
          <cell r="AH245">
            <v>0</v>
          </cell>
          <cell r="AJ245">
            <v>0</v>
          </cell>
          <cell r="AK245">
            <v>0</v>
          </cell>
          <cell r="AL245">
            <v>2425426</v>
          </cell>
          <cell r="AN245">
            <v>236</v>
          </cell>
          <cell r="AO245">
            <v>236</v>
          </cell>
          <cell r="AP245" t="str">
            <v>PITTSFIELD</v>
          </cell>
          <cell r="AQ245">
            <v>2277188</v>
          </cell>
          <cell r="AR245">
            <v>1987568</v>
          </cell>
          <cell r="AS245">
            <v>289620</v>
          </cell>
          <cell r="AT245">
            <v>0</v>
          </cell>
          <cell r="AU245">
            <v>28369</v>
          </cell>
          <cell r="AV245">
            <v>0</v>
          </cell>
          <cell r="AW245">
            <v>98773</v>
          </cell>
          <cell r="AX245">
            <v>106532</v>
          </cell>
          <cell r="AY245">
            <v>0</v>
          </cell>
          <cell r="AZ245">
            <v>523294</v>
          </cell>
          <cell r="BA245">
            <v>178196.1149501559</v>
          </cell>
          <cell r="BC245">
            <v>236</v>
          </cell>
          <cell r="BD245" t="str">
            <v>PITTSFIELD</v>
          </cell>
          <cell r="BI245">
            <v>0</v>
          </cell>
          <cell r="BL245">
            <v>0</v>
          </cell>
          <cell r="BM245">
            <v>0</v>
          </cell>
          <cell r="BO245">
            <v>0</v>
          </cell>
          <cell r="BQ245">
            <v>289620</v>
          </cell>
          <cell r="BR245">
            <v>289620</v>
          </cell>
          <cell r="BS245">
            <v>0</v>
          </cell>
          <cell r="BU245">
            <v>0</v>
          </cell>
          <cell r="BW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W246">
            <v>0</v>
          </cell>
          <cell r="X246">
            <v>237</v>
          </cell>
          <cell r="AN246">
            <v>237</v>
          </cell>
          <cell r="AO246">
            <v>237</v>
          </cell>
          <cell r="AP246" t="str">
            <v>PLAINFIELD</v>
          </cell>
          <cell r="AQ246">
            <v>0</v>
          </cell>
          <cell r="AR246">
            <v>0</v>
          </cell>
          <cell r="AS246">
            <v>0</v>
          </cell>
          <cell r="AT246">
            <v>0</v>
          </cell>
          <cell r="AU246">
            <v>0</v>
          </cell>
          <cell r="AV246">
            <v>0</v>
          </cell>
          <cell r="AW246">
            <v>0</v>
          </cell>
          <cell r="AX246">
            <v>0</v>
          </cell>
          <cell r="AY246">
            <v>0</v>
          </cell>
          <cell r="AZ246">
            <v>0</v>
          </cell>
          <cell r="BA246">
            <v>0</v>
          </cell>
          <cell r="BC246">
            <v>237</v>
          </cell>
          <cell r="BD246" t="str">
            <v>PLAINFIELD</v>
          </cell>
          <cell r="BI246">
            <v>0</v>
          </cell>
          <cell r="BL246">
            <v>0</v>
          </cell>
          <cell r="BM246">
            <v>0</v>
          </cell>
          <cell r="BO246">
            <v>0</v>
          </cell>
          <cell r="BQ246">
            <v>0</v>
          </cell>
          <cell r="BR246">
            <v>0</v>
          </cell>
          <cell r="BS246">
            <v>0</v>
          </cell>
          <cell r="BU246">
            <v>0</v>
          </cell>
          <cell r="BW246">
            <v>0</v>
          </cell>
        </row>
        <row r="247">
          <cell r="A247">
            <v>238</v>
          </cell>
          <cell r="B247">
            <v>238</v>
          </cell>
          <cell r="C247" t="str">
            <v>PLAINVILLE</v>
          </cell>
          <cell r="D247">
            <v>31</v>
          </cell>
          <cell r="E247">
            <v>520553</v>
          </cell>
          <cell r="F247">
            <v>0</v>
          </cell>
          <cell r="G247">
            <v>27683</v>
          </cell>
          <cell r="H247">
            <v>548236</v>
          </cell>
          <cell r="J247">
            <v>51045.723640372678</v>
          </cell>
          <cell r="K247">
            <v>0.28785480098218691</v>
          </cell>
          <cell r="L247">
            <v>27683</v>
          </cell>
          <cell r="M247">
            <v>78728.723640372686</v>
          </cell>
          <cell r="O247">
            <v>469507.27635962731</v>
          </cell>
          <cell r="Q247">
            <v>0</v>
          </cell>
          <cell r="R247">
            <v>51045.723640372678</v>
          </cell>
          <cell r="S247">
            <v>27683</v>
          </cell>
          <cell r="T247">
            <v>78728.723640372686</v>
          </cell>
          <cell r="V247">
            <v>205014.5</v>
          </cell>
          <cell r="W247">
            <v>0</v>
          </cell>
          <cell r="X247">
            <v>238</v>
          </cell>
          <cell r="Y247">
            <v>31</v>
          </cell>
          <cell r="Z247">
            <v>0</v>
          </cell>
          <cell r="AA247">
            <v>0</v>
          </cell>
          <cell r="AB247">
            <v>520553</v>
          </cell>
          <cell r="AC247">
            <v>0</v>
          </cell>
          <cell r="AD247">
            <v>520553</v>
          </cell>
          <cell r="AE247">
            <v>0</v>
          </cell>
          <cell r="AF247">
            <v>27683</v>
          </cell>
          <cell r="AG247">
            <v>548236</v>
          </cell>
          <cell r="AH247">
            <v>0</v>
          </cell>
          <cell r="AJ247">
            <v>0</v>
          </cell>
          <cell r="AK247">
            <v>0</v>
          </cell>
          <cell r="AL247">
            <v>548236</v>
          </cell>
          <cell r="AN247">
            <v>238</v>
          </cell>
          <cell r="AO247">
            <v>238</v>
          </cell>
          <cell r="AP247" t="str">
            <v>PLAINVILLE</v>
          </cell>
          <cell r="AQ247">
            <v>520553</v>
          </cell>
          <cell r="AR247">
            <v>437589</v>
          </cell>
          <cell r="AS247">
            <v>82964</v>
          </cell>
          <cell r="AT247">
            <v>54692.5</v>
          </cell>
          <cell r="AU247">
            <v>9718</v>
          </cell>
          <cell r="AV247">
            <v>3421</v>
          </cell>
          <cell r="AW247">
            <v>12034.5</v>
          </cell>
          <cell r="AX247">
            <v>14501.5</v>
          </cell>
          <cell r="AY247">
            <v>0</v>
          </cell>
          <cell r="AZ247">
            <v>177331.5</v>
          </cell>
          <cell r="BA247">
            <v>51045.723640372678</v>
          </cell>
          <cell r="BC247">
            <v>238</v>
          </cell>
          <cell r="BD247" t="str">
            <v>PLAINVILLE</v>
          </cell>
          <cell r="BI247">
            <v>0</v>
          </cell>
          <cell r="BL247">
            <v>0</v>
          </cell>
          <cell r="BM247">
            <v>0</v>
          </cell>
          <cell r="BO247">
            <v>0</v>
          </cell>
          <cell r="BQ247">
            <v>82964</v>
          </cell>
          <cell r="BR247">
            <v>82964</v>
          </cell>
          <cell r="BS247">
            <v>0</v>
          </cell>
          <cell r="BU247">
            <v>0</v>
          </cell>
          <cell r="BW247">
            <v>0</v>
          </cell>
        </row>
        <row r="248">
          <cell r="A248">
            <v>239</v>
          </cell>
          <cell r="B248">
            <v>239</v>
          </cell>
          <cell r="C248" t="str">
            <v>PLYMOUTH</v>
          </cell>
          <cell r="D248">
            <v>592</v>
          </cell>
          <cell r="E248">
            <v>8034818</v>
          </cell>
          <cell r="F248">
            <v>0</v>
          </cell>
          <cell r="G248">
            <v>528656</v>
          </cell>
          <cell r="H248">
            <v>8563474</v>
          </cell>
          <cell r="J248">
            <v>1055405.59155573</v>
          </cell>
          <cell r="K248">
            <v>0.45674791991492175</v>
          </cell>
          <cell r="L248">
            <v>528656</v>
          </cell>
          <cell r="M248">
            <v>1584061.59155573</v>
          </cell>
          <cell r="O248">
            <v>6979412.4084442705</v>
          </cell>
          <cell r="Q248">
            <v>0</v>
          </cell>
          <cell r="R248">
            <v>1055405.59155573</v>
          </cell>
          <cell r="S248">
            <v>528656</v>
          </cell>
          <cell r="T248">
            <v>1584061.59155573</v>
          </cell>
          <cell r="V248">
            <v>2839352</v>
          </cell>
          <cell r="W248">
            <v>0</v>
          </cell>
          <cell r="X248">
            <v>239</v>
          </cell>
          <cell r="Y248">
            <v>592</v>
          </cell>
          <cell r="Z248">
            <v>0</v>
          </cell>
          <cell r="AA248">
            <v>0</v>
          </cell>
          <cell r="AB248">
            <v>8034818</v>
          </cell>
          <cell r="AC248">
            <v>0</v>
          </cell>
          <cell r="AD248">
            <v>8034818</v>
          </cell>
          <cell r="AE248">
            <v>0</v>
          </cell>
          <cell r="AF248">
            <v>528656</v>
          </cell>
          <cell r="AG248">
            <v>8563474</v>
          </cell>
          <cell r="AH248">
            <v>0</v>
          </cell>
          <cell r="AJ248">
            <v>0</v>
          </cell>
          <cell r="AK248">
            <v>0</v>
          </cell>
          <cell r="AL248">
            <v>8563474</v>
          </cell>
          <cell r="AN248">
            <v>239</v>
          </cell>
          <cell r="AO248">
            <v>239</v>
          </cell>
          <cell r="AP248" t="str">
            <v>PLYMOUTH</v>
          </cell>
          <cell r="AQ248">
            <v>8034818</v>
          </cell>
          <cell r="AR248">
            <v>6319480</v>
          </cell>
          <cell r="AS248">
            <v>1715338</v>
          </cell>
          <cell r="AT248">
            <v>0</v>
          </cell>
          <cell r="AU248">
            <v>126200</v>
          </cell>
          <cell r="AV248">
            <v>140726.75</v>
          </cell>
          <cell r="AW248">
            <v>152119.25</v>
          </cell>
          <cell r="AX248">
            <v>176312</v>
          </cell>
          <cell r="AY248">
            <v>0</v>
          </cell>
          <cell r="AZ248">
            <v>2310696</v>
          </cell>
          <cell r="BA248">
            <v>1055405.59155573</v>
          </cell>
          <cell r="BC248">
            <v>239</v>
          </cell>
          <cell r="BD248" t="str">
            <v>PLYMOUTH</v>
          </cell>
          <cell r="BI248">
            <v>0</v>
          </cell>
          <cell r="BL248">
            <v>0</v>
          </cell>
          <cell r="BM248">
            <v>0</v>
          </cell>
          <cell r="BO248">
            <v>0</v>
          </cell>
          <cell r="BQ248">
            <v>1715338</v>
          </cell>
          <cell r="BR248">
            <v>1715338</v>
          </cell>
          <cell r="BS248">
            <v>0</v>
          </cell>
          <cell r="BU248">
            <v>0</v>
          </cell>
          <cell r="BW248">
            <v>0</v>
          </cell>
        </row>
        <row r="249">
          <cell r="A249">
            <v>240</v>
          </cell>
          <cell r="B249">
            <v>240</v>
          </cell>
          <cell r="C249" t="str">
            <v>PLYMPTON</v>
          </cell>
          <cell r="D249">
            <v>1</v>
          </cell>
          <cell r="E249">
            <v>14110</v>
          </cell>
          <cell r="F249">
            <v>0</v>
          </cell>
          <cell r="G249">
            <v>893</v>
          </cell>
          <cell r="H249">
            <v>15003</v>
          </cell>
          <cell r="J249">
            <v>0</v>
          </cell>
          <cell r="K249">
            <v>0</v>
          </cell>
          <cell r="L249">
            <v>893</v>
          </cell>
          <cell r="M249">
            <v>893</v>
          </cell>
          <cell r="O249">
            <v>14110</v>
          </cell>
          <cell r="Q249">
            <v>0</v>
          </cell>
          <cell r="R249">
            <v>0</v>
          </cell>
          <cell r="S249">
            <v>893</v>
          </cell>
          <cell r="T249">
            <v>893</v>
          </cell>
          <cell r="V249">
            <v>8142.75</v>
          </cell>
          <cell r="W249">
            <v>0</v>
          </cell>
          <cell r="X249">
            <v>240</v>
          </cell>
          <cell r="Y249">
            <v>1</v>
          </cell>
          <cell r="Z249">
            <v>0</v>
          </cell>
          <cell r="AA249">
            <v>0</v>
          </cell>
          <cell r="AB249">
            <v>14110</v>
          </cell>
          <cell r="AC249">
            <v>0</v>
          </cell>
          <cell r="AD249">
            <v>14110</v>
          </cell>
          <cell r="AE249">
            <v>0</v>
          </cell>
          <cell r="AF249">
            <v>893</v>
          </cell>
          <cell r="AG249">
            <v>15003</v>
          </cell>
          <cell r="AH249">
            <v>0</v>
          </cell>
          <cell r="AJ249">
            <v>0</v>
          </cell>
          <cell r="AK249">
            <v>0</v>
          </cell>
          <cell r="AL249">
            <v>15003</v>
          </cell>
          <cell r="AN249">
            <v>240</v>
          </cell>
          <cell r="AO249">
            <v>240</v>
          </cell>
          <cell r="AP249" t="str">
            <v>PLYMPTON</v>
          </cell>
          <cell r="AQ249">
            <v>14110</v>
          </cell>
          <cell r="AR249">
            <v>27262</v>
          </cell>
          <cell r="AS249">
            <v>0</v>
          </cell>
          <cell r="AT249">
            <v>3641</v>
          </cell>
          <cell r="AU249">
            <v>0</v>
          </cell>
          <cell r="AV249">
            <v>3608.75</v>
          </cell>
          <cell r="AW249">
            <v>0</v>
          </cell>
          <cell r="AX249">
            <v>0</v>
          </cell>
          <cell r="AY249">
            <v>0</v>
          </cell>
          <cell r="AZ249">
            <v>7249.75</v>
          </cell>
          <cell r="BA249">
            <v>0</v>
          </cell>
          <cell r="BC249">
            <v>240</v>
          </cell>
          <cell r="BD249" t="str">
            <v>PLYMPTON</v>
          </cell>
          <cell r="BI249">
            <v>0</v>
          </cell>
          <cell r="BL249">
            <v>0</v>
          </cell>
          <cell r="BM249">
            <v>0</v>
          </cell>
          <cell r="BO249">
            <v>0</v>
          </cell>
          <cell r="BQ249">
            <v>0</v>
          </cell>
          <cell r="BR249">
            <v>0</v>
          </cell>
          <cell r="BS249">
            <v>0</v>
          </cell>
          <cell r="BU249">
            <v>0</v>
          </cell>
          <cell r="BW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W250">
            <v>0</v>
          </cell>
          <cell r="X250">
            <v>241</v>
          </cell>
          <cell r="AN250">
            <v>241</v>
          </cell>
          <cell r="AO250">
            <v>241</v>
          </cell>
          <cell r="AP250" t="str">
            <v>PRINCETON</v>
          </cell>
          <cell r="AQ250">
            <v>0</v>
          </cell>
          <cell r="AR250">
            <v>0</v>
          </cell>
          <cell r="AS250">
            <v>0</v>
          </cell>
          <cell r="AT250">
            <v>0</v>
          </cell>
          <cell r="AU250">
            <v>0</v>
          </cell>
          <cell r="AV250">
            <v>0</v>
          </cell>
          <cell r="AW250">
            <v>0</v>
          </cell>
          <cell r="AX250">
            <v>0</v>
          </cell>
          <cell r="AY250">
            <v>0</v>
          </cell>
          <cell r="AZ250">
            <v>0</v>
          </cell>
          <cell r="BA250">
            <v>0</v>
          </cell>
          <cell r="BC250">
            <v>241</v>
          </cell>
          <cell r="BD250" t="str">
            <v>PRINCETON</v>
          </cell>
          <cell r="BI250">
            <v>0</v>
          </cell>
          <cell r="BL250">
            <v>0</v>
          </cell>
          <cell r="BM250">
            <v>0</v>
          </cell>
          <cell r="BO250">
            <v>0</v>
          </cell>
          <cell r="BQ250">
            <v>0</v>
          </cell>
          <cell r="BR250">
            <v>0</v>
          </cell>
          <cell r="BS250">
            <v>0</v>
          </cell>
          <cell r="BU250">
            <v>0</v>
          </cell>
          <cell r="BW250">
            <v>0</v>
          </cell>
        </row>
        <row r="251">
          <cell r="A251">
            <v>242</v>
          </cell>
          <cell r="B251">
            <v>242</v>
          </cell>
          <cell r="C251" t="str">
            <v>PROVINCETOWN</v>
          </cell>
          <cell r="D251">
            <v>7</v>
          </cell>
          <cell r="E251">
            <v>317104</v>
          </cell>
          <cell r="F251">
            <v>0</v>
          </cell>
          <cell r="G251">
            <v>6251</v>
          </cell>
          <cell r="H251">
            <v>323355</v>
          </cell>
          <cell r="J251">
            <v>100169.94162854821</v>
          </cell>
          <cell r="K251">
            <v>0.56537129359617</v>
          </cell>
          <cell r="L251">
            <v>6251</v>
          </cell>
          <cell r="M251">
            <v>106420.94162854821</v>
          </cell>
          <cell r="O251">
            <v>216934.0583714518</v>
          </cell>
          <cell r="Q251">
            <v>0</v>
          </cell>
          <cell r="R251">
            <v>100169.94162854821</v>
          </cell>
          <cell r="S251">
            <v>6251</v>
          </cell>
          <cell r="T251">
            <v>106420.94162854821</v>
          </cell>
          <cell r="V251">
            <v>183426.5</v>
          </cell>
          <cell r="W251">
            <v>0</v>
          </cell>
          <cell r="X251">
            <v>242</v>
          </cell>
          <cell r="Y251">
            <v>7</v>
          </cell>
          <cell r="Z251">
            <v>0</v>
          </cell>
          <cell r="AA251">
            <v>0</v>
          </cell>
          <cell r="AB251">
            <v>317104</v>
          </cell>
          <cell r="AC251">
            <v>0</v>
          </cell>
          <cell r="AD251">
            <v>317104</v>
          </cell>
          <cell r="AE251">
            <v>0</v>
          </cell>
          <cell r="AF251">
            <v>6251</v>
          </cell>
          <cell r="AG251">
            <v>323355</v>
          </cell>
          <cell r="AH251">
            <v>0</v>
          </cell>
          <cell r="AJ251">
            <v>0</v>
          </cell>
          <cell r="AK251">
            <v>0</v>
          </cell>
          <cell r="AL251">
            <v>323355</v>
          </cell>
          <cell r="AN251">
            <v>242</v>
          </cell>
          <cell r="AO251">
            <v>242</v>
          </cell>
          <cell r="AP251" t="str">
            <v>PROVINCETOWN</v>
          </cell>
          <cell r="AQ251">
            <v>317104</v>
          </cell>
          <cell r="AR251">
            <v>154299</v>
          </cell>
          <cell r="AS251">
            <v>162805</v>
          </cell>
          <cell r="AT251">
            <v>5882.25</v>
          </cell>
          <cell r="AU251">
            <v>6644</v>
          </cell>
          <cell r="AV251">
            <v>1844.25</v>
          </cell>
          <cell r="AW251">
            <v>0</v>
          </cell>
          <cell r="AX251">
            <v>0</v>
          </cell>
          <cell r="AY251">
            <v>0</v>
          </cell>
          <cell r="AZ251">
            <v>177175.5</v>
          </cell>
          <cell r="BA251">
            <v>100169.94162854821</v>
          </cell>
          <cell r="BC251">
            <v>242</v>
          </cell>
          <cell r="BD251" t="str">
            <v>PROVINCETOWN</v>
          </cell>
          <cell r="BI251">
            <v>0</v>
          </cell>
          <cell r="BL251">
            <v>0</v>
          </cell>
          <cell r="BM251">
            <v>0</v>
          </cell>
          <cell r="BO251">
            <v>0</v>
          </cell>
          <cell r="BQ251">
            <v>162805</v>
          </cell>
          <cell r="BR251">
            <v>162805</v>
          </cell>
          <cell r="BS251">
            <v>0</v>
          </cell>
          <cell r="BU251">
            <v>0</v>
          </cell>
          <cell r="BW251">
            <v>0</v>
          </cell>
        </row>
        <row r="252">
          <cell r="A252">
            <v>243</v>
          </cell>
          <cell r="B252">
            <v>243</v>
          </cell>
          <cell r="C252" t="str">
            <v>QUINCY</v>
          </cell>
          <cell r="D252">
            <v>55</v>
          </cell>
          <cell r="E252">
            <v>816335</v>
          </cell>
          <cell r="F252">
            <v>0</v>
          </cell>
          <cell r="G252">
            <v>49115</v>
          </cell>
          <cell r="H252">
            <v>865450</v>
          </cell>
          <cell r="J252">
            <v>30291.86288012232</v>
          </cell>
          <cell r="K252">
            <v>0.16106503155102531</v>
          </cell>
          <cell r="L252">
            <v>49115</v>
          </cell>
          <cell r="M252">
            <v>79406.862880122324</v>
          </cell>
          <cell r="O252">
            <v>786043.13711987762</v>
          </cell>
          <cell r="Q252">
            <v>0</v>
          </cell>
          <cell r="R252">
            <v>30291.86288012232</v>
          </cell>
          <cell r="S252">
            <v>49115</v>
          </cell>
          <cell r="T252">
            <v>79406.862880122324</v>
          </cell>
          <cell r="V252">
            <v>237187.25</v>
          </cell>
          <cell r="W252">
            <v>0</v>
          </cell>
          <cell r="X252">
            <v>243</v>
          </cell>
          <cell r="Y252">
            <v>55</v>
          </cell>
          <cell r="Z252">
            <v>0</v>
          </cell>
          <cell r="AA252">
            <v>0</v>
          </cell>
          <cell r="AB252">
            <v>816335</v>
          </cell>
          <cell r="AC252">
            <v>0</v>
          </cell>
          <cell r="AD252">
            <v>816335</v>
          </cell>
          <cell r="AE252">
            <v>0</v>
          </cell>
          <cell r="AF252">
            <v>49115</v>
          </cell>
          <cell r="AG252">
            <v>865450</v>
          </cell>
          <cell r="AH252">
            <v>0</v>
          </cell>
          <cell r="AJ252">
            <v>0</v>
          </cell>
          <cell r="AK252">
            <v>0</v>
          </cell>
          <cell r="AL252">
            <v>865450</v>
          </cell>
          <cell r="AN252">
            <v>243</v>
          </cell>
          <cell r="AO252">
            <v>243</v>
          </cell>
          <cell r="AP252" t="str">
            <v>QUINCY</v>
          </cell>
          <cell r="AQ252">
            <v>816335</v>
          </cell>
          <cell r="AR252">
            <v>767102</v>
          </cell>
          <cell r="AS252">
            <v>49233</v>
          </cell>
          <cell r="AT252">
            <v>23567</v>
          </cell>
          <cell r="AU252">
            <v>69040</v>
          </cell>
          <cell r="AV252">
            <v>0</v>
          </cell>
          <cell r="AW252">
            <v>13146.75</v>
          </cell>
          <cell r="AX252">
            <v>33085.5</v>
          </cell>
          <cell r="AY252">
            <v>0</v>
          </cell>
          <cell r="AZ252">
            <v>188072.25</v>
          </cell>
          <cell r="BA252">
            <v>30291.86288012232</v>
          </cell>
          <cell r="BC252">
            <v>243</v>
          </cell>
          <cell r="BD252" t="str">
            <v>QUINCY</v>
          </cell>
          <cell r="BI252">
            <v>0</v>
          </cell>
          <cell r="BL252">
            <v>0</v>
          </cell>
          <cell r="BM252">
            <v>0</v>
          </cell>
          <cell r="BO252">
            <v>0</v>
          </cell>
          <cell r="BQ252">
            <v>49233</v>
          </cell>
          <cell r="BR252">
            <v>49233</v>
          </cell>
          <cell r="BS252">
            <v>0</v>
          </cell>
          <cell r="BU252">
            <v>0</v>
          </cell>
          <cell r="BW252">
            <v>0</v>
          </cell>
        </row>
        <row r="253">
          <cell r="A253">
            <v>244</v>
          </cell>
          <cell r="B253">
            <v>244</v>
          </cell>
          <cell r="C253" t="str">
            <v>RANDOLPH</v>
          </cell>
          <cell r="D253">
            <v>375</v>
          </cell>
          <cell r="E253">
            <v>5847328</v>
          </cell>
          <cell r="F253">
            <v>0</v>
          </cell>
          <cell r="G253">
            <v>334875</v>
          </cell>
          <cell r="H253">
            <v>6182203</v>
          </cell>
          <cell r="J253">
            <v>612076.15203513263</v>
          </cell>
          <cell r="K253">
            <v>0.38400224352069473</v>
          </cell>
          <cell r="L253">
            <v>334875</v>
          </cell>
          <cell r="M253">
            <v>946951.15203513263</v>
          </cell>
          <cell r="O253">
            <v>5235251.847964867</v>
          </cell>
          <cell r="Q253">
            <v>0</v>
          </cell>
          <cell r="R253">
            <v>612076.15203513263</v>
          </cell>
          <cell r="S253">
            <v>334875</v>
          </cell>
          <cell r="T253">
            <v>946951.15203513263</v>
          </cell>
          <cell r="V253">
            <v>1928814</v>
          </cell>
          <cell r="W253">
            <v>0</v>
          </cell>
          <cell r="X253">
            <v>244</v>
          </cell>
          <cell r="Y253">
            <v>375</v>
          </cell>
          <cell r="Z253">
            <v>0</v>
          </cell>
          <cell r="AA253">
            <v>0</v>
          </cell>
          <cell r="AB253">
            <v>5847328</v>
          </cell>
          <cell r="AC253">
            <v>0</v>
          </cell>
          <cell r="AD253">
            <v>5847328</v>
          </cell>
          <cell r="AE253">
            <v>0</v>
          </cell>
          <cell r="AF253">
            <v>334875</v>
          </cell>
          <cell r="AG253">
            <v>6182203</v>
          </cell>
          <cell r="AH253">
            <v>0</v>
          </cell>
          <cell r="AJ253">
            <v>0</v>
          </cell>
          <cell r="AK253">
            <v>0</v>
          </cell>
          <cell r="AL253">
            <v>6182203</v>
          </cell>
          <cell r="AN253">
            <v>244</v>
          </cell>
          <cell r="AO253">
            <v>244</v>
          </cell>
          <cell r="AP253" t="str">
            <v>RANDOLPH</v>
          </cell>
          <cell r="AQ253">
            <v>5847328</v>
          </cell>
          <cell r="AR253">
            <v>4852528</v>
          </cell>
          <cell r="AS253">
            <v>994800</v>
          </cell>
          <cell r="AT253">
            <v>203726</v>
          </cell>
          <cell r="AU253">
            <v>249352</v>
          </cell>
          <cell r="AV253">
            <v>38450.75</v>
          </cell>
          <cell r="AW253">
            <v>39428.25</v>
          </cell>
          <cell r="AX253">
            <v>68182</v>
          </cell>
          <cell r="AY253">
            <v>0</v>
          </cell>
          <cell r="AZ253">
            <v>1593939</v>
          </cell>
          <cell r="BA253">
            <v>612076.15203513263</v>
          </cell>
          <cell r="BC253">
            <v>244</v>
          </cell>
          <cell r="BD253" t="str">
            <v>RANDOLPH</v>
          </cell>
          <cell r="BI253">
            <v>0</v>
          </cell>
          <cell r="BL253">
            <v>0</v>
          </cell>
          <cell r="BM253">
            <v>0</v>
          </cell>
          <cell r="BO253">
            <v>0</v>
          </cell>
          <cell r="BQ253">
            <v>994800</v>
          </cell>
          <cell r="BR253">
            <v>994800</v>
          </cell>
          <cell r="BS253">
            <v>0</v>
          </cell>
          <cell r="BU253">
            <v>0</v>
          </cell>
          <cell r="BW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W254">
            <v>0</v>
          </cell>
          <cell r="X254">
            <v>245</v>
          </cell>
          <cell r="AN254">
            <v>245</v>
          </cell>
          <cell r="AO254">
            <v>245</v>
          </cell>
          <cell r="AP254" t="str">
            <v>RAYNHAM</v>
          </cell>
          <cell r="AQ254">
            <v>0</v>
          </cell>
          <cell r="AR254">
            <v>0</v>
          </cell>
          <cell r="AS254">
            <v>0</v>
          </cell>
          <cell r="AT254">
            <v>0</v>
          </cell>
          <cell r="AU254">
            <v>0</v>
          </cell>
          <cell r="AV254">
            <v>0</v>
          </cell>
          <cell r="AW254">
            <v>0</v>
          </cell>
          <cell r="AX254">
            <v>0</v>
          </cell>
          <cell r="AY254">
            <v>0</v>
          </cell>
          <cell r="AZ254">
            <v>0</v>
          </cell>
          <cell r="BA254">
            <v>0</v>
          </cell>
          <cell r="BC254">
            <v>245</v>
          </cell>
          <cell r="BD254" t="str">
            <v>RAYNHAM</v>
          </cell>
          <cell r="BI254">
            <v>0</v>
          </cell>
          <cell r="BL254">
            <v>0</v>
          </cell>
          <cell r="BM254">
            <v>0</v>
          </cell>
          <cell r="BO254">
            <v>0</v>
          </cell>
          <cell r="BQ254">
            <v>0</v>
          </cell>
          <cell r="BR254">
            <v>0</v>
          </cell>
          <cell r="BS254">
            <v>0</v>
          </cell>
          <cell r="BU254">
            <v>0</v>
          </cell>
          <cell r="BW254">
            <v>0</v>
          </cell>
        </row>
        <row r="255">
          <cell r="A255">
            <v>246</v>
          </cell>
          <cell r="B255">
            <v>246</v>
          </cell>
          <cell r="C255" t="str">
            <v>READING</v>
          </cell>
          <cell r="D255">
            <v>3</v>
          </cell>
          <cell r="E255">
            <v>43894</v>
          </cell>
          <cell r="F255">
            <v>0</v>
          </cell>
          <cell r="G255">
            <v>2679</v>
          </cell>
          <cell r="H255">
            <v>46573</v>
          </cell>
          <cell r="J255">
            <v>3507.0708349419538</v>
          </cell>
          <cell r="K255">
            <v>0.36147916253782247</v>
          </cell>
          <cell r="L255">
            <v>2679</v>
          </cell>
          <cell r="M255">
            <v>6186.0708349419538</v>
          </cell>
          <cell r="O255">
            <v>40386.929165058049</v>
          </cell>
          <cell r="Q255">
            <v>0</v>
          </cell>
          <cell r="R255">
            <v>3507.0708349419538</v>
          </cell>
          <cell r="S255">
            <v>2679</v>
          </cell>
          <cell r="T255">
            <v>6186.0708349419538</v>
          </cell>
          <cell r="V255">
            <v>12381</v>
          </cell>
          <cell r="W255">
            <v>0</v>
          </cell>
          <cell r="X255">
            <v>246</v>
          </cell>
          <cell r="Y255">
            <v>3</v>
          </cell>
          <cell r="Z255">
            <v>0</v>
          </cell>
          <cell r="AA255">
            <v>0</v>
          </cell>
          <cell r="AB255">
            <v>43894</v>
          </cell>
          <cell r="AC255">
            <v>0</v>
          </cell>
          <cell r="AD255">
            <v>43894</v>
          </cell>
          <cell r="AE255">
            <v>0</v>
          </cell>
          <cell r="AF255">
            <v>2679</v>
          </cell>
          <cell r="AG255">
            <v>46573</v>
          </cell>
          <cell r="AH255">
            <v>0</v>
          </cell>
          <cell r="AJ255">
            <v>0</v>
          </cell>
          <cell r="AK255">
            <v>0</v>
          </cell>
          <cell r="AL255">
            <v>46573</v>
          </cell>
          <cell r="AN255">
            <v>246</v>
          </cell>
          <cell r="AO255">
            <v>246</v>
          </cell>
          <cell r="AP255" t="str">
            <v>READING</v>
          </cell>
          <cell r="AQ255">
            <v>43894</v>
          </cell>
          <cell r="AR255">
            <v>38194</v>
          </cell>
          <cell r="AS255">
            <v>5700</v>
          </cell>
          <cell r="AT255">
            <v>3417</v>
          </cell>
          <cell r="AU255">
            <v>585</v>
          </cell>
          <cell r="AV255">
            <v>0</v>
          </cell>
          <cell r="AW255">
            <v>0</v>
          </cell>
          <cell r="AX255">
            <v>0</v>
          </cell>
          <cell r="AY255">
            <v>0</v>
          </cell>
          <cell r="AZ255">
            <v>9702</v>
          </cell>
          <cell r="BA255">
            <v>3507.0708349419538</v>
          </cell>
          <cell r="BC255">
            <v>246</v>
          </cell>
          <cell r="BD255" t="str">
            <v>READING</v>
          </cell>
          <cell r="BI255">
            <v>0</v>
          </cell>
          <cell r="BL255">
            <v>0</v>
          </cell>
          <cell r="BM255">
            <v>0</v>
          </cell>
          <cell r="BO255">
            <v>0</v>
          </cell>
          <cell r="BQ255">
            <v>5700</v>
          </cell>
          <cell r="BR255">
            <v>5700</v>
          </cell>
          <cell r="BS255">
            <v>0</v>
          </cell>
          <cell r="BU255">
            <v>0</v>
          </cell>
          <cell r="BW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W256">
            <v>0</v>
          </cell>
          <cell r="X256">
            <v>247</v>
          </cell>
          <cell r="AN256">
            <v>247</v>
          </cell>
          <cell r="AO256">
            <v>247</v>
          </cell>
          <cell r="AP256" t="str">
            <v>REHOBOTH</v>
          </cell>
          <cell r="AQ256">
            <v>0</v>
          </cell>
          <cell r="AR256">
            <v>0</v>
          </cell>
          <cell r="AS256">
            <v>0</v>
          </cell>
          <cell r="AT256">
            <v>0</v>
          </cell>
          <cell r="AU256">
            <v>0</v>
          </cell>
          <cell r="AV256">
            <v>0</v>
          </cell>
          <cell r="AW256">
            <v>0</v>
          </cell>
          <cell r="AX256">
            <v>0</v>
          </cell>
          <cell r="AY256">
            <v>0</v>
          </cell>
          <cell r="AZ256">
            <v>0</v>
          </cell>
          <cell r="BA256">
            <v>0</v>
          </cell>
          <cell r="BC256">
            <v>247</v>
          </cell>
          <cell r="BD256" t="str">
            <v>REHOBOTH</v>
          </cell>
          <cell r="BI256">
            <v>0</v>
          </cell>
          <cell r="BL256">
            <v>0</v>
          </cell>
          <cell r="BM256">
            <v>0</v>
          </cell>
          <cell r="BO256">
            <v>0</v>
          </cell>
          <cell r="BQ256">
            <v>0</v>
          </cell>
          <cell r="BR256">
            <v>0</v>
          </cell>
          <cell r="BS256">
            <v>0</v>
          </cell>
          <cell r="BU256">
            <v>0</v>
          </cell>
          <cell r="BW256">
            <v>0</v>
          </cell>
        </row>
        <row r="257">
          <cell r="A257">
            <v>248</v>
          </cell>
          <cell r="B257">
            <v>248</v>
          </cell>
          <cell r="C257" t="str">
            <v>REVERE</v>
          </cell>
          <cell r="D257">
            <v>404</v>
          </cell>
          <cell r="E257">
            <v>5235491</v>
          </cell>
          <cell r="F257">
            <v>0</v>
          </cell>
          <cell r="G257">
            <v>360772</v>
          </cell>
          <cell r="H257">
            <v>5596263</v>
          </cell>
          <cell r="J257">
            <v>862332.11295839935</v>
          </cell>
          <cell r="K257">
            <v>0.42643861133872496</v>
          </cell>
          <cell r="L257">
            <v>360772</v>
          </cell>
          <cell r="M257">
            <v>1223104.1129583993</v>
          </cell>
          <cell r="O257">
            <v>4373158.8870416004</v>
          </cell>
          <cell r="Q257">
            <v>0</v>
          </cell>
          <cell r="R257">
            <v>862332.11295839935</v>
          </cell>
          <cell r="S257">
            <v>360772</v>
          </cell>
          <cell r="T257">
            <v>1223104.1129583993</v>
          </cell>
          <cell r="V257">
            <v>2382943.75</v>
          </cell>
          <cell r="W257">
            <v>0</v>
          </cell>
          <cell r="X257">
            <v>248</v>
          </cell>
          <cell r="Y257">
            <v>404</v>
          </cell>
          <cell r="Z257">
            <v>0</v>
          </cell>
          <cell r="AA257">
            <v>0</v>
          </cell>
          <cell r="AB257">
            <v>5235491</v>
          </cell>
          <cell r="AC257">
            <v>0</v>
          </cell>
          <cell r="AD257">
            <v>5235491</v>
          </cell>
          <cell r="AE257">
            <v>0</v>
          </cell>
          <cell r="AF257">
            <v>360772</v>
          </cell>
          <cell r="AG257">
            <v>5596263</v>
          </cell>
          <cell r="AH257">
            <v>0</v>
          </cell>
          <cell r="AJ257">
            <v>0</v>
          </cell>
          <cell r="AK257">
            <v>0</v>
          </cell>
          <cell r="AL257">
            <v>5596263</v>
          </cell>
          <cell r="AN257">
            <v>248</v>
          </cell>
          <cell r="AO257">
            <v>248</v>
          </cell>
          <cell r="AP257" t="str">
            <v>REVERE</v>
          </cell>
          <cell r="AQ257">
            <v>5235491</v>
          </cell>
          <cell r="AR257">
            <v>3833953</v>
          </cell>
          <cell r="AS257">
            <v>1401538</v>
          </cell>
          <cell r="AT257">
            <v>191714.5</v>
          </cell>
          <cell r="AU257">
            <v>236551</v>
          </cell>
          <cell r="AV257">
            <v>87014.5</v>
          </cell>
          <cell r="AW257">
            <v>105353.75</v>
          </cell>
          <cell r="AX257">
            <v>0</v>
          </cell>
          <cell r="AY257">
            <v>0</v>
          </cell>
          <cell r="AZ257">
            <v>2022171.75</v>
          </cell>
          <cell r="BA257">
            <v>862332.11295839935</v>
          </cell>
          <cell r="BC257">
            <v>248</v>
          </cell>
          <cell r="BD257" t="str">
            <v>REVERE</v>
          </cell>
          <cell r="BI257">
            <v>0</v>
          </cell>
          <cell r="BL257">
            <v>0</v>
          </cell>
          <cell r="BM257">
            <v>0</v>
          </cell>
          <cell r="BO257">
            <v>0</v>
          </cell>
          <cell r="BQ257">
            <v>1401538</v>
          </cell>
          <cell r="BR257">
            <v>1401538</v>
          </cell>
          <cell r="BS257">
            <v>0</v>
          </cell>
          <cell r="BU257">
            <v>0</v>
          </cell>
          <cell r="BW257">
            <v>0</v>
          </cell>
        </row>
        <row r="258">
          <cell r="A258">
            <v>249</v>
          </cell>
          <cell r="B258">
            <v>249</v>
          </cell>
          <cell r="C258" t="str">
            <v>RICHMOND</v>
          </cell>
          <cell r="D258">
            <v>0</v>
          </cell>
          <cell r="E258">
            <v>0</v>
          </cell>
          <cell r="F258">
            <v>0</v>
          </cell>
          <cell r="G258">
            <v>0</v>
          </cell>
          <cell r="H258">
            <v>0</v>
          </cell>
          <cell r="J258">
            <v>0</v>
          </cell>
          <cell r="K258">
            <v>0</v>
          </cell>
          <cell r="L258">
            <v>0</v>
          </cell>
          <cell r="M258">
            <v>0</v>
          </cell>
          <cell r="O258">
            <v>0</v>
          </cell>
          <cell r="Q258">
            <v>0</v>
          </cell>
          <cell r="R258">
            <v>0</v>
          </cell>
          <cell r="S258">
            <v>0</v>
          </cell>
          <cell r="T258">
            <v>0</v>
          </cell>
          <cell r="V258">
            <v>8955</v>
          </cell>
          <cell r="W258">
            <v>0</v>
          </cell>
          <cell r="X258">
            <v>249</v>
          </cell>
          <cell r="AN258">
            <v>249</v>
          </cell>
          <cell r="AO258">
            <v>249</v>
          </cell>
          <cell r="AP258" t="str">
            <v>RICHMOND</v>
          </cell>
          <cell r="AQ258">
            <v>0</v>
          </cell>
          <cell r="AR258">
            <v>15183</v>
          </cell>
          <cell r="AS258">
            <v>0</v>
          </cell>
          <cell r="AT258">
            <v>3795.75</v>
          </cell>
          <cell r="AU258">
            <v>0</v>
          </cell>
          <cell r="AV258">
            <v>0</v>
          </cell>
          <cell r="AW258">
            <v>0</v>
          </cell>
          <cell r="AX258">
            <v>5159.25</v>
          </cell>
          <cell r="AY258">
            <v>0</v>
          </cell>
          <cell r="AZ258">
            <v>8955</v>
          </cell>
          <cell r="BA258">
            <v>0</v>
          </cell>
          <cell r="BC258">
            <v>249</v>
          </cell>
          <cell r="BD258" t="str">
            <v>RICHMOND</v>
          </cell>
          <cell r="BI258">
            <v>0</v>
          </cell>
          <cell r="BL258">
            <v>0</v>
          </cell>
          <cell r="BM258">
            <v>0</v>
          </cell>
          <cell r="BO258">
            <v>0</v>
          </cell>
          <cell r="BQ258">
            <v>0</v>
          </cell>
          <cell r="BR258">
            <v>0</v>
          </cell>
          <cell r="BS258">
            <v>0</v>
          </cell>
          <cell r="BU258">
            <v>0</v>
          </cell>
          <cell r="BW258">
            <v>0</v>
          </cell>
        </row>
        <row r="259">
          <cell r="A259">
            <v>250</v>
          </cell>
          <cell r="B259">
            <v>250</v>
          </cell>
          <cell r="C259" t="str">
            <v>ROCHESTER</v>
          </cell>
          <cell r="D259">
            <v>1</v>
          </cell>
          <cell r="E259">
            <v>13496</v>
          </cell>
          <cell r="F259">
            <v>0</v>
          </cell>
          <cell r="G259">
            <v>893</v>
          </cell>
          <cell r="H259">
            <v>14389</v>
          </cell>
          <cell r="J259">
            <v>0</v>
          </cell>
          <cell r="K259">
            <v>0</v>
          </cell>
          <cell r="L259">
            <v>893</v>
          </cell>
          <cell r="M259">
            <v>893</v>
          </cell>
          <cell r="O259">
            <v>13496</v>
          </cell>
          <cell r="Q259">
            <v>0</v>
          </cell>
          <cell r="R259">
            <v>0</v>
          </cell>
          <cell r="S259">
            <v>893</v>
          </cell>
          <cell r="T259">
            <v>893</v>
          </cell>
          <cell r="V259">
            <v>4365.75</v>
          </cell>
          <cell r="W259">
            <v>0</v>
          </cell>
          <cell r="X259">
            <v>250</v>
          </cell>
          <cell r="Y259">
            <v>1</v>
          </cell>
          <cell r="Z259">
            <v>0</v>
          </cell>
          <cell r="AA259">
            <v>0</v>
          </cell>
          <cell r="AB259">
            <v>13496</v>
          </cell>
          <cell r="AC259">
            <v>0</v>
          </cell>
          <cell r="AD259">
            <v>13496</v>
          </cell>
          <cell r="AE259">
            <v>0</v>
          </cell>
          <cell r="AF259">
            <v>893</v>
          </cell>
          <cell r="AG259">
            <v>14389</v>
          </cell>
          <cell r="AH259">
            <v>0</v>
          </cell>
          <cell r="AJ259">
            <v>0</v>
          </cell>
          <cell r="AK259">
            <v>0</v>
          </cell>
          <cell r="AL259">
            <v>14389</v>
          </cell>
          <cell r="AN259">
            <v>250</v>
          </cell>
          <cell r="AO259">
            <v>250</v>
          </cell>
          <cell r="AP259" t="str">
            <v>ROCHESTER</v>
          </cell>
          <cell r="AQ259">
            <v>13496</v>
          </cell>
          <cell r="AR259">
            <v>13891</v>
          </cell>
          <cell r="AS259">
            <v>0</v>
          </cell>
          <cell r="AT259">
            <v>3472.75</v>
          </cell>
          <cell r="AU259">
            <v>0</v>
          </cell>
          <cell r="AV259">
            <v>0</v>
          </cell>
          <cell r="AW259">
            <v>0</v>
          </cell>
          <cell r="AX259">
            <v>0</v>
          </cell>
          <cell r="AY259">
            <v>0</v>
          </cell>
          <cell r="AZ259">
            <v>3472.75</v>
          </cell>
          <cell r="BA259">
            <v>0</v>
          </cell>
          <cell r="BC259">
            <v>250</v>
          </cell>
          <cell r="BD259" t="str">
            <v>ROCHESTER</v>
          </cell>
          <cell r="BI259">
            <v>0</v>
          </cell>
          <cell r="BL259">
            <v>0</v>
          </cell>
          <cell r="BM259">
            <v>0</v>
          </cell>
          <cell r="BO259">
            <v>0</v>
          </cell>
          <cell r="BQ259">
            <v>0</v>
          </cell>
          <cell r="BR259">
            <v>0</v>
          </cell>
          <cell r="BS259">
            <v>0</v>
          </cell>
          <cell r="BU259">
            <v>0</v>
          </cell>
          <cell r="BW259">
            <v>0</v>
          </cell>
        </row>
        <row r="260">
          <cell r="A260">
            <v>251</v>
          </cell>
          <cell r="B260">
            <v>251</v>
          </cell>
          <cell r="C260" t="str">
            <v>ROCKLAND</v>
          </cell>
          <cell r="D260">
            <v>109</v>
          </cell>
          <cell r="E260">
            <v>1360387</v>
          </cell>
          <cell r="F260">
            <v>0</v>
          </cell>
          <cell r="G260">
            <v>97337</v>
          </cell>
          <cell r="H260">
            <v>1457724</v>
          </cell>
          <cell r="J260">
            <v>52374.718904140158</v>
          </cell>
          <cell r="K260">
            <v>0.24495515439455487</v>
          </cell>
          <cell r="L260">
            <v>97337</v>
          </cell>
          <cell r="M260">
            <v>149711.71890414017</v>
          </cell>
          <cell r="O260">
            <v>1308012.2810958598</v>
          </cell>
          <cell r="Q260">
            <v>0</v>
          </cell>
          <cell r="R260">
            <v>52374.718904140158</v>
          </cell>
          <cell r="S260">
            <v>97337</v>
          </cell>
          <cell r="T260">
            <v>149711.71890414017</v>
          </cell>
          <cell r="V260">
            <v>311150.5</v>
          </cell>
          <cell r="W260">
            <v>0</v>
          </cell>
          <cell r="X260">
            <v>251</v>
          </cell>
          <cell r="Y260">
            <v>109</v>
          </cell>
          <cell r="Z260">
            <v>0</v>
          </cell>
          <cell r="AA260">
            <v>0</v>
          </cell>
          <cell r="AB260">
            <v>1360387</v>
          </cell>
          <cell r="AC260">
            <v>0</v>
          </cell>
          <cell r="AD260">
            <v>1360387</v>
          </cell>
          <cell r="AE260">
            <v>0</v>
          </cell>
          <cell r="AF260">
            <v>97337</v>
          </cell>
          <cell r="AG260">
            <v>1457724</v>
          </cell>
          <cell r="AH260">
            <v>0</v>
          </cell>
          <cell r="AJ260">
            <v>0</v>
          </cell>
          <cell r="AK260">
            <v>0</v>
          </cell>
          <cell r="AL260">
            <v>1457724</v>
          </cell>
          <cell r="AN260">
            <v>251</v>
          </cell>
          <cell r="AO260">
            <v>251</v>
          </cell>
          <cell r="AP260" t="str">
            <v>ROCKLAND</v>
          </cell>
          <cell r="AQ260">
            <v>1360387</v>
          </cell>
          <cell r="AR260">
            <v>1275263</v>
          </cell>
          <cell r="AS260">
            <v>85124</v>
          </cell>
          <cell r="AT260">
            <v>56654.75</v>
          </cell>
          <cell r="AU260">
            <v>40559</v>
          </cell>
          <cell r="AV260">
            <v>13524</v>
          </cell>
          <cell r="AW260">
            <v>17951.75</v>
          </cell>
          <cell r="AX260">
            <v>0</v>
          </cell>
          <cell r="AY260">
            <v>0</v>
          </cell>
          <cell r="AZ260">
            <v>213813.5</v>
          </cell>
          <cell r="BA260">
            <v>52374.718904140158</v>
          </cell>
          <cell r="BC260">
            <v>251</v>
          </cell>
          <cell r="BD260" t="str">
            <v>ROCKLAND</v>
          </cell>
          <cell r="BI260">
            <v>0</v>
          </cell>
          <cell r="BL260">
            <v>0</v>
          </cell>
          <cell r="BM260">
            <v>0</v>
          </cell>
          <cell r="BO260">
            <v>0</v>
          </cell>
          <cell r="BQ260">
            <v>85124</v>
          </cell>
          <cell r="BR260">
            <v>85124</v>
          </cell>
          <cell r="BS260">
            <v>0</v>
          </cell>
          <cell r="BU260">
            <v>0</v>
          </cell>
          <cell r="BW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W261">
            <v>0</v>
          </cell>
          <cell r="X261">
            <v>252</v>
          </cell>
          <cell r="AN261">
            <v>252</v>
          </cell>
          <cell r="AO261">
            <v>252</v>
          </cell>
          <cell r="AP261" t="str">
            <v>ROCKPORT</v>
          </cell>
          <cell r="AQ261">
            <v>0</v>
          </cell>
          <cell r="AR261">
            <v>0</v>
          </cell>
          <cell r="AS261">
            <v>0</v>
          </cell>
          <cell r="AT261">
            <v>0</v>
          </cell>
          <cell r="AU261">
            <v>0</v>
          </cell>
          <cell r="AV261">
            <v>0</v>
          </cell>
          <cell r="AW261">
            <v>0</v>
          </cell>
          <cell r="AX261">
            <v>0</v>
          </cell>
          <cell r="AY261">
            <v>0</v>
          </cell>
          <cell r="AZ261">
            <v>0</v>
          </cell>
          <cell r="BA261">
            <v>0</v>
          </cell>
          <cell r="BC261">
            <v>252</v>
          </cell>
          <cell r="BD261" t="str">
            <v>ROCKPORT</v>
          </cell>
          <cell r="BI261">
            <v>0</v>
          </cell>
          <cell r="BL261">
            <v>0</v>
          </cell>
          <cell r="BM261">
            <v>0</v>
          </cell>
          <cell r="BO261">
            <v>0</v>
          </cell>
          <cell r="BQ261">
            <v>0</v>
          </cell>
          <cell r="BR261">
            <v>0</v>
          </cell>
          <cell r="BS261">
            <v>0</v>
          </cell>
          <cell r="BU261">
            <v>0</v>
          </cell>
          <cell r="BW261">
            <v>0</v>
          </cell>
        </row>
        <row r="262">
          <cell r="A262">
            <v>253</v>
          </cell>
          <cell r="B262">
            <v>253</v>
          </cell>
          <cell r="C262" t="str">
            <v>ROWE</v>
          </cell>
          <cell r="D262">
            <v>3</v>
          </cell>
          <cell r="E262">
            <v>89727</v>
          </cell>
          <cell r="F262">
            <v>0</v>
          </cell>
          <cell r="G262">
            <v>2679</v>
          </cell>
          <cell r="H262">
            <v>92406</v>
          </cell>
          <cell r="J262">
            <v>18936.33668193132</v>
          </cell>
          <cell r="K262">
            <v>0.38866888368324376</v>
          </cell>
          <cell r="L262">
            <v>2679</v>
          </cell>
          <cell r="M262">
            <v>21615.33668193132</v>
          </cell>
          <cell r="O262">
            <v>70790.663318068677</v>
          </cell>
          <cell r="Q262">
            <v>0</v>
          </cell>
          <cell r="R262">
            <v>18936.33668193132</v>
          </cell>
          <cell r="S262">
            <v>2679</v>
          </cell>
          <cell r="T262">
            <v>21615.33668193132</v>
          </cell>
          <cell r="V262">
            <v>51400</v>
          </cell>
          <cell r="W262">
            <v>0</v>
          </cell>
          <cell r="X262">
            <v>253</v>
          </cell>
          <cell r="Y262">
            <v>3</v>
          </cell>
          <cell r="Z262">
            <v>0</v>
          </cell>
          <cell r="AA262">
            <v>0</v>
          </cell>
          <cell r="AB262">
            <v>89727</v>
          </cell>
          <cell r="AC262">
            <v>0</v>
          </cell>
          <cell r="AD262">
            <v>89727</v>
          </cell>
          <cell r="AE262">
            <v>0</v>
          </cell>
          <cell r="AF262">
            <v>2679</v>
          </cell>
          <cell r="AG262">
            <v>92406</v>
          </cell>
          <cell r="AH262">
            <v>0</v>
          </cell>
          <cell r="AJ262">
            <v>0</v>
          </cell>
          <cell r="AK262">
            <v>0</v>
          </cell>
          <cell r="AL262">
            <v>92406</v>
          </cell>
          <cell r="AN262">
            <v>253</v>
          </cell>
          <cell r="AO262">
            <v>253</v>
          </cell>
          <cell r="AP262" t="str">
            <v>ROWE</v>
          </cell>
          <cell r="AQ262">
            <v>89727</v>
          </cell>
          <cell r="AR262">
            <v>58950</v>
          </cell>
          <cell r="AS262">
            <v>30777</v>
          </cell>
          <cell r="AT262">
            <v>0</v>
          </cell>
          <cell r="AU262">
            <v>6543</v>
          </cell>
          <cell r="AV262">
            <v>5146</v>
          </cell>
          <cell r="AW262">
            <v>0</v>
          </cell>
          <cell r="AX262">
            <v>6255</v>
          </cell>
          <cell r="AY262">
            <v>0</v>
          </cell>
          <cell r="AZ262">
            <v>48721</v>
          </cell>
          <cell r="BA262">
            <v>18936.33668193132</v>
          </cell>
          <cell r="BC262">
            <v>253</v>
          </cell>
          <cell r="BD262" t="str">
            <v>ROWE</v>
          </cell>
          <cell r="BI262">
            <v>0</v>
          </cell>
          <cell r="BL262">
            <v>0</v>
          </cell>
          <cell r="BM262">
            <v>0</v>
          </cell>
          <cell r="BO262">
            <v>0</v>
          </cell>
          <cell r="BQ262">
            <v>30777</v>
          </cell>
          <cell r="BR262">
            <v>30777</v>
          </cell>
          <cell r="BS262">
            <v>0</v>
          </cell>
          <cell r="BU262">
            <v>0</v>
          </cell>
          <cell r="BW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W263">
            <v>0</v>
          </cell>
          <cell r="X263">
            <v>254</v>
          </cell>
          <cell r="AN263">
            <v>254</v>
          </cell>
          <cell r="AO263">
            <v>254</v>
          </cell>
          <cell r="AP263" t="str">
            <v>ROWLEY</v>
          </cell>
          <cell r="AQ263">
            <v>0</v>
          </cell>
          <cell r="AR263">
            <v>0</v>
          </cell>
          <cell r="AS263">
            <v>0</v>
          </cell>
          <cell r="AT263">
            <v>0</v>
          </cell>
          <cell r="AU263">
            <v>0</v>
          </cell>
          <cell r="AV263">
            <v>0</v>
          </cell>
          <cell r="AW263">
            <v>0</v>
          </cell>
          <cell r="AX263">
            <v>0</v>
          </cell>
          <cell r="AY263">
            <v>0</v>
          </cell>
          <cell r="AZ263">
            <v>0</v>
          </cell>
          <cell r="BA263">
            <v>0</v>
          </cell>
          <cell r="BC263">
            <v>254</v>
          </cell>
          <cell r="BD263" t="str">
            <v>ROWLEY</v>
          </cell>
          <cell r="BI263">
            <v>0</v>
          </cell>
          <cell r="BL263">
            <v>0</v>
          </cell>
          <cell r="BM263">
            <v>0</v>
          </cell>
          <cell r="BO263">
            <v>0</v>
          </cell>
          <cell r="BQ263">
            <v>0</v>
          </cell>
          <cell r="BR263">
            <v>0</v>
          </cell>
          <cell r="BS263">
            <v>0</v>
          </cell>
          <cell r="BU263">
            <v>0</v>
          </cell>
          <cell r="BW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W264">
            <v>0</v>
          </cell>
          <cell r="X264">
            <v>255</v>
          </cell>
          <cell r="AN264">
            <v>255</v>
          </cell>
          <cell r="AO264">
            <v>255</v>
          </cell>
          <cell r="AP264" t="str">
            <v>ROYALSTON</v>
          </cell>
          <cell r="AQ264">
            <v>0</v>
          </cell>
          <cell r="AR264">
            <v>0</v>
          </cell>
          <cell r="AS264">
            <v>0</v>
          </cell>
          <cell r="AT264">
            <v>0</v>
          </cell>
          <cell r="AU264">
            <v>0</v>
          </cell>
          <cell r="AV264">
            <v>0</v>
          </cell>
          <cell r="AW264">
            <v>0</v>
          </cell>
          <cell r="AX264">
            <v>0</v>
          </cell>
          <cell r="AY264">
            <v>0</v>
          </cell>
          <cell r="AZ264">
            <v>0</v>
          </cell>
          <cell r="BA264">
            <v>0</v>
          </cell>
          <cell r="BC264">
            <v>255</v>
          </cell>
          <cell r="BD264" t="str">
            <v>ROYALSTON</v>
          </cell>
          <cell r="BI264">
            <v>0</v>
          </cell>
          <cell r="BL264">
            <v>0</v>
          </cell>
          <cell r="BM264">
            <v>0</v>
          </cell>
          <cell r="BO264">
            <v>0</v>
          </cell>
          <cell r="BQ264">
            <v>0</v>
          </cell>
          <cell r="BR264">
            <v>0</v>
          </cell>
          <cell r="BS264">
            <v>0</v>
          </cell>
          <cell r="BU264">
            <v>0</v>
          </cell>
          <cell r="BW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W265">
            <v>0</v>
          </cell>
          <cell r="X265">
            <v>256</v>
          </cell>
          <cell r="AN265">
            <v>256</v>
          </cell>
          <cell r="AO265">
            <v>256</v>
          </cell>
          <cell r="AP265" t="str">
            <v>RUSSELL</v>
          </cell>
          <cell r="AQ265">
            <v>0</v>
          </cell>
          <cell r="AR265">
            <v>0</v>
          </cell>
          <cell r="AS265">
            <v>0</v>
          </cell>
          <cell r="AT265">
            <v>0</v>
          </cell>
          <cell r="AU265">
            <v>0</v>
          </cell>
          <cell r="AV265">
            <v>0</v>
          </cell>
          <cell r="AW265">
            <v>0</v>
          </cell>
          <cell r="AX265">
            <v>0</v>
          </cell>
          <cell r="AY265">
            <v>0</v>
          </cell>
          <cell r="AZ265">
            <v>0</v>
          </cell>
          <cell r="BA265">
            <v>0</v>
          </cell>
          <cell r="BC265">
            <v>256</v>
          </cell>
          <cell r="BD265" t="str">
            <v>RUSSELL</v>
          </cell>
          <cell r="BI265">
            <v>0</v>
          </cell>
          <cell r="BL265">
            <v>0</v>
          </cell>
          <cell r="BM265">
            <v>0</v>
          </cell>
          <cell r="BO265">
            <v>0</v>
          </cell>
          <cell r="BQ265">
            <v>0</v>
          </cell>
          <cell r="BR265">
            <v>0</v>
          </cell>
          <cell r="BS265">
            <v>0</v>
          </cell>
          <cell r="BU265">
            <v>0</v>
          </cell>
          <cell r="BW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W266">
            <v>0</v>
          </cell>
          <cell r="X266">
            <v>257</v>
          </cell>
          <cell r="AN266">
            <v>257</v>
          </cell>
          <cell r="AO266">
            <v>257</v>
          </cell>
          <cell r="AP266" t="str">
            <v>RUTLAND</v>
          </cell>
          <cell r="AQ266">
            <v>0</v>
          </cell>
          <cell r="AR266">
            <v>0</v>
          </cell>
          <cell r="AS266">
            <v>0</v>
          </cell>
          <cell r="AT266">
            <v>0</v>
          </cell>
          <cell r="AU266">
            <v>0</v>
          </cell>
          <cell r="AV266">
            <v>0</v>
          </cell>
          <cell r="AW266">
            <v>0</v>
          </cell>
          <cell r="AX266">
            <v>0</v>
          </cell>
          <cell r="AY266">
            <v>0</v>
          </cell>
          <cell r="AZ266">
            <v>0</v>
          </cell>
          <cell r="BA266">
            <v>0</v>
          </cell>
          <cell r="BC266">
            <v>257</v>
          </cell>
          <cell r="BD266" t="str">
            <v>RUTLAND</v>
          </cell>
          <cell r="BI266">
            <v>0</v>
          </cell>
          <cell r="BL266">
            <v>0</v>
          </cell>
          <cell r="BM266">
            <v>0</v>
          </cell>
          <cell r="BO266">
            <v>0</v>
          </cell>
          <cell r="BQ266">
            <v>0</v>
          </cell>
          <cell r="BR266">
            <v>0</v>
          </cell>
          <cell r="BS266">
            <v>0</v>
          </cell>
          <cell r="BU266">
            <v>0</v>
          </cell>
          <cell r="BW266">
            <v>0</v>
          </cell>
        </row>
        <row r="267">
          <cell r="A267">
            <v>258</v>
          </cell>
          <cell r="B267">
            <v>258</v>
          </cell>
          <cell r="C267" t="str">
            <v>SALEM</v>
          </cell>
          <cell r="D267">
            <v>478</v>
          </cell>
          <cell r="E267">
            <v>6885367</v>
          </cell>
          <cell r="F267">
            <v>0</v>
          </cell>
          <cell r="G267">
            <v>426854</v>
          </cell>
          <cell r="H267">
            <v>7312221</v>
          </cell>
          <cell r="J267">
            <v>421030.6217662174</v>
          </cell>
          <cell r="K267">
            <v>0.29169057328874515</v>
          </cell>
          <cell r="L267">
            <v>426854</v>
          </cell>
          <cell r="M267">
            <v>847884.6217662174</v>
          </cell>
          <cell r="O267">
            <v>6464336.3782337829</v>
          </cell>
          <cell r="Q267">
            <v>0</v>
          </cell>
          <cell r="R267">
            <v>421030.6217662174</v>
          </cell>
          <cell r="S267">
            <v>426854</v>
          </cell>
          <cell r="T267">
            <v>847884.6217662174</v>
          </cell>
          <cell r="V267">
            <v>1870269.25</v>
          </cell>
          <cell r="W267">
            <v>0</v>
          </cell>
          <cell r="X267">
            <v>258</v>
          </cell>
          <cell r="Y267">
            <v>478</v>
          </cell>
          <cell r="Z267">
            <v>0</v>
          </cell>
          <cell r="AA267">
            <v>0</v>
          </cell>
          <cell r="AB267">
            <v>6885367</v>
          </cell>
          <cell r="AC267">
            <v>0</v>
          </cell>
          <cell r="AD267">
            <v>6885367</v>
          </cell>
          <cell r="AE267">
            <v>0</v>
          </cell>
          <cell r="AF267">
            <v>426854</v>
          </cell>
          <cell r="AG267">
            <v>7312221</v>
          </cell>
          <cell r="AH267">
            <v>0</v>
          </cell>
          <cell r="AJ267">
            <v>0</v>
          </cell>
          <cell r="AK267">
            <v>0</v>
          </cell>
          <cell r="AL267">
            <v>7312221</v>
          </cell>
          <cell r="AN267">
            <v>258</v>
          </cell>
          <cell r="AO267">
            <v>258</v>
          </cell>
          <cell r="AP267" t="str">
            <v>SALEM</v>
          </cell>
          <cell r="AQ267">
            <v>6885367</v>
          </cell>
          <cell r="AR267">
            <v>6201071</v>
          </cell>
          <cell r="AS267">
            <v>684296</v>
          </cell>
          <cell r="AT267">
            <v>42520</v>
          </cell>
          <cell r="AU267">
            <v>226470</v>
          </cell>
          <cell r="AV267">
            <v>238260.75</v>
          </cell>
          <cell r="AW267">
            <v>83612.5</v>
          </cell>
          <cell r="AX267">
            <v>168256</v>
          </cell>
          <cell r="AY267">
            <v>0</v>
          </cell>
          <cell r="AZ267">
            <v>1443415.25</v>
          </cell>
          <cell r="BA267">
            <v>421030.6217662174</v>
          </cell>
          <cell r="BC267">
            <v>258</v>
          </cell>
          <cell r="BD267" t="str">
            <v>SALEM</v>
          </cell>
          <cell r="BI267">
            <v>0</v>
          </cell>
          <cell r="BL267">
            <v>0</v>
          </cell>
          <cell r="BM267">
            <v>0</v>
          </cell>
          <cell r="BO267">
            <v>0</v>
          </cell>
          <cell r="BQ267">
            <v>684296</v>
          </cell>
          <cell r="BR267">
            <v>684296</v>
          </cell>
          <cell r="BS267">
            <v>0</v>
          </cell>
          <cell r="BU267">
            <v>0</v>
          </cell>
          <cell r="BW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W268">
            <v>0</v>
          </cell>
          <cell r="X268">
            <v>259</v>
          </cell>
          <cell r="AN268">
            <v>259</v>
          </cell>
          <cell r="AO268">
            <v>259</v>
          </cell>
          <cell r="AP268" t="str">
            <v>SALISBURY</v>
          </cell>
          <cell r="AQ268">
            <v>0</v>
          </cell>
          <cell r="AR268">
            <v>0</v>
          </cell>
          <cell r="AS268">
            <v>0</v>
          </cell>
          <cell r="AT268">
            <v>0</v>
          </cell>
          <cell r="AU268">
            <v>0</v>
          </cell>
          <cell r="AV268">
            <v>0</v>
          </cell>
          <cell r="AW268">
            <v>0</v>
          </cell>
          <cell r="AX268">
            <v>0</v>
          </cell>
          <cell r="AY268">
            <v>0</v>
          </cell>
          <cell r="AZ268">
            <v>0</v>
          </cell>
          <cell r="BA268">
            <v>0</v>
          </cell>
          <cell r="BC268">
            <v>259</v>
          </cell>
          <cell r="BD268" t="str">
            <v>SALISBURY</v>
          </cell>
          <cell r="BI268">
            <v>0</v>
          </cell>
          <cell r="BL268">
            <v>0</v>
          </cell>
          <cell r="BM268">
            <v>0</v>
          </cell>
          <cell r="BO268">
            <v>0</v>
          </cell>
          <cell r="BQ268">
            <v>0</v>
          </cell>
          <cell r="BR268">
            <v>0</v>
          </cell>
          <cell r="BS268">
            <v>0</v>
          </cell>
          <cell r="BU268">
            <v>0</v>
          </cell>
          <cell r="BW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W269">
            <v>0</v>
          </cell>
          <cell r="X269">
            <v>260</v>
          </cell>
          <cell r="AN269">
            <v>260</v>
          </cell>
          <cell r="AO269">
            <v>260</v>
          </cell>
          <cell r="AP269" t="str">
            <v>SANDISFIELD</v>
          </cell>
          <cell r="AQ269">
            <v>0</v>
          </cell>
          <cell r="AR269">
            <v>0</v>
          </cell>
          <cell r="AS269">
            <v>0</v>
          </cell>
          <cell r="AT269">
            <v>0</v>
          </cell>
          <cell r="AU269">
            <v>0</v>
          </cell>
          <cell r="AV269">
            <v>0</v>
          </cell>
          <cell r="AW269">
            <v>0</v>
          </cell>
          <cell r="AX269">
            <v>0</v>
          </cell>
          <cell r="AY269">
            <v>0</v>
          </cell>
          <cell r="AZ269">
            <v>0</v>
          </cell>
          <cell r="BA269">
            <v>0</v>
          </cell>
          <cell r="BC269">
            <v>260</v>
          </cell>
          <cell r="BD269" t="str">
            <v>SANDISFIELD</v>
          </cell>
          <cell r="BI269">
            <v>0</v>
          </cell>
          <cell r="BL269">
            <v>0</v>
          </cell>
          <cell r="BM269">
            <v>0</v>
          </cell>
          <cell r="BO269">
            <v>0</v>
          </cell>
          <cell r="BQ269">
            <v>0</v>
          </cell>
          <cell r="BR269">
            <v>0</v>
          </cell>
          <cell r="BS269">
            <v>0</v>
          </cell>
          <cell r="BU269">
            <v>0</v>
          </cell>
          <cell r="BW269">
            <v>0</v>
          </cell>
        </row>
        <row r="270">
          <cell r="A270">
            <v>261</v>
          </cell>
          <cell r="B270">
            <v>261</v>
          </cell>
          <cell r="C270" t="str">
            <v>SANDWICH</v>
          </cell>
          <cell r="D270">
            <v>218</v>
          </cell>
          <cell r="E270">
            <v>3524100</v>
          </cell>
          <cell r="F270">
            <v>0</v>
          </cell>
          <cell r="G270">
            <v>194674</v>
          </cell>
          <cell r="H270">
            <v>3718774</v>
          </cell>
          <cell r="J270">
            <v>297210.10192287382</v>
          </cell>
          <cell r="K270">
            <v>0.35997432535616058</v>
          </cell>
          <cell r="L270">
            <v>194674</v>
          </cell>
          <cell r="M270">
            <v>491884.10192287382</v>
          </cell>
          <cell r="O270">
            <v>3226889.8980771261</v>
          </cell>
          <cell r="Q270">
            <v>0</v>
          </cell>
          <cell r="R270">
            <v>297210.10192287382</v>
          </cell>
          <cell r="S270">
            <v>194674</v>
          </cell>
          <cell r="T270">
            <v>491884.10192287382</v>
          </cell>
          <cell r="V270">
            <v>1020316.5</v>
          </cell>
          <cell r="W270">
            <v>0</v>
          </cell>
          <cell r="X270">
            <v>261</v>
          </cell>
          <cell r="Y270">
            <v>218</v>
          </cell>
          <cell r="Z270">
            <v>0</v>
          </cell>
          <cell r="AA270">
            <v>0</v>
          </cell>
          <cell r="AB270">
            <v>3524100</v>
          </cell>
          <cell r="AC270">
            <v>0</v>
          </cell>
          <cell r="AD270">
            <v>3524100</v>
          </cell>
          <cell r="AE270">
            <v>0</v>
          </cell>
          <cell r="AF270">
            <v>194674</v>
          </cell>
          <cell r="AG270">
            <v>3718774</v>
          </cell>
          <cell r="AH270">
            <v>0</v>
          </cell>
          <cell r="AJ270">
            <v>0</v>
          </cell>
          <cell r="AK270">
            <v>0</v>
          </cell>
          <cell r="AL270">
            <v>3718774</v>
          </cell>
          <cell r="AN270">
            <v>261</v>
          </cell>
          <cell r="AO270">
            <v>261</v>
          </cell>
          <cell r="AP270" t="str">
            <v>SANDWICH</v>
          </cell>
          <cell r="AQ270">
            <v>3524100</v>
          </cell>
          <cell r="AR270">
            <v>3041048</v>
          </cell>
          <cell r="AS270">
            <v>483052</v>
          </cell>
          <cell r="AT270">
            <v>116065.5</v>
          </cell>
          <cell r="AU270">
            <v>0</v>
          </cell>
          <cell r="AV270">
            <v>30868.75</v>
          </cell>
          <cell r="AW270">
            <v>71106</v>
          </cell>
          <cell r="AX270">
            <v>124550.25</v>
          </cell>
          <cell r="AY270">
            <v>0</v>
          </cell>
          <cell r="AZ270">
            <v>825642.5</v>
          </cell>
          <cell r="BA270">
            <v>297210.10192287382</v>
          </cell>
          <cell r="BC270">
            <v>261</v>
          </cell>
          <cell r="BD270" t="str">
            <v>SANDWICH</v>
          </cell>
          <cell r="BI270">
            <v>0</v>
          </cell>
          <cell r="BL270">
            <v>0</v>
          </cell>
          <cell r="BM270">
            <v>0</v>
          </cell>
          <cell r="BO270">
            <v>0</v>
          </cell>
          <cell r="BQ270">
            <v>483052</v>
          </cell>
          <cell r="BR270">
            <v>483052</v>
          </cell>
          <cell r="BS270">
            <v>0</v>
          </cell>
          <cell r="BU270">
            <v>0</v>
          </cell>
          <cell r="BW270">
            <v>0</v>
          </cell>
        </row>
        <row r="271">
          <cell r="A271">
            <v>262</v>
          </cell>
          <cell r="B271">
            <v>262</v>
          </cell>
          <cell r="C271" t="str">
            <v>SAUGUS</v>
          </cell>
          <cell r="D271">
            <v>175</v>
          </cell>
          <cell r="E271">
            <v>2744690</v>
          </cell>
          <cell r="F271">
            <v>0</v>
          </cell>
          <cell r="G271">
            <v>156275</v>
          </cell>
          <cell r="H271">
            <v>2900965</v>
          </cell>
          <cell r="J271">
            <v>318596.46598458389</v>
          </cell>
          <cell r="K271">
            <v>0.41542712926314185</v>
          </cell>
          <cell r="L271">
            <v>156275</v>
          </cell>
          <cell r="M271">
            <v>474871.46598458389</v>
          </cell>
          <cell r="O271">
            <v>2426093.5340154162</v>
          </cell>
          <cell r="Q271">
            <v>0</v>
          </cell>
          <cell r="R271">
            <v>318596.46598458389</v>
          </cell>
          <cell r="S271">
            <v>156275</v>
          </cell>
          <cell r="T271">
            <v>474871.46598458389</v>
          </cell>
          <cell r="V271">
            <v>923188</v>
          </cell>
          <cell r="W271">
            <v>0</v>
          </cell>
          <cell r="X271">
            <v>262</v>
          </cell>
          <cell r="Y271">
            <v>175</v>
          </cell>
          <cell r="Z271">
            <v>0</v>
          </cell>
          <cell r="AA271">
            <v>0</v>
          </cell>
          <cell r="AB271">
            <v>2744690</v>
          </cell>
          <cell r="AC271">
            <v>0</v>
          </cell>
          <cell r="AD271">
            <v>2744690</v>
          </cell>
          <cell r="AE271">
            <v>0</v>
          </cell>
          <cell r="AF271">
            <v>156275</v>
          </cell>
          <cell r="AG271">
            <v>2900965</v>
          </cell>
          <cell r="AH271">
            <v>0</v>
          </cell>
          <cell r="AJ271">
            <v>0</v>
          </cell>
          <cell r="AK271">
            <v>0</v>
          </cell>
          <cell r="AL271">
            <v>2900965</v>
          </cell>
          <cell r="AN271">
            <v>262</v>
          </cell>
          <cell r="AO271">
            <v>262</v>
          </cell>
          <cell r="AP271" t="str">
            <v>SAUGUS</v>
          </cell>
          <cell r="AQ271">
            <v>2744690</v>
          </cell>
          <cell r="AR271">
            <v>2226879</v>
          </cell>
          <cell r="AS271">
            <v>517811</v>
          </cell>
          <cell r="AT271">
            <v>62373.5</v>
          </cell>
          <cell r="AU271">
            <v>0</v>
          </cell>
          <cell r="AV271">
            <v>70211.25</v>
          </cell>
          <cell r="AW271">
            <v>13920</v>
          </cell>
          <cell r="AX271">
            <v>102597.25</v>
          </cell>
          <cell r="AY271">
            <v>0</v>
          </cell>
          <cell r="AZ271">
            <v>766913</v>
          </cell>
          <cell r="BA271">
            <v>318596.46598458389</v>
          </cell>
          <cell r="BC271">
            <v>262</v>
          </cell>
          <cell r="BD271" t="str">
            <v>SAUGUS</v>
          </cell>
          <cell r="BI271">
            <v>0</v>
          </cell>
          <cell r="BL271">
            <v>0</v>
          </cell>
          <cell r="BM271">
            <v>0</v>
          </cell>
          <cell r="BO271">
            <v>0</v>
          </cell>
          <cell r="BQ271">
            <v>517811</v>
          </cell>
          <cell r="BR271">
            <v>517811</v>
          </cell>
          <cell r="BS271">
            <v>0</v>
          </cell>
          <cell r="BU271">
            <v>0</v>
          </cell>
          <cell r="BW271">
            <v>0</v>
          </cell>
        </row>
        <row r="272">
          <cell r="A272">
            <v>263</v>
          </cell>
          <cell r="B272">
            <v>263</v>
          </cell>
          <cell r="C272" t="str">
            <v>SAVOY</v>
          </cell>
          <cell r="D272">
            <v>5</v>
          </cell>
          <cell r="E272">
            <v>76265</v>
          </cell>
          <cell r="F272">
            <v>0</v>
          </cell>
          <cell r="G272">
            <v>4465</v>
          </cell>
          <cell r="H272">
            <v>80730</v>
          </cell>
          <cell r="J272">
            <v>3286.1868998991185</v>
          </cell>
          <cell r="K272">
            <v>0.15281747116346348</v>
          </cell>
          <cell r="L272">
            <v>4465</v>
          </cell>
          <cell r="M272">
            <v>7751.1868998991185</v>
          </cell>
          <cell r="O272">
            <v>72978.813100100888</v>
          </cell>
          <cell r="Q272">
            <v>0</v>
          </cell>
          <cell r="R272">
            <v>3286.1868998991185</v>
          </cell>
          <cell r="S272">
            <v>4465</v>
          </cell>
          <cell r="T272">
            <v>7751.1868998991185</v>
          </cell>
          <cell r="V272">
            <v>25969</v>
          </cell>
          <cell r="W272">
            <v>0</v>
          </cell>
          <cell r="X272">
            <v>263</v>
          </cell>
          <cell r="Y272">
            <v>5</v>
          </cell>
          <cell r="Z272">
            <v>0</v>
          </cell>
          <cell r="AA272">
            <v>0</v>
          </cell>
          <cell r="AB272">
            <v>76265</v>
          </cell>
          <cell r="AC272">
            <v>0</v>
          </cell>
          <cell r="AD272">
            <v>76265</v>
          </cell>
          <cell r="AE272">
            <v>0</v>
          </cell>
          <cell r="AF272">
            <v>4465</v>
          </cell>
          <cell r="AG272">
            <v>80730</v>
          </cell>
          <cell r="AH272">
            <v>0</v>
          </cell>
          <cell r="AJ272">
            <v>0</v>
          </cell>
          <cell r="AK272">
            <v>0</v>
          </cell>
          <cell r="AL272">
            <v>80730</v>
          </cell>
          <cell r="AN272">
            <v>263</v>
          </cell>
          <cell r="AO272">
            <v>263</v>
          </cell>
          <cell r="AP272" t="str">
            <v>SAVOY</v>
          </cell>
          <cell r="AQ272">
            <v>76265</v>
          </cell>
          <cell r="AR272">
            <v>70924</v>
          </cell>
          <cell r="AS272">
            <v>5341</v>
          </cell>
          <cell r="AT272">
            <v>0</v>
          </cell>
          <cell r="AU272">
            <v>2933</v>
          </cell>
          <cell r="AV272">
            <v>8437.25</v>
          </cell>
          <cell r="AW272">
            <v>0</v>
          </cell>
          <cell r="AX272">
            <v>4792.75</v>
          </cell>
          <cell r="AY272">
            <v>0</v>
          </cell>
          <cell r="AZ272">
            <v>21504</v>
          </cell>
          <cell r="BA272">
            <v>3286.1868998991185</v>
          </cell>
          <cell r="BC272">
            <v>263</v>
          </cell>
          <cell r="BD272" t="str">
            <v>SAVOY</v>
          </cell>
          <cell r="BI272">
            <v>0</v>
          </cell>
          <cell r="BL272">
            <v>0</v>
          </cell>
          <cell r="BM272">
            <v>0</v>
          </cell>
          <cell r="BO272">
            <v>0</v>
          </cell>
          <cell r="BQ272">
            <v>5341</v>
          </cell>
          <cell r="BR272">
            <v>5341</v>
          </cell>
          <cell r="BS272">
            <v>0</v>
          </cell>
          <cell r="BU272">
            <v>0</v>
          </cell>
          <cell r="BW272">
            <v>0</v>
          </cell>
        </row>
        <row r="273">
          <cell r="A273">
            <v>264</v>
          </cell>
          <cell r="B273">
            <v>264</v>
          </cell>
          <cell r="C273" t="str">
            <v>SCITUATE</v>
          </cell>
          <cell r="D273">
            <v>28</v>
          </cell>
          <cell r="E273">
            <v>395341</v>
          </cell>
          <cell r="F273">
            <v>0</v>
          </cell>
          <cell r="G273">
            <v>25004</v>
          </cell>
          <cell r="H273">
            <v>420345</v>
          </cell>
          <cell r="J273">
            <v>35973.317632728285</v>
          </cell>
          <cell r="K273">
            <v>0.32985794247712924</v>
          </cell>
          <cell r="L273">
            <v>25004</v>
          </cell>
          <cell r="M273">
            <v>60977.317632728285</v>
          </cell>
          <cell r="O273">
            <v>359367.68236727174</v>
          </cell>
          <cell r="Q273">
            <v>0</v>
          </cell>
          <cell r="R273">
            <v>35973.317632728285</v>
          </cell>
          <cell r="S273">
            <v>25004</v>
          </cell>
          <cell r="T273">
            <v>60977.317632728285</v>
          </cell>
          <cell r="V273">
            <v>134061</v>
          </cell>
          <cell r="W273">
            <v>0</v>
          </cell>
          <cell r="X273">
            <v>264</v>
          </cell>
          <cell r="Y273">
            <v>28</v>
          </cell>
          <cell r="Z273">
            <v>0</v>
          </cell>
          <cell r="AA273">
            <v>0</v>
          </cell>
          <cell r="AB273">
            <v>395341</v>
          </cell>
          <cell r="AC273">
            <v>0</v>
          </cell>
          <cell r="AD273">
            <v>395341</v>
          </cell>
          <cell r="AE273">
            <v>0</v>
          </cell>
          <cell r="AF273">
            <v>25004</v>
          </cell>
          <cell r="AG273">
            <v>420345</v>
          </cell>
          <cell r="AH273">
            <v>0</v>
          </cell>
          <cell r="AJ273">
            <v>0</v>
          </cell>
          <cell r="AK273">
            <v>0</v>
          </cell>
          <cell r="AL273">
            <v>420345</v>
          </cell>
          <cell r="AN273">
            <v>264</v>
          </cell>
          <cell r="AO273">
            <v>264</v>
          </cell>
          <cell r="AP273" t="str">
            <v>SCITUATE</v>
          </cell>
          <cell r="AQ273">
            <v>395341</v>
          </cell>
          <cell r="AR273">
            <v>336874</v>
          </cell>
          <cell r="AS273">
            <v>58467</v>
          </cell>
          <cell r="AT273">
            <v>3524</v>
          </cell>
          <cell r="AU273">
            <v>26519</v>
          </cell>
          <cell r="AV273">
            <v>14289.25</v>
          </cell>
          <cell r="AW273">
            <v>1667.5</v>
          </cell>
          <cell r="AX273">
            <v>4590.25</v>
          </cell>
          <cell r="AY273">
            <v>0</v>
          </cell>
          <cell r="AZ273">
            <v>109057</v>
          </cell>
          <cell r="BA273">
            <v>35973.317632728285</v>
          </cell>
          <cell r="BC273">
            <v>264</v>
          </cell>
          <cell r="BD273" t="str">
            <v>SCITUATE</v>
          </cell>
          <cell r="BI273">
            <v>0</v>
          </cell>
          <cell r="BL273">
            <v>0</v>
          </cell>
          <cell r="BM273">
            <v>0</v>
          </cell>
          <cell r="BO273">
            <v>0</v>
          </cell>
          <cell r="BQ273">
            <v>58467</v>
          </cell>
          <cell r="BR273">
            <v>58467</v>
          </cell>
          <cell r="BS273">
            <v>0</v>
          </cell>
          <cell r="BU273">
            <v>0</v>
          </cell>
          <cell r="BW273">
            <v>0</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W274">
            <v>0</v>
          </cell>
          <cell r="X274">
            <v>265</v>
          </cell>
          <cell r="AN274">
            <v>265</v>
          </cell>
          <cell r="AO274">
            <v>265</v>
          </cell>
          <cell r="AP274" t="str">
            <v>SEEKONK</v>
          </cell>
          <cell r="AQ274">
            <v>0</v>
          </cell>
          <cell r="AR274">
            <v>0</v>
          </cell>
          <cell r="AS274">
            <v>0</v>
          </cell>
          <cell r="AT274">
            <v>0</v>
          </cell>
          <cell r="AU274">
            <v>0</v>
          </cell>
          <cell r="AV274">
            <v>3289</v>
          </cell>
          <cell r="AW274">
            <v>0</v>
          </cell>
          <cell r="AX274">
            <v>0</v>
          </cell>
          <cell r="AY274">
            <v>0</v>
          </cell>
          <cell r="AZ274">
            <v>3289</v>
          </cell>
          <cell r="BA274">
            <v>0</v>
          </cell>
          <cell r="BC274">
            <v>265</v>
          </cell>
          <cell r="BD274" t="str">
            <v>SEEKONK</v>
          </cell>
          <cell r="BI274">
            <v>0</v>
          </cell>
          <cell r="BL274">
            <v>0</v>
          </cell>
          <cell r="BM274">
            <v>0</v>
          </cell>
          <cell r="BO274">
            <v>0</v>
          </cell>
          <cell r="BQ274">
            <v>0</v>
          </cell>
          <cell r="BR274">
            <v>0</v>
          </cell>
          <cell r="BS274">
            <v>0</v>
          </cell>
          <cell r="BU274">
            <v>0</v>
          </cell>
          <cell r="BW274">
            <v>0</v>
          </cell>
        </row>
        <row r="275">
          <cell r="A275">
            <v>266</v>
          </cell>
          <cell r="B275">
            <v>266</v>
          </cell>
          <cell r="C275" t="str">
            <v>SHARON</v>
          </cell>
          <cell r="D275">
            <v>5</v>
          </cell>
          <cell r="E275">
            <v>68940</v>
          </cell>
          <cell r="F275">
            <v>0</v>
          </cell>
          <cell r="G275">
            <v>4465</v>
          </cell>
          <cell r="H275">
            <v>73405</v>
          </cell>
          <cell r="J275">
            <v>0</v>
          </cell>
          <cell r="K275">
            <v>0</v>
          </cell>
          <cell r="L275">
            <v>4465</v>
          </cell>
          <cell r="M275">
            <v>4465</v>
          </cell>
          <cell r="O275">
            <v>68940</v>
          </cell>
          <cell r="Q275">
            <v>0</v>
          </cell>
          <cell r="R275">
            <v>0</v>
          </cell>
          <cell r="S275">
            <v>4465</v>
          </cell>
          <cell r="T275">
            <v>4465</v>
          </cell>
          <cell r="V275">
            <v>7151.5</v>
          </cell>
          <cell r="W275">
            <v>0</v>
          </cell>
          <cell r="X275">
            <v>266</v>
          </cell>
          <cell r="Y275">
            <v>5</v>
          </cell>
          <cell r="Z275">
            <v>0</v>
          </cell>
          <cell r="AA275">
            <v>0</v>
          </cell>
          <cell r="AB275">
            <v>68940</v>
          </cell>
          <cell r="AC275">
            <v>0</v>
          </cell>
          <cell r="AD275">
            <v>68940</v>
          </cell>
          <cell r="AE275">
            <v>0</v>
          </cell>
          <cell r="AF275">
            <v>4465</v>
          </cell>
          <cell r="AG275">
            <v>73405</v>
          </cell>
          <cell r="AH275">
            <v>0</v>
          </cell>
          <cell r="AJ275">
            <v>0</v>
          </cell>
          <cell r="AK275">
            <v>0</v>
          </cell>
          <cell r="AL275">
            <v>73405</v>
          </cell>
          <cell r="AN275">
            <v>266</v>
          </cell>
          <cell r="AO275">
            <v>266</v>
          </cell>
          <cell r="AP275" t="str">
            <v>SHARON</v>
          </cell>
          <cell r="AQ275">
            <v>68940</v>
          </cell>
          <cell r="AR275">
            <v>75064</v>
          </cell>
          <cell r="AS275">
            <v>0</v>
          </cell>
          <cell r="AT275">
            <v>0</v>
          </cell>
          <cell r="AU275">
            <v>0</v>
          </cell>
          <cell r="AV275">
            <v>0</v>
          </cell>
          <cell r="AW275">
            <v>897.75</v>
          </cell>
          <cell r="AX275">
            <v>1788.75</v>
          </cell>
          <cell r="AY275">
            <v>0</v>
          </cell>
          <cell r="AZ275">
            <v>2686.5</v>
          </cell>
          <cell r="BA275">
            <v>0</v>
          </cell>
          <cell r="BC275">
            <v>266</v>
          </cell>
          <cell r="BD275" t="str">
            <v>SHARON</v>
          </cell>
          <cell r="BI275">
            <v>0</v>
          </cell>
          <cell r="BL275">
            <v>0</v>
          </cell>
          <cell r="BM275">
            <v>0</v>
          </cell>
          <cell r="BO275">
            <v>0</v>
          </cell>
          <cell r="BQ275">
            <v>0</v>
          </cell>
          <cell r="BR275">
            <v>0</v>
          </cell>
          <cell r="BS275">
            <v>0</v>
          </cell>
          <cell r="BU275">
            <v>0</v>
          </cell>
          <cell r="BW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W276">
            <v>0</v>
          </cell>
          <cell r="X276">
            <v>267</v>
          </cell>
          <cell r="AN276">
            <v>267</v>
          </cell>
          <cell r="AO276">
            <v>267</v>
          </cell>
          <cell r="AP276" t="str">
            <v>SHEFFIELD</v>
          </cell>
          <cell r="AQ276">
            <v>0</v>
          </cell>
          <cell r="AR276">
            <v>0</v>
          </cell>
          <cell r="AS276">
            <v>0</v>
          </cell>
          <cell r="AT276">
            <v>0</v>
          </cell>
          <cell r="AU276">
            <v>0</v>
          </cell>
          <cell r="AV276">
            <v>0</v>
          </cell>
          <cell r="AW276">
            <v>0</v>
          </cell>
          <cell r="AX276">
            <v>0</v>
          </cell>
          <cell r="AY276">
            <v>0</v>
          </cell>
          <cell r="AZ276">
            <v>0</v>
          </cell>
          <cell r="BA276">
            <v>0</v>
          </cell>
          <cell r="BC276">
            <v>267</v>
          </cell>
          <cell r="BD276" t="str">
            <v>SHEFFIELD</v>
          </cell>
          <cell r="BI276">
            <v>0</v>
          </cell>
          <cell r="BL276">
            <v>0</v>
          </cell>
          <cell r="BM276">
            <v>0</v>
          </cell>
          <cell r="BO276">
            <v>0</v>
          </cell>
          <cell r="BQ276">
            <v>0</v>
          </cell>
          <cell r="BR276">
            <v>0</v>
          </cell>
          <cell r="BS276">
            <v>0</v>
          </cell>
          <cell r="BU276">
            <v>0</v>
          </cell>
          <cell r="BW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W277">
            <v>0</v>
          </cell>
          <cell r="X277">
            <v>268</v>
          </cell>
          <cell r="AN277">
            <v>268</v>
          </cell>
          <cell r="AO277">
            <v>268</v>
          </cell>
          <cell r="AP277" t="str">
            <v>SHELBURNE</v>
          </cell>
          <cell r="AQ277">
            <v>0</v>
          </cell>
          <cell r="AR277">
            <v>0</v>
          </cell>
          <cell r="AS277">
            <v>0</v>
          </cell>
          <cell r="AT277">
            <v>0</v>
          </cell>
          <cell r="AU277">
            <v>0</v>
          </cell>
          <cell r="AV277">
            <v>0</v>
          </cell>
          <cell r="AW277">
            <v>0</v>
          </cell>
          <cell r="AX277">
            <v>0</v>
          </cell>
          <cell r="AY277">
            <v>0</v>
          </cell>
          <cell r="AZ277">
            <v>0</v>
          </cell>
          <cell r="BA277">
            <v>0</v>
          </cell>
          <cell r="BC277">
            <v>268</v>
          </cell>
          <cell r="BD277" t="str">
            <v>SHELBURNE</v>
          </cell>
          <cell r="BI277">
            <v>0</v>
          </cell>
          <cell r="BL277">
            <v>0</v>
          </cell>
          <cell r="BM277">
            <v>0</v>
          </cell>
          <cell r="BO277">
            <v>0</v>
          </cell>
          <cell r="BQ277">
            <v>0</v>
          </cell>
          <cell r="BR277">
            <v>0</v>
          </cell>
          <cell r="BS277">
            <v>0</v>
          </cell>
          <cell r="BU277">
            <v>0</v>
          </cell>
          <cell r="BW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W278">
            <v>0</v>
          </cell>
          <cell r="X278">
            <v>269</v>
          </cell>
          <cell r="AN278">
            <v>269</v>
          </cell>
          <cell r="AO278">
            <v>269</v>
          </cell>
          <cell r="AP278" t="str">
            <v>SHERBORN</v>
          </cell>
          <cell r="AQ278">
            <v>0</v>
          </cell>
          <cell r="AR278">
            <v>0</v>
          </cell>
          <cell r="AS278">
            <v>0</v>
          </cell>
          <cell r="AT278">
            <v>0</v>
          </cell>
          <cell r="AU278">
            <v>0</v>
          </cell>
          <cell r="AV278">
            <v>0</v>
          </cell>
          <cell r="AW278">
            <v>0</v>
          </cell>
          <cell r="AX278">
            <v>0</v>
          </cell>
          <cell r="AY278">
            <v>0</v>
          </cell>
          <cell r="AZ278">
            <v>0</v>
          </cell>
          <cell r="BA278">
            <v>0</v>
          </cell>
          <cell r="BC278">
            <v>269</v>
          </cell>
          <cell r="BD278" t="str">
            <v>SHERBORN</v>
          </cell>
          <cell r="BI278">
            <v>0</v>
          </cell>
          <cell r="BL278">
            <v>0</v>
          </cell>
          <cell r="BM278">
            <v>0</v>
          </cell>
          <cell r="BO278">
            <v>0</v>
          </cell>
          <cell r="BQ278">
            <v>0</v>
          </cell>
          <cell r="BR278">
            <v>0</v>
          </cell>
          <cell r="BS278">
            <v>0</v>
          </cell>
          <cell r="BU278">
            <v>0</v>
          </cell>
          <cell r="BW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W279">
            <v>0</v>
          </cell>
          <cell r="X279">
            <v>270</v>
          </cell>
          <cell r="AN279">
            <v>270</v>
          </cell>
          <cell r="AO279">
            <v>270</v>
          </cell>
          <cell r="AP279" t="str">
            <v>SHIRLEY</v>
          </cell>
          <cell r="AQ279">
            <v>0</v>
          </cell>
          <cell r="AR279">
            <v>0</v>
          </cell>
          <cell r="AS279">
            <v>0</v>
          </cell>
          <cell r="AT279">
            <v>0</v>
          </cell>
          <cell r="AU279">
            <v>0</v>
          </cell>
          <cell r="AV279">
            <v>0</v>
          </cell>
          <cell r="AW279">
            <v>0</v>
          </cell>
          <cell r="AX279">
            <v>0</v>
          </cell>
          <cell r="AY279">
            <v>0</v>
          </cell>
          <cell r="AZ279">
            <v>0</v>
          </cell>
          <cell r="BA279">
            <v>0</v>
          </cell>
          <cell r="BC279">
            <v>270</v>
          </cell>
          <cell r="BD279" t="str">
            <v>SHIRLEY</v>
          </cell>
          <cell r="BI279">
            <v>0</v>
          </cell>
          <cell r="BL279">
            <v>0</v>
          </cell>
          <cell r="BM279">
            <v>0</v>
          </cell>
          <cell r="BO279">
            <v>0</v>
          </cell>
          <cell r="BQ279">
            <v>0</v>
          </cell>
          <cell r="BR279">
            <v>0</v>
          </cell>
          <cell r="BS279">
            <v>0</v>
          </cell>
          <cell r="BU279">
            <v>0</v>
          </cell>
          <cell r="BW279">
            <v>0</v>
          </cell>
        </row>
        <row r="280">
          <cell r="A280">
            <v>271</v>
          </cell>
          <cell r="B280">
            <v>271</v>
          </cell>
          <cell r="C280" t="str">
            <v>SHREWSBURY</v>
          </cell>
          <cell r="D280">
            <v>27</v>
          </cell>
          <cell r="E280">
            <v>365423</v>
          </cell>
          <cell r="F280">
            <v>0</v>
          </cell>
          <cell r="G280">
            <v>24111</v>
          </cell>
          <cell r="H280">
            <v>389534</v>
          </cell>
          <cell r="J280">
            <v>0</v>
          </cell>
          <cell r="K280">
            <v>0</v>
          </cell>
          <cell r="L280">
            <v>24111</v>
          </cell>
          <cell r="M280">
            <v>24111</v>
          </cell>
          <cell r="O280">
            <v>365423</v>
          </cell>
          <cell r="Q280">
            <v>0</v>
          </cell>
          <cell r="R280">
            <v>0</v>
          </cell>
          <cell r="S280">
            <v>24111</v>
          </cell>
          <cell r="T280">
            <v>24111</v>
          </cell>
          <cell r="V280">
            <v>45254</v>
          </cell>
          <cell r="W280">
            <v>0</v>
          </cell>
          <cell r="X280">
            <v>271</v>
          </cell>
          <cell r="Y280">
            <v>27</v>
          </cell>
          <cell r="Z280">
            <v>0</v>
          </cell>
          <cell r="AA280">
            <v>0</v>
          </cell>
          <cell r="AB280">
            <v>365423</v>
          </cell>
          <cell r="AC280">
            <v>0</v>
          </cell>
          <cell r="AD280">
            <v>365423</v>
          </cell>
          <cell r="AE280">
            <v>0</v>
          </cell>
          <cell r="AF280">
            <v>24111</v>
          </cell>
          <cell r="AG280">
            <v>389534</v>
          </cell>
          <cell r="AH280">
            <v>0</v>
          </cell>
          <cell r="AJ280">
            <v>0</v>
          </cell>
          <cell r="AK280">
            <v>0</v>
          </cell>
          <cell r="AL280">
            <v>389534</v>
          </cell>
          <cell r="AN280">
            <v>271</v>
          </cell>
          <cell r="AO280">
            <v>271</v>
          </cell>
          <cell r="AP280" t="str">
            <v>SHREWSBURY</v>
          </cell>
          <cell r="AQ280">
            <v>365423</v>
          </cell>
          <cell r="AR280">
            <v>417968</v>
          </cell>
          <cell r="AS280">
            <v>0</v>
          </cell>
          <cell r="AT280">
            <v>0</v>
          </cell>
          <cell r="AU280">
            <v>0</v>
          </cell>
          <cell r="AV280">
            <v>0</v>
          </cell>
          <cell r="AW280">
            <v>21143</v>
          </cell>
          <cell r="AX280">
            <v>0</v>
          </cell>
          <cell r="AY280">
            <v>0</v>
          </cell>
          <cell r="AZ280">
            <v>21143</v>
          </cell>
          <cell r="BA280">
            <v>0</v>
          </cell>
          <cell r="BC280">
            <v>271</v>
          </cell>
          <cell r="BD280" t="str">
            <v>SHREWSBURY</v>
          </cell>
          <cell r="BI280">
            <v>0</v>
          </cell>
          <cell r="BL280">
            <v>0</v>
          </cell>
          <cell r="BM280">
            <v>0</v>
          </cell>
          <cell r="BO280">
            <v>0</v>
          </cell>
          <cell r="BQ280">
            <v>0</v>
          </cell>
          <cell r="BR280">
            <v>0</v>
          </cell>
          <cell r="BS280">
            <v>0</v>
          </cell>
          <cell r="BU280">
            <v>0</v>
          </cell>
          <cell r="BW280">
            <v>0</v>
          </cell>
        </row>
        <row r="281">
          <cell r="A281">
            <v>272</v>
          </cell>
          <cell r="B281">
            <v>272</v>
          </cell>
          <cell r="C281" t="str">
            <v>SHUTESBURY</v>
          </cell>
          <cell r="D281">
            <v>4</v>
          </cell>
          <cell r="E281">
            <v>76132</v>
          </cell>
          <cell r="F281">
            <v>0</v>
          </cell>
          <cell r="G281">
            <v>3572</v>
          </cell>
          <cell r="H281">
            <v>79704</v>
          </cell>
          <cell r="J281">
            <v>24340.302145667316</v>
          </cell>
          <cell r="K281">
            <v>0.4997726441662394</v>
          </cell>
          <cell r="L281">
            <v>3572</v>
          </cell>
          <cell r="M281">
            <v>27912.302145667316</v>
          </cell>
          <cell r="O281">
            <v>51791.697854332684</v>
          </cell>
          <cell r="Q281">
            <v>0</v>
          </cell>
          <cell r="R281">
            <v>24340.302145667316</v>
          </cell>
          <cell r="S281">
            <v>3572</v>
          </cell>
          <cell r="T281">
            <v>27912.302145667316</v>
          </cell>
          <cell r="V281">
            <v>52274.75</v>
          </cell>
          <cell r="W281">
            <v>0</v>
          </cell>
          <cell r="X281">
            <v>272</v>
          </cell>
          <cell r="Y281">
            <v>4</v>
          </cell>
          <cell r="Z281">
            <v>0</v>
          </cell>
          <cell r="AA281">
            <v>0</v>
          </cell>
          <cell r="AB281">
            <v>76132</v>
          </cell>
          <cell r="AC281">
            <v>0</v>
          </cell>
          <cell r="AD281">
            <v>76132</v>
          </cell>
          <cell r="AE281">
            <v>0</v>
          </cell>
          <cell r="AF281">
            <v>3572</v>
          </cell>
          <cell r="AG281">
            <v>79704</v>
          </cell>
          <cell r="AH281">
            <v>0</v>
          </cell>
          <cell r="AJ281">
            <v>0</v>
          </cell>
          <cell r="AK281">
            <v>0</v>
          </cell>
          <cell r="AL281">
            <v>79704</v>
          </cell>
          <cell r="AN281">
            <v>272</v>
          </cell>
          <cell r="AO281">
            <v>272</v>
          </cell>
          <cell r="AP281" t="str">
            <v>SHUTESBURY</v>
          </cell>
          <cell r="AQ281">
            <v>76132</v>
          </cell>
          <cell r="AR281">
            <v>36572</v>
          </cell>
          <cell r="AS281">
            <v>39560</v>
          </cell>
          <cell r="AT281">
            <v>4143.25</v>
          </cell>
          <cell r="AU281">
            <v>3059</v>
          </cell>
          <cell r="AV281">
            <v>1940.5</v>
          </cell>
          <cell r="AW281">
            <v>0</v>
          </cell>
          <cell r="AX281">
            <v>0</v>
          </cell>
          <cell r="AY281">
            <v>0</v>
          </cell>
          <cell r="AZ281">
            <v>48702.75</v>
          </cell>
          <cell r="BA281">
            <v>24340.302145667316</v>
          </cell>
          <cell r="BC281">
            <v>272</v>
          </cell>
          <cell r="BD281" t="str">
            <v>SHUTESBURY</v>
          </cell>
          <cell r="BI281">
            <v>0</v>
          </cell>
          <cell r="BL281">
            <v>0</v>
          </cell>
          <cell r="BM281">
            <v>0</v>
          </cell>
          <cell r="BO281">
            <v>0</v>
          </cell>
          <cell r="BQ281">
            <v>39560</v>
          </cell>
          <cell r="BR281">
            <v>39560</v>
          </cell>
          <cell r="BS281">
            <v>0</v>
          </cell>
          <cell r="BU281">
            <v>0</v>
          </cell>
          <cell r="BW281">
            <v>0</v>
          </cell>
        </row>
        <row r="282">
          <cell r="A282">
            <v>273</v>
          </cell>
          <cell r="B282">
            <v>273</v>
          </cell>
          <cell r="C282" t="str">
            <v>SOMERSET</v>
          </cell>
          <cell r="D282">
            <v>4</v>
          </cell>
          <cell r="E282">
            <v>55600</v>
          </cell>
          <cell r="F282">
            <v>0</v>
          </cell>
          <cell r="G282">
            <v>3572</v>
          </cell>
          <cell r="H282">
            <v>59172</v>
          </cell>
          <cell r="J282">
            <v>0</v>
          </cell>
          <cell r="K282">
            <v>0</v>
          </cell>
          <cell r="L282">
            <v>3572</v>
          </cell>
          <cell r="M282">
            <v>3572</v>
          </cell>
          <cell r="O282">
            <v>55600</v>
          </cell>
          <cell r="Q282">
            <v>0</v>
          </cell>
          <cell r="R282">
            <v>0</v>
          </cell>
          <cell r="S282">
            <v>3572</v>
          </cell>
          <cell r="T282">
            <v>3572</v>
          </cell>
          <cell r="V282">
            <v>15366.5</v>
          </cell>
          <cell r="W282">
            <v>0</v>
          </cell>
          <cell r="X282">
            <v>273</v>
          </cell>
          <cell r="Y282">
            <v>4</v>
          </cell>
          <cell r="Z282">
            <v>0</v>
          </cell>
          <cell r="AA282">
            <v>0</v>
          </cell>
          <cell r="AB282">
            <v>55600</v>
          </cell>
          <cell r="AC282">
            <v>0</v>
          </cell>
          <cell r="AD282">
            <v>55600</v>
          </cell>
          <cell r="AE282">
            <v>0</v>
          </cell>
          <cell r="AF282">
            <v>3572</v>
          </cell>
          <cell r="AG282">
            <v>59172</v>
          </cell>
          <cell r="AH282">
            <v>0</v>
          </cell>
          <cell r="AJ282">
            <v>0</v>
          </cell>
          <cell r="AK282">
            <v>0</v>
          </cell>
          <cell r="AL282">
            <v>59172</v>
          </cell>
          <cell r="AN282">
            <v>273</v>
          </cell>
          <cell r="AO282">
            <v>273</v>
          </cell>
          <cell r="AP282" t="str">
            <v>SOMERSET</v>
          </cell>
          <cell r="AQ282">
            <v>55600</v>
          </cell>
          <cell r="AR282">
            <v>66954</v>
          </cell>
          <cell r="AS282">
            <v>0</v>
          </cell>
          <cell r="AT282">
            <v>2831.5</v>
          </cell>
          <cell r="AU282">
            <v>0</v>
          </cell>
          <cell r="AV282">
            <v>92.75</v>
          </cell>
          <cell r="AW282">
            <v>846.25</v>
          </cell>
          <cell r="AX282">
            <v>8024</v>
          </cell>
          <cell r="AY282">
            <v>0</v>
          </cell>
          <cell r="AZ282">
            <v>11794.5</v>
          </cell>
          <cell r="BA282">
            <v>0</v>
          </cell>
          <cell r="BC282">
            <v>273</v>
          </cell>
          <cell r="BD282" t="str">
            <v>SOMERSET</v>
          </cell>
          <cell r="BI282">
            <v>0</v>
          </cell>
          <cell r="BL282">
            <v>0</v>
          </cell>
          <cell r="BM282">
            <v>0</v>
          </cell>
          <cell r="BO282">
            <v>0</v>
          </cell>
          <cell r="BQ282">
            <v>0</v>
          </cell>
          <cell r="BR282">
            <v>0</v>
          </cell>
          <cell r="BS282">
            <v>0</v>
          </cell>
          <cell r="BU282">
            <v>0</v>
          </cell>
          <cell r="BW282">
            <v>0</v>
          </cell>
        </row>
        <row r="283">
          <cell r="A283">
            <v>274</v>
          </cell>
          <cell r="B283">
            <v>274</v>
          </cell>
          <cell r="C283" t="str">
            <v>SOMERVILLE</v>
          </cell>
          <cell r="D283">
            <v>469</v>
          </cell>
          <cell r="E283">
            <v>8237796</v>
          </cell>
          <cell r="F283">
            <v>0</v>
          </cell>
          <cell r="G283">
            <v>418817</v>
          </cell>
          <cell r="H283">
            <v>8656613</v>
          </cell>
          <cell r="J283">
            <v>291514.49583181104</v>
          </cell>
          <cell r="K283">
            <v>0.28588464106644973</v>
          </cell>
          <cell r="L283">
            <v>418817</v>
          </cell>
          <cell r="M283">
            <v>710331.4958318111</v>
          </cell>
          <cell r="O283">
            <v>7946281.5041681891</v>
          </cell>
          <cell r="Q283">
            <v>0</v>
          </cell>
          <cell r="R283">
            <v>291514.49583181104</v>
          </cell>
          <cell r="S283">
            <v>418817</v>
          </cell>
          <cell r="T283">
            <v>710331.4958318111</v>
          </cell>
          <cell r="V283">
            <v>1438509.75</v>
          </cell>
          <cell r="W283">
            <v>0</v>
          </cell>
          <cell r="X283">
            <v>274</v>
          </cell>
          <cell r="Y283">
            <v>469</v>
          </cell>
          <cell r="Z283">
            <v>0</v>
          </cell>
          <cell r="AA283">
            <v>0</v>
          </cell>
          <cell r="AB283">
            <v>8237796</v>
          </cell>
          <cell r="AC283">
            <v>0</v>
          </cell>
          <cell r="AD283">
            <v>8237796</v>
          </cell>
          <cell r="AE283">
            <v>0</v>
          </cell>
          <cell r="AF283">
            <v>418817</v>
          </cell>
          <cell r="AG283">
            <v>8656613</v>
          </cell>
          <cell r="AH283">
            <v>0</v>
          </cell>
          <cell r="AJ283">
            <v>0</v>
          </cell>
          <cell r="AK283">
            <v>0</v>
          </cell>
          <cell r="AL283">
            <v>8656613</v>
          </cell>
          <cell r="AN283">
            <v>274</v>
          </cell>
          <cell r="AO283">
            <v>274</v>
          </cell>
          <cell r="AP283" t="str">
            <v>SOMERVILLE</v>
          </cell>
          <cell r="AQ283">
            <v>8237796</v>
          </cell>
          <cell r="AR283">
            <v>7764001</v>
          </cell>
          <cell r="AS283">
            <v>473795</v>
          </cell>
          <cell r="AT283">
            <v>0</v>
          </cell>
          <cell r="AU283">
            <v>210253</v>
          </cell>
          <cell r="AV283">
            <v>8279</v>
          </cell>
          <cell r="AW283">
            <v>154699.25</v>
          </cell>
          <cell r="AX283">
            <v>172666.5</v>
          </cell>
          <cell r="AY283">
            <v>0</v>
          </cell>
          <cell r="AZ283">
            <v>1019692.75</v>
          </cell>
          <cell r="BA283">
            <v>291514.49583181104</v>
          </cell>
          <cell r="BC283">
            <v>274</v>
          </cell>
          <cell r="BD283" t="str">
            <v>SOMERVILLE</v>
          </cell>
          <cell r="BI283">
            <v>0</v>
          </cell>
          <cell r="BL283">
            <v>0</v>
          </cell>
          <cell r="BM283">
            <v>0</v>
          </cell>
          <cell r="BO283">
            <v>0</v>
          </cell>
          <cell r="BQ283">
            <v>473795</v>
          </cell>
          <cell r="BR283">
            <v>473795</v>
          </cell>
          <cell r="BS283">
            <v>0</v>
          </cell>
          <cell r="BU283">
            <v>0</v>
          </cell>
          <cell r="BW283">
            <v>0</v>
          </cell>
        </row>
        <row r="284">
          <cell r="A284">
            <v>275</v>
          </cell>
          <cell r="B284">
            <v>276</v>
          </cell>
          <cell r="C284" t="str">
            <v>SOUTHAMPTON</v>
          </cell>
          <cell r="D284">
            <v>4</v>
          </cell>
          <cell r="E284">
            <v>42904</v>
          </cell>
          <cell r="F284">
            <v>0</v>
          </cell>
          <cell r="G284">
            <v>3572</v>
          </cell>
          <cell r="H284">
            <v>46476</v>
          </cell>
          <cell r="J284">
            <v>4714.2415328640791</v>
          </cell>
          <cell r="K284">
            <v>0.28438876938266422</v>
          </cell>
          <cell r="L284">
            <v>3572</v>
          </cell>
          <cell r="M284">
            <v>8286.2415328640782</v>
          </cell>
          <cell r="O284">
            <v>38189.758467135922</v>
          </cell>
          <cell r="Q284">
            <v>0</v>
          </cell>
          <cell r="R284">
            <v>4714.2415328640791</v>
          </cell>
          <cell r="S284">
            <v>3572</v>
          </cell>
          <cell r="T284">
            <v>8286.2415328640782</v>
          </cell>
          <cell r="V284">
            <v>20148.75</v>
          </cell>
          <cell r="W284">
            <v>0</v>
          </cell>
          <cell r="X284">
            <v>275</v>
          </cell>
          <cell r="Y284">
            <v>4</v>
          </cell>
          <cell r="Z284">
            <v>0</v>
          </cell>
          <cell r="AA284">
            <v>0</v>
          </cell>
          <cell r="AB284">
            <v>42904</v>
          </cell>
          <cell r="AC284">
            <v>0</v>
          </cell>
          <cell r="AD284">
            <v>42904</v>
          </cell>
          <cell r="AE284">
            <v>0</v>
          </cell>
          <cell r="AF284">
            <v>3572</v>
          </cell>
          <cell r="AG284">
            <v>46476</v>
          </cell>
          <cell r="AH284">
            <v>0</v>
          </cell>
          <cell r="AJ284">
            <v>0</v>
          </cell>
          <cell r="AK284">
            <v>0</v>
          </cell>
          <cell r="AL284">
            <v>46476</v>
          </cell>
          <cell r="AN284">
            <v>275</v>
          </cell>
          <cell r="AO284">
            <v>276</v>
          </cell>
          <cell r="AP284" t="str">
            <v>SOUTHAMPTON</v>
          </cell>
          <cell r="AQ284">
            <v>42904</v>
          </cell>
          <cell r="AR284">
            <v>35242</v>
          </cell>
          <cell r="AS284">
            <v>7662</v>
          </cell>
          <cell r="AT284">
            <v>0</v>
          </cell>
          <cell r="AU284">
            <v>5927</v>
          </cell>
          <cell r="AV284">
            <v>2126</v>
          </cell>
          <cell r="AW284">
            <v>861.75</v>
          </cell>
          <cell r="AX284">
            <v>0</v>
          </cell>
          <cell r="AY284">
            <v>0</v>
          </cell>
          <cell r="AZ284">
            <v>16576.75</v>
          </cell>
          <cell r="BA284">
            <v>4714.2415328640791</v>
          </cell>
          <cell r="BC284">
            <v>275</v>
          </cell>
          <cell r="BD284" t="str">
            <v>SOUTHAMPTON</v>
          </cell>
          <cell r="BI284">
            <v>0</v>
          </cell>
          <cell r="BL284">
            <v>0</v>
          </cell>
          <cell r="BM284">
            <v>0</v>
          </cell>
          <cell r="BO284">
            <v>0</v>
          </cell>
          <cell r="BQ284">
            <v>7662</v>
          </cell>
          <cell r="BR284">
            <v>7662</v>
          </cell>
          <cell r="BS284">
            <v>0</v>
          </cell>
          <cell r="BU284">
            <v>0</v>
          </cell>
          <cell r="BW284">
            <v>0</v>
          </cell>
        </row>
        <row r="285">
          <cell r="A285">
            <v>276</v>
          </cell>
          <cell r="B285">
            <v>277</v>
          </cell>
          <cell r="C285" t="str">
            <v>SOUTHBOROUGH</v>
          </cell>
          <cell r="D285">
            <v>1</v>
          </cell>
          <cell r="E285">
            <v>17158</v>
          </cell>
          <cell r="F285">
            <v>0</v>
          </cell>
          <cell r="G285">
            <v>893</v>
          </cell>
          <cell r="H285">
            <v>18051</v>
          </cell>
          <cell r="J285">
            <v>0</v>
          </cell>
          <cell r="K285">
            <v>0</v>
          </cell>
          <cell r="L285">
            <v>893</v>
          </cell>
          <cell r="M285">
            <v>893</v>
          </cell>
          <cell r="O285">
            <v>17158</v>
          </cell>
          <cell r="Q285">
            <v>0</v>
          </cell>
          <cell r="R285">
            <v>0</v>
          </cell>
          <cell r="S285">
            <v>893</v>
          </cell>
          <cell r="T285">
            <v>893</v>
          </cell>
          <cell r="V285">
            <v>5125</v>
          </cell>
          <cell r="W285">
            <v>0</v>
          </cell>
          <cell r="X285">
            <v>276</v>
          </cell>
          <cell r="Y285">
            <v>1</v>
          </cell>
          <cell r="Z285">
            <v>0</v>
          </cell>
          <cell r="AA285">
            <v>0</v>
          </cell>
          <cell r="AB285">
            <v>17158</v>
          </cell>
          <cell r="AC285">
            <v>0</v>
          </cell>
          <cell r="AD285">
            <v>17158</v>
          </cell>
          <cell r="AE285">
            <v>0</v>
          </cell>
          <cell r="AF285">
            <v>893</v>
          </cell>
          <cell r="AG285">
            <v>18051</v>
          </cell>
          <cell r="AH285">
            <v>0</v>
          </cell>
          <cell r="AJ285">
            <v>0</v>
          </cell>
          <cell r="AK285">
            <v>0</v>
          </cell>
          <cell r="AL285">
            <v>18051</v>
          </cell>
          <cell r="AN285">
            <v>276</v>
          </cell>
          <cell r="AO285">
            <v>277</v>
          </cell>
          <cell r="AP285" t="str">
            <v>SOUTHBOROUGH</v>
          </cell>
          <cell r="AQ285">
            <v>17158</v>
          </cell>
          <cell r="AR285">
            <v>32414</v>
          </cell>
          <cell r="AS285">
            <v>0</v>
          </cell>
          <cell r="AT285">
            <v>366</v>
          </cell>
          <cell r="AU285">
            <v>3866</v>
          </cell>
          <cell r="AV285">
            <v>0</v>
          </cell>
          <cell r="AW285">
            <v>0</v>
          </cell>
          <cell r="AX285">
            <v>0</v>
          </cell>
          <cell r="AY285">
            <v>0</v>
          </cell>
          <cell r="AZ285">
            <v>4232</v>
          </cell>
          <cell r="BA285">
            <v>0</v>
          </cell>
          <cell r="BC285">
            <v>276</v>
          </cell>
          <cell r="BD285" t="str">
            <v>SOUTHBOROUGH</v>
          </cell>
          <cell r="BI285">
            <v>0</v>
          </cell>
          <cell r="BL285">
            <v>0</v>
          </cell>
          <cell r="BM285">
            <v>0</v>
          </cell>
          <cell r="BO285">
            <v>0</v>
          </cell>
          <cell r="BQ285">
            <v>0</v>
          </cell>
          <cell r="BR285">
            <v>0</v>
          </cell>
          <cell r="BS285">
            <v>0</v>
          </cell>
          <cell r="BU285">
            <v>0</v>
          </cell>
          <cell r="BW285">
            <v>0</v>
          </cell>
        </row>
        <row r="286">
          <cell r="A286">
            <v>277</v>
          </cell>
          <cell r="B286">
            <v>278</v>
          </cell>
          <cell r="C286" t="str">
            <v>SOUTHBRIDGE</v>
          </cell>
          <cell r="D286">
            <v>79</v>
          </cell>
          <cell r="E286">
            <v>879434</v>
          </cell>
          <cell r="F286">
            <v>0</v>
          </cell>
          <cell r="G286">
            <v>70547</v>
          </cell>
          <cell r="H286">
            <v>949981</v>
          </cell>
          <cell r="J286">
            <v>86739.090881890676</v>
          </cell>
          <cell r="K286">
            <v>0.26733101786378172</v>
          </cell>
          <cell r="L286">
            <v>70547</v>
          </cell>
          <cell r="M286">
            <v>157286.09088189068</v>
          </cell>
          <cell r="O286">
            <v>792694.90911810938</v>
          </cell>
          <cell r="Q286">
            <v>0</v>
          </cell>
          <cell r="R286">
            <v>86739.090881890676</v>
          </cell>
          <cell r="S286">
            <v>70547</v>
          </cell>
          <cell r="T286">
            <v>157286.09088189068</v>
          </cell>
          <cell r="V286">
            <v>395010.25</v>
          </cell>
          <cell r="W286">
            <v>0</v>
          </cell>
          <cell r="X286">
            <v>277</v>
          </cell>
          <cell r="Y286">
            <v>79</v>
          </cell>
          <cell r="Z286">
            <v>0</v>
          </cell>
          <cell r="AA286">
            <v>0</v>
          </cell>
          <cell r="AB286">
            <v>879434</v>
          </cell>
          <cell r="AC286">
            <v>0</v>
          </cell>
          <cell r="AD286">
            <v>879434</v>
          </cell>
          <cell r="AE286">
            <v>0</v>
          </cell>
          <cell r="AF286">
            <v>70547</v>
          </cell>
          <cell r="AG286">
            <v>949981</v>
          </cell>
          <cell r="AH286">
            <v>0</v>
          </cell>
          <cell r="AJ286">
            <v>0</v>
          </cell>
          <cell r="AK286">
            <v>0</v>
          </cell>
          <cell r="AL286">
            <v>949981</v>
          </cell>
          <cell r="AN286">
            <v>277</v>
          </cell>
          <cell r="AO286">
            <v>278</v>
          </cell>
          <cell r="AP286" t="str">
            <v>SOUTHBRIDGE</v>
          </cell>
          <cell r="AQ286">
            <v>879434</v>
          </cell>
          <cell r="AR286">
            <v>738458</v>
          </cell>
          <cell r="AS286">
            <v>140976</v>
          </cell>
          <cell r="AT286">
            <v>181598.75</v>
          </cell>
          <cell r="AU286">
            <v>0</v>
          </cell>
          <cell r="AV286">
            <v>1773.25</v>
          </cell>
          <cell r="AW286">
            <v>62.25</v>
          </cell>
          <cell r="AX286">
            <v>53</v>
          </cell>
          <cell r="AY286">
            <v>0</v>
          </cell>
          <cell r="AZ286">
            <v>324463.25</v>
          </cell>
          <cell r="BA286">
            <v>86739.090881890676</v>
          </cell>
          <cell r="BC286">
            <v>277</v>
          </cell>
          <cell r="BD286" t="str">
            <v>SOUTHBRIDGE</v>
          </cell>
          <cell r="BI286">
            <v>0</v>
          </cell>
          <cell r="BL286">
            <v>0</v>
          </cell>
          <cell r="BM286">
            <v>0</v>
          </cell>
          <cell r="BO286">
            <v>0</v>
          </cell>
          <cell r="BQ286">
            <v>140976</v>
          </cell>
          <cell r="BR286">
            <v>140976</v>
          </cell>
          <cell r="BS286">
            <v>0</v>
          </cell>
          <cell r="BU286">
            <v>0</v>
          </cell>
          <cell r="BW286">
            <v>0</v>
          </cell>
        </row>
        <row r="287">
          <cell r="A287">
            <v>278</v>
          </cell>
          <cell r="B287">
            <v>275</v>
          </cell>
          <cell r="C287" t="str">
            <v>SOUTH HADLEY</v>
          </cell>
          <cell r="D287">
            <v>111</v>
          </cell>
          <cell r="E287">
            <v>1437728</v>
          </cell>
          <cell r="F287">
            <v>0</v>
          </cell>
          <cell r="G287">
            <v>99123</v>
          </cell>
          <cell r="H287">
            <v>1536851</v>
          </cell>
          <cell r="J287">
            <v>188294.63312803351</v>
          </cell>
          <cell r="K287">
            <v>0.47513874327654093</v>
          </cell>
          <cell r="L287">
            <v>99123</v>
          </cell>
          <cell r="M287">
            <v>287417.63312803349</v>
          </cell>
          <cell r="O287">
            <v>1249433.3668719665</v>
          </cell>
          <cell r="Q287">
            <v>0</v>
          </cell>
          <cell r="R287">
            <v>188294.63312803351</v>
          </cell>
          <cell r="S287">
            <v>99123</v>
          </cell>
          <cell r="T287">
            <v>287417.63312803349</v>
          </cell>
          <cell r="V287">
            <v>495417</v>
          </cell>
          <cell r="W287">
            <v>0</v>
          </cell>
          <cell r="X287">
            <v>278</v>
          </cell>
          <cell r="Y287">
            <v>111</v>
          </cell>
          <cell r="Z287">
            <v>0</v>
          </cell>
          <cell r="AA287">
            <v>0</v>
          </cell>
          <cell r="AB287">
            <v>1437728</v>
          </cell>
          <cell r="AC287">
            <v>0</v>
          </cell>
          <cell r="AD287">
            <v>1437728</v>
          </cell>
          <cell r="AE287">
            <v>0</v>
          </cell>
          <cell r="AF287">
            <v>99123</v>
          </cell>
          <cell r="AG287">
            <v>1536851</v>
          </cell>
          <cell r="AH287">
            <v>0</v>
          </cell>
          <cell r="AJ287">
            <v>0</v>
          </cell>
          <cell r="AK287">
            <v>0</v>
          </cell>
          <cell r="AL287">
            <v>1536851</v>
          </cell>
          <cell r="AN287">
            <v>278</v>
          </cell>
          <cell r="AO287">
            <v>275</v>
          </cell>
          <cell r="AP287" t="str">
            <v>SOUTH HADLEY</v>
          </cell>
          <cell r="AQ287">
            <v>1437728</v>
          </cell>
          <cell r="AR287">
            <v>1131695</v>
          </cell>
          <cell r="AS287">
            <v>306033</v>
          </cell>
          <cell r="AT287">
            <v>8715.75</v>
          </cell>
          <cell r="AU287">
            <v>0</v>
          </cell>
          <cell r="AV287">
            <v>31396</v>
          </cell>
          <cell r="AW287">
            <v>33676.5</v>
          </cell>
          <cell r="AX287">
            <v>16472.75</v>
          </cell>
          <cell r="AY287">
            <v>0</v>
          </cell>
          <cell r="AZ287">
            <v>396294</v>
          </cell>
          <cell r="BA287">
            <v>188294.63312803351</v>
          </cell>
          <cell r="BC287">
            <v>278</v>
          </cell>
          <cell r="BD287" t="str">
            <v>SOUTH HADLEY</v>
          </cell>
          <cell r="BI287">
            <v>0</v>
          </cell>
          <cell r="BL287">
            <v>0</v>
          </cell>
          <cell r="BM287">
            <v>0</v>
          </cell>
          <cell r="BO287">
            <v>0</v>
          </cell>
          <cell r="BQ287">
            <v>306033</v>
          </cell>
          <cell r="BR287">
            <v>306033</v>
          </cell>
          <cell r="BS287">
            <v>0</v>
          </cell>
          <cell r="BU287">
            <v>0</v>
          </cell>
          <cell r="BW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W288">
            <v>0</v>
          </cell>
          <cell r="X288">
            <v>279</v>
          </cell>
          <cell r="AN288">
            <v>279</v>
          </cell>
          <cell r="AO288">
            <v>279</v>
          </cell>
          <cell r="AP288" t="str">
            <v>SOUTHWICK</v>
          </cell>
          <cell r="AQ288">
            <v>0</v>
          </cell>
          <cell r="AR288">
            <v>0</v>
          </cell>
          <cell r="AS288">
            <v>0</v>
          </cell>
          <cell r="AT288">
            <v>0</v>
          </cell>
          <cell r="AU288">
            <v>0</v>
          </cell>
          <cell r="AV288">
            <v>0</v>
          </cell>
          <cell r="AW288">
            <v>0</v>
          </cell>
          <cell r="AX288">
            <v>0</v>
          </cell>
          <cell r="AY288">
            <v>0</v>
          </cell>
          <cell r="AZ288">
            <v>0</v>
          </cell>
          <cell r="BA288">
            <v>0</v>
          </cell>
          <cell r="BC288">
            <v>279</v>
          </cell>
          <cell r="BD288" t="str">
            <v>SOUTHWICK</v>
          </cell>
          <cell r="BI288">
            <v>0</v>
          </cell>
          <cell r="BL288">
            <v>0</v>
          </cell>
          <cell r="BM288">
            <v>0</v>
          </cell>
          <cell r="BO288">
            <v>0</v>
          </cell>
          <cell r="BQ288">
            <v>0</v>
          </cell>
          <cell r="BR288">
            <v>0</v>
          </cell>
          <cell r="BS288">
            <v>0</v>
          </cell>
          <cell r="BU288">
            <v>0</v>
          </cell>
          <cell r="BW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W289">
            <v>0</v>
          </cell>
          <cell r="X289">
            <v>280</v>
          </cell>
          <cell r="AN289">
            <v>280</v>
          </cell>
          <cell r="AO289">
            <v>280</v>
          </cell>
          <cell r="AP289" t="str">
            <v>SPENCER</v>
          </cell>
          <cell r="AQ289">
            <v>0</v>
          </cell>
          <cell r="AR289">
            <v>0</v>
          </cell>
          <cell r="AS289">
            <v>0</v>
          </cell>
          <cell r="AT289">
            <v>0</v>
          </cell>
          <cell r="AU289">
            <v>0</v>
          </cell>
          <cell r="AV289">
            <v>0</v>
          </cell>
          <cell r="AW289">
            <v>0</v>
          </cell>
          <cell r="AX289">
            <v>0</v>
          </cell>
          <cell r="AY289">
            <v>0</v>
          </cell>
          <cell r="AZ289">
            <v>0</v>
          </cell>
          <cell r="BA289">
            <v>0</v>
          </cell>
          <cell r="BC289">
            <v>280</v>
          </cell>
          <cell r="BD289" t="str">
            <v>SPENCER</v>
          </cell>
          <cell r="BI289">
            <v>0</v>
          </cell>
          <cell r="BL289">
            <v>0</v>
          </cell>
          <cell r="BM289">
            <v>0</v>
          </cell>
          <cell r="BO289">
            <v>0</v>
          </cell>
          <cell r="BQ289">
            <v>0</v>
          </cell>
          <cell r="BR289">
            <v>0</v>
          </cell>
          <cell r="BS289">
            <v>0</v>
          </cell>
          <cell r="BU289">
            <v>0</v>
          </cell>
          <cell r="BW289">
            <v>0</v>
          </cell>
        </row>
        <row r="290">
          <cell r="A290">
            <v>281</v>
          </cell>
          <cell r="B290">
            <v>281</v>
          </cell>
          <cell r="C290" t="str">
            <v>SPRINGFIELD</v>
          </cell>
          <cell r="D290">
            <v>4110</v>
          </cell>
          <cell r="E290">
            <v>48686904</v>
          </cell>
          <cell r="F290">
            <v>0</v>
          </cell>
          <cell r="G290">
            <v>3670230</v>
          </cell>
          <cell r="H290">
            <v>52357134</v>
          </cell>
          <cell r="J290">
            <v>4140083.5845861048</v>
          </cell>
          <cell r="K290">
            <v>0.37064299797095901</v>
          </cell>
          <cell r="L290">
            <v>3670230</v>
          </cell>
          <cell r="M290">
            <v>7810313.5845861044</v>
          </cell>
          <cell r="O290">
            <v>44546820.415413894</v>
          </cell>
          <cell r="Q290">
            <v>0</v>
          </cell>
          <cell r="R290">
            <v>4140083.5845861048</v>
          </cell>
          <cell r="S290">
            <v>3670230</v>
          </cell>
          <cell r="T290">
            <v>7810313.5845861044</v>
          </cell>
          <cell r="V290">
            <v>14840233.5</v>
          </cell>
          <cell r="W290">
            <v>0</v>
          </cell>
          <cell r="X290">
            <v>281</v>
          </cell>
          <cell r="Y290">
            <v>4110</v>
          </cell>
          <cell r="Z290">
            <v>0</v>
          </cell>
          <cell r="AA290">
            <v>0</v>
          </cell>
          <cell r="AB290">
            <v>48686904</v>
          </cell>
          <cell r="AC290">
            <v>0</v>
          </cell>
          <cell r="AD290">
            <v>48686904</v>
          </cell>
          <cell r="AE290">
            <v>0</v>
          </cell>
          <cell r="AF290">
            <v>3670230</v>
          </cell>
          <cell r="AG290">
            <v>52357134</v>
          </cell>
          <cell r="AH290">
            <v>0</v>
          </cell>
          <cell r="AJ290">
            <v>0</v>
          </cell>
          <cell r="AK290">
            <v>0</v>
          </cell>
          <cell r="AL290">
            <v>52357134</v>
          </cell>
          <cell r="AN290">
            <v>281</v>
          </cell>
          <cell r="AO290">
            <v>281</v>
          </cell>
          <cell r="AP290" t="str">
            <v>SPRINGFIELD</v>
          </cell>
          <cell r="AQ290">
            <v>48686904</v>
          </cell>
          <cell r="AR290">
            <v>41958076</v>
          </cell>
          <cell r="AS290">
            <v>6728828</v>
          </cell>
          <cell r="AT290">
            <v>979219.75</v>
          </cell>
          <cell r="AU290">
            <v>656558</v>
          </cell>
          <cell r="AV290">
            <v>1118226.25</v>
          </cell>
          <cell r="AW290">
            <v>810043.25</v>
          </cell>
          <cell r="AX290">
            <v>877128.25</v>
          </cell>
          <cell r="AY290">
            <v>0</v>
          </cell>
          <cell r="AZ290">
            <v>11170003.5</v>
          </cell>
          <cell r="BA290">
            <v>4140083.5845861048</v>
          </cell>
          <cell r="BC290">
            <v>281</v>
          </cell>
          <cell r="BD290" t="str">
            <v>SPRINGFIELD</v>
          </cell>
          <cell r="BI290">
            <v>0</v>
          </cell>
          <cell r="BL290">
            <v>0</v>
          </cell>
          <cell r="BM290">
            <v>0</v>
          </cell>
          <cell r="BO290">
            <v>0</v>
          </cell>
          <cell r="BQ290">
            <v>6728828</v>
          </cell>
          <cell r="BR290">
            <v>6728828</v>
          </cell>
          <cell r="BS290">
            <v>0</v>
          </cell>
          <cell r="BU290">
            <v>0</v>
          </cell>
          <cell r="BW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W291">
            <v>0</v>
          </cell>
          <cell r="X291">
            <v>282</v>
          </cell>
          <cell r="AN291">
            <v>282</v>
          </cell>
          <cell r="AO291">
            <v>282</v>
          </cell>
          <cell r="AP291" t="str">
            <v>STERLING</v>
          </cell>
          <cell r="AQ291">
            <v>0</v>
          </cell>
          <cell r="AR291">
            <v>0</v>
          </cell>
          <cell r="AS291">
            <v>0</v>
          </cell>
          <cell r="AT291">
            <v>0</v>
          </cell>
          <cell r="AU291">
            <v>0</v>
          </cell>
          <cell r="AV291">
            <v>0</v>
          </cell>
          <cell r="AW291">
            <v>0</v>
          </cell>
          <cell r="AX291">
            <v>0</v>
          </cell>
          <cell r="AY291">
            <v>0</v>
          </cell>
          <cell r="AZ291">
            <v>0</v>
          </cell>
          <cell r="BA291">
            <v>0</v>
          </cell>
          <cell r="BC291">
            <v>282</v>
          </cell>
          <cell r="BD291" t="str">
            <v>STERLING</v>
          </cell>
          <cell r="BI291">
            <v>0</v>
          </cell>
          <cell r="BL291">
            <v>0</v>
          </cell>
          <cell r="BM291">
            <v>0</v>
          </cell>
          <cell r="BO291">
            <v>0</v>
          </cell>
          <cell r="BQ291">
            <v>0</v>
          </cell>
          <cell r="BR291">
            <v>0</v>
          </cell>
          <cell r="BS291">
            <v>0</v>
          </cell>
          <cell r="BU291">
            <v>0</v>
          </cell>
          <cell r="BW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W292">
            <v>0</v>
          </cell>
          <cell r="X292">
            <v>283</v>
          </cell>
          <cell r="AN292">
            <v>283</v>
          </cell>
          <cell r="AO292">
            <v>283</v>
          </cell>
          <cell r="AP292" t="str">
            <v>STOCKBRIDGE</v>
          </cell>
          <cell r="AQ292">
            <v>0</v>
          </cell>
          <cell r="AR292">
            <v>0</v>
          </cell>
          <cell r="AS292">
            <v>0</v>
          </cell>
          <cell r="AT292">
            <v>0</v>
          </cell>
          <cell r="AU292">
            <v>0</v>
          </cell>
          <cell r="AV292">
            <v>0</v>
          </cell>
          <cell r="AW292">
            <v>0</v>
          </cell>
          <cell r="AX292">
            <v>0</v>
          </cell>
          <cell r="AY292">
            <v>0</v>
          </cell>
          <cell r="AZ292">
            <v>0</v>
          </cell>
          <cell r="BA292">
            <v>0</v>
          </cell>
          <cell r="BC292">
            <v>283</v>
          </cell>
          <cell r="BD292" t="str">
            <v>STOCKBRIDGE</v>
          </cell>
          <cell r="BI292">
            <v>0</v>
          </cell>
          <cell r="BL292">
            <v>0</v>
          </cell>
          <cell r="BM292">
            <v>0</v>
          </cell>
          <cell r="BO292">
            <v>0</v>
          </cell>
          <cell r="BQ292">
            <v>0</v>
          </cell>
          <cell r="BR292">
            <v>0</v>
          </cell>
          <cell r="BS292">
            <v>0</v>
          </cell>
          <cell r="BU292">
            <v>0</v>
          </cell>
          <cell r="BW292">
            <v>0</v>
          </cell>
        </row>
        <row r="293">
          <cell r="A293">
            <v>284</v>
          </cell>
          <cell r="B293">
            <v>284</v>
          </cell>
          <cell r="C293" t="str">
            <v>STONEHAM</v>
          </cell>
          <cell r="D293">
            <v>90</v>
          </cell>
          <cell r="E293">
            <v>1148729</v>
          </cell>
          <cell r="F293">
            <v>0</v>
          </cell>
          <cell r="G293">
            <v>80370</v>
          </cell>
          <cell r="H293">
            <v>1229099</v>
          </cell>
          <cell r="J293">
            <v>152667.1003741188</v>
          </cell>
          <cell r="K293">
            <v>0.48775898930059652</v>
          </cell>
          <cell r="L293">
            <v>80370</v>
          </cell>
          <cell r="M293">
            <v>233037.1003741188</v>
          </cell>
          <cell r="O293">
            <v>996061.89962588123</v>
          </cell>
          <cell r="Q293">
            <v>0</v>
          </cell>
          <cell r="R293">
            <v>152667.1003741188</v>
          </cell>
          <cell r="S293">
            <v>80370</v>
          </cell>
          <cell r="T293">
            <v>233037.1003741188</v>
          </cell>
          <cell r="V293">
            <v>393367</v>
          </cell>
          <cell r="W293">
            <v>0</v>
          </cell>
          <cell r="X293">
            <v>284</v>
          </cell>
          <cell r="Y293">
            <v>90</v>
          </cell>
          <cell r="Z293">
            <v>0</v>
          </cell>
          <cell r="AA293">
            <v>0</v>
          </cell>
          <cell r="AB293">
            <v>1148729</v>
          </cell>
          <cell r="AC293">
            <v>0</v>
          </cell>
          <cell r="AD293">
            <v>1148729</v>
          </cell>
          <cell r="AE293">
            <v>0</v>
          </cell>
          <cell r="AF293">
            <v>80370</v>
          </cell>
          <cell r="AG293">
            <v>1229099</v>
          </cell>
          <cell r="AH293">
            <v>0</v>
          </cell>
          <cell r="AJ293">
            <v>0</v>
          </cell>
          <cell r="AK293">
            <v>0</v>
          </cell>
          <cell r="AL293">
            <v>1229099</v>
          </cell>
          <cell r="AN293">
            <v>284</v>
          </cell>
          <cell r="AO293">
            <v>284</v>
          </cell>
          <cell r="AP293" t="str">
            <v>STONEHAM</v>
          </cell>
          <cell r="AQ293">
            <v>1148729</v>
          </cell>
          <cell r="AR293">
            <v>900601</v>
          </cell>
          <cell r="AS293">
            <v>248128</v>
          </cell>
          <cell r="AT293">
            <v>15715.25</v>
          </cell>
          <cell r="AU293">
            <v>0</v>
          </cell>
          <cell r="AV293">
            <v>1548.5</v>
          </cell>
          <cell r="AW293">
            <v>0</v>
          </cell>
          <cell r="AX293">
            <v>47605.25</v>
          </cell>
          <cell r="AY293">
            <v>0</v>
          </cell>
          <cell r="AZ293">
            <v>312997</v>
          </cell>
          <cell r="BA293">
            <v>152667.1003741188</v>
          </cell>
          <cell r="BC293">
            <v>284</v>
          </cell>
          <cell r="BD293" t="str">
            <v>STONEHAM</v>
          </cell>
          <cell r="BI293">
            <v>0</v>
          </cell>
          <cell r="BL293">
            <v>0</v>
          </cell>
          <cell r="BM293">
            <v>0</v>
          </cell>
          <cell r="BO293">
            <v>0</v>
          </cell>
          <cell r="BQ293">
            <v>248128</v>
          </cell>
          <cell r="BR293">
            <v>248128</v>
          </cell>
          <cell r="BS293">
            <v>0</v>
          </cell>
          <cell r="BU293">
            <v>0</v>
          </cell>
          <cell r="BW293">
            <v>0</v>
          </cell>
        </row>
        <row r="294">
          <cell r="A294">
            <v>285</v>
          </cell>
          <cell r="B294">
            <v>285</v>
          </cell>
          <cell r="C294" t="str">
            <v>STOUGHTON</v>
          </cell>
          <cell r="D294">
            <v>157</v>
          </cell>
          <cell r="E294">
            <v>2173229</v>
          </cell>
          <cell r="F294">
            <v>0</v>
          </cell>
          <cell r="G294">
            <v>140201</v>
          </cell>
          <cell r="H294">
            <v>2313430</v>
          </cell>
          <cell r="J294">
            <v>393431.20484639442</v>
          </cell>
          <cell r="K294">
            <v>0.44195362477574168</v>
          </cell>
          <cell r="L294">
            <v>140201</v>
          </cell>
          <cell r="M294">
            <v>533632.20484639448</v>
          </cell>
          <cell r="O294">
            <v>1779797.7951536055</v>
          </cell>
          <cell r="Q294">
            <v>0</v>
          </cell>
          <cell r="R294">
            <v>393431.20484639442</v>
          </cell>
          <cell r="S294">
            <v>140201</v>
          </cell>
          <cell r="T294">
            <v>533632.20484639448</v>
          </cell>
          <cell r="V294">
            <v>1030410.25</v>
          </cell>
          <cell r="W294">
            <v>0</v>
          </cell>
          <cell r="X294">
            <v>285</v>
          </cell>
          <cell r="Y294">
            <v>157</v>
          </cell>
          <cell r="Z294">
            <v>0</v>
          </cell>
          <cell r="AA294">
            <v>0</v>
          </cell>
          <cell r="AB294">
            <v>2173229</v>
          </cell>
          <cell r="AC294">
            <v>0</v>
          </cell>
          <cell r="AD294">
            <v>2173229</v>
          </cell>
          <cell r="AE294">
            <v>0</v>
          </cell>
          <cell r="AF294">
            <v>140201</v>
          </cell>
          <cell r="AG294">
            <v>2313430</v>
          </cell>
          <cell r="AH294">
            <v>0</v>
          </cell>
          <cell r="AJ294">
            <v>0</v>
          </cell>
          <cell r="AK294">
            <v>0</v>
          </cell>
          <cell r="AL294">
            <v>2313430</v>
          </cell>
          <cell r="AN294">
            <v>285</v>
          </cell>
          <cell r="AO294">
            <v>285</v>
          </cell>
          <cell r="AP294" t="str">
            <v>STOUGHTON</v>
          </cell>
          <cell r="AQ294">
            <v>2173229</v>
          </cell>
          <cell r="AR294">
            <v>1533790</v>
          </cell>
          <cell r="AS294">
            <v>639439</v>
          </cell>
          <cell r="AT294">
            <v>108807.75</v>
          </cell>
          <cell r="AU294">
            <v>291</v>
          </cell>
          <cell r="AV294">
            <v>33432.25</v>
          </cell>
          <cell r="AW294">
            <v>35654.5</v>
          </cell>
          <cell r="AX294">
            <v>72584.75</v>
          </cell>
          <cell r="AY294">
            <v>0</v>
          </cell>
          <cell r="AZ294">
            <v>890209.25</v>
          </cell>
          <cell r="BA294">
            <v>393431.20484639442</v>
          </cell>
          <cell r="BC294">
            <v>285</v>
          </cell>
          <cell r="BD294" t="str">
            <v>STOUGHTON</v>
          </cell>
          <cell r="BI294">
            <v>0</v>
          </cell>
          <cell r="BL294">
            <v>0</v>
          </cell>
          <cell r="BM294">
            <v>0</v>
          </cell>
          <cell r="BO294">
            <v>0</v>
          </cell>
          <cell r="BQ294">
            <v>639439</v>
          </cell>
          <cell r="BR294">
            <v>639439</v>
          </cell>
          <cell r="BS294">
            <v>0</v>
          </cell>
          <cell r="BU294">
            <v>0</v>
          </cell>
          <cell r="BW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W295">
            <v>0</v>
          </cell>
          <cell r="X295">
            <v>286</v>
          </cell>
          <cell r="AN295">
            <v>286</v>
          </cell>
          <cell r="AO295">
            <v>286</v>
          </cell>
          <cell r="AP295" t="str">
            <v>STOW</v>
          </cell>
          <cell r="AQ295">
            <v>0</v>
          </cell>
          <cell r="AR295">
            <v>0</v>
          </cell>
          <cell r="AS295">
            <v>0</v>
          </cell>
          <cell r="AT295">
            <v>0</v>
          </cell>
          <cell r="AU295">
            <v>0</v>
          </cell>
          <cell r="AV295">
            <v>0</v>
          </cell>
          <cell r="AW295">
            <v>0</v>
          </cell>
          <cell r="AX295">
            <v>0</v>
          </cell>
          <cell r="AY295">
            <v>0</v>
          </cell>
          <cell r="AZ295">
            <v>0</v>
          </cell>
          <cell r="BA295">
            <v>0</v>
          </cell>
          <cell r="BC295">
            <v>286</v>
          </cell>
          <cell r="BD295" t="str">
            <v>STOW</v>
          </cell>
          <cell r="BI295">
            <v>0</v>
          </cell>
          <cell r="BL295">
            <v>0</v>
          </cell>
          <cell r="BM295">
            <v>0</v>
          </cell>
          <cell r="BO295">
            <v>0</v>
          </cell>
          <cell r="BQ295">
            <v>0</v>
          </cell>
          <cell r="BR295">
            <v>0</v>
          </cell>
          <cell r="BS295">
            <v>0</v>
          </cell>
          <cell r="BU295">
            <v>0</v>
          </cell>
          <cell r="BW295">
            <v>0</v>
          </cell>
        </row>
        <row r="296">
          <cell r="A296">
            <v>287</v>
          </cell>
          <cell r="B296">
            <v>287</v>
          </cell>
          <cell r="C296" t="str">
            <v>STURBRIDGE</v>
          </cell>
          <cell r="D296">
            <v>13</v>
          </cell>
          <cell r="E296">
            <v>166439</v>
          </cell>
          <cell r="F296">
            <v>0</v>
          </cell>
          <cell r="G296">
            <v>11609</v>
          </cell>
          <cell r="H296">
            <v>178048</v>
          </cell>
          <cell r="J296">
            <v>6688.6608853778916</v>
          </cell>
          <cell r="K296">
            <v>0.13441032263685654</v>
          </cell>
          <cell r="L296">
            <v>11609</v>
          </cell>
          <cell r="M296">
            <v>18297.660885377893</v>
          </cell>
          <cell r="O296">
            <v>159750.3391146221</v>
          </cell>
          <cell r="Q296">
            <v>0</v>
          </cell>
          <cell r="R296">
            <v>6688.6608853778916</v>
          </cell>
          <cell r="S296">
            <v>11609</v>
          </cell>
          <cell r="T296">
            <v>18297.660885377893</v>
          </cell>
          <cell r="V296">
            <v>61372</v>
          </cell>
          <cell r="W296">
            <v>0</v>
          </cell>
          <cell r="X296">
            <v>287</v>
          </cell>
          <cell r="Y296">
            <v>13</v>
          </cell>
          <cell r="Z296">
            <v>0</v>
          </cell>
          <cell r="AA296">
            <v>0</v>
          </cell>
          <cell r="AB296">
            <v>166439</v>
          </cell>
          <cell r="AC296">
            <v>0</v>
          </cell>
          <cell r="AD296">
            <v>166439</v>
          </cell>
          <cell r="AE296">
            <v>0</v>
          </cell>
          <cell r="AF296">
            <v>11609</v>
          </cell>
          <cell r="AG296">
            <v>178048</v>
          </cell>
          <cell r="AH296">
            <v>0</v>
          </cell>
          <cell r="AJ296">
            <v>0</v>
          </cell>
          <cell r="AK296">
            <v>0</v>
          </cell>
          <cell r="AL296">
            <v>178048</v>
          </cell>
          <cell r="AN296">
            <v>287</v>
          </cell>
          <cell r="AO296">
            <v>287</v>
          </cell>
          <cell r="AP296" t="str">
            <v>STURBRIDGE</v>
          </cell>
          <cell r="AQ296">
            <v>166439</v>
          </cell>
          <cell r="AR296">
            <v>155568</v>
          </cell>
          <cell r="AS296">
            <v>10871</v>
          </cell>
          <cell r="AT296">
            <v>38892</v>
          </cell>
          <cell r="AU296">
            <v>0</v>
          </cell>
          <cell r="AV296">
            <v>0</v>
          </cell>
          <cell r="AW296">
            <v>0</v>
          </cell>
          <cell r="AX296">
            <v>0</v>
          </cell>
          <cell r="AY296">
            <v>0</v>
          </cell>
          <cell r="AZ296">
            <v>49763</v>
          </cell>
          <cell r="BA296">
            <v>6688.6608853778916</v>
          </cell>
          <cell r="BC296">
            <v>287</v>
          </cell>
          <cell r="BD296" t="str">
            <v>STURBRIDGE</v>
          </cell>
          <cell r="BI296">
            <v>0</v>
          </cell>
          <cell r="BL296">
            <v>0</v>
          </cell>
          <cell r="BM296">
            <v>0</v>
          </cell>
          <cell r="BO296">
            <v>0</v>
          </cell>
          <cell r="BQ296">
            <v>10871</v>
          </cell>
          <cell r="BR296">
            <v>10871</v>
          </cell>
          <cell r="BS296">
            <v>0</v>
          </cell>
          <cell r="BU296">
            <v>0</v>
          </cell>
          <cell r="BW296">
            <v>0</v>
          </cell>
        </row>
        <row r="297">
          <cell r="A297">
            <v>288</v>
          </cell>
          <cell r="B297">
            <v>288</v>
          </cell>
          <cell r="C297" t="str">
            <v>SUDBURY</v>
          </cell>
          <cell r="D297">
            <v>4</v>
          </cell>
          <cell r="E297">
            <v>55376</v>
          </cell>
          <cell r="F297">
            <v>0</v>
          </cell>
          <cell r="G297">
            <v>3572</v>
          </cell>
          <cell r="H297">
            <v>58948</v>
          </cell>
          <cell r="J297">
            <v>0</v>
          </cell>
          <cell r="K297">
            <v>0</v>
          </cell>
          <cell r="L297">
            <v>3572</v>
          </cell>
          <cell r="M297">
            <v>3572</v>
          </cell>
          <cell r="O297">
            <v>55376</v>
          </cell>
          <cell r="Q297">
            <v>0</v>
          </cell>
          <cell r="R297">
            <v>0</v>
          </cell>
          <cell r="S297">
            <v>3572</v>
          </cell>
          <cell r="T297">
            <v>3572</v>
          </cell>
          <cell r="V297">
            <v>20876.25</v>
          </cell>
          <cell r="W297">
            <v>0</v>
          </cell>
          <cell r="X297">
            <v>288</v>
          </cell>
          <cell r="Y297">
            <v>4</v>
          </cell>
          <cell r="Z297">
            <v>0</v>
          </cell>
          <cell r="AA297">
            <v>0</v>
          </cell>
          <cell r="AB297">
            <v>55376</v>
          </cell>
          <cell r="AC297">
            <v>0</v>
          </cell>
          <cell r="AD297">
            <v>55376</v>
          </cell>
          <cell r="AE297">
            <v>0</v>
          </cell>
          <cell r="AF297">
            <v>3572</v>
          </cell>
          <cell r="AG297">
            <v>58948</v>
          </cell>
          <cell r="AH297">
            <v>0</v>
          </cell>
          <cell r="AJ297">
            <v>0</v>
          </cell>
          <cell r="AK297">
            <v>0</v>
          </cell>
          <cell r="AL297">
            <v>58948</v>
          </cell>
          <cell r="AN297">
            <v>288</v>
          </cell>
          <cell r="AO297">
            <v>288</v>
          </cell>
          <cell r="AP297" t="str">
            <v>SUDBURY</v>
          </cell>
          <cell r="AQ297">
            <v>55376</v>
          </cell>
          <cell r="AR297">
            <v>57252</v>
          </cell>
          <cell r="AS297">
            <v>0</v>
          </cell>
          <cell r="AT297">
            <v>5124</v>
          </cell>
          <cell r="AU297">
            <v>0</v>
          </cell>
          <cell r="AV297">
            <v>0</v>
          </cell>
          <cell r="AW297">
            <v>12180.25</v>
          </cell>
          <cell r="AX297">
            <v>0</v>
          </cell>
          <cell r="AY297">
            <v>0</v>
          </cell>
          <cell r="AZ297">
            <v>17304.25</v>
          </cell>
          <cell r="BA297">
            <v>0</v>
          </cell>
          <cell r="BC297">
            <v>288</v>
          </cell>
          <cell r="BD297" t="str">
            <v>SUDBURY</v>
          </cell>
          <cell r="BI297">
            <v>0</v>
          </cell>
          <cell r="BL297">
            <v>0</v>
          </cell>
          <cell r="BM297">
            <v>0</v>
          </cell>
          <cell r="BO297">
            <v>0</v>
          </cell>
          <cell r="BQ297">
            <v>0</v>
          </cell>
          <cell r="BR297">
            <v>0</v>
          </cell>
          <cell r="BS297">
            <v>0</v>
          </cell>
          <cell r="BU297">
            <v>0</v>
          </cell>
          <cell r="BW297">
            <v>0</v>
          </cell>
        </row>
        <row r="298">
          <cell r="A298">
            <v>289</v>
          </cell>
          <cell r="B298">
            <v>289</v>
          </cell>
          <cell r="C298" t="str">
            <v>SUNDERLAND</v>
          </cell>
          <cell r="D298">
            <v>1</v>
          </cell>
          <cell r="E298">
            <v>11835</v>
          </cell>
          <cell r="F298">
            <v>0</v>
          </cell>
          <cell r="G298">
            <v>893</v>
          </cell>
          <cell r="H298">
            <v>12728</v>
          </cell>
          <cell r="J298">
            <v>0</v>
          </cell>
          <cell r="K298">
            <v>0</v>
          </cell>
          <cell r="L298">
            <v>893</v>
          </cell>
          <cell r="M298">
            <v>893</v>
          </cell>
          <cell r="O298">
            <v>11835</v>
          </cell>
          <cell r="Q298">
            <v>0</v>
          </cell>
          <cell r="R298">
            <v>0</v>
          </cell>
          <cell r="S298">
            <v>893</v>
          </cell>
          <cell r="T298">
            <v>893</v>
          </cell>
          <cell r="V298">
            <v>10282.25</v>
          </cell>
          <cell r="W298">
            <v>0</v>
          </cell>
          <cell r="X298">
            <v>289</v>
          </cell>
          <cell r="Y298">
            <v>1</v>
          </cell>
          <cell r="Z298">
            <v>0</v>
          </cell>
          <cell r="AA298">
            <v>0</v>
          </cell>
          <cell r="AB298">
            <v>11835</v>
          </cell>
          <cell r="AC298">
            <v>0</v>
          </cell>
          <cell r="AD298">
            <v>11835</v>
          </cell>
          <cell r="AE298">
            <v>0</v>
          </cell>
          <cell r="AF298">
            <v>893</v>
          </cell>
          <cell r="AG298">
            <v>12728</v>
          </cell>
          <cell r="AH298">
            <v>0</v>
          </cell>
          <cell r="AJ298">
            <v>0</v>
          </cell>
          <cell r="AK298">
            <v>0</v>
          </cell>
          <cell r="AL298">
            <v>12728</v>
          </cell>
          <cell r="AN298">
            <v>289</v>
          </cell>
          <cell r="AO298">
            <v>289</v>
          </cell>
          <cell r="AP298" t="str">
            <v>SUNDERLAND</v>
          </cell>
          <cell r="AQ298">
            <v>11835</v>
          </cell>
          <cell r="AR298">
            <v>14504</v>
          </cell>
          <cell r="AS298">
            <v>0</v>
          </cell>
          <cell r="AT298">
            <v>3626</v>
          </cell>
          <cell r="AU298">
            <v>0</v>
          </cell>
          <cell r="AV298">
            <v>0</v>
          </cell>
          <cell r="AW298">
            <v>2477.5</v>
          </cell>
          <cell r="AX298">
            <v>3285.75</v>
          </cell>
          <cell r="AY298">
            <v>0</v>
          </cell>
          <cell r="AZ298">
            <v>9389.25</v>
          </cell>
          <cell r="BA298">
            <v>0</v>
          </cell>
          <cell r="BC298">
            <v>289</v>
          </cell>
          <cell r="BD298" t="str">
            <v>SUNDERLAND</v>
          </cell>
          <cell r="BI298">
            <v>0</v>
          </cell>
          <cell r="BL298">
            <v>0</v>
          </cell>
          <cell r="BM298">
            <v>0</v>
          </cell>
          <cell r="BO298">
            <v>0</v>
          </cell>
          <cell r="BQ298">
            <v>0</v>
          </cell>
          <cell r="BR298">
            <v>0</v>
          </cell>
          <cell r="BS298">
            <v>0</v>
          </cell>
          <cell r="BU298">
            <v>0</v>
          </cell>
          <cell r="BW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W299">
            <v>0</v>
          </cell>
          <cell r="X299">
            <v>290</v>
          </cell>
          <cell r="AN299">
            <v>290</v>
          </cell>
          <cell r="AO299">
            <v>290</v>
          </cell>
          <cell r="AP299" t="str">
            <v>SUTTON</v>
          </cell>
          <cell r="AQ299">
            <v>0</v>
          </cell>
          <cell r="AR299">
            <v>0</v>
          </cell>
          <cell r="AS299">
            <v>0</v>
          </cell>
          <cell r="AT299">
            <v>0</v>
          </cell>
          <cell r="AU299">
            <v>0</v>
          </cell>
          <cell r="AV299">
            <v>0</v>
          </cell>
          <cell r="AW299">
            <v>1602.25</v>
          </cell>
          <cell r="AX299">
            <v>0</v>
          </cell>
          <cell r="AY299">
            <v>0</v>
          </cell>
          <cell r="AZ299">
            <v>1602.25</v>
          </cell>
          <cell r="BA299">
            <v>0</v>
          </cell>
          <cell r="BC299">
            <v>290</v>
          </cell>
          <cell r="BD299" t="str">
            <v>SUTTON</v>
          </cell>
          <cell r="BI299">
            <v>0</v>
          </cell>
          <cell r="BL299">
            <v>0</v>
          </cell>
          <cell r="BM299">
            <v>0</v>
          </cell>
          <cell r="BO299">
            <v>0</v>
          </cell>
          <cell r="BQ299">
            <v>0</v>
          </cell>
          <cell r="BR299">
            <v>0</v>
          </cell>
          <cell r="BS299">
            <v>0</v>
          </cell>
          <cell r="BU299">
            <v>0</v>
          </cell>
          <cell r="BW299">
            <v>0</v>
          </cell>
        </row>
        <row r="300">
          <cell r="A300">
            <v>291</v>
          </cell>
          <cell r="B300">
            <v>291</v>
          </cell>
          <cell r="C300" t="str">
            <v>SWAMPSCOTT</v>
          </cell>
          <cell r="D300">
            <v>26</v>
          </cell>
          <cell r="E300">
            <v>387602</v>
          </cell>
          <cell r="F300">
            <v>0</v>
          </cell>
          <cell r="G300">
            <v>23218</v>
          </cell>
          <cell r="H300">
            <v>410820</v>
          </cell>
          <cell r="J300">
            <v>6196.4404173158628</v>
          </cell>
          <cell r="K300">
            <v>9.6843214030263122E-2</v>
          </cell>
          <cell r="L300">
            <v>23218</v>
          </cell>
          <cell r="M300">
            <v>29414.440417315862</v>
          </cell>
          <cell r="O300">
            <v>381405.55958268413</v>
          </cell>
          <cell r="Q300">
            <v>0</v>
          </cell>
          <cell r="R300">
            <v>6196.4404173158628</v>
          </cell>
          <cell r="S300">
            <v>23218</v>
          </cell>
          <cell r="T300">
            <v>29414.440417315862</v>
          </cell>
          <cell r="V300">
            <v>87202.25</v>
          </cell>
          <cell r="W300">
            <v>0</v>
          </cell>
          <cell r="X300">
            <v>291</v>
          </cell>
          <cell r="Y300">
            <v>26</v>
          </cell>
          <cell r="Z300">
            <v>0</v>
          </cell>
          <cell r="AA300">
            <v>0</v>
          </cell>
          <cell r="AB300">
            <v>387602</v>
          </cell>
          <cell r="AC300">
            <v>0</v>
          </cell>
          <cell r="AD300">
            <v>387602</v>
          </cell>
          <cell r="AE300">
            <v>0</v>
          </cell>
          <cell r="AF300">
            <v>23218</v>
          </cell>
          <cell r="AG300">
            <v>410820</v>
          </cell>
          <cell r="AH300">
            <v>0</v>
          </cell>
          <cell r="AJ300">
            <v>0</v>
          </cell>
          <cell r="AK300">
            <v>0</v>
          </cell>
          <cell r="AL300">
            <v>410820</v>
          </cell>
          <cell r="AN300">
            <v>291</v>
          </cell>
          <cell r="AO300">
            <v>291</v>
          </cell>
          <cell r="AP300" t="str">
            <v>SWAMPSCOTT</v>
          </cell>
          <cell r="AQ300">
            <v>387602</v>
          </cell>
          <cell r="AR300">
            <v>377531</v>
          </cell>
          <cell r="AS300">
            <v>10071</v>
          </cell>
          <cell r="AT300">
            <v>29259.25</v>
          </cell>
          <cell r="AU300">
            <v>0</v>
          </cell>
          <cell r="AV300">
            <v>17431.5</v>
          </cell>
          <cell r="AW300">
            <v>7222.5</v>
          </cell>
          <cell r="AX300">
            <v>0</v>
          </cell>
          <cell r="AY300">
            <v>0</v>
          </cell>
          <cell r="AZ300">
            <v>63984.25</v>
          </cell>
          <cell r="BA300">
            <v>6196.4404173158628</v>
          </cell>
          <cell r="BC300">
            <v>291</v>
          </cell>
          <cell r="BD300" t="str">
            <v>SWAMPSCOTT</v>
          </cell>
          <cell r="BI300">
            <v>0</v>
          </cell>
          <cell r="BL300">
            <v>0</v>
          </cell>
          <cell r="BM300">
            <v>0</v>
          </cell>
          <cell r="BO300">
            <v>0</v>
          </cell>
          <cell r="BQ300">
            <v>10071</v>
          </cell>
          <cell r="BR300">
            <v>10071</v>
          </cell>
          <cell r="BS300">
            <v>0</v>
          </cell>
          <cell r="BU300">
            <v>0</v>
          </cell>
          <cell r="BW300">
            <v>0</v>
          </cell>
        </row>
        <row r="301">
          <cell r="A301">
            <v>292</v>
          </cell>
          <cell r="B301">
            <v>292</v>
          </cell>
          <cell r="C301" t="str">
            <v>SWANSEA</v>
          </cell>
          <cell r="D301">
            <v>10</v>
          </cell>
          <cell r="E301">
            <v>124660</v>
          </cell>
          <cell r="F301">
            <v>0</v>
          </cell>
          <cell r="G301">
            <v>8930</v>
          </cell>
          <cell r="H301">
            <v>133590</v>
          </cell>
          <cell r="J301">
            <v>25266.907176794084</v>
          </cell>
          <cell r="K301">
            <v>0.48490195081863052</v>
          </cell>
          <cell r="L301">
            <v>8930</v>
          </cell>
          <cell r="M301">
            <v>34196.907176794084</v>
          </cell>
          <cell r="O301">
            <v>99393.092823205923</v>
          </cell>
          <cell r="Q301">
            <v>0</v>
          </cell>
          <cell r="R301">
            <v>25266.907176794084</v>
          </cell>
          <cell r="S301">
            <v>8930</v>
          </cell>
          <cell r="T301">
            <v>34196.907176794084</v>
          </cell>
          <cell r="V301">
            <v>61037.25</v>
          </cell>
          <cell r="W301">
            <v>0</v>
          </cell>
          <cell r="X301">
            <v>292</v>
          </cell>
          <cell r="Y301">
            <v>10</v>
          </cell>
          <cell r="Z301">
            <v>0</v>
          </cell>
          <cell r="AA301">
            <v>0</v>
          </cell>
          <cell r="AB301">
            <v>124660</v>
          </cell>
          <cell r="AC301">
            <v>0</v>
          </cell>
          <cell r="AD301">
            <v>124660</v>
          </cell>
          <cell r="AE301">
            <v>0</v>
          </cell>
          <cell r="AF301">
            <v>8930</v>
          </cell>
          <cell r="AG301">
            <v>133590</v>
          </cell>
          <cell r="AH301">
            <v>0</v>
          </cell>
          <cell r="AJ301">
            <v>0</v>
          </cell>
          <cell r="AK301">
            <v>0</v>
          </cell>
          <cell r="AL301">
            <v>133590</v>
          </cell>
          <cell r="AN301">
            <v>292</v>
          </cell>
          <cell r="AO301">
            <v>292</v>
          </cell>
          <cell r="AP301" t="str">
            <v>SWANSEA</v>
          </cell>
          <cell r="AQ301">
            <v>124660</v>
          </cell>
          <cell r="AR301">
            <v>83594</v>
          </cell>
          <cell r="AS301">
            <v>41066</v>
          </cell>
          <cell r="AT301">
            <v>792.75</v>
          </cell>
          <cell r="AU301">
            <v>6000</v>
          </cell>
          <cell r="AV301">
            <v>0</v>
          </cell>
          <cell r="AW301">
            <v>0</v>
          </cell>
          <cell r="AX301">
            <v>4248.5</v>
          </cell>
          <cell r="AY301">
            <v>0</v>
          </cell>
          <cell r="AZ301">
            <v>52107.25</v>
          </cell>
          <cell r="BA301">
            <v>25266.907176794084</v>
          </cell>
          <cell r="BC301">
            <v>292</v>
          </cell>
          <cell r="BD301" t="str">
            <v>SWANSEA</v>
          </cell>
          <cell r="BI301">
            <v>0</v>
          </cell>
          <cell r="BL301">
            <v>0</v>
          </cell>
          <cell r="BM301">
            <v>0</v>
          </cell>
          <cell r="BO301">
            <v>0</v>
          </cell>
          <cell r="BQ301">
            <v>41066</v>
          </cell>
          <cell r="BR301">
            <v>41066</v>
          </cell>
          <cell r="BS301">
            <v>0</v>
          </cell>
          <cell r="BU301">
            <v>0</v>
          </cell>
          <cell r="BW301">
            <v>0</v>
          </cell>
        </row>
        <row r="302">
          <cell r="A302">
            <v>293</v>
          </cell>
          <cell r="B302">
            <v>293</v>
          </cell>
          <cell r="C302" t="str">
            <v>TAUNTON</v>
          </cell>
          <cell r="D302">
            <v>38</v>
          </cell>
          <cell r="E302">
            <v>447981</v>
          </cell>
          <cell r="F302">
            <v>0</v>
          </cell>
          <cell r="G302">
            <v>33934</v>
          </cell>
          <cell r="H302">
            <v>481915</v>
          </cell>
          <cell r="J302">
            <v>62356.949996438096</v>
          </cell>
          <cell r="K302">
            <v>0.34711401436417633</v>
          </cell>
          <cell r="L302">
            <v>33934</v>
          </cell>
          <cell r="M302">
            <v>96290.949996438096</v>
          </cell>
          <cell r="O302">
            <v>385624.05000356189</v>
          </cell>
          <cell r="Q302">
            <v>0</v>
          </cell>
          <cell r="R302">
            <v>62356.949996438096</v>
          </cell>
          <cell r="S302">
            <v>33934</v>
          </cell>
          <cell r="T302">
            <v>96290.949996438096</v>
          </cell>
          <cell r="V302">
            <v>213578</v>
          </cell>
          <cell r="W302">
            <v>0</v>
          </cell>
          <cell r="X302">
            <v>293</v>
          </cell>
          <cell r="Y302">
            <v>38</v>
          </cell>
          <cell r="Z302">
            <v>0</v>
          </cell>
          <cell r="AA302">
            <v>0</v>
          </cell>
          <cell r="AB302">
            <v>447981</v>
          </cell>
          <cell r="AC302">
            <v>0</v>
          </cell>
          <cell r="AD302">
            <v>447981</v>
          </cell>
          <cell r="AE302">
            <v>0</v>
          </cell>
          <cell r="AF302">
            <v>33934</v>
          </cell>
          <cell r="AG302">
            <v>481915</v>
          </cell>
          <cell r="AH302">
            <v>0</v>
          </cell>
          <cell r="AJ302">
            <v>0</v>
          </cell>
          <cell r="AK302">
            <v>0</v>
          </cell>
          <cell r="AL302">
            <v>481915</v>
          </cell>
          <cell r="AN302">
            <v>293</v>
          </cell>
          <cell r="AO302">
            <v>293</v>
          </cell>
          <cell r="AP302" t="str">
            <v>TAUNTON</v>
          </cell>
          <cell r="AQ302">
            <v>447981</v>
          </cell>
          <cell r="AR302">
            <v>346633</v>
          </cell>
          <cell r="AS302">
            <v>101348</v>
          </cell>
          <cell r="AT302">
            <v>48030</v>
          </cell>
          <cell r="AU302">
            <v>8355</v>
          </cell>
          <cell r="AV302">
            <v>6021.75</v>
          </cell>
          <cell r="AW302">
            <v>0</v>
          </cell>
          <cell r="AX302">
            <v>15889.25</v>
          </cell>
          <cell r="AY302">
            <v>0</v>
          </cell>
          <cell r="AZ302">
            <v>179644</v>
          </cell>
          <cell r="BA302">
            <v>62356.949996438096</v>
          </cell>
          <cell r="BC302">
            <v>293</v>
          </cell>
          <cell r="BD302" t="str">
            <v>TAUNTON</v>
          </cell>
          <cell r="BI302">
            <v>0</v>
          </cell>
          <cell r="BL302">
            <v>0</v>
          </cell>
          <cell r="BM302">
            <v>0</v>
          </cell>
          <cell r="BO302">
            <v>0</v>
          </cell>
          <cell r="BQ302">
            <v>101348</v>
          </cell>
          <cell r="BR302">
            <v>101348</v>
          </cell>
          <cell r="BS302">
            <v>0</v>
          </cell>
          <cell r="BU302">
            <v>0</v>
          </cell>
          <cell r="BW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W303">
            <v>0</v>
          </cell>
          <cell r="X303">
            <v>294</v>
          </cell>
          <cell r="AN303">
            <v>294</v>
          </cell>
          <cell r="AO303">
            <v>294</v>
          </cell>
          <cell r="AP303" t="str">
            <v>TEMPLETON</v>
          </cell>
          <cell r="AQ303">
            <v>0</v>
          </cell>
          <cell r="AR303">
            <v>0</v>
          </cell>
          <cell r="AS303">
            <v>0</v>
          </cell>
          <cell r="AT303">
            <v>0</v>
          </cell>
          <cell r="AU303">
            <v>0</v>
          </cell>
          <cell r="AV303">
            <v>0</v>
          </cell>
          <cell r="AW303">
            <v>0</v>
          </cell>
          <cell r="AX303">
            <v>0</v>
          </cell>
          <cell r="AY303">
            <v>0</v>
          </cell>
          <cell r="AZ303">
            <v>0</v>
          </cell>
          <cell r="BA303">
            <v>0</v>
          </cell>
          <cell r="BC303">
            <v>294</v>
          </cell>
          <cell r="BD303" t="str">
            <v>TEMPLETON</v>
          </cell>
          <cell r="BI303">
            <v>0</v>
          </cell>
          <cell r="BL303">
            <v>0</v>
          </cell>
          <cell r="BM303">
            <v>0</v>
          </cell>
          <cell r="BO303">
            <v>0</v>
          </cell>
          <cell r="BQ303">
            <v>0</v>
          </cell>
          <cell r="BR303">
            <v>0</v>
          </cell>
          <cell r="BS303">
            <v>0</v>
          </cell>
          <cell r="BU303">
            <v>0</v>
          </cell>
          <cell r="BW303">
            <v>0</v>
          </cell>
        </row>
        <row r="304">
          <cell r="A304">
            <v>295</v>
          </cell>
          <cell r="B304">
            <v>295</v>
          </cell>
          <cell r="C304" t="str">
            <v>TEWKSBURY</v>
          </cell>
          <cell r="D304">
            <v>82</v>
          </cell>
          <cell r="E304">
            <v>1188473</v>
          </cell>
          <cell r="F304">
            <v>0</v>
          </cell>
          <cell r="G304">
            <v>73226</v>
          </cell>
          <cell r="H304">
            <v>1261699</v>
          </cell>
          <cell r="J304">
            <v>56807.779494623799</v>
          </cell>
          <cell r="K304">
            <v>0.32854908472643241</v>
          </cell>
          <cell r="L304">
            <v>73226</v>
          </cell>
          <cell r="M304">
            <v>130033.7794946238</v>
          </cell>
          <cell r="O304">
            <v>1131665.2205053761</v>
          </cell>
          <cell r="Q304">
            <v>0</v>
          </cell>
          <cell r="R304">
            <v>56807.779494623799</v>
          </cell>
          <cell r="S304">
            <v>73226</v>
          </cell>
          <cell r="T304">
            <v>130033.7794946238</v>
          </cell>
          <cell r="V304">
            <v>246131</v>
          </cell>
          <cell r="W304">
            <v>0</v>
          </cell>
          <cell r="X304">
            <v>295</v>
          </cell>
          <cell r="Y304">
            <v>82</v>
          </cell>
          <cell r="Z304">
            <v>0</v>
          </cell>
          <cell r="AA304">
            <v>0</v>
          </cell>
          <cell r="AB304">
            <v>1188473</v>
          </cell>
          <cell r="AC304">
            <v>0</v>
          </cell>
          <cell r="AD304">
            <v>1188473</v>
          </cell>
          <cell r="AE304">
            <v>0</v>
          </cell>
          <cell r="AF304">
            <v>73226</v>
          </cell>
          <cell r="AG304">
            <v>1261699</v>
          </cell>
          <cell r="AH304">
            <v>0</v>
          </cell>
          <cell r="AJ304">
            <v>0</v>
          </cell>
          <cell r="AK304">
            <v>0</v>
          </cell>
          <cell r="AL304">
            <v>1261699</v>
          </cell>
          <cell r="AN304">
            <v>295</v>
          </cell>
          <cell r="AO304">
            <v>295</v>
          </cell>
          <cell r="AP304" t="str">
            <v>TEWKSBURY</v>
          </cell>
          <cell r="AQ304">
            <v>1188473</v>
          </cell>
          <cell r="AR304">
            <v>1096144</v>
          </cell>
          <cell r="AS304">
            <v>92329</v>
          </cell>
          <cell r="AT304">
            <v>0</v>
          </cell>
          <cell r="AU304">
            <v>11992</v>
          </cell>
          <cell r="AV304">
            <v>39912</v>
          </cell>
          <cell r="AW304">
            <v>0</v>
          </cell>
          <cell r="AX304">
            <v>28672</v>
          </cell>
          <cell r="AY304">
            <v>0</v>
          </cell>
          <cell r="AZ304">
            <v>172905</v>
          </cell>
          <cell r="BA304">
            <v>56807.779494623799</v>
          </cell>
          <cell r="BC304">
            <v>295</v>
          </cell>
          <cell r="BD304" t="str">
            <v>TEWKSBURY</v>
          </cell>
          <cell r="BI304">
            <v>0</v>
          </cell>
          <cell r="BL304">
            <v>0</v>
          </cell>
          <cell r="BM304">
            <v>0</v>
          </cell>
          <cell r="BO304">
            <v>0</v>
          </cell>
          <cell r="BQ304">
            <v>92329</v>
          </cell>
          <cell r="BR304">
            <v>92329</v>
          </cell>
          <cell r="BS304">
            <v>0</v>
          </cell>
          <cell r="BU304">
            <v>0</v>
          </cell>
          <cell r="BW304">
            <v>0</v>
          </cell>
        </row>
        <row r="305">
          <cell r="A305">
            <v>296</v>
          </cell>
          <cell r="B305">
            <v>296</v>
          </cell>
          <cell r="C305" t="str">
            <v>TISBURY</v>
          </cell>
          <cell r="D305">
            <v>29</v>
          </cell>
          <cell r="E305">
            <v>679470</v>
          </cell>
          <cell r="F305">
            <v>0</v>
          </cell>
          <cell r="G305">
            <v>25897</v>
          </cell>
          <cell r="H305">
            <v>705367</v>
          </cell>
          <cell r="J305">
            <v>26797.097556881916</v>
          </cell>
          <cell r="K305">
            <v>0.23173413028139217</v>
          </cell>
          <cell r="L305">
            <v>25897</v>
          </cell>
          <cell r="M305">
            <v>52694.097556881912</v>
          </cell>
          <cell r="O305">
            <v>652672.90244311804</v>
          </cell>
          <cell r="Q305">
            <v>0</v>
          </cell>
          <cell r="R305">
            <v>26797.097556881916</v>
          </cell>
          <cell r="S305">
            <v>25897</v>
          </cell>
          <cell r="T305">
            <v>52694.097556881912</v>
          </cell>
          <cell r="V305">
            <v>141534.25</v>
          </cell>
          <cell r="W305">
            <v>0</v>
          </cell>
          <cell r="X305">
            <v>296</v>
          </cell>
          <cell r="Y305">
            <v>29</v>
          </cell>
          <cell r="Z305">
            <v>0</v>
          </cell>
          <cell r="AA305">
            <v>0</v>
          </cell>
          <cell r="AB305">
            <v>679470</v>
          </cell>
          <cell r="AC305">
            <v>0</v>
          </cell>
          <cell r="AD305">
            <v>679470</v>
          </cell>
          <cell r="AE305">
            <v>0</v>
          </cell>
          <cell r="AF305">
            <v>25897</v>
          </cell>
          <cell r="AG305">
            <v>705367</v>
          </cell>
          <cell r="AH305">
            <v>0</v>
          </cell>
          <cell r="AJ305">
            <v>0</v>
          </cell>
          <cell r="AK305">
            <v>0</v>
          </cell>
          <cell r="AL305">
            <v>705367</v>
          </cell>
          <cell r="AN305">
            <v>296</v>
          </cell>
          <cell r="AO305">
            <v>296</v>
          </cell>
          <cell r="AP305" t="str">
            <v>TISBURY</v>
          </cell>
          <cell r="AQ305">
            <v>679470</v>
          </cell>
          <cell r="AR305">
            <v>635917</v>
          </cell>
          <cell r="AS305">
            <v>43553</v>
          </cell>
          <cell r="AT305">
            <v>0</v>
          </cell>
          <cell r="AU305">
            <v>55148</v>
          </cell>
          <cell r="AV305">
            <v>0</v>
          </cell>
          <cell r="AW305">
            <v>12041.25</v>
          </cell>
          <cell r="AX305">
            <v>4895</v>
          </cell>
          <cell r="AY305">
            <v>0</v>
          </cell>
          <cell r="AZ305">
            <v>115637.25</v>
          </cell>
          <cell r="BA305">
            <v>26797.097556881916</v>
          </cell>
          <cell r="BC305">
            <v>296</v>
          </cell>
          <cell r="BD305" t="str">
            <v>TISBURY</v>
          </cell>
          <cell r="BI305">
            <v>0</v>
          </cell>
          <cell r="BL305">
            <v>0</v>
          </cell>
          <cell r="BM305">
            <v>0</v>
          </cell>
          <cell r="BO305">
            <v>0</v>
          </cell>
          <cell r="BQ305">
            <v>43553</v>
          </cell>
          <cell r="BR305">
            <v>43553</v>
          </cell>
          <cell r="BS305">
            <v>0</v>
          </cell>
          <cell r="BU305">
            <v>0</v>
          </cell>
          <cell r="BW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W306">
            <v>0</v>
          </cell>
          <cell r="X306">
            <v>297</v>
          </cell>
          <cell r="AN306">
            <v>297</v>
          </cell>
          <cell r="AO306">
            <v>297</v>
          </cell>
          <cell r="AP306" t="str">
            <v>TOLLAND</v>
          </cell>
          <cell r="AQ306">
            <v>0</v>
          </cell>
          <cell r="AR306">
            <v>0</v>
          </cell>
          <cell r="AS306">
            <v>0</v>
          </cell>
          <cell r="AT306">
            <v>0</v>
          </cell>
          <cell r="AU306">
            <v>0</v>
          </cell>
          <cell r="AV306">
            <v>0</v>
          </cell>
          <cell r="AW306">
            <v>0</v>
          </cell>
          <cell r="AX306">
            <v>0</v>
          </cell>
          <cell r="AY306">
            <v>0</v>
          </cell>
          <cell r="AZ306">
            <v>0</v>
          </cell>
          <cell r="BA306">
            <v>0</v>
          </cell>
          <cell r="BC306">
            <v>297</v>
          </cell>
          <cell r="BD306" t="str">
            <v>TOLLAND</v>
          </cell>
          <cell r="BI306">
            <v>0</v>
          </cell>
          <cell r="BL306">
            <v>0</v>
          </cell>
          <cell r="BM306">
            <v>0</v>
          </cell>
          <cell r="BO306">
            <v>0</v>
          </cell>
          <cell r="BQ306">
            <v>0</v>
          </cell>
          <cell r="BR306">
            <v>0</v>
          </cell>
          <cell r="BS306">
            <v>0</v>
          </cell>
          <cell r="BU306">
            <v>0</v>
          </cell>
          <cell r="BW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W307">
            <v>0</v>
          </cell>
          <cell r="X307">
            <v>298</v>
          </cell>
          <cell r="AN307">
            <v>298</v>
          </cell>
          <cell r="AO307">
            <v>298</v>
          </cell>
          <cell r="AP307" t="str">
            <v>TOPSFIELD</v>
          </cell>
          <cell r="AQ307">
            <v>0</v>
          </cell>
          <cell r="AR307">
            <v>0</v>
          </cell>
          <cell r="AS307">
            <v>0</v>
          </cell>
          <cell r="AT307">
            <v>0</v>
          </cell>
          <cell r="AU307">
            <v>0</v>
          </cell>
          <cell r="AV307">
            <v>0</v>
          </cell>
          <cell r="AW307">
            <v>3470.25</v>
          </cell>
          <cell r="AX307">
            <v>0</v>
          </cell>
          <cell r="AY307">
            <v>0</v>
          </cell>
          <cell r="AZ307">
            <v>3470.25</v>
          </cell>
          <cell r="BA307">
            <v>0</v>
          </cell>
          <cell r="BC307">
            <v>298</v>
          </cell>
          <cell r="BD307" t="str">
            <v>TOPSFIELD</v>
          </cell>
          <cell r="BI307">
            <v>0</v>
          </cell>
          <cell r="BL307">
            <v>0</v>
          </cell>
          <cell r="BM307">
            <v>0</v>
          </cell>
          <cell r="BO307">
            <v>0</v>
          </cell>
          <cell r="BQ307">
            <v>0</v>
          </cell>
          <cell r="BR307">
            <v>0</v>
          </cell>
          <cell r="BS307">
            <v>0</v>
          </cell>
          <cell r="BU307">
            <v>0</v>
          </cell>
          <cell r="BW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W308">
            <v>0</v>
          </cell>
          <cell r="X308">
            <v>299</v>
          </cell>
          <cell r="AN308">
            <v>299</v>
          </cell>
          <cell r="AO308">
            <v>299</v>
          </cell>
          <cell r="AP308" t="str">
            <v>TOWNSEND</v>
          </cell>
          <cell r="AQ308">
            <v>0</v>
          </cell>
          <cell r="AR308">
            <v>0</v>
          </cell>
          <cell r="AS308">
            <v>0</v>
          </cell>
          <cell r="AT308">
            <v>0</v>
          </cell>
          <cell r="AU308">
            <v>0</v>
          </cell>
          <cell r="AV308">
            <v>0</v>
          </cell>
          <cell r="AW308">
            <v>0</v>
          </cell>
          <cell r="AX308">
            <v>0</v>
          </cell>
          <cell r="AY308">
            <v>0</v>
          </cell>
          <cell r="AZ308">
            <v>0</v>
          </cell>
          <cell r="BA308">
            <v>0</v>
          </cell>
          <cell r="BC308">
            <v>299</v>
          </cell>
          <cell r="BD308" t="str">
            <v>TOWNSEND</v>
          </cell>
          <cell r="BI308">
            <v>0</v>
          </cell>
          <cell r="BL308">
            <v>0</v>
          </cell>
          <cell r="BM308">
            <v>0</v>
          </cell>
          <cell r="BO308">
            <v>0</v>
          </cell>
          <cell r="BQ308">
            <v>0</v>
          </cell>
          <cell r="BR308">
            <v>0</v>
          </cell>
          <cell r="BS308">
            <v>0</v>
          </cell>
          <cell r="BU308">
            <v>0</v>
          </cell>
          <cell r="BW308">
            <v>0</v>
          </cell>
        </row>
        <row r="309">
          <cell r="A309">
            <v>300</v>
          </cell>
          <cell r="B309">
            <v>300</v>
          </cell>
          <cell r="C309" t="str">
            <v>TRURO</v>
          </cell>
          <cell r="D309">
            <v>5</v>
          </cell>
          <cell r="E309">
            <v>139519</v>
          </cell>
          <cell r="F309">
            <v>0</v>
          </cell>
          <cell r="G309">
            <v>4465</v>
          </cell>
          <cell r="H309">
            <v>143984</v>
          </cell>
          <cell r="J309">
            <v>5941.7163250937629</v>
          </cell>
          <cell r="K309">
            <v>0.14284688845038498</v>
          </cell>
          <cell r="L309">
            <v>4465</v>
          </cell>
          <cell r="M309">
            <v>10406.716325093763</v>
          </cell>
          <cell r="O309">
            <v>133577.28367490624</v>
          </cell>
          <cell r="Q309">
            <v>0</v>
          </cell>
          <cell r="R309">
            <v>5941.7163250937629</v>
          </cell>
          <cell r="S309">
            <v>4465</v>
          </cell>
          <cell r="T309">
            <v>10406.716325093763</v>
          </cell>
          <cell r="V309">
            <v>46060</v>
          </cell>
          <cell r="W309">
            <v>0</v>
          </cell>
          <cell r="X309">
            <v>300</v>
          </cell>
          <cell r="Y309">
            <v>5</v>
          </cell>
          <cell r="Z309">
            <v>0</v>
          </cell>
          <cell r="AA309">
            <v>0</v>
          </cell>
          <cell r="AB309">
            <v>139519</v>
          </cell>
          <cell r="AC309">
            <v>0</v>
          </cell>
          <cell r="AD309">
            <v>139519</v>
          </cell>
          <cell r="AE309">
            <v>0</v>
          </cell>
          <cell r="AF309">
            <v>4465</v>
          </cell>
          <cell r="AG309">
            <v>143984</v>
          </cell>
          <cell r="AH309">
            <v>0</v>
          </cell>
          <cell r="AJ309">
            <v>0</v>
          </cell>
          <cell r="AK309">
            <v>0</v>
          </cell>
          <cell r="AL309">
            <v>143984</v>
          </cell>
          <cell r="AN309">
            <v>300</v>
          </cell>
          <cell r="AO309">
            <v>300</v>
          </cell>
          <cell r="AP309" t="str">
            <v>TRURO</v>
          </cell>
          <cell r="AQ309">
            <v>139519</v>
          </cell>
          <cell r="AR309">
            <v>129862</v>
          </cell>
          <cell r="AS309">
            <v>9657</v>
          </cell>
          <cell r="AT309">
            <v>0</v>
          </cell>
          <cell r="AU309">
            <v>13151</v>
          </cell>
          <cell r="AV309">
            <v>817.25</v>
          </cell>
          <cell r="AW309">
            <v>17969.75</v>
          </cell>
          <cell r="AX309">
            <v>0</v>
          </cell>
          <cell r="AY309">
            <v>0</v>
          </cell>
          <cell r="AZ309">
            <v>41595</v>
          </cell>
          <cell r="BA309">
            <v>5941.7163250937629</v>
          </cell>
          <cell r="BC309">
            <v>300</v>
          </cell>
          <cell r="BD309" t="str">
            <v>TRURO</v>
          </cell>
          <cell r="BI309">
            <v>0</v>
          </cell>
          <cell r="BL309">
            <v>0</v>
          </cell>
          <cell r="BM309">
            <v>0</v>
          </cell>
          <cell r="BO309">
            <v>0</v>
          </cell>
          <cell r="BQ309">
            <v>9657</v>
          </cell>
          <cell r="BR309">
            <v>9657</v>
          </cell>
          <cell r="BS309">
            <v>0</v>
          </cell>
          <cell r="BU309">
            <v>0</v>
          </cell>
          <cell r="BW309">
            <v>0</v>
          </cell>
        </row>
        <row r="310">
          <cell r="A310">
            <v>301</v>
          </cell>
          <cell r="B310">
            <v>301</v>
          </cell>
          <cell r="C310" t="str">
            <v>TYNGSBOROUGH</v>
          </cell>
          <cell r="D310">
            <v>78</v>
          </cell>
          <cell r="E310">
            <v>1056704</v>
          </cell>
          <cell r="F310">
            <v>0</v>
          </cell>
          <cell r="G310">
            <v>69654</v>
          </cell>
          <cell r="H310">
            <v>1126358</v>
          </cell>
          <cell r="J310">
            <v>11284.154230322007</v>
          </cell>
          <cell r="K310">
            <v>0.14617632155141178</v>
          </cell>
          <cell r="L310">
            <v>69654</v>
          </cell>
          <cell r="M310">
            <v>80938.154230322005</v>
          </cell>
          <cell r="O310">
            <v>1045419.845769678</v>
          </cell>
          <cell r="Q310">
            <v>0</v>
          </cell>
          <cell r="R310">
            <v>11284.154230322007</v>
          </cell>
          <cell r="S310">
            <v>69654</v>
          </cell>
          <cell r="T310">
            <v>80938.154230322005</v>
          </cell>
          <cell r="V310">
            <v>146849.5</v>
          </cell>
          <cell r="W310">
            <v>0</v>
          </cell>
          <cell r="X310">
            <v>301</v>
          </cell>
          <cell r="Y310">
            <v>78</v>
          </cell>
          <cell r="Z310">
            <v>0</v>
          </cell>
          <cell r="AA310">
            <v>0</v>
          </cell>
          <cell r="AB310">
            <v>1056704</v>
          </cell>
          <cell r="AC310">
            <v>0</v>
          </cell>
          <cell r="AD310">
            <v>1056704</v>
          </cell>
          <cell r="AE310">
            <v>0</v>
          </cell>
          <cell r="AF310">
            <v>69654</v>
          </cell>
          <cell r="AG310">
            <v>1126358</v>
          </cell>
          <cell r="AH310">
            <v>0</v>
          </cell>
          <cell r="AJ310">
            <v>0</v>
          </cell>
          <cell r="AK310">
            <v>0</v>
          </cell>
          <cell r="AL310">
            <v>1126358</v>
          </cell>
          <cell r="AN310">
            <v>301</v>
          </cell>
          <cell r="AO310">
            <v>301</v>
          </cell>
          <cell r="AP310" t="str">
            <v>TYNGSBOROUGH</v>
          </cell>
          <cell r="AQ310">
            <v>1056704</v>
          </cell>
          <cell r="AR310">
            <v>1038364</v>
          </cell>
          <cell r="AS310">
            <v>18340</v>
          </cell>
          <cell r="AT310">
            <v>0</v>
          </cell>
          <cell r="AU310">
            <v>26760</v>
          </cell>
          <cell r="AV310">
            <v>0</v>
          </cell>
          <cell r="AW310">
            <v>27882</v>
          </cell>
          <cell r="AX310">
            <v>4213.5</v>
          </cell>
          <cell r="AY310">
            <v>0</v>
          </cell>
          <cell r="AZ310">
            <v>77195.5</v>
          </cell>
          <cell r="BA310">
            <v>11284.154230322007</v>
          </cell>
          <cell r="BC310">
            <v>301</v>
          </cell>
          <cell r="BD310" t="str">
            <v>TYNGSBOROUGH</v>
          </cell>
          <cell r="BI310">
            <v>0</v>
          </cell>
          <cell r="BL310">
            <v>0</v>
          </cell>
          <cell r="BM310">
            <v>0</v>
          </cell>
          <cell r="BO310">
            <v>0</v>
          </cell>
          <cell r="BQ310">
            <v>18340</v>
          </cell>
          <cell r="BR310">
            <v>18340</v>
          </cell>
          <cell r="BS310">
            <v>0</v>
          </cell>
          <cell r="BU310">
            <v>0</v>
          </cell>
          <cell r="BW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W311">
            <v>0</v>
          </cell>
          <cell r="X311">
            <v>302</v>
          </cell>
          <cell r="AN311">
            <v>302</v>
          </cell>
          <cell r="AO311">
            <v>302</v>
          </cell>
          <cell r="AP311" t="str">
            <v>TYRINGHAM</v>
          </cell>
          <cell r="AQ311">
            <v>0</v>
          </cell>
          <cell r="AR311">
            <v>0</v>
          </cell>
          <cell r="AS311">
            <v>0</v>
          </cell>
          <cell r="AT311">
            <v>0</v>
          </cell>
          <cell r="AU311">
            <v>0</v>
          </cell>
          <cell r="AV311">
            <v>0</v>
          </cell>
          <cell r="AW311">
            <v>0</v>
          </cell>
          <cell r="AX311">
            <v>0</v>
          </cell>
          <cell r="AY311">
            <v>0</v>
          </cell>
          <cell r="AZ311">
            <v>0</v>
          </cell>
          <cell r="BA311">
            <v>0</v>
          </cell>
          <cell r="BC311">
            <v>302</v>
          </cell>
          <cell r="BD311" t="str">
            <v>TYRINGHAM</v>
          </cell>
          <cell r="BI311">
            <v>0</v>
          </cell>
          <cell r="BL311">
            <v>0</v>
          </cell>
          <cell r="BM311">
            <v>0</v>
          </cell>
          <cell r="BO311">
            <v>0</v>
          </cell>
          <cell r="BQ311">
            <v>0</v>
          </cell>
          <cell r="BR311">
            <v>0</v>
          </cell>
          <cell r="BS311">
            <v>0</v>
          </cell>
          <cell r="BU311">
            <v>0</v>
          </cell>
          <cell r="BW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W312">
            <v>0</v>
          </cell>
          <cell r="X312">
            <v>303</v>
          </cell>
          <cell r="AN312">
            <v>303</v>
          </cell>
          <cell r="AO312">
            <v>303</v>
          </cell>
          <cell r="AP312" t="str">
            <v>UPTON</v>
          </cell>
          <cell r="AQ312">
            <v>0</v>
          </cell>
          <cell r="AR312">
            <v>0</v>
          </cell>
          <cell r="AS312">
            <v>0</v>
          </cell>
          <cell r="AT312">
            <v>0</v>
          </cell>
          <cell r="AU312">
            <v>0</v>
          </cell>
          <cell r="AV312">
            <v>0</v>
          </cell>
          <cell r="AW312">
            <v>0</v>
          </cell>
          <cell r="AX312">
            <v>0</v>
          </cell>
          <cell r="AY312">
            <v>0</v>
          </cell>
          <cell r="AZ312">
            <v>0</v>
          </cell>
          <cell r="BA312">
            <v>0</v>
          </cell>
          <cell r="BC312">
            <v>303</v>
          </cell>
          <cell r="BD312" t="str">
            <v>UPTON</v>
          </cell>
          <cell r="BI312">
            <v>0</v>
          </cell>
          <cell r="BL312">
            <v>0</v>
          </cell>
          <cell r="BM312">
            <v>0</v>
          </cell>
          <cell r="BO312">
            <v>0</v>
          </cell>
          <cell r="BQ312">
            <v>0</v>
          </cell>
          <cell r="BR312">
            <v>0</v>
          </cell>
          <cell r="BS312">
            <v>0</v>
          </cell>
          <cell r="BU312">
            <v>0</v>
          </cell>
          <cell r="BW312">
            <v>0</v>
          </cell>
        </row>
        <row r="313">
          <cell r="A313">
            <v>304</v>
          </cell>
          <cell r="B313">
            <v>304</v>
          </cell>
          <cell r="C313" t="str">
            <v>UXBRIDGE</v>
          </cell>
          <cell r="D313">
            <v>0</v>
          </cell>
          <cell r="E313">
            <v>0</v>
          </cell>
          <cell r="F313">
            <v>0</v>
          </cell>
          <cell r="G313">
            <v>0</v>
          </cell>
          <cell r="H313">
            <v>0</v>
          </cell>
          <cell r="J313">
            <v>0</v>
          </cell>
          <cell r="K313">
            <v>0</v>
          </cell>
          <cell r="L313">
            <v>0</v>
          </cell>
          <cell r="M313">
            <v>0</v>
          </cell>
          <cell r="O313">
            <v>0</v>
          </cell>
          <cell r="Q313">
            <v>0</v>
          </cell>
          <cell r="R313">
            <v>0</v>
          </cell>
          <cell r="S313">
            <v>0</v>
          </cell>
          <cell r="T313">
            <v>0</v>
          </cell>
          <cell r="V313">
            <v>4928.5</v>
          </cell>
          <cell r="W313">
            <v>0</v>
          </cell>
          <cell r="X313">
            <v>304</v>
          </cell>
          <cell r="AN313">
            <v>304</v>
          </cell>
          <cell r="AO313">
            <v>304</v>
          </cell>
          <cell r="AP313" t="str">
            <v>UXBRIDGE</v>
          </cell>
          <cell r="AQ313">
            <v>0</v>
          </cell>
          <cell r="AR313">
            <v>13267</v>
          </cell>
          <cell r="AS313">
            <v>0</v>
          </cell>
          <cell r="AT313">
            <v>0</v>
          </cell>
          <cell r="AU313">
            <v>1682</v>
          </cell>
          <cell r="AV313">
            <v>3246.5</v>
          </cell>
          <cell r="AW313">
            <v>0</v>
          </cell>
          <cell r="AX313">
            <v>0</v>
          </cell>
          <cell r="AY313">
            <v>0</v>
          </cell>
          <cell r="AZ313">
            <v>4928.5</v>
          </cell>
          <cell r="BA313">
            <v>0</v>
          </cell>
          <cell r="BC313">
            <v>304</v>
          </cell>
          <cell r="BD313" t="str">
            <v>UXBRIDGE</v>
          </cell>
          <cell r="BI313">
            <v>0</v>
          </cell>
          <cell r="BL313">
            <v>0</v>
          </cell>
          <cell r="BM313">
            <v>0</v>
          </cell>
          <cell r="BO313">
            <v>0</v>
          </cell>
          <cell r="BQ313">
            <v>0</v>
          </cell>
          <cell r="BR313">
            <v>0</v>
          </cell>
          <cell r="BS313">
            <v>0</v>
          </cell>
          <cell r="BU313">
            <v>0</v>
          </cell>
          <cell r="BW313">
            <v>0</v>
          </cell>
        </row>
        <row r="314">
          <cell r="A314">
            <v>305</v>
          </cell>
          <cell r="B314">
            <v>305</v>
          </cell>
          <cell r="C314" t="str">
            <v>WAKEFIELD</v>
          </cell>
          <cell r="D314">
            <v>67</v>
          </cell>
          <cell r="E314">
            <v>869662</v>
          </cell>
          <cell r="F314">
            <v>0</v>
          </cell>
          <cell r="G314">
            <v>59831</v>
          </cell>
          <cell r="H314">
            <v>929493</v>
          </cell>
          <cell r="J314">
            <v>124717.59164638666</v>
          </cell>
          <cell r="K314">
            <v>0.53495122163088493</v>
          </cell>
          <cell r="L314">
            <v>59831</v>
          </cell>
          <cell r="M314">
            <v>184548.59164638666</v>
          </cell>
          <cell r="O314">
            <v>744944.40835361334</v>
          </cell>
          <cell r="Q314">
            <v>0</v>
          </cell>
          <cell r="R314">
            <v>124717.59164638666</v>
          </cell>
          <cell r="S314">
            <v>59831</v>
          </cell>
          <cell r="T314">
            <v>184548.59164638666</v>
          </cell>
          <cell r="V314">
            <v>292969.25</v>
          </cell>
          <cell r="W314">
            <v>0</v>
          </cell>
          <cell r="X314">
            <v>305</v>
          </cell>
          <cell r="Y314">
            <v>67</v>
          </cell>
          <cell r="Z314">
            <v>0</v>
          </cell>
          <cell r="AA314">
            <v>0</v>
          </cell>
          <cell r="AB314">
            <v>869662</v>
          </cell>
          <cell r="AC314">
            <v>0</v>
          </cell>
          <cell r="AD314">
            <v>869662</v>
          </cell>
          <cell r="AE314">
            <v>0</v>
          </cell>
          <cell r="AF314">
            <v>59831</v>
          </cell>
          <cell r="AG314">
            <v>929493</v>
          </cell>
          <cell r="AH314">
            <v>0</v>
          </cell>
          <cell r="AJ314">
            <v>0</v>
          </cell>
          <cell r="AK314">
            <v>0</v>
          </cell>
          <cell r="AL314">
            <v>929493</v>
          </cell>
          <cell r="AN314">
            <v>305</v>
          </cell>
          <cell r="AO314">
            <v>305</v>
          </cell>
          <cell r="AP314" t="str">
            <v>WAKEFIELD</v>
          </cell>
          <cell r="AQ314">
            <v>869662</v>
          </cell>
          <cell r="AR314">
            <v>666960</v>
          </cell>
          <cell r="AS314">
            <v>202702</v>
          </cell>
          <cell r="AT314">
            <v>1618.75</v>
          </cell>
          <cell r="AU314">
            <v>0</v>
          </cell>
          <cell r="AV314">
            <v>0</v>
          </cell>
          <cell r="AW314">
            <v>22878.25</v>
          </cell>
          <cell r="AX314">
            <v>5939.25</v>
          </cell>
          <cell r="AY314">
            <v>0</v>
          </cell>
          <cell r="AZ314">
            <v>233138.25</v>
          </cell>
          <cell r="BA314">
            <v>124717.59164638666</v>
          </cell>
          <cell r="BC314">
            <v>305</v>
          </cell>
          <cell r="BD314" t="str">
            <v>WAKEFIELD</v>
          </cell>
          <cell r="BI314">
            <v>0</v>
          </cell>
          <cell r="BL314">
            <v>0</v>
          </cell>
          <cell r="BM314">
            <v>0</v>
          </cell>
          <cell r="BO314">
            <v>0</v>
          </cell>
          <cell r="BQ314">
            <v>202702</v>
          </cell>
          <cell r="BR314">
            <v>202702</v>
          </cell>
          <cell r="BS314">
            <v>0</v>
          </cell>
          <cell r="BU314">
            <v>0</v>
          </cell>
          <cell r="BW314">
            <v>0</v>
          </cell>
        </row>
        <row r="315">
          <cell r="A315">
            <v>306</v>
          </cell>
          <cell r="B315">
            <v>306</v>
          </cell>
          <cell r="C315" t="str">
            <v>WALES</v>
          </cell>
          <cell r="D315">
            <v>2</v>
          </cell>
          <cell r="E315">
            <v>23158</v>
          </cell>
          <cell r="F315">
            <v>0</v>
          </cell>
          <cell r="G315">
            <v>1786</v>
          </cell>
          <cell r="H315">
            <v>24944</v>
          </cell>
          <cell r="J315">
            <v>0</v>
          </cell>
          <cell r="K315">
            <v>0</v>
          </cell>
          <cell r="L315">
            <v>1786</v>
          </cell>
          <cell r="M315">
            <v>1786</v>
          </cell>
          <cell r="O315">
            <v>23158</v>
          </cell>
          <cell r="Q315">
            <v>0</v>
          </cell>
          <cell r="R315">
            <v>0</v>
          </cell>
          <cell r="S315">
            <v>1786</v>
          </cell>
          <cell r="T315">
            <v>1786</v>
          </cell>
          <cell r="V315">
            <v>8445.5</v>
          </cell>
          <cell r="W315">
            <v>0</v>
          </cell>
          <cell r="X315">
            <v>306</v>
          </cell>
          <cell r="Y315">
            <v>2</v>
          </cell>
          <cell r="Z315">
            <v>0</v>
          </cell>
          <cell r="AA315">
            <v>0</v>
          </cell>
          <cell r="AB315">
            <v>23158</v>
          </cell>
          <cell r="AC315">
            <v>0</v>
          </cell>
          <cell r="AD315">
            <v>23158</v>
          </cell>
          <cell r="AE315">
            <v>0</v>
          </cell>
          <cell r="AF315">
            <v>1786</v>
          </cell>
          <cell r="AG315">
            <v>24944</v>
          </cell>
          <cell r="AH315">
            <v>0</v>
          </cell>
          <cell r="AJ315">
            <v>0</v>
          </cell>
          <cell r="AK315">
            <v>0</v>
          </cell>
          <cell r="AL315">
            <v>24944</v>
          </cell>
          <cell r="AN315">
            <v>306</v>
          </cell>
          <cell r="AO315">
            <v>306</v>
          </cell>
          <cell r="AP315" t="str">
            <v>WALES</v>
          </cell>
          <cell r="AQ315">
            <v>23158</v>
          </cell>
          <cell r="AR315">
            <v>26638</v>
          </cell>
          <cell r="AS315">
            <v>0</v>
          </cell>
          <cell r="AT315">
            <v>6659.5</v>
          </cell>
          <cell r="AU315">
            <v>0</v>
          </cell>
          <cell r="AV315">
            <v>0</v>
          </cell>
          <cell r="AW315">
            <v>0</v>
          </cell>
          <cell r="AX315">
            <v>0</v>
          </cell>
          <cell r="AY315">
            <v>0</v>
          </cell>
          <cell r="AZ315">
            <v>6659.5</v>
          </cell>
          <cell r="BA315">
            <v>0</v>
          </cell>
          <cell r="BC315">
            <v>306</v>
          </cell>
          <cell r="BD315" t="str">
            <v>WALES</v>
          </cell>
          <cell r="BI315">
            <v>0</v>
          </cell>
          <cell r="BL315">
            <v>0</v>
          </cell>
          <cell r="BM315">
            <v>0</v>
          </cell>
          <cell r="BO315">
            <v>0</v>
          </cell>
          <cell r="BQ315">
            <v>0</v>
          </cell>
          <cell r="BR315">
            <v>0</v>
          </cell>
          <cell r="BS315">
            <v>0</v>
          </cell>
          <cell r="BU315">
            <v>0</v>
          </cell>
          <cell r="BW315">
            <v>0</v>
          </cell>
        </row>
        <row r="316">
          <cell r="A316">
            <v>307</v>
          </cell>
          <cell r="B316">
            <v>307</v>
          </cell>
          <cell r="C316" t="str">
            <v>WALPOLE</v>
          </cell>
          <cell r="D316">
            <v>38</v>
          </cell>
          <cell r="E316">
            <v>555809</v>
          </cell>
          <cell r="F316">
            <v>0</v>
          </cell>
          <cell r="G316">
            <v>33934</v>
          </cell>
          <cell r="H316">
            <v>589743</v>
          </cell>
          <cell r="J316">
            <v>61593.392995356873</v>
          </cell>
          <cell r="K316">
            <v>0.35271150570057752</v>
          </cell>
          <cell r="L316">
            <v>33934</v>
          </cell>
          <cell r="M316">
            <v>95527.392995356873</v>
          </cell>
          <cell r="O316">
            <v>494215.60700464313</v>
          </cell>
          <cell r="Q316">
            <v>0</v>
          </cell>
          <cell r="R316">
            <v>61593.392995356873</v>
          </cell>
          <cell r="S316">
            <v>33934</v>
          </cell>
          <cell r="T316">
            <v>95527.392995356873</v>
          </cell>
          <cell r="V316">
            <v>208562.25</v>
          </cell>
          <cell r="W316">
            <v>0</v>
          </cell>
          <cell r="X316">
            <v>307</v>
          </cell>
          <cell r="Y316">
            <v>38</v>
          </cell>
          <cell r="Z316">
            <v>0</v>
          </cell>
          <cell r="AA316">
            <v>0</v>
          </cell>
          <cell r="AB316">
            <v>555809</v>
          </cell>
          <cell r="AC316">
            <v>0</v>
          </cell>
          <cell r="AD316">
            <v>555809</v>
          </cell>
          <cell r="AE316">
            <v>0</v>
          </cell>
          <cell r="AF316">
            <v>33934</v>
          </cell>
          <cell r="AG316">
            <v>589743</v>
          </cell>
          <cell r="AH316">
            <v>0</v>
          </cell>
          <cell r="AJ316">
            <v>0</v>
          </cell>
          <cell r="AK316">
            <v>0</v>
          </cell>
          <cell r="AL316">
            <v>589743</v>
          </cell>
          <cell r="AN316">
            <v>307</v>
          </cell>
          <cell r="AO316">
            <v>307</v>
          </cell>
          <cell r="AP316" t="str">
            <v>WALPOLE</v>
          </cell>
          <cell r="AQ316">
            <v>555809</v>
          </cell>
          <cell r="AR316">
            <v>455702</v>
          </cell>
          <cell r="AS316">
            <v>100107</v>
          </cell>
          <cell r="AT316">
            <v>40790.5</v>
          </cell>
          <cell r="AU316">
            <v>10894</v>
          </cell>
          <cell r="AV316">
            <v>22836.75</v>
          </cell>
          <cell r="AW316">
            <v>0</v>
          </cell>
          <cell r="AX316">
            <v>0</v>
          </cell>
          <cell r="AY316">
            <v>0</v>
          </cell>
          <cell r="AZ316">
            <v>174628.25</v>
          </cell>
          <cell r="BA316">
            <v>61593.392995356873</v>
          </cell>
          <cell r="BC316">
            <v>307</v>
          </cell>
          <cell r="BD316" t="str">
            <v>WALPOLE</v>
          </cell>
          <cell r="BI316">
            <v>0</v>
          </cell>
          <cell r="BL316">
            <v>0</v>
          </cell>
          <cell r="BM316">
            <v>0</v>
          </cell>
          <cell r="BO316">
            <v>0</v>
          </cell>
          <cell r="BQ316">
            <v>100107</v>
          </cell>
          <cell r="BR316">
            <v>100107</v>
          </cell>
          <cell r="BS316">
            <v>0</v>
          </cell>
          <cell r="BU316">
            <v>0</v>
          </cell>
          <cell r="BW316">
            <v>0</v>
          </cell>
        </row>
        <row r="317">
          <cell r="A317">
            <v>308</v>
          </cell>
          <cell r="B317">
            <v>308</v>
          </cell>
          <cell r="C317" t="str">
            <v>WALTHAM</v>
          </cell>
          <cell r="D317">
            <v>10</v>
          </cell>
          <cell r="E317">
            <v>185378</v>
          </cell>
          <cell r="F317">
            <v>0</v>
          </cell>
          <cell r="G317">
            <v>8930</v>
          </cell>
          <cell r="H317">
            <v>194308</v>
          </cell>
          <cell r="J317">
            <v>0</v>
          </cell>
          <cell r="K317">
            <v>0</v>
          </cell>
          <cell r="L317">
            <v>8930</v>
          </cell>
          <cell r="M317">
            <v>8930</v>
          </cell>
          <cell r="O317">
            <v>185378</v>
          </cell>
          <cell r="Q317">
            <v>0</v>
          </cell>
          <cell r="R317">
            <v>0</v>
          </cell>
          <cell r="S317">
            <v>8930</v>
          </cell>
          <cell r="T317">
            <v>8930</v>
          </cell>
          <cell r="V317">
            <v>61764.25</v>
          </cell>
          <cell r="W317">
            <v>0</v>
          </cell>
          <cell r="X317">
            <v>308</v>
          </cell>
          <cell r="Y317">
            <v>10</v>
          </cell>
          <cell r="Z317">
            <v>0</v>
          </cell>
          <cell r="AA317">
            <v>0</v>
          </cell>
          <cell r="AB317">
            <v>185378</v>
          </cell>
          <cell r="AC317">
            <v>0</v>
          </cell>
          <cell r="AD317">
            <v>185378</v>
          </cell>
          <cell r="AE317">
            <v>0</v>
          </cell>
          <cell r="AF317">
            <v>8930</v>
          </cell>
          <cell r="AG317">
            <v>194308</v>
          </cell>
          <cell r="AH317">
            <v>0</v>
          </cell>
          <cell r="AJ317">
            <v>0</v>
          </cell>
          <cell r="AK317">
            <v>0</v>
          </cell>
          <cell r="AL317">
            <v>194308</v>
          </cell>
          <cell r="AN317">
            <v>308</v>
          </cell>
          <cell r="AO317">
            <v>308</v>
          </cell>
          <cell r="AP317" t="str">
            <v>WALTHAM</v>
          </cell>
          <cell r="AQ317">
            <v>185378</v>
          </cell>
          <cell r="AR317">
            <v>221795</v>
          </cell>
          <cell r="AS317">
            <v>0</v>
          </cell>
          <cell r="AT317">
            <v>0</v>
          </cell>
          <cell r="AU317">
            <v>1775</v>
          </cell>
          <cell r="AV317">
            <v>17442.5</v>
          </cell>
          <cell r="AW317">
            <v>0</v>
          </cell>
          <cell r="AX317">
            <v>33616.75</v>
          </cell>
          <cell r="AY317">
            <v>0</v>
          </cell>
          <cell r="AZ317">
            <v>52834.25</v>
          </cell>
          <cell r="BA317">
            <v>0</v>
          </cell>
          <cell r="BC317">
            <v>308</v>
          </cell>
          <cell r="BD317" t="str">
            <v>WALTHAM</v>
          </cell>
          <cell r="BI317">
            <v>0</v>
          </cell>
          <cell r="BL317">
            <v>0</v>
          </cell>
          <cell r="BM317">
            <v>0</v>
          </cell>
          <cell r="BO317">
            <v>0</v>
          </cell>
          <cell r="BQ317">
            <v>0</v>
          </cell>
          <cell r="BR317">
            <v>0</v>
          </cell>
          <cell r="BS317">
            <v>0</v>
          </cell>
          <cell r="BU317">
            <v>0</v>
          </cell>
          <cell r="BW317">
            <v>0</v>
          </cell>
        </row>
        <row r="318">
          <cell r="A318">
            <v>309</v>
          </cell>
          <cell r="B318">
            <v>309</v>
          </cell>
          <cell r="C318" t="str">
            <v>WARE</v>
          </cell>
          <cell r="D318">
            <v>3</v>
          </cell>
          <cell r="E318">
            <v>34083</v>
          </cell>
          <cell r="F318">
            <v>0</v>
          </cell>
          <cell r="G318">
            <v>2679</v>
          </cell>
          <cell r="H318">
            <v>36762</v>
          </cell>
          <cell r="J318">
            <v>4997.8835775848229</v>
          </cell>
          <cell r="K318">
            <v>0.22655607155788457</v>
          </cell>
          <cell r="L318">
            <v>2679</v>
          </cell>
          <cell r="M318">
            <v>7676.8835775848229</v>
          </cell>
          <cell r="O318">
            <v>29085.116422415176</v>
          </cell>
          <cell r="Q318">
            <v>0</v>
          </cell>
          <cell r="R318">
            <v>4997.8835775848229</v>
          </cell>
          <cell r="S318">
            <v>2679</v>
          </cell>
          <cell r="T318">
            <v>7676.8835775848229</v>
          </cell>
          <cell r="V318">
            <v>24739.25</v>
          </cell>
          <cell r="W318">
            <v>0</v>
          </cell>
          <cell r="X318">
            <v>309</v>
          </cell>
          <cell r="Y318">
            <v>3</v>
          </cell>
          <cell r="Z318">
            <v>0</v>
          </cell>
          <cell r="AA318">
            <v>0</v>
          </cell>
          <cell r="AB318">
            <v>34083</v>
          </cell>
          <cell r="AC318">
            <v>0</v>
          </cell>
          <cell r="AD318">
            <v>34083</v>
          </cell>
          <cell r="AE318">
            <v>0</v>
          </cell>
          <cell r="AF318">
            <v>2679</v>
          </cell>
          <cell r="AG318">
            <v>36762</v>
          </cell>
          <cell r="AH318">
            <v>0</v>
          </cell>
          <cell r="AJ318">
            <v>0</v>
          </cell>
          <cell r="AK318">
            <v>0</v>
          </cell>
          <cell r="AL318">
            <v>36762</v>
          </cell>
          <cell r="AN318">
            <v>309</v>
          </cell>
          <cell r="AO318">
            <v>309</v>
          </cell>
          <cell r="AP318" t="str">
            <v>WARE</v>
          </cell>
          <cell r="AQ318">
            <v>34083</v>
          </cell>
          <cell r="AR318">
            <v>25960</v>
          </cell>
          <cell r="AS318">
            <v>8123</v>
          </cell>
          <cell r="AT318">
            <v>0</v>
          </cell>
          <cell r="AU318">
            <v>3412</v>
          </cell>
          <cell r="AV318">
            <v>9377</v>
          </cell>
          <cell r="AW318">
            <v>1148.25</v>
          </cell>
          <cell r="AX318">
            <v>0</v>
          </cell>
          <cell r="AY318">
            <v>0</v>
          </cell>
          <cell r="AZ318">
            <v>22060.25</v>
          </cell>
          <cell r="BA318">
            <v>4997.8835775848229</v>
          </cell>
          <cell r="BC318">
            <v>309</v>
          </cell>
          <cell r="BD318" t="str">
            <v>WARE</v>
          </cell>
          <cell r="BI318">
            <v>0</v>
          </cell>
          <cell r="BL318">
            <v>0</v>
          </cell>
          <cell r="BM318">
            <v>0</v>
          </cell>
          <cell r="BO318">
            <v>0</v>
          </cell>
          <cell r="BQ318">
            <v>8123</v>
          </cell>
          <cell r="BR318">
            <v>8123</v>
          </cell>
          <cell r="BS318">
            <v>0</v>
          </cell>
          <cell r="BU318">
            <v>0</v>
          </cell>
          <cell r="BW318">
            <v>0</v>
          </cell>
        </row>
        <row r="319">
          <cell r="A319">
            <v>310</v>
          </cell>
          <cell r="B319">
            <v>310</v>
          </cell>
          <cell r="C319" t="str">
            <v>WAREHAM</v>
          </cell>
          <cell r="D319">
            <v>88</v>
          </cell>
          <cell r="E319">
            <v>1139086</v>
          </cell>
          <cell r="F319">
            <v>0</v>
          </cell>
          <cell r="G319">
            <v>78584</v>
          </cell>
          <cell r="H319">
            <v>1217670</v>
          </cell>
          <cell r="J319">
            <v>211799.39102916553</v>
          </cell>
          <cell r="K319">
            <v>0.42127859022267966</v>
          </cell>
          <cell r="L319">
            <v>78584</v>
          </cell>
          <cell r="M319">
            <v>290383.39102916553</v>
          </cell>
          <cell r="O319">
            <v>927286.60897083441</v>
          </cell>
          <cell r="Q319">
            <v>0</v>
          </cell>
          <cell r="R319">
            <v>211799.39102916553</v>
          </cell>
          <cell r="S319">
            <v>78584</v>
          </cell>
          <cell r="T319">
            <v>290383.39102916553</v>
          </cell>
          <cell r="V319">
            <v>581337.75</v>
          </cell>
          <cell r="W319">
            <v>0</v>
          </cell>
          <cell r="X319">
            <v>310</v>
          </cell>
          <cell r="Y319">
            <v>88</v>
          </cell>
          <cell r="Z319">
            <v>0</v>
          </cell>
          <cell r="AA319">
            <v>0</v>
          </cell>
          <cell r="AB319">
            <v>1139086</v>
          </cell>
          <cell r="AC319">
            <v>0</v>
          </cell>
          <cell r="AD319">
            <v>1139086</v>
          </cell>
          <cell r="AE319">
            <v>0</v>
          </cell>
          <cell r="AF319">
            <v>78584</v>
          </cell>
          <cell r="AG319">
            <v>1217670</v>
          </cell>
          <cell r="AH319">
            <v>0</v>
          </cell>
          <cell r="AJ319">
            <v>0</v>
          </cell>
          <cell r="AK319">
            <v>0</v>
          </cell>
          <cell r="AL319">
            <v>1217670</v>
          </cell>
          <cell r="AN319">
            <v>310</v>
          </cell>
          <cell r="AO319">
            <v>310</v>
          </cell>
          <cell r="AP319" t="str">
            <v>WAREHAM</v>
          </cell>
          <cell r="AQ319">
            <v>1139086</v>
          </cell>
          <cell r="AR319">
            <v>794851</v>
          </cell>
          <cell r="AS319">
            <v>344235</v>
          </cell>
          <cell r="AT319">
            <v>15707.5</v>
          </cell>
          <cell r="AU319">
            <v>58375</v>
          </cell>
          <cell r="AV319">
            <v>0</v>
          </cell>
          <cell r="AW319">
            <v>27484</v>
          </cell>
          <cell r="AX319">
            <v>56952.25</v>
          </cell>
          <cell r="AY319">
            <v>0</v>
          </cell>
          <cell r="AZ319">
            <v>502753.75</v>
          </cell>
          <cell r="BA319">
            <v>211799.39102916553</v>
          </cell>
          <cell r="BC319">
            <v>310</v>
          </cell>
          <cell r="BD319" t="str">
            <v>WAREHAM</v>
          </cell>
          <cell r="BI319">
            <v>0</v>
          </cell>
          <cell r="BL319">
            <v>0</v>
          </cell>
          <cell r="BM319">
            <v>0</v>
          </cell>
          <cell r="BO319">
            <v>0</v>
          </cell>
          <cell r="BQ319">
            <v>344235</v>
          </cell>
          <cell r="BR319">
            <v>344235</v>
          </cell>
          <cell r="BS319">
            <v>0</v>
          </cell>
          <cell r="BU319">
            <v>0</v>
          </cell>
          <cell r="BW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W320">
            <v>0</v>
          </cell>
          <cell r="X320">
            <v>311</v>
          </cell>
          <cell r="AN320">
            <v>311</v>
          </cell>
          <cell r="AO320">
            <v>311</v>
          </cell>
          <cell r="AP320" t="str">
            <v>WARREN</v>
          </cell>
          <cell r="AQ320">
            <v>0</v>
          </cell>
          <cell r="AR320">
            <v>0</v>
          </cell>
          <cell r="AS320">
            <v>0</v>
          </cell>
          <cell r="AT320">
            <v>0</v>
          </cell>
          <cell r="AU320">
            <v>0</v>
          </cell>
          <cell r="AV320">
            <v>0</v>
          </cell>
          <cell r="AW320">
            <v>0</v>
          </cell>
          <cell r="AX320">
            <v>0</v>
          </cell>
          <cell r="AY320">
            <v>0</v>
          </cell>
          <cell r="AZ320">
            <v>0</v>
          </cell>
          <cell r="BA320">
            <v>0</v>
          </cell>
          <cell r="BC320">
            <v>311</v>
          </cell>
          <cell r="BD320" t="str">
            <v>WARREN</v>
          </cell>
          <cell r="BI320">
            <v>0</v>
          </cell>
          <cell r="BL320">
            <v>0</v>
          </cell>
          <cell r="BM320">
            <v>0</v>
          </cell>
          <cell r="BO320">
            <v>0</v>
          </cell>
          <cell r="BQ320">
            <v>0</v>
          </cell>
          <cell r="BR320">
            <v>0</v>
          </cell>
          <cell r="BS320">
            <v>0</v>
          </cell>
          <cell r="BU320">
            <v>0</v>
          </cell>
          <cell r="BW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W321">
            <v>0</v>
          </cell>
          <cell r="X321">
            <v>312</v>
          </cell>
          <cell r="AN321">
            <v>312</v>
          </cell>
          <cell r="AO321">
            <v>312</v>
          </cell>
          <cell r="AP321" t="str">
            <v>WARWICK</v>
          </cell>
          <cell r="AQ321">
            <v>0</v>
          </cell>
          <cell r="AR321">
            <v>0</v>
          </cell>
          <cell r="AS321">
            <v>0</v>
          </cell>
          <cell r="AT321">
            <v>0</v>
          </cell>
          <cell r="AU321">
            <v>0</v>
          </cell>
          <cell r="AV321">
            <v>0</v>
          </cell>
          <cell r="AW321">
            <v>0</v>
          </cell>
          <cell r="AX321">
            <v>0</v>
          </cell>
          <cell r="AY321">
            <v>0</v>
          </cell>
          <cell r="AZ321">
            <v>0</v>
          </cell>
          <cell r="BA321">
            <v>0</v>
          </cell>
          <cell r="BC321">
            <v>312</v>
          </cell>
          <cell r="BD321" t="str">
            <v>WARWICK</v>
          </cell>
          <cell r="BI321">
            <v>0</v>
          </cell>
          <cell r="BL321">
            <v>0</v>
          </cell>
          <cell r="BM321">
            <v>0</v>
          </cell>
          <cell r="BO321">
            <v>0</v>
          </cell>
          <cell r="BQ321">
            <v>0</v>
          </cell>
          <cell r="BR321">
            <v>0</v>
          </cell>
          <cell r="BS321">
            <v>0</v>
          </cell>
          <cell r="BU321">
            <v>0</v>
          </cell>
          <cell r="BW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W322">
            <v>0</v>
          </cell>
          <cell r="X322">
            <v>313</v>
          </cell>
          <cell r="AN322">
            <v>313</v>
          </cell>
          <cell r="AO322">
            <v>313</v>
          </cell>
          <cell r="AP322" t="str">
            <v>WASHINGTON</v>
          </cell>
          <cell r="AQ322">
            <v>0</v>
          </cell>
          <cell r="AR322">
            <v>0</v>
          </cell>
          <cell r="AS322">
            <v>0</v>
          </cell>
          <cell r="AT322">
            <v>0</v>
          </cell>
          <cell r="AU322">
            <v>0</v>
          </cell>
          <cell r="AV322">
            <v>0</v>
          </cell>
          <cell r="AW322">
            <v>0</v>
          </cell>
          <cell r="AX322">
            <v>0</v>
          </cell>
          <cell r="AY322">
            <v>0</v>
          </cell>
          <cell r="AZ322">
            <v>0</v>
          </cell>
          <cell r="BA322">
            <v>0</v>
          </cell>
          <cell r="BC322">
            <v>313</v>
          </cell>
          <cell r="BD322" t="str">
            <v>WASHINGTON</v>
          </cell>
          <cell r="BI322">
            <v>0</v>
          </cell>
          <cell r="BL322">
            <v>0</v>
          </cell>
          <cell r="BM322">
            <v>0</v>
          </cell>
          <cell r="BO322">
            <v>0</v>
          </cell>
          <cell r="BQ322">
            <v>0</v>
          </cell>
          <cell r="BR322">
            <v>0</v>
          </cell>
          <cell r="BS322">
            <v>0</v>
          </cell>
          <cell r="BU322">
            <v>0</v>
          </cell>
          <cell r="BW322">
            <v>0</v>
          </cell>
        </row>
        <row r="323">
          <cell r="A323">
            <v>314</v>
          </cell>
          <cell r="B323">
            <v>314</v>
          </cell>
          <cell r="C323" t="str">
            <v>WATERTOWN</v>
          </cell>
          <cell r="D323">
            <v>7</v>
          </cell>
          <cell r="E323">
            <v>149060</v>
          </cell>
          <cell r="F323">
            <v>0</v>
          </cell>
          <cell r="G323">
            <v>6251</v>
          </cell>
          <cell r="H323">
            <v>155311</v>
          </cell>
          <cell r="J323">
            <v>0</v>
          </cell>
          <cell r="K323">
            <v>0</v>
          </cell>
          <cell r="L323">
            <v>6251</v>
          </cell>
          <cell r="M323">
            <v>6251</v>
          </cell>
          <cell r="O323">
            <v>149060</v>
          </cell>
          <cell r="Q323">
            <v>0</v>
          </cell>
          <cell r="R323">
            <v>0</v>
          </cell>
          <cell r="S323">
            <v>6251</v>
          </cell>
          <cell r="T323">
            <v>6251</v>
          </cell>
          <cell r="V323">
            <v>26894.25</v>
          </cell>
          <cell r="W323">
            <v>0</v>
          </cell>
          <cell r="X323">
            <v>314</v>
          </cell>
          <cell r="Y323">
            <v>7</v>
          </cell>
          <cell r="Z323">
            <v>0</v>
          </cell>
          <cell r="AA323">
            <v>0</v>
          </cell>
          <cell r="AB323">
            <v>149060</v>
          </cell>
          <cell r="AC323">
            <v>0</v>
          </cell>
          <cell r="AD323">
            <v>149060</v>
          </cell>
          <cell r="AE323">
            <v>0</v>
          </cell>
          <cell r="AF323">
            <v>6251</v>
          </cell>
          <cell r="AG323">
            <v>155311</v>
          </cell>
          <cell r="AH323">
            <v>0</v>
          </cell>
          <cell r="AJ323">
            <v>0</v>
          </cell>
          <cell r="AK323">
            <v>0</v>
          </cell>
          <cell r="AL323">
            <v>155311</v>
          </cell>
          <cell r="AN323">
            <v>314</v>
          </cell>
          <cell r="AO323">
            <v>314</v>
          </cell>
          <cell r="AP323" t="str">
            <v>WATERTOWN</v>
          </cell>
          <cell r="AQ323">
            <v>149060</v>
          </cell>
          <cell r="AR323">
            <v>247945</v>
          </cell>
          <cell r="AS323">
            <v>0</v>
          </cell>
          <cell r="AT323">
            <v>1053.25</v>
          </cell>
          <cell r="AU323">
            <v>5518</v>
          </cell>
          <cell r="AV323">
            <v>9344.25</v>
          </cell>
          <cell r="AW323">
            <v>4727.75</v>
          </cell>
          <cell r="AX323">
            <v>0</v>
          </cell>
          <cell r="AY323">
            <v>0</v>
          </cell>
          <cell r="AZ323">
            <v>20643.25</v>
          </cell>
          <cell r="BA323">
            <v>0</v>
          </cell>
          <cell r="BC323">
            <v>314</v>
          </cell>
          <cell r="BD323" t="str">
            <v>WATERTOWN</v>
          </cell>
          <cell r="BI323">
            <v>0</v>
          </cell>
          <cell r="BL323">
            <v>0</v>
          </cell>
          <cell r="BM323">
            <v>0</v>
          </cell>
          <cell r="BO323">
            <v>0</v>
          </cell>
          <cell r="BQ323">
            <v>0</v>
          </cell>
          <cell r="BR323">
            <v>0</v>
          </cell>
          <cell r="BS323">
            <v>0</v>
          </cell>
          <cell r="BU323">
            <v>0</v>
          </cell>
          <cell r="BW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W324">
            <v>0</v>
          </cell>
          <cell r="X324">
            <v>315</v>
          </cell>
          <cell r="AN324">
            <v>315</v>
          </cell>
          <cell r="AO324">
            <v>315</v>
          </cell>
          <cell r="AP324" t="str">
            <v>WAYLAND</v>
          </cell>
          <cell r="AQ324">
            <v>0</v>
          </cell>
          <cell r="AR324">
            <v>0</v>
          </cell>
          <cell r="AS324">
            <v>0</v>
          </cell>
          <cell r="AT324">
            <v>0</v>
          </cell>
          <cell r="AU324">
            <v>0</v>
          </cell>
          <cell r="AV324">
            <v>3902.75</v>
          </cell>
          <cell r="AW324">
            <v>0</v>
          </cell>
          <cell r="AX324">
            <v>0</v>
          </cell>
          <cell r="AY324">
            <v>0</v>
          </cell>
          <cell r="AZ324">
            <v>3902.75</v>
          </cell>
          <cell r="BA324">
            <v>0</v>
          </cell>
          <cell r="BC324">
            <v>315</v>
          </cell>
          <cell r="BD324" t="str">
            <v>WAYLAND</v>
          </cell>
          <cell r="BI324">
            <v>0</v>
          </cell>
          <cell r="BL324">
            <v>0</v>
          </cell>
          <cell r="BM324">
            <v>0</v>
          </cell>
          <cell r="BO324">
            <v>0</v>
          </cell>
          <cell r="BQ324">
            <v>0</v>
          </cell>
          <cell r="BR324">
            <v>0</v>
          </cell>
          <cell r="BS324">
            <v>0</v>
          </cell>
          <cell r="BU324">
            <v>0</v>
          </cell>
          <cell r="BW324">
            <v>0</v>
          </cell>
        </row>
        <row r="325">
          <cell r="A325">
            <v>316</v>
          </cell>
          <cell r="B325">
            <v>316</v>
          </cell>
          <cell r="C325" t="str">
            <v>WEBSTER</v>
          </cell>
          <cell r="D325">
            <v>17</v>
          </cell>
          <cell r="E325">
            <v>205193</v>
          </cell>
          <cell r="F325">
            <v>0</v>
          </cell>
          <cell r="G325">
            <v>15181</v>
          </cell>
          <cell r="H325">
            <v>220374</v>
          </cell>
          <cell r="J325">
            <v>14569.725854636046</v>
          </cell>
          <cell r="K325">
            <v>0.31697607089424062</v>
          </cell>
          <cell r="L325">
            <v>15181</v>
          </cell>
          <cell r="M325">
            <v>29750.725854636046</v>
          </cell>
          <cell r="O325">
            <v>190623.27414536395</v>
          </cell>
          <cell r="Q325">
            <v>0</v>
          </cell>
          <cell r="R325">
            <v>14569.725854636046</v>
          </cell>
          <cell r="S325">
            <v>15181</v>
          </cell>
          <cell r="T325">
            <v>29750.725854636046</v>
          </cell>
          <cell r="V325">
            <v>61145.75</v>
          </cell>
          <cell r="W325">
            <v>0</v>
          </cell>
          <cell r="X325">
            <v>316</v>
          </cell>
          <cell r="Y325">
            <v>17</v>
          </cell>
          <cell r="Z325">
            <v>0</v>
          </cell>
          <cell r="AA325">
            <v>0</v>
          </cell>
          <cell r="AB325">
            <v>205193</v>
          </cell>
          <cell r="AC325">
            <v>0</v>
          </cell>
          <cell r="AD325">
            <v>205193</v>
          </cell>
          <cell r="AE325">
            <v>0</v>
          </cell>
          <cell r="AF325">
            <v>15181</v>
          </cell>
          <cell r="AG325">
            <v>220374</v>
          </cell>
          <cell r="AH325">
            <v>0</v>
          </cell>
          <cell r="AJ325">
            <v>0</v>
          </cell>
          <cell r="AK325">
            <v>0</v>
          </cell>
          <cell r="AL325">
            <v>220374</v>
          </cell>
          <cell r="AN325">
            <v>316</v>
          </cell>
          <cell r="AO325">
            <v>316</v>
          </cell>
          <cell r="AP325" t="str">
            <v>WEBSTER</v>
          </cell>
          <cell r="AQ325">
            <v>205193</v>
          </cell>
          <cell r="AR325">
            <v>181513</v>
          </cell>
          <cell r="AS325">
            <v>23680</v>
          </cell>
          <cell r="AT325">
            <v>13224</v>
          </cell>
          <cell r="AU325">
            <v>0</v>
          </cell>
          <cell r="AV325">
            <v>7285.75</v>
          </cell>
          <cell r="AW325">
            <v>1775</v>
          </cell>
          <cell r="AX325">
            <v>0</v>
          </cell>
          <cell r="AY325">
            <v>0</v>
          </cell>
          <cell r="AZ325">
            <v>45964.75</v>
          </cell>
          <cell r="BA325">
            <v>14569.725854636046</v>
          </cell>
          <cell r="BC325">
            <v>316</v>
          </cell>
          <cell r="BD325" t="str">
            <v>WEBSTER</v>
          </cell>
          <cell r="BI325">
            <v>0</v>
          </cell>
          <cell r="BL325">
            <v>0</v>
          </cell>
          <cell r="BM325">
            <v>0</v>
          </cell>
          <cell r="BO325">
            <v>0</v>
          </cell>
          <cell r="BQ325">
            <v>23680</v>
          </cell>
          <cell r="BR325">
            <v>23680</v>
          </cell>
          <cell r="BS325">
            <v>0</v>
          </cell>
          <cell r="BU325">
            <v>0</v>
          </cell>
          <cell r="BW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W326">
            <v>0</v>
          </cell>
          <cell r="X326">
            <v>317</v>
          </cell>
          <cell r="AN326">
            <v>317</v>
          </cell>
          <cell r="AO326">
            <v>317</v>
          </cell>
          <cell r="AP326" t="str">
            <v>WELLESLEY</v>
          </cell>
          <cell r="AQ326">
            <v>0</v>
          </cell>
          <cell r="AR326">
            <v>0</v>
          </cell>
          <cell r="AS326">
            <v>0</v>
          </cell>
          <cell r="AT326">
            <v>0</v>
          </cell>
          <cell r="AU326">
            <v>0</v>
          </cell>
          <cell r="AV326">
            <v>107.25</v>
          </cell>
          <cell r="AW326">
            <v>453.25</v>
          </cell>
          <cell r="AX326">
            <v>0</v>
          </cell>
          <cell r="AY326">
            <v>0</v>
          </cell>
          <cell r="AZ326">
            <v>560.5</v>
          </cell>
          <cell r="BA326">
            <v>0</v>
          </cell>
          <cell r="BC326">
            <v>317</v>
          </cell>
          <cell r="BD326" t="str">
            <v>WELLESLEY</v>
          </cell>
          <cell r="BI326">
            <v>0</v>
          </cell>
          <cell r="BL326">
            <v>0</v>
          </cell>
          <cell r="BM326">
            <v>0</v>
          </cell>
          <cell r="BO326">
            <v>0</v>
          </cell>
          <cell r="BQ326">
            <v>0</v>
          </cell>
          <cell r="BR326">
            <v>0</v>
          </cell>
          <cell r="BS326">
            <v>0</v>
          </cell>
          <cell r="BU326">
            <v>0</v>
          </cell>
          <cell r="BW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W327">
            <v>0</v>
          </cell>
          <cell r="X327">
            <v>318</v>
          </cell>
          <cell r="AN327">
            <v>318</v>
          </cell>
          <cell r="AO327">
            <v>318</v>
          </cell>
          <cell r="AP327" t="str">
            <v>WELLFLEET</v>
          </cell>
          <cell r="AQ327">
            <v>0</v>
          </cell>
          <cell r="AR327">
            <v>0</v>
          </cell>
          <cell r="AS327">
            <v>0</v>
          </cell>
          <cell r="AT327">
            <v>0</v>
          </cell>
          <cell r="AU327">
            <v>0</v>
          </cell>
          <cell r="AV327">
            <v>0</v>
          </cell>
          <cell r="AW327">
            <v>0</v>
          </cell>
          <cell r="AX327">
            <v>0</v>
          </cell>
          <cell r="AY327">
            <v>0</v>
          </cell>
          <cell r="AZ327">
            <v>0</v>
          </cell>
          <cell r="BA327">
            <v>0</v>
          </cell>
          <cell r="BC327">
            <v>318</v>
          </cell>
          <cell r="BD327" t="str">
            <v>WELLFLEET</v>
          </cell>
          <cell r="BI327">
            <v>0</v>
          </cell>
          <cell r="BL327">
            <v>0</v>
          </cell>
          <cell r="BM327">
            <v>0</v>
          </cell>
          <cell r="BO327">
            <v>0</v>
          </cell>
          <cell r="BQ327">
            <v>0</v>
          </cell>
          <cell r="BR327">
            <v>0</v>
          </cell>
          <cell r="BS327">
            <v>0</v>
          </cell>
          <cell r="BU327">
            <v>0</v>
          </cell>
          <cell r="BW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W328">
            <v>0</v>
          </cell>
          <cell r="X328">
            <v>319</v>
          </cell>
          <cell r="AN328">
            <v>319</v>
          </cell>
          <cell r="AO328">
            <v>319</v>
          </cell>
          <cell r="AP328" t="str">
            <v>WENDELL</v>
          </cell>
          <cell r="AQ328">
            <v>0</v>
          </cell>
          <cell r="AR328">
            <v>0</v>
          </cell>
          <cell r="AS328">
            <v>0</v>
          </cell>
          <cell r="AT328">
            <v>0</v>
          </cell>
          <cell r="AU328">
            <v>0</v>
          </cell>
          <cell r="AV328">
            <v>0</v>
          </cell>
          <cell r="AW328">
            <v>0</v>
          </cell>
          <cell r="AX328">
            <v>0</v>
          </cell>
          <cell r="AY328">
            <v>0</v>
          </cell>
          <cell r="AZ328">
            <v>0</v>
          </cell>
          <cell r="BA328">
            <v>0</v>
          </cell>
          <cell r="BC328">
            <v>319</v>
          </cell>
          <cell r="BD328" t="str">
            <v>WENDELL</v>
          </cell>
          <cell r="BI328">
            <v>0</v>
          </cell>
          <cell r="BL328">
            <v>0</v>
          </cell>
          <cell r="BM328">
            <v>0</v>
          </cell>
          <cell r="BO328">
            <v>0</v>
          </cell>
          <cell r="BQ328">
            <v>0</v>
          </cell>
          <cell r="BR328">
            <v>0</v>
          </cell>
          <cell r="BS328">
            <v>0</v>
          </cell>
          <cell r="BU328">
            <v>0</v>
          </cell>
          <cell r="BW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W329">
            <v>0</v>
          </cell>
          <cell r="X329">
            <v>320</v>
          </cell>
          <cell r="AN329">
            <v>320</v>
          </cell>
          <cell r="AO329">
            <v>320</v>
          </cell>
          <cell r="AP329" t="str">
            <v>WENHAM</v>
          </cell>
          <cell r="AQ329">
            <v>0</v>
          </cell>
          <cell r="AR329">
            <v>0</v>
          </cell>
          <cell r="AS329">
            <v>0</v>
          </cell>
          <cell r="AT329">
            <v>0</v>
          </cell>
          <cell r="AU329">
            <v>0</v>
          </cell>
          <cell r="AV329">
            <v>0</v>
          </cell>
          <cell r="AW329">
            <v>0</v>
          </cell>
          <cell r="AX329">
            <v>0</v>
          </cell>
          <cell r="AY329">
            <v>0</v>
          </cell>
          <cell r="AZ329">
            <v>0</v>
          </cell>
          <cell r="BA329">
            <v>0</v>
          </cell>
          <cell r="BC329">
            <v>320</v>
          </cell>
          <cell r="BD329" t="str">
            <v>WENHAM</v>
          </cell>
          <cell r="BI329">
            <v>0</v>
          </cell>
          <cell r="BL329">
            <v>0</v>
          </cell>
          <cell r="BM329">
            <v>0</v>
          </cell>
          <cell r="BO329">
            <v>0</v>
          </cell>
          <cell r="BQ329">
            <v>0</v>
          </cell>
          <cell r="BR329">
            <v>0</v>
          </cell>
          <cell r="BS329">
            <v>0</v>
          </cell>
          <cell r="BU329">
            <v>0</v>
          </cell>
          <cell r="BW329">
            <v>0</v>
          </cell>
        </row>
        <row r="330">
          <cell r="A330">
            <v>321</v>
          </cell>
          <cell r="B330">
            <v>328</v>
          </cell>
          <cell r="C330" t="str">
            <v>WESTBOROUGH</v>
          </cell>
          <cell r="D330">
            <v>10</v>
          </cell>
          <cell r="E330">
            <v>151920</v>
          </cell>
          <cell r="F330">
            <v>0</v>
          </cell>
          <cell r="G330">
            <v>8930</v>
          </cell>
          <cell r="H330">
            <v>160850</v>
          </cell>
          <cell r="J330">
            <v>9893.6314080467746</v>
          </cell>
          <cell r="K330">
            <v>0.3221107409424312</v>
          </cell>
          <cell r="L330">
            <v>8930</v>
          </cell>
          <cell r="M330">
            <v>18823.631408046775</v>
          </cell>
          <cell r="O330">
            <v>142026.36859195321</v>
          </cell>
          <cell r="Q330">
            <v>0</v>
          </cell>
          <cell r="R330">
            <v>9893.6314080467746</v>
          </cell>
          <cell r="S330">
            <v>8930</v>
          </cell>
          <cell r="T330">
            <v>18823.631408046775</v>
          </cell>
          <cell r="V330">
            <v>39645</v>
          </cell>
          <cell r="W330">
            <v>0</v>
          </cell>
          <cell r="X330">
            <v>321</v>
          </cell>
          <cell r="Y330">
            <v>10</v>
          </cell>
          <cell r="Z330">
            <v>0</v>
          </cell>
          <cell r="AA330">
            <v>0</v>
          </cell>
          <cell r="AB330">
            <v>151920</v>
          </cell>
          <cell r="AC330">
            <v>0</v>
          </cell>
          <cell r="AD330">
            <v>151920</v>
          </cell>
          <cell r="AE330">
            <v>0</v>
          </cell>
          <cell r="AF330">
            <v>8930</v>
          </cell>
          <cell r="AG330">
            <v>160850</v>
          </cell>
          <cell r="AH330">
            <v>0</v>
          </cell>
          <cell r="AJ330">
            <v>0</v>
          </cell>
          <cell r="AK330">
            <v>0</v>
          </cell>
          <cell r="AL330">
            <v>160850</v>
          </cell>
          <cell r="AN330">
            <v>321</v>
          </cell>
          <cell r="AO330">
            <v>328</v>
          </cell>
          <cell r="AP330" t="str">
            <v>WESTBOROUGH</v>
          </cell>
          <cell r="AQ330">
            <v>151920</v>
          </cell>
          <cell r="AR330">
            <v>135840</v>
          </cell>
          <cell r="AS330">
            <v>16080</v>
          </cell>
          <cell r="AT330">
            <v>9959</v>
          </cell>
          <cell r="AU330">
            <v>3673</v>
          </cell>
          <cell r="AV330">
            <v>948.25</v>
          </cell>
          <cell r="AW330">
            <v>54.75</v>
          </cell>
          <cell r="AX330">
            <v>0</v>
          </cell>
          <cell r="AY330">
            <v>0</v>
          </cell>
          <cell r="AZ330">
            <v>30715</v>
          </cell>
          <cell r="BA330">
            <v>9893.6314080467746</v>
          </cell>
          <cell r="BC330">
            <v>321</v>
          </cell>
          <cell r="BD330" t="str">
            <v>WESTBOROUGH</v>
          </cell>
          <cell r="BI330">
            <v>0</v>
          </cell>
          <cell r="BL330">
            <v>0</v>
          </cell>
          <cell r="BM330">
            <v>0</v>
          </cell>
          <cell r="BO330">
            <v>0</v>
          </cell>
          <cell r="BQ330">
            <v>16080</v>
          </cell>
          <cell r="BR330">
            <v>16080</v>
          </cell>
          <cell r="BS330">
            <v>0</v>
          </cell>
          <cell r="BU330">
            <v>0</v>
          </cell>
          <cell r="BW330">
            <v>0</v>
          </cell>
        </row>
        <row r="331">
          <cell r="A331">
            <v>322</v>
          </cell>
          <cell r="B331">
            <v>321</v>
          </cell>
          <cell r="C331" t="str">
            <v>WEST BOYLSTON</v>
          </cell>
          <cell r="D331">
            <v>10</v>
          </cell>
          <cell r="E331">
            <v>143390</v>
          </cell>
          <cell r="F331">
            <v>0</v>
          </cell>
          <cell r="G331">
            <v>8930</v>
          </cell>
          <cell r="H331">
            <v>152320</v>
          </cell>
          <cell r="J331">
            <v>13758.177357918777</v>
          </cell>
          <cell r="K331">
            <v>0.24957578935477703</v>
          </cell>
          <cell r="L331">
            <v>8930</v>
          </cell>
          <cell r="M331">
            <v>22688.177357918779</v>
          </cell>
          <cell r="O331">
            <v>129631.82264208121</v>
          </cell>
          <cell r="Q331">
            <v>0</v>
          </cell>
          <cell r="R331">
            <v>13758.177357918777</v>
          </cell>
          <cell r="S331">
            <v>8930</v>
          </cell>
          <cell r="T331">
            <v>22688.177357918779</v>
          </cell>
          <cell r="V331">
            <v>64056.25</v>
          </cell>
          <cell r="W331">
            <v>0</v>
          </cell>
          <cell r="X331">
            <v>322</v>
          </cell>
          <cell r="Y331">
            <v>10</v>
          </cell>
          <cell r="Z331">
            <v>0</v>
          </cell>
          <cell r="AA331">
            <v>0</v>
          </cell>
          <cell r="AB331">
            <v>143390</v>
          </cell>
          <cell r="AC331">
            <v>0</v>
          </cell>
          <cell r="AD331">
            <v>143390</v>
          </cell>
          <cell r="AE331">
            <v>0</v>
          </cell>
          <cell r="AF331">
            <v>8930</v>
          </cell>
          <cell r="AG331">
            <v>152320</v>
          </cell>
          <cell r="AH331">
            <v>0</v>
          </cell>
          <cell r="AJ331">
            <v>0</v>
          </cell>
          <cell r="AK331">
            <v>0</v>
          </cell>
          <cell r="AL331">
            <v>152320</v>
          </cell>
          <cell r="AN331">
            <v>322</v>
          </cell>
          <cell r="AO331">
            <v>321</v>
          </cell>
          <cell r="AP331" t="str">
            <v>WEST BOYLSTON</v>
          </cell>
          <cell r="AQ331">
            <v>143390</v>
          </cell>
          <cell r="AR331">
            <v>121029</v>
          </cell>
          <cell r="AS331">
            <v>22361</v>
          </cell>
          <cell r="AT331">
            <v>0</v>
          </cell>
          <cell r="AU331">
            <v>0</v>
          </cell>
          <cell r="AV331">
            <v>6508.25</v>
          </cell>
          <cell r="AW331">
            <v>15541</v>
          </cell>
          <cell r="AX331">
            <v>10716</v>
          </cell>
          <cell r="AY331">
            <v>0</v>
          </cell>
          <cell r="AZ331">
            <v>55126.25</v>
          </cell>
          <cell r="BA331">
            <v>13758.177357918777</v>
          </cell>
          <cell r="BC331">
            <v>322</v>
          </cell>
          <cell r="BD331" t="str">
            <v>WEST BOYLSTON</v>
          </cell>
          <cell r="BI331">
            <v>0</v>
          </cell>
          <cell r="BL331">
            <v>0</v>
          </cell>
          <cell r="BM331">
            <v>0</v>
          </cell>
          <cell r="BO331">
            <v>0</v>
          </cell>
          <cell r="BQ331">
            <v>22361</v>
          </cell>
          <cell r="BR331">
            <v>22361</v>
          </cell>
          <cell r="BS331">
            <v>0</v>
          </cell>
          <cell r="BU331">
            <v>0</v>
          </cell>
          <cell r="BW331">
            <v>0</v>
          </cell>
        </row>
        <row r="332">
          <cell r="A332">
            <v>323</v>
          </cell>
          <cell r="B332">
            <v>322</v>
          </cell>
          <cell r="C332" t="str">
            <v>WEST BRIDGEWATER</v>
          </cell>
          <cell r="D332">
            <v>2</v>
          </cell>
          <cell r="E332">
            <v>35770</v>
          </cell>
          <cell r="F332">
            <v>0</v>
          </cell>
          <cell r="G332">
            <v>1786</v>
          </cell>
          <cell r="H332">
            <v>37556</v>
          </cell>
          <cell r="J332">
            <v>0</v>
          </cell>
          <cell r="K332">
            <v>0</v>
          </cell>
          <cell r="L332">
            <v>1786</v>
          </cell>
          <cell r="M332">
            <v>1786</v>
          </cell>
          <cell r="O332">
            <v>35770</v>
          </cell>
          <cell r="Q332">
            <v>0</v>
          </cell>
          <cell r="R332">
            <v>0</v>
          </cell>
          <cell r="S332">
            <v>1786</v>
          </cell>
          <cell r="T332">
            <v>1786</v>
          </cell>
          <cell r="V332">
            <v>11808.5</v>
          </cell>
          <cell r="W332">
            <v>0</v>
          </cell>
          <cell r="X332">
            <v>323</v>
          </cell>
          <cell r="Y332">
            <v>2</v>
          </cell>
          <cell r="Z332">
            <v>0</v>
          </cell>
          <cell r="AA332">
            <v>0</v>
          </cell>
          <cell r="AB332">
            <v>35770</v>
          </cell>
          <cell r="AC332">
            <v>0</v>
          </cell>
          <cell r="AD332">
            <v>35770</v>
          </cell>
          <cell r="AE332">
            <v>0</v>
          </cell>
          <cell r="AF332">
            <v>1786</v>
          </cell>
          <cell r="AG332">
            <v>37556</v>
          </cell>
          <cell r="AH332">
            <v>0</v>
          </cell>
          <cell r="AJ332">
            <v>0</v>
          </cell>
          <cell r="AK332">
            <v>0</v>
          </cell>
          <cell r="AL332">
            <v>37556</v>
          </cell>
          <cell r="AN332">
            <v>323</v>
          </cell>
          <cell r="AO332">
            <v>322</v>
          </cell>
          <cell r="AP332" t="str">
            <v>WEST BRIDGEWATER</v>
          </cell>
          <cell r="AQ332">
            <v>35770</v>
          </cell>
          <cell r="AR332">
            <v>50073</v>
          </cell>
          <cell r="AS332">
            <v>0</v>
          </cell>
          <cell r="AT332">
            <v>4617.75</v>
          </cell>
          <cell r="AU332">
            <v>5287</v>
          </cell>
          <cell r="AV332">
            <v>42.25</v>
          </cell>
          <cell r="AW332">
            <v>75.5</v>
          </cell>
          <cell r="AX332">
            <v>0</v>
          </cell>
          <cell r="AY332">
            <v>0</v>
          </cell>
          <cell r="AZ332">
            <v>10022.5</v>
          </cell>
          <cell r="BA332">
            <v>0</v>
          </cell>
          <cell r="BC332">
            <v>323</v>
          </cell>
          <cell r="BD332" t="str">
            <v>WEST BRIDGEWATER</v>
          </cell>
          <cell r="BI332">
            <v>0</v>
          </cell>
          <cell r="BL332">
            <v>0</v>
          </cell>
          <cell r="BM332">
            <v>0</v>
          </cell>
          <cell r="BO332">
            <v>0</v>
          </cell>
          <cell r="BQ332">
            <v>0</v>
          </cell>
          <cell r="BR332">
            <v>0</v>
          </cell>
          <cell r="BS332">
            <v>0</v>
          </cell>
          <cell r="BU332">
            <v>0</v>
          </cell>
          <cell r="BW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W333">
            <v>0</v>
          </cell>
          <cell r="X333">
            <v>324</v>
          </cell>
          <cell r="AN333">
            <v>324</v>
          </cell>
          <cell r="AO333">
            <v>323</v>
          </cell>
          <cell r="AP333" t="str">
            <v>WEST BROOKFIELD</v>
          </cell>
          <cell r="AQ333">
            <v>0</v>
          </cell>
          <cell r="AR333">
            <v>0</v>
          </cell>
          <cell r="AS333">
            <v>0</v>
          </cell>
          <cell r="AT333">
            <v>0</v>
          </cell>
          <cell r="AU333">
            <v>0</v>
          </cell>
          <cell r="AV333">
            <v>0</v>
          </cell>
          <cell r="AW333">
            <v>0</v>
          </cell>
          <cell r="AX333">
            <v>0</v>
          </cell>
          <cell r="AY333">
            <v>0</v>
          </cell>
          <cell r="AZ333">
            <v>0</v>
          </cell>
          <cell r="BA333">
            <v>0</v>
          </cell>
          <cell r="BC333">
            <v>324</v>
          </cell>
          <cell r="BD333" t="str">
            <v>WEST BROOKFIELD</v>
          </cell>
          <cell r="BI333">
            <v>0</v>
          </cell>
          <cell r="BL333">
            <v>0</v>
          </cell>
          <cell r="BM333">
            <v>0</v>
          </cell>
          <cell r="BO333">
            <v>0</v>
          </cell>
          <cell r="BQ333">
            <v>0</v>
          </cell>
          <cell r="BR333">
            <v>0</v>
          </cell>
          <cell r="BS333">
            <v>0</v>
          </cell>
          <cell r="BU333">
            <v>0</v>
          </cell>
          <cell r="BW333">
            <v>0</v>
          </cell>
        </row>
        <row r="334">
          <cell r="A334">
            <v>325</v>
          </cell>
          <cell r="B334">
            <v>329</v>
          </cell>
          <cell r="C334" t="str">
            <v>WESTFIELD</v>
          </cell>
          <cell r="D334">
            <v>86</v>
          </cell>
          <cell r="E334">
            <v>1094181</v>
          </cell>
          <cell r="F334">
            <v>0</v>
          </cell>
          <cell r="G334">
            <v>76798</v>
          </cell>
          <cell r="H334">
            <v>1170979</v>
          </cell>
          <cell r="J334">
            <v>591172.77930770838</v>
          </cell>
          <cell r="K334">
            <v>0.60539579680898958</v>
          </cell>
          <cell r="L334">
            <v>76798</v>
          </cell>
          <cell r="M334">
            <v>667970.77930770838</v>
          </cell>
          <cell r="O334">
            <v>503008.22069229162</v>
          </cell>
          <cell r="Q334">
            <v>0</v>
          </cell>
          <cell r="R334">
            <v>591172.77930770838</v>
          </cell>
          <cell r="S334">
            <v>76798</v>
          </cell>
          <cell r="T334">
            <v>667970.77930770838</v>
          </cell>
          <cell r="V334">
            <v>1053304.25</v>
          </cell>
          <cell r="W334">
            <v>0</v>
          </cell>
          <cell r="X334">
            <v>325</v>
          </cell>
          <cell r="Y334">
            <v>86</v>
          </cell>
          <cell r="Z334">
            <v>0</v>
          </cell>
          <cell r="AA334">
            <v>0</v>
          </cell>
          <cell r="AB334">
            <v>1094181</v>
          </cell>
          <cell r="AC334">
            <v>0</v>
          </cell>
          <cell r="AD334">
            <v>1094181</v>
          </cell>
          <cell r="AE334">
            <v>0</v>
          </cell>
          <cell r="AF334">
            <v>76798</v>
          </cell>
          <cell r="AG334">
            <v>1170979</v>
          </cell>
          <cell r="AH334">
            <v>0</v>
          </cell>
          <cell r="AJ334">
            <v>0</v>
          </cell>
          <cell r="AK334">
            <v>0</v>
          </cell>
          <cell r="AL334">
            <v>1170979</v>
          </cell>
          <cell r="AN334">
            <v>325</v>
          </cell>
          <cell r="AO334">
            <v>329</v>
          </cell>
          <cell r="AP334" t="str">
            <v>WESTFIELD</v>
          </cell>
          <cell r="AQ334">
            <v>1094181</v>
          </cell>
          <cell r="AR334">
            <v>133355</v>
          </cell>
          <cell r="AS334">
            <v>960826</v>
          </cell>
          <cell r="AT334">
            <v>0</v>
          </cell>
          <cell r="AU334">
            <v>0</v>
          </cell>
          <cell r="AV334">
            <v>1675.75</v>
          </cell>
          <cell r="AW334">
            <v>12762</v>
          </cell>
          <cell r="AX334">
            <v>1242.5</v>
          </cell>
          <cell r="AY334">
            <v>0</v>
          </cell>
          <cell r="AZ334">
            <v>976506.25</v>
          </cell>
          <cell r="BA334">
            <v>591172.77930770838</v>
          </cell>
          <cell r="BC334">
            <v>325</v>
          </cell>
          <cell r="BD334" t="str">
            <v>WESTFIELD</v>
          </cell>
          <cell r="BI334">
            <v>0</v>
          </cell>
          <cell r="BL334">
            <v>0</v>
          </cell>
          <cell r="BM334">
            <v>0</v>
          </cell>
          <cell r="BO334">
            <v>0</v>
          </cell>
          <cell r="BQ334">
            <v>960826</v>
          </cell>
          <cell r="BR334">
            <v>960826</v>
          </cell>
          <cell r="BS334">
            <v>0</v>
          </cell>
          <cell r="BU334">
            <v>0</v>
          </cell>
          <cell r="BW334">
            <v>0</v>
          </cell>
        </row>
        <row r="335">
          <cell r="A335">
            <v>326</v>
          </cell>
          <cell r="B335">
            <v>330</v>
          </cell>
          <cell r="C335" t="str">
            <v>WESTFORD</v>
          </cell>
          <cell r="D335">
            <v>14</v>
          </cell>
          <cell r="E335">
            <v>178708</v>
          </cell>
          <cell r="F335">
            <v>0</v>
          </cell>
          <cell r="G335">
            <v>12502</v>
          </cell>
          <cell r="H335">
            <v>191210</v>
          </cell>
          <cell r="J335">
            <v>3466.4626463268364</v>
          </cell>
          <cell r="K335">
            <v>0.13083089349525251</v>
          </cell>
          <cell r="L335">
            <v>12502</v>
          </cell>
          <cell r="M335">
            <v>15968.462646326836</v>
          </cell>
          <cell r="O335">
            <v>175241.53735367316</v>
          </cell>
          <cell r="Q335">
            <v>0</v>
          </cell>
          <cell r="R335">
            <v>3466.4626463268364</v>
          </cell>
          <cell r="S335">
            <v>12502</v>
          </cell>
          <cell r="T335">
            <v>15968.462646326836</v>
          </cell>
          <cell r="V335">
            <v>38997.75</v>
          </cell>
          <cell r="W335">
            <v>0</v>
          </cell>
          <cell r="X335">
            <v>326</v>
          </cell>
          <cell r="Y335">
            <v>14</v>
          </cell>
          <cell r="Z335">
            <v>0</v>
          </cell>
          <cell r="AA335">
            <v>0</v>
          </cell>
          <cell r="AB335">
            <v>178708</v>
          </cell>
          <cell r="AC335">
            <v>0</v>
          </cell>
          <cell r="AD335">
            <v>178708</v>
          </cell>
          <cell r="AE335">
            <v>0</v>
          </cell>
          <cell r="AF335">
            <v>12502</v>
          </cell>
          <cell r="AG335">
            <v>191210</v>
          </cell>
          <cell r="AH335">
            <v>0</v>
          </cell>
          <cell r="AJ335">
            <v>0</v>
          </cell>
          <cell r="AK335">
            <v>0</v>
          </cell>
          <cell r="AL335">
            <v>191210</v>
          </cell>
          <cell r="AN335">
            <v>326</v>
          </cell>
          <cell r="AO335">
            <v>330</v>
          </cell>
          <cell r="AP335" t="str">
            <v>WESTFORD</v>
          </cell>
          <cell r="AQ335">
            <v>178708</v>
          </cell>
          <cell r="AR335">
            <v>173074</v>
          </cell>
          <cell r="AS335">
            <v>5634</v>
          </cell>
          <cell r="AT335">
            <v>9682</v>
          </cell>
          <cell r="AU335">
            <v>2692</v>
          </cell>
          <cell r="AV335">
            <v>0</v>
          </cell>
          <cell r="AW335">
            <v>3358.75</v>
          </cell>
          <cell r="AX335">
            <v>5129</v>
          </cell>
          <cell r="AY335">
            <v>0</v>
          </cell>
          <cell r="AZ335">
            <v>26495.75</v>
          </cell>
          <cell r="BA335">
            <v>3466.4626463268364</v>
          </cell>
          <cell r="BC335">
            <v>326</v>
          </cell>
          <cell r="BD335" t="str">
            <v>WESTFORD</v>
          </cell>
          <cell r="BI335">
            <v>0</v>
          </cell>
          <cell r="BL335">
            <v>0</v>
          </cell>
          <cell r="BM335">
            <v>0</v>
          </cell>
          <cell r="BO335">
            <v>0</v>
          </cell>
          <cell r="BQ335">
            <v>5634</v>
          </cell>
          <cell r="BR335">
            <v>5634</v>
          </cell>
          <cell r="BS335">
            <v>0</v>
          </cell>
          <cell r="BU335">
            <v>0</v>
          </cell>
          <cell r="BW335">
            <v>0</v>
          </cell>
        </row>
        <row r="336">
          <cell r="A336">
            <v>327</v>
          </cell>
          <cell r="B336">
            <v>331</v>
          </cell>
          <cell r="C336" t="str">
            <v>WESTHAMPTON</v>
          </cell>
          <cell r="D336">
            <v>4</v>
          </cell>
          <cell r="E336">
            <v>63000</v>
          </cell>
          <cell r="F336">
            <v>0</v>
          </cell>
          <cell r="G336">
            <v>3572</v>
          </cell>
          <cell r="H336">
            <v>66572</v>
          </cell>
          <cell r="J336">
            <v>0</v>
          </cell>
          <cell r="K336">
            <v>0</v>
          </cell>
          <cell r="L336">
            <v>3572</v>
          </cell>
          <cell r="M336">
            <v>3572</v>
          </cell>
          <cell r="O336">
            <v>63000</v>
          </cell>
          <cell r="Q336">
            <v>0</v>
          </cell>
          <cell r="R336">
            <v>0</v>
          </cell>
          <cell r="S336">
            <v>3572</v>
          </cell>
          <cell r="T336">
            <v>3572</v>
          </cell>
          <cell r="V336">
            <v>17929.25</v>
          </cell>
          <cell r="W336">
            <v>0</v>
          </cell>
          <cell r="X336">
            <v>327</v>
          </cell>
          <cell r="Y336">
            <v>4</v>
          </cell>
          <cell r="Z336">
            <v>0</v>
          </cell>
          <cell r="AA336">
            <v>0</v>
          </cell>
          <cell r="AB336">
            <v>63000</v>
          </cell>
          <cell r="AC336">
            <v>0</v>
          </cell>
          <cell r="AD336">
            <v>63000</v>
          </cell>
          <cell r="AE336">
            <v>0</v>
          </cell>
          <cell r="AF336">
            <v>3572</v>
          </cell>
          <cell r="AG336">
            <v>66572</v>
          </cell>
          <cell r="AH336">
            <v>0</v>
          </cell>
          <cell r="AJ336">
            <v>0</v>
          </cell>
          <cell r="AK336">
            <v>0</v>
          </cell>
          <cell r="AL336">
            <v>66572</v>
          </cell>
          <cell r="AN336">
            <v>327</v>
          </cell>
          <cell r="AO336">
            <v>331</v>
          </cell>
          <cell r="AP336" t="str">
            <v>WESTHAMPTON</v>
          </cell>
          <cell r="AQ336">
            <v>63000</v>
          </cell>
          <cell r="AR336">
            <v>100069</v>
          </cell>
          <cell r="AS336">
            <v>0</v>
          </cell>
          <cell r="AT336">
            <v>2859</v>
          </cell>
          <cell r="AU336">
            <v>0</v>
          </cell>
          <cell r="AV336">
            <v>5860.75</v>
          </cell>
          <cell r="AW336">
            <v>4641.75</v>
          </cell>
          <cell r="AX336">
            <v>995.75</v>
          </cell>
          <cell r="AY336">
            <v>0</v>
          </cell>
          <cell r="AZ336">
            <v>14357.25</v>
          </cell>
          <cell r="BA336">
            <v>0</v>
          </cell>
          <cell r="BC336">
            <v>327</v>
          </cell>
          <cell r="BD336" t="str">
            <v>WESTHAMPTON</v>
          </cell>
          <cell r="BI336">
            <v>0</v>
          </cell>
          <cell r="BL336">
            <v>0</v>
          </cell>
          <cell r="BM336">
            <v>0</v>
          </cell>
          <cell r="BO336">
            <v>0</v>
          </cell>
          <cell r="BQ336">
            <v>0</v>
          </cell>
          <cell r="BR336">
            <v>0</v>
          </cell>
          <cell r="BS336">
            <v>0</v>
          </cell>
          <cell r="BU336">
            <v>0</v>
          </cell>
          <cell r="BW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W337">
            <v>0</v>
          </cell>
          <cell r="X337">
            <v>328</v>
          </cell>
          <cell r="AN337">
            <v>328</v>
          </cell>
          <cell r="AO337">
            <v>332</v>
          </cell>
          <cell r="AP337" t="str">
            <v>WESTMINSTER</v>
          </cell>
          <cell r="AQ337">
            <v>0</v>
          </cell>
          <cell r="AR337">
            <v>0</v>
          </cell>
          <cell r="AS337">
            <v>0</v>
          </cell>
          <cell r="AT337">
            <v>0</v>
          </cell>
          <cell r="AU337">
            <v>0</v>
          </cell>
          <cell r="AV337">
            <v>0</v>
          </cell>
          <cell r="AW337">
            <v>0</v>
          </cell>
          <cell r="AX337">
            <v>0</v>
          </cell>
          <cell r="AY337">
            <v>0</v>
          </cell>
          <cell r="AZ337">
            <v>0</v>
          </cell>
          <cell r="BA337">
            <v>0</v>
          </cell>
          <cell r="BC337">
            <v>328</v>
          </cell>
          <cell r="BD337" t="str">
            <v>WESTMINSTER</v>
          </cell>
          <cell r="BI337">
            <v>0</v>
          </cell>
          <cell r="BL337">
            <v>0</v>
          </cell>
          <cell r="BM337">
            <v>0</v>
          </cell>
          <cell r="BO337">
            <v>0</v>
          </cell>
          <cell r="BQ337">
            <v>0</v>
          </cell>
          <cell r="BR337">
            <v>0</v>
          </cell>
          <cell r="BS337">
            <v>0</v>
          </cell>
          <cell r="BU337">
            <v>0</v>
          </cell>
          <cell r="BW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W338">
            <v>0</v>
          </cell>
          <cell r="X338">
            <v>329</v>
          </cell>
          <cell r="AN338">
            <v>329</v>
          </cell>
          <cell r="AO338">
            <v>324</v>
          </cell>
          <cell r="AP338" t="str">
            <v>WEST NEWBURY</v>
          </cell>
          <cell r="AQ338">
            <v>0</v>
          </cell>
          <cell r="AR338">
            <v>0</v>
          </cell>
          <cell r="AS338">
            <v>0</v>
          </cell>
          <cell r="AT338">
            <v>0</v>
          </cell>
          <cell r="AU338">
            <v>0</v>
          </cell>
          <cell r="AV338">
            <v>0</v>
          </cell>
          <cell r="AW338">
            <v>0</v>
          </cell>
          <cell r="AX338">
            <v>0</v>
          </cell>
          <cell r="AY338">
            <v>0</v>
          </cell>
          <cell r="AZ338">
            <v>0</v>
          </cell>
          <cell r="BA338">
            <v>0</v>
          </cell>
          <cell r="BC338">
            <v>329</v>
          </cell>
          <cell r="BD338" t="str">
            <v>WEST NEWBURY</v>
          </cell>
          <cell r="BI338">
            <v>0</v>
          </cell>
          <cell r="BL338">
            <v>0</v>
          </cell>
          <cell r="BM338">
            <v>0</v>
          </cell>
          <cell r="BO338">
            <v>0</v>
          </cell>
          <cell r="BQ338">
            <v>0</v>
          </cell>
          <cell r="BR338">
            <v>0</v>
          </cell>
          <cell r="BS338">
            <v>0</v>
          </cell>
          <cell r="BU338">
            <v>0</v>
          </cell>
          <cell r="BW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W339">
            <v>0</v>
          </cell>
          <cell r="X339">
            <v>330</v>
          </cell>
          <cell r="AN339">
            <v>330</v>
          </cell>
          <cell r="AO339">
            <v>333</v>
          </cell>
          <cell r="AP339" t="str">
            <v>WESTON</v>
          </cell>
          <cell r="AQ339">
            <v>0</v>
          </cell>
          <cell r="AR339">
            <v>0</v>
          </cell>
          <cell r="AS339">
            <v>0</v>
          </cell>
          <cell r="AT339">
            <v>0</v>
          </cell>
          <cell r="AU339">
            <v>0</v>
          </cell>
          <cell r="AV339">
            <v>0</v>
          </cell>
          <cell r="AW339">
            <v>0</v>
          </cell>
          <cell r="AX339">
            <v>0</v>
          </cell>
          <cell r="AY339">
            <v>0</v>
          </cell>
          <cell r="AZ339">
            <v>0</v>
          </cell>
          <cell r="BA339">
            <v>0</v>
          </cell>
          <cell r="BC339">
            <v>330</v>
          </cell>
          <cell r="BD339" t="str">
            <v>WESTON</v>
          </cell>
          <cell r="BI339">
            <v>0</v>
          </cell>
          <cell r="BL339">
            <v>0</v>
          </cell>
          <cell r="BM339">
            <v>0</v>
          </cell>
          <cell r="BO339">
            <v>0</v>
          </cell>
          <cell r="BQ339">
            <v>0</v>
          </cell>
          <cell r="BR339">
            <v>0</v>
          </cell>
          <cell r="BS339">
            <v>0</v>
          </cell>
          <cell r="BU339">
            <v>0</v>
          </cell>
          <cell r="BW339">
            <v>0</v>
          </cell>
        </row>
        <row r="340">
          <cell r="A340">
            <v>331</v>
          </cell>
          <cell r="B340">
            <v>334</v>
          </cell>
          <cell r="C340" t="str">
            <v>WESTPORT</v>
          </cell>
          <cell r="D340">
            <v>25</v>
          </cell>
          <cell r="E340">
            <v>400808</v>
          </cell>
          <cell r="F340">
            <v>0</v>
          </cell>
          <cell r="G340">
            <v>22325</v>
          </cell>
          <cell r="H340">
            <v>423133</v>
          </cell>
          <cell r="J340">
            <v>35634.300785350562</v>
          </cell>
          <cell r="K340">
            <v>0.27292122417049247</v>
          </cell>
          <cell r="L340">
            <v>22325</v>
          </cell>
          <cell r="M340">
            <v>57959.300785350562</v>
          </cell>
          <cell r="O340">
            <v>365173.69921464944</v>
          </cell>
          <cell r="Q340">
            <v>0</v>
          </cell>
          <cell r="R340">
            <v>35634.300785350562</v>
          </cell>
          <cell r="S340">
            <v>22325</v>
          </cell>
          <cell r="T340">
            <v>57959.300785350562</v>
          </cell>
          <cell r="V340">
            <v>152891.25</v>
          </cell>
          <cell r="W340">
            <v>0</v>
          </cell>
          <cell r="X340">
            <v>331</v>
          </cell>
          <cell r="Y340">
            <v>25</v>
          </cell>
          <cell r="Z340">
            <v>0</v>
          </cell>
          <cell r="AA340">
            <v>0</v>
          </cell>
          <cell r="AB340">
            <v>400808</v>
          </cell>
          <cell r="AC340">
            <v>0</v>
          </cell>
          <cell r="AD340">
            <v>400808</v>
          </cell>
          <cell r="AE340">
            <v>0</v>
          </cell>
          <cell r="AF340">
            <v>22325</v>
          </cell>
          <cell r="AG340">
            <v>423133</v>
          </cell>
          <cell r="AH340">
            <v>0</v>
          </cell>
          <cell r="AJ340">
            <v>0</v>
          </cell>
          <cell r="AK340">
            <v>0</v>
          </cell>
          <cell r="AL340">
            <v>423133</v>
          </cell>
          <cell r="AN340">
            <v>331</v>
          </cell>
          <cell r="AO340">
            <v>334</v>
          </cell>
          <cell r="AP340" t="str">
            <v>WESTPORT</v>
          </cell>
          <cell r="AQ340">
            <v>400808</v>
          </cell>
          <cell r="AR340">
            <v>342892</v>
          </cell>
          <cell r="AS340">
            <v>57916</v>
          </cell>
          <cell r="AT340">
            <v>36218</v>
          </cell>
          <cell r="AU340">
            <v>32693</v>
          </cell>
          <cell r="AV340">
            <v>0</v>
          </cell>
          <cell r="AW340">
            <v>3739.25</v>
          </cell>
          <cell r="AX340">
            <v>0</v>
          </cell>
          <cell r="AY340">
            <v>0</v>
          </cell>
          <cell r="AZ340">
            <v>130566.25</v>
          </cell>
          <cell r="BA340">
            <v>35634.300785350562</v>
          </cell>
          <cell r="BC340">
            <v>331</v>
          </cell>
          <cell r="BD340" t="str">
            <v>WESTPORT</v>
          </cell>
          <cell r="BI340">
            <v>0</v>
          </cell>
          <cell r="BL340">
            <v>0</v>
          </cell>
          <cell r="BM340">
            <v>0</v>
          </cell>
          <cell r="BO340">
            <v>0</v>
          </cell>
          <cell r="BQ340">
            <v>57916</v>
          </cell>
          <cell r="BR340">
            <v>57916</v>
          </cell>
          <cell r="BS340">
            <v>0</v>
          </cell>
          <cell r="BU340">
            <v>0</v>
          </cell>
          <cell r="BW340">
            <v>0</v>
          </cell>
        </row>
        <row r="341">
          <cell r="A341">
            <v>332</v>
          </cell>
          <cell r="B341">
            <v>325</v>
          </cell>
          <cell r="C341" t="str">
            <v>WEST SPRINGFIELD</v>
          </cell>
          <cell r="D341">
            <v>86</v>
          </cell>
          <cell r="E341">
            <v>1078506</v>
          </cell>
          <cell r="F341">
            <v>0</v>
          </cell>
          <cell r="G341">
            <v>76798</v>
          </cell>
          <cell r="H341">
            <v>1155304</v>
          </cell>
          <cell r="J341">
            <v>281249.23797037743</v>
          </cell>
          <cell r="K341">
            <v>0.53641886362884761</v>
          </cell>
          <cell r="L341">
            <v>76798</v>
          </cell>
          <cell r="M341">
            <v>358047.23797037743</v>
          </cell>
          <cell r="O341">
            <v>797256.76202962257</v>
          </cell>
          <cell r="Q341">
            <v>0</v>
          </cell>
          <cell r="R341">
            <v>281249.23797037743</v>
          </cell>
          <cell r="S341">
            <v>76798</v>
          </cell>
          <cell r="T341">
            <v>358047.23797037743</v>
          </cell>
          <cell r="V341">
            <v>601107</v>
          </cell>
          <cell r="W341">
            <v>0</v>
          </cell>
          <cell r="X341">
            <v>332</v>
          </cell>
          <cell r="Y341">
            <v>86</v>
          </cell>
          <cell r="Z341">
            <v>0</v>
          </cell>
          <cell r="AA341">
            <v>0</v>
          </cell>
          <cell r="AB341">
            <v>1078506</v>
          </cell>
          <cell r="AC341">
            <v>0</v>
          </cell>
          <cell r="AD341">
            <v>1078506</v>
          </cell>
          <cell r="AE341">
            <v>0</v>
          </cell>
          <cell r="AF341">
            <v>76798</v>
          </cell>
          <cell r="AG341">
            <v>1155304</v>
          </cell>
          <cell r="AH341">
            <v>0</v>
          </cell>
          <cell r="AJ341">
            <v>0</v>
          </cell>
          <cell r="AK341">
            <v>0</v>
          </cell>
          <cell r="AL341">
            <v>1155304</v>
          </cell>
          <cell r="AN341">
            <v>332</v>
          </cell>
          <cell r="AO341">
            <v>325</v>
          </cell>
          <cell r="AP341" t="str">
            <v>WEST SPRINGFIELD</v>
          </cell>
          <cell r="AQ341">
            <v>1078506</v>
          </cell>
          <cell r="AR341">
            <v>621395</v>
          </cell>
          <cell r="AS341">
            <v>457111</v>
          </cell>
          <cell r="AT341">
            <v>0</v>
          </cell>
          <cell r="AU341">
            <v>0</v>
          </cell>
          <cell r="AV341">
            <v>67198</v>
          </cell>
          <cell r="AW341">
            <v>0</v>
          </cell>
          <cell r="AX341">
            <v>0</v>
          </cell>
          <cell r="AY341">
            <v>0</v>
          </cell>
          <cell r="AZ341">
            <v>524309</v>
          </cell>
          <cell r="BA341">
            <v>281249.23797037743</v>
          </cell>
          <cell r="BC341">
            <v>332</v>
          </cell>
          <cell r="BD341" t="str">
            <v>WEST SPRINGFIELD</v>
          </cell>
          <cell r="BI341">
            <v>0</v>
          </cell>
          <cell r="BL341">
            <v>0</v>
          </cell>
          <cell r="BM341">
            <v>0</v>
          </cell>
          <cell r="BO341">
            <v>0</v>
          </cell>
          <cell r="BQ341">
            <v>457111</v>
          </cell>
          <cell r="BR341">
            <v>457111</v>
          </cell>
          <cell r="BS341">
            <v>0</v>
          </cell>
          <cell r="BU341">
            <v>0</v>
          </cell>
          <cell r="BW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W342">
            <v>0</v>
          </cell>
          <cell r="X342">
            <v>333</v>
          </cell>
          <cell r="AN342">
            <v>333</v>
          </cell>
          <cell r="AO342">
            <v>326</v>
          </cell>
          <cell r="AP342" t="str">
            <v>WEST STOCKBRIDGE</v>
          </cell>
          <cell r="AQ342">
            <v>0</v>
          </cell>
          <cell r="AR342">
            <v>0</v>
          </cell>
          <cell r="AS342">
            <v>0</v>
          </cell>
          <cell r="AT342">
            <v>0</v>
          </cell>
          <cell r="AU342">
            <v>0</v>
          </cell>
          <cell r="AV342">
            <v>0</v>
          </cell>
          <cell r="AW342">
            <v>0</v>
          </cell>
          <cell r="AX342">
            <v>0</v>
          </cell>
          <cell r="AY342">
            <v>0</v>
          </cell>
          <cell r="AZ342">
            <v>0</v>
          </cell>
          <cell r="BA342">
            <v>0</v>
          </cell>
          <cell r="BC342">
            <v>333</v>
          </cell>
          <cell r="BD342" t="str">
            <v>WEST STOCKBRIDGE</v>
          </cell>
          <cell r="BI342">
            <v>0</v>
          </cell>
          <cell r="BL342">
            <v>0</v>
          </cell>
          <cell r="BM342">
            <v>0</v>
          </cell>
          <cell r="BO342">
            <v>0</v>
          </cell>
          <cell r="BQ342">
            <v>0</v>
          </cell>
          <cell r="BR342">
            <v>0</v>
          </cell>
          <cell r="BS342">
            <v>0</v>
          </cell>
          <cell r="BU342">
            <v>0</v>
          </cell>
          <cell r="BW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W343">
            <v>0</v>
          </cell>
          <cell r="X343">
            <v>334</v>
          </cell>
          <cell r="AN343">
            <v>334</v>
          </cell>
          <cell r="AO343">
            <v>327</v>
          </cell>
          <cell r="AP343" t="str">
            <v>WEST TISBURY</v>
          </cell>
          <cell r="AQ343">
            <v>0</v>
          </cell>
          <cell r="AR343">
            <v>0</v>
          </cell>
          <cell r="AS343">
            <v>0</v>
          </cell>
          <cell r="AT343">
            <v>0</v>
          </cell>
          <cell r="AU343">
            <v>0</v>
          </cell>
          <cell r="AV343">
            <v>0</v>
          </cell>
          <cell r="AW343">
            <v>0</v>
          </cell>
          <cell r="AX343">
            <v>0</v>
          </cell>
          <cell r="AY343">
            <v>0</v>
          </cell>
          <cell r="AZ343">
            <v>0</v>
          </cell>
          <cell r="BA343">
            <v>0</v>
          </cell>
          <cell r="BC343">
            <v>334</v>
          </cell>
          <cell r="BD343" t="str">
            <v>WEST TISBURY</v>
          </cell>
          <cell r="BI343">
            <v>0</v>
          </cell>
          <cell r="BL343">
            <v>0</v>
          </cell>
          <cell r="BM343">
            <v>0</v>
          </cell>
          <cell r="BO343">
            <v>0</v>
          </cell>
          <cell r="BQ343">
            <v>0</v>
          </cell>
          <cell r="BR343">
            <v>0</v>
          </cell>
          <cell r="BS343">
            <v>0</v>
          </cell>
          <cell r="BU343">
            <v>0</v>
          </cell>
          <cell r="BW343">
            <v>0</v>
          </cell>
        </row>
        <row r="344">
          <cell r="A344">
            <v>335</v>
          </cell>
          <cell r="B344">
            <v>335</v>
          </cell>
          <cell r="C344" t="str">
            <v>WESTWOOD</v>
          </cell>
          <cell r="D344">
            <v>1</v>
          </cell>
          <cell r="E344">
            <v>18159</v>
          </cell>
          <cell r="F344">
            <v>0</v>
          </cell>
          <cell r="G344">
            <v>893</v>
          </cell>
          <cell r="H344">
            <v>19052</v>
          </cell>
          <cell r="J344">
            <v>1062.5809354289042</v>
          </cell>
          <cell r="K344">
            <v>0.10718254297605893</v>
          </cell>
          <cell r="L344">
            <v>893</v>
          </cell>
          <cell r="M344">
            <v>1955.5809354289042</v>
          </cell>
          <cell r="O344">
            <v>17096.419064571095</v>
          </cell>
          <cell r="Q344">
            <v>0</v>
          </cell>
          <cell r="R344">
            <v>1062.5809354289042</v>
          </cell>
          <cell r="S344">
            <v>893</v>
          </cell>
          <cell r="T344">
            <v>1955.5809354289042</v>
          </cell>
          <cell r="V344">
            <v>10806.75</v>
          </cell>
          <cell r="W344">
            <v>0</v>
          </cell>
          <cell r="X344">
            <v>335</v>
          </cell>
          <cell r="Y344">
            <v>1</v>
          </cell>
          <cell r="Z344">
            <v>0</v>
          </cell>
          <cell r="AA344">
            <v>0</v>
          </cell>
          <cell r="AB344">
            <v>18159</v>
          </cell>
          <cell r="AC344">
            <v>0</v>
          </cell>
          <cell r="AD344">
            <v>18159</v>
          </cell>
          <cell r="AE344">
            <v>0</v>
          </cell>
          <cell r="AF344">
            <v>893</v>
          </cell>
          <cell r="AG344">
            <v>19052</v>
          </cell>
          <cell r="AH344">
            <v>0</v>
          </cell>
          <cell r="AJ344">
            <v>0</v>
          </cell>
          <cell r="AK344">
            <v>0</v>
          </cell>
          <cell r="AL344">
            <v>19052</v>
          </cell>
          <cell r="AN344">
            <v>335</v>
          </cell>
          <cell r="AO344">
            <v>335</v>
          </cell>
          <cell r="AP344" t="str">
            <v>WESTWOOD</v>
          </cell>
          <cell r="AQ344">
            <v>18159</v>
          </cell>
          <cell r="AR344">
            <v>16432</v>
          </cell>
          <cell r="AS344">
            <v>1727</v>
          </cell>
          <cell r="AT344">
            <v>0</v>
          </cell>
          <cell r="AU344">
            <v>7830</v>
          </cell>
          <cell r="AV344">
            <v>0</v>
          </cell>
          <cell r="AW344">
            <v>237.75</v>
          </cell>
          <cell r="AX344">
            <v>119</v>
          </cell>
          <cell r="AY344">
            <v>0</v>
          </cell>
          <cell r="AZ344">
            <v>9913.75</v>
          </cell>
          <cell r="BA344">
            <v>1062.5809354289042</v>
          </cell>
          <cell r="BC344">
            <v>335</v>
          </cell>
          <cell r="BD344" t="str">
            <v>WESTWOOD</v>
          </cell>
          <cell r="BI344">
            <v>0</v>
          </cell>
          <cell r="BL344">
            <v>0</v>
          </cell>
          <cell r="BM344">
            <v>0</v>
          </cell>
          <cell r="BO344">
            <v>0</v>
          </cell>
          <cell r="BQ344">
            <v>1727</v>
          </cell>
          <cell r="BR344">
            <v>1727</v>
          </cell>
          <cell r="BS344">
            <v>0</v>
          </cell>
          <cell r="BU344">
            <v>0</v>
          </cell>
          <cell r="BW344">
            <v>0</v>
          </cell>
        </row>
        <row r="345">
          <cell r="A345">
            <v>336</v>
          </cell>
          <cell r="B345">
            <v>336</v>
          </cell>
          <cell r="C345" t="str">
            <v>WEYMOUTH</v>
          </cell>
          <cell r="D345">
            <v>265</v>
          </cell>
          <cell r="E345">
            <v>3260271</v>
          </cell>
          <cell r="F345">
            <v>0</v>
          </cell>
          <cell r="G345">
            <v>236645</v>
          </cell>
          <cell r="H345">
            <v>3496916</v>
          </cell>
          <cell r="J345">
            <v>378473.85537315952</v>
          </cell>
          <cell r="K345">
            <v>0.34605467481360286</v>
          </cell>
          <cell r="L345">
            <v>236645</v>
          </cell>
          <cell r="M345">
            <v>615118.85537315952</v>
          </cell>
          <cell r="O345">
            <v>2881797.1446268405</v>
          </cell>
          <cell r="Q345">
            <v>0</v>
          </cell>
          <cell r="R345">
            <v>378473.85537315952</v>
          </cell>
          <cell r="S345">
            <v>236645</v>
          </cell>
          <cell r="T345">
            <v>615118.85537315952</v>
          </cell>
          <cell r="V345">
            <v>1330327.25</v>
          </cell>
          <cell r="W345">
            <v>0</v>
          </cell>
          <cell r="X345">
            <v>336</v>
          </cell>
          <cell r="Y345">
            <v>265</v>
          </cell>
          <cell r="Z345">
            <v>0</v>
          </cell>
          <cell r="AA345">
            <v>0</v>
          </cell>
          <cell r="AB345">
            <v>3260271</v>
          </cell>
          <cell r="AC345">
            <v>0</v>
          </cell>
          <cell r="AD345">
            <v>3260271</v>
          </cell>
          <cell r="AE345">
            <v>0</v>
          </cell>
          <cell r="AF345">
            <v>236645</v>
          </cell>
          <cell r="AG345">
            <v>3496916</v>
          </cell>
          <cell r="AH345">
            <v>0</v>
          </cell>
          <cell r="AJ345">
            <v>0</v>
          </cell>
          <cell r="AK345">
            <v>0</v>
          </cell>
          <cell r="AL345">
            <v>3496916</v>
          </cell>
          <cell r="AN345">
            <v>336</v>
          </cell>
          <cell r="AO345">
            <v>336</v>
          </cell>
          <cell r="AP345" t="str">
            <v>WEYMOUTH</v>
          </cell>
          <cell r="AQ345">
            <v>3260271</v>
          </cell>
          <cell r="AR345">
            <v>2645142</v>
          </cell>
          <cell r="AS345">
            <v>615129</v>
          </cell>
          <cell r="AT345">
            <v>192177</v>
          </cell>
          <cell r="AU345">
            <v>170514</v>
          </cell>
          <cell r="AV345">
            <v>36039.5</v>
          </cell>
          <cell r="AW345">
            <v>43041.25</v>
          </cell>
          <cell r="AX345">
            <v>36781.5</v>
          </cell>
          <cell r="AY345">
            <v>0</v>
          </cell>
          <cell r="AZ345">
            <v>1093682.25</v>
          </cell>
          <cell r="BA345">
            <v>378473.85537315952</v>
          </cell>
          <cell r="BC345">
            <v>336</v>
          </cell>
          <cell r="BD345" t="str">
            <v>WEYMOUTH</v>
          </cell>
          <cell r="BI345">
            <v>0</v>
          </cell>
          <cell r="BL345">
            <v>0</v>
          </cell>
          <cell r="BM345">
            <v>0</v>
          </cell>
          <cell r="BO345">
            <v>0</v>
          </cell>
          <cell r="BQ345">
            <v>615129</v>
          </cell>
          <cell r="BR345">
            <v>615129</v>
          </cell>
          <cell r="BS345">
            <v>0</v>
          </cell>
          <cell r="BU345">
            <v>0</v>
          </cell>
          <cell r="BW345">
            <v>0</v>
          </cell>
        </row>
        <row r="346">
          <cell r="A346">
            <v>337</v>
          </cell>
          <cell r="B346">
            <v>337</v>
          </cell>
          <cell r="C346" t="str">
            <v>WHATELY</v>
          </cell>
          <cell r="D346">
            <v>2</v>
          </cell>
          <cell r="E346">
            <v>57334</v>
          </cell>
          <cell r="F346">
            <v>0</v>
          </cell>
          <cell r="G346">
            <v>1786</v>
          </cell>
          <cell r="H346">
            <v>59120</v>
          </cell>
          <cell r="J346">
            <v>23628.428293732606</v>
          </cell>
          <cell r="K346">
            <v>0.56459804763996668</v>
          </cell>
          <cell r="L346">
            <v>1786</v>
          </cell>
          <cell r="M346">
            <v>25414.428293732606</v>
          </cell>
          <cell r="O346">
            <v>33705.571706267394</v>
          </cell>
          <cell r="Q346">
            <v>0</v>
          </cell>
          <cell r="R346">
            <v>23628.428293732606</v>
          </cell>
          <cell r="S346">
            <v>1786</v>
          </cell>
          <cell r="T346">
            <v>25414.428293732606</v>
          </cell>
          <cell r="V346">
            <v>43636</v>
          </cell>
          <cell r="W346">
            <v>0</v>
          </cell>
          <cell r="X346">
            <v>337</v>
          </cell>
          <cell r="Y346">
            <v>2</v>
          </cell>
          <cell r="Z346">
            <v>0</v>
          </cell>
          <cell r="AA346">
            <v>0</v>
          </cell>
          <cell r="AB346">
            <v>57334</v>
          </cell>
          <cell r="AC346">
            <v>0</v>
          </cell>
          <cell r="AD346">
            <v>57334</v>
          </cell>
          <cell r="AE346">
            <v>0</v>
          </cell>
          <cell r="AF346">
            <v>1786</v>
          </cell>
          <cell r="AG346">
            <v>59120</v>
          </cell>
          <cell r="AH346">
            <v>0</v>
          </cell>
          <cell r="AJ346">
            <v>0</v>
          </cell>
          <cell r="AK346">
            <v>0</v>
          </cell>
          <cell r="AL346">
            <v>59120</v>
          </cell>
          <cell r="AN346">
            <v>337</v>
          </cell>
          <cell r="AO346">
            <v>337</v>
          </cell>
          <cell r="AP346" t="str">
            <v>WHATELY</v>
          </cell>
          <cell r="AQ346">
            <v>57334</v>
          </cell>
          <cell r="AR346">
            <v>18931</v>
          </cell>
          <cell r="AS346">
            <v>38403</v>
          </cell>
          <cell r="AT346">
            <v>0</v>
          </cell>
          <cell r="AU346">
            <v>1453</v>
          </cell>
          <cell r="AV346">
            <v>401</v>
          </cell>
          <cell r="AW346">
            <v>0</v>
          </cell>
          <cell r="AX346">
            <v>1593</v>
          </cell>
          <cell r="AY346">
            <v>0</v>
          </cell>
          <cell r="AZ346">
            <v>41850</v>
          </cell>
          <cell r="BA346">
            <v>23628.428293732606</v>
          </cell>
          <cell r="BC346">
            <v>337</v>
          </cell>
          <cell r="BD346" t="str">
            <v>WHATELY</v>
          </cell>
          <cell r="BI346">
            <v>0</v>
          </cell>
          <cell r="BL346">
            <v>0</v>
          </cell>
          <cell r="BM346">
            <v>0</v>
          </cell>
          <cell r="BO346">
            <v>0</v>
          </cell>
          <cell r="BQ346">
            <v>38403</v>
          </cell>
          <cell r="BR346">
            <v>38403</v>
          </cell>
          <cell r="BS346">
            <v>0</v>
          </cell>
          <cell r="BU346">
            <v>0</v>
          </cell>
          <cell r="BW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W347">
            <v>0</v>
          </cell>
          <cell r="X347">
            <v>338</v>
          </cell>
          <cell r="AN347">
            <v>338</v>
          </cell>
          <cell r="AO347">
            <v>338</v>
          </cell>
          <cell r="AP347" t="str">
            <v>WHITMAN</v>
          </cell>
          <cell r="AQ347">
            <v>0</v>
          </cell>
          <cell r="AR347">
            <v>0</v>
          </cell>
          <cell r="AS347">
            <v>0</v>
          </cell>
          <cell r="AT347">
            <v>0</v>
          </cell>
          <cell r="AU347">
            <v>0</v>
          </cell>
          <cell r="AV347">
            <v>0</v>
          </cell>
          <cell r="AW347">
            <v>0</v>
          </cell>
          <cell r="AX347">
            <v>0</v>
          </cell>
          <cell r="AY347">
            <v>0</v>
          </cell>
          <cell r="AZ347">
            <v>0</v>
          </cell>
          <cell r="BA347">
            <v>0</v>
          </cell>
          <cell r="BC347">
            <v>338</v>
          </cell>
          <cell r="BD347" t="str">
            <v>WHITMAN</v>
          </cell>
          <cell r="BI347">
            <v>0</v>
          </cell>
          <cell r="BL347">
            <v>0</v>
          </cell>
          <cell r="BM347">
            <v>0</v>
          </cell>
          <cell r="BO347">
            <v>0</v>
          </cell>
          <cell r="BQ347">
            <v>0</v>
          </cell>
          <cell r="BR347">
            <v>0</v>
          </cell>
          <cell r="BS347">
            <v>0</v>
          </cell>
          <cell r="BU347">
            <v>0</v>
          </cell>
          <cell r="BW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W348">
            <v>0</v>
          </cell>
          <cell r="X348">
            <v>339</v>
          </cell>
          <cell r="AN348">
            <v>339</v>
          </cell>
          <cell r="AO348">
            <v>339</v>
          </cell>
          <cell r="AP348" t="str">
            <v>WILBRAHAM</v>
          </cell>
          <cell r="AQ348">
            <v>0</v>
          </cell>
          <cell r="AR348">
            <v>0</v>
          </cell>
          <cell r="AS348">
            <v>0</v>
          </cell>
          <cell r="AT348">
            <v>0</v>
          </cell>
          <cell r="AU348">
            <v>0</v>
          </cell>
          <cell r="AV348">
            <v>0</v>
          </cell>
          <cell r="AW348">
            <v>0</v>
          </cell>
          <cell r="AX348">
            <v>0</v>
          </cell>
          <cell r="AY348">
            <v>0</v>
          </cell>
          <cell r="AZ348">
            <v>0</v>
          </cell>
          <cell r="BA348">
            <v>0</v>
          </cell>
          <cell r="BC348">
            <v>339</v>
          </cell>
          <cell r="BD348" t="str">
            <v>WILBRAHAM</v>
          </cell>
          <cell r="BI348">
            <v>0</v>
          </cell>
          <cell r="BL348">
            <v>0</v>
          </cell>
          <cell r="BM348">
            <v>0</v>
          </cell>
          <cell r="BO348">
            <v>0</v>
          </cell>
          <cell r="BQ348">
            <v>0</v>
          </cell>
          <cell r="BR348">
            <v>0</v>
          </cell>
          <cell r="BS348">
            <v>0</v>
          </cell>
          <cell r="BU348">
            <v>0</v>
          </cell>
          <cell r="BW348">
            <v>0</v>
          </cell>
        </row>
        <row r="349">
          <cell r="A349">
            <v>340</v>
          </cell>
          <cell r="B349">
            <v>340</v>
          </cell>
          <cell r="C349" t="str">
            <v>WILLIAMSBURG</v>
          </cell>
          <cell r="D349">
            <v>16</v>
          </cell>
          <cell r="E349">
            <v>251579</v>
          </cell>
          <cell r="F349">
            <v>0</v>
          </cell>
          <cell r="G349">
            <v>14288</v>
          </cell>
          <cell r="H349">
            <v>265867</v>
          </cell>
          <cell r="J349">
            <v>14934.584276587026</v>
          </cell>
          <cell r="K349">
            <v>0.33974280916289284</v>
          </cell>
          <cell r="L349">
            <v>14288</v>
          </cell>
          <cell r="M349">
            <v>29222.584276587026</v>
          </cell>
          <cell r="O349">
            <v>236644.41572341297</v>
          </cell>
          <cell r="Q349">
            <v>0</v>
          </cell>
          <cell r="R349">
            <v>14934.584276587026</v>
          </cell>
          <cell r="S349">
            <v>14288</v>
          </cell>
          <cell r="T349">
            <v>29222.584276587026</v>
          </cell>
          <cell r="V349">
            <v>58246.5</v>
          </cell>
          <cell r="W349">
            <v>0</v>
          </cell>
          <cell r="X349">
            <v>340</v>
          </cell>
          <cell r="Y349">
            <v>16</v>
          </cell>
          <cell r="Z349">
            <v>0</v>
          </cell>
          <cell r="AA349">
            <v>0</v>
          </cell>
          <cell r="AB349">
            <v>251579</v>
          </cell>
          <cell r="AC349">
            <v>0</v>
          </cell>
          <cell r="AD349">
            <v>251579</v>
          </cell>
          <cell r="AE349">
            <v>0</v>
          </cell>
          <cell r="AF349">
            <v>14288</v>
          </cell>
          <cell r="AG349">
            <v>265867</v>
          </cell>
          <cell r="AH349">
            <v>0</v>
          </cell>
          <cell r="AJ349">
            <v>0</v>
          </cell>
          <cell r="AK349">
            <v>0</v>
          </cell>
          <cell r="AL349">
            <v>265867</v>
          </cell>
          <cell r="AN349">
            <v>340</v>
          </cell>
          <cell r="AO349">
            <v>340</v>
          </cell>
          <cell r="AP349" t="str">
            <v>WILLIAMSBURG</v>
          </cell>
          <cell r="AQ349">
            <v>251579</v>
          </cell>
          <cell r="AR349">
            <v>227306</v>
          </cell>
          <cell r="AS349">
            <v>24273</v>
          </cell>
          <cell r="AT349">
            <v>0</v>
          </cell>
          <cell r="AU349">
            <v>4153</v>
          </cell>
          <cell r="AV349">
            <v>724.5</v>
          </cell>
          <cell r="AW349">
            <v>13058.75</v>
          </cell>
          <cell r="AX349">
            <v>1749.25</v>
          </cell>
          <cell r="AY349">
            <v>0</v>
          </cell>
          <cell r="AZ349">
            <v>43958.5</v>
          </cell>
          <cell r="BA349">
            <v>14934.584276587026</v>
          </cell>
          <cell r="BC349">
            <v>340</v>
          </cell>
          <cell r="BD349" t="str">
            <v>WILLIAMSBURG</v>
          </cell>
          <cell r="BI349">
            <v>0</v>
          </cell>
          <cell r="BL349">
            <v>0</v>
          </cell>
          <cell r="BM349">
            <v>0</v>
          </cell>
          <cell r="BO349">
            <v>0</v>
          </cell>
          <cell r="BQ349">
            <v>24273</v>
          </cell>
          <cell r="BR349">
            <v>24273</v>
          </cell>
          <cell r="BS349">
            <v>0</v>
          </cell>
          <cell r="BU349">
            <v>0</v>
          </cell>
          <cell r="BW349">
            <v>0</v>
          </cell>
        </row>
        <row r="350">
          <cell r="A350">
            <v>341</v>
          </cell>
          <cell r="B350">
            <v>341</v>
          </cell>
          <cell r="C350" t="str">
            <v>WILLIAMSTOWN</v>
          </cell>
          <cell r="D350">
            <v>0</v>
          </cell>
          <cell r="E350">
            <v>0</v>
          </cell>
          <cell r="F350">
            <v>0</v>
          </cell>
          <cell r="G350">
            <v>0</v>
          </cell>
          <cell r="H350">
            <v>0</v>
          </cell>
          <cell r="J350">
            <v>0</v>
          </cell>
          <cell r="K350">
            <v>0</v>
          </cell>
          <cell r="L350">
            <v>0</v>
          </cell>
          <cell r="M350">
            <v>0</v>
          </cell>
          <cell r="O350">
            <v>0</v>
          </cell>
          <cell r="Q350">
            <v>0</v>
          </cell>
          <cell r="R350">
            <v>0</v>
          </cell>
          <cell r="S350">
            <v>0</v>
          </cell>
          <cell r="T350">
            <v>0</v>
          </cell>
          <cell r="V350">
            <v>15299.75</v>
          </cell>
          <cell r="W350">
            <v>0</v>
          </cell>
          <cell r="X350">
            <v>341</v>
          </cell>
          <cell r="AN350">
            <v>341</v>
          </cell>
          <cell r="AO350">
            <v>341</v>
          </cell>
          <cell r="AP350" t="str">
            <v>WILLIAMSTOWN</v>
          </cell>
          <cell r="AQ350">
            <v>0</v>
          </cell>
          <cell r="AR350">
            <v>19015</v>
          </cell>
          <cell r="AS350">
            <v>0</v>
          </cell>
          <cell r="AT350">
            <v>1137.5</v>
          </cell>
          <cell r="AU350">
            <v>3616</v>
          </cell>
          <cell r="AV350">
            <v>0</v>
          </cell>
          <cell r="AW350">
            <v>10546.25</v>
          </cell>
          <cell r="AX350">
            <v>0</v>
          </cell>
          <cell r="AY350">
            <v>0</v>
          </cell>
          <cell r="AZ350">
            <v>15299.75</v>
          </cell>
          <cell r="BA350">
            <v>0</v>
          </cell>
          <cell r="BC350">
            <v>341</v>
          </cell>
          <cell r="BD350" t="str">
            <v>WILLIAMSTOWN</v>
          </cell>
          <cell r="BI350">
            <v>0</v>
          </cell>
          <cell r="BL350">
            <v>0</v>
          </cell>
          <cell r="BM350">
            <v>0</v>
          </cell>
          <cell r="BO350">
            <v>0</v>
          </cell>
          <cell r="BQ350">
            <v>0</v>
          </cell>
          <cell r="BR350">
            <v>0</v>
          </cell>
          <cell r="BS350">
            <v>0</v>
          </cell>
          <cell r="BU350">
            <v>0</v>
          </cell>
          <cell r="BW350">
            <v>0</v>
          </cell>
        </row>
        <row r="351">
          <cell r="A351">
            <v>342</v>
          </cell>
          <cell r="B351">
            <v>342</v>
          </cell>
          <cell r="C351" t="str">
            <v>WILMINGTON</v>
          </cell>
          <cell r="D351">
            <v>6</v>
          </cell>
          <cell r="E351">
            <v>87706</v>
          </cell>
          <cell r="F351">
            <v>0</v>
          </cell>
          <cell r="G351">
            <v>5358</v>
          </cell>
          <cell r="H351">
            <v>93064</v>
          </cell>
          <cell r="J351">
            <v>23497.37459411109</v>
          </cell>
          <cell r="K351">
            <v>0.55225243327542473</v>
          </cell>
          <cell r="L351">
            <v>5358</v>
          </cell>
          <cell r="M351">
            <v>28855.37459411109</v>
          </cell>
          <cell r="O351">
            <v>64208.62540588891</v>
          </cell>
          <cell r="Q351">
            <v>0</v>
          </cell>
          <cell r="R351">
            <v>23497.37459411109</v>
          </cell>
          <cell r="S351">
            <v>5358</v>
          </cell>
          <cell r="T351">
            <v>28855.37459411109</v>
          </cell>
          <cell r="V351">
            <v>47906.25</v>
          </cell>
          <cell r="W351">
            <v>0</v>
          </cell>
          <cell r="X351">
            <v>342</v>
          </cell>
          <cell r="Y351">
            <v>6</v>
          </cell>
          <cell r="Z351">
            <v>0</v>
          </cell>
          <cell r="AA351">
            <v>0</v>
          </cell>
          <cell r="AB351">
            <v>87706</v>
          </cell>
          <cell r="AC351">
            <v>0</v>
          </cell>
          <cell r="AD351">
            <v>87706</v>
          </cell>
          <cell r="AE351">
            <v>0</v>
          </cell>
          <cell r="AF351">
            <v>5358</v>
          </cell>
          <cell r="AG351">
            <v>93064</v>
          </cell>
          <cell r="AH351">
            <v>0</v>
          </cell>
          <cell r="AJ351">
            <v>0</v>
          </cell>
          <cell r="AK351">
            <v>0</v>
          </cell>
          <cell r="AL351">
            <v>93064</v>
          </cell>
          <cell r="AN351">
            <v>342</v>
          </cell>
          <cell r="AO351">
            <v>342</v>
          </cell>
          <cell r="AP351" t="str">
            <v>WILMINGTON</v>
          </cell>
          <cell r="AQ351">
            <v>87706</v>
          </cell>
          <cell r="AR351">
            <v>49516</v>
          </cell>
          <cell r="AS351">
            <v>38190</v>
          </cell>
          <cell r="AT351">
            <v>0</v>
          </cell>
          <cell r="AU351">
            <v>0</v>
          </cell>
          <cell r="AV351">
            <v>0</v>
          </cell>
          <cell r="AW351">
            <v>4358.25</v>
          </cell>
          <cell r="AX351">
            <v>0</v>
          </cell>
          <cell r="AY351">
            <v>0</v>
          </cell>
          <cell r="AZ351">
            <v>42548.25</v>
          </cell>
          <cell r="BA351">
            <v>23497.37459411109</v>
          </cell>
          <cell r="BC351">
            <v>342</v>
          </cell>
          <cell r="BD351" t="str">
            <v>WILMINGTON</v>
          </cell>
          <cell r="BI351">
            <v>0</v>
          </cell>
          <cell r="BL351">
            <v>0</v>
          </cell>
          <cell r="BM351">
            <v>0</v>
          </cell>
          <cell r="BO351">
            <v>0</v>
          </cell>
          <cell r="BQ351">
            <v>38190</v>
          </cell>
          <cell r="BR351">
            <v>38190</v>
          </cell>
          <cell r="BS351">
            <v>0</v>
          </cell>
          <cell r="BU351">
            <v>0</v>
          </cell>
          <cell r="BW351">
            <v>0</v>
          </cell>
        </row>
        <row r="352">
          <cell r="A352">
            <v>343</v>
          </cell>
          <cell r="B352">
            <v>343</v>
          </cell>
          <cell r="C352" t="str">
            <v>WINCHENDON</v>
          </cell>
          <cell r="D352">
            <v>30</v>
          </cell>
          <cell r="E352">
            <v>350550</v>
          </cell>
          <cell r="F352">
            <v>0</v>
          </cell>
          <cell r="G352">
            <v>26790</v>
          </cell>
          <cell r="H352">
            <v>377340</v>
          </cell>
          <cell r="J352">
            <v>32632.371205757263</v>
          </cell>
          <cell r="K352">
            <v>0.2496031820047673</v>
          </cell>
          <cell r="L352">
            <v>26790</v>
          </cell>
          <cell r="M352">
            <v>59422.371205757263</v>
          </cell>
          <cell r="O352">
            <v>317917.62879424274</v>
          </cell>
          <cell r="Q352">
            <v>0</v>
          </cell>
          <cell r="R352">
            <v>32632.371205757263</v>
          </cell>
          <cell r="S352">
            <v>26790</v>
          </cell>
          <cell r="T352">
            <v>59422.371205757263</v>
          </cell>
          <cell r="V352">
            <v>157527</v>
          </cell>
          <cell r="W352">
            <v>0</v>
          </cell>
          <cell r="X352">
            <v>343</v>
          </cell>
          <cell r="Y352">
            <v>30</v>
          </cell>
          <cell r="Z352">
            <v>0</v>
          </cell>
          <cell r="AA352">
            <v>0</v>
          </cell>
          <cell r="AB352">
            <v>350550</v>
          </cell>
          <cell r="AC352">
            <v>0</v>
          </cell>
          <cell r="AD352">
            <v>350550</v>
          </cell>
          <cell r="AE352">
            <v>0</v>
          </cell>
          <cell r="AF352">
            <v>26790</v>
          </cell>
          <cell r="AG352">
            <v>377340</v>
          </cell>
          <cell r="AH352">
            <v>0</v>
          </cell>
          <cell r="AJ352">
            <v>0</v>
          </cell>
          <cell r="AK352">
            <v>0</v>
          </cell>
          <cell r="AL352">
            <v>377340</v>
          </cell>
          <cell r="AN352">
            <v>343</v>
          </cell>
          <cell r="AO352">
            <v>343</v>
          </cell>
          <cell r="AP352" t="str">
            <v>WINCHENDON</v>
          </cell>
          <cell r="AQ352">
            <v>350550</v>
          </cell>
          <cell r="AR352">
            <v>297513</v>
          </cell>
          <cell r="AS352">
            <v>53037</v>
          </cell>
          <cell r="AT352">
            <v>0</v>
          </cell>
          <cell r="AU352">
            <v>0</v>
          </cell>
          <cell r="AV352">
            <v>34382.5</v>
          </cell>
          <cell r="AW352">
            <v>24472.5</v>
          </cell>
          <cell r="AX352">
            <v>18845</v>
          </cell>
          <cell r="AY352">
            <v>0</v>
          </cell>
          <cell r="AZ352">
            <v>130737</v>
          </cell>
          <cell r="BA352">
            <v>32632.371205757263</v>
          </cell>
          <cell r="BC352">
            <v>343</v>
          </cell>
          <cell r="BD352" t="str">
            <v>WINCHENDON</v>
          </cell>
          <cell r="BI352">
            <v>0</v>
          </cell>
          <cell r="BL352">
            <v>0</v>
          </cell>
          <cell r="BM352">
            <v>0</v>
          </cell>
          <cell r="BO352">
            <v>0</v>
          </cell>
          <cell r="BQ352">
            <v>53037</v>
          </cell>
          <cell r="BR352">
            <v>53037</v>
          </cell>
          <cell r="BS352">
            <v>0</v>
          </cell>
          <cell r="BU352">
            <v>0</v>
          </cell>
          <cell r="BW352">
            <v>0</v>
          </cell>
        </row>
        <row r="353">
          <cell r="A353">
            <v>344</v>
          </cell>
          <cell r="B353">
            <v>344</v>
          </cell>
          <cell r="C353" t="str">
            <v>WINCHESTER</v>
          </cell>
          <cell r="D353">
            <v>4</v>
          </cell>
          <cell r="E353">
            <v>48056</v>
          </cell>
          <cell r="F353">
            <v>0</v>
          </cell>
          <cell r="G353">
            <v>3572</v>
          </cell>
          <cell r="H353">
            <v>51628</v>
          </cell>
          <cell r="J353">
            <v>10937.138800338276</v>
          </cell>
          <cell r="K353">
            <v>0.31443016330319329</v>
          </cell>
          <cell r="L353">
            <v>3572</v>
          </cell>
          <cell r="M353">
            <v>14509.138800338276</v>
          </cell>
          <cell r="O353">
            <v>37118.861199661726</v>
          </cell>
          <cell r="Q353">
            <v>0</v>
          </cell>
          <cell r="R353">
            <v>10937.138800338276</v>
          </cell>
          <cell r="S353">
            <v>3572</v>
          </cell>
          <cell r="T353">
            <v>14509.138800338276</v>
          </cell>
          <cell r="V353">
            <v>38356</v>
          </cell>
          <cell r="W353">
            <v>0</v>
          </cell>
          <cell r="X353">
            <v>344</v>
          </cell>
          <cell r="Y353">
            <v>4</v>
          </cell>
          <cell r="Z353">
            <v>0</v>
          </cell>
          <cell r="AA353">
            <v>0</v>
          </cell>
          <cell r="AB353">
            <v>48056</v>
          </cell>
          <cell r="AC353">
            <v>0</v>
          </cell>
          <cell r="AD353">
            <v>48056</v>
          </cell>
          <cell r="AE353">
            <v>0</v>
          </cell>
          <cell r="AF353">
            <v>3572</v>
          </cell>
          <cell r="AG353">
            <v>51628</v>
          </cell>
          <cell r="AH353">
            <v>0</v>
          </cell>
          <cell r="AJ353">
            <v>0</v>
          </cell>
          <cell r="AK353">
            <v>0</v>
          </cell>
          <cell r="AL353">
            <v>51628</v>
          </cell>
          <cell r="AN353">
            <v>344</v>
          </cell>
          <cell r="AO353">
            <v>344</v>
          </cell>
          <cell r="AP353" t="str">
            <v>WINCHESTER</v>
          </cell>
          <cell r="AQ353">
            <v>48056</v>
          </cell>
          <cell r="AR353">
            <v>30280</v>
          </cell>
          <cell r="AS353">
            <v>17776</v>
          </cell>
          <cell r="AT353">
            <v>3363.25</v>
          </cell>
          <cell r="AU353">
            <v>0</v>
          </cell>
          <cell r="AV353">
            <v>1729.5</v>
          </cell>
          <cell r="AW353">
            <v>11915.25</v>
          </cell>
          <cell r="AX353">
            <v>0</v>
          </cell>
          <cell r="AY353">
            <v>0</v>
          </cell>
          <cell r="AZ353">
            <v>34784</v>
          </cell>
          <cell r="BA353">
            <v>10937.138800338276</v>
          </cell>
          <cell r="BC353">
            <v>344</v>
          </cell>
          <cell r="BD353" t="str">
            <v>WINCHESTER</v>
          </cell>
          <cell r="BI353">
            <v>0</v>
          </cell>
          <cell r="BL353">
            <v>0</v>
          </cell>
          <cell r="BM353">
            <v>0</v>
          </cell>
          <cell r="BO353">
            <v>0</v>
          </cell>
          <cell r="BQ353">
            <v>17776</v>
          </cell>
          <cell r="BR353">
            <v>17776</v>
          </cell>
          <cell r="BS353">
            <v>0</v>
          </cell>
          <cell r="BU353">
            <v>0</v>
          </cell>
          <cell r="BW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W354">
            <v>0</v>
          </cell>
          <cell r="X354">
            <v>345</v>
          </cell>
          <cell r="AN354">
            <v>345</v>
          </cell>
          <cell r="AO354">
            <v>345</v>
          </cell>
          <cell r="AP354" t="str">
            <v>WINDSOR</v>
          </cell>
          <cell r="AQ354">
            <v>0</v>
          </cell>
          <cell r="AR354">
            <v>0</v>
          </cell>
          <cell r="AS354">
            <v>0</v>
          </cell>
          <cell r="AT354">
            <v>0</v>
          </cell>
          <cell r="AU354">
            <v>0</v>
          </cell>
          <cell r="AV354">
            <v>0</v>
          </cell>
          <cell r="AW354">
            <v>0</v>
          </cell>
          <cell r="AX354">
            <v>0</v>
          </cell>
          <cell r="AY354">
            <v>0</v>
          </cell>
          <cell r="AZ354">
            <v>0</v>
          </cell>
          <cell r="BA354">
            <v>0</v>
          </cell>
          <cell r="BC354">
            <v>345</v>
          </cell>
          <cell r="BD354" t="str">
            <v>WINDSOR</v>
          </cell>
          <cell r="BI354">
            <v>0</v>
          </cell>
          <cell r="BL354">
            <v>0</v>
          </cell>
          <cell r="BM354">
            <v>0</v>
          </cell>
          <cell r="BO354">
            <v>0</v>
          </cell>
          <cell r="BQ354">
            <v>0</v>
          </cell>
          <cell r="BR354">
            <v>0</v>
          </cell>
          <cell r="BS354">
            <v>0</v>
          </cell>
          <cell r="BU354">
            <v>0</v>
          </cell>
          <cell r="BW354">
            <v>0</v>
          </cell>
        </row>
        <row r="355">
          <cell r="A355">
            <v>346</v>
          </cell>
          <cell r="B355">
            <v>346</v>
          </cell>
          <cell r="C355" t="str">
            <v>WINTHROP</v>
          </cell>
          <cell r="D355">
            <v>22</v>
          </cell>
          <cell r="E355">
            <v>301752</v>
          </cell>
          <cell r="F355">
            <v>0</v>
          </cell>
          <cell r="G355">
            <v>19646</v>
          </cell>
          <cell r="H355">
            <v>321398</v>
          </cell>
          <cell r="J355">
            <v>51331.211511848654</v>
          </cell>
          <cell r="K355">
            <v>0.50532917743791117</v>
          </cell>
          <cell r="L355">
            <v>19646</v>
          </cell>
          <cell r="M355">
            <v>70977.211511848654</v>
          </cell>
          <cell r="O355">
            <v>250420.78848815133</v>
          </cell>
          <cell r="Q355">
            <v>0</v>
          </cell>
          <cell r="R355">
            <v>51331.211511848654</v>
          </cell>
          <cell r="S355">
            <v>19646</v>
          </cell>
          <cell r="T355">
            <v>70977.211511848654</v>
          </cell>
          <cell r="V355">
            <v>121225.75</v>
          </cell>
          <cell r="W355">
            <v>0</v>
          </cell>
          <cell r="X355">
            <v>346</v>
          </cell>
          <cell r="Y355">
            <v>22</v>
          </cell>
          <cell r="Z355">
            <v>0</v>
          </cell>
          <cell r="AA355">
            <v>0</v>
          </cell>
          <cell r="AB355">
            <v>301752</v>
          </cell>
          <cell r="AC355">
            <v>0</v>
          </cell>
          <cell r="AD355">
            <v>301752</v>
          </cell>
          <cell r="AE355">
            <v>0</v>
          </cell>
          <cell r="AF355">
            <v>19646</v>
          </cell>
          <cell r="AG355">
            <v>321398</v>
          </cell>
          <cell r="AH355">
            <v>0</v>
          </cell>
          <cell r="AJ355">
            <v>0</v>
          </cell>
          <cell r="AK355">
            <v>0</v>
          </cell>
          <cell r="AL355">
            <v>321398</v>
          </cell>
          <cell r="AN355">
            <v>346</v>
          </cell>
          <cell r="AO355">
            <v>346</v>
          </cell>
          <cell r="AP355" t="str">
            <v>WINTHROP</v>
          </cell>
          <cell r="AQ355">
            <v>301752</v>
          </cell>
          <cell r="AR355">
            <v>218324</v>
          </cell>
          <cell r="AS355">
            <v>83428</v>
          </cell>
          <cell r="AT355">
            <v>5597.75</v>
          </cell>
          <cell r="AU355">
            <v>1721</v>
          </cell>
          <cell r="AV355">
            <v>4730.25</v>
          </cell>
          <cell r="AW355">
            <v>2588</v>
          </cell>
          <cell r="AX355">
            <v>3514.75</v>
          </cell>
          <cell r="AY355">
            <v>0</v>
          </cell>
          <cell r="AZ355">
            <v>101579.75</v>
          </cell>
          <cell r="BA355">
            <v>51331.211511848654</v>
          </cell>
          <cell r="BC355">
            <v>346</v>
          </cell>
          <cell r="BD355" t="str">
            <v>WINTHROP</v>
          </cell>
          <cell r="BI355">
            <v>0</v>
          </cell>
          <cell r="BL355">
            <v>0</v>
          </cell>
          <cell r="BM355">
            <v>0</v>
          </cell>
          <cell r="BO355">
            <v>0</v>
          </cell>
          <cell r="BQ355">
            <v>83428</v>
          </cell>
          <cell r="BR355">
            <v>83428</v>
          </cell>
          <cell r="BS355">
            <v>0</v>
          </cell>
          <cell r="BU355">
            <v>0</v>
          </cell>
          <cell r="BW355">
            <v>0</v>
          </cell>
        </row>
        <row r="356">
          <cell r="A356">
            <v>347</v>
          </cell>
          <cell r="B356">
            <v>347</v>
          </cell>
          <cell r="C356" t="str">
            <v>WOBURN</v>
          </cell>
          <cell r="D356">
            <v>21</v>
          </cell>
          <cell r="E356">
            <v>339015</v>
          </cell>
          <cell r="F356">
            <v>0</v>
          </cell>
          <cell r="G356">
            <v>18753</v>
          </cell>
          <cell r="H356">
            <v>357768</v>
          </cell>
          <cell r="J356">
            <v>8763.9854338444202</v>
          </cell>
          <cell r="K356">
            <v>0.13025798873906252</v>
          </cell>
          <cell r="L356">
            <v>18753</v>
          </cell>
          <cell r="M356">
            <v>27516.98543384442</v>
          </cell>
          <cell r="O356">
            <v>330251.01456615556</v>
          </cell>
          <cell r="Q356">
            <v>0</v>
          </cell>
          <cell r="R356">
            <v>8763.9854338444202</v>
          </cell>
          <cell r="S356">
            <v>18753</v>
          </cell>
          <cell r="T356">
            <v>27516.98543384442</v>
          </cell>
          <cell r="V356">
            <v>86034.75</v>
          </cell>
          <cell r="W356">
            <v>0</v>
          </cell>
          <cell r="X356">
            <v>347</v>
          </cell>
          <cell r="Y356">
            <v>21</v>
          </cell>
          <cell r="Z356">
            <v>0</v>
          </cell>
          <cell r="AA356">
            <v>0</v>
          </cell>
          <cell r="AB356">
            <v>339015</v>
          </cell>
          <cell r="AC356">
            <v>0</v>
          </cell>
          <cell r="AD356">
            <v>339015</v>
          </cell>
          <cell r="AE356">
            <v>0</v>
          </cell>
          <cell r="AF356">
            <v>18753</v>
          </cell>
          <cell r="AG356">
            <v>357768</v>
          </cell>
          <cell r="AH356">
            <v>0</v>
          </cell>
          <cell r="AJ356">
            <v>0</v>
          </cell>
          <cell r="AK356">
            <v>0</v>
          </cell>
          <cell r="AL356">
            <v>357768</v>
          </cell>
          <cell r="AN356">
            <v>347</v>
          </cell>
          <cell r="AO356">
            <v>347</v>
          </cell>
          <cell r="AP356" t="str">
            <v>WOBURN</v>
          </cell>
          <cell r="AQ356">
            <v>339015</v>
          </cell>
          <cell r="AR356">
            <v>324771</v>
          </cell>
          <cell r="AS356">
            <v>14244</v>
          </cell>
          <cell r="AT356">
            <v>11779</v>
          </cell>
          <cell r="AU356">
            <v>25369</v>
          </cell>
          <cell r="AV356">
            <v>0</v>
          </cell>
          <cell r="AW356">
            <v>15889.75</v>
          </cell>
          <cell r="AX356">
            <v>0</v>
          </cell>
          <cell r="AY356">
            <v>0</v>
          </cell>
          <cell r="AZ356">
            <v>67281.75</v>
          </cell>
          <cell r="BA356">
            <v>8763.9854338444202</v>
          </cell>
          <cell r="BC356">
            <v>347</v>
          </cell>
          <cell r="BD356" t="str">
            <v>WOBURN</v>
          </cell>
          <cell r="BI356">
            <v>0</v>
          </cell>
          <cell r="BL356">
            <v>0</v>
          </cell>
          <cell r="BM356">
            <v>0</v>
          </cell>
          <cell r="BO356">
            <v>0</v>
          </cell>
          <cell r="BQ356">
            <v>14244</v>
          </cell>
          <cell r="BR356">
            <v>14244</v>
          </cell>
          <cell r="BS356">
            <v>0</v>
          </cell>
          <cell r="BU356">
            <v>0</v>
          </cell>
          <cell r="BW356">
            <v>0</v>
          </cell>
        </row>
        <row r="357">
          <cell r="A357">
            <v>348</v>
          </cell>
          <cell r="B357">
            <v>348</v>
          </cell>
          <cell r="C357" t="str">
            <v>WORCESTER</v>
          </cell>
          <cell r="D357">
            <v>2018</v>
          </cell>
          <cell r="E357">
            <v>23230070</v>
          </cell>
          <cell r="F357">
            <v>923431</v>
          </cell>
          <cell r="G357">
            <v>1802074</v>
          </cell>
          <cell r="H357">
            <v>25955575</v>
          </cell>
          <cell r="J357">
            <v>581103.79435791448</v>
          </cell>
          <cell r="K357">
            <v>0.55738203306710332</v>
          </cell>
          <cell r="L357">
            <v>1802074</v>
          </cell>
          <cell r="M357">
            <v>2383177.7943579145</v>
          </cell>
          <cell r="O357">
            <v>23572397.205642086</v>
          </cell>
          <cell r="Q357">
            <v>0</v>
          </cell>
          <cell r="R357">
            <v>581103.79435791448</v>
          </cell>
          <cell r="S357">
            <v>1802074</v>
          </cell>
          <cell r="T357">
            <v>2383177.7943579145</v>
          </cell>
          <cell r="V357">
            <v>2844633.25</v>
          </cell>
          <cell r="W357">
            <v>0</v>
          </cell>
          <cell r="X357">
            <v>348</v>
          </cell>
          <cell r="Y357">
            <v>2018</v>
          </cell>
          <cell r="Z357">
            <v>0</v>
          </cell>
          <cell r="AA357">
            <v>0</v>
          </cell>
          <cell r="AB357">
            <v>23230070</v>
          </cell>
          <cell r="AC357">
            <v>0</v>
          </cell>
          <cell r="AD357">
            <v>23230070</v>
          </cell>
          <cell r="AE357">
            <v>923431</v>
          </cell>
          <cell r="AF357">
            <v>1802074</v>
          </cell>
          <cell r="AG357">
            <v>25955575</v>
          </cell>
          <cell r="AH357">
            <v>0</v>
          </cell>
          <cell r="AJ357">
            <v>0</v>
          </cell>
          <cell r="AK357">
            <v>0</v>
          </cell>
          <cell r="AL357">
            <v>25955575</v>
          </cell>
          <cell r="AN357">
            <v>348</v>
          </cell>
          <cell r="AO357">
            <v>348</v>
          </cell>
          <cell r="AP357" t="str">
            <v>WORCESTER</v>
          </cell>
          <cell r="AQ357">
            <v>23230070</v>
          </cell>
          <cell r="AR357">
            <v>22285609</v>
          </cell>
          <cell r="AS357">
            <v>944461</v>
          </cell>
          <cell r="AT357">
            <v>0</v>
          </cell>
          <cell r="AU357">
            <v>0</v>
          </cell>
          <cell r="AV357">
            <v>83985.75</v>
          </cell>
          <cell r="AW357">
            <v>14112.5</v>
          </cell>
          <cell r="AX357">
            <v>0</v>
          </cell>
          <cell r="AY357">
            <v>0</v>
          </cell>
          <cell r="AZ357">
            <v>1042559.25</v>
          </cell>
          <cell r="BA357">
            <v>581103.79435791448</v>
          </cell>
          <cell r="BC357">
            <v>348</v>
          </cell>
          <cell r="BD357" t="str">
            <v>WORCESTER</v>
          </cell>
          <cell r="BI357">
            <v>0</v>
          </cell>
          <cell r="BL357">
            <v>0</v>
          </cell>
          <cell r="BM357">
            <v>0</v>
          </cell>
          <cell r="BO357">
            <v>0</v>
          </cell>
          <cell r="BQ357">
            <v>944461</v>
          </cell>
          <cell r="BR357">
            <v>944461</v>
          </cell>
          <cell r="BS357">
            <v>0</v>
          </cell>
          <cell r="BU357">
            <v>0</v>
          </cell>
          <cell r="BW357">
            <v>0</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2966.5</v>
          </cell>
          <cell r="W358">
            <v>0</v>
          </cell>
          <cell r="X358">
            <v>349</v>
          </cell>
          <cell r="AN358">
            <v>349</v>
          </cell>
          <cell r="AO358">
            <v>349</v>
          </cell>
          <cell r="AP358" t="str">
            <v>WORTHINGTON</v>
          </cell>
          <cell r="AQ358">
            <v>0</v>
          </cell>
          <cell r="AR358">
            <v>0</v>
          </cell>
          <cell r="AS358">
            <v>0</v>
          </cell>
          <cell r="AT358">
            <v>0</v>
          </cell>
          <cell r="AU358">
            <v>98</v>
          </cell>
          <cell r="AV358">
            <v>2868.5</v>
          </cell>
          <cell r="AW358">
            <v>0</v>
          </cell>
          <cell r="AX358">
            <v>0</v>
          </cell>
          <cell r="AY358">
            <v>0</v>
          </cell>
          <cell r="AZ358">
            <v>2966.5</v>
          </cell>
          <cell r="BA358">
            <v>0</v>
          </cell>
          <cell r="BC358">
            <v>349</v>
          </cell>
          <cell r="BD358" t="str">
            <v>WORTHINGTON</v>
          </cell>
          <cell r="BI358">
            <v>0</v>
          </cell>
          <cell r="BL358">
            <v>0</v>
          </cell>
          <cell r="BM358">
            <v>0</v>
          </cell>
          <cell r="BO358">
            <v>0</v>
          </cell>
          <cell r="BQ358">
            <v>0</v>
          </cell>
          <cell r="BR358">
            <v>0</v>
          </cell>
          <cell r="BS358">
            <v>0</v>
          </cell>
          <cell r="BU358">
            <v>0</v>
          </cell>
          <cell r="BW358">
            <v>0</v>
          </cell>
        </row>
        <row r="359">
          <cell r="A359">
            <v>350</v>
          </cell>
          <cell r="B359">
            <v>350</v>
          </cell>
          <cell r="C359" t="str">
            <v>WRENTHAM</v>
          </cell>
          <cell r="D359">
            <v>26</v>
          </cell>
          <cell r="E359">
            <v>400803</v>
          </cell>
          <cell r="F359">
            <v>0</v>
          </cell>
          <cell r="G359">
            <v>23218</v>
          </cell>
          <cell r="H359">
            <v>424021</v>
          </cell>
          <cell r="J359">
            <v>45293.512195482799</v>
          </cell>
          <cell r="K359">
            <v>0.32037398017699342</v>
          </cell>
          <cell r="L359">
            <v>23218</v>
          </cell>
          <cell r="M359">
            <v>68511.512195482792</v>
          </cell>
          <cell r="O359">
            <v>355509.48780451721</v>
          </cell>
          <cell r="Q359">
            <v>0</v>
          </cell>
          <cell r="R359">
            <v>45293.512195482799</v>
          </cell>
          <cell r="S359">
            <v>23218</v>
          </cell>
          <cell r="T359">
            <v>68511.512195482792</v>
          </cell>
          <cell r="V359">
            <v>164595</v>
          </cell>
          <cell r="W359">
            <v>0</v>
          </cell>
          <cell r="X359">
            <v>350</v>
          </cell>
          <cell r="Y359">
            <v>26</v>
          </cell>
          <cell r="Z359">
            <v>0</v>
          </cell>
          <cell r="AA359">
            <v>0</v>
          </cell>
          <cell r="AB359">
            <v>400803</v>
          </cell>
          <cell r="AC359">
            <v>0</v>
          </cell>
          <cell r="AD359">
            <v>400803</v>
          </cell>
          <cell r="AE359">
            <v>0</v>
          </cell>
          <cell r="AF359">
            <v>23218</v>
          </cell>
          <cell r="AG359">
            <v>424021</v>
          </cell>
          <cell r="AH359">
            <v>0</v>
          </cell>
          <cell r="AJ359">
            <v>0</v>
          </cell>
          <cell r="AK359">
            <v>0</v>
          </cell>
          <cell r="AL359">
            <v>424021</v>
          </cell>
          <cell r="AN359">
            <v>350</v>
          </cell>
          <cell r="AO359">
            <v>350</v>
          </cell>
          <cell r="AP359" t="str">
            <v>WRENTHAM</v>
          </cell>
          <cell r="AQ359">
            <v>400803</v>
          </cell>
          <cell r="AR359">
            <v>327188</v>
          </cell>
          <cell r="AS359">
            <v>73615</v>
          </cell>
          <cell r="AT359">
            <v>41537</v>
          </cell>
          <cell r="AU359">
            <v>0</v>
          </cell>
          <cell r="AV359">
            <v>19903</v>
          </cell>
          <cell r="AW359">
            <v>682.25</v>
          </cell>
          <cell r="AX359">
            <v>5639.75</v>
          </cell>
          <cell r="AY359">
            <v>0</v>
          </cell>
          <cell r="AZ359">
            <v>141377</v>
          </cell>
          <cell r="BA359">
            <v>45293.512195482799</v>
          </cell>
          <cell r="BC359">
            <v>350</v>
          </cell>
          <cell r="BD359" t="str">
            <v>WRENTHAM</v>
          </cell>
          <cell r="BI359">
            <v>0</v>
          </cell>
          <cell r="BL359">
            <v>0</v>
          </cell>
          <cell r="BM359">
            <v>0</v>
          </cell>
          <cell r="BO359">
            <v>0</v>
          </cell>
          <cell r="BQ359">
            <v>73615</v>
          </cell>
          <cell r="BR359">
            <v>73615</v>
          </cell>
          <cell r="BS359">
            <v>0</v>
          </cell>
          <cell r="BU359">
            <v>0</v>
          </cell>
          <cell r="BW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W360">
            <v>0</v>
          </cell>
          <cell r="X360">
            <v>351</v>
          </cell>
          <cell r="AN360">
            <v>351</v>
          </cell>
          <cell r="AO360">
            <v>351</v>
          </cell>
          <cell r="AP360" t="str">
            <v>YARMOUTH</v>
          </cell>
          <cell r="AQ360">
            <v>0</v>
          </cell>
          <cell r="AR360">
            <v>0</v>
          </cell>
          <cell r="AS360">
            <v>0</v>
          </cell>
          <cell r="AT360">
            <v>0</v>
          </cell>
          <cell r="AU360">
            <v>0</v>
          </cell>
          <cell r="AV360">
            <v>0</v>
          </cell>
          <cell r="AW360">
            <v>0</v>
          </cell>
          <cell r="AX360">
            <v>0</v>
          </cell>
          <cell r="AY360">
            <v>0</v>
          </cell>
          <cell r="AZ360">
            <v>0</v>
          </cell>
          <cell r="BA360">
            <v>0</v>
          </cell>
          <cell r="BC360">
            <v>351</v>
          </cell>
          <cell r="BD360" t="str">
            <v>YARMOUTH</v>
          </cell>
          <cell r="BI360">
            <v>0</v>
          </cell>
          <cell r="BL360">
            <v>0</v>
          </cell>
          <cell r="BM360">
            <v>0</v>
          </cell>
          <cell r="BO360">
            <v>0</v>
          </cell>
          <cell r="BQ360">
            <v>0</v>
          </cell>
          <cell r="BR360">
            <v>0</v>
          </cell>
          <cell r="BS360">
            <v>0</v>
          </cell>
          <cell r="BU360">
            <v>0</v>
          </cell>
          <cell r="BW360">
            <v>0</v>
          </cell>
        </row>
        <row r="361">
          <cell r="A361">
            <v>352</v>
          </cell>
          <cell r="B361">
            <v>352</v>
          </cell>
          <cell r="C361" t="str">
            <v>DEVENS</v>
          </cell>
          <cell r="D361">
            <v>5</v>
          </cell>
          <cell r="E361">
            <v>67980</v>
          </cell>
          <cell r="F361">
            <v>0</v>
          </cell>
          <cell r="G361">
            <v>4465</v>
          </cell>
          <cell r="H361">
            <v>72445</v>
          </cell>
          <cell r="J361">
            <v>5430.4223138943307</v>
          </cell>
          <cell r="K361">
            <v>0.22852186943681232</v>
          </cell>
          <cell r="L361">
            <v>4465</v>
          </cell>
          <cell r="M361">
            <v>9895.4223138943307</v>
          </cell>
          <cell r="O361">
            <v>62549.577686105666</v>
          </cell>
          <cell r="Q361">
            <v>0</v>
          </cell>
          <cell r="R361">
            <v>5430.4223138943307</v>
          </cell>
          <cell r="S361">
            <v>4465</v>
          </cell>
          <cell r="T361">
            <v>9895.4223138943307</v>
          </cell>
          <cell r="V361">
            <v>28228.25</v>
          </cell>
          <cell r="W361">
            <v>0</v>
          </cell>
          <cell r="X361">
            <v>352</v>
          </cell>
          <cell r="Y361">
            <v>5</v>
          </cell>
          <cell r="Z361">
            <v>0</v>
          </cell>
          <cell r="AA361">
            <v>0</v>
          </cell>
          <cell r="AB361">
            <v>67980</v>
          </cell>
          <cell r="AC361">
            <v>0</v>
          </cell>
          <cell r="AD361">
            <v>67980</v>
          </cell>
          <cell r="AE361">
            <v>0</v>
          </cell>
          <cell r="AF361">
            <v>4465</v>
          </cell>
          <cell r="AG361">
            <v>72445</v>
          </cell>
          <cell r="AH361">
            <v>0</v>
          </cell>
          <cell r="AJ361">
            <v>0</v>
          </cell>
          <cell r="AK361">
            <v>0</v>
          </cell>
          <cell r="AL361">
            <v>72445</v>
          </cell>
          <cell r="AN361">
            <v>352</v>
          </cell>
          <cell r="AO361">
            <v>352</v>
          </cell>
          <cell r="AP361" t="str">
            <v>DEVENS</v>
          </cell>
          <cell r="AQ361">
            <v>67980</v>
          </cell>
          <cell r="AR361">
            <v>59154</v>
          </cell>
          <cell r="AS361">
            <v>8826</v>
          </cell>
          <cell r="AT361">
            <v>7551.5</v>
          </cell>
          <cell r="AU361">
            <v>0</v>
          </cell>
          <cell r="AV361">
            <v>7160</v>
          </cell>
          <cell r="AW361">
            <v>176</v>
          </cell>
          <cell r="AX361">
            <v>49.75</v>
          </cell>
          <cell r="AY361">
            <v>0</v>
          </cell>
          <cell r="AZ361">
            <v>23763.25</v>
          </cell>
          <cell r="BA361">
            <v>5430.4223138943307</v>
          </cell>
          <cell r="BC361">
            <v>352</v>
          </cell>
          <cell r="BD361" t="str">
            <v>DEVENS</v>
          </cell>
          <cell r="BI361">
            <v>0</v>
          </cell>
          <cell r="BL361">
            <v>0</v>
          </cell>
          <cell r="BM361">
            <v>0</v>
          </cell>
          <cell r="BO361">
            <v>0</v>
          </cell>
          <cell r="BQ361">
            <v>8826</v>
          </cell>
          <cell r="BR361">
            <v>8826</v>
          </cell>
          <cell r="BS361">
            <v>0</v>
          </cell>
          <cell r="BU361">
            <v>0</v>
          </cell>
          <cell r="BW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W362">
            <v>0</v>
          </cell>
          <cell r="X362">
            <v>353</v>
          </cell>
          <cell r="AN362">
            <v>353</v>
          </cell>
          <cell r="AP362" t="str">
            <v>SOUTHFIELD</v>
          </cell>
          <cell r="AQ362">
            <v>0</v>
          </cell>
          <cell r="AR362">
            <v>0</v>
          </cell>
          <cell r="AS362">
            <v>0</v>
          </cell>
          <cell r="AT362">
            <v>0</v>
          </cell>
          <cell r="AU362">
            <v>0</v>
          </cell>
          <cell r="AV362">
            <v>0</v>
          </cell>
          <cell r="AW362">
            <v>0</v>
          </cell>
          <cell r="AX362">
            <v>0</v>
          </cell>
          <cell r="AY362">
            <v>0</v>
          </cell>
          <cell r="AZ362">
            <v>0</v>
          </cell>
          <cell r="BA362">
            <v>0</v>
          </cell>
          <cell r="BC362">
            <v>353</v>
          </cell>
          <cell r="BD362" t="str">
            <v>SOUTHFIELD</v>
          </cell>
          <cell r="BI362">
            <v>0</v>
          </cell>
          <cell r="BL362">
            <v>0</v>
          </cell>
          <cell r="BM362">
            <v>0</v>
          </cell>
          <cell r="BO362">
            <v>0</v>
          </cell>
          <cell r="BQ362">
            <v>0</v>
          </cell>
          <cell r="BR362">
            <v>0</v>
          </cell>
          <cell r="BS362">
            <v>0</v>
          </cell>
          <cell r="BU362">
            <v>0</v>
          </cell>
          <cell r="BW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W363">
            <v>0</v>
          </cell>
          <cell r="X363">
            <v>406</v>
          </cell>
          <cell r="AN363">
            <v>406</v>
          </cell>
          <cell r="AO363">
            <v>406</v>
          </cell>
          <cell r="AP363" t="str">
            <v>NORTHAMPTON SMITH</v>
          </cell>
          <cell r="AQ363">
            <v>0</v>
          </cell>
          <cell r="AR363">
            <v>0</v>
          </cell>
          <cell r="AS363">
            <v>0</v>
          </cell>
          <cell r="AT363">
            <v>0</v>
          </cell>
          <cell r="AU363">
            <v>0</v>
          </cell>
          <cell r="AV363">
            <v>0</v>
          </cell>
          <cell r="AW363">
            <v>0</v>
          </cell>
          <cell r="AX363">
            <v>0</v>
          </cell>
          <cell r="AY363">
            <v>0</v>
          </cell>
          <cell r="AZ363">
            <v>0</v>
          </cell>
          <cell r="BA363">
            <v>0</v>
          </cell>
          <cell r="BC363">
            <v>406</v>
          </cell>
          <cell r="BD363" t="str">
            <v>NORTHAMPTON SMITH</v>
          </cell>
          <cell r="BI363">
            <v>0</v>
          </cell>
          <cell r="BL363">
            <v>0</v>
          </cell>
          <cell r="BM363">
            <v>0</v>
          </cell>
          <cell r="BO363">
            <v>0</v>
          </cell>
          <cell r="BQ363">
            <v>0</v>
          </cell>
          <cell r="BR363">
            <v>0</v>
          </cell>
          <cell r="BS363">
            <v>0</v>
          </cell>
          <cell r="BU363">
            <v>0</v>
          </cell>
          <cell r="BW363">
            <v>0</v>
          </cell>
        </row>
        <row r="364">
          <cell r="A364">
            <v>600</v>
          </cell>
          <cell r="B364">
            <v>701</v>
          </cell>
          <cell r="C364" t="str">
            <v>ACTON BOXBOROUGH</v>
          </cell>
          <cell r="D364">
            <v>23</v>
          </cell>
          <cell r="E364">
            <v>322380</v>
          </cell>
          <cell r="F364">
            <v>0</v>
          </cell>
          <cell r="G364">
            <v>20539</v>
          </cell>
          <cell r="H364">
            <v>342919</v>
          </cell>
          <cell r="J364">
            <v>9864.0981799630536</v>
          </cell>
          <cell r="K364">
            <v>0.3575082020554724</v>
          </cell>
          <cell r="L364">
            <v>20539</v>
          </cell>
          <cell r="M364">
            <v>30403.098179963054</v>
          </cell>
          <cell r="O364">
            <v>312515.90182003693</v>
          </cell>
          <cell r="Q364">
            <v>0</v>
          </cell>
          <cell r="R364">
            <v>9864.0981799630536</v>
          </cell>
          <cell r="S364">
            <v>20539</v>
          </cell>
          <cell r="T364">
            <v>30403.098179963054</v>
          </cell>
          <cell r="V364">
            <v>48130.25</v>
          </cell>
          <cell r="W364">
            <v>0</v>
          </cell>
          <cell r="X364">
            <v>600</v>
          </cell>
          <cell r="Y364">
            <v>23</v>
          </cell>
          <cell r="Z364">
            <v>0</v>
          </cell>
          <cell r="AA364">
            <v>0</v>
          </cell>
          <cell r="AB364">
            <v>322380</v>
          </cell>
          <cell r="AC364">
            <v>0</v>
          </cell>
          <cell r="AD364">
            <v>322380</v>
          </cell>
          <cell r="AE364">
            <v>0</v>
          </cell>
          <cell r="AF364">
            <v>20539</v>
          </cell>
          <cell r="AG364">
            <v>342919</v>
          </cell>
          <cell r="AH364">
            <v>0</v>
          </cell>
          <cell r="AJ364">
            <v>0</v>
          </cell>
          <cell r="AK364">
            <v>0</v>
          </cell>
          <cell r="AL364">
            <v>342919</v>
          </cell>
          <cell r="AN364">
            <v>600</v>
          </cell>
          <cell r="AO364">
            <v>701</v>
          </cell>
          <cell r="AP364" t="str">
            <v>ACTON BOXBOROUGH</v>
          </cell>
          <cell r="AQ364">
            <v>322380</v>
          </cell>
          <cell r="AR364">
            <v>306348</v>
          </cell>
          <cell r="AS364">
            <v>16032</v>
          </cell>
          <cell r="AT364">
            <v>0</v>
          </cell>
          <cell r="AU364">
            <v>0</v>
          </cell>
          <cell r="AV364">
            <v>5059.5</v>
          </cell>
          <cell r="AW364">
            <v>0</v>
          </cell>
          <cell r="AX364">
            <v>6499.75</v>
          </cell>
          <cell r="AY364">
            <v>0</v>
          </cell>
          <cell r="AZ364">
            <v>27591.25</v>
          </cell>
          <cell r="BA364">
            <v>9864.0981799630536</v>
          </cell>
          <cell r="BC364">
            <v>600</v>
          </cell>
          <cell r="BD364" t="str">
            <v>ACTON BOXBOROUGH</v>
          </cell>
          <cell r="BI364">
            <v>0</v>
          </cell>
          <cell r="BL364">
            <v>0</v>
          </cell>
          <cell r="BM364">
            <v>0</v>
          </cell>
          <cell r="BO364">
            <v>0</v>
          </cell>
          <cell r="BQ364">
            <v>16032</v>
          </cell>
          <cell r="BR364">
            <v>16032</v>
          </cell>
          <cell r="BS364">
            <v>0</v>
          </cell>
          <cell r="BU364">
            <v>0</v>
          </cell>
          <cell r="BW364">
            <v>0</v>
          </cell>
        </row>
        <row r="365">
          <cell r="A365">
            <v>603</v>
          </cell>
          <cell r="B365">
            <v>702</v>
          </cell>
          <cell r="C365" t="str">
            <v>ADAMS CHESHIRE</v>
          </cell>
          <cell r="D365">
            <v>83</v>
          </cell>
          <cell r="E365">
            <v>1034761</v>
          </cell>
          <cell r="F365">
            <v>0</v>
          </cell>
          <cell r="G365">
            <v>74119</v>
          </cell>
          <cell r="H365">
            <v>1108880</v>
          </cell>
          <cell r="J365">
            <v>0</v>
          </cell>
          <cell r="K365">
            <v>0</v>
          </cell>
          <cell r="L365">
            <v>74119</v>
          </cell>
          <cell r="M365">
            <v>74119</v>
          </cell>
          <cell r="O365">
            <v>1034761</v>
          </cell>
          <cell r="Q365">
            <v>0</v>
          </cell>
          <cell r="R365">
            <v>0</v>
          </cell>
          <cell r="S365">
            <v>74119</v>
          </cell>
          <cell r="T365">
            <v>74119</v>
          </cell>
          <cell r="V365">
            <v>172595.25</v>
          </cell>
          <cell r="W365">
            <v>0</v>
          </cell>
          <cell r="X365">
            <v>603</v>
          </cell>
          <cell r="Y365">
            <v>83</v>
          </cell>
          <cell r="Z365">
            <v>0</v>
          </cell>
          <cell r="AA365">
            <v>0</v>
          </cell>
          <cell r="AB365">
            <v>1034761</v>
          </cell>
          <cell r="AC365">
            <v>0</v>
          </cell>
          <cell r="AD365">
            <v>1034761</v>
          </cell>
          <cell r="AE365">
            <v>0</v>
          </cell>
          <cell r="AF365">
            <v>74119</v>
          </cell>
          <cell r="AG365">
            <v>1108880</v>
          </cell>
          <cell r="AH365">
            <v>0</v>
          </cell>
          <cell r="AJ365">
            <v>0</v>
          </cell>
          <cell r="AK365">
            <v>0</v>
          </cell>
          <cell r="AL365">
            <v>1108880</v>
          </cell>
          <cell r="AN365">
            <v>603</v>
          </cell>
          <cell r="AO365">
            <v>702</v>
          </cell>
          <cell r="AP365" t="str">
            <v>ADAMS CHESHIRE</v>
          </cell>
          <cell r="AQ365">
            <v>1034761</v>
          </cell>
          <cell r="AR365">
            <v>1076095</v>
          </cell>
          <cell r="AS365">
            <v>0</v>
          </cell>
          <cell r="AT365">
            <v>51564.5</v>
          </cell>
          <cell r="AU365">
            <v>0</v>
          </cell>
          <cell r="AV365">
            <v>38898.25</v>
          </cell>
          <cell r="AW365">
            <v>8013.5</v>
          </cell>
          <cell r="AX365">
            <v>0</v>
          </cell>
          <cell r="AY365">
            <v>0</v>
          </cell>
          <cell r="AZ365">
            <v>98476.25</v>
          </cell>
          <cell r="BA365">
            <v>0</v>
          </cell>
          <cell r="BC365">
            <v>603</v>
          </cell>
          <cell r="BD365" t="str">
            <v>ADAMS CHESHIRE</v>
          </cell>
          <cell r="BI365">
            <v>0</v>
          </cell>
          <cell r="BL365">
            <v>0</v>
          </cell>
          <cell r="BM365">
            <v>0</v>
          </cell>
          <cell r="BO365">
            <v>0</v>
          </cell>
          <cell r="BQ365">
            <v>0</v>
          </cell>
          <cell r="BR365">
            <v>0</v>
          </cell>
          <cell r="BS365">
            <v>0</v>
          </cell>
          <cell r="BU365">
            <v>0</v>
          </cell>
          <cell r="BW365">
            <v>0</v>
          </cell>
        </row>
        <row r="366">
          <cell r="A366">
            <v>605</v>
          </cell>
          <cell r="B366">
            <v>703</v>
          </cell>
          <cell r="C366" t="str">
            <v>AMHERST PELHAM</v>
          </cell>
          <cell r="D366">
            <v>103</v>
          </cell>
          <cell r="E366">
            <v>1746425</v>
          </cell>
          <cell r="F366">
            <v>0</v>
          </cell>
          <cell r="G366">
            <v>91979</v>
          </cell>
          <cell r="H366">
            <v>1838404</v>
          </cell>
          <cell r="J366">
            <v>161834.09131618901</v>
          </cell>
          <cell r="K366">
            <v>0.37818021308744104</v>
          </cell>
          <cell r="L366">
            <v>91979</v>
          </cell>
          <cell r="M366">
            <v>253813.09131618901</v>
          </cell>
          <cell r="O366">
            <v>1584590.9086838111</v>
          </cell>
          <cell r="Q366">
            <v>0</v>
          </cell>
          <cell r="R366">
            <v>161834.09131618901</v>
          </cell>
          <cell r="S366">
            <v>91979</v>
          </cell>
          <cell r="T366">
            <v>253813.09131618901</v>
          </cell>
          <cell r="V366">
            <v>519907.5</v>
          </cell>
          <cell r="W366">
            <v>0</v>
          </cell>
          <cell r="X366">
            <v>605</v>
          </cell>
          <cell r="Y366">
            <v>103</v>
          </cell>
          <cell r="Z366">
            <v>0</v>
          </cell>
          <cell r="AA366">
            <v>0</v>
          </cell>
          <cell r="AB366">
            <v>1746425</v>
          </cell>
          <cell r="AC366">
            <v>0</v>
          </cell>
          <cell r="AD366">
            <v>1746425</v>
          </cell>
          <cell r="AE366">
            <v>0</v>
          </cell>
          <cell r="AF366">
            <v>91979</v>
          </cell>
          <cell r="AG366">
            <v>1838404</v>
          </cell>
          <cell r="AH366">
            <v>0</v>
          </cell>
          <cell r="AJ366">
            <v>0</v>
          </cell>
          <cell r="AK366">
            <v>0</v>
          </cell>
          <cell r="AL366">
            <v>1838404</v>
          </cell>
          <cell r="AN366">
            <v>605</v>
          </cell>
          <cell r="AO366">
            <v>703</v>
          </cell>
          <cell r="AP366" t="str">
            <v>AMHERST PELHAM</v>
          </cell>
          <cell r="AQ366">
            <v>1746425</v>
          </cell>
          <cell r="AR366">
            <v>1483398</v>
          </cell>
          <cell r="AS366">
            <v>263027</v>
          </cell>
          <cell r="AT366">
            <v>0</v>
          </cell>
          <cell r="AU366">
            <v>62497</v>
          </cell>
          <cell r="AV366">
            <v>63394.75</v>
          </cell>
          <cell r="AW366">
            <v>15767.5</v>
          </cell>
          <cell r="AX366">
            <v>23242.25</v>
          </cell>
          <cell r="AY366">
            <v>0</v>
          </cell>
          <cell r="AZ366">
            <v>427928.5</v>
          </cell>
          <cell r="BA366">
            <v>161834.09131618901</v>
          </cell>
          <cell r="BC366">
            <v>605</v>
          </cell>
          <cell r="BD366" t="str">
            <v>AMHERST PELHAM</v>
          </cell>
          <cell r="BI366">
            <v>0</v>
          </cell>
          <cell r="BL366">
            <v>0</v>
          </cell>
          <cell r="BM366">
            <v>0</v>
          </cell>
          <cell r="BO366">
            <v>0</v>
          </cell>
          <cell r="BQ366">
            <v>263027</v>
          </cell>
          <cell r="BR366">
            <v>263027</v>
          </cell>
          <cell r="BS366">
            <v>0</v>
          </cell>
          <cell r="BU366">
            <v>0</v>
          </cell>
          <cell r="BW366">
            <v>0</v>
          </cell>
        </row>
        <row r="367">
          <cell r="A367">
            <v>610</v>
          </cell>
          <cell r="B367">
            <v>704</v>
          </cell>
          <cell r="C367" t="str">
            <v>ASHBURNHAM WESTMINSTER</v>
          </cell>
          <cell r="D367">
            <v>11</v>
          </cell>
          <cell r="E367">
            <v>134114</v>
          </cell>
          <cell r="F367">
            <v>0</v>
          </cell>
          <cell r="G367">
            <v>9823</v>
          </cell>
          <cell r="H367">
            <v>143937</v>
          </cell>
          <cell r="J367">
            <v>17008.678273883397</v>
          </cell>
          <cell r="K367">
            <v>0.46969729023206114</v>
          </cell>
          <cell r="L367">
            <v>9823</v>
          </cell>
          <cell r="M367">
            <v>26831.678273883397</v>
          </cell>
          <cell r="O367">
            <v>117105.3217261166</v>
          </cell>
          <cell r="Q367">
            <v>0</v>
          </cell>
          <cell r="R367">
            <v>17008.678273883397</v>
          </cell>
          <cell r="S367">
            <v>9823</v>
          </cell>
          <cell r="T367">
            <v>26831.678273883397</v>
          </cell>
          <cell r="V367">
            <v>46035</v>
          </cell>
          <cell r="W367">
            <v>0</v>
          </cell>
          <cell r="X367">
            <v>610</v>
          </cell>
          <cell r="Y367">
            <v>11</v>
          </cell>
          <cell r="Z367">
            <v>0</v>
          </cell>
          <cell r="AA367">
            <v>0</v>
          </cell>
          <cell r="AB367">
            <v>134114</v>
          </cell>
          <cell r="AC367">
            <v>0</v>
          </cell>
          <cell r="AD367">
            <v>134114</v>
          </cell>
          <cell r="AE367">
            <v>0</v>
          </cell>
          <cell r="AF367">
            <v>9823</v>
          </cell>
          <cell r="AG367">
            <v>143937</v>
          </cell>
          <cell r="AH367">
            <v>0</v>
          </cell>
          <cell r="AJ367">
            <v>0</v>
          </cell>
          <cell r="AK367">
            <v>0</v>
          </cell>
          <cell r="AL367">
            <v>143937</v>
          </cell>
          <cell r="AN367">
            <v>610</v>
          </cell>
          <cell r="AO367">
            <v>704</v>
          </cell>
          <cell r="AP367" t="str">
            <v>ASHBURNHAM WESTMINSTER</v>
          </cell>
          <cell r="AQ367">
            <v>134114</v>
          </cell>
          <cell r="AR367">
            <v>106470</v>
          </cell>
          <cell r="AS367">
            <v>27644</v>
          </cell>
          <cell r="AT367">
            <v>0</v>
          </cell>
          <cell r="AU367">
            <v>8568</v>
          </cell>
          <cell r="AV367">
            <v>0</v>
          </cell>
          <cell r="AW367">
            <v>0</v>
          </cell>
          <cell r="AX367">
            <v>0</v>
          </cell>
          <cell r="AY367">
            <v>0</v>
          </cell>
          <cell r="AZ367">
            <v>36212</v>
          </cell>
          <cell r="BA367">
            <v>17008.678273883397</v>
          </cell>
          <cell r="BC367">
            <v>610</v>
          </cell>
          <cell r="BD367" t="str">
            <v>ASHBURNHAM WESTMINSTER</v>
          </cell>
          <cell r="BI367">
            <v>0</v>
          </cell>
          <cell r="BL367">
            <v>0</v>
          </cell>
          <cell r="BM367">
            <v>0</v>
          </cell>
          <cell r="BO367">
            <v>0</v>
          </cell>
          <cell r="BQ367">
            <v>27644</v>
          </cell>
          <cell r="BR367">
            <v>27644</v>
          </cell>
          <cell r="BS367">
            <v>0</v>
          </cell>
          <cell r="BU367">
            <v>0</v>
          </cell>
          <cell r="BW367">
            <v>0</v>
          </cell>
        </row>
        <row r="368">
          <cell r="A368">
            <v>615</v>
          </cell>
          <cell r="B368">
            <v>705</v>
          </cell>
          <cell r="C368" t="str">
            <v>ATHOL ROYALSTON</v>
          </cell>
          <cell r="D368">
            <v>1</v>
          </cell>
          <cell r="E368">
            <v>12233</v>
          </cell>
          <cell r="F368">
            <v>0</v>
          </cell>
          <cell r="G368">
            <v>893</v>
          </cell>
          <cell r="H368">
            <v>13126</v>
          </cell>
          <cell r="J368">
            <v>973.98125117773907</v>
          </cell>
          <cell r="K368">
            <v>8.346383745471006E-2</v>
          </cell>
          <cell r="L368">
            <v>893</v>
          </cell>
          <cell r="M368">
            <v>1866.9812511777391</v>
          </cell>
          <cell r="O368">
            <v>11259.018748822262</v>
          </cell>
          <cell r="Q368">
            <v>0</v>
          </cell>
          <cell r="R368">
            <v>973.98125117773907</v>
          </cell>
          <cell r="S368">
            <v>893</v>
          </cell>
          <cell r="T368">
            <v>1866.9812511777391</v>
          </cell>
          <cell r="V368">
            <v>12562.5</v>
          </cell>
          <cell r="W368">
            <v>0</v>
          </cell>
          <cell r="X368">
            <v>615</v>
          </cell>
          <cell r="Y368">
            <v>1</v>
          </cell>
          <cell r="Z368">
            <v>0</v>
          </cell>
          <cell r="AA368">
            <v>0</v>
          </cell>
          <cell r="AB368">
            <v>12233</v>
          </cell>
          <cell r="AC368">
            <v>0</v>
          </cell>
          <cell r="AD368">
            <v>12233</v>
          </cell>
          <cell r="AE368">
            <v>0</v>
          </cell>
          <cell r="AF368">
            <v>893</v>
          </cell>
          <cell r="AG368">
            <v>13126</v>
          </cell>
          <cell r="AH368">
            <v>0</v>
          </cell>
          <cell r="AJ368">
            <v>0</v>
          </cell>
          <cell r="AK368">
            <v>0</v>
          </cell>
          <cell r="AL368">
            <v>13126</v>
          </cell>
          <cell r="AN368">
            <v>615</v>
          </cell>
          <cell r="AO368">
            <v>705</v>
          </cell>
          <cell r="AP368" t="str">
            <v>ATHOL ROYALSTON</v>
          </cell>
          <cell r="AQ368">
            <v>12233</v>
          </cell>
          <cell r="AR368">
            <v>10650</v>
          </cell>
          <cell r="AS368">
            <v>1583</v>
          </cell>
          <cell r="AT368">
            <v>0</v>
          </cell>
          <cell r="AU368">
            <v>0</v>
          </cell>
          <cell r="AV368">
            <v>10086.5</v>
          </cell>
          <cell r="AW368">
            <v>0</v>
          </cell>
          <cell r="AX368">
            <v>0</v>
          </cell>
          <cell r="AY368">
            <v>0</v>
          </cell>
          <cell r="AZ368">
            <v>11669.5</v>
          </cell>
          <cell r="BA368">
            <v>973.98125117773907</v>
          </cell>
          <cell r="BC368">
            <v>615</v>
          </cell>
          <cell r="BD368" t="str">
            <v>ATHOL ROYALSTON</v>
          </cell>
          <cell r="BI368">
            <v>0</v>
          </cell>
          <cell r="BL368">
            <v>0</v>
          </cell>
          <cell r="BM368">
            <v>0</v>
          </cell>
          <cell r="BO368">
            <v>0</v>
          </cell>
          <cell r="BQ368">
            <v>1583</v>
          </cell>
          <cell r="BR368">
            <v>1583</v>
          </cell>
          <cell r="BS368">
            <v>0</v>
          </cell>
          <cell r="BU368">
            <v>0</v>
          </cell>
          <cell r="BW368">
            <v>0</v>
          </cell>
        </row>
        <row r="369">
          <cell r="A369">
            <v>616</v>
          </cell>
          <cell r="B369">
            <v>616</v>
          </cell>
          <cell r="C369" t="str">
            <v>AYER SHIRLEY</v>
          </cell>
          <cell r="D369">
            <v>62</v>
          </cell>
          <cell r="E369">
            <v>822079</v>
          </cell>
          <cell r="F369">
            <v>0</v>
          </cell>
          <cell r="G369">
            <v>55366</v>
          </cell>
          <cell r="H369">
            <v>877445</v>
          </cell>
          <cell r="J369">
            <v>0</v>
          </cell>
          <cell r="K369">
            <v>0</v>
          </cell>
          <cell r="L369">
            <v>55366</v>
          </cell>
          <cell r="M369">
            <v>55366</v>
          </cell>
          <cell r="O369">
            <v>822079</v>
          </cell>
          <cell r="Q369">
            <v>0</v>
          </cell>
          <cell r="R369">
            <v>0</v>
          </cell>
          <cell r="S369">
            <v>55366</v>
          </cell>
          <cell r="T369">
            <v>55366</v>
          </cell>
          <cell r="V369">
            <v>83410</v>
          </cell>
          <cell r="W369">
            <v>0</v>
          </cell>
          <cell r="X369">
            <v>616</v>
          </cell>
          <cell r="Y369">
            <v>62</v>
          </cell>
          <cell r="Z369">
            <v>0</v>
          </cell>
          <cell r="AA369">
            <v>0</v>
          </cell>
          <cell r="AB369">
            <v>822079</v>
          </cell>
          <cell r="AC369">
            <v>0</v>
          </cell>
          <cell r="AD369">
            <v>822079</v>
          </cell>
          <cell r="AE369">
            <v>0</v>
          </cell>
          <cell r="AF369">
            <v>55366</v>
          </cell>
          <cell r="AG369">
            <v>877445</v>
          </cell>
          <cell r="AH369">
            <v>0</v>
          </cell>
          <cell r="AJ369">
            <v>0</v>
          </cell>
          <cell r="AK369">
            <v>0</v>
          </cell>
          <cell r="AL369">
            <v>877445</v>
          </cell>
          <cell r="AN369">
            <v>616</v>
          </cell>
          <cell r="AO369">
            <v>616</v>
          </cell>
          <cell r="AP369" t="str">
            <v>AYER SHIRLEY</v>
          </cell>
          <cell r="AQ369">
            <v>822079</v>
          </cell>
          <cell r="AR369">
            <v>908104</v>
          </cell>
          <cell r="AS369">
            <v>0</v>
          </cell>
          <cell r="AT369">
            <v>11962</v>
          </cell>
          <cell r="AU369">
            <v>0</v>
          </cell>
          <cell r="AV369">
            <v>666.75</v>
          </cell>
          <cell r="AW369">
            <v>0</v>
          </cell>
          <cell r="AX369">
            <v>15415.25</v>
          </cell>
          <cell r="AY369">
            <v>0</v>
          </cell>
          <cell r="AZ369">
            <v>28044</v>
          </cell>
          <cell r="BA369">
            <v>0</v>
          </cell>
          <cell r="BC369">
            <v>616</v>
          </cell>
          <cell r="BD369" t="str">
            <v>AYER SHIRLEY</v>
          </cell>
          <cell r="BI369">
            <v>0</v>
          </cell>
          <cell r="BL369">
            <v>0</v>
          </cell>
          <cell r="BM369">
            <v>0</v>
          </cell>
          <cell r="BO369">
            <v>0</v>
          </cell>
          <cell r="BQ369">
            <v>0</v>
          </cell>
          <cell r="BR369">
            <v>0</v>
          </cell>
          <cell r="BS369">
            <v>0</v>
          </cell>
          <cell r="BU369">
            <v>0</v>
          </cell>
          <cell r="BW369">
            <v>0</v>
          </cell>
        </row>
        <row r="370">
          <cell r="A370">
            <v>618</v>
          </cell>
          <cell r="B370">
            <v>706</v>
          </cell>
          <cell r="C370" t="str">
            <v>BERKSHIRE HILLS</v>
          </cell>
          <cell r="D370">
            <v>1</v>
          </cell>
          <cell r="E370">
            <v>20221</v>
          </cell>
          <cell r="F370">
            <v>0</v>
          </cell>
          <cell r="G370">
            <v>893</v>
          </cell>
          <cell r="H370">
            <v>21114</v>
          </cell>
          <cell r="J370">
            <v>7458.9859178949664</v>
          </cell>
          <cell r="K370">
            <v>0.48530300869532467</v>
          </cell>
          <cell r="L370">
            <v>893</v>
          </cell>
          <cell r="M370">
            <v>8351.9859178949664</v>
          </cell>
          <cell r="O370">
            <v>12762.014082105034</v>
          </cell>
          <cell r="Q370">
            <v>0</v>
          </cell>
          <cell r="R370">
            <v>7458.9859178949664</v>
          </cell>
          <cell r="S370">
            <v>893</v>
          </cell>
          <cell r="T370">
            <v>8351.9859178949664</v>
          </cell>
          <cell r="V370">
            <v>16262.75</v>
          </cell>
          <cell r="W370">
            <v>0</v>
          </cell>
          <cell r="X370">
            <v>618</v>
          </cell>
          <cell r="Y370">
            <v>1</v>
          </cell>
          <cell r="Z370">
            <v>0</v>
          </cell>
          <cell r="AA370">
            <v>0</v>
          </cell>
          <cell r="AB370">
            <v>20221</v>
          </cell>
          <cell r="AC370">
            <v>0</v>
          </cell>
          <cell r="AD370">
            <v>20221</v>
          </cell>
          <cell r="AE370">
            <v>0</v>
          </cell>
          <cell r="AF370">
            <v>893</v>
          </cell>
          <cell r="AG370">
            <v>21114</v>
          </cell>
          <cell r="AH370">
            <v>0</v>
          </cell>
          <cell r="AJ370">
            <v>0</v>
          </cell>
          <cell r="AK370">
            <v>0</v>
          </cell>
          <cell r="AL370">
            <v>21114</v>
          </cell>
          <cell r="AN370">
            <v>618</v>
          </cell>
          <cell r="AO370">
            <v>706</v>
          </cell>
          <cell r="AP370" t="str">
            <v>BERKSHIRE HILLS</v>
          </cell>
          <cell r="AQ370">
            <v>20221</v>
          </cell>
          <cell r="AR370">
            <v>8098</v>
          </cell>
          <cell r="AS370">
            <v>12123</v>
          </cell>
          <cell r="AT370">
            <v>2024.5</v>
          </cell>
          <cell r="AU370">
            <v>0</v>
          </cell>
          <cell r="AV370">
            <v>1222.25</v>
          </cell>
          <cell r="AW370">
            <v>0</v>
          </cell>
          <cell r="AX370">
            <v>0</v>
          </cell>
          <cell r="AY370">
            <v>0</v>
          </cell>
          <cell r="AZ370">
            <v>15369.75</v>
          </cell>
          <cell r="BA370">
            <v>7458.9859178949664</v>
          </cell>
          <cell r="BC370">
            <v>618</v>
          </cell>
          <cell r="BD370" t="str">
            <v>BERKSHIRE HILLS</v>
          </cell>
          <cell r="BI370">
            <v>0</v>
          </cell>
          <cell r="BL370">
            <v>0</v>
          </cell>
          <cell r="BM370">
            <v>0</v>
          </cell>
          <cell r="BO370">
            <v>0</v>
          </cell>
          <cell r="BQ370">
            <v>12123</v>
          </cell>
          <cell r="BR370">
            <v>12123</v>
          </cell>
          <cell r="BS370">
            <v>0</v>
          </cell>
          <cell r="BU370">
            <v>0</v>
          </cell>
          <cell r="BW370">
            <v>0</v>
          </cell>
        </row>
        <row r="371">
          <cell r="A371">
            <v>620</v>
          </cell>
          <cell r="B371">
            <v>707</v>
          </cell>
          <cell r="C371" t="str">
            <v>BERLIN BOYLSTON</v>
          </cell>
          <cell r="D371">
            <v>12</v>
          </cell>
          <cell r="E371">
            <v>182364</v>
          </cell>
          <cell r="F371">
            <v>0</v>
          </cell>
          <cell r="G371">
            <v>10716</v>
          </cell>
          <cell r="H371">
            <v>193080</v>
          </cell>
          <cell r="J371">
            <v>0</v>
          </cell>
          <cell r="K371">
            <v>0</v>
          </cell>
          <cell r="L371">
            <v>10716</v>
          </cell>
          <cell r="M371">
            <v>10716</v>
          </cell>
          <cell r="O371">
            <v>182364</v>
          </cell>
          <cell r="Q371">
            <v>0</v>
          </cell>
          <cell r="R371">
            <v>0</v>
          </cell>
          <cell r="S371">
            <v>10716</v>
          </cell>
          <cell r="T371">
            <v>10716</v>
          </cell>
          <cell r="V371">
            <v>16718.25</v>
          </cell>
          <cell r="W371">
            <v>0</v>
          </cell>
          <cell r="X371">
            <v>620</v>
          </cell>
          <cell r="Y371">
            <v>12</v>
          </cell>
          <cell r="Z371">
            <v>0</v>
          </cell>
          <cell r="AA371">
            <v>0</v>
          </cell>
          <cell r="AB371">
            <v>182364</v>
          </cell>
          <cell r="AC371">
            <v>0</v>
          </cell>
          <cell r="AD371">
            <v>182364</v>
          </cell>
          <cell r="AE371">
            <v>0</v>
          </cell>
          <cell r="AF371">
            <v>10716</v>
          </cell>
          <cell r="AG371">
            <v>193080</v>
          </cell>
          <cell r="AH371">
            <v>0</v>
          </cell>
          <cell r="AJ371">
            <v>0</v>
          </cell>
          <cell r="AK371">
            <v>0</v>
          </cell>
          <cell r="AL371">
            <v>193080</v>
          </cell>
          <cell r="AN371">
            <v>620</v>
          </cell>
          <cell r="AO371">
            <v>707</v>
          </cell>
          <cell r="AP371" t="str">
            <v>BERLIN BOYLSTON</v>
          </cell>
          <cell r="AQ371">
            <v>182364</v>
          </cell>
          <cell r="AR371">
            <v>224526</v>
          </cell>
          <cell r="AS371">
            <v>0</v>
          </cell>
          <cell r="AT371">
            <v>6002.25</v>
          </cell>
          <cell r="AU371">
            <v>0</v>
          </cell>
          <cell r="AV371">
            <v>0</v>
          </cell>
          <cell r="AW371">
            <v>0</v>
          </cell>
          <cell r="AX371">
            <v>0</v>
          </cell>
          <cell r="AY371">
            <v>0</v>
          </cell>
          <cell r="AZ371">
            <v>6002.25</v>
          </cell>
          <cell r="BA371">
            <v>0</v>
          </cell>
          <cell r="BC371">
            <v>620</v>
          </cell>
          <cell r="BD371" t="str">
            <v>BERLIN BOYLSTON</v>
          </cell>
          <cell r="BI371">
            <v>0</v>
          </cell>
          <cell r="BL371">
            <v>0</v>
          </cell>
          <cell r="BM371">
            <v>0</v>
          </cell>
          <cell r="BO371">
            <v>0</v>
          </cell>
          <cell r="BQ371">
            <v>0</v>
          </cell>
          <cell r="BR371">
            <v>0</v>
          </cell>
          <cell r="BS371">
            <v>0</v>
          </cell>
          <cell r="BU371">
            <v>0</v>
          </cell>
          <cell r="BW371">
            <v>0</v>
          </cell>
        </row>
        <row r="372">
          <cell r="A372">
            <v>622</v>
          </cell>
          <cell r="B372">
            <v>765</v>
          </cell>
          <cell r="C372" t="str">
            <v>BLACKSTONE MILLVILLE</v>
          </cell>
          <cell r="D372">
            <v>5</v>
          </cell>
          <cell r="E372">
            <v>54000</v>
          </cell>
          <cell r="F372">
            <v>0</v>
          </cell>
          <cell r="G372">
            <v>4465</v>
          </cell>
          <cell r="H372">
            <v>58465</v>
          </cell>
          <cell r="J372">
            <v>20398.84674766062</v>
          </cell>
          <cell r="K372">
            <v>0.53072586713308889</v>
          </cell>
          <cell r="L372">
            <v>4465</v>
          </cell>
          <cell r="M372">
            <v>24863.84674766062</v>
          </cell>
          <cell r="O372">
            <v>33601.153252339383</v>
          </cell>
          <cell r="Q372">
            <v>0</v>
          </cell>
          <cell r="R372">
            <v>20398.84674766062</v>
          </cell>
          <cell r="S372">
            <v>4465</v>
          </cell>
          <cell r="T372">
            <v>24863.84674766062</v>
          </cell>
          <cell r="V372">
            <v>42900.75</v>
          </cell>
          <cell r="W372">
            <v>0</v>
          </cell>
          <cell r="X372">
            <v>622</v>
          </cell>
          <cell r="Y372">
            <v>5</v>
          </cell>
          <cell r="Z372">
            <v>0</v>
          </cell>
          <cell r="AA372">
            <v>0</v>
          </cell>
          <cell r="AB372">
            <v>54000</v>
          </cell>
          <cell r="AC372">
            <v>0</v>
          </cell>
          <cell r="AD372">
            <v>54000</v>
          </cell>
          <cell r="AE372">
            <v>0</v>
          </cell>
          <cell r="AF372">
            <v>4465</v>
          </cell>
          <cell r="AG372">
            <v>58465</v>
          </cell>
          <cell r="AH372">
            <v>0</v>
          </cell>
          <cell r="AJ372">
            <v>0</v>
          </cell>
          <cell r="AK372">
            <v>0</v>
          </cell>
          <cell r="AL372">
            <v>58465</v>
          </cell>
          <cell r="AN372">
            <v>622</v>
          </cell>
          <cell r="AO372">
            <v>765</v>
          </cell>
          <cell r="AP372" t="str">
            <v>BLACKSTONE MILLVILLE</v>
          </cell>
          <cell r="AQ372">
            <v>54000</v>
          </cell>
          <cell r="AR372">
            <v>20846</v>
          </cell>
          <cell r="AS372">
            <v>33154</v>
          </cell>
          <cell r="AT372">
            <v>0</v>
          </cell>
          <cell r="AU372">
            <v>5213</v>
          </cell>
          <cell r="AV372">
            <v>0</v>
          </cell>
          <cell r="AW372">
            <v>68.75</v>
          </cell>
          <cell r="AX372">
            <v>0</v>
          </cell>
          <cell r="AY372">
            <v>0</v>
          </cell>
          <cell r="AZ372">
            <v>38435.75</v>
          </cell>
          <cell r="BA372">
            <v>20398.84674766062</v>
          </cell>
          <cell r="BC372">
            <v>622</v>
          </cell>
          <cell r="BD372" t="str">
            <v>BLACKSTONE MILLVILLE</v>
          </cell>
          <cell r="BI372">
            <v>0</v>
          </cell>
          <cell r="BL372">
            <v>0</v>
          </cell>
          <cell r="BM372">
            <v>0</v>
          </cell>
          <cell r="BO372">
            <v>0</v>
          </cell>
          <cell r="BQ372">
            <v>33154</v>
          </cell>
          <cell r="BR372">
            <v>33154</v>
          </cell>
          <cell r="BS372">
            <v>0</v>
          </cell>
          <cell r="BU372">
            <v>0</v>
          </cell>
          <cell r="BW372">
            <v>0</v>
          </cell>
        </row>
        <row r="373">
          <cell r="A373">
            <v>625</v>
          </cell>
          <cell r="B373">
            <v>710</v>
          </cell>
          <cell r="C373" t="str">
            <v>BRIDGEWATER RAYNHAM</v>
          </cell>
          <cell r="D373">
            <v>14</v>
          </cell>
          <cell r="E373">
            <v>182848</v>
          </cell>
          <cell r="F373">
            <v>0</v>
          </cell>
          <cell r="G373">
            <v>12502</v>
          </cell>
          <cell r="H373">
            <v>195350</v>
          </cell>
          <cell r="J373">
            <v>11452.739740633251</v>
          </cell>
          <cell r="K373">
            <v>0.28595925719897508</v>
          </cell>
          <cell r="L373">
            <v>12502</v>
          </cell>
          <cell r="M373">
            <v>23954.739740633253</v>
          </cell>
          <cell r="O373">
            <v>171395.26025936674</v>
          </cell>
          <cell r="Q373">
            <v>0</v>
          </cell>
          <cell r="R373">
            <v>11452.739740633251</v>
          </cell>
          <cell r="S373">
            <v>12502</v>
          </cell>
          <cell r="T373">
            <v>23954.739740633253</v>
          </cell>
          <cell r="V373">
            <v>52552.25</v>
          </cell>
          <cell r="W373">
            <v>0</v>
          </cell>
          <cell r="X373">
            <v>625</v>
          </cell>
          <cell r="Y373">
            <v>14</v>
          </cell>
          <cell r="Z373">
            <v>0</v>
          </cell>
          <cell r="AA373">
            <v>0</v>
          </cell>
          <cell r="AB373">
            <v>182848</v>
          </cell>
          <cell r="AC373">
            <v>0</v>
          </cell>
          <cell r="AD373">
            <v>182848</v>
          </cell>
          <cell r="AE373">
            <v>0</v>
          </cell>
          <cell r="AF373">
            <v>12502</v>
          </cell>
          <cell r="AG373">
            <v>195350</v>
          </cell>
          <cell r="AH373">
            <v>0</v>
          </cell>
          <cell r="AJ373">
            <v>0</v>
          </cell>
          <cell r="AK373">
            <v>0</v>
          </cell>
          <cell r="AL373">
            <v>195350</v>
          </cell>
          <cell r="AN373">
            <v>625</v>
          </cell>
          <cell r="AO373">
            <v>710</v>
          </cell>
          <cell r="AP373" t="str">
            <v>BRIDGEWATER RAYNHAM</v>
          </cell>
          <cell r="AQ373">
            <v>182848</v>
          </cell>
          <cell r="AR373">
            <v>164234</v>
          </cell>
          <cell r="AS373">
            <v>18614</v>
          </cell>
          <cell r="AT373">
            <v>17108.5</v>
          </cell>
          <cell r="AU373">
            <v>0</v>
          </cell>
          <cell r="AV373">
            <v>4327.75</v>
          </cell>
          <cell r="AW373">
            <v>0</v>
          </cell>
          <cell r="AX373">
            <v>0</v>
          </cell>
          <cell r="AY373">
            <v>0</v>
          </cell>
          <cell r="AZ373">
            <v>40050.25</v>
          </cell>
          <cell r="BA373">
            <v>11452.739740633251</v>
          </cell>
          <cell r="BC373">
            <v>625</v>
          </cell>
          <cell r="BD373" t="str">
            <v>BRIDGEWATER RAYNHAM</v>
          </cell>
          <cell r="BI373">
            <v>0</v>
          </cell>
          <cell r="BL373">
            <v>0</v>
          </cell>
          <cell r="BM373">
            <v>0</v>
          </cell>
          <cell r="BO373">
            <v>0</v>
          </cell>
          <cell r="BQ373">
            <v>18614</v>
          </cell>
          <cell r="BR373">
            <v>18614</v>
          </cell>
          <cell r="BS373">
            <v>0</v>
          </cell>
          <cell r="BU373">
            <v>0</v>
          </cell>
          <cell r="BW373">
            <v>0</v>
          </cell>
        </row>
        <row r="374">
          <cell r="A374">
            <v>632</v>
          </cell>
          <cell r="B374">
            <v>632</v>
          </cell>
          <cell r="C374" t="str">
            <v>CHESTERFIELD GOSHEN</v>
          </cell>
          <cell r="D374">
            <v>3</v>
          </cell>
          <cell r="E374">
            <v>54293</v>
          </cell>
          <cell r="F374">
            <v>0</v>
          </cell>
          <cell r="G374">
            <v>2679</v>
          </cell>
          <cell r="H374">
            <v>56972</v>
          </cell>
          <cell r="J374">
            <v>13297.95122028078</v>
          </cell>
          <cell r="K374">
            <v>0.50340517944733421</v>
          </cell>
          <cell r="L374">
            <v>2679</v>
          </cell>
          <cell r="M374">
            <v>15976.95122028078</v>
          </cell>
          <cell r="O374">
            <v>40995.048779719218</v>
          </cell>
          <cell r="Q374">
            <v>0</v>
          </cell>
          <cell r="R374">
            <v>13297.95122028078</v>
          </cell>
          <cell r="S374">
            <v>2679</v>
          </cell>
          <cell r="T374">
            <v>15976.95122028078</v>
          </cell>
          <cell r="V374">
            <v>29095</v>
          </cell>
          <cell r="W374">
            <v>0</v>
          </cell>
          <cell r="X374">
            <v>632</v>
          </cell>
          <cell r="Y374">
            <v>3</v>
          </cell>
          <cell r="Z374">
            <v>0</v>
          </cell>
          <cell r="AA374">
            <v>0</v>
          </cell>
          <cell r="AB374">
            <v>54293</v>
          </cell>
          <cell r="AC374">
            <v>0</v>
          </cell>
          <cell r="AD374">
            <v>54293</v>
          </cell>
          <cell r="AE374">
            <v>0</v>
          </cell>
          <cell r="AF374">
            <v>2679</v>
          </cell>
          <cell r="AG374">
            <v>56972</v>
          </cell>
          <cell r="AH374">
            <v>0</v>
          </cell>
          <cell r="AJ374">
            <v>0</v>
          </cell>
          <cell r="AK374">
            <v>0</v>
          </cell>
          <cell r="AL374">
            <v>56972</v>
          </cell>
          <cell r="AN374">
            <v>632</v>
          </cell>
          <cell r="AO374">
            <v>632</v>
          </cell>
          <cell r="AP374" t="str">
            <v>CHESTERFIELD GOSHEN</v>
          </cell>
          <cell r="AQ374">
            <v>54293</v>
          </cell>
          <cell r="AR374">
            <v>32680</v>
          </cell>
          <cell r="AS374">
            <v>21613</v>
          </cell>
          <cell r="AT374">
            <v>0</v>
          </cell>
          <cell r="AU374">
            <v>4803</v>
          </cell>
          <cell r="AV374">
            <v>0</v>
          </cell>
          <cell r="AW374">
            <v>0</v>
          </cell>
          <cell r="AX374">
            <v>0</v>
          </cell>
          <cell r="AY374">
            <v>0</v>
          </cell>
          <cell r="AZ374">
            <v>26416</v>
          </cell>
          <cell r="BA374">
            <v>13297.95122028078</v>
          </cell>
          <cell r="BC374">
            <v>632</v>
          </cell>
          <cell r="BD374" t="str">
            <v>CHESTERFIELD GOSHEN</v>
          </cell>
          <cell r="BI374">
            <v>0</v>
          </cell>
          <cell r="BL374">
            <v>0</v>
          </cell>
          <cell r="BM374">
            <v>0</v>
          </cell>
          <cell r="BO374">
            <v>0</v>
          </cell>
          <cell r="BQ374">
            <v>21613</v>
          </cell>
          <cell r="BR374">
            <v>21613</v>
          </cell>
          <cell r="BS374">
            <v>0</v>
          </cell>
          <cell r="BU374">
            <v>0</v>
          </cell>
          <cell r="BW374">
            <v>0</v>
          </cell>
        </row>
        <row r="375">
          <cell r="A375">
            <v>635</v>
          </cell>
          <cell r="B375">
            <v>712</v>
          </cell>
          <cell r="C375" t="str">
            <v>CENTRAL BERKSHIRE</v>
          </cell>
          <cell r="D375">
            <v>25</v>
          </cell>
          <cell r="E375">
            <v>390526</v>
          </cell>
          <cell r="F375">
            <v>0</v>
          </cell>
          <cell r="G375">
            <v>22325</v>
          </cell>
          <cell r="H375">
            <v>412851</v>
          </cell>
          <cell r="J375">
            <v>46769.558324083802</v>
          </cell>
          <cell r="K375">
            <v>0.40994732801209433</v>
          </cell>
          <cell r="L375">
            <v>22325</v>
          </cell>
          <cell r="M375">
            <v>69094.558324083802</v>
          </cell>
          <cell r="O375">
            <v>343756.4416759162</v>
          </cell>
          <cell r="Q375">
            <v>0</v>
          </cell>
          <cell r="R375">
            <v>46769.558324083802</v>
          </cell>
          <cell r="S375">
            <v>22325</v>
          </cell>
          <cell r="T375">
            <v>69094.558324083802</v>
          </cell>
          <cell r="V375">
            <v>136411.75</v>
          </cell>
          <cell r="W375">
            <v>0</v>
          </cell>
          <cell r="X375">
            <v>635</v>
          </cell>
          <cell r="Y375">
            <v>25</v>
          </cell>
          <cell r="Z375">
            <v>0</v>
          </cell>
          <cell r="AA375">
            <v>0</v>
          </cell>
          <cell r="AB375">
            <v>390526</v>
          </cell>
          <cell r="AC375">
            <v>0</v>
          </cell>
          <cell r="AD375">
            <v>390526</v>
          </cell>
          <cell r="AE375">
            <v>0</v>
          </cell>
          <cell r="AF375">
            <v>22325</v>
          </cell>
          <cell r="AG375">
            <v>412851</v>
          </cell>
          <cell r="AH375">
            <v>0</v>
          </cell>
          <cell r="AJ375">
            <v>0</v>
          </cell>
          <cell r="AK375">
            <v>0</v>
          </cell>
          <cell r="AL375">
            <v>412851</v>
          </cell>
          <cell r="AN375">
            <v>635</v>
          </cell>
          <cell r="AO375">
            <v>712</v>
          </cell>
          <cell r="AP375" t="str">
            <v>CENTRAL BERKSHIRE</v>
          </cell>
          <cell r="AQ375">
            <v>390526</v>
          </cell>
          <cell r="AR375">
            <v>314512</v>
          </cell>
          <cell r="AS375">
            <v>76014</v>
          </cell>
          <cell r="AT375">
            <v>5325.5</v>
          </cell>
          <cell r="AU375">
            <v>26917</v>
          </cell>
          <cell r="AV375">
            <v>5830.25</v>
          </cell>
          <cell r="AW375">
            <v>0</v>
          </cell>
          <cell r="AX375">
            <v>0</v>
          </cell>
          <cell r="AY375">
            <v>0</v>
          </cell>
          <cell r="AZ375">
            <v>114086.75</v>
          </cell>
          <cell r="BA375">
            <v>46769.558324083802</v>
          </cell>
          <cell r="BC375">
            <v>635</v>
          </cell>
          <cell r="BD375" t="str">
            <v>CENTRAL BERKSHIRE</v>
          </cell>
          <cell r="BI375">
            <v>0</v>
          </cell>
          <cell r="BL375">
            <v>0</v>
          </cell>
          <cell r="BM375">
            <v>0</v>
          </cell>
          <cell r="BO375">
            <v>0</v>
          </cell>
          <cell r="BQ375">
            <v>76014</v>
          </cell>
          <cell r="BR375">
            <v>76014</v>
          </cell>
          <cell r="BS375">
            <v>0</v>
          </cell>
          <cell r="BU375">
            <v>0</v>
          </cell>
          <cell r="BW375">
            <v>0</v>
          </cell>
        </row>
        <row r="376">
          <cell r="A376">
            <v>640</v>
          </cell>
          <cell r="B376">
            <v>713</v>
          </cell>
          <cell r="C376" t="str">
            <v>CONCORD CARLISLE</v>
          </cell>
          <cell r="D376">
            <v>4</v>
          </cell>
          <cell r="E376">
            <v>69192</v>
          </cell>
          <cell r="F376">
            <v>0</v>
          </cell>
          <cell r="G376">
            <v>3572</v>
          </cell>
          <cell r="H376">
            <v>72764</v>
          </cell>
          <cell r="J376">
            <v>1390.5228222752307</v>
          </cell>
          <cell r="K376">
            <v>0.11210277509474612</v>
          </cell>
          <cell r="L376">
            <v>3572</v>
          </cell>
          <cell r="M376">
            <v>4962.5228222752303</v>
          </cell>
          <cell r="O376">
            <v>67801.477177724766</v>
          </cell>
          <cell r="Q376">
            <v>0</v>
          </cell>
          <cell r="R376">
            <v>1390.5228222752307</v>
          </cell>
          <cell r="S376">
            <v>3572</v>
          </cell>
          <cell r="T376">
            <v>4962.5228222752303</v>
          </cell>
          <cell r="V376">
            <v>15976</v>
          </cell>
          <cell r="W376">
            <v>0</v>
          </cell>
          <cell r="X376">
            <v>640</v>
          </cell>
          <cell r="Y376">
            <v>4</v>
          </cell>
          <cell r="Z376">
            <v>0</v>
          </cell>
          <cell r="AA376">
            <v>0</v>
          </cell>
          <cell r="AB376">
            <v>69192</v>
          </cell>
          <cell r="AC376">
            <v>0</v>
          </cell>
          <cell r="AD376">
            <v>69192</v>
          </cell>
          <cell r="AE376">
            <v>0</v>
          </cell>
          <cell r="AF376">
            <v>3572</v>
          </cell>
          <cell r="AG376">
            <v>72764</v>
          </cell>
          <cell r="AH376">
            <v>0</v>
          </cell>
          <cell r="AJ376">
            <v>0</v>
          </cell>
          <cell r="AK376">
            <v>0</v>
          </cell>
          <cell r="AL376">
            <v>72764</v>
          </cell>
          <cell r="AN376">
            <v>640</v>
          </cell>
          <cell r="AO376">
            <v>713</v>
          </cell>
          <cell r="AP376" t="str">
            <v>CONCORD CARLISLE</v>
          </cell>
          <cell r="AQ376">
            <v>69192</v>
          </cell>
          <cell r="AR376">
            <v>66932</v>
          </cell>
          <cell r="AS376">
            <v>2260</v>
          </cell>
          <cell r="AT376">
            <v>0</v>
          </cell>
          <cell r="AU376">
            <v>1909</v>
          </cell>
          <cell r="AV376">
            <v>496.5</v>
          </cell>
          <cell r="AW376">
            <v>0</v>
          </cell>
          <cell r="AX376">
            <v>7738.5</v>
          </cell>
          <cell r="AY376">
            <v>0</v>
          </cell>
          <cell r="AZ376">
            <v>12404</v>
          </cell>
          <cell r="BA376">
            <v>1390.5228222752307</v>
          </cell>
          <cell r="BC376">
            <v>640</v>
          </cell>
          <cell r="BD376" t="str">
            <v>CONCORD CARLISLE</v>
          </cell>
          <cell r="BI376">
            <v>0</v>
          </cell>
          <cell r="BL376">
            <v>0</v>
          </cell>
          <cell r="BM376">
            <v>0</v>
          </cell>
          <cell r="BO376">
            <v>0</v>
          </cell>
          <cell r="BQ376">
            <v>2260</v>
          </cell>
          <cell r="BR376">
            <v>2260</v>
          </cell>
          <cell r="BS376">
            <v>0</v>
          </cell>
          <cell r="BU376">
            <v>0</v>
          </cell>
          <cell r="BW376">
            <v>0</v>
          </cell>
        </row>
        <row r="377">
          <cell r="A377">
            <v>645</v>
          </cell>
          <cell r="B377">
            <v>714</v>
          </cell>
          <cell r="C377" t="str">
            <v>DENNIS YARMOUTH</v>
          </cell>
          <cell r="D377">
            <v>125</v>
          </cell>
          <cell r="E377">
            <v>1839336</v>
          </cell>
          <cell r="F377">
            <v>0</v>
          </cell>
          <cell r="G377">
            <v>111625</v>
          </cell>
          <cell r="H377">
            <v>1950961</v>
          </cell>
          <cell r="J377">
            <v>18047.878737079358</v>
          </cell>
          <cell r="K377">
            <v>0.29837739235583594</v>
          </cell>
          <cell r="L377">
            <v>111625</v>
          </cell>
          <cell r="M377">
            <v>129672.87873707936</v>
          </cell>
          <cell r="O377">
            <v>1821288.1212629206</v>
          </cell>
          <cell r="Q377">
            <v>0</v>
          </cell>
          <cell r="R377">
            <v>18047.878737079358</v>
          </cell>
          <cell r="S377">
            <v>111625</v>
          </cell>
          <cell r="T377">
            <v>129672.87873707936</v>
          </cell>
          <cell r="V377">
            <v>172111.75</v>
          </cell>
          <cell r="W377">
            <v>0</v>
          </cell>
          <cell r="X377">
            <v>645</v>
          </cell>
          <cell r="Y377">
            <v>125</v>
          </cell>
          <cell r="Z377">
            <v>0</v>
          </cell>
          <cell r="AA377">
            <v>0</v>
          </cell>
          <cell r="AB377">
            <v>1839336</v>
          </cell>
          <cell r="AC377">
            <v>0</v>
          </cell>
          <cell r="AD377">
            <v>1839336</v>
          </cell>
          <cell r="AE377">
            <v>0</v>
          </cell>
          <cell r="AF377">
            <v>111625</v>
          </cell>
          <cell r="AG377">
            <v>1950961</v>
          </cell>
          <cell r="AH377">
            <v>0</v>
          </cell>
          <cell r="AJ377">
            <v>0</v>
          </cell>
          <cell r="AK377">
            <v>0</v>
          </cell>
          <cell r="AL377">
            <v>1950961</v>
          </cell>
          <cell r="AN377">
            <v>645</v>
          </cell>
          <cell r="AO377">
            <v>714</v>
          </cell>
          <cell r="AP377" t="str">
            <v>DENNIS YARMOUTH</v>
          </cell>
          <cell r="AQ377">
            <v>1839336</v>
          </cell>
          <cell r="AR377">
            <v>1810003</v>
          </cell>
          <cell r="AS377">
            <v>29333</v>
          </cell>
          <cell r="AT377">
            <v>28613.75</v>
          </cell>
          <cell r="AU377">
            <v>2540</v>
          </cell>
          <cell r="AV377">
            <v>0</v>
          </cell>
          <cell r="AW377">
            <v>0</v>
          </cell>
          <cell r="AX377">
            <v>0</v>
          </cell>
          <cell r="AY377">
            <v>0</v>
          </cell>
          <cell r="AZ377">
            <v>60486.75</v>
          </cell>
          <cell r="BA377">
            <v>18047.878737079358</v>
          </cell>
          <cell r="BC377">
            <v>645</v>
          </cell>
          <cell r="BD377" t="str">
            <v>DENNIS YARMOUTH</v>
          </cell>
          <cell r="BI377">
            <v>0</v>
          </cell>
          <cell r="BL377">
            <v>0</v>
          </cell>
          <cell r="BM377">
            <v>0</v>
          </cell>
          <cell r="BO377">
            <v>0</v>
          </cell>
          <cell r="BQ377">
            <v>29333</v>
          </cell>
          <cell r="BR377">
            <v>29333</v>
          </cell>
          <cell r="BS377">
            <v>0</v>
          </cell>
          <cell r="BU377">
            <v>0</v>
          </cell>
          <cell r="BW377">
            <v>0</v>
          </cell>
        </row>
        <row r="378">
          <cell r="A378">
            <v>650</v>
          </cell>
          <cell r="B378">
            <v>715</v>
          </cell>
          <cell r="C378" t="str">
            <v>DIGHTON REHOBOTH</v>
          </cell>
          <cell r="D378">
            <v>2</v>
          </cell>
          <cell r="E378">
            <v>30422</v>
          </cell>
          <cell r="F378">
            <v>0</v>
          </cell>
          <cell r="G378">
            <v>1786</v>
          </cell>
          <cell r="H378">
            <v>32208</v>
          </cell>
          <cell r="J378">
            <v>858.30944118316245</v>
          </cell>
          <cell r="K378">
            <v>9.5206393742066214E-2</v>
          </cell>
          <cell r="L378">
            <v>1786</v>
          </cell>
          <cell r="M378">
            <v>2644.3094411831626</v>
          </cell>
          <cell r="O378">
            <v>29563.690558816837</v>
          </cell>
          <cell r="Q378">
            <v>0</v>
          </cell>
          <cell r="R378">
            <v>858.30944118316245</v>
          </cell>
          <cell r="S378">
            <v>1786</v>
          </cell>
          <cell r="T378">
            <v>2644.3094411831626</v>
          </cell>
          <cell r="V378">
            <v>10801.25</v>
          </cell>
          <cell r="W378">
            <v>0</v>
          </cell>
          <cell r="X378">
            <v>650</v>
          </cell>
          <cell r="Y378">
            <v>2</v>
          </cell>
          <cell r="Z378">
            <v>0</v>
          </cell>
          <cell r="AA378">
            <v>0</v>
          </cell>
          <cell r="AB378">
            <v>30422</v>
          </cell>
          <cell r="AC378">
            <v>0</v>
          </cell>
          <cell r="AD378">
            <v>30422</v>
          </cell>
          <cell r="AE378">
            <v>0</v>
          </cell>
          <cell r="AF378">
            <v>1786</v>
          </cell>
          <cell r="AG378">
            <v>32208</v>
          </cell>
          <cell r="AH378">
            <v>0</v>
          </cell>
          <cell r="AJ378">
            <v>0</v>
          </cell>
          <cell r="AK378">
            <v>0</v>
          </cell>
          <cell r="AL378">
            <v>32208</v>
          </cell>
          <cell r="AN378">
            <v>650</v>
          </cell>
          <cell r="AO378">
            <v>715</v>
          </cell>
          <cell r="AP378" t="str">
            <v>DIGHTON REHOBOTH</v>
          </cell>
          <cell r="AQ378">
            <v>30422</v>
          </cell>
          <cell r="AR378">
            <v>29027</v>
          </cell>
          <cell r="AS378">
            <v>1395</v>
          </cell>
          <cell r="AT378">
            <v>2191.5</v>
          </cell>
          <cell r="AU378">
            <v>0</v>
          </cell>
          <cell r="AV378">
            <v>0</v>
          </cell>
          <cell r="AW378">
            <v>5428.75</v>
          </cell>
          <cell r="AX378">
            <v>0</v>
          </cell>
          <cell r="AY378">
            <v>0</v>
          </cell>
          <cell r="AZ378">
            <v>9015.25</v>
          </cell>
          <cell r="BA378">
            <v>858.30944118316245</v>
          </cell>
          <cell r="BC378">
            <v>650</v>
          </cell>
          <cell r="BD378" t="str">
            <v>DIGHTON REHOBOTH</v>
          </cell>
          <cell r="BI378">
            <v>0</v>
          </cell>
          <cell r="BL378">
            <v>0</v>
          </cell>
          <cell r="BM378">
            <v>0</v>
          </cell>
          <cell r="BO378">
            <v>0</v>
          </cell>
          <cell r="BQ378">
            <v>1395</v>
          </cell>
          <cell r="BR378">
            <v>1395</v>
          </cell>
          <cell r="BS378">
            <v>0</v>
          </cell>
          <cell r="BU378">
            <v>0</v>
          </cell>
          <cell r="BW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W379">
            <v>0</v>
          </cell>
          <cell r="X379">
            <v>655</v>
          </cell>
          <cell r="AN379">
            <v>655</v>
          </cell>
          <cell r="AO379">
            <v>716</v>
          </cell>
          <cell r="AP379" t="str">
            <v>DOVER SHERBORN</v>
          </cell>
          <cell r="AQ379">
            <v>0</v>
          </cell>
          <cell r="AR379">
            <v>0</v>
          </cell>
          <cell r="AS379">
            <v>0</v>
          </cell>
          <cell r="AT379">
            <v>0</v>
          </cell>
          <cell r="AU379">
            <v>0</v>
          </cell>
          <cell r="AV379">
            <v>4220</v>
          </cell>
          <cell r="AW379">
            <v>0</v>
          </cell>
          <cell r="AX379">
            <v>0</v>
          </cell>
          <cell r="AY379">
            <v>0</v>
          </cell>
          <cell r="AZ379">
            <v>4220</v>
          </cell>
          <cell r="BA379">
            <v>0</v>
          </cell>
          <cell r="BC379">
            <v>655</v>
          </cell>
          <cell r="BD379" t="str">
            <v>DOVER SHERBORN</v>
          </cell>
          <cell r="BI379">
            <v>0</v>
          </cell>
          <cell r="BL379">
            <v>0</v>
          </cell>
          <cell r="BM379">
            <v>0</v>
          </cell>
          <cell r="BO379">
            <v>0</v>
          </cell>
          <cell r="BQ379">
            <v>0</v>
          </cell>
          <cell r="BR379">
            <v>0</v>
          </cell>
          <cell r="BS379">
            <v>0</v>
          </cell>
          <cell r="BU379">
            <v>0</v>
          </cell>
          <cell r="BW379">
            <v>0</v>
          </cell>
        </row>
        <row r="380">
          <cell r="A380">
            <v>658</v>
          </cell>
          <cell r="B380">
            <v>780</v>
          </cell>
          <cell r="C380" t="str">
            <v>DUDLEY CHARLTON</v>
          </cell>
          <cell r="D380">
            <v>9</v>
          </cell>
          <cell r="E380">
            <v>96116</v>
          </cell>
          <cell r="F380">
            <v>0</v>
          </cell>
          <cell r="G380">
            <v>8037</v>
          </cell>
          <cell r="H380">
            <v>104153</v>
          </cell>
          <cell r="J380">
            <v>12602.074533558087</v>
          </cell>
          <cell r="K380">
            <v>0.31888849049016194</v>
          </cell>
          <cell r="L380">
            <v>8037</v>
          </cell>
          <cell r="M380">
            <v>20639.074533558087</v>
          </cell>
          <cell r="O380">
            <v>83513.925466441913</v>
          </cell>
          <cell r="Q380">
            <v>0</v>
          </cell>
          <cell r="R380">
            <v>12602.074533558087</v>
          </cell>
          <cell r="S380">
            <v>8037</v>
          </cell>
          <cell r="T380">
            <v>20639.074533558087</v>
          </cell>
          <cell r="V380">
            <v>47555.75</v>
          </cell>
          <cell r="W380">
            <v>0</v>
          </cell>
          <cell r="X380">
            <v>658</v>
          </cell>
          <cell r="Y380">
            <v>9</v>
          </cell>
          <cell r="Z380">
            <v>0</v>
          </cell>
          <cell r="AA380">
            <v>0</v>
          </cell>
          <cell r="AB380">
            <v>96116</v>
          </cell>
          <cell r="AC380">
            <v>0</v>
          </cell>
          <cell r="AD380">
            <v>96116</v>
          </cell>
          <cell r="AE380">
            <v>0</v>
          </cell>
          <cell r="AF380">
            <v>8037</v>
          </cell>
          <cell r="AG380">
            <v>104153</v>
          </cell>
          <cell r="AH380">
            <v>0</v>
          </cell>
          <cell r="AJ380">
            <v>0</v>
          </cell>
          <cell r="AK380">
            <v>0</v>
          </cell>
          <cell r="AL380">
            <v>104153</v>
          </cell>
          <cell r="AN380">
            <v>658</v>
          </cell>
          <cell r="AO380">
            <v>780</v>
          </cell>
          <cell r="AP380" t="str">
            <v>DUDLEY CHARLTON</v>
          </cell>
          <cell r="AQ380">
            <v>96116</v>
          </cell>
          <cell r="AR380">
            <v>75634</v>
          </cell>
          <cell r="AS380">
            <v>20482</v>
          </cell>
          <cell r="AT380">
            <v>18908.5</v>
          </cell>
          <cell r="AU380">
            <v>0</v>
          </cell>
          <cell r="AV380">
            <v>0</v>
          </cell>
          <cell r="AW380">
            <v>128.25</v>
          </cell>
          <cell r="AX380">
            <v>0</v>
          </cell>
          <cell r="AY380">
            <v>0</v>
          </cell>
          <cell r="AZ380">
            <v>39518.75</v>
          </cell>
          <cell r="BA380">
            <v>12602.074533558087</v>
          </cell>
          <cell r="BC380">
            <v>658</v>
          </cell>
          <cell r="BD380" t="str">
            <v>DUDLEY CHARLTON</v>
          </cell>
          <cell r="BI380">
            <v>0</v>
          </cell>
          <cell r="BL380">
            <v>0</v>
          </cell>
          <cell r="BM380">
            <v>0</v>
          </cell>
          <cell r="BO380">
            <v>0</v>
          </cell>
          <cell r="BQ380">
            <v>20482</v>
          </cell>
          <cell r="BR380">
            <v>20482</v>
          </cell>
          <cell r="BS380">
            <v>0</v>
          </cell>
          <cell r="BU380">
            <v>0</v>
          </cell>
          <cell r="BW380">
            <v>0</v>
          </cell>
        </row>
        <row r="381">
          <cell r="A381">
            <v>660</v>
          </cell>
          <cell r="B381">
            <v>776</v>
          </cell>
          <cell r="C381" t="str">
            <v>NAUSET</v>
          </cell>
          <cell r="D381">
            <v>79</v>
          </cell>
          <cell r="E381">
            <v>1469499</v>
          </cell>
          <cell r="F381">
            <v>0</v>
          </cell>
          <cell r="G381">
            <v>70547</v>
          </cell>
          <cell r="H381">
            <v>1540046</v>
          </cell>
          <cell r="J381">
            <v>35806.577949172271</v>
          </cell>
          <cell r="K381">
            <v>0.45196201880311737</v>
          </cell>
          <cell r="L381">
            <v>70547</v>
          </cell>
          <cell r="M381">
            <v>106353.57794917226</v>
          </cell>
          <cell r="O381">
            <v>1433692.4220508276</v>
          </cell>
          <cell r="Q381">
            <v>0</v>
          </cell>
          <cell r="R381">
            <v>35806.577949172271</v>
          </cell>
          <cell r="S381">
            <v>70547</v>
          </cell>
          <cell r="T381">
            <v>106353.57794917226</v>
          </cell>
          <cell r="V381">
            <v>149771.75</v>
          </cell>
          <cell r="W381">
            <v>0</v>
          </cell>
          <cell r="X381">
            <v>660</v>
          </cell>
          <cell r="Y381">
            <v>79</v>
          </cell>
          <cell r="Z381">
            <v>0</v>
          </cell>
          <cell r="AA381">
            <v>0</v>
          </cell>
          <cell r="AB381">
            <v>1469499</v>
          </cell>
          <cell r="AC381">
            <v>0</v>
          </cell>
          <cell r="AD381">
            <v>1469499</v>
          </cell>
          <cell r="AE381">
            <v>0</v>
          </cell>
          <cell r="AF381">
            <v>70547</v>
          </cell>
          <cell r="AG381">
            <v>1540046</v>
          </cell>
          <cell r="AH381">
            <v>0</v>
          </cell>
          <cell r="AJ381">
            <v>0</v>
          </cell>
          <cell r="AK381">
            <v>0</v>
          </cell>
          <cell r="AL381">
            <v>1540046</v>
          </cell>
          <cell r="AN381">
            <v>660</v>
          </cell>
          <cell r="AO381">
            <v>776</v>
          </cell>
          <cell r="AP381" t="str">
            <v>NAUSET</v>
          </cell>
          <cell r="AQ381">
            <v>1469499</v>
          </cell>
          <cell r="AR381">
            <v>1411303</v>
          </cell>
          <cell r="AS381">
            <v>58196</v>
          </cell>
          <cell r="AT381">
            <v>17714.75</v>
          </cell>
          <cell r="AU381">
            <v>3314</v>
          </cell>
          <cell r="AV381">
            <v>0</v>
          </cell>
          <cell r="AW381">
            <v>0</v>
          </cell>
          <cell r="AX381">
            <v>0</v>
          </cell>
          <cell r="AY381">
            <v>0</v>
          </cell>
          <cell r="AZ381">
            <v>79224.75</v>
          </cell>
          <cell r="BA381">
            <v>35806.577949172271</v>
          </cell>
          <cell r="BC381">
            <v>660</v>
          </cell>
          <cell r="BD381" t="str">
            <v>NAUSET</v>
          </cell>
          <cell r="BI381">
            <v>0</v>
          </cell>
          <cell r="BL381">
            <v>0</v>
          </cell>
          <cell r="BM381">
            <v>0</v>
          </cell>
          <cell r="BO381">
            <v>0</v>
          </cell>
          <cell r="BQ381">
            <v>58196</v>
          </cell>
          <cell r="BR381">
            <v>58196</v>
          </cell>
          <cell r="BS381">
            <v>0</v>
          </cell>
          <cell r="BU381">
            <v>0</v>
          </cell>
          <cell r="BW381">
            <v>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W382">
            <v>0</v>
          </cell>
          <cell r="X382">
            <v>662</v>
          </cell>
          <cell r="AN382">
            <v>662</v>
          </cell>
          <cell r="AO382">
            <v>788</v>
          </cell>
          <cell r="AP382" t="str">
            <v>FARMINGTON RIVER</v>
          </cell>
          <cell r="AQ382">
            <v>0</v>
          </cell>
          <cell r="AR382">
            <v>0</v>
          </cell>
          <cell r="AS382">
            <v>0</v>
          </cell>
          <cell r="AT382">
            <v>0</v>
          </cell>
          <cell r="AU382">
            <v>0</v>
          </cell>
          <cell r="AV382">
            <v>0</v>
          </cell>
          <cell r="AW382">
            <v>0</v>
          </cell>
          <cell r="AX382">
            <v>0</v>
          </cell>
          <cell r="AY382">
            <v>0</v>
          </cell>
          <cell r="AZ382">
            <v>0</v>
          </cell>
          <cell r="BA382">
            <v>0</v>
          </cell>
          <cell r="BC382">
            <v>662</v>
          </cell>
          <cell r="BD382" t="str">
            <v>FARMINGTON RIVER</v>
          </cell>
          <cell r="BI382">
            <v>0</v>
          </cell>
          <cell r="BL382">
            <v>0</v>
          </cell>
          <cell r="BM382">
            <v>0</v>
          </cell>
          <cell r="BO382">
            <v>0</v>
          </cell>
          <cell r="BQ382">
            <v>0</v>
          </cell>
          <cell r="BR382">
            <v>0</v>
          </cell>
          <cell r="BS382">
            <v>0</v>
          </cell>
          <cell r="BU382">
            <v>0</v>
          </cell>
          <cell r="BW382">
            <v>0</v>
          </cell>
        </row>
        <row r="383">
          <cell r="A383">
            <v>665</v>
          </cell>
          <cell r="B383">
            <v>718</v>
          </cell>
          <cell r="C383" t="str">
            <v>FREETOWN LAKEVILLE</v>
          </cell>
          <cell r="D383">
            <v>16</v>
          </cell>
          <cell r="E383">
            <v>217019</v>
          </cell>
          <cell r="F383">
            <v>0</v>
          </cell>
          <cell r="G383">
            <v>14288</v>
          </cell>
          <cell r="H383">
            <v>231307</v>
          </cell>
          <cell r="J383">
            <v>16773.643000383781</v>
          </cell>
          <cell r="K383">
            <v>0.23211858033486982</v>
          </cell>
          <cell r="L383">
            <v>14288</v>
          </cell>
          <cell r="M383">
            <v>31061.643000383781</v>
          </cell>
          <cell r="O383">
            <v>200245.35699961623</v>
          </cell>
          <cell r="Q383">
            <v>0</v>
          </cell>
          <cell r="R383">
            <v>16773.643000383781</v>
          </cell>
          <cell r="S383">
            <v>14288</v>
          </cell>
          <cell r="T383">
            <v>31061.643000383781</v>
          </cell>
          <cell r="V383">
            <v>86551.25</v>
          </cell>
          <cell r="W383">
            <v>0</v>
          </cell>
          <cell r="X383">
            <v>665</v>
          </cell>
          <cell r="Y383">
            <v>16</v>
          </cell>
          <cell r="Z383">
            <v>0</v>
          </cell>
          <cell r="AA383">
            <v>0</v>
          </cell>
          <cell r="AB383">
            <v>217019</v>
          </cell>
          <cell r="AC383">
            <v>0</v>
          </cell>
          <cell r="AD383">
            <v>217019</v>
          </cell>
          <cell r="AE383">
            <v>0</v>
          </cell>
          <cell r="AF383">
            <v>14288</v>
          </cell>
          <cell r="AG383">
            <v>231307</v>
          </cell>
          <cell r="AH383">
            <v>0</v>
          </cell>
          <cell r="AJ383">
            <v>0</v>
          </cell>
          <cell r="AK383">
            <v>0</v>
          </cell>
          <cell r="AL383">
            <v>231307</v>
          </cell>
          <cell r="AN383">
            <v>665</v>
          </cell>
          <cell r="AO383">
            <v>718</v>
          </cell>
          <cell r="AP383" t="str">
            <v>FREETOWN LAKEVILLE</v>
          </cell>
          <cell r="AQ383">
            <v>217019</v>
          </cell>
          <cell r="AR383">
            <v>189757</v>
          </cell>
          <cell r="AS383">
            <v>27262</v>
          </cell>
          <cell r="AT383">
            <v>4.25</v>
          </cell>
          <cell r="AU383">
            <v>11161</v>
          </cell>
          <cell r="AV383">
            <v>12999</v>
          </cell>
          <cell r="AW383">
            <v>11990.25</v>
          </cell>
          <cell r="AX383">
            <v>8846.75</v>
          </cell>
          <cell r="AY383">
            <v>0</v>
          </cell>
          <cell r="AZ383">
            <v>72263.25</v>
          </cell>
          <cell r="BA383">
            <v>16773.643000383781</v>
          </cell>
          <cell r="BC383">
            <v>665</v>
          </cell>
          <cell r="BD383" t="str">
            <v>FREETOWN LAKEVILLE</v>
          </cell>
          <cell r="BI383">
            <v>0</v>
          </cell>
          <cell r="BL383">
            <v>0</v>
          </cell>
          <cell r="BM383">
            <v>0</v>
          </cell>
          <cell r="BO383">
            <v>0</v>
          </cell>
          <cell r="BQ383">
            <v>27262</v>
          </cell>
          <cell r="BR383">
            <v>27262</v>
          </cell>
          <cell r="BS383">
            <v>0</v>
          </cell>
          <cell r="BU383">
            <v>0</v>
          </cell>
          <cell r="BW383">
            <v>0</v>
          </cell>
        </row>
        <row r="384">
          <cell r="A384">
            <v>670</v>
          </cell>
          <cell r="B384">
            <v>720</v>
          </cell>
          <cell r="C384" t="str">
            <v>FRONTIER</v>
          </cell>
          <cell r="D384">
            <v>63</v>
          </cell>
          <cell r="E384">
            <v>1056080.070000015</v>
          </cell>
          <cell r="F384">
            <v>0</v>
          </cell>
          <cell r="G384">
            <v>56259</v>
          </cell>
          <cell r="H384">
            <v>1112339.070000015</v>
          </cell>
          <cell r="J384">
            <v>95041.047420642033</v>
          </cell>
          <cell r="K384">
            <v>0.34248153540966331</v>
          </cell>
          <cell r="L384">
            <v>56259</v>
          </cell>
          <cell r="M384">
            <v>151300.04742064205</v>
          </cell>
          <cell r="O384">
            <v>961039.02257937286</v>
          </cell>
          <cell r="Q384">
            <v>0</v>
          </cell>
          <cell r="R384">
            <v>95041.047420642033</v>
          </cell>
          <cell r="S384">
            <v>56259</v>
          </cell>
          <cell r="T384">
            <v>151300.04742064205</v>
          </cell>
          <cell r="V384">
            <v>333766.07000001497</v>
          </cell>
          <cell r="W384">
            <v>0</v>
          </cell>
          <cell r="X384">
            <v>670</v>
          </cell>
          <cell r="Y384">
            <v>63</v>
          </cell>
          <cell r="Z384">
            <v>0</v>
          </cell>
          <cell r="AA384">
            <v>0</v>
          </cell>
          <cell r="AB384">
            <v>1153160</v>
          </cell>
          <cell r="AC384">
            <v>97079.929999985019</v>
          </cell>
          <cell r="AD384">
            <v>1056080.070000015</v>
          </cell>
          <cell r="AE384">
            <v>0</v>
          </cell>
          <cell r="AF384">
            <v>56259</v>
          </cell>
          <cell r="AG384">
            <v>1112339.070000015</v>
          </cell>
          <cell r="AH384">
            <v>0</v>
          </cell>
          <cell r="AJ384">
            <v>0</v>
          </cell>
          <cell r="AK384">
            <v>0</v>
          </cell>
          <cell r="AL384">
            <v>1112339.070000015</v>
          </cell>
          <cell r="AN384">
            <v>670</v>
          </cell>
          <cell r="AO384">
            <v>720</v>
          </cell>
          <cell r="AP384" t="str">
            <v>FRONTIER</v>
          </cell>
          <cell r="AQ384">
            <v>1056080.070000015</v>
          </cell>
          <cell r="AR384">
            <v>901611</v>
          </cell>
          <cell r="AS384">
            <v>154469.07000001497</v>
          </cell>
          <cell r="AT384">
            <v>50616.5</v>
          </cell>
          <cell r="AU384">
            <v>32959</v>
          </cell>
          <cell r="AV384">
            <v>16642.5</v>
          </cell>
          <cell r="AW384">
            <v>10307.75</v>
          </cell>
          <cell r="AX384">
            <v>12512.25</v>
          </cell>
          <cell r="AY384">
            <v>0</v>
          </cell>
          <cell r="AZ384">
            <v>277507.07000001497</v>
          </cell>
          <cell r="BA384">
            <v>95041.047420642033</v>
          </cell>
          <cell r="BC384">
            <v>670</v>
          </cell>
          <cell r="BD384" t="str">
            <v>FRONTIER</v>
          </cell>
          <cell r="BI384">
            <v>0</v>
          </cell>
          <cell r="BL384">
            <v>0</v>
          </cell>
          <cell r="BM384">
            <v>0</v>
          </cell>
          <cell r="BO384">
            <v>0</v>
          </cell>
          <cell r="BQ384">
            <v>154469.07000001497</v>
          </cell>
          <cell r="BR384">
            <v>154469.07000001497</v>
          </cell>
          <cell r="BS384">
            <v>0</v>
          </cell>
          <cell r="BU384">
            <v>0</v>
          </cell>
          <cell r="BW384">
            <v>0</v>
          </cell>
        </row>
        <row r="385">
          <cell r="A385">
            <v>672</v>
          </cell>
          <cell r="B385">
            <v>721</v>
          </cell>
          <cell r="C385" t="str">
            <v>GATEWAY</v>
          </cell>
          <cell r="D385">
            <v>5</v>
          </cell>
          <cell r="E385">
            <v>79706</v>
          </cell>
          <cell r="F385">
            <v>0</v>
          </cell>
          <cell r="G385">
            <v>4465</v>
          </cell>
          <cell r="H385">
            <v>84171</v>
          </cell>
          <cell r="J385">
            <v>15092.710101951952</v>
          </cell>
          <cell r="K385">
            <v>0.39729158708973522</v>
          </cell>
          <cell r="L385">
            <v>4465</v>
          </cell>
          <cell r="M385">
            <v>19557.710101951954</v>
          </cell>
          <cell r="O385">
            <v>64613.289898048046</v>
          </cell>
          <cell r="Q385">
            <v>0</v>
          </cell>
          <cell r="R385">
            <v>15092.710101951952</v>
          </cell>
          <cell r="S385">
            <v>4465</v>
          </cell>
          <cell r="T385">
            <v>19557.710101951954</v>
          </cell>
          <cell r="V385">
            <v>42454</v>
          </cell>
          <cell r="W385">
            <v>0</v>
          </cell>
          <cell r="X385">
            <v>672</v>
          </cell>
          <cell r="Y385">
            <v>5</v>
          </cell>
          <cell r="Z385">
            <v>0</v>
          </cell>
          <cell r="AA385">
            <v>0</v>
          </cell>
          <cell r="AB385">
            <v>79706</v>
          </cell>
          <cell r="AC385">
            <v>0</v>
          </cell>
          <cell r="AD385">
            <v>79706</v>
          </cell>
          <cell r="AE385">
            <v>0</v>
          </cell>
          <cell r="AF385">
            <v>4465</v>
          </cell>
          <cell r="AG385">
            <v>84171</v>
          </cell>
          <cell r="AH385">
            <v>0</v>
          </cell>
          <cell r="AJ385">
            <v>0</v>
          </cell>
          <cell r="AK385">
            <v>0</v>
          </cell>
          <cell r="AL385">
            <v>84171</v>
          </cell>
          <cell r="AN385">
            <v>672</v>
          </cell>
          <cell r="AO385">
            <v>721</v>
          </cell>
          <cell r="AP385" t="str">
            <v>GATEWAY</v>
          </cell>
          <cell r="AQ385">
            <v>79706</v>
          </cell>
          <cell r="AR385">
            <v>55176</v>
          </cell>
          <cell r="AS385">
            <v>24530</v>
          </cell>
          <cell r="AT385">
            <v>0</v>
          </cell>
          <cell r="AU385">
            <v>13459</v>
          </cell>
          <cell r="AV385">
            <v>0</v>
          </cell>
          <cell r="AW385">
            <v>0</v>
          </cell>
          <cell r="AX385">
            <v>0</v>
          </cell>
          <cell r="AY385">
            <v>0</v>
          </cell>
          <cell r="AZ385">
            <v>37989</v>
          </cell>
          <cell r="BA385">
            <v>15092.710101951952</v>
          </cell>
          <cell r="BC385">
            <v>672</v>
          </cell>
          <cell r="BD385" t="str">
            <v>GATEWAY</v>
          </cell>
          <cell r="BI385">
            <v>0</v>
          </cell>
          <cell r="BL385">
            <v>0</v>
          </cell>
          <cell r="BM385">
            <v>0</v>
          </cell>
          <cell r="BO385">
            <v>0</v>
          </cell>
          <cell r="BQ385">
            <v>24530</v>
          </cell>
          <cell r="BR385">
            <v>24530</v>
          </cell>
          <cell r="BS385">
            <v>0</v>
          </cell>
          <cell r="BU385">
            <v>0</v>
          </cell>
          <cell r="BW385">
            <v>0</v>
          </cell>
        </row>
        <row r="386">
          <cell r="A386">
            <v>673</v>
          </cell>
          <cell r="B386">
            <v>772</v>
          </cell>
          <cell r="C386" t="str">
            <v>GROTON DUNSTABLE</v>
          </cell>
          <cell r="D386">
            <v>53</v>
          </cell>
          <cell r="E386">
            <v>746588</v>
          </cell>
          <cell r="F386">
            <v>0</v>
          </cell>
          <cell r="G386">
            <v>47329</v>
          </cell>
          <cell r="H386">
            <v>793917</v>
          </cell>
          <cell r="J386">
            <v>85924.466007248018</v>
          </cell>
          <cell r="K386">
            <v>0.50326585111173405</v>
          </cell>
          <cell r="L386">
            <v>47329</v>
          </cell>
          <cell r="M386">
            <v>133253.46600724803</v>
          </cell>
          <cell r="O386">
            <v>660663.53399275197</v>
          </cell>
          <cell r="Q386">
            <v>0</v>
          </cell>
          <cell r="R386">
            <v>85924.466007248018</v>
          </cell>
          <cell r="S386">
            <v>47329</v>
          </cell>
          <cell r="T386">
            <v>133253.46600724803</v>
          </cell>
          <cell r="V386">
            <v>218062.75</v>
          </cell>
          <cell r="W386">
            <v>0</v>
          </cell>
          <cell r="X386">
            <v>673</v>
          </cell>
          <cell r="Y386">
            <v>53</v>
          </cell>
          <cell r="Z386">
            <v>0</v>
          </cell>
          <cell r="AA386">
            <v>0</v>
          </cell>
          <cell r="AB386">
            <v>746588</v>
          </cell>
          <cell r="AC386">
            <v>0</v>
          </cell>
          <cell r="AD386">
            <v>746588</v>
          </cell>
          <cell r="AE386">
            <v>0</v>
          </cell>
          <cell r="AF386">
            <v>47329</v>
          </cell>
          <cell r="AG386">
            <v>793917</v>
          </cell>
          <cell r="AH386">
            <v>0</v>
          </cell>
          <cell r="AJ386">
            <v>0</v>
          </cell>
          <cell r="AK386">
            <v>0</v>
          </cell>
          <cell r="AL386">
            <v>793917</v>
          </cell>
          <cell r="AN386">
            <v>673</v>
          </cell>
          <cell r="AO386">
            <v>772</v>
          </cell>
          <cell r="AP386" t="str">
            <v>GROTON DUNSTABLE</v>
          </cell>
          <cell r="AQ386">
            <v>746588</v>
          </cell>
          <cell r="AR386">
            <v>606936</v>
          </cell>
          <cell r="AS386">
            <v>139652</v>
          </cell>
          <cell r="AT386">
            <v>5695</v>
          </cell>
          <cell r="AU386">
            <v>9301</v>
          </cell>
          <cell r="AV386">
            <v>16085.75</v>
          </cell>
          <cell r="AW386">
            <v>0</v>
          </cell>
          <cell r="AX386">
            <v>0</v>
          </cell>
          <cell r="AY386">
            <v>0</v>
          </cell>
          <cell r="AZ386">
            <v>170733.75</v>
          </cell>
          <cell r="BA386">
            <v>85924.466007248018</v>
          </cell>
          <cell r="BC386">
            <v>673</v>
          </cell>
          <cell r="BD386" t="str">
            <v>GROTON DUNSTABLE</v>
          </cell>
          <cell r="BI386">
            <v>0</v>
          </cell>
          <cell r="BL386">
            <v>0</v>
          </cell>
          <cell r="BM386">
            <v>0</v>
          </cell>
          <cell r="BO386">
            <v>0</v>
          </cell>
          <cell r="BQ386">
            <v>139652</v>
          </cell>
          <cell r="BR386">
            <v>139652</v>
          </cell>
          <cell r="BS386">
            <v>0</v>
          </cell>
          <cell r="BU386">
            <v>0</v>
          </cell>
          <cell r="BW386">
            <v>0</v>
          </cell>
        </row>
        <row r="387">
          <cell r="A387">
            <v>674</v>
          </cell>
          <cell r="B387">
            <v>764</v>
          </cell>
          <cell r="C387" t="str">
            <v>GILL MONTAGUE</v>
          </cell>
          <cell r="D387">
            <v>55</v>
          </cell>
          <cell r="E387">
            <v>882482</v>
          </cell>
          <cell r="F387">
            <v>0</v>
          </cell>
          <cell r="G387">
            <v>49115</v>
          </cell>
          <cell r="H387">
            <v>931597</v>
          </cell>
          <cell r="J387">
            <v>33064.294666481692</v>
          </cell>
          <cell r="K387">
            <v>0.2186025709670664</v>
          </cell>
          <cell r="L387">
            <v>49115</v>
          </cell>
          <cell r="M387">
            <v>82179.294666481699</v>
          </cell>
          <cell r="O387">
            <v>849417.70533351833</v>
          </cell>
          <cell r="Q387">
            <v>0</v>
          </cell>
          <cell r="R387">
            <v>33064.294666481692</v>
          </cell>
          <cell r="S387">
            <v>49115</v>
          </cell>
          <cell r="T387">
            <v>82179.294666481699</v>
          </cell>
          <cell r="V387">
            <v>200368</v>
          </cell>
          <cell r="W387">
            <v>0</v>
          </cell>
          <cell r="X387">
            <v>674</v>
          </cell>
          <cell r="Y387">
            <v>55</v>
          </cell>
          <cell r="Z387">
            <v>0</v>
          </cell>
          <cell r="AA387">
            <v>0</v>
          </cell>
          <cell r="AB387">
            <v>882482</v>
          </cell>
          <cell r="AC387">
            <v>0</v>
          </cell>
          <cell r="AD387">
            <v>882482</v>
          </cell>
          <cell r="AE387">
            <v>0</v>
          </cell>
          <cell r="AF387">
            <v>49115</v>
          </cell>
          <cell r="AG387">
            <v>931597</v>
          </cell>
          <cell r="AH387">
            <v>0</v>
          </cell>
          <cell r="AJ387">
            <v>0</v>
          </cell>
          <cell r="AK387">
            <v>0</v>
          </cell>
          <cell r="AL387">
            <v>931597</v>
          </cell>
          <cell r="AN387">
            <v>674</v>
          </cell>
          <cell r="AO387">
            <v>764</v>
          </cell>
          <cell r="AP387" t="str">
            <v>GILL MONTAGUE</v>
          </cell>
          <cell r="AQ387">
            <v>882482</v>
          </cell>
          <cell r="AR387">
            <v>828743</v>
          </cell>
          <cell r="AS387">
            <v>53739</v>
          </cell>
          <cell r="AT387">
            <v>0</v>
          </cell>
          <cell r="AU387">
            <v>15324</v>
          </cell>
          <cell r="AV387">
            <v>8391.5</v>
          </cell>
          <cell r="AW387">
            <v>32827.5</v>
          </cell>
          <cell r="AX387">
            <v>40971</v>
          </cell>
          <cell r="AY387">
            <v>0</v>
          </cell>
          <cell r="AZ387">
            <v>151253</v>
          </cell>
          <cell r="BA387">
            <v>33064.294666481692</v>
          </cell>
          <cell r="BC387">
            <v>674</v>
          </cell>
          <cell r="BD387" t="str">
            <v>GILL MONTAGUE</v>
          </cell>
          <cell r="BI387">
            <v>0</v>
          </cell>
          <cell r="BL387">
            <v>0</v>
          </cell>
          <cell r="BM387">
            <v>0</v>
          </cell>
          <cell r="BO387">
            <v>0</v>
          </cell>
          <cell r="BQ387">
            <v>53739</v>
          </cell>
          <cell r="BR387">
            <v>53739</v>
          </cell>
          <cell r="BS387">
            <v>0</v>
          </cell>
          <cell r="BU387">
            <v>0</v>
          </cell>
          <cell r="BW387">
            <v>0</v>
          </cell>
        </row>
        <row r="388">
          <cell r="A388">
            <v>675</v>
          </cell>
          <cell r="B388">
            <v>724</v>
          </cell>
          <cell r="C388" t="str">
            <v>HAMILTON WENHAM</v>
          </cell>
          <cell r="D388">
            <v>0</v>
          </cell>
          <cell r="E388">
            <v>0</v>
          </cell>
          <cell r="F388">
            <v>0</v>
          </cell>
          <cell r="G388">
            <v>0</v>
          </cell>
          <cell r="H388">
            <v>0</v>
          </cell>
          <cell r="J388">
            <v>0</v>
          </cell>
          <cell r="K388">
            <v>0</v>
          </cell>
          <cell r="L388">
            <v>0</v>
          </cell>
          <cell r="M388">
            <v>0</v>
          </cell>
          <cell r="O388">
            <v>0</v>
          </cell>
          <cell r="Q388">
            <v>0</v>
          </cell>
          <cell r="R388">
            <v>0</v>
          </cell>
          <cell r="S388">
            <v>0</v>
          </cell>
          <cell r="T388">
            <v>0</v>
          </cell>
          <cell r="V388">
            <v>3863</v>
          </cell>
          <cell r="W388">
            <v>0</v>
          </cell>
          <cell r="X388">
            <v>675</v>
          </cell>
          <cell r="AN388">
            <v>675</v>
          </cell>
          <cell r="AO388">
            <v>724</v>
          </cell>
          <cell r="AP388" t="str">
            <v>HAMILTON WENHAM</v>
          </cell>
          <cell r="AQ388">
            <v>0</v>
          </cell>
          <cell r="AR388">
            <v>7532</v>
          </cell>
          <cell r="AS388">
            <v>0</v>
          </cell>
          <cell r="AT388">
            <v>0</v>
          </cell>
          <cell r="AU388">
            <v>3863</v>
          </cell>
          <cell r="AV388">
            <v>0</v>
          </cell>
          <cell r="AW388">
            <v>0</v>
          </cell>
          <cell r="AX388">
            <v>0</v>
          </cell>
          <cell r="AY388">
            <v>0</v>
          </cell>
          <cell r="AZ388">
            <v>3863</v>
          </cell>
          <cell r="BA388">
            <v>0</v>
          </cell>
          <cell r="BC388">
            <v>675</v>
          </cell>
          <cell r="BD388" t="str">
            <v>HAMILTON WENHAM</v>
          </cell>
          <cell r="BI388">
            <v>0</v>
          </cell>
          <cell r="BL388">
            <v>0</v>
          </cell>
          <cell r="BM388">
            <v>0</v>
          </cell>
          <cell r="BO388">
            <v>0</v>
          </cell>
          <cell r="BQ388">
            <v>0</v>
          </cell>
          <cell r="BR388">
            <v>0</v>
          </cell>
          <cell r="BS388">
            <v>0</v>
          </cell>
          <cell r="BU388">
            <v>0</v>
          </cell>
          <cell r="BW388">
            <v>0</v>
          </cell>
        </row>
        <row r="389">
          <cell r="A389">
            <v>680</v>
          </cell>
          <cell r="B389">
            <v>725</v>
          </cell>
          <cell r="C389" t="str">
            <v>HAMPDEN WILBRAHAM</v>
          </cell>
          <cell r="D389">
            <v>5</v>
          </cell>
          <cell r="E389">
            <v>74699</v>
          </cell>
          <cell r="F389">
            <v>0</v>
          </cell>
          <cell r="G389">
            <v>4465</v>
          </cell>
          <cell r="H389">
            <v>79164</v>
          </cell>
          <cell r="J389">
            <v>3021.0031227307009</v>
          </cell>
          <cell r="K389">
            <v>0.13692776842101284</v>
          </cell>
          <cell r="L389">
            <v>4465</v>
          </cell>
          <cell r="M389">
            <v>7486.0031227307009</v>
          </cell>
          <cell r="O389">
            <v>71677.996877269296</v>
          </cell>
          <cell r="Q389">
            <v>0</v>
          </cell>
          <cell r="R389">
            <v>3021.0031227307009</v>
          </cell>
          <cell r="S389">
            <v>4465</v>
          </cell>
          <cell r="T389">
            <v>7486.0031227307009</v>
          </cell>
          <cell r="V389">
            <v>26527.75</v>
          </cell>
          <cell r="W389">
            <v>0</v>
          </cell>
          <cell r="X389">
            <v>680</v>
          </cell>
          <cell r="Y389">
            <v>5</v>
          </cell>
          <cell r="Z389">
            <v>0</v>
          </cell>
          <cell r="AA389">
            <v>0</v>
          </cell>
          <cell r="AB389">
            <v>74699</v>
          </cell>
          <cell r="AC389">
            <v>0</v>
          </cell>
          <cell r="AD389">
            <v>74699</v>
          </cell>
          <cell r="AE389">
            <v>0</v>
          </cell>
          <cell r="AF389">
            <v>4465</v>
          </cell>
          <cell r="AG389">
            <v>79164</v>
          </cell>
          <cell r="AH389">
            <v>0</v>
          </cell>
          <cell r="AJ389">
            <v>0</v>
          </cell>
          <cell r="AK389">
            <v>0</v>
          </cell>
          <cell r="AL389">
            <v>79164</v>
          </cell>
          <cell r="AN389">
            <v>680</v>
          </cell>
          <cell r="AO389">
            <v>725</v>
          </cell>
          <cell r="AP389" t="str">
            <v>HAMPDEN WILBRAHAM</v>
          </cell>
          <cell r="AQ389">
            <v>74699</v>
          </cell>
          <cell r="AR389">
            <v>69789</v>
          </cell>
          <cell r="AS389">
            <v>4910</v>
          </cell>
          <cell r="AT389">
            <v>6271.75</v>
          </cell>
          <cell r="AU389">
            <v>0</v>
          </cell>
          <cell r="AV389">
            <v>1905.75</v>
          </cell>
          <cell r="AW389">
            <v>0</v>
          </cell>
          <cell r="AX389">
            <v>8975.25</v>
          </cell>
          <cell r="AY389">
            <v>0</v>
          </cell>
          <cell r="AZ389">
            <v>22062.75</v>
          </cell>
          <cell r="BA389">
            <v>3021.0031227307009</v>
          </cell>
          <cell r="BC389">
            <v>680</v>
          </cell>
          <cell r="BD389" t="str">
            <v>HAMPDEN WILBRAHAM</v>
          </cell>
          <cell r="BI389">
            <v>0</v>
          </cell>
          <cell r="BL389">
            <v>0</v>
          </cell>
          <cell r="BM389">
            <v>0</v>
          </cell>
          <cell r="BO389">
            <v>0</v>
          </cell>
          <cell r="BQ389">
            <v>4910</v>
          </cell>
          <cell r="BR389">
            <v>4910</v>
          </cell>
          <cell r="BS389">
            <v>0</v>
          </cell>
          <cell r="BU389">
            <v>0</v>
          </cell>
          <cell r="BW389">
            <v>0</v>
          </cell>
        </row>
        <row r="390">
          <cell r="A390">
            <v>683</v>
          </cell>
          <cell r="B390">
            <v>726</v>
          </cell>
          <cell r="C390" t="str">
            <v>HAMPSHIRE</v>
          </cell>
          <cell r="D390">
            <v>23</v>
          </cell>
          <cell r="E390">
            <v>354388</v>
          </cell>
          <cell r="F390">
            <v>0</v>
          </cell>
          <cell r="G390">
            <v>20539</v>
          </cell>
          <cell r="H390">
            <v>374927</v>
          </cell>
          <cell r="J390">
            <v>0</v>
          </cell>
          <cell r="K390">
            <v>0</v>
          </cell>
          <cell r="L390">
            <v>20539</v>
          </cell>
          <cell r="M390">
            <v>20539</v>
          </cell>
          <cell r="O390">
            <v>354388</v>
          </cell>
          <cell r="Q390">
            <v>0</v>
          </cell>
          <cell r="R390">
            <v>0</v>
          </cell>
          <cell r="S390">
            <v>20539</v>
          </cell>
          <cell r="T390">
            <v>20539</v>
          </cell>
          <cell r="V390">
            <v>64799.75</v>
          </cell>
          <cell r="W390">
            <v>0</v>
          </cell>
          <cell r="X390">
            <v>683</v>
          </cell>
          <cell r="Y390">
            <v>23</v>
          </cell>
          <cell r="Z390">
            <v>0</v>
          </cell>
          <cell r="AA390">
            <v>0</v>
          </cell>
          <cell r="AB390">
            <v>354388</v>
          </cell>
          <cell r="AC390">
            <v>0</v>
          </cell>
          <cell r="AD390">
            <v>354388</v>
          </cell>
          <cell r="AE390">
            <v>0</v>
          </cell>
          <cell r="AF390">
            <v>20539</v>
          </cell>
          <cell r="AG390">
            <v>374927</v>
          </cell>
          <cell r="AH390">
            <v>0</v>
          </cell>
          <cell r="AJ390">
            <v>0</v>
          </cell>
          <cell r="AK390">
            <v>0</v>
          </cell>
          <cell r="AL390">
            <v>374927</v>
          </cell>
          <cell r="AN390">
            <v>683</v>
          </cell>
          <cell r="AO390">
            <v>726</v>
          </cell>
          <cell r="AP390" t="str">
            <v>HAMPSHIRE</v>
          </cell>
          <cell r="AQ390">
            <v>354388</v>
          </cell>
          <cell r="AR390">
            <v>371607</v>
          </cell>
          <cell r="AS390">
            <v>0</v>
          </cell>
          <cell r="AT390">
            <v>22875.5</v>
          </cell>
          <cell r="AU390">
            <v>6528</v>
          </cell>
          <cell r="AV390">
            <v>0</v>
          </cell>
          <cell r="AW390">
            <v>0</v>
          </cell>
          <cell r="AX390">
            <v>14857.25</v>
          </cell>
          <cell r="AY390">
            <v>0</v>
          </cell>
          <cell r="AZ390">
            <v>44260.75</v>
          </cell>
          <cell r="BA390">
            <v>0</v>
          </cell>
          <cell r="BC390">
            <v>683</v>
          </cell>
          <cell r="BD390" t="str">
            <v>HAMPSHIRE</v>
          </cell>
          <cell r="BI390">
            <v>0</v>
          </cell>
          <cell r="BL390">
            <v>0</v>
          </cell>
          <cell r="BM390">
            <v>0</v>
          </cell>
          <cell r="BO390">
            <v>0</v>
          </cell>
          <cell r="BQ390">
            <v>0</v>
          </cell>
          <cell r="BR390">
            <v>0</v>
          </cell>
          <cell r="BS390">
            <v>0</v>
          </cell>
          <cell r="BU390">
            <v>0</v>
          </cell>
          <cell r="BW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W391">
            <v>0</v>
          </cell>
          <cell r="X391">
            <v>685</v>
          </cell>
          <cell r="AN391">
            <v>685</v>
          </cell>
          <cell r="AO391">
            <v>727</v>
          </cell>
          <cell r="AP391" t="str">
            <v>HAWLEMONT</v>
          </cell>
          <cell r="AQ391">
            <v>0</v>
          </cell>
          <cell r="AR391">
            <v>0</v>
          </cell>
          <cell r="AS391">
            <v>0</v>
          </cell>
          <cell r="AT391">
            <v>0</v>
          </cell>
          <cell r="AU391">
            <v>0</v>
          </cell>
          <cell r="AV391">
            <v>0</v>
          </cell>
          <cell r="AW391">
            <v>0</v>
          </cell>
          <cell r="AX391">
            <v>0</v>
          </cell>
          <cell r="AY391">
            <v>0</v>
          </cell>
          <cell r="AZ391">
            <v>0</v>
          </cell>
          <cell r="BA391">
            <v>0</v>
          </cell>
          <cell r="BC391">
            <v>685</v>
          </cell>
          <cell r="BD391" t="str">
            <v>HAWLEMONT</v>
          </cell>
          <cell r="BI391">
            <v>0</v>
          </cell>
          <cell r="BL391">
            <v>0</v>
          </cell>
          <cell r="BM391">
            <v>0</v>
          </cell>
          <cell r="BO391">
            <v>0</v>
          </cell>
          <cell r="BQ391">
            <v>0</v>
          </cell>
          <cell r="BR391">
            <v>0</v>
          </cell>
          <cell r="BS391">
            <v>0</v>
          </cell>
          <cell r="BU391">
            <v>0</v>
          </cell>
          <cell r="BW391">
            <v>0</v>
          </cell>
        </row>
        <row r="392">
          <cell r="A392">
            <v>690</v>
          </cell>
          <cell r="B392">
            <v>728</v>
          </cell>
          <cell r="C392" t="str">
            <v>KING PHILIP</v>
          </cell>
          <cell r="D392">
            <v>15</v>
          </cell>
          <cell r="E392">
            <v>198833</v>
          </cell>
          <cell r="F392">
            <v>0</v>
          </cell>
          <cell r="G392">
            <v>13395</v>
          </cell>
          <cell r="H392">
            <v>212228</v>
          </cell>
          <cell r="J392">
            <v>0</v>
          </cell>
          <cell r="K392">
            <v>0</v>
          </cell>
          <cell r="L392">
            <v>13395</v>
          </cell>
          <cell r="M392">
            <v>13395</v>
          </cell>
          <cell r="O392">
            <v>198833</v>
          </cell>
          <cell r="Q392">
            <v>0</v>
          </cell>
          <cell r="R392">
            <v>0</v>
          </cell>
          <cell r="S392">
            <v>13395</v>
          </cell>
          <cell r="T392">
            <v>13395</v>
          </cell>
          <cell r="V392">
            <v>34586.75</v>
          </cell>
          <cell r="W392">
            <v>0</v>
          </cell>
          <cell r="X392">
            <v>690</v>
          </cell>
          <cell r="Y392">
            <v>15</v>
          </cell>
          <cell r="Z392">
            <v>0</v>
          </cell>
          <cell r="AA392">
            <v>0</v>
          </cell>
          <cell r="AB392">
            <v>198833</v>
          </cell>
          <cell r="AC392">
            <v>0</v>
          </cell>
          <cell r="AD392">
            <v>198833</v>
          </cell>
          <cell r="AE392">
            <v>0</v>
          </cell>
          <cell r="AF392">
            <v>13395</v>
          </cell>
          <cell r="AG392">
            <v>212228</v>
          </cell>
          <cell r="AH392">
            <v>0</v>
          </cell>
          <cell r="AJ392">
            <v>0</v>
          </cell>
          <cell r="AK392">
            <v>0</v>
          </cell>
          <cell r="AL392">
            <v>212228</v>
          </cell>
          <cell r="AN392">
            <v>690</v>
          </cell>
          <cell r="AO392">
            <v>728</v>
          </cell>
          <cell r="AP392" t="str">
            <v>KING PHILIP</v>
          </cell>
          <cell r="AQ392">
            <v>198833</v>
          </cell>
          <cell r="AR392">
            <v>212936</v>
          </cell>
          <cell r="AS392">
            <v>0</v>
          </cell>
          <cell r="AT392">
            <v>13535.5</v>
          </cell>
          <cell r="AU392">
            <v>4298</v>
          </cell>
          <cell r="AV392">
            <v>3358.25</v>
          </cell>
          <cell r="AW392">
            <v>0</v>
          </cell>
          <cell r="AX392">
            <v>0</v>
          </cell>
          <cell r="AY392">
            <v>0</v>
          </cell>
          <cell r="AZ392">
            <v>21191.75</v>
          </cell>
          <cell r="BA392">
            <v>0</v>
          </cell>
          <cell r="BC392">
            <v>690</v>
          </cell>
          <cell r="BD392" t="str">
            <v>KING PHILIP</v>
          </cell>
          <cell r="BI392">
            <v>0</v>
          </cell>
          <cell r="BL392">
            <v>0</v>
          </cell>
          <cell r="BM392">
            <v>0</v>
          </cell>
          <cell r="BO392">
            <v>0</v>
          </cell>
          <cell r="BQ392">
            <v>0</v>
          </cell>
          <cell r="BR392">
            <v>0</v>
          </cell>
          <cell r="BS392">
            <v>0</v>
          </cell>
          <cell r="BU392">
            <v>0</v>
          </cell>
          <cell r="BW392">
            <v>0</v>
          </cell>
        </row>
        <row r="393">
          <cell r="A393">
            <v>695</v>
          </cell>
          <cell r="B393">
            <v>729</v>
          </cell>
          <cell r="C393" t="str">
            <v>LINCOLN SUDBURY</v>
          </cell>
          <cell r="D393">
            <v>2</v>
          </cell>
          <cell r="E393">
            <v>33743</v>
          </cell>
          <cell r="F393">
            <v>0</v>
          </cell>
          <cell r="G393">
            <v>1786</v>
          </cell>
          <cell r="H393">
            <v>35529</v>
          </cell>
          <cell r="J393">
            <v>11158.63801096619</v>
          </cell>
          <cell r="K393">
            <v>0.50172604082490002</v>
          </cell>
          <cell r="L393">
            <v>1786</v>
          </cell>
          <cell r="M393">
            <v>12944.63801096619</v>
          </cell>
          <cell r="O393">
            <v>22584.361989033809</v>
          </cell>
          <cell r="Q393">
            <v>0</v>
          </cell>
          <cell r="R393">
            <v>11158.63801096619</v>
          </cell>
          <cell r="S393">
            <v>1786</v>
          </cell>
          <cell r="T393">
            <v>12944.63801096619</v>
          </cell>
          <cell r="V393">
            <v>24026.5</v>
          </cell>
          <cell r="W393">
            <v>0</v>
          </cell>
          <cell r="X393">
            <v>695</v>
          </cell>
          <cell r="Y393">
            <v>2</v>
          </cell>
          <cell r="Z393">
            <v>0</v>
          </cell>
          <cell r="AA393">
            <v>0</v>
          </cell>
          <cell r="AB393">
            <v>33743</v>
          </cell>
          <cell r="AC393">
            <v>0</v>
          </cell>
          <cell r="AD393">
            <v>33743</v>
          </cell>
          <cell r="AE393">
            <v>0</v>
          </cell>
          <cell r="AF393">
            <v>1786</v>
          </cell>
          <cell r="AG393">
            <v>35529</v>
          </cell>
          <cell r="AH393">
            <v>0</v>
          </cell>
          <cell r="AJ393">
            <v>0</v>
          </cell>
          <cell r="AK393">
            <v>0</v>
          </cell>
          <cell r="AL393">
            <v>35529</v>
          </cell>
          <cell r="AN393">
            <v>695</v>
          </cell>
          <cell r="AO393">
            <v>729</v>
          </cell>
          <cell r="AP393" t="str">
            <v>LINCOLN SUDBURY</v>
          </cell>
          <cell r="AQ393">
            <v>33743</v>
          </cell>
          <cell r="AR393">
            <v>15607</v>
          </cell>
          <cell r="AS393">
            <v>18136</v>
          </cell>
          <cell r="AT393">
            <v>137.75</v>
          </cell>
          <cell r="AU393">
            <v>127</v>
          </cell>
          <cell r="AV393">
            <v>225.75</v>
          </cell>
          <cell r="AW393">
            <v>0</v>
          </cell>
          <cell r="AX393">
            <v>3614</v>
          </cell>
          <cell r="AY393">
            <v>0</v>
          </cell>
          <cell r="AZ393">
            <v>22240.5</v>
          </cell>
          <cell r="BA393">
            <v>11158.63801096619</v>
          </cell>
          <cell r="BC393">
            <v>695</v>
          </cell>
          <cell r="BD393" t="str">
            <v>LINCOLN SUDBURY</v>
          </cell>
          <cell r="BI393">
            <v>0</v>
          </cell>
          <cell r="BL393">
            <v>0</v>
          </cell>
          <cell r="BM393">
            <v>0</v>
          </cell>
          <cell r="BO393">
            <v>0</v>
          </cell>
          <cell r="BQ393">
            <v>18136</v>
          </cell>
          <cell r="BR393">
            <v>18136</v>
          </cell>
          <cell r="BS393">
            <v>0</v>
          </cell>
          <cell r="BU393">
            <v>0</v>
          </cell>
          <cell r="BW393">
            <v>0</v>
          </cell>
        </row>
        <row r="394">
          <cell r="A394">
            <v>698</v>
          </cell>
          <cell r="B394">
            <v>698</v>
          </cell>
          <cell r="C394" t="str">
            <v>MANCHESTER ESSEX</v>
          </cell>
          <cell r="D394">
            <v>0</v>
          </cell>
          <cell r="E394">
            <v>0</v>
          </cell>
          <cell r="F394">
            <v>0</v>
          </cell>
          <cell r="G394">
            <v>0</v>
          </cell>
          <cell r="H394">
            <v>0</v>
          </cell>
          <cell r="J394">
            <v>0</v>
          </cell>
          <cell r="K394"/>
          <cell r="L394">
            <v>0</v>
          </cell>
          <cell r="M394">
            <v>0</v>
          </cell>
          <cell r="O394">
            <v>0</v>
          </cell>
          <cell r="Q394">
            <v>0</v>
          </cell>
          <cell r="R394">
            <v>0</v>
          </cell>
          <cell r="S394">
            <v>0</v>
          </cell>
          <cell r="T394">
            <v>0</v>
          </cell>
          <cell r="V394">
            <v>0</v>
          </cell>
          <cell r="W394">
            <v>0</v>
          </cell>
          <cell r="X394">
            <v>698</v>
          </cell>
          <cell r="AN394">
            <v>698</v>
          </cell>
          <cell r="AO394">
            <v>698</v>
          </cell>
          <cell r="AP394" t="str">
            <v>MANCHESTER ESSEX</v>
          </cell>
          <cell r="AQ394">
            <v>0</v>
          </cell>
          <cell r="AR394">
            <v>0</v>
          </cell>
          <cell r="AS394">
            <v>0</v>
          </cell>
          <cell r="AT394">
            <v>0</v>
          </cell>
          <cell r="AU394">
            <v>0</v>
          </cell>
          <cell r="AV394">
            <v>0</v>
          </cell>
          <cell r="AW394">
            <v>0</v>
          </cell>
          <cell r="AX394">
            <v>0</v>
          </cell>
          <cell r="AY394">
            <v>0</v>
          </cell>
          <cell r="AZ394">
            <v>0</v>
          </cell>
          <cell r="BA394">
            <v>0</v>
          </cell>
          <cell r="BC394">
            <v>698</v>
          </cell>
          <cell r="BD394" t="str">
            <v>MANCHESTER ESSEX</v>
          </cell>
          <cell r="BI394">
            <v>0</v>
          </cell>
          <cell r="BL394">
            <v>0</v>
          </cell>
          <cell r="BM394">
            <v>0</v>
          </cell>
          <cell r="BO394">
            <v>0</v>
          </cell>
          <cell r="BQ394">
            <v>0</v>
          </cell>
          <cell r="BR394">
            <v>0</v>
          </cell>
          <cell r="BS394">
            <v>0</v>
          </cell>
          <cell r="BU394">
            <v>0</v>
          </cell>
          <cell r="BW394">
            <v>0</v>
          </cell>
        </row>
        <row r="395">
          <cell r="A395">
            <v>700</v>
          </cell>
          <cell r="B395">
            <v>731</v>
          </cell>
          <cell r="C395" t="str">
            <v>MARTHAS VINEYARD</v>
          </cell>
          <cell r="D395">
            <v>24</v>
          </cell>
          <cell r="E395">
            <v>595608</v>
          </cell>
          <cell r="F395">
            <v>0</v>
          </cell>
          <cell r="G395">
            <v>21432</v>
          </cell>
          <cell r="H395">
            <v>617040</v>
          </cell>
          <cell r="J395">
            <v>0</v>
          </cell>
          <cell r="K395">
            <v>0</v>
          </cell>
          <cell r="L395">
            <v>21432</v>
          </cell>
          <cell r="M395">
            <v>21432</v>
          </cell>
          <cell r="O395">
            <v>595608</v>
          </cell>
          <cell r="Q395">
            <v>0</v>
          </cell>
          <cell r="R395">
            <v>0</v>
          </cell>
          <cell r="S395">
            <v>21432</v>
          </cell>
          <cell r="T395">
            <v>21432</v>
          </cell>
          <cell r="V395">
            <v>87249.25</v>
          </cell>
          <cell r="W395">
            <v>0</v>
          </cell>
          <cell r="X395">
            <v>700</v>
          </cell>
          <cell r="Y395">
            <v>24</v>
          </cell>
          <cell r="Z395">
            <v>0</v>
          </cell>
          <cell r="AA395">
            <v>0</v>
          </cell>
          <cell r="AB395">
            <v>595608</v>
          </cell>
          <cell r="AC395">
            <v>0</v>
          </cell>
          <cell r="AD395">
            <v>595608</v>
          </cell>
          <cell r="AE395">
            <v>0</v>
          </cell>
          <cell r="AF395">
            <v>21432</v>
          </cell>
          <cell r="AG395">
            <v>617040</v>
          </cell>
          <cell r="AH395">
            <v>0</v>
          </cell>
          <cell r="AJ395">
            <v>0</v>
          </cell>
          <cell r="AK395">
            <v>0</v>
          </cell>
          <cell r="AL395">
            <v>617040</v>
          </cell>
          <cell r="AN395">
            <v>700</v>
          </cell>
          <cell r="AO395">
            <v>731</v>
          </cell>
          <cell r="AP395" t="str">
            <v>MARTHAS VINEYARD</v>
          </cell>
          <cell r="AQ395">
            <v>595608</v>
          </cell>
          <cell r="AR395">
            <v>623491</v>
          </cell>
          <cell r="AS395">
            <v>0</v>
          </cell>
          <cell r="AT395">
            <v>0</v>
          </cell>
          <cell r="AU395">
            <v>0</v>
          </cell>
          <cell r="AV395">
            <v>20390.5</v>
          </cell>
          <cell r="AW395">
            <v>17590</v>
          </cell>
          <cell r="AX395">
            <v>27836.75</v>
          </cell>
          <cell r="AY395">
            <v>0</v>
          </cell>
          <cell r="AZ395">
            <v>65817.25</v>
          </cell>
          <cell r="BA395">
            <v>0</v>
          </cell>
          <cell r="BC395">
            <v>700</v>
          </cell>
          <cell r="BD395" t="str">
            <v>MARTHAS VINEYARD</v>
          </cell>
          <cell r="BI395">
            <v>0</v>
          </cell>
          <cell r="BL395">
            <v>0</v>
          </cell>
          <cell r="BM395">
            <v>0</v>
          </cell>
          <cell r="BO395">
            <v>0</v>
          </cell>
          <cell r="BQ395">
            <v>0</v>
          </cell>
          <cell r="BR395">
            <v>0</v>
          </cell>
          <cell r="BS395">
            <v>0</v>
          </cell>
          <cell r="BU395">
            <v>0</v>
          </cell>
          <cell r="BW395">
            <v>0</v>
          </cell>
        </row>
        <row r="396">
          <cell r="A396">
            <v>705</v>
          </cell>
          <cell r="B396">
            <v>732</v>
          </cell>
          <cell r="C396" t="str">
            <v>MASCONOMET</v>
          </cell>
          <cell r="D396">
            <v>0</v>
          </cell>
          <cell r="E396">
            <v>0</v>
          </cell>
          <cell r="F396">
            <v>0</v>
          </cell>
          <cell r="G396">
            <v>0</v>
          </cell>
          <cell r="H396">
            <v>0</v>
          </cell>
          <cell r="J396">
            <v>0</v>
          </cell>
          <cell r="K396">
            <v>0</v>
          </cell>
          <cell r="L396">
            <v>0</v>
          </cell>
          <cell r="M396">
            <v>0</v>
          </cell>
          <cell r="O396">
            <v>0</v>
          </cell>
          <cell r="Q396">
            <v>0</v>
          </cell>
          <cell r="R396">
            <v>0</v>
          </cell>
          <cell r="S396">
            <v>0</v>
          </cell>
          <cell r="T396">
            <v>0</v>
          </cell>
          <cell r="V396">
            <v>15118.5</v>
          </cell>
          <cell r="W396">
            <v>0</v>
          </cell>
          <cell r="X396">
            <v>705</v>
          </cell>
          <cell r="AN396">
            <v>705</v>
          </cell>
          <cell r="AO396">
            <v>732</v>
          </cell>
          <cell r="AP396" t="str">
            <v>MASCONOMET</v>
          </cell>
          <cell r="AQ396">
            <v>0</v>
          </cell>
          <cell r="AR396">
            <v>48666</v>
          </cell>
          <cell r="AS396">
            <v>0</v>
          </cell>
          <cell r="AT396">
            <v>9054</v>
          </cell>
          <cell r="AU396">
            <v>2960</v>
          </cell>
          <cell r="AV396">
            <v>0</v>
          </cell>
          <cell r="AW396">
            <v>3104.5</v>
          </cell>
          <cell r="AX396">
            <v>0</v>
          </cell>
          <cell r="AY396">
            <v>0</v>
          </cell>
          <cell r="AZ396">
            <v>15118.5</v>
          </cell>
          <cell r="BA396">
            <v>0</v>
          </cell>
          <cell r="BC396">
            <v>705</v>
          </cell>
          <cell r="BD396" t="str">
            <v>MASCONOMET</v>
          </cell>
          <cell r="BI396">
            <v>0</v>
          </cell>
          <cell r="BL396">
            <v>0</v>
          </cell>
          <cell r="BM396">
            <v>0</v>
          </cell>
          <cell r="BO396">
            <v>0</v>
          </cell>
          <cell r="BQ396">
            <v>0</v>
          </cell>
          <cell r="BR396">
            <v>0</v>
          </cell>
          <cell r="BS396">
            <v>0</v>
          </cell>
          <cell r="BU396">
            <v>0</v>
          </cell>
          <cell r="BW396">
            <v>0</v>
          </cell>
        </row>
        <row r="397">
          <cell r="A397">
            <v>710</v>
          </cell>
          <cell r="B397">
            <v>733</v>
          </cell>
          <cell r="C397" t="str">
            <v>MENDON UPTON</v>
          </cell>
          <cell r="D397">
            <v>6</v>
          </cell>
          <cell r="E397">
            <v>87171</v>
          </cell>
          <cell r="F397">
            <v>0</v>
          </cell>
          <cell r="G397">
            <v>5358</v>
          </cell>
          <cell r="H397">
            <v>92529</v>
          </cell>
          <cell r="J397">
            <v>0</v>
          </cell>
          <cell r="K397">
            <v>0</v>
          </cell>
          <cell r="L397">
            <v>5358</v>
          </cell>
          <cell r="M397">
            <v>5358</v>
          </cell>
          <cell r="O397">
            <v>87171</v>
          </cell>
          <cell r="Q397">
            <v>0</v>
          </cell>
          <cell r="R397">
            <v>0</v>
          </cell>
          <cell r="S397">
            <v>5358</v>
          </cell>
          <cell r="T397">
            <v>5358</v>
          </cell>
          <cell r="V397">
            <v>12689.75</v>
          </cell>
          <cell r="W397">
            <v>0</v>
          </cell>
          <cell r="X397">
            <v>710</v>
          </cell>
          <cell r="Y397">
            <v>6</v>
          </cell>
          <cell r="Z397">
            <v>0</v>
          </cell>
          <cell r="AA397">
            <v>0</v>
          </cell>
          <cell r="AB397">
            <v>87171</v>
          </cell>
          <cell r="AC397">
            <v>0</v>
          </cell>
          <cell r="AD397">
            <v>87171</v>
          </cell>
          <cell r="AE397">
            <v>0</v>
          </cell>
          <cell r="AF397">
            <v>5358</v>
          </cell>
          <cell r="AG397">
            <v>92529</v>
          </cell>
          <cell r="AH397">
            <v>0</v>
          </cell>
          <cell r="AJ397">
            <v>0</v>
          </cell>
          <cell r="AK397">
            <v>0</v>
          </cell>
          <cell r="AL397">
            <v>92529</v>
          </cell>
          <cell r="AN397">
            <v>710</v>
          </cell>
          <cell r="AO397">
            <v>733</v>
          </cell>
          <cell r="AP397" t="str">
            <v>MENDON UPTON</v>
          </cell>
          <cell r="AQ397">
            <v>87171</v>
          </cell>
          <cell r="AR397">
            <v>107566</v>
          </cell>
          <cell r="AS397">
            <v>0</v>
          </cell>
          <cell r="AT397">
            <v>0</v>
          </cell>
          <cell r="AU397">
            <v>0</v>
          </cell>
          <cell r="AV397">
            <v>0</v>
          </cell>
          <cell r="AW397">
            <v>7331.75</v>
          </cell>
          <cell r="AX397">
            <v>0</v>
          </cell>
          <cell r="AY397">
            <v>0</v>
          </cell>
          <cell r="AZ397">
            <v>7331.75</v>
          </cell>
          <cell r="BA397">
            <v>0</v>
          </cell>
          <cell r="BC397">
            <v>710</v>
          </cell>
          <cell r="BD397" t="str">
            <v>MENDON UPTON</v>
          </cell>
          <cell r="BI397">
            <v>0</v>
          </cell>
          <cell r="BL397">
            <v>0</v>
          </cell>
          <cell r="BM397">
            <v>0</v>
          </cell>
          <cell r="BO397">
            <v>0</v>
          </cell>
          <cell r="BQ397">
            <v>0</v>
          </cell>
          <cell r="BR397">
            <v>0</v>
          </cell>
          <cell r="BS397">
            <v>0</v>
          </cell>
          <cell r="BU397">
            <v>0</v>
          </cell>
          <cell r="BW397">
            <v>0</v>
          </cell>
        </row>
        <row r="398">
          <cell r="A398">
            <v>712</v>
          </cell>
          <cell r="B398">
            <v>811</v>
          </cell>
          <cell r="C398" t="str">
            <v>MONOMOY</v>
          </cell>
          <cell r="D398">
            <v>67</v>
          </cell>
          <cell r="E398">
            <v>1150438</v>
          </cell>
          <cell r="F398">
            <v>0</v>
          </cell>
          <cell r="G398">
            <v>59831</v>
          </cell>
          <cell r="H398">
            <v>1210269</v>
          </cell>
          <cell r="J398">
            <v>44641.935350885688</v>
          </cell>
          <cell r="K398">
            <v>0.22769295095880734</v>
          </cell>
          <cell r="L398">
            <v>59831</v>
          </cell>
          <cell r="M398">
            <v>104472.93535088569</v>
          </cell>
          <cell r="O398">
            <v>1105796.0646491144</v>
          </cell>
          <cell r="Q398">
            <v>0</v>
          </cell>
          <cell r="R398">
            <v>44641.935350885688</v>
          </cell>
          <cell r="S398">
            <v>59831</v>
          </cell>
          <cell r="T398">
            <v>104472.93535088569</v>
          </cell>
          <cell r="V398">
            <v>255893</v>
          </cell>
          <cell r="W398">
            <v>0</v>
          </cell>
          <cell r="X398">
            <v>712</v>
          </cell>
          <cell r="Y398">
            <v>67</v>
          </cell>
          <cell r="Z398">
            <v>0</v>
          </cell>
          <cell r="AA398">
            <v>0</v>
          </cell>
          <cell r="AB398">
            <v>1150438</v>
          </cell>
          <cell r="AC398">
            <v>0</v>
          </cell>
          <cell r="AD398">
            <v>1150438</v>
          </cell>
          <cell r="AE398">
            <v>0</v>
          </cell>
          <cell r="AF398">
            <v>59831</v>
          </cell>
          <cell r="AG398">
            <v>1210269</v>
          </cell>
          <cell r="AH398">
            <v>0</v>
          </cell>
          <cell r="AJ398">
            <v>0</v>
          </cell>
          <cell r="AK398">
            <v>0</v>
          </cell>
          <cell r="AL398">
            <v>1210269</v>
          </cell>
          <cell r="AN398">
            <v>712</v>
          </cell>
          <cell r="AO398">
            <v>811</v>
          </cell>
          <cell r="AP398" t="str">
            <v>MONOMOY</v>
          </cell>
          <cell r="AQ398">
            <v>1150438</v>
          </cell>
          <cell r="AR398">
            <v>1077882</v>
          </cell>
          <cell r="AS398">
            <v>72556</v>
          </cell>
          <cell r="AT398">
            <v>0</v>
          </cell>
          <cell r="AU398">
            <v>39197</v>
          </cell>
          <cell r="AV398">
            <v>1603.25</v>
          </cell>
          <cell r="AW398">
            <v>13156.25</v>
          </cell>
          <cell r="AX398">
            <v>69549.5</v>
          </cell>
          <cell r="AY398">
            <v>0</v>
          </cell>
          <cell r="AZ398">
            <v>196062</v>
          </cell>
          <cell r="BA398">
            <v>44641.935350885688</v>
          </cell>
          <cell r="BC398">
            <v>712</v>
          </cell>
          <cell r="BD398" t="str">
            <v>MONOMOY</v>
          </cell>
          <cell r="BI398">
            <v>0</v>
          </cell>
          <cell r="BL398">
            <v>0</v>
          </cell>
          <cell r="BM398">
            <v>0</v>
          </cell>
          <cell r="BO398">
            <v>0</v>
          </cell>
          <cell r="BQ398">
            <v>72556</v>
          </cell>
          <cell r="BR398">
            <v>72556</v>
          </cell>
          <cell r="BS398">
            <v>0</v>
          </cell>
          <cell r="BU398">
            <v>0</v>
          </cell>
          <cell r="BW398">
            <v>0</v>
          </cell>
        </row>
        <row r="399">
          <cell r="A399">
            <v>715</v>
          </cell>
          <cell r="B399">
            <v>736</v>
          </cell>
          <cell r="C399" t="str">
            <v>MOUNT GREYLOCK</v>
          </cell>
          <cell r="D399">
            <v>18</v>
          </cell>
          <cell r="E399">
            <v>330696</v>
          </cell>
          <cell r="F399">
            <v>0</v>
          </cell>
          <cell r="G399">
            <v>16074</v>
          </cell>
          <cell r="H399">
            <v>346770</v>
          </cell>
          <cell r="J399">
            <v>24517.501514169646</v>
          </cell>
          <cell r="K399">
            <v>0.31374972344685925</v>
          </cell>
          <cell r="L399">
            <v>16074</v>
          </cell>
          <cell r="M399">
            <v>40591.501514169649</v>
          </cell>
          <cell r="O399">
            <v>306178.49848583038</v>
          </cell>
          <cell r="Q399">
            <v>0</v>
          </cell>
          <cell r="R399">
            <v>24517.501514169646</v>
          </cell>
          <cell r="S399">
            <v>16074</v>
          </cell>
          <cell r="T399">
            <v>40591.501514169649</v>
          </cell>
          <cell r="V399">
            <v>94217.5</v>
          </cell>
          <cell r="W399">
            <v>0</v>
          </cell>
          <cell r="X399">
            <v>715</v>
          </cell>
          <cell r="Y399">
            <v>18</v>
          </cell>
          <cell r="Z399">
            <v>0</v>
          </cell>
          <cell r="AA399">
            <v>0</v>
          </cell>
          <cell r="AB399">
            <v>330696</v>
          </cell>
          <cell r="AC399">
            <v>0</v>
          </cell>
          <cell r="AD399">
            <v>330696</v>
          </cell>
          <cell r="AE399">
            <v>0</v>
          </cell>
          <cell r="AF399">
            <v>16074</v>
          </cell>
          <cell r="AG399">
            <v>346770</v>
          </cell>
          <cell r="AH399">
            <v>0</v>
          </cell>
          <cell r="AJ399">
            <v>0</v>
          </cell>
          <cell r="AK399">
            <v>0</v>
          </cell>
          <cell r="AL399">
            <v>346770</v>
          </cell>
          <cell r="AN399">
            <v>715</v>
          </cell>
          <cell r="AO399">
            <v>736</v>
          </cell>
          <cell r="AP399" t="str">
            <v>MOUNT GREYLOCK</v>
          </cell>
          <cell r="AQ399">
            <v>330696</v>
          </cell>
          <cell r="AR399">
            <v>290848</v>
          </cell>
          <cell r="AS399">
            <v>39848</v>
          </cell>
          <cell r="AT399">
            <v>0</v>
          </cell>
          <cell r="AU399">
            <v>0</v>
          </cell>
          <cell r="AV399">
            <v>11909.75</v>
          </cell>
          <cell r="AW399">
            <v>0</v>
          </cell>
          <cell r="AX399">
            <v>26385.75</v>
          </cell>
          <cell r="AY399">
            <v>0</v>
          </cell>
          <cell r="AZ399">
            <v>78143.5</v>
          </cell>
          <cell r="BA399">
            <v>24517.501514169646</v>
          </cell>
          <cell r="BC399">
            <v>715</v>
          </cell>
          <cell r="BD399" t="str">
            <v>MOUNT GREYLOCK</v>
          </cell>
          <cell r="BI399">
            <v>0</v>
          </cell>
          <cell r="BL399">
            <v>0</v>
          </cell>
          <cell r="BM399">
            <v>0</v>
          </cell>
          <cell r="BO399">
            <v>0</v>
          </cell>
          <cell r="BQ399">
            <v>39848</v>
          </cell>
          <cell r="BR399">
            <v>39848</v>
          </cell>
          <cell r="BS399">
            <v>0</v>
          </cell>
          <cell r="BU399">
            <v>0</v>
          </cell>
          <cell r="BW399">
            <v>0</v>
          </cell>
        </row>
        <row r="400">
          <cell r="A400">
            <v>717</v>
          </cell>
          <cell r="B400">
            <v>734</v>
          </cell>
          <cell r="C400" t="str">
            <v>MOHAWK TRAIL</v>
          </cell>
          <cell r="D400">
            <v>55</v>
          </cell>
          <cell r="E400">
            <v>920074</v>
          </cell>
          <cell r="F400">
            <v>0</v>
          </cell>
          <cell r="G400">
            <v>49115</v>
          </cell>
          <cell r="H400">
            <v>969189</v>
          </cell>
          <cell r="J400">
            <v>99983.51312626971</v>
          </cell>
          <cell r="K400">
            <v>0.4535186404275105</v>
          </cell>
          <cell r="L400">
            <v>49115</v>
          </cell>
          <cell r="M400">
            <v>149098.51312626971</v>
          </cell>
          <cell r="O400">
            <v>820090.48687373032</v>
          </cell>
          <cell r="Q400">
            <v>0</v>
          </cell>
          <cell r="R400">
            <v>99983.51312626971</v>
          </cell>
          <cell r="S400">
            <v>49115</v>
          </cell>
          <cell r="T400">
            <v>149098.51312626971</v>
          </cell>
          <cell r="V400">
            <v>269576.75</v>
          </cell>
          <cell r="W400">
            <v>0</v>
          </cell>
          <cell r="X400">
            <v>717</v>
          </cell>
          <cell r="Y400">
            <v>55</v>
          </cell>
          <cell r="Z400">
            <v>0</v>
          </cell>
          <cell r="AA400">
            <v>0</v>
          </cell>
          <cell r="AB400">
            <v>920074</v>
          </cell>
          <cell r="AC400">
            <v>0</v>
          </cell>
          <cell r="AD400">
            <v>920074</v>
          </cell>
          <cell r="AE400">
            <v>0</v>
          </cell>
          <cell r="AF400">
            <v>49115</v>
          </cell>
          <cell r="AG400">
            <v>969189</v>
          </cell>
          <cell r="AH400">
            <v>0</v>
          </cell>
          <cell r="AJ400">
            <v>0</v>
          </cell>
          <cell r="AK400">
            <v>0</v>
          </cell>
          <cell r="AL400">
            <v>969189</v>
          </cell>
          <cell r="AN400">
            <v>717</v>
          </cell>
          <cell r="AO400">
            <v>734</v>
          </cell>
          <cell r="AP400" t="str">
            <v>MOHAWK TRAIL</v>
          </cell>
          <cell r="AQ400">
            <v>920074</v>
          </cell>
          <cell r="AR400">
            <v>757572</v>
          </cell>
          <cell r="AS400">
            <v>162502</v>
          </cell>
          <cell r="AT400">
            <v>0</v>
          </cell>
          <cell r="AU400">
            <v>24515</v>
          </cell>
          <cell r="AV400">
            <v>12313.25</v>
          </cell>
          <cell r="AW400">
            <v>3287</v>
          </cell>
          <cell r="AX400">
            <v>17844.5</v>
          </cell>
          <cell r="AY400">
            <v>0</v>
          </cell>
          <cell r="AZ400">
            <v>220461.75</v>
          </cell>
          <cell r="BA400">
            <v>99983.51312626971</v>
          </cell>
          <cell r="BC400">
            <v>717</v>
          </cell>
          <cell r="BD400" t="str">
            <v>MOHAWK TRAIL</v>
          </cell>
          <cell r="BI400">
            <v>0</v>
          </cell>
          <cell r="BL400">
            <v>0</v>
          </cell>
          <cell r="BM400">
            <v>0</v>
          </cell>
          <cell r="BO400">
            <v>0</v>
          </cell>
          <cell r="BQ400">
            <v>162502</v>
          </cell>
          <cell r="BR400">
            <v>162502</v>
          </cell>
          <cell r="BS400">
            <v>0</v>
          </cell>
          <cell r="BU400">
            <v>0</v>
          </cell>
          <cell r="BW400">
            <v>0</v>
          </cell>
        </row>
        <row r="401">
          <cell r="A401">
            <v>720</v>
          </cell>
          <cell r="B401">
            <v>737</v>
          </cell>
          <cell r="C401" t="str">
            <v>NARRAGANSETT</v>
          </cell>
          <cell r="D401">
            <v>13</v>
          </cell>
          <cell r="E401">
            <v>155993</v>
          </cell>
          <cell r="F401">
            <v>0</v>
          </cell>
          <cell r="G401">
            <v>11609</v>
          </cell>
          <cell r="H401">
            <v>167602</v>
          </cell>
          <cell r="J401">
            <v>11922.19501204741</v>
          </cell>
          <cell r="K401">
            <v>0.34976295636241356</v>
          </cell>
          <cell r="L401">
            <v>11609</v>
          </cell>
          <cell r="M401">
            <v>23531.19501204741</v>
          </cell>
          <cell r="O401">
            <v>144070.80498795258</v>
          </cell>
          <cell r="Q401">
            <v>0</v>
          </cell>
          <cell r="R401">
            <v>11922.19501204741</v>
          </cell>
          <cell r="S401">
            <v>11609</v>
          </cell>
          <cell r="T401">
            <v>23531.19501204741</v>
          </cell>
          <cell r="V401">
            <v>45695.5</v>
          </cell>
          <cell r="W401">
            <v>0</v>
          </cell>
          <cell r="X401">
            <v>720</v>
          </cell>
          <cell r="Y401">
            <v>13</v>
          </cell>
          <cell r="Z401">
            <v>0</v>
          </cell>
          <cell r="AA401">
            <v>0</v>
          </cell>
          <cell r="AB401">
            <v>155993</v>
          </cell>
          <cell r="AC401">
            <v>0</v>
          </cell>
          <cell r="AD401">
            <v>155993</v>
          </cell>
          <cell r="AE401">
            <v>0</v>
          </cell>
          <cell r="AF401">
            <v>11609</v>
          </cell>
          <cell r="AG401">
            <v>167602</v>
          </cell>
          <cell r="AH401">
            <v>0</v>
          </cell>
          <cell r="AJ401">
            <v>0</v>
          </cell>
          <cell r="AK401">
            <v>0</v>
          </cell>
          <cell r="AL401">
            <v>167602</v>
          </cell>
          <cell r="AN401">
            <v>720</v>
          </cell>
          <cell r="AO401">
            <v>737</v>
          </cell>
          <cell r="AP401" t="str">
            <v>NARRAGANSETT</v>
          </cell>
          <cell r="AQ401">
            <v>155993</v>
          </cell>
          <cell r="AR401">
            <v>136616</v>
          </cell>
          <cell r="AS401">
            <v>19377</v>
          </cell>
          <cell r="AT401">
            <v>0</v>
          </cell>
          <cell r="AU401">
            <v>0</v>
          </cell>
          <cell r="AV401">
            <v>9469.25</v>
          </cell>
          <cell r="AW401">
            <v>0</v>
          </cell>
          <cell r="AX401">
            <v>5240.25</v>
          </cell>
          <cell r="AY401">
            <v>0</v>
          </cell>
          <cell r="AZ401">
            <v>34086.5</v>
          </cell>
          <cell r="BA401">
            <v>11922.19501204741</v>
          </cell>
          <cell r="BC401">
            <v>720</v>
          </cell>
          <cell r="BD401" t="str">
            <v>NARRAGANSETT</v>
          </cell>
          <cell r="BI401">
            <v>0</v>
          </cell>
          <cell r="BL401">
            <v>0</v>
          </cell>
          <cell r="BM401">
            <v>0</v>
          </cell>
          <cell r="BO401">
            <v>0</v>
          </cell>
          <cell r="BQ401">
            <v>19377</v>
          </cell>
          <cell r="BR401">
            <v>19377</v>
          </cell>
          <cell r="BS401">
            <v>0</v>
          </cell>
          <cell r="BU401">
            <v>0</v>
          </cell>
          <cell r="BW401">
            <v>0</v>
          </cell>
        </row>
        <row r="402">
          <cell r="A402">
            <v>725</v>
          </cell>
          <cell r="B402">
            <v>738</v>
          </cell>
          <cell r="C402" t="str">
            <v>NASHOBA</v>
          </cell>
          <cell r="D402">
            <v>36</v>
          </cell>
          <cell r="E402">
            <v>454077</v>
          </cell>
          <cell r="F402">
            <v>0</v>
          </cell>
          <cell r="G402">
            <v>32148</v>
          </cell>
          <cell r="H402">
            <v>486225</v>
          </cell>
          <cell r="J402">
            <v>31006.197834397339</v>
          </cell>
          <cell r="K402">
            <v>0.33586842909336184</v>
          </cell>
          <cell r="L402">
            <v>32148</v>
          </cell>
          <cell r="M402">
            <v>63154.197834397339</v>
          </cell>
          <cell r="O402">
            <v>423070.80216560268</v>
          </cell>
          <cell r="Q402">
            <v>0</v>
          </cell>
          <cell r="R402">
            <v>31006.197834397339</v>
          </cell>
          <cell r="S402">
            <v>32148</v>
          </cell>
          <cell r="T402">
            <v>63154.197834397339</v>
          </cell>
          <cell r="V402">
            <v>124464.5</v>
          </cell>
          <cell r="W402">
            <v>0</v>
          </cell>
          <cell r="X402">
            <v>725</v>
          </cell>
          <cell r="Y402">
            <v>36</v>
          </cell>
          <cell r="Z402">
            <v>0</v>
          </cell>
          <cell r="AA402">
            <v>0</v>
          </cell>
          <cell r="AB402">
            <v>454077</v>
          </cell>
          <cell r="AC402">
            <v>0</v>
          </cell>
          <cell r="AD402">
            <v>454077</v>
          </cell>
          <cell r="AE402">
            <v>0</v>
          </cell>
          <cell r="AF402">
            <v>32148</v>
          </cell>
          <cell r="AG402">
            <v>486225</v>
          </cell>
          <cell r="AH402">
            <v>0</v>
          </cell>
          <cell r="AJ402">
            <v>0</v>
          </cell>
          <cell r="AK402">
            <v>0</v>
          </cell>
          <cell r="AL402">
            <v>486225</v>
          </cell>
          <cell r="AN402">
            <v>725</v>
          </cell>
          <cell r="AO402">
            <v>738</v>
          </cell>
          <cell r="AP402" t="str">
            <v>NASHOBA</v>
          </cell>
          <cell r="AQ402">
            <v>454077</v>
          </cell>
          <cell r="AR402">
            <v>403683</v>
          </cell>
          <cell r="AS402">
            <v>50394</v>
          </cell>
          <cell r="AT402">
            <v>41922.5</v>
          </cell>
          <cell r="AU402">
            <v>0</v>
          </cell>
          <cell r="AV402">
            <v>0</v>
          </cell>
          <cell r="AW402">
            <v>0</v>
          </cell>
          <cell r="AX402">
            <v>0</v>
          </cell>
          <cell r="AY402">
            <v>0</v>
          </cell>
          <cell r="AZ402">
            <v>92316.5</v>
          </cell>
          <cell r="BA402">
            <v>31006.197834397339</v>
          </cell>
          <cell r="BC402">
            <v>725</v>
          </cell>
          <cell r="BD402" t="str">
            <v>NASHOBA</v>
          </cell>
          <cell r="BI402">
            <v>0</v>
          </cell>
          <cell r="BL402">
            <v>0</v>
          </cell>
          <cell r="BM402">
            <v>0</v>
          </cell>
          <cell r="BO402">
            <v>0</v>
          </cell>
          <cell r="BQ402">
            <v>50394</v>
          </cell>
          <cell r="BR402">
            <v>50394</v>
          </cell>
          <cell r="BS402">
            <v>0</v>
          </cell>
          <cell r="BU402">
            <v>0</v>
          </cell>
          <cell r="BW402">
            <v>0</v>
          </cell>
        </row>
        <row r="403">
          <cell r="A403">
            <v>728</v>
          </cell>
          <cell r="B403">
            <v>787</v>
          </cell>
          <cell r="C403" t="str">
            <v>NEW SALEM WENDELL</v>
          </cell>
          <cell r="D403">
            <v>0</v>
          </cell>
          <cell r="E403">
            <v>0</v>
          </cell>
          <cell r="F403">
            <v>0</v>
          </cell>
          <cell r="G403">
            <v>0</v>
          </cell>
          <cell r="H403">
            <v>0</v>
          </cell>
          <cell r="J403">
            <v>0</v>
          </cell>
          <cell r="K403">
            <v>0</v>
          </cell>
          <cell r="L403">
            <v>0</v>
          </cell>
          <cell r="M403">
            <v>0</v>
          </cell>
          <cell r="O403">
            <v>0</v>
          </cell>
          <cell r="Q403">
            <v>0</v>
          </cell>
          <cell r="R403">
            <v>0</v>
          </cell>
          <cell r="S403">
            <v>0</v>
          </cell>
          <cell r="T403">
            <v>0</v>
          </cell>
          <cell r="V403">
            <v>2933</v>
          </cell>
          <cell r="W403">
            <v>0</v>
          </cell>
          <cell r="X403">
            <v>728</v>
          </cell>
          <cell r="AN403">
            <v>728</v>
          </cell>
          <cell r="AO403">
            <v>787</v>
          </cell>
          <cell r="AP403" t="str">
            <v>NEW SALEM WENDELL</v>
          </cell>
          <cell r="AQ403">
            <v>0</v>
          </cell>
          <cell r="AR403">
            <v>11732</v>
          </cell>
          <cell r="AS403">
            <v>0</v>
          </cell>
          <cell r="AT403">
            <v>2933</v>
          </cell>
          <cell r="AU403">
            <v>0</v>
          </cell>
          <cell r="AV403">
            <v>0</v>
          </cell>
          <cell r="AW403">
            <v>0</v>
          </cell>
          <cell r="AX403">
            <v>0</v>
          </cell>
          <cell r="AY403">
            <v>0</v>
          </cell>
          <cell r="AZ403">
            <v>2933</v>
          </cell>
          <cell r="BA403">
            <v>0</v>
          </cell>
          <cell r="BC403">
            <v>728</v>
          </cell>
          <cell r="BD403" t="str">
            <v>NEW SALEM WENDELL</v>
          </cell>
          <cell r="BI403">
            <v>0</v>
          </cell>
          <cell r="BL403">
            <v>0</v>
          </cell>
          <cell r="BM403">
            <v>0</v>
          </cell>
          <cell r="BO403">
            <v>0</v>
          </cell>
          <cell r="BQ403">
            <v>0</v>
          </cell>
          <cell r="BR403">
            <v>0</v>
          </cell>
          <cell r="BS403">
            <v>0</v>
          </cell>
          <cell r="BU403">
            <v>0</v>
          </cell>
          <cell r="BW403">
            <v>0</v>
          </cell>
        </row>
        <row r="404">
          <cell r="A404">
            <v>730</v>
          </cell>
          <cell r="B404">
            <v>741</v>
          </cell>
          <cell r="C404" t="str">
            <v>NORTHBORO SOUTHBORO</v>
          </cell>
          <cell r="D404">
            <v>16</v>
          </cell>
          <cell r="E404">
            <v>228025</v>
          </cell>
          <cell r="F404">
            <v>0</v>
          </cell>
          <cell r="G404">
            <v>14288</v>
          </cell>
          <cell r="H404">
            <v>242313</v>
          </cell>
          <cell r="J404">
            <v>0</v>
          </cell>
          <cell r="K404">
            <v>0</v>
          </cell>
          <cell r="L404">
            <v>14288</v>
          </cell>
          <cell r="M404">
            <v>14288</v>
          </cell>
          <cell r="O404">
            <v>228025</v>
          </cell>
          <cell r="Q404">
            <v>0</v>
          </cell>
          <cell r="R404">
            <v>0</v>
          </cell>
          <cell r="S404">
            <v>14288</v>
          </cell>
          <cell r="T404">
            <v>14288</v>
          </cell>
          <cell r="V404">
            <v>26889.25</v>
          </cell>
          <cell r="W404">
            <v>0</v>
          </cell>
          <cell r="X404">
            <v>730</v>
          </cell>
          <cell r="Y404">
            <v>16</v>
          </cell>
          <cell r="Z404">
            <v>0</v>
          </cell>
          <cell r="AA404">
            <v>0</v>
          </cell>
          <cell r="AB404">
            <v>228025</v>
          </cell>
          <cell r="AC404">
            <v>0</v>
          </cell>
          <cell r="AD404">
            <v>228025</v>
          </cell>
          <cell r="AE404">
            <v>0</v>
          </cell>
          <cell r="AF404">
            <v>14288</v>
          </cell>
          <cell r="AG404">
            <v>242313</v>
          </cell>
          <cell r="AH404">
            <v>0</v>
          </cell>
          <cell r="AJ404">
            <v>0</v>
          </cell>
          <cell r="AK404">
            <v>0</v>
          </cell>
          <cell r="AL404">
            <v>242313</v>
          </cell>
          <cell r="AN404">
            <v>730</v>
          </cell>
          <cell r="AO404">
            <v>741</v>
          </cell>
          <cell r="AP404" t="str">
            <v>NORTHBORO SOUTHBORO</v>
          </cell>
          <cell r="AQ404">
            <v>228025</v>
          </cell>
          <cell r="AR404">
            <v>265227</v>
          </cell>
          <cell r="AS404">
            <v>0</v>
          </cell>
          <cell r="AT404">
            <v>215.25</v>
          </cell>
          <cell r="AU404">
            <v>0</v>
          </cell>
          <cell r="AV404">
            <v>904</v>
          </cell>
          <cell r="AW404">
            <v>11482</v>
          </cell>
          <cell r="AX404">
            <v>0</v>
          </cell>
          <cell r="AY404">
            <v>0</v>
          </cell>
          <cell r="AZ404">
            <v>12601.25</v>
          </cell>
          <cell r="BA404">
            <v>0</v>
          </cell>
          <cell r="BC404">
            <v>730</v>
          </cell>
          <cell r="BD404" t="str">
            <v>NORTHBORO SOUTHBORO</v>
          </cell>
          <cell r="BI404">
            <v>0</v>
          </cell>
          <cell r="BL404">
            <v>0</v>
          </cell>
          <cell r="BM404">
            <v>0</v>
          </cell>
          <cell r="BO404">
            <v>0</v>
          </cell>
          <cell r="BQ404">
            <v>0</v>
          </cell>
          <cell r="BR404">
            <v>0</v>
          </cell>
          <cell r="BS404">
            <v>0</v>
          </cell>
          <cell r="BU404">
            <v>0</v>
          </cell>
          <cell r="BW404">
            <v>0</v>
          </cell>
        </row>
        <row r="405">
          <cell r="A405">
            <v>735</v>
          </cell>
          <cell r="B405">
            <v>740</v>
          </cell>
          <cell r="C405" t="str">
            <v>NORTH MIDDLESEX</v>
          </cell>
          <cell r="D405">
            <v>71</v>
          </cell>
          <cell r="E405">
            <v>989528</v>
          </cell>
          <cell r="F405">
            <v>0</v>
          </cell>
          <cell r="G405">
            <v>63403</v>
          </cell>
          <cell r="H405">
            <v>1052931</v>
          </cell>
          <cell r="J405">
            <v>36797.171641147106</v>
          </cell>
          <cell r="K405">
            <v>0.24015867120140522</v>
          </cell>
          <cell r="L405">
            <v>63403</v>
          </cell>
          <cell r="M405">
            <v>100200.17164114711</v>
          </cell>
          <cell r="O405">
            <v>952730.82835885289</v>
          </cell>
          <cell r="Q405">
            <v>0</v>
          </cell>
          <cell r="R405">
            <v>36797.171641147106</v>
          </cell>
          <cell r="S405">
            <v>63403</v>
          </cell>
          <cell r="T405">
            <v>100200.17164114711</v>
          </cell>
          <cell r="V405">
            <v>216623.25</v>
          </cell>
          <cell r="W405">
            <v>0</v>
          </cell>
          <cell r="X405">
            <v>735</v>
          </cell>
          <cell r="Y405">
            <v>71</v>
          </cell>
          <cell r="Z405">
            <v>0</v>
          </cell>
          <cell r="AA405">
            <v>0</v>
          </cell>
          <cell r="AB405">
            <v>989528</v>
          </cell>
          <cell r="AC405">
            <v>0</v>
          </cell>
          <cell r="AD405">
            <v>989528</v>
          </cell>
          <cell r="AE405">
            <v>0</v>
          </cell>
          <cell r="AF405">
            <v>63403</v>
          </cell>
          <cell r="AG405">
            <v>1052931</v>
          </cell>
          <cell r="AH405">
            <v>0</v>
          </cell>
          <cell r="AJ405">
            <v>0</v>
          </cell>
          <cell r="AK405">
            <v>0</v>
          </cell>
          <cell r="AL405">
            <v>1052931</v>
          </cell>
          <cell r="AN405">
            <v>735</v>
          </cell>
          <cell r="AO405">
            <v>740</v>
          </cell>
          <cell r="AP405" t="str">
            <v>NORTH MIDDLESEX</v>
          </cell>
          <cell r="AQ405">
            <v>989528</v>
          </cell>
          <cell r="AR405">
            <v>929722</v>
          </cell>
          <cell r="AS405">
            <v>59806</v>
          </cell>
          <cell r="AT405">
            <v>0</v>
          </cell>
          <cell r="AU405">
            <v>63421</v>
          </cell>
          <cell r="AV405">
            <v>0</v>
          </cell>
          <cell r="AW405">
            <v>29993.25</v>
          </cell>
          <cell r="AX405">
            <v>0</v>
          </cell>
          <cell r="AY405">
            <v>0</v>
          </cell>
          <cell r="AZ405">
            <v>153220.25</v>
          </cell>
          <cell r="BA405">
            <v>36797.171641147106</v>
          </cell>
          <cell r="BC405">
            <v>735</v>
          </cell>
          <cell r="BD405" t="str">
            <v>NORTH MIDDLESEX</v>
          </cell>
          <cell r="BI405">
            <v>0</v>
          </cell>
          <cell r="BL405">
            <v>0</v>
          </cell>
          <cell r="BM405">
            <v>0</v>
          </cell>
          <cell r="BO405">
            <v>0</v>
          </cell>
          <cell r="BQ405">
            <v>59806</v>
          </cell>
          <cell r="BR405">
            <v>59806</v>
          </cell>
          <cell r="BS405">
            <v>0</v>
          </cell>
          <cell r="BU405">
            <v>0</v>
          </cell>
          <cell r="BW405">
            <v>0</v>
          </cell>
        </row>
        <row r="406">
          <cell r="A406">
            <v>740</v>
          </cell>
          <cell r="B406">
            <v>745</v>
          </cell>
          <cell r="C406" t="str">
            <v>OLD ROCHESTER</v>
          </cell>
          <cell r="D406">
            <v>1</v>
          </cell>
          <cell r="E406">
            <v>14247</v>
          </cell>
          <cell r="F406">
            <v>0</v>
          </cell>
          <cell r="G406">
            <v>893</v>
          </cell>
          <cell r="H406">
            <v>15140</v>
          </cell>
          <cell r="J406">
            <v>0</v>
          </cell>
          <cell r="K406">
            <v>0</v>
          </cell>
          <cell r="L406">
            <v>893</v>
          </cell>
          <cell r="M406">
            <v>893</v>
          </cell>
          <cell r="O406">
            <v>14247</v>
          </cell>
          <cell r="Q406">
            <v>0</v>
          </cell>
          <cell r="R406">
            <v>0</v>
          </cell>
          <cell r="S406">
            <v>893</v>
          </cell>
          <cell r="T406">
            <v>893</v>
          </cell>
          <cell r="V406">
            <v>10639</v>
          </cell>
          <cell r="W406">
            <v>0</v>
          </cell>
          <cell r="X406">
            <v>740</v>
          </cell>
          <cell r="Y406">
            <v>1</v>
          </cell>
          <cell r="Z406">
            <v>0</v>
          </cell>
          <cell r="AA406">
            <v>0</v>
          </cell>
          <cell r="AB406">
            <v>14247</v>
          </cell>
          <cell r="AC406">
            <v>0</v>
          </cell>
          <cell r="AD406">
            <v>14247</v>
          </cell>
          <cell r="AE406">
            <v>0</v>
          </cell>
          <cell r="AF406">
            <v>893</v>
          </cell>
          <cell r="AG406">
            <v>15140</v>
          </cell>
          <cell r="AH406">
            <v>0</v>
          </cell>
          <cell r="AJ406">
            <v>0</v>
          </cell>
          <cell r="AK406">
            <v>0</v>
          </cell>
          <cell r="AL406">
            <v>15140</v>
          </cell>
          <cell r="AN406">
            <v>740</v>
          </cell>
          <cell r="AO406">
            <v>745</v>
          </cell>
          <cell r="AP406" t="str">
            <v>OLD ROCHESTER</v>
          </cell>
          <cell r="AQ406">
            <v>14247</v>
          </cell>
          <cell r="AR406">
            <v>26133</v>
          </cell>
          <cell r="AS406">
            <v>0</v>
          </cell>
          <cell r="AT406">
            <v>0</v>
          </cell>
          <cell r="AU406">
            <v>0</v>
          </cell>
          <cell r="AV406">
            <v>3240.75</v>
          </cell>
          <cell r="AW406">
            <v>3719</v>
          </cell>
          <cell r="AX406">
            <v>2786.25</v>
          </cell>
          <cell r="AY406">
            <v>0</v>
          </cell>
          <cell r="AZ406">
            <v>9746</v>
          </cell>
          <cell r="BA406">
            <v>0</v>
          </cell>
          <cell r="BC406">
            <v>740</v>
          </cell>
          <cell r="BD406" t="str">
            <v>OLD ROCHESTER</v>
          </cell>
          <cell r="BI406">
            <v>0</v>
          </cell>
          <cell r="BL406">
            <v>0</v>
          </cell>
          <cell r="BM406">
            <v>0</v>
          </cell>
          <cell r="BO406">
            <v>0</v>
          </cell>
          <cell r="BQ406">
            <v>0</v>
          </cell>
          <cell r="BR406">
            <v>0</v>
          </cell>
          <cell r="BS406">
            <v>0</v>
          </cell>
          <cell r="BU406">
            <v>0</v>
          </cell>
          <cell r="BW406">
            <v>0</v>
          </cell>
        </row>
        <row r="407">
          <cell r="A407">
            <v>745</v>
          </cell>
          <cell r="B407">
            <v>746</v>
          </cell>
          <cell r="C407" t="str">
            <v>PENTUCKET</v>
          </cell>
          <cell r="D407">
            <v>24</v>
          </cell>
          <cell r="E407">
            <v>312984</v>
          </cell>
          <cell r="F407">
            <v>0</v>
          </cell>
          <cell r="G407">
            <v>21432</v>
          </cell>
          <cell r="H407">
            <v>334416</v>
          </cell>
          <cell r="J407">
            <v>0</v>
          </cell>
          <cell r="K407">
            <v>0</v>
          </cell>
          <cell r="L407">
            <v>21432</v>
          </cell>
          <cell r="M407">
            <v>21432</v>
          </cell>
          <cell r="O407">
            <v>312984</v>
          </cell>
          <cell r="Q407">
            <v>0</v>
          </cell>
          <cell r="R407">
            <v>0</v>
          </cell>
          <cell r="S407">
            <v>21432</v>
          </cell>
          <cell r="T407">
            <v>21432</v>
          </cell>
          <cell r="V407">
            <v>54445.75</v>
          </cell>
          <cell r="W407">
            <v>0</v>
          </cell>
          <cell r="X407">
            <v>745</v>
          </cell>
          <cell r="Y407">
            <v>24</v>
          </cell>
          <cell r="Z407">
            <v>0</v>
          </cell>
          <cell r="AA407">
            <v>0</v>
          </cell>
          <cell r="AB407">
            <v>312984</v>
          </cell>
          <cell r="AC407">
            <v>0</v>
          </cell>
          <cell r="AD407">
            <v>312984</v>
          </cell>
          <cell r="AE407">
            <v>0</v>
          </cell>
          <cell r="AF407">
            <v>21432</v>
          </cell>
          <cell r="AG407">
            <v>334416</v>
          </cell>
          <cell r="AH407">
            <v>0</v>
          </cell>
          <cell r="AJ407">
            <v>0</v>
          </cell>
          <cell r="AK407">
            <v>0</v>
          </cell>
          <cell r="AL407">
            <v>334416</v>
          </cell>
          <cell r="AN407">
            <v>745</v>
          </cell>
          <cell r="AO407">
            <v>746</v>
          </cell>
          <cell r="AP407" t="str">
            <v>PENTUCKET</v>
          </cell>
          <cell r="AQ407">
            <v>312984</v>
          </cell>
          <cell r="AR407">
            <v>331135</v>
          </cell>
          <cell r="AS407">
            <v>0</v>
          </cell>
          <cell r="AT407">
            <v>0</v>
          </cell>
          <cell r="AU407">
            <v>18765</v>
          </cell>
          <cell r="AV407">
            <v>14248.75</v>
          </cell>
          <cell r="AW407">
            <v>0</v>
          </cell>
          <cell r="AX407">
            <v>0</v>
          </cell>
          <cell r="AY407">
            <v>0</v>
          </cell>
          <cell r="AZ407">
            <v>33013.75</v>
          </cell>
          <cell r="BA407">
            <v>0</v>
          </cell>
          <cell r="BC407">
            <v>745</v>
          </cell>
          <cell r="BD407" t="str">
            <v>PENTUCKET</v>
          </cell>
          <cell r="BI407">
            <v>0</v>
          </cell>
          <cell r="BL407">
            <v>0</v>
          </cell>
          <cell r="BM407">
            <v>0</v>
          </cell>
          <cell r="BO407">
            <v>0</v>
          </cell>
          <cell r="BQ407">
            <v>0</v>
          </cell>
          <cell r="BR407">
            <v>0</v>
          </cell>
          <cell r="BS407">
            <v>0</v>
          </cell>
          <cell r="BU407">
            <v>0</v>
          </cell>
          <cell r="BW407">
            <v>0</v>
          </cell>
        </row>
        <row r="408">
          <cell r="A408">
            <v>750</v>
          </cell>
          <cell r="B408">
            <v>747</v>
          </cell>
          <cell r="C408" t="str">
            <v>PIONEER</v>
          </cell>
          <cell r="D408">
            <v>22</v>
          </cell>
          <cell r="E408">
            <v>407154</v>
          </cell>
          <cell r="F408">
            <v>0</v>
          </cell>
          <cell r="G408">
            <v>19646</v>
          </cell>
          <cell r="H408">
            <v>426800</v>
          </cell>
          <cell r="J408">
            <v>2363.8887978678922</v>
          </cell>
          <cell r="K408">
            <v>3.3769719363400737E-2</v>
          </cell>
          <cell r="L408">
            <v>19646</v>
          </cell>
          <cell r="M408">
            <v>22009.88879786789</v>
          </cell>
          <cell r="O408">
            <v>404790.11120213213</v>
          </cell>
          <cell r="Q408">
            <v>0</v>
          </cell>
          <cell r="R408">
            <v>2363.8887978678922</v>
          </cell>
          <cell r="S408">
            <v>19646</v>
          </cell>
          <cell r="T408">
            <v>22009.88879786789</v>
          </cell>
          <cell r="V408">
            <v>89646.25</v>
          </cell>
          <cell r="W408">
            <v>0</v>
          </cell>
          <cell r="X408">
            <v>750</v>
          </cell>
          <cell r="Y408">
            <v>22</v>
          </cell>
          <cell r="Z408">
            <v>0</v>
          </cell>
          <cell r="AA408">
            <v>0</v>
          </cell>
          <cell r="AB408">
            <v>407154</v>
          </cell>
          <cell r="AC408">
            <v>0</v>
          </cell>
          <cell r="AD408">
            <v>407154</v>
          </cell>
          <cell r="AE408">
            <v>0</v>
          </cell>
          <cell r="AF408">
            <v>19646</v>
          </cell>
          <cell r="AG408">
            <v>426800</v>
          </cell>
          <cell r="AH408">
            <v>0</v>
          </cell>
          <cell r="AJ408">
            <v>0</v>
          </cell>
          <cell r="AK408">
            <v>0</v>
          </cell>
          <cell r="AL408">
            <v>426800</v>
          </cell>
          <cell r="AN408">
            <v>750</v>
          </cell>
          <cell r="AO408">
            <v>747</v>
          </cell>
          <cell r="AP408" t="str">
            <v>PIONEER</v>
          </cell>
          <cell r="AQ408">
            <v>407154</v>
          </cell>
          <cell r="AR408">
            <v>403312</v>
          </cell>
          <cell r="AS408">
            <v>3842</v>
          </cell>
          <cell r="AT408">
            <v>32042.75</v>
          </cell>
          <cell r="AU408">
            <v>11889</v>
          </cell>
          <cell r="AV408">
            <v>3848.25</v>
          </cell>
          <cell r="AW408">
            <v>18378.25</v>
          </cell>
          <cell r="AX408">
            <v>0</v>
          </cell>
          <cell r="AY408">
            <v>0</v>
          </cell>
          <cell r="AZ408">
            <v>70000.25</v>
          </cell>
          <cell r="BA408">
            <v>2363.8887978678922</v>
          </cell>
          <cell r="BC408">
            <v>750</v>
          </cell>
          <cell r="BD408" t="str">
            <v>PIONEER</v>
          </cell>
          <cell r="BI408">
            <v>0</v>
          </cell>
          <cell r="BL408">
            <v>0</v>
          </cell>
          <cell r="BM408">
            <v>0</v>
          </cell>
          <cell r="BO408">
            <v>0</v>
          </cell>
          <cell r="BQ408">
            <v>3842</v>
          </cell>
          <cell r="BR408">
            <v>3842</v>
          </cell>
          <cell r="BS408">
            <v>0</v>
          </cell>
          <cell r="BU408">
            <v>0</v>
          </cell>
          <cell r="BW408">
            <v>0</v>
          </cell>
        </row>
        <row r="409">
          <cell r="A409">
            <v>753</v>
          </cell>
          <cell r="B409">
            <v>749</v>
          </cell>
          <cell r="C409" t="str">
            <v>QUABBIN</v>
          </cell>
          <cell r="D409">
            <v>25</v>
          </cell>
          <cell r="E409">
            <v>351229</v>
          </cell>
          <cell r="F409">
            <v>0</v>
          </cell>
          <cell r="G409">
            <v>22325</v>
          </cell>
          <cell r="H409">
            <v>373554</v>
          </cell>
          <cell r="J409">
            <v>36610.127863283531</v>
          </cell>
          <cell r="K409">
            <v>0.28358070994297835</v>
          </cell>
          <cell r="L409">
            <v>22325</v>
          </cell>
          <cell r="M409">
            <v>58935.127863283531</v>
          </cell>
          <cell r="O409">
            <v>314618.8721367165</v>
          </cell>
          <cell r="Q409">
            <v>0</v>
          </cell>
          <cell r="R409">
            <v>36610.127863283531</v>
          </cell>
          <cell r="S409">
            <v>22325</v>
          </cell>
          <cell r="T409">
            <v>58935.127863283531</v>
          </cell>
          <cell r="V409">
            <v>151424.5</v>
          </cell>
          <cell r="W409">
            <v>0</v>
          </cell>
          <cell r="X409">
            <v>753</v>
          </cell>
          <cell r="Y409">
            <v>25</v>
          </cell>
          <cell r="Z409">
            <v>0</v>
          </cell>
          <cell r="AA409">
            <v>0</v>
          </cell>
          <cell r="AB409">
            <v>351229</v>
          </cell>
          <cell r="AC409">
            <v>0</v>
          </cell>
          <cell r="AD409">
            <v>351229</v>
          </cell>
          <cell r="AE409">
            <v>0</v>
          </cell>
          <cell r="AF409">
            <v>22325</v>
          </cell>
          <cell r="AG409">
            <v>373554</v>
          </cell>
          <cell r="AH409">
            <v>0</v>
          </cell>
          <cell r="AJ409">
            <v>0</v>
          </cell>
          <cell r="AK409">
            <v>0</v>
          </cell>
          <cell r="AL409">
            <v>373554</v>
          </cell>
          <cell r="AN409">
            <v>753</v>
          </cell>
          <cell r="AO409">
            <v>749</v>
          </cell>
          <cell r="AP409" t="str">
            <v>QUABBIN</v>
          </cell>
          <cell r="AQ409">
            <v>351229</v>
          </cell>
          <cell r="AR409">
            <v>291727</v>
          </cell>
          <cell r="AS409">
            <v>59502</v>
          </cell>
          <cell r="AT409">
            <v>0</v>
          </cell>
          <cell r="AU409">
            <v>0</v>
          </cell>
          <cell r="AV409">
            <v>23103.5</v>
          </cell>
          <cell r="AW409">
            <v>43707.25</v>
          </cell>
          <cell r="AX409">
            <v>2786.75</v>
          </cell>
          <cell r="AY409">
            <v>0</v>
          </cell>
          <cell r="AZ409">
            <v>129099.5</v>
          </cell>
          <cell r="BA409">
            <v>36610.127863283531</v>
          </cell>
          <cell r="BC409">
            <v>753</v>
          </cell>
          <cell r="BD409" t="str">
            <v>QUABBIN</v>
          </cell>
          <cell r="BI409">
            <v>0</v>
          </cell>
          <cell r="BL409">
            <v>0</v>
          </cell>
          <cell r="BM409">
            <v>0</v>
          </cell>
          <cell r="BO409">
            <v>0</v>
          </cell>
          <cell r="BQ409">
            <v>59502</v>
          </cell>
          <cell r="BR409">
            <v>59502</v>
          </cell>
          <cell r="BS409">
            <v>0</v>
          </cell>
          <cell r="BU409">
            <v>0</v>
          </cell>
          <cell r="BW409">
            <v>0</v>
          </cell>
        </row>
        <row r="410">
          <cell r="A410">
            <v>755</v>
          </cell>
          <cell r="B410">
            <v>730</v>
          </cell>
          <cell r="C410" t="str">
            <v>RALPH C MAHAR</v>
          </cell>
          <cell r="D410">
            <v>10</v>
          </cell>
          <cell r="E410">
            <v>152450</v>
          </cell>
          <cell r="F410">
            <v>0</v>
          </cell>
          <cell r="G410">
            <v>8930</v>
          </cell>
          <cell r="H410">
            <v>161380</v>
          </cell>
          <cell r="J410">
            <v>1183.1749501041013</v>
          </cell>
          <cell r="K410">
            <v>4.1247165769708952E-2</v>
          </cell>
          <cell r="L410">
            <v>8930</v>
          </cell>
          <cell r="M410">
            <v>10113.174950104101</v>
          </cell>
          <cell r="O410">
            <v>151266.82504989591</v>
          </cell>
          <cell r="Q410">
            <v>0</v>
          </cell>
          <cell r="R410">
            <v>1183.1749501041013</v>
          </cell>
          <cell r="S410">
            <v>8930</v>
          </cell>
          <cell r="T410">
            <v>10113.174950104101</v>
          </cell>
          <cell r="V410">
            <v>37615</v>
          </cell>
          <cell r="W410">
            <v>0</v>
          </cell>
          <cell r="X410">
            <v>755</v>
          </cell>
          <cell r="Y410">
            <v>10</v>
          </cell>
          <cell r="Z410">
            <v>0</v>
          </cell>
          <cell r="AA410">
            <v>0</v>
          </cell>
          <cell r="AB410">
            <v>152450</v>
          </cell>
          <cell r="AC410">
            <v>0</v>
          </cell>
          <cell r="AD410">
            <v>152450</v>
          </cell>
          <cell r="AE410">
            <v>0</v>
          </cell>
          <cell r="AF410">
            <v>8930</v>
          </cell>
          <cell r="AG410">
            <v>161380</v>
          </cell>
          <cell r="AH410">
            <v>0</v>
          </cell>
          <cell r="AJ410">
            <v>0</v>
          </cell>
          <cell r="AK410">
            <v>0</v>
          </cell>
          <cell r="AL410">
            <v>161380</v>
          </cell>
          <cell r="AN410">
            <v>755</v>
          </cell>
          <cell r="AO410">
            <v>730</v>
          </cell>
          <cell r="AP410" t="str">
            <v>RALPH C MAHAR</v>
          </cell>
          <cell r="AQ410">
            <v>152450</v>
          </cell>
          <cell r="AR410">
            <v>150527</v>
          </cell>
          <cell r="AS410">
            <v>1923</v>
          </cell>
          <cell r="AT410">
            <v>0</v>
          </cell>
          <cell r="AU410">
            <v>0</v>
          </cell>
          <cell r="AV410">
            <v>8705.25</v>
          </cell>
          <cell r="AW410">
            <v>15159.5</v>
          </cell>
          <cell r="AX410">
            <v>2897.25</v>
          </cell>
          <cell r="AY410">
            <v>0</v>
          </cell>
          <cell r="AZ410">
            <v>28685</v>
          </cell>
          <cell r="BA410">
            <v>1183.1749501041013</v>
          </cell>
          <cell r="BC410">
            <v>755</v>
          </cell>
          <cell r="BD410" t="str">
            <v>RALPH C MAHAR</v>
          </cell>
          <cell r="BI410">
            <v>0</v>
          </cell>
          <cell r="BL410">
            <v>0</v>
          </cell>
          <cell r="BM410">
            <v>0</v>
          </cell>
          <cell r="BO410">
            <v>0</v>
          </cell>
          <cell r="BQ410">
            <v>1923</v>
          </cell>
          <cell r="BR410">
            <v>1923</v>
          </cell>
          <cell r="BS410">
            <v>0</v>
          </cell>
          <cell r="BU410">
            <v>0</v>
          </cell>
          <cell r="BW410">
            <v>0</v>
          </cell>
        </row>
        <row r="411">
          <cell r="A411">
            <v>760</v>
          </cell>
          <cell r="B411">
            <v>752</v>
          </cell>
          <cell r="C411" t="str">
            <v>SILVER LAKE</v>
          </cell>
          <cell r="D411">
            <v>62</v>
          </cell>
          <cell r="E411">
            <v>772137</v>
          </cell>
          <cell r="F411">
            <v>0</v>
          </cell>
          <cell r="G411">
            <v>55366</v>
          </cell>
          <cell r="H411">
            <v>827503</v>
          </cell>
          <cell r="J411">
            <v>74884.576184201796</v>
          </cell>
          <cell r="K411">
            <v>0.32012968642717599</v>
          </cell>
          <cell r="L411">
            <v>55366</v>
          </cell>
          <cell r="M411">
            <v>130250.5761842018</v>
          </cell>
          <cell r="O411">
            <v>697252.42381579825</v>
          </cell>
          <cell r="Q411">
            <v>0</v>
          </cell>
          <cell r="R411">
            <v>74884.576184201796</v>
          </cell>
          <cell r="S411">
            <v>55366</v>
          </cell>
          <cell r="T411">
            <v>130250.5761842018</v>
          </cell>
          <cell r="V411">
            <v>289285.5</v>
          </cell>
          <cell r="W411">
            <v>0</v>
          </cell>
          <cell r="X411">
            <v>760</v>
          </cell>
          <cell r="Y411">
            <v>62</v>
          </cell>
          <cell r="Z411">
            <v>0</v>
          </cell>
          <cell r="AA411">
            <v>0</v>
          </cell>
          <cell r="AB411">
            <v>772137</v>
          </cell>
          <cell r="AC411">
            <v>0</v>
          </cell>
          <cell r="AD411">
            <v>772137</v>
          </cell>
          <cell r="AE411">
            <v>0</v>
          </cell>
          <cell r="AF411">
            <v>55366</v>
          </cell>
          <cell r="AG411">
            <v>827503</v>
          </cell>
          <cell r="AH411">
            <v>0</v>
          </cell>
          <cell r="AJ411">
            <v>0</v>
          </cell>
          <cell r="AK411">
            <v>0</v>
          </cell>
          <cell r="AL411">
            <v>827503</v>
          </cell>
          <cell r="AN411">
            <v>760</v>
          </cell>
          <cell r="AO411">
            <v>752</v>
          </cell>
          <cell r="AP411" t="str">
            <v>SILVER LAKE</v>
          </cell>
          <cell r="AQ411">
            <v>772137</v>
          </cell>
          <cell r="AR411">
            <v>650428</v>
          </cell>
          <cell r="AS411">
            <v>121709</v>
          </cell>
          <cell r="AT411">
            <v>22994.75</v>
          </cell>
          <cell r="AU411">
            <v>49593</v>
          </cell>
          <cell r="AV411">
            <v>10695.75</v>
          </cell>
          <cell r="AW411">
            <v>18901.25</v>
          </cell>
          <cell r="AX411">
            <v>10025.75</v>
          </cell>
          <cell r="AY411">
            <v>0</v>
          </cell>
          <cell r="AZ411">
            <v>233919.5</v>
          </cell>
          <cell r="BA411">
            <v>74884.576184201796</v>
          </cell>
          <cell r="BC411">
            <v>760</v>
          </cell>
          <cell r="BD411" t="str">
            <v>SILVER LAKE</v>
          </cell>
          <cell r="BI411">
            <v>0</v>
          </cell>
          <cell r="BL411">
            <v>0</v>
          </cell>
          <cell r="BM411">
            <v>0</v>
          </cell>
          <cell r="BO411">
            <v>0</v>
          </cell>
          <cell r="BQ411">
            <v>121709</v>
          </cell>
          <cell r="BR411">
            <v>121709</v>
          </cell>
          <cell r="BS411">
            <v>0</v>
          </cell>
          <cell r="BU411">
            <v>0</v>
          </cell>
          <cell r="BW411">
            <v>0</v>
          </cell>
        </row>
        <row r="412">
          <cell r="A412">
            <v>763</v>
          </cell>
          <cell r="B412">
            <v>790</v>
          </cell>
          <cell r="C412" t="str">
            <v>SOMERSET BERKLEY</v>
          </cell>
          <cell r="D412">
            <v>5</v>
          </cell>
          <cell r="E412">
            <v>88890</v>
          </cell>
          <cell r="F412">
            <v>0</v>
          </cell>
          <cell r="G412">
            <v>4465</v>
          </cell>
          <cell r="H412">
            <v>93355</v>
          </cell>
          <cell r="J412">
            <v>24626.40529272837</v>
          </cell>
          <cell r="K412">
            <v>0.47139770378251611</v>
          </cell>
          <cell r="L412">
            <v>4465</v>
          </cell>
          <cell r="M412">
            <v>29091.40529272837</v>
          </cell>
          <cell r="O412">
            <v>64263.59470727163</v>
          </cell>
          <cell r="Q412">
            <v>0</v>
          </cell>
          <cell r="R412">
            <v>24626.40529272837</v>
          </cell>
          <cell r="S412">
            <v>4465</v>
          </cell>
          <cell r="T412">
            <v>29091.40529272837</v>
          </cell>
          <cell r="V412">
            <v>56706.25</v>
          </cell>
          <cell r="W412">
            <v>0</v>
          </cell>
          <cell r="X412">
            <v>763</v>
          </cell>
          <cell r="Y412">
            <v>5</v>
          </cell>
          <cell r="Z412">
            <v>0</v>
          </cell>
          <cell r="AA412">
            <v>0</v>
          </cell>
          <cell r="AB412">
            <v>88890</v>
          </cell>
          <cell r="AC412">
            <v>0</v>
          </cell>
          <cell r="AD412">
            <v>88890</v>
          </cell>
          <cell r="AE412">
            <v>0</v>
          </cell>
          <cell r="AF412">
            <v>4465</v>
          </cell>
          <cell r="AG412">
            <v>93355</v>
          </cell>
          <cell r="AH412">
            <v>0</v>
          </cell>
          <cell r="AJ412">
            <v>0</v>
          </cell>
          <cell r="AK412">
            <v>0</v>
          </cell>
          <cell r="AL412">
            <v>93355</v>
          </cell>
          <cell r="AN412">
            <v>763</v>
          </cell>
          <cell r="AO412">
            <v>790</v>
          </cell>
          <cell r="AP412" t="str">
            <v>SOMERSET BERKLEY</v>
          </cell>
          <cell r="AQ412">
            <v>88890</v>
          </cell>
          <cell r="AR412">
            <v>48865</v>
          </cell>
          <cell r="AS412">
            <v>40025</v>
          </cell>
          <cell r="AT412">
            <v>5969.75</v>
          </cell>
          <cell r="AU412">
            <v>2791</v>
          </cell>
          <cell r="AV412">
            <v>3455.5</v>
          </cell>
          <cell r="AW412">
            <v>0</v>
          </cell>
          <cell r="AX412">
            <v>0</v>
          </cell>
          <cell r="AY412">
            <v>0</v>
          </cell>
          <cell r="AZ412">
            <v>52241.25</v>
          </cell>
          <cell r="BA412">
            <v>24626.40529272837</v>
          </cell>
          <cell r="BC412">
            <v>763</v>
          </cell>
          <cell r="BD412" t="str">
            <v>SOMERSET BERKLEY</v>
          </cell>
          <cell r="BI412">
            <v>0</v>
          </cell>
          <cell r="BL412">
            <v>0</v>
          </cell>
          <cell r="BM412">
            <v>0</v>
          </cell>
          <cell r="BO412">
            <v>0</v>
          </cell>
          <cell r="BQ412">
            <v>40025</v>
          </cell>
          <cell r="BR412">
            <v>40025</v>
          </cell>
          <cell r="BS412">
            <v>0</v>
          </cell>
          <cell r="BU412">
            <v>0</v>
          </cell>
          <cell r="BW412">
            <v>0</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W413">
            <v>0</v>
          </cell>
          <cell r="X413">
            <v>765</v>
          </cell>
          <cell r="AN413">
            <v>765</v>
          </cell>
          <cell r="AO413">
            <v>755</v>
          </cell>
          <cell r="AP413" t="str">
            <v>SOUTHERN BERKSHIRE</v>
          </cell>
          <cell r="AQ413">
            <v>0</v>
          </cell>
          <cell r="AR413">
            <v>0</v>
          </cell>
          <cell r="AS413">
            <v>0</v>
          </cell>
          <cell r="AT413">
            <v>0</v>
          </cell>
          <cell r="AU413">
            <v>0</v>
          </cell>
          <cell r="AV413">
            <v>0</v>
          </cell>
          <cell r="AW413">
            <v>0</v>
          </cell>
          <cell r="AX413">
            <v>4109.75</v>
          </cell>
          <cell r="AY413">
            <v>0</v>
          </cell>
          <cell r="AZ413">
            <v>4109.75</v>
          </cell>
          <cell r="BA413">
            <v>0</v>
          </cell>
          <cell r="BC413">
            <v>765</v>
          </cell>
          <cell r="BD413" t="str">
            <v>SOUTHERN BERKSHIRE</v>
          </cell>
          <cell r="BI413">
            <v>0</v>
          </cell>
          <cell r="BL413">
            <v>0</v>
          </cell>
          <cell r="BM413">
            <v>0</v>
          </cell>
          <cell r="BO413">
            <v>0</v>
          </cell>
          <cell r="BQ413">
            <v>0</v>
          </cell>
          <cell r="BR413">
            <v>0</v>
          </cell>
          <cell r="BS413">
            <v>0</v>
          </cell>
          <cell r="BU413">
            <v>0</v>
          </cell>
          <cell r="BW413">
            <v>0</v>
          </cell>
        </row>
        <row r="414">
          <cell r="A414">
            <v>766</v>
          </cell>
          <cell r="B414">
            <v>766</v>
          </cell>
          <cell r="C414" t="str">
            <v>SOUTHWICK TOLLAND GRANVILLE</v>
          </cell>
          <cell r="D414">
            <v>6</v>
          </cell>
          <cell r="E414">
            <v>85886</v>
          </cell>
          <cell r="F414">
            <v>0</v>
          </cell>
          <cell r="G414">
            <v>5358</v>
          </cell>
          <cell r="H414">
            <v>91244</v>
          </cell>
          <cell r="J414">
            <v>14008.594521045334</v>
          </cell>
          <cell r="K414">
            <v>0.40152470071930102</v>
          </cell>
          <cell r="L414">
            <v>5358</v>
          </cell>
          <cell r="M414">
            <v>19366.594521045336</v>
          </cell>
          <cell r="O414">
            <v>71877.405478954664</v>
          </cell>
          <cell r="Q414">
            <v>0</v>
          </cell>
          <cell r="R414">
            <v>14008.594521045334</v>
          </cell>
          <cell r="S414">
            <v>5358</v>
          </cell>
          <cell r="T414">
            <v>19366.594521045336</v>
          </cell>
          <cell r="V414">
            <v>40246.5</v>
          </cell>
          <cell r="W414">
            <v>0</v>
          </cell>
          <cell r="X414">
            <v>766</v>
          </cell>
          <cell r="Y414">
            <v>6</v>
          </cell>
          <cell r="Z414">
            <v>0</v>
          </cell>
          <cell r="AA414">
            <v>0</v>
          </cell>
          <cell r="AB414">
            <v>85886</v>
          </cell>
          <cell r="AC414">
            <v>0</v>
          </cell>
          <cell r="AD414">
            <v>85886</v>
          </cell>
          <cell r="AE414">
            <v>0</v>
          </cell>
          <cell r="AF414">
            <v>5358</v>
          </cell>
          <cell r="AG414">
            <v>91244</v>
          </cell>
          <cell r="AH414">
            <v>0</v>
          </cell>
          <cell r="AJ414">
            <v>0</v>
          </cell>
          <cell r="AK414">
            <v>0</v>
          </cell>
          <cell r="AL414">
            <v>91244</v>
          </cell>
          <cell r="AN414">
            <v>766</v>
          </cell>
          <cell r="AO414">
            <v>766</v>
          </cell>
          <cell r="AP414" t="str">
            <v>SOUTHWICK TOLLAND GRANVILLE</v>
          </cell>
          <cell r="AQ414">
            <v>85886</v>
          </cell>
          <cell r="AR414">
            <v>63118</v>
          </cell>
          <cell r="AS414">
            <v>22768</v>
          </cell>
          <cell r="AT414">
            <v>0</v>
          </cell>
          <cell r="AU414">
            <v>955</v>
          </cell>
          <cell r="AV414">
            <v>6205</v>
          </cell>
          <cell r="AW414">
            <v>2037.25</v>
          </cell>
          <cell r="AX414">
            <v>2923.25</v>
          </cell>
          <cell r="AY414">
            <v>0</v>
          </cell>
          <cell r="AZ414">
            <v>34888.5</v>
          </cell>
          <cell r="BA414">
            <v>14008.594521045334</v>
          </cell>
          <cell r="BC414">
            <v>766</v>
          </cell>
          <cell r="BD414" t="str">
            <v>SOUTHWICK TOLLAND</v>
          </cell>
          <cell r="BI414">
            <v>0</v>
          </cell>
          <cell r="BL414">
            <v>0</v>
          </cell>
          <cell r="BM414">
            <v>0</v>
          </cell>
          <cell r="BO414">
            <v>0</v>
          </cell>
          <cell r="BQ414">
            <v>22768</v>
          </cell>
          <cell r="BR414">
            <v>22768</v>
          </cell>
          <cell r="BS414">
            <v>0</v>
          </cell>
          <cell r="BU414">
            <v>0</v>
          </cell>
          <cell r="BW414">
            <v>0</v>
          </cell>
        </row>
        <row r="415">
          <cell r="A415">
            <v>767</v>
          </cell>
          <cell r="B415">
            <v>756</v>
          </cell>
          <cell r="C415" t="str">
            <v>SPENCER EAST BROOKFIELD</v>
          </cell>
          <cell r="D415">
            <v>49</v>
          </cell>
          <cell r="E415">
            <v>577323</v>
          </cell>
          <cell r="F415">
            <v>0</v>
          </cell>
          <cell r="G415">
            <v>43757</v>
          </cell>
          <cell r="H415">
            <v>621080</v>
          </cell>
          <cell r="J415">
            <v>38811.583906690954</v>
          </cell>
          <cell r="K415">
            <v>0.21593841976187628</v>
          </cell>
          <cell r="L415">
            <v>43757</v>
          </cell>
          <cell r="M415">
            <v>82568.583906690954</v>
          </cell>
          <cell r="O415">
            <v>538511.41609330906</v>
          </cell>
          <cell r="Q415">
            <v>0</v>
          </cell>
          <cell r="R415">
            <v>38811.583906690954</v>
          </cell>
          <cell r="S415">
            <v>43757</v>
          </cell>
          <cell r="T415">
            <v>82568.583906690954</v>
          </cell>
          <cell r="V415">
            <v>223491.5</v>
          </cell>
          <cell r="W415">
            <v>0</v>
          </cell>
          <cell r="X415">
            <v>767</v>
          </cell>
          <cell r="Y415">
            <v>49</v>
          </cell>
          <cell r="Z415">
            <v>0</v>
          </cell>
          <cell r="AA415">
            <v>0</v>
          </cell>
          <cell r="AB415">
            <v>577323</v>
          </cell>
          <cell r="AC415">
            <v>0</v>
          </cell>
          <cell r="AD415">
            <v>577323</v>
          </cell>
          <cell r="AE415">
            <v>0</v>
          </cell>
          <cell r="AF415">
            <v>43757</v>
          </cell>
          <cell r="AG415">
            <v>621080</v>
          </cell>
          <cell r="AH415">
            <v>0</v>
          </cell>
          <cell r="AJ415">
            <v>0</v>
          </cell>
          <cell r="AK415">
            <v>0</v>
          </cell>
          <cell r="AL415">
            <v>621080</v>
          </cell>
          <cell r="AN415">
            <v>767</v>
          </cell>
          <cell r="AO415">
            <v>756</v>
          </cell>
          <cell r="AP415" t="str">
            <v>SPENCER EAST BROOKFIELD</v>
          </cell>
          <cell r="AQ415">
            <v>577323</v>
          </cell>
          <cell r="AR415">
            <v>514243</v>
          </cell>
          <cell r="AS415">
            <v>63080</v>
          </cell>
          <cell r="AT415">
            <v>106490</v>
          </cell>
          <cell r="AU415">
            <v>1723</v>
          </cell>
          <cell r="AV415">
            <v>8441.5</v>
          </cell>
          <cell r="AW415">
            <v>0</v>
          </cell>
          <cell r="AX415">
            <v>0</v>
          </cell>
          <cell r="AY415">
            <v>0</v>
          </cell>
          <cell r="AZ415">
            <v>179734.5</v>
          </cell>
          <cell r="BA415">
            <v>38811.583906690954</v>
          </cell>
          <cell r="BC415">
            <v>767</v>
          </cell>
          <cell r="BD415" t="str">
            <v>SPENCER EAST BROOKFIELD</v>
          </cell>
          <cell r="BI415">
            <v>0</v>
          </cell>
          <cell r="BL415">
            <v>0</v>
          </cell>
          <cell r="BM415">
            <v>0</v>
          </cell>
          <cell r="BO415">
            <v>0</v>
          </cell>
          <cell r="BQ415">
            <v>63080</v>
          </cell>
          <cell r="BR415">
            <v>63080</v>
          </cell>
          <cell r="BS415">
            <v>0</v>
          </cell>
          <cell r="BU415">
            <v>0</v>
          </cell>
          <cell r="BW415">
            <v>0</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W416">
            <v>0</v>
          </cell>
          <cell r="X416">
            <v>770</v>
          </cell>
          <cell r="AN416">
            <v>770</v>
          </cell>
          <cell r="AO416">
            <v>757</v>
          </cell>
          <cell r="AP416" t="str">
            <v>TANTASQUA</v>
          </cell>
          <cell r="AQ416">
            <v>0</v>
          </cell>
          <cell r="AR416">
            <v>0</v>
          </cell>
          <cell r="AS416">
            <v>0</v>
          </cell>
          <cell r="AT416">
            <v>0</v>
          </cell>
          <cell r="AU416">
            <v>0</v>
          </cell>
          <cell r="AV416">
            <v>0</v>
          </cell>
          <cell r="AW416">
            <v>0</v>
          </cell>
          <cell r="AX416">
            <v>0</v>
          </cell>
          <cell r="AY416">
            <v>0</v>
          </cell>
          <cell r="AZ416">
            <v>0</v>
          </cell>
          <cell r="BA416">
            <v>0</v>
          </cell>
          <cell r="BC416">
            <v>770</v>
          </cell>
          <cell r="BD416" t="str">
            <v>TANTASQUA</v>
          </cell>
          <cell r="BI416">
            <v>0</v>
          </cell>
          <cell r="BL416">
            <v>0</v>
          </cell>
          <cell r="BM416">
            <v>0</v>
          </cell>
          <cell r="BO416">
            <v>0</v>
          </cell>
          <cell r="BQ416">
            <v>0</v>
          </cell>
          <cell r="BR416">
            <v>0</v>
          </cell>
          <cell r="BS416">
            <v>0</v>
          </cell>
          <cell r="BU416">
            <v>0</v>
          </cell>
          <cell r="BW416">
            <v>0</v>
          </cell>
        </row>
        <row r="417">
          <cell r="A417">
            <v>773</v>
          </cell>
          <cell r="B417">
            <v>763</v>
          </cell>
          <cell r="C417" t="str">
            <v>TRITON</v>
          </cell>
          <cell r="D417">
            <v>52</v>
          </cell>
          <cell r="E417">
            <v>715468</v>
          </cell>
          <cell r="F417">
            <v>0</v>
          </cell>
          <cell r="G417">
            <v>46436</v>
          </cell>
          <cell r="H417">
            <v>761904</v>
          </cell>
          <cell r="J417">
            <v>13150.900355447249</v>
          </cell>
          <cell r="K417">
            <v>0.15041074597418316</v>
          </cell>
          <cell r="L417">
            <v>46436</v>
          </cell>
          <cell r="M417">
            <v>59586.900355447251</v>
          </cell>
          <cell r="O417">
            <v>702317.0996445528</v>
          </cell>
          <cell r="Q417">
            <v>0</v>
          </cell>
          <cell r="R417">
            <v>13150.900355447249</v>
          </cell>
          <cell r="S417">
            <v>46436</v>
          </cell>
          <cell r="T417">
            <v>59586.900355447251</v>
          </cell>
          <cell r="V417">
            <v>133869.25</v>
          </cell>
          <cell r="W417">
            <v>0</v>
          </cell>
          <cell r="X417">
            <v>773</v>
          </cell>
          <cell r="Y417">
            <v>52</v>
          </cell>
          <cell r="Z417">
            <v>0</v>
          </cell>
          <cell r="AA417">
            <v>0</v>
          </cell>
          <cell r="AB417">
            <v>715468</v>
          </cell>
          <cell r="AC417">
            <v>0</v>
          </cell>
          <cell r="AD417">
            <v>715468</v>
          </cell>
          <cell r="AE417">
            <v>0</v>
          </cell>
          <cell r="AF417">
            <v>46436</v>
          </cell>
          <cell r="AG417">
            <v>761904</v>
          </cell>
          <cell r="AH417">
            <v>0</v>
          </cell>
          <cell r="AJ417">
            <v>0</v>
          </cell>
          <cell r="AK417">
            <v>0</v>
          </cell>
          <cell r="AL417">
            <v>761904</v>
          </cell>
          <cell r="AN417">
            <v>773</v>
          </cell>
          <cell r="AO417">
            <v>763</v>
          </cell>
          <cell r="AP417" t="str">
            <v>TRITON</v>
          </cell>
          <cell r="AQ417">
            <v>715468</v>
          </cell>
          <cell r="AR417">
            <v>694094</v>
          </cell>
          <cell r="AS417">
            <v>21374</v>
          </cell>
          <cell r="AT417">
            <v>16002.75</v>
          </cell>
          <cell r="AU417">
            <v>9067</v>
          </cell>
          <cell r="AV417">
            <v>7195</v>
          </cell>
          <cell r="AW417">
            <v>33794.5</v>
          </cell>
          <cell r="AX417">
            <v>0</v>
          </cell>
          <cell r="AY417">
            <v>0</v>
          </cell>
          <cell r="AZ417">
            <v>87433.25</v>
          </cell>
          <cell r="BA417">
            <v>13150.900355447249</v>
          </cell>
          <cell r="BC417">
            <v>773</v>
          </cell>
          <cell r="BD417" t="str">
            <v>TRITON</v>
          </cell>
          <cell r="BI417">
            <v>0</v>
          </cell>
          <cell r="BL417">
            <v>0</v>
          </cell>
          <cell r="BM417">
            <v>0</v>
          </cell>
          <cell r="BO417">
            <v>0</v>
          </cell>
          <cell r="BQ417">
            <v>21374</v>
          </cell>
          <cell r="BR417">
            <v>21374</v>
          </cell>
          <cell r="BS417">
            <v>0</v>
          </cell>
          <cell r="BU417">
            <v>0</v>
          </cell>
          <cell r="BW417">
            <v>0</v>
          </cell>
        </row>
        <row r="418">
          <cell r="A418">
            <v>774</v>
          </cell>
          <cell r="B418">
            <v>789</v>
          </cell>
          <cell r="C418" t="str">
            <v>UPISLAND</v>
          </cell>
          <cell r="D418">
            <v>48</v>
          </cell>
          <cell r="E418">
            <v>1026636.2341279229</v>
          </cell>
          <cell r="F418">
            <v>0</v>
          </cell>
          <cell r="G418">
            <v>42864</v>
          </cell>
          <cell r="H418">
            <v>1069500.2341279229</v>
          </cell>
          <cell r="J418">
            <v>0</v>
          </cell>
          <cell r="K418">
            <v>0</v>
          </cell>
          <cell r="L418">
            <v>42864</v>
          </cell>
          <cell r="M418">
            <v>42864</v>
          </cell>
          <cell r="O418">
            <v>1026636.2341279229</v>
          </cell>
          <cell r="Q418">
            <v>0</v>
          </cell>
          <cell r="R418">
            <v>0</v>
          </cell>
          <cell r="S418">
            <v>42864</v>
          </cell>
          <cell r="T418">
            <v>42864</v>
          </cell>
          <cell r="V418">
            <v>103825.29750154036</v>
          </cell>
          <cell r="W418">
            <v>0</v>
          </cell>
          <cell r="X418">
            <v>774</v>
          </cell>
          <cell r="Y418">
            <v>48</v>
          </cell>
          <cell r="Z418">
            <v>0</v>
          </cell>
          <cell r="AA418">
            <v>0</v>
          </cell>
          <cell r="AB418">
            <v>1483344</v>
          </cell>
          <cell r="AC418">
            <v>456707.76587207679</v>
          </cell>
          <cell r="AD418">
            <v>1026636.2341279229</v>
          </cell>
          <cell r="AE418">
            <v>0</v>
          </cell>
          <cell r="AF418">
            <v>42864</v>
          </cell>
          <cell r="AG418">
            <v>1069500.2341279229</v>
          </cell>
          <cell r="AH418">
            <v>0</v>
          </cell>
          <cell r="AJ418">
            <v>0</v>
          </cell>
          <cell r="AK418">
            <v>0</v>
          </cell>
          <cell r="AL418">
            <v>1069500.2341279229</v>
          </cell>
          <cell r="AN418">
            <v>774</v>
          </cell>
          <cell r="AO418">
            <v>789</v>
          </cell>
          <cell r="AP418" t="str">
            <v>UPISLAND</v>
          </cell>
          <cell r="AQ418">
            <v>1026636.2341279229</v>
          </cell>
          <cell r="AR418">
            <v>1044266.2680880354</v>
          </cell>
          <cell r="AS418">
            <v>0</v>
          </cell>
          <cell r="AT418">
            <v>8581.8170220088505</v>
          </cell>
          <cell r="AU418">
            <v>17408</v>
          </cell>
          <cell r="AV418">
            <v>10938.062201731052</v>
          </cell>
          <cell r="AW418">
            <v>17674.316383633239</v>
          </cell>
          <cell r="AX418">
            <v>6359.1018941672228</v>
          </cell>
          <cell r="AY418">
            <v>0</v>
          </cell>
          <cell r="AZ418">
            <v>60961.297501540364</v>
          </cell>
          <cell r="BA418">
            <v>0</v>
          </cell>
          <cell r="BC418">
            <v>774</v>
          </cell>
          <cell r="BD418" t="str">
            <v>UPISLAND</v>
          </cell>
          <cell r="BI418">
            <v>0</v>
          </cell>
          <cell r="BL418">
            <v>0</v>
          </cell>
          <cell r="BM418">
            <v>0</v>
          </cell>
          <cell r="BO418">
            <v>0</v>
          </cell>
          <cell r="BQ418">
            <v>0</v>
          </cell>
          <cell r="BR418">
            <v>0</v>
          </cell>
          <cell r="BS418">
            <v>0</v>
          </cell>
          <cell r="BU418">
            <v>0</v>
          </cell>
          <cell r="BW418">
            <v>0</v>
          </cell>
        </row>
        <row r="419">
          <cell r="A419">
            <v>775</v>
          </cell>
          <cell r="B419">
            <v>759</v>
          </cell>
          <cell r="C419" t="str">
            <v>WACHUSETT</v>
          </cell>
          <cell r="D419">
            <v>37</v>
          </cell>
          <cell r="E419">
            <v>425991</v>
          </cell>
          <cell r="F419">
            <v>0</v>
          </cell>
          <cell r="G419">
            <v>33041</v>
          </cell>
          <cell r="H419">
            <v>459032</v>
          </cell>
          <cell r="J419">
            <v>0</v>
          </cell>
          <cell r="K419">
            <v>0</v>
          </cell>
          <cell r="L419">
            <v>33041</v>
          </cell>
          <cell r="M419">
            <v>33041</v>
          </cell>
          <cell r="O419">
            <v>425991</v>
          </cell>
          <cell r="Q419">
            <v>0</v>
          </cell>
          <cell r="R419">
            <v>0</v>
          </cell>
          <cell r="S419">
            <v>33041</v>
          </cell>
          <cell r="T419">
            <v>33041</v>
          </cell>
          <cell r="V419">
            <v>49998.75</v>
          </cell>
          <cell r="W419">
            <v>0</v>
          </cell>
          <cell r="X419">
            <v>775</v>
          </cell>
          <cell r="Y419">
            <v>37</v>
          </cell>
          <cell r="Z419">
            <v>0</v>
          </cell>
          <cell r="AA419">
            <v>0</v>
          </cell>
          <cell r="AB419">
            <v>425991</v>
          </cell>
          <cell r="AC419">
            <v>0</v>
          </cell>
          <cell r="AD419">
            <v>425991</v>
          </cell>
          <cell r="AE419">
            <v>0</v>
          </cell>
          <cell r="AF419">
            <v>33041</v>
          </cell>
          <cell r="AG419">
            <v>459032</v>
          </cell>
          <cell r="AH419">
            <v>0</v>
          </cell>
          <cell r="AJ419">
            <v>0</v>
          </cell>
          <cell r="AK419">
            <v>0</v>
          </cell>
          <cell r="AL419">
            <v>459032</v>
          </cell>
          <cell r="AN419">
            <v>775</v>
          </cell>
          <cell r="AO419">
            <v>759</v>
          </cell>
          <cell r="AP419" t="str">
            <v>WACHUSETT</v>
          </cell>
          <cell r="AQ419">
            <v>425991</v>
          </cell>
          <cell r="AR419">
            <v>480845</v>
          </cell>
          <cell r="AS419">
            <v>0</v>
          </cell>
          <cell r="AT419">
            <v>16957.75</v>
          </cell>
          <cell r="AU419">
            <v>0</v>
          </cell>
          <cell r="AV419">
            <v>0</v>
          </cell>
          <cell r="AW419">
            <v>0</v>
          </cell>
          <cell r="AX419">
            <v>0</v>
          </cell>
          <cell r="AY419">
            <v>0</v>
          </cell>
          <cell r="AZ419">
            <v>16957.75</v>
          </cell>
          <cell r="BA419">
            <v>0</v>
          </cell>
          <cell r="BC419">
            <v>775</v>
          </cell>
          <cell r="BD419" t="str">
            <v>WACHUSETT</v>
          </cell>
          <cell r="BI419">
            <v>0</v>
          </cell>
          <cell r="BL419">
            <v>0</v>
          </cell>
          <cell r="BM419">
            <v>0</v>
          </cell>
          <cell r="BO419">
            <v>0</v>
          </cell>
          <cell r="BQ419">
            <v>0</v>
          </cell>
          <cell r="BR419">
            <v>0</v>
          </cell>
          <cell r="BS419">
            <v>0</v>
          </cell>
          <cell r="BU419">
            <v>0</v>
          </cell>
          <cell r="BW419">
            <v>0</v>
          </cell>
        </row>
        <row r="420">
          <cell r="A420">
            <v>778</v>
          </cell>
          <cell r="B420">
            <v>750</v>
          </cell>
          <cell r="C420" t="str">
            <v>QUABOAG</v>
          </cell>
          <cell r="D420">
            <v>2</v>
          </cell>
          <cell r="E420">
            <v>23878</v>
          </cell>
          <cell r="F420">
            <v>0</v>
          </cell>
          <cell r="G420">
            <v>1786</v>
          </cell>
          <cell r="H420">
            <v>25664</v>
          </cell>
          <cell r="J420">
            <v>354.39873700466057</v>
          </cell>
          <cell r="K420">
            <v>5.5361827228721482E-2</v>
          </cell>
          <cell r="L420">
            <v>1786</v>
          </cell>
          <cell r="M420">
            <v>2140.3987370046607</v>
          </cell>
          <cell r="O420">
            <v>23523.60126299534</v>
          </cell>
          <cell r="Q420">
            <v>0</v>
          </cell>
          <cell r="R420">
            <v>354.39873700466057</v>
          </cell>
          <cell r="S420">
            <v>1786</v>
          </cell>
          <cell r="T420">
            <v>2140.3987370046607</v>
          </cell>
          <cell r="V420">
            <v>8187.5</v>
          </cell>
          <cell r="W420">
            <v>0</v>
          </cell>
          <cell r="X420">
            <v>778</v>
          </cell>
          <cell r="Y420">
            <v>2</v>
          </cell>
          <cell r="Z420">
            <v>0</v>
          </cell>
          <cell r="AA420">
            <v>0</v>
          </cell>
          <cell r="AB420">
            <v>23878</v>
          </cell>
          <cell r="AC420">
            <v>0</v>
          </cell>
          <cell r="AD420">
            <v>23878</v>
          </cell>
          <cell r="AE420">
            <v>0</v>
          </cell>
          <cell r="AF420">
            <v>1786</v>
          </cell>
          <cell r="AG420">
            <v>25664</v>
          </cell>
          <cell r="AH420">
            <v>0</v>
          </cell>
          <cell r="AJ420">
            <v>0</v>
          </cell>
          <cell r="AK420">
            <v>0</v>
          </cell>
          <cell r="AL420">
            <v>25664</v>
          </cell>
          <cell r="AN420">
            <v>778</v>
          </cell>
          <cell r="AO420">
            <v>750</v>
          </cell>
          <cell r="AP420" t="str">
            <v>QUABOAG</v>
          </cell>
          <cell r="AQ420">
            <v>23878</v>
          </cell>
          <cell r="AR420">
            <v>23302</v>
          </cell>
          <cell r="AS420">
            <v>576</v>
          </cell>
          <cell r="AT420">
            <v>5825.5</v>
          </cell>
          <cell r="AU420">
            <v>0</v>
          </cell>
          <cell r="AV420">
            <v>0</v>
          </cell>
          <cell r="AW420">
            <v>0</v>
          </cell>
          <cell r="AX420">
            <v>0</v>
          </cell>
          <cell r="AY420">
            <v>0</v>
          </cell>
          <cell r="AZ420">
            <v>6401.5</v>
          </cell>
          <cell r="BA420">
            <v>354.39873700466057</v>
          </cell>
          <cell r="BC420">
            <v>778</v>
          </cell>
          <cell r="BD420" t="str">
            <v>QUABOAG</v>
          </cell>
          <cell r="BI420">
            <v>0</v>
          </cell>
          <cell r="BL420">
            <v>0</v>
          </cell>
          <cell r="BM420">
            <v>0</v>
          </cell>
          <cell r="BO420">
            <v>0</v>
          </cell>
          <cell r="BQ420">
            <v>576</v>
          </cell>
          <cell r="BR420">
            <v>576</v>
          </cell>
          <cell r="BS420">
            <v>0</v>
          </cell>
          <cell r="BU420">
            <v>0</v>
          </cell>
          <cell r="BW420">
            <v>0</v>
          </cell>
        </row>
        <row r="421">
          <cell r="A421">
            <v>780</v>
          </cell>
          <cell r="B421">
            <v>761</v>
          </cell>
          <cell r="C421" t="str">
            <v>WHITMAN HANSON</v>
          </cell>
          <cell r="D421">
            <v>51</v>
          </cell>
          <cell r="E421">
            <v>668054</v>
          </cell>
          <cell r="F421">
            <v>0</v>
          </cell>
          <cell r="G421">
            <v>45543</v>
          </cell>
          <cell r="H421">
            <v>713597</v>
          </cell>
          <cell r="J421">
            <v>46527.139743563253</v>
          </cell>
          <cell r="K421">
            <v>0.25733005586647245</v>
          </cell>
          <cell r="L421">
            <v>45543</v>
          </cell>
          <cell r="M421">
            <v>92070.139743563253</v>
          </cell>
          <cell r="O421">
            <v>621526.86025643675</v>
          </cell>
          <cell r="Q421">
            <v>0</v>
          </cell>
          <cell r="R421">
            <v>46527.139743563253</v>
          </cell>
          <cell r="S421">
            <v>45543</v>
          </cell>
          <cell r="T421">
            <v>92070.139743563253</v>
          </cell>
          <cell r="V421">
            <v>226350.25</v>
          </cell>
          <cell r="W421">
            <v>0</v>
          </cell>
          <cell r="X421">
            <v>780</v>
          </cell>
          <cell r="Y421">
            <v>51</v>
          </cell>
          <cell r="Z421">
            <v>0</v>
          </cell>
          <cell r="AA421">
            <v>0</v>
          </cell>
          <cell r="AB421">
            <v>668054</v>
          </cell>
          <cell r="AC421">
            <v>0</v>
          </cell>
          <cell r="AD421">
            <v>668054</v>
          </cell>
          <cell r="AE421">
            <v>0</v>
          </cell>
          <cell r="AF421">
            <v>45543</v>
          </cell>
          <cell r="AG421">
            <v>713597</v>
          </cell>
          <cell r="AH421">
            <v>0</v>
          </cell>
          <cell r="AJ421">
            <v>0</v>
          </cell>
          <cell r="AK421">
            <v>0</v>
          </cell>
          <cell r="AL421">
            <v>713597</v>
          </cell>
          <cell r="AN421">
            <v>780</v>
          </cell>
          <cell r="AO421">
            <v>761</v>
          </cell>
          <cell r="AP421" t="str">
            <v>WHITMAN HANSON</v>
          </cell>
          <cell r="AQ421">
            <v>668054</v>
          </cell>
          <cell r="AR421">
            <v>592434</v>
          </cell>
          <cell r="AS421">
            <v>75620</v>
          </cell>
          <cell r="AT421">
            <v>64177</v>
          </cell>
          <cell r="AU421">
            <v>25329</v>
          </cell>
          <cell r="AV421">
            <v>0</v>
          </cell>
          <cell r="AW421">
            <v>12419.5</v>
          </cell>
          <cell r="AX421">
            <v>3261.75</v>
          </cell>
          <cell r="AY421">
            <v>0</v>
          </cell>
          <cell r="AZ421">
            <v>180807.25</v>
          </cell>
          <cell r="BA421">
            <v>46527.139743563253</v>
          </cell>
          <cell r="BC421">
            <v>780</v>
          </cell>
          <cell r="BD421" t="str">
            <v>WHITMAN HANSON</v>
          </cell>
          <cell r="BI421">
            <v>0</v>
          </cell>
          <cell r="BL421">
            <v>0</v>
          </cell>
          <cell r="BM421">
            <v>0</v>
          </cell>
          <cell r="BO421">
            <v>0</v>
          </cell>
          <cell r="BQ421">
            <v>75620</v>
          </cell>
          <cell r="BR421">
            <v>75620</v>
          </cell>
          <cell r="BS421">
            <v>0</v>
          </cell>
          <cell r="BU421">
            <v>0</v>
          </cell>
          <cell r="BW421">
            <v>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W422">
            <v>0</v>
          </cell>
          <cell r="X422">
            <v>801</v>
          </cell>
          <cell r="AN422">
            <v>801</v>
          </cell>
          <cell r="AO422">
            <v>770</v>
          </cell>
          <cell r="AP422" t="str">
            <v>ASSABET VALLEY</v>
          </cell>
          <cell r="AQ422">
            <v>0</v>
          </cell>
          <cell r="AR422">
            <v>0</v>
          </cell>
          <cell r="AS422">
            <v>0</v>
          </cell>
          <cell r="AT422">
            <v>0</v>
          </cell>
          <cell r="AU422">
            <v>0</v>
          </cell>
          <cell r="AV422">
            <v>0</v>
          </cell>
          <cell r="AW422">
            <v>0</v>
          </cell>
          <cell r="AX422">
            <v>0</v>
          </cell>
          <cell r="AY422">
            <v>0</v>
          </cell>
          <cell r="AZ422">
            <v>0</v>
          </cell>
          <cell r="BA422">
            <v>0</v>
          </cell>
          <cell r="BC422">
            <v>801</v>
          </cell>
          <cell r="BD422" t="str">
            <v>ASSABET VALLEY</v>
          </cell>
          <cell r="BI422">
            <v>0</v>
          </cell>
          <cell r="BL422">
            <v>0</v>
          </cell>
          <cell r="BM422">
            <v>0</v>
          </cell>
          <cell r="BO422">
            <v>0</v>
          </cell>
          <cell r="BQ422">
            <v>0</v>
          </cell>
          <cell r="BR422">
            <v>0</v>
          </cell>
          <cell r="BS422">
            <v>0</v>
          </cell>
          <cell r="BU422">
            <v>0</v>
          </cell>
          <cell r="BW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W423">
            <v>0</v>
          </cell>
          <cell r="X423">
            <v>805</v>
          </cell>
          <cell r="AN423">
            <v>805</v>
          </cell>
          <cell r="AO423">
            <v>708</v>
          </cell>
          <cell r="AP423" t="str">
            <v>BLACKSTONE VALLEY</v>
          </cell>
          <cell r="AQ423">
            <v>0</v>
          </cell>
          <cell r="AR423">
            <v>0</v>
          </cell>
          <cell r="AS423">
            <v>0</v>
          </cell>
          <cell r="AT423">
            <v>0</v>
          </cell>
          <cell r="AU423">
            <v>0</v>
          </cell>
          <cell r="AV423">
            <v>0</v>
          </cell>
          <cell r="AW423">
            <v>0</v>
          </cell>
          <cell r="AX423">
            <v>0</v>
          </cell>
          <cell r="AY423">
            <v>0</v>
          </cell>
          <cell r="AZ423">
            <v>0</v>
          </cell>
          <cell r="BA423">
            <v>0</v>
          </cell>
          <cell r="BC423">
            <v>805</v>
          </cell>
          <cell r="BD423" t="str">
            <v>BLACKSTONE VALLEY</v>
          </cell>
          <cell r="BI423">
            <v>0</v>
          </cell>
          <cell r="BL423">
            <v>0</v>
          </cell>
          <cell r="BM423">
            <v>0</v>
          </cell>
          <cell r="BO423">
            <v>0</v>
          </cell>
          <cell r="BQ423">
            <v>0</v>
          </cell>
          <cell r="BR423">
            <v>0</v>
          </cell>
          <cell r="BS423">
            <v>0</v>
          </cell>
          <cell r="BU423">
            <v>0</v>
          </cell>
          <cell r="BW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W424">
            <v>0</v>
          </cell>
          <cell r="X424">
            <v>806</v>
          </cell>
          <cell r="AN424">
            <v>806</v>
          </cell>
          <cell r="AO424">
            <v>709</v>
          </cell>
          <cell r="AP424" t="str">
            <v>BLUE HILLS</v>
          </cell>
          <cell r="AQ424">
            <v>0</v>
          </cell>
          <cell r="AR424">
            <v>0</v>
          </cell>
          <cell r="AS424">
            <v>0</v>
          </cell>
          <cell r="AT424">
            <v>0</v>
          </cell>
          <cell r="AU424">
            <v>0</v>
          </cell>
          <cell r="AV424">
            <v>0</v>
          </cell>
          <cell r="AW424">
            <v>0</v>
          </cell>
          <cell r="AX424">
            <v>0</v>
          </cell>
          <cell r="AY424">
            <v>0</v>
          </cell>
          <cell r="AZ424">
            <v>0</v>
          </cell>
          <cell r="BA424">
            <v>0</v>
          </cell>
          <cell r="BC424">
            <v>806</v>
          </cell>
          <cell r="BD424" t="str">
            <v>BLUE HILLS</v>
          </cell>
          <cell r="BI424">
            <v>0</v>
          </cell>
          <cell r="BL424">
            <v>0</v>
          </cell>
          <cell r="BM424">
            <v>0</v>
          </cell>
          <cell r="BO424">
            <v>0</v>
          </cell>
          <cell r="BQ424">
            <v>0</v>
          </cell>
          <cell r="BR424">
            <v>0</v>
          </cell>
          <cell r="BS424">
            <v>0</v>
          </cell>
          <cell r="BU424">
            <v>0</v>
          </cell>
          <cell r="BW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W425">
            <v>0</v>
          </cell>
          <cell r="X425">
            <v>810</v>
          </cell>
          <cell r="AN425">
            <v>810</v>
          </cell>
          <cell r="AO425">
            <v>771</v>
          </cell>
          <cell r="AP425" t="str">
            <v>BRISTOL PLYMOUTH</v>
          </cell>
          <cell r="AQ425">
            <v>0</v>
          </cell>
          <cell r="AR425">
            <v>0</v>
          </cell>
          <cell r="AS425">
            <v>0</v>
          </cell>
          <cell r="AT425">
            <v>0</v>
          </cell>
          <cell r="AU425">
            <v>0</v>
          </cell>
          <cell r="AV425">
            <v>0</v>
          </cell>
          <cell r="AW425">
            <v>0</v>
          </cell>
          <cell r="AX425">
            <v>0</v>
          </cell>
          <cell r="AY425">
            <v>0</v>
          </cell>
          <cell r="AZ425">
            <v>0</v>
          </cell>
          <cell r="BA425">
            <v>0</v>
          </cell>
          <cell r="BC425">
            <v>810</v>
          </cell>
          <cell r="BD425" t="str">
            <v>BRISTOL PLYMOUTH</v>
          </cell>
          <cell r="BI425">
            <v>0</v>
          </cell>
          <cell r="BL425">
            <v>0</v>
          </cell>
          <cell r="BM425">
            <v>0</v>
          </cell>
          <cell r="BO425">
            <v>0</v>
          </cell>
          <cell r="BQ425">
            <v>0</v>
          </cell>
          <cell r="BR425">
            <v>0</v>
          </cell>
          <cell r="BS425">
            <v>0</v>
          </cell>
          <cell r="BU425">
            <v>0</v>
          </cell>
          <cell r="BW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W426">
            <v>0</v>
          </cell>
          <cell r="X426">
            <v>815</v>
          </cell>
          <cell r="AN426">
            <v>815</v>
          </cell>
          <cell r="AO426">
            <v>779</v>
          </cell>
          <cell r="AP426" t="str">
            <v>CAPE COD</v>
          </cell>
          <cell r="AQ426">
            <v>0</v>
          </cell>
          <cell r="AR426">
            <v>0</v>
          </cell>
          <cell r="AS426">
            <v>0</v>
          </cell>
          <cell r="AT426">
            <v>0</v>
          </cell>
          <cell r="AU426">
            <v>0</v>
          </cell>
          <cell r="AV426">
            <v>0</v>
          </cell>
          <cell r="AW426">
            <v>0</v>
          </cell>
          <cell r="AX426">
            <v>0</v>
          </cell>
          <cell r="AY426">
            <v>0</v>
          </cell>
          <cell r="AZ426">
            <v>0</v>
          </cell>
          <cell r="BA426">
            <v>0</v>
          </cell>
          <cell r="BC426">
            <v>815</v>
          </cell>
          <cell r="BD426" t="str">
            <v>CAPE COD</v>
          </cell>
          <cell r="BI426">
            <v>0</v>
          </cell>
          <cell r="BL426">
            <v>0</v>
          </cell>
          <cell r="BM426">
            <v>0</v>
          </cell>
          <cell r="BO426">
            <v>0</v>
          </cell>
          <cell r="BQ426">
            <v>0</v>
          </cell>
          <cell r="BR426">
            <v>0</v>
          </cell>
          <cell r="BS426">
            <v>0</v>
          </cell>
          <cell r="BU426">
            <v>0</v>
          </cell>
          <cell r="BW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W427">
            <v>0</v>
          </cell>
          <cell r="X427">
            <v>817</v>
          </cell>
          <cell r="AN427">
            <v>817</v>
          </cell>
          <cell r="AO427">
            <v>783</v>
          </cell>
          <cell r="AP427" t="str">
            <v>ESSEX NORTH SHORE</v>
          </cell>
          <cell r="AQ427">
            <v>0</v>
          </cell>
          <cell r="AR427">
            <v>0</v>
          </cell>
          <cell r="AS427">
            <v>0</v>
          </cell>
          <cell r="AT427">
            <v>0</v>
          </cell>
          <cell r="AU427">
            <v>0</v>
          </cell>
          <cell r="AV427">
            <v>0</v>
          </cell>
          <cell r="AW427">
            <v>0</v>
          </cell>
          <cell r="AX427">
            <v>0</v>
          </cell>
          <cell r="AY427">
            <v>0</v>
          </cell>
          <cell r="AZ427">
            <v>0</v>
          </cell>
          <cell r="BA427">
            <v>0</v>
          </cell>
          <cell r="BC427">
            <v>818</v>
          </cell>
          <cell r="BD427" t="str">
            <v>FRANKLIN COUNTY</v>
          </cell>
          <cell r="BI427">
            <v>0</v>
          </cell>
          <cell r="BL427">
            <v>0</v>
          </cell>
          <cell r="BM427">
            <v>0</v>
          </cell>
          <cell r="BO427">
            <v>0</v>
          </cell>
          <cell r="BQ427">
            <v>0</v>
          </cell>
          <cell r="BR427">
            <v>0</v>
          </cell>
          <cell r="BS427">
            <v>0</v>
          </cell>
          <cell r="BU427">
            <v>0</v>
          </cell>
          <cell r="BW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W428">
            <v>0</v>
          </cell>
          <cell r="X428">
            <v>818</v>
          </cell>
          <cell r="AN428">
            <v>818</v>
          </cell>
          <cell r="AO428">
            <v>782</v>
          </cell>
          <cell r="AP428" t="str">
            <v>FRANKLIN COUNTY</v>
          </cell>
          <cell r="AQ428">
            <v>0</v>
          </cell>
          <cell r="AR428">
            <v>0</v>
          </cell>
          <cell r="AS428">
            <v>0</v>
          </cell>
          <cell r="AT428">
            <v>0</v>
          </cell>
          <cell r="AU428">
            <v>0</v>
          </cell>
          <cell r="AV428">
            <v>0</v>
          </cell>
          <cell r="AW428">
            <v>0</v>
          </cell>
          <cell r="AX428">
            <v>0</v>
          </cell>
          <cell r="AY428">
            <v>0</v>
          </cell>
          <cell r="AZ428">
            <v>0</v>
          </cell>
          <cell r="BA428">
            <v>0</v>
          </cell>
          <cell r="BC428">
            <v>821</v>
          </cell>
          <cell r="BD428" t="str">
            <v>GREATER FALL RIVER</v>
          </cell>
          <cell r="BI428">
            <v>0</v>
          </cell>
          <cell r="BL428">
            <v>0</v>
          </cell>
          <cell r="BM428">
            <v>0</v>
          </cell>
          <cell r="BO428">
            <v>0</v>
          </cell>
          <cell r="BQ428">
            <v>0</v>
          </cell>
          <cell r="BR428">
            <v>0</v>
          </cell>
          <cell r="BS428">
            <v>0</v>
          </cell>
          <cell r="BU428">
            <v>0</v>
          </cell>
          <cell r="BW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W429">
            <v>0</v>
          </cell>
          <cell r="X429">
            <v>821</v>
          </cell>
          <cell r="AN429">
            <v>821</v>
          </cell>
          <cell r="AO429">
            <v>722</v>
          </cell>
          <cell r="AP429" t="str">
            <v>GREATER FALL RIVER</v>
          </cell>
          <cell r="AQ429">
            <v>0</v>
          </cell>
          <cell r="AR429">
            <v>0</v>
          </cell>
          <cell r="AS429">
            <v>0</v>
          </cell>
          <cell r="AT429">
            <v>0</v>
          </cell>
          <cell r="AU429">
            <v>0</v>
          </cell>
          <cell r="AV429">
            <v>0</v>
          </cell>
          <cell r="AW429">
            <v>0</v>
          </cell>
          <cell r="AX429">
            <v>0</v>
          </cell>
          <cell r="AY429">
            <v>0</v>
          </cell>
          <cell r="AZ429">
            <v>0</v>
          </cell>
          <cell r="BA429">
            <v>0</v>
          </cell>
          <cell r="BC429">
            <v>823</v>
          </cell>
          <cell r="BD429" t="str">
            <v>GREATER LAWRENCE</v>
          </cell>
          <cell r="BI429">
            <v>0</v>
          </cell>
          <cell r="BL429">
            <v>0</v>
          </cell>
          <cell r="BM429">
            <v>0</v>
          </cell>
          <cell r="BO429">
            <v>0</v>
          </cell>
          <cell r="BQ429">
            <v>0</v>
          </cell>
          <cell r="BR429">
            <v>0</v>
          </cell>
          <cell r="BS429">
            <v>0</v>
          </cell>
          <cell r="BU429">
            <v>0</v>
          </cell>
          <cell r="BW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W430">
            <v>0</v>
          </cell>
          <cell r="X430">
            <v>823</v>
          </cell>
          <cell r="AN430">
            <v>823</v>
          </cell>
          <cell r="AO430">
            <v>723</v>
          </cell>
          <cell r="AP430" t="str">
            <v>GREATER LAWRENCE</v>
          </cell>
          <cell r="AQ430">
            <v>0</v>
          </cell>
          <cell r="AR430">
            <v>0</v>
          </cell>
          <cell r="AS430">
            <v>0</v>
          </cell>
          <cell r="AT430">
            <v>0</v>
          </cell>
          <cell r="AU430">
            <v>0</v>
          </cell>
          <cell r="AV430">
            <v>0</v>
          </cell>
          <cell r="AW430">
            <v>0</v>
          </cell>
          <cell r="AX430">
            <v>0</v>
          </cell>
          <cell r="AY430">
            <v>0</v>
          </cell>
          <cell r="AZ430">
            <v>0</v>
          </cell>
          <cell r="BA430">
            <v>0</v>
          </cell>
          <cell r="BC430">
            <v>825</v>
          </cell>
          <cell r="BD430" t="str">
            <v>GREATER NEW BEDFORD</v>
          </cell>
          <cell r="BI430">
            <v>0</v>
          </cell>
          <cell r="BL430">
            <v>0</v>
          </cell>
          <cell r="BM430">
            <v>0</v>
          </cell>
          <cell r="BO430">
            <v>0</v>
          </cell>
          <cell r="BQ430">
            <v>0</v>
          </cell>
          <cell r="BR430">
            <v>0</v>
          </cell>
          <cell r="BS430">
            <v>0</v>
          </cell>
          <cell r="BU430">
            <v>0</v>
          </cell>
          <cell r="BW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W431">
            <v>0</v>
          </cell>
          <cell r="X431">
            <v>825</v>
          </cell>
          <cell r="AN431">
            <v>825</v>
          </cell>
          <cell r="AO431">
            <v>786</v>
          </cell>
          <cell r="AP431" t="str">
            <v>GREATER NEW BEDFORD</v>
          </cell>
          <cell r="AQ431">
            <v>0</v>
          </cell>
          <cell r="AR431">
            <v>0</v>
          </cell>
          <cell r="AS431">
            <v>0</v>
          </cell>
          <cell r="AT431">
            <v>0</v>
          </cell>
          <cell r="AU431">
            <v>0</v>
          </cell>
          <cell r="AV431">
            <v>0</v>
          </cell>
          <cell r="AW431">
            <v>0</v>
          </cell>
          <cell r="AX431">
            <v>0</v>
          </cell>
          <cell r="AY431">
            <v>0</v>
          </cell>
          <cell r="AZ431">
            <v>0</v>
          </cell>
          <cell r="BA431">
            <v>0</v>
          </cell>
          <cell r="BC431">
            <v>828</v>
          </cell>
          <cell r="BD431" t="str">
            <v>GREATER LOWELL</v>
          </cell>
          <cell r="BI431">
            <v>0</v>
          </cell>
          <cell r="BL431">
            <v>0</v>
          </cell>
          <cell r="BM431">
            <v>0</v>
          </cell>
          <cell r="BO431">
            <v>0</v>
          </cell>
          <cell r="BQ431">
            <v>0</v>
          </cell>
          <cell r="BR431">
            <v>0</v>
          </cell>
          <cell r="BS431">
            <v>0</v>
          </cell>
          <cell r="BU431">
            <v>0</v>
          </cell>
          <cell r="BW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W432">
            <v>0</v>
          </cell>
          <cell r="X432">
            <v>828</v>
          </cell>
          <cell r="AN432">
            <v>828</v>
          </cell>
          <cell r="AO432">
            <v>767</v>
          </cell>
          <cell r="AP432" t="str">
            <v>GREATER LOWELL</v>
          </cell>
          <cell r="AQ432">
            <v>0</v>
          </cell>
          <cell r="AR432">
            <v>0</v>
          </cell>
          <cell r="AS432">
            <v>0</v>
          </cell>
          <cell r="AT432">
            <v>0</v>
          </cell>
          <cell r="AU432">
            <v>0</v>
          </cell>
          <cell r="AV432">
            <v>0</v>
          </cell>
          <cell r="AW432">
            <v>0</v>
          </cell>
          <cell r="AX432">
            <v>0</v>
          </cell>
          <cell r="AY432">
            <v>0</v>
          </cell>
          <cell r="AZ432">
            <v>0</v>
          </cell>
          <cell r="BA432">
            <v>0</v>
          </cell>
          <cell r="BC432">
            <v>829</v>
          </cell>
          <cell r="BD432" t="str">
            <v>SOUTH MIDDLESEX</v>
          </cell>
          <cell r="BI432">
            <v>0</v>
          </cell>
          <cell r="BL432">
            <v>0</v>
          </cell>
          <cell r="BM432">
            <v>0</v>
          </cell>
          <cell r="BO432">
            <v>0</v>
          </cell>
          <cell r="BQ432">
            <v>0</v>
          </cell>
          <cell r="BR432">
            <v>0</v>
          </cell>
          <cell r="BS432">
            <v>0</v>
          </cell>
          <cell r="BU432">
            <v>0</v>
          </cell>
          <cell r="BW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W433">
            <v>0</v>
          </cell>
          <cell r="X433">
            <v>829</v>
          </cell>
          <cell r="AN433">
            <v>829</v>
          </cell>
          <cell r="AO433">
            <v>778</v>
          </cell>
          <cell r="AP433" t="str">
            <v>SOUTH MIDDLESEX</v>
          </cell>
          <cell r="AQ433">
            <v>0</v>
          </cell>
          <cell r="AR433">
            <v>0</v>
          </cell>
          <cell r="AS433">
            <v>0</v>
          </cell>
          <cell r="AT433">
            <v>0</v>
          </cell>
          <cell r="AU433">
            <v>0</v>
          </cell>
          <cell r="AV433">
            <v>0</v>
          </cell>
          <cell r="AW433">
            <v>0</v>
          </cell>
          <cell r="AX433">
            <v>0</v>
          </cell>
          <cell r="AY433">
            <v>0</v>
          </cell>
          <cell r="AZ433">
            <v>0</v>
          </cell>
          <cell r="BA433">
            <v>0</v>
          </cell>
          <cell r="BC433">
            <v>830</v>
          </cell>
          <cell r="BD433" t="str">
            <v>MINUTEMAN</v>
          </cell>
          <cell r="BI433">
            <v>0</v>
          </cell>
          <cell r="BL433">
            <v>0</v>
          </cell>
          <cell r="BM433">
            <v>0</v>
          </cell>
          <cell r="BO433">
            <v>0</v>
          </cell>
          <cell r="BQ433">
            <v>0</v>
          </cell>
          <cell r="BR433">
            <v>0</v>
          </cell>
          <cell r="BS433">
            <v>0</v>
          </cell>
          <cell r="BU433">
            <v>0</v>
          </cell>
          <cell r="BW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W434">
            <v>0</v>
          </cell>
          <cell r="X434">
            <v>830</v>
          </cell>
          <cell r="AN434">
            <v>830</v>
          </cell>
          <cell r="AO434">
            <v>781</v>
          </cell>
          <cell r="AP434" t="str">
            <v>MINUTEMAN</v>
          </cell>
          <cell r="AQ434">
            <v>0</v>
          </cell>
          <cell r="AR434">
            <v>0</v>
          </cell>
          <cell r="AS434">
            <v>0</v>
          </cell>
          <cell r="AT434">
            <v>0</v>
          </cell>
          <cell r="AU434">
            <v>0</v>
          </cell>
          <cell r="AV434">
            <v>0</v>
          </cell>
          <cell r="AW434">
            <v>0</v>
          </cell>
          <cell r="AX434">
            <v>0</v>
          </cell>
          <cell r="AY434">
            <v>0</v>
          </cell>
          <cell r="AZ434">
            <v>0</v>
          </cell>
          <cell r="BA434">
            <v>0</v>
          </cell>
          <cell r="BC434">
            <v>832</v>
          </cell>
          <cell r="BD434" t="str">
            <v>MONTACHUSETT</v>
          </cell>
          <cell r="BI434">
            <v>0</v>
          </cell>
          <cell r="BL434">
            <v>0</v>
          </cell>
          <cell r="BM434">
            <v>0</v>
          </cell>
          <cell r="BO434">
            <v>0</v>
          </cell>
          <cell r="BQ434">
            <v>0</v>
          </cell>
          <cell r="BR434">
            <v>0</v>
          </cell>
          <cell r="BS434">
            <v>0</v>
          </cell>
          <cell r="BU434">
            <v>0</v>
          </cell>
          <cell r="BW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W435">
            <v>0</v>
          </cell>
          <cell r="X435">
            <v>832</v>
          </cell>
          <cell r="AN435">
            <v>832</v>
          </cell>
          <cell r="AO435">
            <v>735</v>
          </cell>
          <cell r="AP435" t="str">
            <v>MONTACHUSETT</v>
          </cell>
          <cell r="AQ435">
            <v>0</v>
          </cell>
          <cell r="AR435">
            <v>0</v>
          </cell>
          <cell r="AS435">
            <v>0</v>
          </cell>
          <cell r="AT435">
            <v>0</v>
          </cell>
          <cell r="AU435">
            <v>0</v>
          </cell>
          <cell r="AV435">
            <v>0</v>
          </cell>
          <cell r="AW435">
            <v>0</v>
          </cell>
          <cell r="AX435">
            <v>0</v>
          </cell>
          <cell r="AY435">
            <v>0</v>
          </cell>
          <cell r="AZ435">
            <v>0</v>
          </cell>
          <cell r="BA435">
            <v>0</v>
          </cell>
          <cell r="BC435">
            <v>851</v>
          </cell>
          <cell r="BD435" t="str">
            <v>NORTHERN BERKSHIRE</v>
          </cell>
          <cell r="BI435">
            <v>0</v>
          </cell>
          <cell r="BL435">
            <v>0</v>
          </cell>
          <cell r="BM435">
            <v>0</v>
          </cell>
          <cell r="BO435">
            <v>0</v>
          </cell>
          <cell r="BQ435">
            <v>0</v>
          </cell>
          <cell r="BR435">
            <v>0</v>
          </cell>
          <cell r="BS435">
            <v>0</v>
          </cell>
          <cell r="BU435">
            <v>0</v>
          </cell>
          <cell r="BW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W436">
            <v>0</v>
          </cell>
          <cell r="X436">
            <v>851</v>
          </cell>
          <cell r="AN436">
            <v>851</v>
          </cell>
          <cell r="AO436">
            <v>743</v>
          </cell>
          <cell r="AP436" t="str">
            <v>NORTHERN BERKSHIRE</v>
          </cell>
          <cell r="AQ436">
            <v>0</v>
          </cell>
          <cell r="AR436">
            <v>0</v>
          </cell>
          <cell r="AS436">
            <v>0</v>
          </cell>
          <cell r="AT436">
            <v>0</v>
          </cell>
          <cell r="AU436">
            <v>0</v>
          </cell>
          <cell r="AV436">
            <v>0</v>
          </cell>
          <cell r="AW436">
            <v>0</v>
          </cell>
          <cell r="AX436">
            <v>0</v>
          </cell>
          <cell r="AY436">
            <v>0</v>
          </cell>
          <cell r="AZ436">
            <v>0</v>
          </cell>
          <cell r="BA436">
            <v>0</v>
          </cell>
          <cell r="BC436">
            <v>852</v>
          </cell>
          <cell r="BD436" t="str">
            <v>NASHOBA VALLEY</v>
          </cell>
          <cell r="BI436">
            <v>0</v>
          </cell>
          <cell r="BL436">
            <v>0</v>
          </cell>
          <cell r="BM436">
            <v>0</v>
          </cell>
          <cell r="BO436">
            <v>0</v>
          </cell>
          <cell r="BQ436">
            <v>0</v>
          </cell>
          <cell r="BR436">
            <v>0</v>
          </cell>
          <cell r="BS436">
            <v>0</v>
          </cell>
          <cell r="BU436">
            <v>0</v>
          </cell>
          <cell r="BW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W437">
            <v>0</v>
          </cell>
          <cell r="X437">
            <v>852</v>
          </cell>
          <cell r="AN437">
            <v>852</v>
          </cell>
          <cell r="AO437">
            <v>739</v>
          </cell>
          <cell r="AP437" t="str">
            <v>NASHOBA VALLEY</v>
          </cell>
          <cell r="AQ437">
            <v>0</v>
          </cell>
          <cell r="AR437">
            <v>0</v>
          </cell>
          <cell r="AS437">
            <v>0</v>
          </cell>
          <cell r="AT437">
            <v>0</v>
          </cell>
          <cell r="AU437">
            <v>0</v>
          </cell>
          <cell r="AV437">
            <v>0</v>
          </cell>
          <cell r="AW437">
            <v>0</v>
          </cell>
          <cell r="AX437">
            <v>0</v>
          </cell>
          <cell r="AY437">
            <v>0</v>
          </cell>
          <cell r="AZ437">
            <v>0</v>
          </cell>
          <cell r="BA437">
            <v>0</v>
          </cell>
          <cell r="BC437">
            <v>853</v>
          </cell>
          <cell r="BD437" t="str">
            <v>NORTHEAST METROPOLITAN</v>
          </cell>
          <cell r="BI437">
            <v>0</v>
          </cell>
          <cell r="BL437">
            <v>0</v>
          </cell>
          <cell r="BM437">
            <v>0</v>
          </cell>
          <cell r="BO437">
            <v>0</v>
          </cell>
          <cell r="BQ437">
            <v>0</v>
          </cell>
          <cell r="BR437">
            <v>0</v>
          </cell>
          <cell r="BS437">
            <v>0</v>
          </cell>
          <cell r="BU437">
            <v>0</v>
          </cell>
          <cell r="BW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W438">
            <v>0</v>
          </cell>
          <cell r="X438">
            <v>853</v>
          </cell>
          <cell r="AN438">
            <v>853</v>
          </cell>
          <cell r="AO438">
            <v>742</v>
          </cell>
          <cell r="AP438" t="str">
            <v>NORTHEAST METROPOLITAN</v>
          </cell>
          <cell r="AQ438">
            <v>0</v>
          </cell>
          <cell r="AR438">
            <v>0</v>
          </cell>
          <cell r="AS438">
            <v>0</v>
          </cell>
          <cell r="AT438">
            <v>0</v>
          </cell>
          <cell r="AU438">
            <v>0</v>
          </cell>
          <cell r="AV438">
            <v>0</v>
          </cell>
          <cell r="AW438">
            <v>0</v>
          </cell>
          <cell r="AX438">
            <v>0</v>
          </cell>
          <cell r="AY438">
            <v>0</v>
          </cell>
          <cell r="AZ438">
            <v>0</v>
          </cell>
          <cell r="BA438">
            <v>0</v>
          </cell>
          <cell r="BC438">
            <v>854</v>
          </cell>
          <cell r="BD438" t="str">
            <v>NORTH SHORE</v>
          </cell>
          <cell r="BI438">
            <v>0</v>
          </cell>
          <cell r="BL438">
            <v>0</v>
          </cell>
          <cell r="BM438">
            <v>0</v>
          </cell>
          <cell r="BO438">
            <v>0</v>
          </cell>
          <cell r="BQ438">
            <v>0</v>
          </cell>
          <cell r="BR438">
            <v>0</v>
          </cell>
          <cell r="BS438">
            <v>0</v>
          </cell>
          <cell r="BU438">
            <v>0</v>
          </cell>
          <cell r="BW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W439">
            <v>0</v>
          </cell>
          <cell r="X439">
            <v>855</v>
          </cell>
          <cell r="AN439">
            <v>855</v>
          </cell>
          <cell r="AO439">
            <v>784</v>
          </cell>
          <cell r="AP439" t="str">
            <v>OLD COLONY</v>
          </cell>
          <cell r="AQ439">
            <v>0</v>
          </cell>
          <cell r="AR439">
            <v>0</v>
          </cell>
          <cell r="AS439">
            <v>0</v>
          </cell>
          <cell r="AT439">
            <v>0</v>
          </cell>
          <cell r="AU439">
            <v>0</v>
          </cell>
          <cell r="AV439">
            <v>0</v>
          </cell>
          <cell r="AW439">
            <v>0</v>
          </cell>
          <cell r="AX439">
            <v>0</v>
          </cell>
          <cell r="AY439">
            <v>0</v>
          </cell>
          <cell r="AZ439">
            <v>0</v>
          </cell>
          <cell r="BA439">
            <v>0</v>
          </cell>
          <cell r="BC439">
            <v>855</v>
          </cell>
          <cell r="BD439" t="str">
            <v>OLD COLONY</v>
          </cell>
          <cell r="BI439">
            <v>0</v>
          </cell>
          <cell r="BL439">
            <v>0</v>
          </cell>
          <cell r="BM439">
            <v>0</v>
          </cell>
          <cell r="BO439">
            <v>0</v>
          </cell>
          <cell r="BQ439">
            <v>0</v>
          </cell>
          <cell r="BR439">
            <v>0</v>
          </cell>
          <cell r="BS439">
            <v>0</v>
          </cell>
          <cell r="BU439">
            <v>0</v>
          </cell>
          <cell r="BW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W440">
            <v>0</v>
          </cell>
          <cell r="X440">
            <v>860</v>
          </cell>
          <cell r="AN440">
            <v>860</v>
          </cell>
          <cell r="AO440">
            <v>773</v>
          </cell>
          <cell r="AP440" t="str">
            <v>PATHFINDER</v>
          </cell>
          <cell r="AQ440">
            <v>0</v>
          </cell>
          <cell r="AR440">
            <v>0</v>
          </cell>
          <cell r="AS440">
            <v>0</v>
          </cell>
          <cell r="AT440">
            <v>0</v>
          </cell>
          <cell r="AU440">
            <v>0</v>
          </cell>
          <cell r="AV440">
            <v>0</v>
          </cell>
          <cell r="AW440">
            <v>0</v>
          </cell>
          <cell r="AX440">
            <v>0</v>
          </cell>
          <cell r="AY440">
            <v>0</v>
          </cell>
          <cell r="AZ440">
            <v>0</v>
          </cell>
          <cell r="BA440">
            <v>0</v>
          </cell>
          <cell r="BC440">
            <v>860</v>
          </cell>
          <cell r="BD440" t="str">
            <v>PATHFINDER</v>
          </cell>
          <cell r="BI440">
            <v>0</v>
          </cell>
          <cell r="BL440">
            <v>0</v>
          </cell>
          <cell r="BM440">
            <v>0</v>
          </cell>
          <cell r="BO440">
            <v>0</v>
          </cell>
          <cell r="BQ440">
            <v>0</v>
          </cell>
          <cell r="BR440">
            <v>0</v>
          </cell>
          <cell r="BS440">
            <v>0</v>
          </cell>
          <cell r="BU440">
            <v>0</v>
          </cell>
          <cell r="BW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W441">
            <v>0</v>
          </cell>
          <cell r="X441">
            <v>871</v>
          </cell>
          <cell r="AN441">
            <v>871</v>
          </cell>
          <cell r="AO441">
            <v>751</v>
          </cell>
          <cell r="AP441" t="str">
            <v>SHAWSHEEN VALLEY</v>
          </cell>
          <cell r="AQ441">
            <v>0</v>
          </cell>
          <cell r="AR441">
            <v>0</v>
          </cell>
          <cell r="AS441">
            <v>0</v>
          </cell>
          <cell r="AT441">
            <v>0</v>
          </cell>
          <cell r="AU441">
            <v>0</v>
          </cell>
          <cell r="AV441">
            <v>0</v>
          </cell>
          <cell r="AW441">
            <v>0</v>
          </cell>
          <cell r="AX441">
            <v>0</v>
          </cell>
          <cell r="AY441">
            <v>0</v>
          </cell>
          <cell r="AZ441">
            <v>0</v>
          </cell>
          <cell r="BA441">
            <v>0</v>
          </cell>
          <cell r="BC441">
            <v>871</v>
          </cell>
          <cell r="BD441" t="str">
            <v>SHAWSHEEN VALLEY</v>
          </cell>
          <cell r="BI441">
            <v>0</v>
          </cell>
          <cell r="BL441">
            <v>0</v>
          </cell>
          <cell r="BM441">
            <v>0</v>
          </cell>
          <cell r="BO441">
            <v>0</v>
          </cell>
          <cell r="BQ441">
            <v>0</v>
          </cell>
          <cell r="BR441">
            <v>0</v>
          </cell>
          <cell r="BS441">
            <v>0</v>
          </cell>
          <cell r="BU441">
            <v>0</v>
          </cell>
          <cell r="BW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W442">
            <v>0</v>
          </cell>
          <cell r="X442">
            <v>872</v>
          </cell>
          <cell r="AN442">
            <v>872</v>
          </cell>
          <cell r="AO442">
            <v>754</v>
          </cell>
          <cell r="AP442" t="str">
            <v>SOUTHEASTERN</v>
          </cell>
          <cell r="AQ442">
            <v>0</v>
          </cell>
          <cell r="AR442">
            <v>0</v>
          </cell>
          <cell r="AS442">
            <v>0</v>
          </cell>
          <cell r="AT442">
            <v>0</v>
          </cell>
          <cell r="AU442">
            <v>0</v>
          </cell>
          <cell r="AV442">
            <v>0</v>
          </cell>
          <cell r="AW442">
            <v>0</v>
          </cell>
          <cell r="AX442">
            <v>0</v>
          </cell>
          <cell r="AY442">
            <v>0</v>
          </cell>
          <cell r="AZ442">
            <v>0</v>
          </cell>
          <cell r="BA442">
            <v>0</v>
          </cell>
          <cell r="BC442">
            <v>872</v>
          </cell>
          <cell r="BD442" t="str">
            <v>SOUTHEASTERN</v>
          </cell>
          <cell r="BI442">
            <v>0</v>
          </cell>
          <cell r="BL442">
            <v>0</v>
          </cell>
          <cell r="BM442">
            <v>0</v>
          </cell>
          <cell r="BO442">
            <v>0</v>
          </cell>
          <cell r="BQ442">
            <v>0</v>
          </cell>
          <cell r="BR442">
            <v>0</v>
          </cell>
          <cell r="BS442">
            <v>0</v>
          </cell>
          <cell r="BU442">
            <v>0</v>
          </cell>
          <cell r="BW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W443">
            <v>0</v>
          </cell>
          <cell r="X443">
            <v>873</v>
          </cell>
          <cell r="AN443">
            <v>873</v>
          </cell>
          <cell r="AO443">
            <v>753</v>
          </cell>
          <cell r="AP443" t="str">
            <v>SOUTH SHORE</v>
          </cell>
          <cell r="AQ443">
            <v>0</v>
          </cell>
          <cell r="AR443">
            <v>0</v>
          </cell>
          <cell r="AS443">
            <v>0</v>
          </cell>
          <cell r="AT443">
            <v>0</v>
          </cell>
          <cell r="AU443">
            <v>0</v>
          </cell>
          <cell r="AV443">
            <v>0</v>
          </cell>
          <cell r="AW443">
            <v>0</v>
          </cell>
          <cell r="AX443">
            <v>0</v>
          </cell>
          <cell r="AY443">
            <v>0</v>
          </cell>
          <cell r="AZ443">
            <v>0</v>
          </cell>
          <cell r="BA443">
            <v>0</v>
          </cell>
          <cell r="BC443">
            <v>873</v>
          </cell>
          <cell r="BD443" t="str">
            <v>SOUTH SHORE</v>
          </cell>
          <cell r="BI443">
            <v>0</v>
          </cell>
          <cell r="BL443">
            <v>0</v>
          </cell>
          <cell r="BM443">
            <v>0</v>
          </cell>
          <cell r="BO443">
            <v>0</v>
          </cell>
          <cell r="BQ443">
            <v>0</v>
          </cell>
          <cell r="BR443">
            <v>0</v>
          </cell>
          <cell r="BS443">
            <v>0</v>
          </cell>
          <cell r="BU443">
            <v>0</v>
          </cell>
          <cell r="BW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W444">
            <v>0</v>
          </cell>
          <cell r="X444">
            <v>876</v>
          </cell>
          <cell r="AN444">
            <v>876</v>
          </cell>
          <cell r="AO444">
            <v>762</v>
          </cell>
          <cell r="AP444" t="str">
            <v>SOUTHERN WORCESTER</v>
          </cell>
          <cell r="AQ444">
            <v>0</v>
          </cell>
          <cell r="AR444">
            <v>0</v>
          </cell>
          <cell r="AS444">
            <v>0</v>
          </cell>
          <cell r="AT444">
            <v>0</v>
          </cell>
          <cell r="AU444">
            <v>0</v>
          </cell>
          <cell r="AV444">
            <v>0</v>
          </cell>
          <cell r="AW444">
            <v>0</v>
          </cell>
          <cell r="AX444">
            <v>0</v>
          </cell>
          <cell r="AY444">
            <v>0</v>
          </cell>
          <cell r="AZ444">
            <v>0</v>
          </cell>
          <cell r="BA444">
            <v>0</v>
          </cell>
          <cell r="BC444">
            <v>876</v>
          </cell>
          <cell r="BD444" t="str">
            <v>SOUTHERN WORCESTER</v>
          </cell>
          <cell r="BI444">
            <v>0</v>
          </cell>
          <cell r="BL444">
            <v>0</v>
          </cell>
          <cell r="BM444">
            <v>0</v>
          </cell>
          <cell r="BO444">
            <v>0</v>
          </cell>
          <cell r="BQ444">
            <v>0</v>
          </cell>
          <cell r="BR444">
            <v>0</v>
          </cell>
          <cell r="BS444">
            <v>0</v>
          </cell>
          <cell r="BU444">
            <v>0</v>
          </cell>
          <cell r="BW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W445">
            <v>0</v>
          </cell>
          <cell r="X445">
            <v>878</v>
          </cell>
          <cell r="AN445">
            <v>878</v>
          </cell>
          <cell r="AO445">
            <v>785</v>
          </cell>
          <cell r="AP445" t="str">
            <v>TRI COUNTY</v>
          </cell>
          <cell r="AQ445">
            <v>0</v>
          </cell>
          <cell r="AR445">
            <v>0</v>
          </cell>
          <cell r="AS445">
            <v>0</v>
          </cell>
          <cell r="AT445">
            <v>0</v>
          </cell>
          <cell r="AU445">
            <v>0</v>
          </cell>
          <cell r="AV445">
            <v>0</v>
          </cell>
          <cell r="AW445">
            <v>0</v>
          </cell>
          <cell r="AX445">
            <v>0</v>
          </cell>
          <cell r="AY445">
            <v>0</v>
          </cell>
          <cell r="AZ445">
            <v>0</v>
          </cell>
          <cell r="BA445">
            <v>0</v>
          </cell>
          <cell r="BC445">
            <v>878</v>
          </cell>
          <cell r="BD445" t="str">
            <v>TRI COUNTY</v>
          </cell>
          <cell r="BI445">
            <v>0</v>
          </cell>
          <cell r="BL445">
            <v>0</v>
          </cell>
          <cell r="BM445">
            <v>0</v>
          </cell>
          <cell r="BO445">
            <v>0</v>
          </cell>
          <cell r="BQ445">
            <v>0</v>
          </cell>
          <cell r="BR445">
            <v>0</v>
          </cell>
          <cell r="BS445">
            <v>0</v>
          </cell>
          <cell r="BU445">
            <v>0</v>
          </cell>
          <cell r="BW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W446">
            <v>0</v>
          </cell>
          <cell r="X446">
            <v>879</v>
          </cell>
          <cell r="AN446">
            <v>879</v>
          </cell>
          <cell r="AO446">
            <v>758</v>
          </cell>
          <cell r="AP446" t="str">
            <v>UPPER CAPE COD</v>
          </cell>
          <cell r="AQ446">
            <v>0</v>
          </cell>
          <cell r="AR446">
            <v>0</v>
          </cell>
          <cell r="AS446">
            <v>0</v>
          </cell>
          <cell r="AT446">
            <v>0</v>
          </cell>
          <cell r="AU446">
            <v>0</v>
          </cell>
          <cell r="AV446">
            <v>0</v>
          </cell>
          <cell r="AW446">
            <v>0</v>
          </cell>
          <cell r="AX446">
            <v>0</v>
          </cell>
          <cell r="AY446">
            <v>0</v>
          </cell>
          <cell r="AZ446">
            <v>0</v>
          </cell>
          <cell r="BA446">
            <v>0</v>
          </cell>
          <cell r="BC446">
            <v>879</v>
          </cell>
          <cell r="BD446" t="str">
            <v>UPPER CAPE COD</v>
          </cell>
          <cell r="BI446">
            <v>0</v>
          </cell>
          <cell r="BL446">
            <v>0</v>
          </cell>
          <cell r="BM446">
            <v>0</v>
          </cell>
          <cell r="BO446">
            <v>0</v>
          </cell>
          <cell r="BQ446">
            <v>0</v>
          </cell>
          <cell r="BR446">
            <v>0</v>
          </cell>
          <cell r="BS446">
            <v>0</v>
          </cell>
          <cell r="BU446">
            <v>0</v>
          </cell>
          <cell r="BW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W447">
            <v>0</v>
          </cell>
          <cell r="X447">
            <v>885</v>
          </cell>
          <cell r="AN447">
            <v>885</v>
          </cell>
          <cell r="AO447">
            <v>774</v>
          </cell>
          <cell r="AP447" t="str">
            <v>WHITTIER</v>
          </cell>
          <cell r="AQ447">
            <v>0</v>
          </cell>
          <cell r="AR447">
            <v>0</v>
          </cell>
          <cell r="AS447">
            <v>0</v>
          </cell>
          <cell r="AT447">
            <v>0</v>
          </cell>
          <cell r="AU447">
            <v>0</v>
          </cell>
          <cell r="AV447">
            <v>0</v>
          </cell>
          <cell r="AW447">
            <v>0</v>
          </cell>
          <cell r="AX447">
            <v>0</v>
          </cell>
          <cell r="AY447">
            <v>0</v>
          </cell>
          <cell r="AZ447">
            <v>0</v>
          </cell>
          <cell r="BA447">
            <v>0</v>
          </cell>
          <cell r="BC447">
            <v>885</v>
          </cell>
          <cell r="BD447" t="str">
            <v>WHITTIER</v>
          </cell>
          <cell r="BI447">
            <v>0</v>
          </cell>
          <cell r="BL447">
            <v>0</v>
          </cell>
          <cell r="BM447">
            <v>0</v>
          </cell>
          <cell r="BO447">
            <v>0</v>
          </cell>
          <cell r="BQ447">
            <v>0</v>
          </cell>
          <cell r="BR447">
            <v>0</v>
          </cell>
          <cell r="BS447">
            <v>0</v>
          </cell>
          <cell r="BU447">
            <v>0</v>
          </cell>
          <cell r="BW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W448">
            <v>0</v>
          </cell>
          <cell r="X448">
            <v>910</v>
          </cell>
          <cell r="AN448">
            <v>910</v>
          </cell>
          <cell r="AO448">
            <v>810</v>
          </cell>
          <cell r="AP448" t="str">
            <v>BRISTOL COUNTY</v>
          </cell>
          <cell r="AQ448">
            <v>0</v>
          </cell>
          <cell r="AR448">
            <v>0</v>
          </cell>
          <cell r="AS448">
            <v>0</v>
          </cell>
          <cell r="AT448">
            <v>0</v>
          </cell>
          <cell r="AU448">
            <v>0</v>
          </cell>
          <cell r="AV448">
            <v>0</v>
          </cell>
          <cell r="AW448">
            <v>0</v>
          </cell>
          <cell r="AX448">
            <v>0</v>
          </cell>
          <cell r="AY448">
            <v>0</v>
          </cell>
          <cell r="AZ448">
            <v>0</v>
          </cell>
          <cell r="BA448">
            <v>0</v>
          </cell>
          <cell r="BC448">
            <v>910</v>
          </cell>
          <cell r="BD448" t="str">
            <v>BRISTOL COUNTY</v>
          </cell>
          <cell r="BI448">
            <v>0</v>
          </cell>
          <cell r="BL448">
            <v>0</v>
          </cell>
          <cell r="BM448">
            <v>0</v>
          </cell>
          <cell r="BO448">
            <v>0</v>
          </cell>
          <cell r="BQ448">
            <v>0</v>
          </cell>
          <cell r="BR448">
            <v>0</v>
          </cell>
          <cell r="BS448">
            <v>0</v>
          </cell>
          <cell r="BU448">
            <v>0</v>
          </cell>
          <cell r="BW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W449">
            <v>0</v>
          </cell>
          <cell r="X449">
            <v>915</v>
          </cell>
          <cell r="AN449">
            <v>915</v>
          </cell>
          <cell r="AO449">
            <v>830</v>
          </cell>
          <cell r="AP449" t="str">
            <v>NORFOLK COUNTY</v>
          </cell>
          <cell r="AQ449">
            <v>0</v>
          </cell>
          <cell r="AR449">
            <v>0</v>
          </cell>
          <cell r="AS449">
            <v>0</v>
          </cell>
          <cell r="AT449">
            <v>0</v>
          </cell>
          <cell r="AU449">
            <v>0</v>
          </cell>
          <cell r="AV449">
            <v>0</v>
          </cell>
          <cell r="AW449">
            <v>0</v>
          </cell>
          <cell r="AX449">
            <v>0</v>
          </cell>
          <cell r="AY449">
            <v>0</v>
          </cell>
          <cell r="AZ449">
            <v>0</v>
          </cell>
          <cell r="BA449">
            <v>0</v>
          </cell>
          <cell r="BC449">
            <v>915</v>
          </cell>
          <cell r="BD449" t="str">
            <v>NORFOLK COUNTY</v>
          </cell>
          <cell r="BI449">
            <v>0</v>
          </cell>
          <cell r="BL449">
            <v>0</v>
          </cell>
          <cell r="BM449">
            <v>0</v>
          </cell>
          <cell r="BO449">
            <v>0</v>
          </cell>
          <cell r="BQ449">
            <v>0</v>
          </cell>
          <cell r="BR449">
            <v>0</v>
          </cell>
          <cell r="BS449">
            <v>0</v>
          </cell>
          <cell r="BU449">
            <v>0</v>
          </cell>
          <cell r="BW449">
            <v>0</v>
          </cell>
        </row>
        <row r="450">
          <cell r="A450">
            <v>999</v>
          </cell>
          <cell r="C450" t="str">
            <v>STATE TOTALS</v>
          </cell>
          <cell r="D450">
            <v>44571</v>
          </cell>
          <cell r="E450">
            <v>618921326.02392793</v>
          </cell>
          <cell r="F450">
            <v>4733116</v>
          </cell>
          <cell r="G450">
            <v>39623319</v>
          </cell>
          <cell r="H450">
            <v>663277761.02392793</v>
          </cell>
          <cell r="J450">
            <v>47843726.000000015</v>
          </cell>
          <cell r="K450" t="str">
            <v>--</v>
          </cell>
          <cell r="L450">
            <v>39623319</v>
          </cell>
          <cell r="M450">
            <v>87467045.000000015</v>
          </cell>
          <cell r="O450">
            <v>575810716.02392828</v>
          </cell>
          <cell r="Q450">
            <v>2532955</v>
          </cell>
          <cell r="R450">
            <v>47843726.000000015</v>
          </cell>
          <cell r="S450">
            <v>39801903</v>
          </cell>
          <cell r="T450">
            <v>90000000.000000015</v>
          </cell>
          <cell r="V450">
            <v>179866852.58730161</v>
          </cell>
          <cell r="X450">
            <v>440</v>
          </cell>
          <cell r="Y450">
            <v>44571</v>
          </cell>
          <cell r="Z450">
            <v>0</v>
          </cell>
          <cell r="AA450">
            <v>199.9809204463439</v>
          </cell>
          <cell r="AB450">
            <v>619471852.79602289</v>
          </cell>
          <cell r="AC450">
            <v>759481.77209486533</v>
          </cell>
          <cell r="AD450">
            <v>618712371.02392793</v>
          </cell>
          <cell r="AE450">
            <v>4733116</v>
          </cell>
          <cell r="AF450">
            <v>39623319</v>
          </cell>
          <cell r="AG450">
            <v>663068806.02392793</v>
          </cell>
          <cell r="AH450">
            <v>2354371</v>
          </cell>
          <cell r="AI450">
            <v>0</v>
          </cell>
          <cell r="AJ450">
            <v>178584</v>
          </cell>
          <cell r="AK450">
            <v>2532955</v>
          </cell>
          <cell r="AL450">
            <v>665601761.02392793</v>
          </cell>
          <cell r="AN450">
            <v>999</v>
          </cell>
          <cell r="AO450" t="str">
            <v>S T A T E    T O T A L S</v>
          </cell>
          <cell r="AQ450">
            <v>618921326.02392793</v>
          </cell>
          <cell r="AR450">
            <v>543000086.26808798</v>
          </cell>
          <cell r="AS450">
            <v>77759831.789800063</v>
          </cell>
          <cell r="AT450">
            <v>13715594.067022009</v>
          </cell>
          <cell r="AU450">
            <v>11285715</v>
          </cell>
          <cell r="AV450">
            <v>11715297.062201731</v>
          </cell>
          <cell r="AW450">
            <v>10730484.316383634</v>
          </cell>
          <cell r="AX450">
            <v>12503656.351894166</v>
          </cell>
          <cell r="AY450">
            <v>0</v>
          </cell>
          <cell r="AZ450">
            <v>137710578.58730161</v>
          </cell>
          <cell r="BA450">
            <v>47843726.000000015</v>
          </cell>
          <cell r="BC450">
            <v>999</v>
          </cell>
          <cell r="BD450" t="str">
            <v>--</v>
          </cell>
          <cell r="BE450">
            <v>0</v>
          </cell>
          <cell r="BF450">
            <v>208955</v>
          </cell>
          <cell r="BG450" t="str">
            <v>--</v>
          </cell>
          <cell r="BH450">
            <v>0</v>
          </cell>
          <cell r="BI450">
            <v>208955</v>
          </cell>
          <cell r="BJ450">
            <v>0</v>
          </cell>
          <cell r="BK450">
            <v>0</v>
          </cell>
          <cell r="BL450">
            <v>0</v>
          </cell>
          <cell r="BM450">
            <v>208955</v>
          </cell>
          <cell r="BN450" t="str">
            <v xml:space="preserve"> </v>
          </cell>
          <cell r="BO450">
            <v>0</v>
          </cell>
          <cell r="BP450" t="str">
            <v xml:space="preserve"> </v>
          </cell>
          <cell r="BQ450">
            <v>77759831.789800063</v>
          </cell>
          <cell r="BR450">
            <v>77716495.575676173</v>
          </cell>
          <cell r="BS450">
            <v>43336.214123893529</v>
          </cell>
          <cell r="BT450">
            <v>0</v>
          </cell>
          <cell r="BU450">
            <v>0</v>
          </cell>
          <cell r="BW450">
            <v>0</v>
          </cell>
        </row>
      </sheetData>
      <sheetData sheetId="15">
        <row r="10">
          <cell r="A10">
            <v>1</v>
          </cell>
          <cell r="B10">
            <v>1</v>
          </cell>
          <cell r="C10" t="str">
            <v>ABINGTON</v>
          </cell>
          <cell r="D10">
            <v>33</v>
          </cell>
          <cell r="E10">
            <v>423888</v>
          </cell>
          <cell r="F10">
            <v>0</v>
          </cell>
          <cell r="G10">
            <v>29469</v>
          </cell>
          <cell r="H10">
            <v>453357</v>
          </cell>
          <cell r="J10">
            <v>55764.272102332303</v>
          </cell>
          <cell r="K10">
            <v>0.38508112844663711</v>
          </cell>
          <cell r="L10">
            <v>29469</v>
          </cell>
          <cell r="M10">
            <v>85233.272102332296</v>
          </cell>
          <cell r="O10">
            <v>368123.72789766768</v>
          </cell>
          <cell r="Q10">
            <v>0</v>
          </cell>
          <cell r="R10">
            <v>55764.272102332303</v>
          </cell>
          <cell r="S10">
            <v>29469</v>
          </cell>
          <cell r="T10">
            <v>85233.272102332296</v>
          </cell>
          <cell r="V10">
            <v>174280.75</v>
          </cell>
          <cell r="AA10">
            <v>1</v>
          </cell>
          <cell r="AB10">
            <v>33</v>
          </cell>
          <cell r="AC10">
            <v>0</v>
          </cell>
          <cell r="AD10">
            <v>0</v>
          </cell>
          <cell r="AE10">
            <v>423888</v>
          </cell>
          <cell r="AF10">
            <v>0</v>
          </cell>
          <cell r="AG10">
            <v>423888</v>
          </cell>
          <cell r="AH10">
            <v>0</v>
          </cell>
          <cell r="AI10">
            <v>29469</v>
          </cell>
          <cell r="AJ10">
            <v>453357</v>
          </cell>
          <cell r="AK10">
            <v>0</v>
          </cell>
          <cell r="AM10">
            <v>0</v>
          </cell>
          <cell r="AN10">
            <v>0</v>
          </cell>
          <cell r="AO10">
            <v>453357</v>
          </cell>
          <cell r="BA10">
            <v>1</v>
          </cell>
          <cell r="BB10">
            <v>1</v>
          </cell>
          <cell r="BC10" t="str">
            <v>ABINGTON</v>
          </cell>
          <cell r="BD10">
            <v>423888</v>
          </cell>
          <cell r="BE10">
            <v>333255</v>
          </cell>
          <cell r="BF10">
            <v>90633</v>
          </cell>
          <cell r="BG10">
            <v>0</v>
          </cell>
          <cell r="BH10">
            <v>0</v>
          </cell>
          <cell r="BI10">
            <v>8388.5</v>
          </cell>
          <cell r="BJ10">
            <v>31270.75</v>
          </cell>
          <cell r="BK10">
            <v>14519.5</v>
          </cell>
          <cell r="BL10">
            <v>0</v>
          </cell>
          <cell r="BM10">
            <v>144811.75</v>
          </cell>
          <cell r="BN10">
            <v>55764.272102332303</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AA11">
            <v>2</v>
          </cell>
          <cell r="BA11">
            <v>2</v>
          </cell>
          <cell r="BB11">
            <v>2</v>
          </cell>
          <cell r="BC11" t="str">
            <v>ACTON</v>
          </cell>
          <cell r="BD11">
            <v>0</v>
          </cell>
          <cell r="BE11">
            <v>0</v>
          </cell>
          <cell r="BF11">
            <v>0</v>
          </cell>
          <cell r="BG11">
            <v>0</v>
          </cell>
          <cell r="BH11">
            <v>0</v>
          </cell>
          <cell r="BI11">
            <v>0</v>
          </cell>
          <cell r="BJ11">
            <v>0</v>
          </cell>
          <cell r="BK11">
            <v>0</v>
          </cell>
          <cell r="BL11">
            <v>0</v>
          </cell>
          <cell r="BM11">
            <v>0</v>
          </cell>
          <cell r="BN11">
            <v>0</v>
          </cell>
        </row>
        <row r="12">
          <cell r="A12">
            <v>3</v>
          </cell>
          <cell r="B12">
            <v>3</v>
          </cell>
          <cell r="C12" t="str">
            <v>ACUSHNET</v>
          </cell>
          <cell r="D12">
            <v>2</v>
          </cell>
          <cell r="E12">
            <v>24302</v>
          </cell>
          <cell r="F12">
            <v>0</v>
          </cell>
          <cell r="G12">
            <v>1786</v>
          </cell>
          <cell r="H12">
            <v>26088</v>
          </cell>
          <cell r="J12">
            <v>14242.399243374797</v>
          </cell>
          <cell r="K12">
            <v>0.57678465312185956</v>
          </cell>
          <cell r="L12">
            <v>1786</v>
          </cell>
          <cell r="M12">
            <v>16028.399243374797</v>
          </cell>
          <cell r="O12">
            <v>10059.600756625203</v>
          </cell>
          <cell r="Q12">
            <v>0</v>
          </cell>
          <cell r="R12">
            <v>14242.399243374797</v>
          </cell>
          <cell r="S12">
            <v>1786</v>
          </cell>
          <cell r="T12">
            <v>16028.399243374797</v>
          </cell>
          <cell r="V12">
            <v>26478.75</v>
          </cell>
          <cell r="AA12">
            <v>3</v>
          </cell>
          <cell r="AB12">
            <v>2</v>
          </cell>
          <cell r="AC12">
            <v>0</v>
          </cell>
          <cell r="AD12">
            <v>0</v>
          </cell>
          <cell r="AE12">
            <v>24302</v>
          </cell>
          <cell r="AF12">
            <v>0</v>
          </cell>
          <cell r="AG12">
            <v>24302</v>
          </cell>
          <cell r="AH12">
            <v>0</v>
          </cell>
          <cell r="AI12">
            <v>1786</v>
          </cell>
          <cell r="AJ12">
            <v>26088</v>
          </cell>
          <cell r="AK12">
            <v>0</v>
          </cell>
          <cell r="AM12">
            <v>0</v>
          </cell>
          <cell r="AN12">
            <v>0</v>
          </cell>
          <cell r="AO12">
            <v>26088</v>
          </cell>
          <cell r="BA12">
            <v>3</v>
          </cell>
          <cell r="BB12">
            <v>3</v>
          </cell>
          <cell r="BC12" t="str">
            <v>ACUSHNET</v>
          </cell>
          <cell r="BD12">
            <v>24302</v>
          </cell>
          <cell r="BE12">
            <v>1154</v>
          </cell>
          <cell r="BF12">
            <v>23148</v>
          </cell>
          <cell r="BG12">
            <v>0</v>
          </cell>
          <cell r="BH12">
            <v>1060</v>
          </cell>
          <cell r="BI12">
            <v>0</v>
          </cell>
          <cell r="BJ12">
            <v>484.75</v>
          </cell>
          <cell r="BK12">
            <v>0</v>
          </cell>
          <cell r="BL12">
            <v>0</v>
          </cell>
          <cell r="BM12">
            <v>24692.75</v>
          </cell>
          <cell r="BN12">
            <v>14242.399243374797</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AA13">
            <v>4</v>
          </cell>
          <cell r="BA13">
            <v>4</v>
          </cell>
          <cell r="BB13">
            <v>4</v>
          </cell>
          <cell r="BC13" t="str">
            <v>ADAMS</v>
          </cell>
          <cell r="BD13">
            <v>0</v>
          </cell>
          <cell r="BE13">
            <v>0</v>
          </cell>
          <cell r="BF13">
            <v>0</v>
          </cell>
          <cell r="BG13">
            <v>0</v>
          </cell>
          <cell r="BH13">
            <v>0</v>
          </cell>
          <cell r="BI13">
            <v>0</v>
          </cell>
          <cell r="BJ13">
            <v>0</v>
          </cell>
          <cell r="BK13">
            <v>0</v>
          </cell>
          <cell r="BL13">
            <v>0</v>
          </cell>
          <cell r="BM13">
            <v>0</v>
          </cell>
          <cell r="BN13">
            <v>0</v>
          </cell>
        </row>
        <row r="14">
          <cell r="A14">
            <v>5</v>
          </cell>
          <cell r="B14">
            <v>5</v>
          </cell>
          <cell r="C14" t="str">
            <v>AGAWAM</v>
          </cell>
          <cell r="D14">
            <v>48</v>
          </cell>
          <cell r="E14">
            <v>724575</v>
          </cell>
          <cell r="F14">
            <v>0</v>
          </cell>
          <cell r="G14">
            <v>42864</v>
          </cell>
          <cell r="H14">
            <v>767439</v>
          </cell>
          <cell r="J14">
            <v>299778.26221498742</v>
          </cell>
          <cell r="K14">
            <v>0.57158732752581776</v>
          </cell>
          <cell r="L14">
            <v>42864</v>
          </cell>
          <cell r="M14">
            <v>342642.26221498742</v>
          </cell>
          <cell r="O14">
            <v>424796.73778501258</v>
          </cell>
          <cell r="Q14">
            <v>0</v>
          </cell>
          <cell r="R14">
            <v>299778.26221498742</v>
          </cell>
          <cell r="S14">
            <v>42864</v>
          </cell>
          <cell r="T14">
            <v>342642.26221498742</v>
          </cell>
          <cell r="V14">
            <v>567330.25</v>
          </cell>
          <cell r="AA14">
            <v>5</v>
          </cell>
          <cell r="AB14">
            <v>48</v>
          </cell>
          <cell r="AC14">
            <v>0</v>
          </cell>
          <cell r="AD14">
            <v>0</v>
          </cell>
          <cell r="AE14">
            <v>724575</v>
          </cell>
          <cell r="AF14">
            <v>0</v>
          </cell>
          <cell r="AG14">
            <v>724575</v>
          </cell>
          <cell r="AH14">
            <v>0</v>
          </cell>
          <cell r="AI14">
            <v>42864</v>
          </cell>
          <cell r="AJ14">
            <v>767439</v>
          </cell>
          <cell r="AK14">
            <v>0</v>
          </cell>
          <cell r="AM14">
            <v>0</v>
          </cell>
          <cell r="AN14">
            <v>0</v>
          </cell>
          <cell r="AO14">
            <v>767439</v>
          </cell>
          <cell r="BA14">
            <v>5</v>
          </cell>
          <cell r="BB14">
            <v>5</v>
          </cell>
          <cell r="BC14" t="str">
            <v>AGAWAM</v>
          </cell>
          <cell r="BD14">
            <v>724575</v>
          </cell>
          <cell r="BE14">
            <v>237349</v>
          </cell>
          <cell r="BF14">
            <v>487226</v>
          </cell>
          <cell r="BG14">
            <v>13863</v>
          </cell>
          <cell r="BH14">
            <v>0</v>
          </cell>
          <cell r="BI14">
            <v>0</v>
          </cell>
          <cell r="BJ14">
            <v>17352.25</v>
          </cell>
          <cell r="BK14">
            <v>6025</v>
          </cell>
          <cell r="BL14">
            <v>0</v>
          </cell>
          <cell r="BM14">
            <v>524466.25</v>
          </cell>
          <cell r="BN14">
            <v>299778.26221498742</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AA15">
            <v>6</v>
          </cell>
          <cell r="BA15">
            <v>6</v>
          </cell>
          <cell r="BB15">
            <v>6</v>
          </cell>
          <cell r="BC15" t="str">
            <v>ALFORD</v>
          </cell>
          <cell r="BD15">
            <v>0</v>
          </cell>
          <cell r="BE15">
            <v>0</v>
          </cell>
          <cell r="BF15">
            <v>0</v>
          </cell>
          <cell r="BG15">
            <v>0</v>
          </cell>
          <cell r="BH15">
            <v>0</v>
          </cell>
          <cell r="BI15">
            <v>0</v>
          </cell>
          <cell r="BJ15">
            <v>0</v>
          </cell>
          <cell r="BK15">
            <v>0</v>
          </cell>
          <cell r="BL15">
            <v>0</v>
          </cell>
          <cell r="BM15">
            <v>0</v>
          </cell>
          <cell r="BN15">
            <v>0</v>
          </cell>
        </row>
        <row r="16">
          <cell r="A16">
            <v>7</v>
          </cell>
          <cell r="B16">
            <v>7</v>
          </cell>
          <cell r="C16" t="str">
            <v>AMESBURY</v>
          </cell>
          <cell r="D16">
            <v>47</v>
          </cell>
          <cell r="E16">
            <v>584023</v>
          </cell>
          <cell r="F16">
            <v>0</v>
          </cell>
          <cell r="G16">
            <v>41971</v>
          </cell>
          <cell r="H16">
            <v>625994</v>
          </cell>
          <cell r="J16">
            <v>43869.149216028301</v>
          </cell>
          <cell r="K16">
            <v>0.44708780106426999</v>
          </cell>
          <cell r="L16">
            <v>41971</v>
          </cell>
          <cell r="M16">
            <v>85840.149216028309</v>
          </cell>
          <cell r="O16">
            <v>540153.85078397172</v>
          </cell>
          <cell r="Q16">
            <v>0</v>
          </cell>
          <cell r="R16">
            <v>43869.149216028301</v>
          </cell>
          <cell r="S16">
            <v>41971</v>
          </cell>
          <cell r="T16">
            <v>85840.149216028309</v>
          </cell>
          <cell r="V16">
            <v>140093</v>
          </cell>
          <cell r="AA16">
            <v>7</v>
          </cell>
          <cell r="AB16">
            <v>47</v>
          </cell>
          <cell r="AC16">
            <v>0</v>
          </cell>
          <cell r="AD16">
            <v>0</v>
          </cell>
          <cell r="AE16">
            <v>584023</v>
          </cell>
          <cell r="AF16">
            <v>0</v>
          </cell>
          <cell r="AG16">
            <v>584023</v>
          </cell>
          <cell r="AH16">
            <v>0</v>
          </cell>
          <cell r="AI16">
            <v>41971</v>
          </cell>
          <cell r="AJ16">
            <v>625994</v>
          </cell>
          <cell r="AK16">
            <v>0</v>
          </cell>
          <cell r="AM16">
            <v>0</v>
          </cell>
          <cell r="AN16">
            <v>0</v>
          </cell>
          <cell r="AO16">
            <v>625994</v>
          </cell>
          <cell r="BA16">
            <v>7</v>
          </cell>
          <cell r="BB16">
            <v>7</v>
          </cell>
          <cell r="BC16" t="str">
            <v>AMESBURY</v>
          </cell>
          <cell r="BD16">
            <v>584023</v>
          </cell>
          <cell r="BE16">
            <v>512723</v>
          </cell>
          <cell r="BF16">
            <v>71300</v>
          </cell>
          <cell r="BG16">
            <v>0</v>
          </cell>
          <cell r="BH16">
            <v>0</v>
          </cell>
          <cell r="BI16">
            <v>26822</v>
          </cell>
          <cell r="BJ16">
            <v>0</v>
          </cell>
          <cell r="BK16">
            <v>0</v>
          </cell>
          <cell r="BL16">
            <v>0</v>
          </cell>
          <cell r="BM16">
            <v>98122</v>
          </cell>
          <cell r="BN16">
            <v>43869.149216028301</v>
          </cell>
        </row>
        <row r="17">
          <cell r="A17">
            <v>8</v>
          </cell>
          <cell r="B17">
            <v>8</v>
          </cell>
          <cell r="C17" t="str">
            <v>AMHERST</v>
          </cell>
          <cell r="D17">
            <v>89</v>
          </cell>
          <cell r="E17">
            <v>1683406</v>
          </cell>
          <cell r="F17">
            <v>0</v>
          </cell>
          <cell r="G17">
            <v>79477</v>
          </cell>
          <cell r="H17">
            <v>1762883</v>
          </cell>
          <cell r="J17">
            <v>98501.929517403012</v>
          </cell>
          <cell r="K17">
            <v>0.28951613401366727</v>
          </cell>
          <cell r="L17">
            <v>79477</v>
          </cell>
          <cell r="M17">
            <v>177978.92951740301</v>
          </cell>
          <cell r="O17">
            <v>1584904.070482597</v>
          </cell>
          <cell r="Q17">
            <v>0</v>
          </cell>
          <cell r="R17">
            <v>98501.929517403012</v>
          </cell>
          <cell r="S17">
            <v>79477</v>
          </cell>
          <cell r="T17">
            <v>177978.92951740301</v>
          </cell>
          <cell r="V17">
            <v>419706.5</v>
          </cell>
          <cell r="AA17">
            <v>8</v>
          </cell>
          <cell r="AB17">
            <v>89</v>
          </cell>
          <cell r="AC17">
            <v>0</v>
          </cell>
          <cell r="AD17">
            <v>0</v>
          </cell>
          <cell r="AE17">
            <v>1683406</v>
          </cell>
          <cell r="AF17">
            <v>0</v>
          </cell>
          <cell r="AG17">
            <v>1683406</v>
          </cell>
          <cell r="AH17">
            <v>0</v>
          </cell>
          <cell r="AI17">
            <v>79477</v>
          </cell>
          <cell r="AJ17">
            <v>1762883</v>
          </cell>
          <cell r="AK17">
            <v>0</v>
          </cell>
          <cell r="AM17">
            <v>0</v>
          </cell>
          <cell r="AN17">
            <v>0</v>
          </cell>
          <cell r="AO17">
            <v>1762883</v>
          </cell>
          <cell r="BA17">
            <v>8</v>
          </cell>
          <cell r="BB17">
            <v>8</v>
          </cell>
          <cell r="BC17" t="str">
            <v>AMHERST</v>
          </cell>
          <cell r="BD17">
            <v>1683406</v>
          </cell>
          <cell r="BE17">
            <v>1523312</v>
          </cell>
          <cell r="BF17">
            <v>160094</v>
          </cell>
          <cell r="BG17">
            <v>0</v>
          </cell>
          <cell r="BH17">
            <v>55423</v>
          </cell>
          <cell r="BI17">
            <v>15820.25</v>
          </cell>
          <cell r="BJ17">
            <v>69685.5</v>
          </cell>
          <cell r="BK17">
            <v>39206.75</v>
          </cell>
          <cell r="BL17">
            <v>0</v>
          </cell>
          <cell r="BM17">
            <v>340229.5</v>
          </cell>
          <cell r="BN17">
            <v>98501.929517403012</v>
          </cell>
        </row>
        <row r="18">
          <cell r="A18">
            <v>9</v>
          </cell>
          <cell r="B18">
            <v>9</v>
          </cell>
          <cell r="C18" t="str">
            <v>ANDOVER</v>
          </cell>
          <cell r="D18">
            <v>14</v>
          </cell>
          <cell r="E18">
            <v>246843</v>
          </cell>
          <cell r="F18">
            <v>0</v>
          </cell>
          <cell r="G18">
            <v>12502</v>
          </cell>
          <cell r="H18">
            <v>259345</v>
          </cell>
          <cell r="J18">
            <v>30876.374685945979</v>
          </cell>
          <cell r="K18">
            <v>0.26895913907243479</v>
          </cell>
          <cell r="L18">
            <v>12502</v>
          </cell>
          <cell r="M18">
            <v>43378.374685945979</v>
          </cell>
          <cell r="O18">
            <v>215966.62531405402</v>
          </cell>
          <cell r="Q18">
            <v>0</v>
          </cell>
          <cell r="R18">
            <v>30876.374685945979</v>
          </cell>
          <cell r="S18">
            <v>12502</v>
          </cell>
          <cell r="T18">
            <v>43378.374685945979</v>
          </cell>
          <cell r="V18">
            <v>127301.5</v>
          </cell>
          <cell r="AA18">
            <v>9</v>
          </cell>
          <cell r="AB18">
            <v>14</v>
          </cell>
          <cell r="AC18">
            <v>0</v>
          </cell>
          <cell r="AD18">
            <v>0</v>
          </cell>
          <cell r="AE18">
            <v>246843</v>
          </cell>
          <cell r="AF18">
            <v>0</v>
          </cell>
          <cell r="AG18">
            <v>246843</v>
          </cell>
          <cell r="AH18">
            <v>0</v>
          </cell>
          <cell r="AI18">
            <v>12502</v>
          </cell>
          <cell r="AJ18">
            <v>259345</v>
          </cell>
          <cell r="AK18">
            <v>0</v>
          </cell>
          <cell r="AM18">
            <v>0</v>
          </cell>
          <cell r="AN18">
            <v>0</v>
          </cell>
          <cell r="AO18">
            <v>259345</v>
          </cell>
          <cell r="BA18">
            <v>9</v>
          </cell>
          <cell r="BB18">
            <v>9</v>
          </cell>
          <cell r="BC18" t="str">
            <v>ANDOVER</v>
          </cell>
          <cell r="BD18">
            <v>246843</v>
          </cell>
          <cell r="BE18">
            <v>196660</v>
          </cell>
          <cell r="BF18">
            <v>50183</v>
          </cell>
          <cell r="BG18">
            <v>20873.5</v>
          </cell>
          <cell r="BH18">
            <v>0</v>
          </cell>
          <cell r="BI18">
            <v>27911</v>
          </cell>
          <cell r="BJ18">
            <v>9204.5</v>
          </cell>
          <cell r="BK18">
            <v>6627.5</v>
          </cell>
          <cell r="BL18">
            <v>0</v>
          </cell>
          <cell r="BM18">
            <v>114799.5</v>
          </cell>
          <cell r="BN18">
            <v>30876.374685945979</v>
          </cell>
        </row>
        <row r="19">
          <cell r="A19">
            <v>10</v>
          </cell>
          <cell r="B19">
            <v>10</v>
          </cell>
          <cell r="C19" t="str">
            <v>ARLINGTON</v>
          </cell>
          <cell r="D19">
            <v>13</v>
          </cell>
          <cell r="E19">
            <v>186779</v>
          </cell>
          <cell r="F19">
            <v>0</v>
          </cell>
          <cell r="G19">
            <v>11609</v>
          </cell>
          <cell r="H19">
            <v>198388</v>
          </cell>
          <cell r="J19">
            <v>15432.95750049983</v>
          </cell>
          <cell r="K19">
            <v>0.44204675977085084</v>
          </cell>
          <cell r="L19">
            <v>11609</v>
          </cell>
          <cell r="M19">
            <v>27041.95750049983</v>
          </cell>
          <cell r="O19">
            <v>171346.04249950018</v>
          </cell>
          <cell r="Q19">
            <v>0</v>
          </cell>
          <cell r="R19">
            <v>15432.95750049983</v>
          </cell>
          <cell r="S19">
            <v>11609</v>
          </cell>
          <cell r="T19">
            <v>27041.95750049983</v>
          </cell>
          <cell r="V19">
            <v>46521.5</v>
          </cell>
          <cell r="AA19">
            <v>10</v>
          </cell>
          <cell r="AB19">
            <v>13</v>
          </cell>
          <cell r="AC19">
            <v>0</v>
          </cell>
          <cell r="AD19">
            <v>0</v>
          </cell>
          <cell r="AE19">
            <v>186779</v>
          </cell>
          <cell r="AF19">
            <v>0</v>
          </cell>
          <cell r="AG19">
            <v>186779</v>
          </cell>
          <cell r="AH19">
            <v>0</v>
          </cell>
          <cell r="AI19">
            <v>11609</v>
          </cell>
          <cell r="AJ19">
            <v>198388</v>
          </cell>
          <cell r="AK19">
            <v>0</v>
          </cell>
          <cell r="AM19">
            <v>0</v>
          </cell>
          <cell r="AN19">
            <v>0</v>
          </cell>
          <cell r="AO19">
            <v>198388</v>
          </cell>
          <cell r="BA19">
            <v>10</v>
          </cell>
          <cell r="BB19">
            <v>10</v>
          </cell>
          <cell r="BC19" t="str">
            <v>ARLINGTON</v>
          </cell>
          <cell r="BD19">
            <v>186779</v>
          </cell>
          <cell r="BE19">
            <v>161696</v>
          </cell>
          <cell r="BF19">
            <v>25083</v>
          </cell>
          <cell r="BG19">
            <v>4561.5</v>
          </cell>
          <cell r="BH19">
            <v>5268</v>
          </cell>
          <cell r="BI19">
            <v>0</v>
          </cell>
          <cell r="BJ19">
            <v>0</v>
          </cell>
          <cell r="BK19">
            <v>0</v>
          </cell>
          <cell r="BL19">
            <v>0</v>
          </cell>
          <cell r="BM19">
            <v>34912.5</v>
          </cell>
          <cell r="BN19">
            <v>15432.95750049983</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AA20">
            <v>11</v>
          </cell>
          <cell r="BA20">
            <v>11</v>
          </cell>
          <cell r="BB20">
            <v>11</v>
          </cell>
          <cell r="BC20" t="str">
            <v>ASHBURNHAM</v>
          </cell>
          <cell r="BD20">
            <v>0</v>
          </cell>
          <cell r="BE20">
            <v>0</v>
          </cell>
          <cell r="BF20">
            <v>0</v>
          </cell>
          <cell r="BG20">
            <v>0</v>
          </cell>
          <cell r="BH20">
            <v>0</v>
          </cell>
          <cell r="BI20">
            <v>0</v>
          </cell>
          <cell r="BJ20">
            <v>0</v>
          </cell>
          <cell r="BK20">
            <v>0</v>
          </cell>
          <cell r="BL20">
            <v>0</v>
          </cell>
          <cell r="BM20">
            <v>0</v>
          </cell>
          <cell r="BN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AA21">
            <v>12</v>
          </cell>
          <cell r="BA21">
            <v>12</v>
          </cell>
          <cell r="BB21">
            <v>12</v>
          </cell>
          <cell r="BC21" t="str">
            <v>ASHBY</v>
          </cell>
          <cell r="BD21">
            <v>0</v>
          </cell>
          <cell r="BE21">
            <v>0</v>
          </cell>
          <cell r="BF21">
            <v>0</v>
          </cell>
          <cell r="BG21">
            <v>0</v>
          </cell>
          <cell r="BH21">
            <v>0</v>
          </cell>
          <cell r="BI21">
            <v>0</v>
          </cell>
          <cell r="BJ21">
            <v>0</v>
          </cell>
          <cell r="BK21">
            <v>0</v>
          </cell>
          <cell r="BL21">
            <v>0</v>
          </cell>
          <cell r="BM21">
            <v>0</v>
          </cell>
          <cell r="BN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AA22">
            <v>13</v>
          </cell>
          <cell r="BA22">
            <v>13</v>
          </cell>
          <cell r="BB22">
            <v>13</v>
          </cell>
          <cell r="BC22" t="str">
            <v>ASHFIELD</v>
          </cell>
          <cell r="BD22">
            <v>0</v>
          </cell>
          <cell r="BE22">
            <v>0</v>
          </cell>
          <cell r="BF22">
            <v>0</v>
          </cell>
          <cell r="BG22">
            <v>0</v>
          </cell>
          <cell r="BH22">
            <v>0</v>
          </cell>
          <cell r="BI22">
            <v>0</v>
          </cell>
          <cell r="BJ22">
            <v>0</v>
          </cell>
          <cell r="BK22">
            <v>0</v>
          </cell>
          <cell r="BL22">
            <v>0</v>
          </cell>
          <cell r="BM22">
            <v>0</v>
          </cell>
          <cell r="BN22">
            <v>0</v>
          </cell>
        </row>
        <row r="23">
          <cell r="A23">
            <v>14</v>
          </cell>
          <cell r="B23">
            <v>14</v>
          </cell>
          <cell r="C23" t="str">
            <v>ASHLAND</v>
          </cell>
          <cell r="D23">
            <v>23</v>
          </cell>
          <cell r="E23">
            <v>313334</v>
          </cell>
          <cell r="F23">
            <v>0</v>
          </cell>
          <cell r="G23">
            <v>20539</v>
          </cell>
          <cell r="H23">
            <v>333873</v>
          </cell>
          <cell r="J23">
            <v>0</v>
          </cell>
          <cell r="K23">
            <v>0</v>
          </cell>
          <cell r="L23">
            <v>20539</v>
          </cell>
          <cell r="M23">
            <v>20539</v>
          </cell>
          <cell r="O23">
            <v>313334</v>
          </cell>
          <cell r="Q23">
            <v>0</v>
          </cell>
          <cell r="R23">
            <v>0</v>
          </cell>
          <cell r="S23">
            <v>20539</v>
          </cell>
          <cell r="T23">
            <v>20539</v>
          </cell>
          <cell r="V23">
            <v>53072.25</v>
          </cell>
          <cell r="AA23">
            <v>14</v>
          </cell>
          <cell r="AB23">
            <v>23</v>
          </cell>
          <cell r="AC23">
            <v>0</v>
          </cell>
          <cell r="AD23">
            <v>0</v>
          </cell>
          <cell r="AE23">
            <v>313334</v>
          </cell>
          <cell r="AF23">
            <v>0</v>
          </cell>
          <cell r="AG23">
            <v>313334</v>
          </cell>
          <cell r="AH23">
            <v>0</v>
          </cell>
          <cell r="AI23">
            <v>20539</v>
          </cell>
          <cell r="AJ23">
            <v>333873</v>
          </cell>
          <cell r="AK23">
            <v>0</v>
          </cell>
          <cell r="AM23">
            <v>0</v>
          </cell>
          <cell r="AN23">
            <v>0</v>
          </cell>
          <cell r="AO23">
            <v>333873</v>
          </cell>
          <cell r="BA23">
            <v>14</v>
          </cell>
          <cell r="BB23">
            <v>14</v>
          </cell>
          <cell r="BC23" t="str">
            <v>ASHLAND</v>
          </cell>
          <cell r="BD23">
            <v>313334</v>
          </cell>
          <cell r="BE23">
            <v>329367</v>
          </cell>
          <cell r="BF23">
            <v>0</v>
          </cell>
          <cell r="BG23">
            <v>0</v>
          </cell>
          <cell r="BH23">
            <v>0</v>
          </cell>
          <cell r="BI23">
            <v>0</v>
          </cell>
          <cell r="BJ23">
            <v>1351.75</v>
          </cell>
          <cell r="BK23">
            <v>31181.5</v>
          </cell>
          <cell r="BL23">
            <v>0</v>
          </cell>
          <cell r="BM23">
            <v>32533.25</v>
          </cell>
          <cell r="BN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AA24">
            <v>15</v>
          </cell>
          <cell r="BA24">
            <v>15</v>
          </cell>
          <cell r="BB24">
            <v>15</v>
          </cell>
          <cell r="BC24" t="str">
            <v>ATHOL</v>
          </cell>
          <cell r="BD24">
            <v>0</v>
          </cell>
          <cell r="BE24">
            <v>0</v>
          </cell>
          <cell r="BF24">
            <v>0</v>
          </cell>
          <cell r="BG24">
            <v>0</v>
          </cell>
          <cell r="BH24">
            <v>0</v>
          </cell>
          <cell r="BI24">
            <v>0</v>
          </cell>
          <cell r="BJ24">
            <v>0</v>
          </cell>
          <cell r="BK24">
            <v>0</v>
          </cell>
          <cell r="BL24">
            <v>0</v>
          </cell>
          <cell r="BM24">
            <v>0</v>
          </cell>
          <cell r="BN24">
            <v>0</v>
          </cell>
        </row>
        <row r="25">
          <cell r="A25">
            <v>16</v>
          </cell>
          <cell r="B25">
            <v>16</v>
          </cell>
          <cell r="C25" t="str">
            <v>ATTLEBORO</v>
          </cell>
          <cell r="D25">
            <v>348</v>
          </cell>
          <cell r="E25">
            <v>3663831</v>
          </cell>
          <cell r="F25">
            <v>0</v>
          </cell>
          <cell r="G25">
            <v>310764</v>
          </cell>
          <cell r="H25">
            <v>3974595</v>
          </cell>
          <cell r="J25">
            <v>286472.31241210067</v>
          </cell>
          <cell r="K25">
            <v>0.47219964917383972</v>
          </cell>
          <cell r="L25">
            <v>310764</v>
          </cell>
          <cell r="M25">
            <v>597236.31241210061</v>
          </cell>
          <cell r="O25">
            <v>3377358.6875878992</v>
          </cell>
          <cell r="Q25">
            <v>0</v>
          </cell>
          <cell r="R25">
            <v>286472.31241210067</v>
          </cell>
          <cell r="S25">
            <v>310764</v>
          </cell>
          <cell r="T25">
            <v>597236.31241210061</v>
          </cell>
          <cell r="V25">
            <v>917440.25</v>
          </cell>
          <cell r="AA25">
            <v>16</v>
          </cell>
          <cell r="AB25">
            <v>348</v>
          </cell>
          <cell r="AC25">
            <v>0</v>
          </cell>
          <cell r="AD25">
            <v>0</v>
          </cell>
          <cell r="AE25">
            <v>3663831</v>
          </cell>
          <cell r="AF25">
            <v>0</v>
          </cell>
          <cell r="AG25">
            <v>3663831</v>
          </cell>
          <cell r="AH25">
            <v>0</v>
          </cell>
          <cell r="AI25">
            <v>310764</v>
          </cell>
          <cell r="AJ25">
            <v>3974595</v>
          </cell>
          <cell r="AK25">
            <v>0</v>
          </cell>
          <cell r="AM25">
            <v>0</v>
          </cell>
          <cell r="AN25">
            <v>0</v>
          </cell>
          <cell r="AO25">
            <v>3974595</v>
          </cell>
          <cell r="BA25">
            <v>16</v>
          </cell>
          <cell r="BB25">
            <v>16</v>
          </cell>
          <cell r="BC25" t="str">
            <v>ATTLEBORO</v>
          </cell>
          <cell r="BD25">
            <v>3663831</v>
          </cell>
          <cell r="BE25">
            <v>3198231</v>
          </cell>
          <cell r="BF25">
            <v>465600</v>
          </cell>
          <cell r="BG25">
            <v>67244.75</v>
          </cell>
          <cell r="BH25">
            <v>28249</v>
          </cell>
          <cell r="BI25">
            <v>0</v>
          </cell>
          <cell r="BJ25">
            <v>0</v>
          </cell>
          <cell r="BK25">
            <v>45582.5</v>
          </cell>
          <cell r="BL25">
            <v>0</v>
          </cell>
          <cell r="BM25">
            <v>606676.25</v>
          </cell>
          <cell r="BN25">
            <v>286472.31241210067</v>
          </cell>
        </row>
        <row r="26">
          <cell r="A26">
            <v>17</v>
          </cell>
          <cell r="B26">
            <v>17</v>
          </cell>
          <cell r="C26" t="str">
            <v>AUBURN</v>
          </cell>
          <cell r="D26">
            <v>15</v>
          </cell>
          <cell r="E26">
            <v>215835</v>
          </cell>
          <cell r="F26">
            <v>0</v>
          </cell>
          <cell r="G26">
            <v>13395</v>
          </cell>
          <cell r="H26">
            <v>229230</v>
          </cell>
          <cell r="J26">
            <v>0</v>
          </cell>
          <cell r="K26">
            <v>0</v>
          </cell>
          <cell r="L26">
            <v>13395</v>
          </cell>
          <cell r="M26">
            <v>13395</v>
          </cell>
          <cell r="O26">
            <v>215835</v>
          </cell>
          <cell r="Q26">
            <v>0</v>
          </cell>
          <cell r="R26">
            <v>0</v>
          </cell>
          <cell r="S26">
            <v>13395</v>
          </cell>
          <cell r="T26">
            <v>13395</v>
          </cell>
          <cell r="V26">
            <v>37127.75</v>
          </cell>
          <cell r="AA26">
            <v>17</v>
          </cell>
          <cell r="AB26">
            <v>15</v>
          </cell>
          <cell r="AC26">
            <v>0</v>
          </cell>
          <cell r="AD26">
            <v>0</v>
          </cell>
          <cell r="AE26">
            <v>215835</v>
          </cell>
          <cell r="AF26">
            <v>0</v>
          </cell>
          <cell r="AG26">
            <v>215835</v>
          </cell>
          <cell r="AH26">
            <v>0</v>
          </cell>
          <cell r="AI26">
            <v>13395</v>
          </cell>
          <cell r="AJ26">
            <v>229230</v>
          </cell>
          <cell r="AK26">
            <v>0</v>
          </cell>
          <cell r="AM26">
            <v>0</v>
          </cell>
          <cell r="AN26">
            <v>0</v>
          </cell>
          <cell r="AO26">
            <v>229230</v>
          </cell>
          <cell r="BA26">
            <v>17</v>
          </cell>
          <cell r="BB26">
            <v>17</v>
          </cell>
          <cell r="BC26" t="str">
            <v>AUBURN</v>
          </cell>
          <cell r="BD26">
            <v>215835</v>
          </cell>
          <cell r="BE26">
            <v>223248</v>
          </cell>
          <cell r="BF26">
            <v>0</v>
          </cell>
          <cell r="BG26">
            <v>8010.5</v>
          </cell>
          <cell r="BH26">
            <v>0</v>
          </cell>
          <cell r="BI26">
            <v>0</v>
          </cell>
          <cell r="BJ26">
            <v>0</v>
          </cell>
          <cell r="BK26">
            <v>15722.25</v>
          </cell>
          <cell r="BL26">
            <v>0</v>
          </cell>
          <cell r="BM26">
            <v>23732.75</v>
          </cell>
          <cell r="BN26">
            <v>0</v>
          </cell>
        </row>
        <row r="27">
          <cell r="A27">
            <v>18</v>
          </cell>
          <cell r="B27">
            <v>18</v>
          </cell>
          <cell r="C27" t="str">
            <v>AVON</v>
          </cell>
          <cell r="D27">
            <v>10</v>
          </cell>
          <cell r="E27">
            <v>219156</v>
          </cell>
          <cell r="F27">
            <v>0</v>
          </cell>
          <cell r="G27">
            <v>8930</v>
          </cell>
          <cell r="H27">
            <v>228086</v>
          </cell>
          <cell r="J27">
            <v>8616.9345690108876</v>
          </cell>
          <cell r="K27">
            <v>0.13134770088730699</v>
          </cell>
          <cell r="L27">
            <v>8930</v>
          </cell>
          <cell r="M27">
            <v>17546.934569010889</v>
          </cell>
          <cell r="O27">
            <v>210539.06543098911</v>
          </cell>
          <cell r="Q27">
            <v>0</v>
          </cell>
          <cell r="R27">
            <v>8616.9345690108876</v>
          </cell>
          <cell r="S27">
            <v>8930</v>
          </cell>
          <cell r="T27">
            <v>17546.934569010889</v>
          </cell>
          <cell r="V27">
            <v>74534</v>
          </cell>
          <cell r="AA27">
            <v>18</v>
          </cell>
          <cell r="AB27">
            <v>10</v>
          </cell>
          <cell r="AC27">
            <v>0</v>
          </cell>
          <cell r="AD27">
            <v>0</v>
          </cell>
          <cell r="AE27">
            <v>219156</v>
          </cell>
          <cell r="AF27">
            <v>0</v>
          </cell>
          <cell r="AG27">
            <v>219156</v>
          </cell>
          <cell r="AH27">
            <v>0</v>
          </cell>
          <cell r="AI27">
            <v>8930</v>
          </cell>
          <cell r="AJ27">
            <v>228086</v>
          </cell>
          <cell r="AK27">
            <v>0</v>
          </cell>
          <cell r="AM27">
            <v>0</v>
          </cell>
          <cell r="AN27">
            <v>0</v>
          </cell>
          <cell r="AO27">
            <v>228086</v>
          </cell>
          <cell r="BA27">
            <v>18</v>
          </cell>
          <cell r="BB27">
            <v>18</v>
          </cell>
          <cell r="BC27" t="str">
            <v>AVON</v>
          </cell>
          <cell r="BD27">
            <v>219156</v>
          </cell>
          <cell r="BE27">
            <v>205151</v>
          </cell>
          <cell r="BF27">
            <v>14005</v>
          </cell>
          <cell r="BG27">
            <v>6549</v>
          </cell>
          <cell r="BH27">
            <v>15774</v>
          </cell>
          <cell r="BI27">
            <v>22411.5</v>
          </cell>
          <cell r="BJ27">
            <v>0</v>
          </cell>
          <cell r="BK27">
            <v>6864.5</v>
          </cell>
          <cell r="BL27">
            <v>0</v>
          </cell>
          <cell r="BM27">
            <v>65604</v>
          </cell>
          <cell r="BN27">
            <v>8616.9345690108876</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AA28">
            <v>19</v>
          </cell>
          <cell r="BA28">
            <v>19</v>
          </cell>
          <cell r="BB28">
            <v>19</v>
          </cell>
          <cell r="BC28" t="str">
            <v>AYER</v>
          </cell>
          <cell r="BD28">
            <v>0</v>
          </cell>
          <cell r="BE28">
            <v>0</v>
          </cell>
          <cell r="BF28">
            <v>0</v>
          </cell>
          <cell r="BG28">
            <v>0</v>
          </cell>
          <cell r="BH28">
            <v>0</v>
          </cell>
          <cell r="BI28">
            <v>0</v>
          </cell>
          <cell r="BJ28">
            <v>0</v>
          </cell>
          <cell r="BK28">
            <v>0</v>
          </cell>
          <cell r="BL28">
            <v>0</v>
          </cell>
          <cell r="BM28">
            <v>0</v>
          </cell>
          <cell r="BN28">
            <v>0</v>
          </cell>
        </row>
        <row r="29">
          <cell r="A29">
            <v>20</v>
          </cell>
          <cell r="B29">
            <v>20</v>
          </cell>
          <cell r="C29" t="str">
            <v>BARNSTABLE</v>
          </cell>
          <cell r="D29">
            <v>231</v>
          </cell>
          <cell r="E29">
            <v>3082558</v>
          </cell>
          <cell r="F29">
            <v>0</v>
          </cell>
          <cell r="G29">
            <v>206283</v>
          </cell>
          <cell r="H29">
            <v>3288841</v>
          </cell>
          <cell r="J29">
            <v>240352.48510585874</v>
          </cell>
          <cell r="K29">
            <v>0.38997843678570671</v>
          </cell>
          <cell r="L29">
            <v>206283</v>
          </cell>
          <cell r="M29">
            <v>446635.48510585877</v>
          </cell>
          <cell r="O29">
            <v>2842205.5148941413</v>
          </cell>
          <cell r="Q29">
            <v>0</v>
          </cell>
          <cell r="R29">
            <v>240352.48510585874</v>
          </cell>
          <cell r="S29">
            <v>206283</v>
          </cell>
          <cell r="T29">
            <v>446635.48510585877</v>
          </cell>
          <cell r="V29">
            <v>822605.5</v>
          </cell>
          <cell r="AA29">
            <v>20</v>
          </cell>
          <cell r="AB29">
            <v>231</v>
          </cell>
          <cell r="AC29">
            <v>0</v>
          </cell>
          <cell r="AD29">
            <v>0</v>
          </cell>
          <cell r="AE29">
            <v>3082558</v>
          </cell>
          <cell r="AF29">
            <v>0</v>
          </cell>
          <cell r="AG29">
            <v>3082558</v>
          </cell>
          <cell r="AH29">
            <v>0</v>
          </cell>
          <cell r="AI29">
            <v>206283</v>
          </cell>
          <cell r="AJ29">
            <v>3288841</v>
          </cell>
          <cell r="AK29">
            <v>0</v>
          </cell>
          <cell r="AM29">
            <v>0</v>
          </cell>
          <cell r="AN29">
            <v>0</v>
          </cell>
          <cell r="AO29">
            <v>3288841</v>
          </cell>
          <cell r="BA29">
            <v>20</v>
          </cell>
          <cell r="BB29">
            <v>20</v>
          </cell>
          <cell r="BC29" t="str">
            <v>BARNSTABLE</v>
          </cell>
          <cell r="BD29">
            <v>3082558</v>
          </cell>
          <cell r="BE29">
            <v>2691916</v>
          </cell>
          <cell r="BF29">
            <v>390642</v>
          </cell>
          <cell r="BG29">
            <v>487.5</v>
          </cell>
          <cell r="BH29">
            <v>23559</v>
          </cell>
          <cell r="BI29">
            <v>43938.25</v>
          </cell>
          <cell r="BJ29">
            <v>79475.5</v>
          </cell>
          <cell r="BK29">
            <v>78220.25</v>
          </cell>
          <cell r="BL29">
            <v>0</v>
          </cell>
          <cell r="BM29">
            <v>616322.5</v>
          </cell>
          <cell r="BN29">
            <v>240352.48510585874</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AA30">
            <v>21</v>
          </cell>
          <cell r="BA30">
            <v>21</v>
          </cell>
          <cell r="BB30">
            <v>21</v>
          </cell>
          <cell r="BC30" t="str">
            <v>BARRE</v>
          </cell>
          <cell r="BD30">
            <v>0</v>
          </cell>
          <cell r="BE30">
            <v>0</v>
          </cell>
          <cell r="BF30">
            <v>0</v>
          </cell>
          <cell r="BG30">
            <v>0</v>
          </cell>
          <cell r="BH30">
            <v>0</v>
          </cell>
          <cell r="BI30">
            <v>0</v>
          </cell>
          <cell r="BJ30">
            <v>0</v>
          </cell>
          <cell r="BK30">
            <v>0</v>
          </cell>
          <cell r="BL30">
            <v>0</v>
          </cell>
          <cell r="BM30">
            <v>0</v>
          </cell>
          <cell r="BN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AA31">
            <v>22</v>
          </cell>
          <cell r="BA31">
            <v>22</v>
          </cell>
          <cell r="BB31">
            <v>22</v>
          </cell>
          <cell r="BC31" t="str">
            <v>BECKET</v>
          </cell>
          <cell r="BD31">
            <v>0</v>
          </cell>
          <cell r="BE31">
            <v>0</v>
          </cell>
          <cell r="BF31">
            <v>0</v>
          </cell>
          <cell r="BG31">
            <v>0</v>
          </cell>
          <cell r="BH31">
            <v>0</v>
          </cell>
          <cell r="BI31">
            <v>0</v>
          </cell>
          <cell r="BJ31">
            <v>0</v>
          </cell>
          <cell r="BK31">
            <v>0</v>
          </cell>
          <cell r="BL31">
            <v>0</v>
          </cell>
          <cell r="BM31">
            <v>0</v>
          </cell>
          <cell r="BN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AA32">
            <v>23</v>
          </cell>
          <cell r="BA32">
            <v>23</v>
          </cell>
          <cell r="BB32">
            <v>23</v>
          </cell>
          <cell r="BC32" t="str">
            <v>BEDFORD</v>
          </cell>
          <cell r="BD32">
            <v>0</v>
          </cell>
          <cell r="BE32">
            <v>0</v>
          </cell>
          <cell r="BF32">
            <v>0</v>
          </cell>
          <cell r="BG32">
            <v>0</v>
          </cell>
          <cell r="BH32">
            <v>0</v>
          </cell>
          <cell r="BI32">
            <v>0</v>
          </cell>
          <cell r="BJ32">
            <v>0</v>
          </cell>
          <cell r="BK32">
            <v>0</v>
          </cell>
          <cell r="BL32">
            <v>0</v>
          </cell>
          <cell r="BM32">
            <v>0</v>
          </cell>
          <cell r="BN32">
            <v>0</v>
          </cell>
        </row>
        <row r="33">
          <cell r="A33">
            <v>24</v>
          </cell>
          <cell r="B33">
            <v>24</v>
          </cell>
          <cell r="C33" t="str">
            <v>BELCHERTOWN</v>
          </cell>
          <cell r="D33">
            <v>42</v>
          </cell>
          <cell r="E33">
            <v>506748</v>
          </cell>
          <cell r="F33">
            <v>0</v>
          </cell>
          <cell r="G33">
            <v>37506</v>
          </cell>
          <cell r="H33">
            <v>544254</v>
          </cell>
          <cell r="J33">
            <v>0</v>
          </cell>
          <cell r="K33">
            <v>0</v>
          </cell>
          <cell r="L33">
            <v>37506</v>
          </cell>
          <cell r="M33">
            <v>37506</v>
          </cell>
          <cell r="O33">
            <v>506748</v>
          </cell>
          <cell r="Q33">
            <v>0</v>
          </cell>
          <cell r="R33">
            <v>0</v>
          </cell>
          <cell r="S33">
            <v>37506</v>
          </cell>
          <cell r="T33">
            <v>37506</v>
          </cell>
          <cell r="V33">
            <v>105855.75</v>
          </cell>
          <cell r="AA33">
            <v>24</v>
          </cell>
          <cell r="AB33">
            <v>42</v>
          </cell>
          <cell r="AC33">
            <v>0</v>
          </cell>
          <cell r="AD33">
            <v>0</v>
          </cell>
          <cell r="AE33">
            <v>506748</v>
          </cell>
          <cell r="AF33">
            <v>0</v>
          </cell>
          <cell r="AG33">
            <v>506748</v>
          </cell>
          <cell r="AH33">
            <v>0</v>
          </cell>
          <cell r="AI33">
            <v>37506</v>
          </cell>
          <cell r="AJ33">
            <v>544254</v>
          </cell>
          <cell r="AK33">
            <v>0</v>
          </cell>
          <cell r="AM33">
            <v>0</v>
          </cell>
          <cell r="AN33">
            <v>0</v>
          </cell>
          <cell r="AO33">
            <v>544254</v>
          </cell>
          <cell r="BA33">
            <v>24</v>
          </cell>
          <cell r="BB33">
            <v>24</v>
          </cell>
          <cell r="BC33" t="str">
            <v>BELCHERTOWN</v>
          </cell>
          <cell r="BD33">
            <v>506748</v>
          </cell>
          <cell r="BE33">
            <v>536924</v>
          </cell>
          <cell r="BF33">
            <v>0</v>
          </cell>
          <cell r="BG33">
            <v>0</v>
          </cell>
          <cell r="BH33">
            <v>6074</v>
          </cell>
          <cell r="BI33">
            <v>11040.25</v>
          </cell>
          <cell r="BJ33">
            <v>18376.75</v>
          </cell>
          <cell r="BK33">
            <v>32858.75</v>
          </cell>
          <cell r="BL33">
            <v>0</v>
          </cell>
          <cell r="BM33">
            <v>68349.75</v>
          </cell>
          <cell r="BN33">
            <v>0</v>
          </cell>
        </row>
        <row r="34">
          <cell r="A34">
            <v>25</v>
          </cell>
          <cell r="B34">
            <v>25</v>
          </cell>
          <cell r="C34" t="str">
            <v>BELLINGHAM</v>
          </cell>
          <cell r="D34">
            <v>48</v>
          </cell>
          <cell r="E34">
            <v>651340</v>
          </cell>
          <cell r="F34">
            <v>0</v>
          </cell>
          <cell r="G34">
            <v>42864</v>
          </cell>
          <cell r="H34">
            <v>694204</v>
          </cell>
          <cell r="J34">
            <v>47853.058629405343</v>
          </cell>
          <cell r="K34">
            <v>0.22794823323737418</v>
          </cell>
          <cell r="L34">
            <v>42864</v>
          </cell>
          <cell r="M34">
            <v>90717.058629405336</v>
          </cell>
          <cell r="O34">
            <v>603486.94137059466</v>
          </cell>
          <cell r="Q34">
            <v>0</v>
          </cell>
          <cell r="R34">
            <v>47853.058629405343</v>
          </cell>
          <cell r="S34">
            <v>42864</v>
          </cell>
          <cell r="T34">
            <v>90717.058629405336</v>
          </cell>
          <cell r="V34">
            <v>252793.5</v>
          </cell>
          <cell r="AA34">
            <v>25</v>
          </cell>
          <cell r="AB34">
            <v>48</v>
          </cell>
          <cell r="AC34">
            <v>0</v>
          </cell>
          <cell r="AD34">
            <v>0</v>
          </cell>
          <cell r="AE34">
            <v>651340</v>
          </cell>
          <cell r="AF34">
            <v>0</v>
          </cell>
          <cell r="AG34">
            <v>651340</v>
          </cell>
          <cell r="AH34">
            <v>0</v>
          </cell>
          <cell r="AI34">
            <v>42864</v>
          </cell>
          <cell r="AJ34">
            <v>694204</v>
          </cell>
          <cell r="AK34">
            <v>0</v>
          </cell>
          <cell r="AM34">
            <v>0</v>
          </cell>
          <cell r="AN34">
            <v>0</v>
          </cell>
          <cell r="AO34">
            <v>694204</v>
          </cell>
          <cell r="BA34">
            <v>25</v>
          </cell>
          <cell r="BB34">
            <v>25</v>
          </cell>
          <cell r="BC34" t="str">
            <v>BELLINGHAM</v>
          </cell>
          <cell r="BD34">
            <v>651340</v>
          </cell>
          <cell r="BE34">
            <v>573565</v>
          </cell>
          <cell r="BF34">
            <v>77775</v>
          </cell>
          <cell r="BG34">
            <v>44518.5</v>
          </cell>
          <cell r="BH34">
            <v>57762</v>
          </cell>
          <cell r="BI34">
            <v>24605.75</v>
          </cell>
          <cell r="BJ34">
            <v>0</v>
          </cell>
          <cell r="BK34">
            <v>5268.25</v>
          </cell>
          <cell r="BL34">
            <v>0</v>
          </cell>
          <cell r="BM34">
            <v>209929.5</v>
          </cell>
          <cell r="BN34">
            <v>47853.058629405343</v>
          </cell>
        </row>
        <row r="35">
          <cell r="A35">
            <v>26</v>
          </cell>
          <cell r="B35">
            <v>26</v>
          </cell>
          <cell r="C35" t="str">
            <v>BELMONT</v>
          </cell>
          <cell r="D35">
            <v>1</v>
          </cell>
          <cell r="E35">
            <v>14582</v>
          </cell>
          <cell r="F35">
            <v>0</v>
          </cell>
          <cell r="G35">
            <v>893</v>
          </cell>
          <cell r="H35">
            <v>15475</v>
          </cell>
          <cell r="J35">
            <v>0</v>
          </cell>
          <cell r="K35">
            <v>0</v>
          </cell>
          <cell r="L35">
            <v>893</v>
          </cell>
          <cell r="M35">
            <v>893</v>
          </cell>
          <cell r="O35">
            <v>14582</v>
          </cell>
          <cell r="Q35">
            <v>0</v>
          </cell>
          <cell r="R35">
            <v>0</v>
          </cell>
          <cell r="S35">
            <v>893</v>
          </cell>
          <cell r="T35">
            <v>893</v>
          </cell>
          <cell r="V35">
            <v>9826.75</v>
          </cell>
          <cell r="AA35">
            <v>26</v>
          </cell>
          <cell r="AB35">
            <v>1</v>
          </cell>
          <cell r="AC35">
            <v>0</v>
          </cell>
          <cell r="AD35">
            <v>0</v>
          </cell>
          <cell r="AE35">
            <v>14582</v>
          </cell>
          <cell r="AF35">
            <v>0</v>
          </cell>
          <cell r="AG35">
            <v>14582</v>
          </cell>
          <cell r="AH35">
            <v>0</v>
          </cell>
          <cell r="AI35">
            <v>893</v>
          </cell>
          <cell r="AJ35">
            <v>15475</v>
          </cell>
          <cell r="AK35">
            <v>0</v>
          </cell>
          <cell r="AM35">
            <v>0</v>
          </cell>
          <cell r="AN35">
            <v>0</v>
          </cell>
          <cell r="AO35">
            <v>15475</v>
          </cell>
          <cell r="BA35">
            <v>26</v>
          </cell>
          <cell r="BB35">
            <v>26</v>
          </cell>
          <cell r="BC35" t="str">
            <v>BELMONT</v>
          </cell>
          <cell r="BD35">
            <v>14582</v>
          </cell>
          <cell r="BE35">
            <v>34944</v>
          </cell>
          <cell r="BF35">
            <v>0</v>
          </cell>
          <cell r="BG35">
            <v>0</v>
          </cell>
          <cell r="BH35">
            <v>3712</v>
          </cell>
          <cell r="BI35">
            <v>678.5</v>
          </cell>
          <cell r="BJ35">
            <v>0</v>
          </cell>
          <cell r="BK35">
            <v>4543.25</v>
          </cell>
          <cell r="BL35">
            <v>0</v>
          </cell>
          <cell r="BM35">
            <v>8933.75</v>
          </cell>
          <cell r="BN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AA36">
            <v>27</v>
          </cell>
          <cell r="BA36">
            <v>27</v>
          </cell>
          <cell r="BB36">
            <v>27</v>
          </cell>
          <cell r="BC36" t="str">
            <v>BERKLEY</v>
          </cell>
          <cell r="BD36">
            <v>0</v>
          </cell>
          <cell r="BE36">
            <v>0</v>
          </cell>
          <cell r="BF36">
            <v>0</v>
          </cell>
          <cell r="BG36">
            <v>0</v>
          </cell>
          <cell r="BH36">
            <v>0</v>
          </cell>
          <cell r="BI36">
            <v>0</v>
          </cell>
          <cell r="BJ36">
            <v>0</v>
          </cell>
          <cell r="BK36">
            <v>5373.75</v>
          </cell>
          <cell r="BL36">
            <v>0</v>
          </cell>
          <cell r="BM36">
            <v>5373.75</v>
          </cell>
          <cell r="BN36">
            <v>0</v>
          </cell>
        </row>
        <row r="37">
          <cell r="A37">
            <v>28</v>
          </cell>
          <cell r="B37">
            <v>28</v>
          </cell>
          <cell r="C37" t="str">
            <v>BERLIN</v>
          </cell>
          <cell r="D37">
            <v>1</v>
          </cell>
          <cell r="E37">
            <v>21501</v>
          </cell>
          <cell r="F37">
            <v>0</v>
          </cell>
          <cell r="G37">
            <v>893</v>
          </cell>
          <cell r="H37">
            <v>22394</v>
          </cell>
          <cell r="J37">
            <v>13229.040354752096</v>
          </cell>
          <cell r="K37">
            <v>0.61527558507753577</v>
          </cell>
          <cell r="L37">
            <v>893</v>
          </cell>
          <cell r="M37">
            <v>14122.040354752096</v>
          </cell>
          <cell r="O37">
            <v>8271.9596452479036</v>
          </cell>
          <cell r="Q37">
            <v>0</v>
          </cell>
          <cell r="R37">
            <v>13229.040354752096</v>
          </cell>
          <cell r="S37">
            <v>893</v>
          </cell>
          <cell r="T37">
            <v>14122.040354752096</v>
          </cell>
          <cell r="V37">
            <v>22394</v>
          </cell>
          <cell r="AA37">
            <v>28</v>
          </cell>
          <cell r="AB37">
            <v>1</v>
          </cell>
          <cell r="AC37">
            <v>0</v>
          </cell>
          <cell r="AD37">
            <v>0</v>
          </cell>
          <cell r="AE37">
            <v>21501</v>
          </cell>
          <cell r="AF37">
            <v>0</v>
          </cell>
          <cell r="AG37">
            <v>21501</v>
          </cell>
          <cell r="AH37">
            <v>0</v>
          </cell>
          <cell r="AI37">
            <v>893</v>
          </cell>
          <cell r="AJ37">
            <v>22394</v>
          </cell>
          <cell r="AK37">
            <v>0</v>
          </cell>
          <cell r="AM37">
            <v>0</v>
          </cell>
          <cell r="AN37">
            <v>0</v>
          </cell>
          <cell r="AO37">
            <v>22394</v>
          </cell>
          <cell r="BA37">
            <v>28</v>
          </cell>
          <cell r="BB37">
            <v>28</v>
          </cell>
          <cell r="BC37" t="str">
            <v>BERLIN</v>
          </cell>
          <cell r="BD37">
            <v>21501</v>
          </cell>
          <cell r="BE37">
            <v>0</v>
          </cell>
          <cell r="BF37">
            <v>21501</v>
          </cell>
          <cell r="BG37">
            <v>0</v>
          </cell>
          <cell r="BH37">
            <v>0</v>
          </cell>
          <cell r="BI37">
            <v>0</v>
          </cell>
          <cell r="BJ37">
            <v>0</v>
          </cell>
          <cell r="BK37">
            <v>0</v>
          </cell>
          <cell r="BL37">
            <v>0</v>
          </cell>
          <cell r="BM37">
            <v>21501</v>
          </cell>
          <cell r="BN37">
            <v>13229.040354752096</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AA38">
            <v>29</v>
          </cell>
          <cell r="BA38">
            <v>29</v>
          </cell>
          <cell r="BB38">
            <v>29</v>
          </cell>
          <cell r="BC38" t="str">
            <v>BERNARDSTON</v>
          </cell>
          <cell r="BD38">
            <v>0</v>
          </cell>
          <cell r="BE38">
            <v>0</v>
          </cell>
          <cell r="BF38">
            <v>0</v>
          </cell>
          <cell r="BG38">
            <v>0</v>
          </cell>
          <cell r="BH38">
            <v>0</v>
          </cell>
          <cell r="BI38">
            <v>0</v>
          </cell>
          <cell r="BJ38">
            <v>0</v>
          </cell>
          <cell r="BK38">
            <v>0</v>
          </cell>
          <cell r="BL38">
            <v>0</v>
          </cell>
          <cell r="BM38">
            <v>0</v>
          </cell>
          <cell r="BN38">
            <v>0</v>
          </cell>
        </row>
        <row r="39">
          <cell r="A39">
            <v>30</v>
          </cell>
          <cell r="B39">
            <v>30</v>
          </cell>
          <cell r="C39" t="str">
            <v>BEVERLY</v>
          </cell>
          <cell r="D39">
            <v>11</v>
          </cell>
          <cell r="E39">
            <v>164065</v>
          </cell>
          <cell r="F39">
            <v>0</v>
          </cell>
          <cell r="G39">
            <v>9823</v>
          </cell>
          <cell r="H39">
            <v>173888</v>
          </cell>
          <cell r="J39">
            <v>3860.2390207764593</v>
          </cell>
          <cell r="K39">
            <v>0.14802381351597904</v>
          </cell>
          <cell r="L39">
            <v>9823</v>
          </cell>
          <cell r="M39">
            <v>13683.239020776458</v>
          </cell>
          <cell r="O39">
            <v>160204.76097922353</v>
          </cell>
          <cell r="Q39">
            <v>0</v>
          </cell>
          <cell r="R39">
            <v>3860.2390207764593</v>
          </cell>
          <cell r="S39">
            <v>9823</v>
          </cell>
          <cell r="T39">
            <v>13683.239020776458</v>
          </cell>
          <cell r="V39">
            <v>35901.5</v>
          </cell>
          <cell r="AA39">
            <v>30</v>
          </cell>
          <cell r="AB39">
            <v>11</v>
          </cell>
          <cell r="AC39">
            <v>0</v>
          </cell>
          <cell r="AD39">
            <v>0</v>
          </cell>
          <cell r="AE39">
            <v>164065</v>
          </cell>
          <cell r="AF39">
            <v>0</v>
          </cell>
          <cell r="AG39">
            <v>164065</v>
          </cell>
          <cell r="AH39">
            <v>0</v>
          </cell>
          <cell r="AI39">
            <v>9823</v>
          </cell>
          <cell r="AJ39">
            <v>173888</v>
          </cell>
          <cell r="AK39">
            <v>0</v>
          </cell>
          <cell r="AM39">
            <v>0</v>
          </cell>
          <cell r="AN39">
            <v>0</v>
          </cell>
          <cell r="AO39">
            <v>173888</v>
          </cell>
          <cell r="BA39">
            <v>30</v>
          </cell>
          <cell r="BB39">
            <v>30</v>
          </cell>
          <cell r="BC39" t="str">
            <v>BEVERLY</v>
          </cell>
          <cell r="BD39">
            <v>164065</v>
          </cell>
          <cell r="BE39">
            <v>157791</v>
          </cell>
          <cell r="BF39">
            <v>6274</v>
          </cell>
          <cell r="BG39">
            <v>6489.25</v>
          </cell>
          <cell r="BH39">
            <v>0</v>
          </cell>
          <cell r="BI39">
            <v>12466</v>
          </cell>
          <cell r="BJ39">
            <v>849.25</v>
          </cell>
          <cell r="BK39">
            <v>0</v>
          </cell>
          <cell r="BL39">
            <v>0</v>
          </cell>
          <cell r="BM39">
            <v>26078.5</v>
          </cell>
          <cell r="BN39">
            <v>3860.2390207764593</v>
          </cell>
        </row>
        <row r="40">
          <cell r="A40">
            <v>31</v>
          </cell>
          <cell r="B40">
            <v>31</v>
          </cell>
          <cell r="C40" t="str">
            <v>BILLERICA</v>
          </cell>
          <cell r="D40">
            <v>147</v>
          </cell>
          <cell r="E40">
            <v>2114866</v>
          </cell>
          <cell r="F40">
            <v>0</v>
          </cell>
          <cell r="G40">
            <v>131271</v>
          </cell>
          <cell r="H40">
            <v>2246137</v>
          </cell>
          <cell r="J40">
            <v>0</v>
          </cell>
          <cell r="K40">
            <v>0</v>
          </cell>
          <cell r="L40">
            <v>131271</v>
          </cell>
          <cell r="M40">
            <v>131271</v>
          </cell>
          <cell r="O40">
            <v>2114866</v>
          </cell>
          <cell r="Q40">
            <v>0</v>
          </cell>
          <cell r="R40">
            <v>0</v>
          </cell>
          <cell r="S40">
            <v>131271</v>
          </cell>
          <cell r="T40">
            <v>131271</v>
          </cell>
          <cell r="V40">
            <v>281180</v>
          </cell>
          <cell r="AA40">
            <v>31</v>
          </cell>
          <cell r="AB40">
            <v>147</v>
          </cell>
          <cell r="AC40">
            <v>0</v>
          </cell>
          <cell r="AD40">
            <v>0</v>
          </cell>
          <cell r="AE40">
            <v>2114866</v>
          </cell>
          <cell r="AF40">
            <v>0</v>
          </cell>
          <cell r="AG40">
            <v>2114866</v>
          </cell>
          <cell r="AH40">
            <v>0</v>
          </cell>
          <cell r="AI40">
            <v>131271</v>
          </cell>
          <cell r="AJ40">
            <v>2246137</v>
          </cell>
          <cell r="AK40">
            <v>0</v>
          </cell>
          <cell r="AM40">
            <v>0</v>
          </cell>
          <cell r="AN40">
            <v>0</v>
          </cell>
          <cell r="AO40">
            <v>2246137</v>
          </cell>
          <cell r="BA40">
            <v>31</v>
          </cell>
          <cell r="BB40">
            <v>31</v>
          </cell>
          <cell r="BC40" t="str">
            <v>BILLERICA</v>
          </cell>
          <cell r="BD40">
            <v>2114866</v>
          </cell>
          <cell r="BE40">
            <v>2278235</v>
          </cell>
          <cell r="BF40">
            <v>0</v>
          </cell>
          <cell r="BG40">
            <v>26637.25</v>
          </cell>
          <cell r="BH40">
            <v>0</v>
          </cell>
          <cell r="BI40">
            <v>4168.75</v>
          </cell>
          <cell r="BJ40">
            <v>49890.75</v>
          </cell>
          <cell r="BK40">
            <v>69212.25</v>
          </cell>
          <cell r="BL40">
            <v>0</v>
          </cell>
          <cell r="BM40">
            <v>149909</v>
          </cell>
          <cell r="BN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AA41">
            <v>32</v>
          </cell>
          <cell r="BA41">
            <v>32</v>
          </cell>
          <cell r="BB41">
            <v>32</v>
          </cell>
          <cell r="BC41" t="str">
            <v>BLACKSTONE</v>
          </cell>
          <cell r="BD41">
            <v>0</v>
          </cell>
          <cell r="BE41">
            <v>0</v>
          </cell>
          <cell r="BF41">
            <v>0</v>
          </cell>
          <cell r="BG41">
            <v>0</v>
          </cell>
          <cell r="BH41">
            <v>0</v>
          </cell>
          <cell r="BI41">
            <v>0</v>
          </cell>
          <cell r="BJ41">
            <v>0</v>
          </cell>
          <cell r="BK41">
            <v>0</v>
          </cell>
          <cell r="BL41">
            <v>0</v>
          </cell>
          <cell r="BM41">
            <v>0</v>
          </cell>
          <cell r="BN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AA42">
            <v>33</v>
          </cell>
          <cell r="BA42">
            <v>33</v>
          </cell>
          <cell r="BB42">
            <v>33</v>
          </cell>
          <cell r="BC42" t="str">
            <v>BLANDFORD</v>
          </cell>
          <cell r="BD42">
            <v>0</v>
          </cell>
          <cell r="BE42">
            <v>0</v>
          </cell>
          <cell r="BF42">
            <v>0</v>
          </cell>
          <cell r="BG42">
            <v>0</v>
          </cell>
          <cell r="BH42">
            <v>0</v>
          </cell>
          <cell r="BI42">
            <v>0</v>
          </cell>
          <cell r="BJ42">
            <v>0</v>
          </cell>
          <cell r="BK42">
            <v>0</v>
          </cell>
          <cell r="BL42">
            <v>0</v>
          </cell>
          <cell r="BM42">
            <v>0</v>
          </cell>
          <cell r="BN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AA43">
            <v>34</v>
          </cell>
          <cell r="BA43">
            <v>34</v>
          </cell>
          <cell r="BB43">
            <v>34</v>
          </cell>
          <cell r="BC43" t="str">
            <v>BOLTON</v>
          </cell>
          <cell r="BD43">
            <v>0</v>
          </cell>
          <cell r="BE43">
            <v>0</v>
          </cell>
          <cell r="BF43">
            <v>0</v>
          </cell>
          <cell r="BG43">
            <v>0</v>
          </cell>
          <cell r="BH43">
            <v>0</v>
          </cell>
          <cell r="BI43">
            <v>0</v>
          </cell>
          <cell r="BJ43">
            <v>0</v>
          </cell>
          <cell r="BK43">
            <v>0</v>
          </cell>
          <cell r="BL43">
            <v>0</v>
          </cell>
          <cell r="BM43">
            <v>0</v>
          </cell>
          <cell r="BN43">
            <v>0</v>
          </cell>
        </row>
        <row r="44">
          <cell r="A44">
            <v>35</v>
          </cell>
          <cell r="B44">
            <v>35</v>
          </cell>
          <cell r="C44" t="str">
            <v>BOSTON</v>
          </cell>
          <cell r="D44">
            <v>11025</v>
          </cell>
          <cell r="E44">
            <v>184675158</v>
          </cell>
          <cell r="F44">
            <v>423229</v>
          </cell>
          <cell r="G44">
            <v>9845325</v>
          </cell>
          <cell r="H44">
            <v>194943712</v>
          </cell>
          <cell r="J44">
            <v>12816573.138578989</v>
          </cell>
          <cell r="K44">
            <v>0.3138641849741336</v>
          </cell>
          <cell r="L44">
            <v>9845325</v>
          </cell>
          <cell r="M44">
            <v>22661898.138578989</v>
          </cell>
          <cell r="O44">
            <v>172281813.86142102</v>
          </cell>
          <cell r="Q44">
            <v>0</v>
          </cell>
          <cell r="R44">
            <v>12816573.138578989</v>
          </cell>
          <cell r="S44">
            <v>9845325</v>
          </cell>
          <cell r="T44">
            <v>22661898.138578989</v>
          </cell>
          <cell r="V44">
            <v>50680099.25</v>
          </cell>
          <cell r="AA44">
            <v>35</v>
          </cell>
          <cell r="AB44">
            <v>11025</v>
          </cell>
          <cell r="AC44">
            <v>0</v>
          </cell>
          <cell r="AD44">
            <v>0</v>
          </cell>
          <cell r="AE44">
            <v>184675158</v>
          </cell>
          <cell r="AF44">
            <v>0</v>
          </cell>
          <cell r="AG44">
            <v>184675158</v>
          </cell>
          <cell r="AH44">
            <v>423229</v>
          </cell>
          <cell r="AI44">
            <v>9845325</v>
          </cell>
          <cell r="AJ44">
            <v>194943712</v>
          </cell>
          <cell r="AK44">
            <v>0</v>
          </cell>
          <cell r="AM44">
            <v>0</v>
          </cell>
          <cell r="AN44">
            <v>0</v>
          </cell>
          <cell r="AO44">
            <v>194943712</v>
          </cell>
          <cell r="BA44">
            <v>35</v>
          </cell>
          <cell r="BB44">
            <v>35</v>
          </cell>
          <cell r="BC44" t="str">
            <v>BOSTON</v>
          </cell>
          <cell r="BD44">
            <v>184675158</v>
          </cell>
          <cell r="BE44">
            <v>163844536</v>
          </cell>
          <cell r="BF44">
            <v>20830622</v>
          </cell>
          <cell r="BG44">
            <v>5130177</v>
          </cell>
          <cell r="BH44">
            <v>2163422</v>
          </cell>
          <cell r="BI44">
            <v>4057026.75</v>
          </cell>
          <cell r="BJ44">
            <v>3588035.5</v>
          </cell>
          <cell r="BK44">
            <v>5065491</v>
          </cell>
          <cell r="BL44">
            <v>0</v>
          </cell>
          <cell r="BM44">
            <v>40834774.25</v>
          </cell>
          <cell r="BN44">
            <v>12816573.138578989</v>
          </cell>
        </row>
        <row r="45">
          <cell r="A45">
            <v>36</v>
          </cell>
          <cell r="B45">
            <v>36</v>
          </cell>
          <cell r="C45" t="str">
            <v>BOURNE</v>
          </cell>
          <cell r="D45">
            <v>145</v>
          </cell>
          <cell r="E45">
            <v>2221793</v>
          </cell>
          <cell r="F45">
            <v>0</v>
          </cell>
          <cell r="G45">
            <v>129485</v>
          </cell>
          <cell r="H45">
            <v>2351278</v>
          </cell>
          <cell r="J45">
            <v>217007.69885684687</v>
          </cell>
          <cell r="K45">
            <v>0.35815170381219463</v>
          </cell>
          <cell r="L45">
            <v>129485</v>
          </cell>
          <cell r="M45">
            <v>346492.6988568469</v>
          </cell>
          <cell r="O45">
            <v>2004785.3011431531</v>
          </cell>
          <cell r="Q45">
            <v>0</v>
          </cell>
          <cell r="R45">
            <v>217007.69885684687</v>
          </cell>
          <cell r="S45">
            <v>129485</v>
          </cell>
          <cell r="T45">
            <v>346492.6988568469</v>
          </cell>
          <cell r="V45">
            <v>735395</v>
          </cell>
          <cell r="AA45">
            <v>36</v>
          </cell>
          <cell r="AB45">
            <v>145</v>
          </cell>
          <cell r="AC45">
            <v>0</v>
          </cell>
          <cell r="AD45">
            <v>0</v>
          </cell>
          <cell r="AE45">
            <v>2221793</v>
          </cell>
          <cell r="AF45">
            <v>0</v>
          </cell>
          <cell r="AG45">
            <v>2221793</v>
          </cell>
          <cell r="AH45">
            <v>0</v>
          </cell>
          <cell r="AI45">
            <v>129485</v>
          </cell>
          <cell r="AJ45">
            <v>2351278</v>
          </cell>
          <cell r="AK45">
            <v>0</v>
          </cell>
          <cell r="AM45">
            <v>0</v>
          </cell>
          <cell r="AN45">
            <v>0</v>
          </cell>
          <cell r="AO45">
            <v>2351278</v>
          </cell>
          <cell r="BA45">
            <v>36</v>
          </cell>
          <cell r="BB45">
            <v>36</v>
          </cell>
          <cell r="BC45" t="str">
            <v>BOURNE</v>
          </cell>
          <cell r="BD45">
            <v>2221793</v>
          </cell>
          <cell r="BE45">
            <v>1869093</v>
          </cell>
          <cell r="BF45">
            <v>352700</v>
          </cell>
          <cell r="BG45">
            <v>30192.5</v>
          </cell>
          <cell r="BH45">
            <v>99425</v>
          </cell>
          <cell r="BI45">
            <v>30681.5</v>
          </cell>
          <cell r="BJ45">
            <v>37208.75</v>
          </cell>
          <cell r="BK45">
            <v>55702.25</v>
          </cell>
          <cell r="BL45">
            <v>0</v>
          </cell>
          <cell r="BM45">
            <v>605910</v>
          </cell>
          <cell r="BN45">
            <v>217007.69885684687</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AA46">
            <v>37</v>
          </cell>
          <cell r="BA46">
            <v>37</v>
          </cell>
          <cell r="BB46">
            <v>37</v>
          </cell>
          <cell r="BC46" t="str">
            <v>BOXBOROUGH</v>
          </cell>
          <cell r="BD46">
            <v>0</v>
          </cell>
          <cell r="BE46">
            <v>0</v>
          </cell>
          <cell r="BF46">
            <v>0</v>
          </cell>
          <cell r="BG46">
            <v>0</v>
          </cell>
          <cell r="BH46">
            <v>0</v>
          </cell>
          <cell r="BI46">
            <v>0</v>
          </cell>
          <cell r="BJ46">
            <v>0</v>
          </cell>
          <cell r="BK46">
            <v>0</v>
          </cell>
          <cell r="BL46">
            <v>0</v>
          </cell>
          <cell r="BM46">
            <v>0</v>
          </cell>
          <cell r="BN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AA47">
            <v>38</v>
          </cell>
          <cell r="BA47">
            <v>38</v>
          </cell>
          <cell r="BB47">
            <v>38</v>
          </cell>
          <cell r="BC47" t="str">
            <v>BOXFORD</v>
          </cell>
          <cell r="BD47">
            <v>0</v>
          </cell>
          <cell r="BE47">
            <v>0</v>
          </cell>
          <cell r="BF47">
            <v>0</v>
          </cell>
          <cell r="BG47">
            <v>0</v>
          </cell>
          <cell r="BH47">
            <v>0</v>
          </cell>
          <cell r="BI47">
            <v>0</v>
          </cell>
          <cell r="BJ47">
            <v>0</v>
          </cell>
          <cell r="BK47">
            <v>0</v>
          </cell>
          <cell r="BL47">
            <v>0</v>
          </cell>
          <cell r="BM47">
            <v>0</v>
          </cell>
          <cell r="BN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AA48">
            <v>39</v>
          </cell>
          <cell r="BA48">
            <v>39</v>
          </cell>
          <cell r="BB48">
            <v>39</v>
          </cell>
          <cell r="BC48" t="str">
            <v>BOYLSTON</v>
          </cell>
          <cell r="BD48">
            <v>0</v>
          </cell>
          <cell r="BE48">
            <v>0</v>
          </cell>
          <cell r="BF48">
            <v>0</v>
          </cell>
          <cell r="BG48">
            <v>0</v>
          </cell>
          <cell r="BH48">
            <v>0</v>
          </cell>
          <cell r="BI48">
            <v>0</v>
          </cell>
          <cell r="BJ48">
            <v>0</v>
          </cell>
          <cell r="BK48">
            <v>0</v>
          </cell>
          <cell r="BL48">
            <v>0</v>
          </cell>
          <cell r="BM48">
            <v>0</v>
          </cell>
          <cell r="BN48">
            <v>0</v>
          </cell>
        </row>
        <row r="49">
          <cell r="A49">
            <v>40</v>
          </cell>
          <cell r="B49">
            <v>40</v>
          </cell>
          <cell r="C49" t="str">
            <v>BRAINTREE</v>
          </cell>
          <cell r="D49">
            <v>12</v>
          </cell>
          <cell r="E49">
            <v>177060</v>
          </cell>
          <cell r="F49">
            <v>0</v>
          </cell>
          <cell r="G49">
            <v>10716</v>
          </cell>
          <cell r="H49">
            <v>187776</v>
          </cell>
          <cell r="J49">
            <v>0</v>
          </cell>
          <cell r="K49">
            <v>0</v>
          </cell>
          <cell r="L49">
            <v>10716</v>
          </cell>
          <cell r="M49">
            <v>10716</v>
          </cell>
          <cell r="O49">
            <v>177060</v>
          </cell>
          <cell r="Q49">
            <v>0</v>
          </cell>
          <cell r="R49">
            <v>0</v>
          </cell>
          <cell r="S49">
            <v>10716</v>
          </cell>
          <cell r="T49">
            <v>10716</v>
          </cell>
          <cell r="V49">
            <v>36794.5</v>
          </cell>
          <cell r="AA49">
            <v>40</v>
          </cell>
          <cell r="AB49">
            <v>12</v>
          </cell>
          <cell r="AC49">
            <v>0</v>
          </cell>
          <cell r="AD49">
            <v>0</v>
          </cell>
          <cell r="AE49">
            <v>177060</v>
          </cell>
          <cell r="AF49">
            <v>0</v>
          </cell>
          <cell r="AG49">
            <v>177060</v>
          </cell>
          <cell r="AH49">
            <v>0</v>
          </cell>
          <cell r="AI49">
            <v>10716</v>
          </cell>
          <cell r="AJ49">
            <v>187776</v>
          </cell>
          <cell r="AK49">
            <v>0</v>
          </cell>
          <cell r="AM49">
            <v>0</v>
          </cell>
          <cell r="AN49">
            <v>0</v>
          </cell>
          <cell r="AO49">
            <v>187776</v>
          </cell>
          <cell r="BA49">
            <v>40</v>
          </cell>
          <cell r="BB49">
            <v>40</v>
          </cell>
          <cell r="BC49" t="str">
            <v>BRAINTREE</v>
          </cell>
          <cell r="BD49">
            <v>177060</v>
          </cell>
          <cell r="BE49">
            <v>190018</v>
          </cell>
          <cell r="BF49">
            <v>0</v>
          </cell>
          <cell r="BG49">
            <v>0</v>
          </cell>
          <cell r="BH49">
            <v>10623</v>
          </cell>
          <cell r="BI49">
            <v>5733.5</v>
          </cell>
          <cell r="BJ49">
            <v>2833.25</v>
          </cell>
          <cell r="BK49">
            <v>6888.75</v>
          </cell>
          <cell r="BL49">
            <v>0</v>
          </cell>
          <cell r="BM49">
            <v>26078.5</v>
          </cell>
          <cell r="BN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AA50">
            <v>41</v>
          </cell>
          <cell r="BA50">
            <v>41</v>
          </cell>
          <cell r="BB50">
            <v>41</v>
          </cell>
          <cell r="BC50" t="str">
            <v>BREWSTER</v>
          </cell>
          <cell r="BD50">
            <v>0</v>
          </cell>
          <cell r="BE50">
            <v>0</v>
          </cell>
          <cell r="BF50">
            <v>0</v>
          </cell>
          <cell r="BG50">
            <v>0</v>
          </cell>
          <cell r="BH50">
            <v>0</v>
          </cell>
          <cell r="BI50">
            <v>0</v>
          </cell>
          <cell r="BJ50">
            <v>0</v>
          </cell>
          <cell r="BK50">
            <v>0</v>
          </cell>
          <cell r="BL50">
            <v>0</v>
          </cell>
          <cell r="BM50">
            <v>0</v>
          </cell>
          <cell r="BN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AA51">
            <v>42</v>
          </cell>
          <cell r="BA51">
            <v>42</v>
          </cell>
          <cell r="BB51">
            <v>42</v>
          </cell>
          <cell r="BC51" t="str">
            <v>BRIDGEWATER</v>
          </cell>
          <cell r="BD51">
            <v>0</v>
          </cell>
          <cell r="BE51">
            <v>0</v>
          </cell>
          <cell r="BF51">
            <v>0</v>
          </cell>
          <cell r="BG51">
            <v>0</v>
          </cell>
          <cell r="BH51">
            <v>0</v>
          </cell>
          <cell r="BI51">
            <v>0</v>
          </cell>
          <cell r="BJ51">
            <v>0</v>
          </cell>
          <cell r="BK51">
            <v>0</v>
          </cell>
          <cell r="BL51">
            <v>0</v>
          </cell>
          <cell r="BM51">
            <v>0</v>
          </cell>
          <cell r="BN51">
            <v>0</v>
          </cell>
        </row>
        <row r="52">
          <cell r="A52">
            <v>43</v>
          </cell>
          <cell r="B52">
            <v>43</v>
          </cell>
          <cell r="C52" t="str">
            <v>BRIMFIELD</v>
          </cell>
          <cell r="D52">
            <v>2</v>
          </cell>
          <cell r="E52">
            <v>26812</v>
          </cell>
          <cell r="F52">
            <v>0</v>
          </cell>
          <cell r="G52">
            <v>1786</v>
          </cell>
          <cell r="H52">
            <v>28598</v>
          </cell>
          <cell r="J52">
            <v>0</v>
          </cell>
          <cell r="K52">
            <v>0</v>
          </cell>
          <cell r="L52">
            <v>1786</v>
          </cell>
          <cell r="M52">
            <v>1786</v>
          </cell>
          <cell r="O52">
            <v>26812</v>
          </cell>
          <cell r="Q52">
            <v>0</v>
          </cell>
          <cell r="R52">
            <v>0</v>
          </cell>
          <cell r="S52">
            <v>1786</v>
          </cell>
          <cell r="T52">
            <v>1786</v>
          </cell>
          <cell r="V52">
            <v>9030.5</v>
          </cell>
          <cell r="AA52">
            <v>43</v>
          </cell>
          <cell r="AB52">
            <v>2</v>
          </cell>
          <cell r="AC52">
            <v>0</v>
          </cell>
          <cell r="AD52">
            <v>0</v>
          </cell>
          <cell r="AE52">
            <v>26812</v>
          </cell>
          <cell r="AF52">
            <v>0</v>
          </cell>
          <cell r="AG52">
            <v>26812</v>
          </cell>
          <cell r="AH52">
            <v>0</v>
          </cell>
          <cell r="AI52">
            <v>1786</v>
          </cell>
          <cell r="AJ52">
            <v>28598</v>
          </cell>
          <cell r="AK52">
            <v>0</v>
          </cell>
          <cell r="AM52">
            <v>0</v>
          </cell>
          <cell r="AN52">
            <v>0</v>
          </cell>
          <cell r="AO52">
            <v>28598</v>
          </cell>
          <cell r="BA52">
            <v>43</v>
          </cell>
          <cell r="BB52">
            <v>43</v>
          </cell>
          <cell r="BC52" t="str">
            <v>BRIMFIELD</v>
          </cell>
          <cell r="BD52">
            <v>26812</v>
          </cell>
          <cell r="BE52">
            <v>28978</v>
          </cell>
          <cell r="BF52">
            <v>0</v>
          </cell>
          <cell r="BG52">
            <v>7244.5</v>
          </cell>
          <cell r="BH52">
            <v>0</v>
          </cell>
          <cell r="BI52">
            <v>0</v>
          </cell>
          <cell r="BJ52">
            <v>0</v>
          </cell>
          <cell r="BK52">
            <v>0</v>
          </cell>
          <cell r="BL52">
            <v>0</v>
          </cell>
          <cell r="BM52">
            <v>7244.5</v>
          </cell>
          <cell r="BN52">
            <v>0</v>
          </cell>
        </row>
        <row r="53">
          <cell r="A53">
            <v>44</v>
          </cell>
          <cell r="B53">
            <v>44</v>
          </cell>
          <cell r="C53" t="str">
            <v>BROCKTON</v>
          </cell>
          <cell r="D53">
            <v>1046</v>
          </cell>
          <cell r="E53">
            <v>12193296</v>
          </cell>
          <cell r="F53">
            <v>0</v>
          </cell>
          <cell r="G53">
            <v>934078</v>
          </cell>
          <cell r="H53">
            <v>13127374</v>
          </cell>
          <cell r="J53">
            <v>1429490.0709049464</v>
          </cell>
          <cell r="K53">
            <v>0.35019170548340972</v>
          </cell>
          <cell r="L53">
            <v>934078</v>
          </cell>
          <cell r="M53">
            <v>2363568.0709049464</v>
          </cell>
          <cell r="O53">
            <v>10763805.929095054</v>
          </cell>
          <cell r="Q53">
            <v>0</v>
          </cell>
          <cell r="R53">
            <v>1429490.0709049464</v>
          </cell>
          <cell r="S53">
            <v>934078</v>
          </cell>
          <cell r="T53">
            <v>2363568.0709049464</v>
          </cell>
          <cell r="V53">
            <v>5016099.5</v>
          </cell>
          <cell r="AA53">
            <v>44</v>
          </cell>
          <cell r="AB53">
            <v>1046</v>
          </cell>
          <cell r="AC53">
            <v>0</v>
          </cell>
          <cell r="AD53">
            <v>0</v>
          </cell>
          <cell r="AE53">
            <v>12193296</v>
          </cell>
          <cell r="AF53">
            <v>0</v>
          </cell>
          <cell r="AG53">
            <v>12193296</v>
          </cell>
          <cell r="AH53">
            <v>0</v>
          </cell>
          <cell r="AI53">
            <v>934078</v>
          </cell>
          <cell r="AJ53">
            <v>13127374</v>
          </cell>
          <cell r="AK53">
            <v>0</v>
          </cell>
          <cell r="AM53">
            <v>0</v>
          </cell>
          <cell r="AN53">
            <v>0</v>
          </cell>
          <cell r="AO53">
            <v>13127374</v>
          </cell>
          <cell r="BA53">
            <v>44</v>
          </cell>
          <cell r="BB53">
            <v>44</v>
          </cell>
          <cell r="BC53" t="str">
            <v>BROCKTON</v>
          </cell>
          <cell r="BD53">
            <v>12193296</v>
          </cell>
          <cell r="BE53">
            <v>9869963</v>
          </cell>
          <cell r="BF53">
            <v>2323333</v>
          </cell>
          <cell r="BG53">
            <v>564644</v>
          </cell>
          <cell r="BH53">
            <v>867918</v>
          </cell>
          <cell r="BI53">
            <v>173005</v>
          </cell>
          <cell r="BJ53">
            <v>58434.25</v>
          </cell>
          <cell r="BK53">
            <v>94687.25</v>
          </cell>
          <cell r="BL53">
            <v>0</v>
          </cell>
          <cell r="BM53">
            <v>4082021.5</v>
          </cell>
          <cell r="BN53">
            <v>1429490.0709049464</v>
          </cell>
        </row>
        <row r="54">
          <cell r="A54">
            <v>45</v>
          </cell>
          <cell r="B54">
            <v>45</v>
          </cell>
          <cell r="C54" t="str">
            <v>BROOKFIELD</v>
          </cell>
          <cell r="D54">
            <v>2</v>
          </cell>
          <cell r="E54">
            <v>23608</v>
          </cell>
          <cell r="F54">
            <v>0</v>
          </cell>
          <cell r="G54">
            <v>1786</v>
          </cell>
          <cell r="H54">
            <v>25394</v>
          </cell>
          <cell r="J54">
            <v>0</v>
          </cell>
          <cell r="K54">
            <v>0</v>
          </cell>
          <cell r="L54">
            <v>1786</v>
          </cell>
          <cell r="M54">
            <v>1786</v>
          </cell>
          <cell r="O54">
            <v>23608</v>
          </cell>
          <cell r="Q54">
            <v>0</v>
          </cell>
          <cell r="R54">
            <v>0</v>
          </cell>
          <cell r="S54">
            <v>1786</v>
          </cell>
          <cell r="T54">
            <v>1786</v>
          </cell>
          <cell r="V54">
            <v>8702.5</v>
          </cell>
          <cell r="AA54">
            <v>45</v>
          </cell>
          <cell r="AB54">
            <v>2</v>
          </cell>
          <cell r="AC54">
            <v>0</v>
          </cell>
          <cell r="AD54">
            <v>0</v>
          </cell>
          <cell r="AE54">
            <v>23608</v>
          </cell>
          <cell r="AF54">
            <v>0</v>
          </cell>
          <cell r="AG54">
            <v>23608</v>
          </cell>
          <cell r="AH54">
            <v>0</v>
          </cell>
          <cell r="AI54">
            <v>1786</v>
          </cell>
          <cell r="AJ54">
            <v>25394</v>
          </cell>
          <cell r="AK54">
            <v>0</v>
          </cell>
          <cell r="AM54">
            <v>0</v>
          </cell>
          <cell r="AN54">
            <v>0</v>
          </cell>
          <cell r="AO54">
            <v>25394</v>
          </cell>
          <cell r="BA54">
            <v>45</v>
          </cell>
          <cell r="BB54">
            <v>45</v>
          </cell>
          <cell r="BC54" t="str">
            <v>BROOKFIELD</v>
          </cell>
          <cell r="BD54">
            <v>23608</v>
          </cell>
          <cell r="BE54">
            <v>27666</v>
          </cell>
          <cell r="BF54">
            <v>0</v>
          </cell>
          <cell r="BG54">
            <v>6916.5</v>
          </cell>
          <cell r="BH54">
            <v>0</v>
          </cell>
          <cell r="BI54">
            <v>0</v>
          </cell>
          <cell r="BJ54">
            <v>0</v>
          </cell>
          <cell r="BK54">
            <v>0</v>
          </cell>
          <cell r="BL54">
            <v>0</v>
          </cell>
          <cell r="BM54">
            <v>6916.5</v>
          </cell>
          <cell r="BN54">
            <v>0</v>
          </cell>
        </row>
        <row r="55">
          <cell r="A55">
            <v>46</v>
          </cell>
          <cell r="B55">
            <v>46</v>
          </cell>
          <cell r="C55" t="str">
            <v>BROOKLINE</v>
          </cell>
          <cell r="D55">
            <v>3</v>
          </cell>
          <cell r="E55">
            <v>68879</v>
          </cell>
          <cell r="F55">
            <v>0</v>
          </cell>
          <cell r="G55">
            <v>2679</v>
          </cell>
          <cell r="H55">
            <v>71558</v>
          </cell>
          <cell r="J55">
            <v>4167.8768133152271</v>
          </cell>
          <cell r="K55">
            <v>0.14745716657757746</v>
          </cell>
          <cell r="L55">
            <v>2679</v>
          </cell>
          <cell r="M55">
            <v>6846.8768133152271</v>
          </cell>
          <cell r="O55">
            <v>64711.123186684774</v>
          </cell>
          <cell r="Q55">
            <v>0</v>
          </cell>
          <cell r="R55">
            <v>4167.8768133152271</v>
          </cell>
          <cell r="S55">
            <v>2679</v>
          </cell>
          <cell r="T55">
            <v>6846.8768133152271</v>
          </cell>
          <cell r="V55">
            <v>30944</v>
          </cell>
          <cell r="AA55">
            <v>46</v>
          </cell>
          <cell r="AB55">
            <v>3</v>
          </cell>
          <cell r="AC55">
            <v>0</v>
          </cell>
          <cell r="AD55">
            <v>0</v>
          </cell>
          <cell r="AE55">
            <v>68879</v>
          </cell>
          <cell r="AF55">
            <v>0</v>
          </cell>
          <cell r="AG55">
            <v>68879</v>
          </cell>
          <cell r="AH55">
            <v>0</v>
          </cell>
          <cell r="AI55">
            <v>2679</v>
          </cell>
          <cell r="AJ55">
            <v>71558</v>
          </cell>
          <cell r="AK55">
            <v>0</v>
          </cell>
          <cell r="AM55">
            <v>0</v>
          </cell>
          <cell r="AN55">
            <v>0</v>
          </cell>
          <cell r="AO55">
            <v>71558</v>
          </cell>
          <cell r="BA55">
            <v>46</v>
          </cell>
          <cell r="BB55">
            <v>46</v>
          </cell>
          <cell r="BC55" t="str">
            <v>BROOKLINE</v>
          </cell>
          <cell r="BD55">
            <v>68879</v>
          </cell>
          <cell r="BE55">
            <v>62105</v>
          </cell>
          <cell r="BF55">
            <v>6774</v>
          </cell>
          <cell r="BG55">
            <v>0</v>
          </cell>
          <cell r="BH55">
            <v>19237</v>
          </cell>
          <cell r="BI55">
            <v>0</v>
          </cell>
          <cell r="BJ55">
            <v>1377</v>
          </cell>
          <cell r="BK55">
            <v>877</v>
          </cell>
          <cell r="BL55">
            <v>0</v>
          </cell>
          <cell r="BM55">
            <v>28265</v>
          </cell>
          <cell r="BN55">
            <v>4167.8768133152271</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AA56">
            <v>47</v>
          </cell>
          <cell r="BA56">
            <v>47</v>
          </cell>
          <cell r="BB56">
            <v>47</v>
          </cell>
          <cell r="BC56" t="str">
            <v>BUCKLAND</v>
          </cell>
          <cell r="BD56">
            <v>0</v>
          </cell>
          <cell r="BE56">
            <v>0</v>
          </cell>
          <cell r="BF56">
            <v>0</v>
          </cell>
          <cell r="BG56">
            <v>0</v>
          </cell>
          <cell r="BH56">
            <v>0</v>
          </cell>
          <cell r="BI56">
            <v>0</v>
          </cell>
          <cell r="BJ56">
            <v>0</v>
          </cell>
          <cell r="BK56">
            <v>0</v>
          </cell>
          <cell r="BL56">
            <v>0</v>
          </cell>
          <cell r="BM56">
            <v>0</v>
          </cell>
          <cell r="BN56">
            <v>0</v>
          </cell>
        </row>
        <row r="57">
          <cell r="A57">
            <v>48</v>
          </cell>
          <cell r="B57">
            <v>48</v>
          </cell>
          <cell r="C57" t="str">
            <v>BURLINGTON</v>
          </cell>
          <cell r="D57">
            <v>5</v>
          </cell>
          <cell r="E57">
            <v>84360</v>
          </cell>
          <cell r="F57">
            <v>0</v>
          </cell>
          <cell r="G57">
            <v>4465</v>
          </cell>
          <cell r="H57">
            <v>88825</v>
          </cell>
          <cell r="J57">
            <v>18620.085031201466</v>
          </cell>
          <cell r="K57">
            <v>0.4426450424029541</v>
          </cell>
          <cell r="L57">
            <v>4465</v>
          </cell>
          <cell r="M57">
            <v>23085.085031201466</v>
          </cell>
          <cell r="O57">
            <v>65739.914968798534</v>
          </cell>
          <cell r="Q57">
            <v>0</v>
          </cell>
          <cell r="R57">
            <v>18620.085031201466</v>
          </cell>
          <cell r="S57">
            <v>4465</v>
          </cell>
          <cell r="T57">
            <v>23085.085031201466</v>
          </cell>
          <cell r="V57">
            <v>46530.5</v>
          </cell>
          <cell r="AA57">
            <v>48</v>
          </cell>
          <cell r="AB57">
            <v>5</v>
          </cell>
          <cell r="AC57">
            <v>0</v>
          </cell>
          <cell r="AD57">
            <v>0</v>
          </cell>
          <cell r="AE57">
            <v>84360</v>
          </cell>
          <cell r="AF57">
            <v>0</v>
          </cell>
          <cell r="AG57">
            <v>84360</v>
          </cell>
          <cell r="AH57">
            <v>0</v>
          </cell>
          <cell r="AI57">
            <v>4465</v>
          </cell>
          <cell r="AJ57">
            <v>88825</v>
          </cell>
          <cell r="AK57">
            <v>0</v>
          </cell>
          <cell r="AM57">
            <v>0</v>
          </cell>
          <cell r="AN57">
            <v>0</v>
          </cell>
          <cell r="AO57">
            <v>88825</v>
          </cell>
          <cell r="BA57">
            <v>48</v>
          </cell>
          <cell r="BB57">
            <v>48</v>
          </cell>
          <cell r="BC57" t="str">
            <v>BURLINGTON</v>
          </cell>
          <cell r="BD57">
            <v>84360</v>
          </cell>
          <cell r="BE57">
            <v>54097</v>
          </cell>
          <cell r="BF57">
            <v>30263</v>
          </cell>
          <cell r="BG57">
            <v>0</v>
          </cell>
          <cell r="BH57">
            <v>1890</v>
          </cell>
          <cell r="BI57">
            <v>4242.25</v>
          </cell>
          <cell r="BJ57">
            <v>0</v>
          </cell>
          <cell r="BK57">
            <v>5670.25</v>
          </cell>
          <cell r="BL57">
            <v>0</v>
          </cell>
          <cell r="BM57">
            <v>42065.5</v>
          </cell>
          <cell r="BN57">
            <v>18620.085031201466</v>
          </cell>
        </row>
        <row r="58">
          <cell r="A58">
            <v>49</v>
          </cell>
          <cell r="B58">
            <v>49</v>
          </cell>
          <cell r="C58" t="str">
            <v>CAMBRIDGE</v>
          </cell>
          <cell r="D58">
            <v>591</v>
          </cell>
          <cell r="E58">
            <v>16550699</v>
          </cell>
          <cell r="F58">
            <v>0</v>
          </cell>
          <cell r="G58">
            <v>527763</v>
          </cell>
          <cell r="H58">
            <v>17078462</v>
          </cell>
          <cell r="J58">
            <v>1777525.6278087352</v>
          </cell>
          <cell r="K58">
            <v>0.45455938942078083</v>
          </cell>
          <cell r="L58">
            <v>527763</v>
          </cell>
          <cell r="M58">
            <v>2305288.6278087352</v>
          </cell>
          <cell r="O58">
            <v>14773173.372191265</v>
          </cell>
          <cell r="Q58">
            <v>0</v>
          </cell>
          <cell r="R58">
            <v>1777525.6278087352</v>
          </cell>
          <cell r="S58">
            <v>527763</v>
          </cell>
          <cell r="T58">
            <v>2305288.6278087352</v>
          </cell>
          <cell r="V58">
            <v>4438199.5</v>
          </cell>
          <cell r="AA58">
            <v>49</v>
          </cell>
          <cell r="AB58">
            <v>591</v>
          </cell>
          <cell r="AC58">
            <v>0</v>
          </cell>
          <cell r="AD58">
            <v>0</v>
          </cell>
          <cell r="AE58">
            <v>16550699</v>
          </cell>
          <cell r="AF58">
            <v>0</v>
          </cell>
          <cell r="AG58">
            <v>16550699</v>
          </cell>
          <cell r="AH58">
            <v>0</v>
          </cell>
          <cell r="AI58">
            <v>527763</v>
          </cell>
          <cell r="AJ58">
            <v>17078462</v>
          </cell>
          <cell r="AK58">
            <v>0</v>
          </cell>
          <cell r="AM58">
            <v>0</v>
          </cell>
          <cell r="AN58">
            <v>0</v>
          </cell>
          <cell r="AO58">
            <v>17078462</v>
          </cell>
          <cell r="BA58">
            <v>49</v>
          </cell>
          <cell r="BB58">
            <v>49</v>
          </cell>
          <cell r="BC58" t="str">
            <v>CAMBRIDGE</v>
          </cell>
          <cell r="BD58">
            <v>16550699</v>
          </cell>
          <cell r="BE58">
            <v>13661708</v>
          </cell>
          <cell r="BF58">
            <v>2888991</v>
          </cell>
          <cell r="BG58">
            <v>333717.5</v>
          </cell>
          <cell r="BH58">
            <v>226786</v>
          </cell>
          <cell r="BI58">
            <v>60568.25</v>
          </cell>
          <cell r="BJ58">
            <v>299310.25</v>
          </cell>
          <cell r="BK58">
            <v>101063.5</v>
          </cell>
          <cell r="BL58">
            <v>0</v>
          </cell>
          <cell r="BM58">
            <v>3910436.5</v>
          </cell>
          <cell r="BN58">
            <v>1777525.6278087352</v>
          </cell>
        </row>
        <row r="59">
          <cell r="A59">
            <v>50</v>
          </cell>
          <cell r="B59">
            <v>50</v>
          </cell>
          <cell r="C59" t="str">
            <v>CANTON</v>
          </cell>
          <cell r="D59">
            <v>14</v>
          </cell>
          <cell r="E59">
            <v>221666</v>
          </cell>
          <cell r="F59">
            <v>0</v>
          </cell>
          <cell r="G59">
            <v>12502</v>
          </cell>
          <cell r="H59">
            <v>234168</v>
          </cell>
          <cell r="J59">
            <v>49431.240505129223</v>
          </cell>
          <cell r="K59">
            <v>0.48016786030631886</v>
          </cell>
          <cell r="L59">
            <v>12502</v>
          </cell>
          <cell r="M59">
            <v>61933.240505129223</v>
          </cell>
          <cell r="O59">
            <v>172234.75949487078</v>
          </cell>
          <cell r="Q59">
            <v>0</v>
          </cell>
          <cell r="R59">
            <v>49431.240505129223</v>
          </cell>
          <cell r="S59">
            <v>12502</v>
          </cell>
          <cell r="T59">
            <v>61933.240505129223</v>
          </cell>
          <cell r="V59">
            <v>115447.75</v>
          </cell>
          <cell r="AA59">
            <v>50</v>
          </cell>
          <cell r="AB59">
            <v>14</v>
          </cell>
          <cell r="AC59">
            <v>0</v>
          </cell>
          <cell r="AD59">
            <v>0</v>
          </cell>
          <cell r="AE59">
            <v>221666</v>
          </cell>
          <cell r="AF59">
            <v>0</v>
          </cell>
          <cell r="AG59">
            <v>221666</v>
          </cell>
          <cell r="AH59">
            <v>0</v>
          </cell>
          <cell r="AI59">
            <v>12502</v>
          </cell>
          <cell r="AJ59">
            <v>234168</v>
          </cell>
          <cell r="AK59">
            <v>0</v>
          </cell>
          <cell r="AM59">
            <v>0</v>
          </cell>
          <cell r="AN59">
            <v>0</v>
          </cell>
          <cell r="AO59">
            <v>234168</v>
          </cell>
          <cell r="BA59">
            <v>50</v>
          </cell>
          <cell r="BB59">
            <v>50</v>
          </cell>
          <cell r="BC59" t="str">
            <v>CANTON</v>
          </cell>
          <cell r="BD59">
            <v>221666</v>
          </cell>
          <cell r="BE59">
            <v>141326</v>
          </cell>
          <cell r="BF59">
            <v>80340</v>
          </cell>
          <cell r="BG59">
            <v>8284.75</v>
          </cell>
          <cell r="BH59">
            <v>13323</v>
          </cell>
          <cell r="BI59">
            <v>0</v>
          </cell>
          <cell r="BJ59">
            <v>0</v>
          </cell>
          <cell r="BK59">
            <v>998</v>
          </cell>
          <cell r="BL59">
            <v>0</v>
          </cell>
          <cell r="BM59">
            <v>102945.75</v>
          </cell>
          <cell r="BN59">
            <v>49431.240505129223</v>
          </cell>
        </row>
        <row r="60">
          <cell r="A60">
            <v>51</v>
          </cell>
          <cell r="B60">
            <v>51</v>
          </cell>
          <cell r="C60" t="str">
            <v>CARLISLE</v>
          </cell>
          <cell r="D60">
            <v>1</v>
          </cell>
          <cell r="E60">
            <v>20502</v>
          </cell>
          <cell r="F60">
            <v>0</v>
          </cell>
          <cell r="G60">
            <v>893</v>
          </cell>
          <cell r="H60">
            <v>21395</v>
          </cell>
          <cell r="J60">
            <v>12614.380045259639</v>
          </cell>
          <cell r="K60">
            <v>0.49793769237107904</v>
          </cell>
          <cell r="L60">
            <v>893</v>
          </cell>
          <cell r="M60">
            <v>13507.380045259639</v>
          </cell>
          <cell r="O60">
            <v>7887.6199547403612</v>
          </cell>
          <cell r="Q60">
            <v>0</v>
          </cell>
          <cell r="R60">
            <v>12614.380045259639</v>
          </cell>
          <cell r="S60">
            <v>893</v>
          </cell>
          <cell r="T60">
            <v>13507.380045259639</v>
          </cell>
          <cell r="V60">
            <v>26226.25</v>
          </cell>
          <cell r="AA60">
            <v>51</v>
          </cell>
          <cell r="AB60">
            <v>1</v>
          </cell>
          <cell r="AC60">
            <v>0</v>
          </cell>
          <cell r="AD60">
            <v>0</v>
          </cell>
          <cell r="AE60">
            <v>20502</v>
          </cell>
          <cell r="AF60">
            <v>0</v>
          </cell>
          <cell r="AG60">
            <v>20502</v>
          </cell>
          <cell r="AH60">
            <v>0</v>
          </cell>
          <cell r="AI60">
            <v>893</v>
          </cell>
          <cell r="AJ60">
            <v>21395</v>
          </cell>
          <cell r="AK60">
            <v>0</v>
          </cell>
          <cell r="AM60">
            <v>0</v>
          </cell>
          <cell r="AN60">
            <v>0</v>
          </cell>
          <cell r="AO60">
            <v>21395</v>
          </cell>
          <cell r="BA60">
            <v>51</v>
          </cell>
          <cell r="BB60">
            <v>51</v>
          </cell>
          <cell r="BC60" t="str">
            <v>CARLISLE</v>
          </cell>
          <cell r="BD60">
            <v>20502</v>
          </cell>
          <cell r="BE60">
            <v>0</v>
          </cell>
          <cell r="BF60">
            <v>20502</v>
          </cell>
          <cell r="BG60">
            <v>0</v>
          </cell>
          <cell r="BH60">
            <v>4636</v>
          </cell>
          <cell r="BI60">
            <v>0</v>
          </cell>
          <cell r="BJ60">
            <v>0</v>
          </cell>
          <cell r="BK60">
            <v>195.25</v>
          </cell>
          <cell r="BL60">
            <v>0</v>
          </cell>
          <cell r="BM60">
            <v>25333.25</v>
          </cell>
          <cell r="BN60">
            <v>12614.380045259639</v>
          </cell>
        </row>
        <row r="61">
          <cell r="A61">
            <v>52</v>
          </cell>
          <cell r="B61">
            <v>52</v>
          </cell>
          <cell r="C61" t="str">
            <v>CARVER</v>
          </cell>
          <cell r="D61">
            <v>52</v>
          </cell>
          <cell r="E61">
            <v>697474</v>
          </cell>
          <cell r="F61">
            <v>0</v>
          </cell>
          <cell r="G61">
            <v>46436</v>
          </cell>
          <cell r="H61">
            <v>743910</v>
          </cell>
          <cell r="J61">
            <v>68246.983172385342</v>
          </cell>
          <cell r="K61">
            <v>0.28127427276520428</v>
          </cell>
          <cell r="L61">
            <v>46436</v>
          </cell>
          <cell r="M61">
            <v>114682.98317238534</v>
          </cell>
          <cell r="O61">
            <v>629227.01682761463</v>
          </cell>
          <cell r="Q61">
            <v>0</v>
          </cell>
          <cell r="R61">
            <v>68246.983172385342</v>
          </cell>
          <cell r="S61">
            <v>46436</v>
          </cell>
          <cell r="T61">
            <v>114682.98317238534</v>
          </cell>
          <cell r="V61">
            <v>289071</v>
          </cell>
          <cell r="AA61">
            <v>52</v>
          </cell>
          <cell r="AB61">
            <v>52</v>
          </cell>
          <cell r="AC61">
            <v>0</v>
          </cell>
          <cell r="AD61">
            <v>0</v>
          </cell>
          <cell r="AE61">
            <v>697474</v>
          </cell>
          <cell r="AF61">
            <v>0</v>
          </cell>
          <cell r="AG61">
            <v>697474</v>
          </cell>
          <cell r="AH61">
            <v>0</v>
          </cell>
          <cell r="AI61">
            <v>46436</v>
          </cell>
          <cell r="AJ61">
            <v>743910</v>
          </cell>
          <cell r="AK61">
            <v>0</v>
          </cell>
          <cell r="AM61">
            <v>0</v>
          </cell>
          <cell r="AN61">
            <v>0</v>
          </cell>
          <cell r="AO61">
            <v>743910</v>
          </cell>
          <cell r="BA61">
            <v>52</v>
          </cell>
          <cell r="BB61">
            <v>52</v>
          </cell>
          <cell r="BC61" t="str">
            <v>CARVER</v>
          </cell>
          <cell r="BD61">
            <v>697474</v>
          </cell>
          <cell r="BE61">
            <v>586553</v>
          </cell>
          <cell r="BF61">
            <v>110921</v>
          </cell>
          <cell r="BG61">
            <v>33011.25</v>
          </cell>
          <cell r="BH61">
            <v>22475</v>
          </cell>
          <cell r="BI61">
            <v>21906.5</v>
          </cell>
          <cell r="BJ61">
            <v>36677</v>
          </cell>
          <cell r="BK61">
            <v>17644.25</v>
          </cell>
          <cell r="BL61">
            <v>0</v>
          </cell>
          <cell r="BM61">
            <v>242635</v>
          </cell>
          <cell r="BN61">
            <v>68246.983172385342</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AA62">
            <v>53</v>
          </cell>
          <cell r="BA62">
            <v>53</v>
          </cell>
          <cell r="BB62">
            <v>53</v>
          </cell>
          <cell r="BC62" t="str">
            <v>CHARLEMONT</v>
          </cell>
          <cell r="BD62">
            <v>0</v>
          </cell>
          <cell r="BE62">
            <v>0</v>
          </cell>
          <cell r="BF62">
            <v>0</v>
          </cell>
          <cell r="BG62">
            <v>0</v>
          </cell>
          <cell r="BH62">
            <v>0</v>
          </cell>
          <cell r="BI62">
            <v>0</v>
          </cell>
          <cell r="BJ62">
            <v>0</v>
          </cell>
          <cell r="BK62">
            <v>0</v>
          </cell>
          <cell r="BL62">
            <v>0</v>
          </cell>
          <cell r="BM62">
            <v>0</v>
          </cell>
          <cell r="BN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AA63">
            <v>54</v>
          </cell>
          <cell r="BA63">
            <v>54</v>
          </cell>
          <cell r="BB63">
            <v>54</v>
          </cell>
          <cell r="BC63" t="str">
            <v>CHARLTON</v>
          </cell>
          <cell r="BD63">
            <v>0</v>
          </cell>
          <cell r="BE63">
            <v>0</v>
          </cell>
          <cell r="BF63">
            <v>0</v>
          </cell>
          <cell r="BG63">
            <v>0</v>
          </cell>
          <cell r="BH63">
            <v>0</v>
          </cell>
          <cell r="BI63">
            <v>0</v>
          </cell>
          <cell r="BJ63">
            <v>0</v>
          </cell>
          <cell r="BK63">
            <v>0</v>
          </cell>
          <cell r="BL63">
            <v>0</v>
          </cell>
          <cell r="BM63">
            <v>0</v>
          </cell>
          <cell r="BN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AA64">
            <v>55</v>
          </cell>
          <cell r="BA64">
            <v>55</v>
          </cell>
          <cell r="BB64">
            <v>55</v>
          </cell>
          <cell r="BC64" t="str">
            <v>CHATHAM</v>
          </cell>
          <cell r="BD64">
            <v>0</v>
          </cell>
          <cell r="BE64">
            <v>0</v>
          </cell>
          <cell r="BF64">
            <v>0</v>
          </cell>
          <cell r="BG64">
            <v>0</v>
          </cell>
          <cell r="BH64">
            <v>0</v>
          </cell>
          <cell r="BI64">
            <v>0</v>
          </cell>
          <cell r="BJ64">
            <v>0</v>
          </cell>
          <cell r="BK64">
            <v>0</v>
          </cell>
          <cell r="BL64">
            <v>0</v>
          </cell>
          <cell r="BM64">
            <v>0</v>
          </cell>
          <cell r="BN64">
            <v>0</v>
          </cell>
        </row>
        <row r="65">
          <cell r="A65">
            <v>56</v>
          </cell>
          <cell r="B65">
            <v>56</v>
          </cell>
          <cell r="C65" t="str">
            <v>CHELMSFORD</v>
          </cell>
          <cell r="D65">
            <v>122</v>
          </cell>
          <cell r="E65">
            <v>1663780</v>
          </cell>
          <cell r="F65">
            <v>0</v>
          </cell>
          <cell r="G65">
            <v>108946</v>
          </cell>
          <cell r="H65">
            <v>1772726</v>
          </cell>
          <cell r="J65">
            <v>169624.09549885569</v>
          </cell>
          <cell r="K65">
            <v>0.43842439190207594</v>
          </cell>
          <cell r="L65">
            <v>108946</v>
          </cell>
          <cell r="M65">
            <v>278570.09549885569</v>
          </cell>
          <cell r="O65">
            <v>1494155.9045011443</v>
          </cell>
          <cell r="Q65">
            <v>0</v>
          </cell>
          <cell r="R65">
            <v>169624.09549885569</v>
          </cell>
          <cell r="S65">
            <v>108946</v>
          </cell>
          <cell r="T65">
            <v>278570.09549885569</v>
          </cell>
          <cell r="V65">
            <v>495840.75</v>
          </cell>
          <cell r="AA65">
            <v>56</v>
          </cell>
          <cell r="AB65">
            <v>122</v>
          </cell>
          <cell r="AC65">
            <v>0</v>
          </cell>
          <cell r="AD65">
            <v>0</v>
          </cell>
          <cell r="AE65">
            <v>1663780</v>
          </cell>
          <cell r="AF65">
            <v>0</v>
          </cell>
          <cell r="AG65">
            <v>1663780</v>
          </cell>
          <cell r="AH65">
            <v>0</v>
          </cell>
          <cell r="AI65">
            <v>108946</v>
          </cell>
          <cell r="AJ65">
            <v>1772726</v>
          </cell>
          <cell r="AK65">
            <v>0</v>
          </cell>
          <cell r="AM65">
            <v>0</v>
          </cell>
          <cell r="AN65">
            <v>0</v>
          </cell>
          <cell r="AO65">
            <v>1772726</v>
          </cell>
          <cell r="BA65">
            <v>56</v>
          </cell>
          <cell r="BB65">
            <v>56</v>
          </cell>
          <cell r="BC65" t="str">
            <v>CHELMSFORD</v>
          </cell>
          <cell r="BD65">
            <v>1663780</v>
          </cell>
          <cell r="BE65">
            <v>1388092</v>
          </cell>
          <cell r="BF65">
            <v>275688</v>
          </cell>
          <cell r="BG65">
            <v>17037.25</v>
          </cell>
          <cell r="BH65">
            <v>0</v>
          </cell>
          <cell r="BI65">
            <v>32026.75</v>
          </cell>
          <cell r="BJ65">
            <v>61798.5</v>
          </cell>
          <cell r="BK65">
            <v>344.25</v>
          </cell>
          <cell r="BL65">
            <v>0</v>
          </cell>
          <cell r="BM65">
            <v>386894.75</v>
          </cell>
          <cell r="BN65">
            <v>169624.09549885569</v>
          </cell>
        </row>
        <row r="66">
          <cell r="A66">
            <v>57</v>
          </cell>
          <cell r="B66">
            <v>57</v>
          </cell>
          <cell r="C66" t="str">
            <v>CHELSEA</v>
          </cell>
          <cell r="D66">
            <v>1062</v>
          </cell>
          <cell r="E66">
            <v>13831183</v>
          </cell>
          <cell r="F66">
            <v>0</v>
          </cell>
          <cell r="G66">
            <v>948366</v>
          </cell>
          <cell r="H66">
            <v>14779549</v>
          </cell>
          <cell r="J66">
            <v>1806522.9508578542</v>
          </cell>
          <cell r="K66">
            <v>0.38883322422167843</v>
          </cell>
          <cell r="L66">
            <v>948366</v>
          </cell>
          <cell r="M66">
            <v>2754888.9508578544</v>
          </cell>
          <cell r="O66">
            <v>12024660.049142145</v>
          </cell>
          <cell r="Q66">
            <v>0</v>
          </cell>
          <cell r="R66">
            <v>1806522.9508578542</v>
          </cell>
          <cell r="S66">
            <v>948366</v>
          </cell>
          <cell r="T66">
            <v>2754888.9508578544</v>
          </cell>
          <cell r="V66">
            <v>5594375.75</v>
          </cell>
          <cell r="AA66">
            <v>57</v>
          </cell>
          <cell r="AB66">
            <v>1062</v>
          </cell>
          <cell r="AC66">
            <v>0</v>
          </cell>
          <cell r="AD66">
            <v>0</v>
          </cell>
          <cell r="AE66">
            <v>13831183</v>
          </cell>
          <cell r="AF66">
            <v>0</v>
          </cell>
          <cell r="AG66">
            <v>13831183</v>
          </cell>
          <cell r="AH66">
            <v>0</v>
          </cell>
          <cell r="AI66">
            <v>948366</v>
          </cell>
          <cell r="AJ66">
            <v>14779549</v>
          </cell>
          <cell r="AK66">
            <v>0</v>
          </cell>
          <cell r="AM66">
            <v>0</v>
          </cell>
          <cell r="AN66">
            <v>0</v>
          </cell>
          <cell r="AO66">
            <v>14779549</v>
          </cell>
          <cell r="BA66">
            <v>57</v>
          </cell>
          <cell r="BB66">
            <v>57</v>
          </cell>
          <cell r="BC66" t="str">
            <v>CHELSEA</v>
          </cell>
          <cell r="BD66">
            <v>13831183</v>
          </cell>
          <cell r="BE66">
            <v>10895063</v>
          </cell>
          <cell r="BF66">
            <v>2936120</v>
          </cell>
          <cell r="BG66">
            <v>218048.75</v>
          </cell>
          <cell r="BH66">
            <v>448781</v>
          </cell>
          <cell r="BI66">
            <v>500226</v>
          </cell>
          <cell r="BJ66">
            <v>286710.25</v>
          </cell>
          <cell r="BK66">
            <v>256123.75</v>
          </cell>
          <cell r="BL66">
            <v>0</v>
          </cell>
          <cell r="BM66">
            <v>4646009.75</v>
          </cell>
          <cell r="BN66">
            <v>1806522.9508578542</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AA67">
            <v>58</v>
          </cell>
          <cell r="BA67">
            <v>58</v>
          </cell>
          <cell r="BB67">
            <v>58</v>
          </cell>
          <cell r="BC67" t="str">
            <v>CHESHIRE</v>
          </cell>
          <cell r="BD67">
            <v>0</v>
          </cell>
          <cell r="BE67">
            <v>0</v>
          </cell>
          <cell r="BF67">
            <v>0</v>
          </cell>
          <cell r="BG67">
            <v>0</v>
          </cell>
          <cell r="BH67">
            <v>0</v>
          </cell>
          <cell r="BI67">
            <v>0</v>
          </cell>
          <cell r="BJ67">
            <v>0</v>
          </cell>
          <cell r="BK67">
            <v>0</v>
          </cell>
          <cell r="BL67">
            <v>0</v>
          </cell>
          <cell r="BM67">
            <v>0</v>
          </cell>
          <cell r="BN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AA68">
            <v>59</v>
          </cell>
          <cell r="BA68">
            <v>59</v>
          </cell>
          <cell r="BB68">
            <v>59</v>
          </cell>
          <cell r="BC68" t="str">
            <v>CHESTER</v>
          </cell>
          <cell r="BD68">
            <v>0</v>
          </cell>
          <cell r="BE68">
            <v>0</v>
          </cell>
          <cell r="BF68">
            <v>0</v>
          </cell>
          <cell r="BG68">
            <v>0</v>
          </cell>
          <cell r="BH68">
            <v>0</v>
          </cell>
          <cell r="BI68">
            <v>0</v>
          </cell>
          <cell r="BJ68">
            <v>0</v>
          </cell>
          <cell r="BK68">
            <v>0</v>
          </cell>
          <cell r="BL68">
            <v>0</v>
          </cell>
          <cell r="BM68">
            <v>0</v>
          </cell>
          <cell r="BN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AA69">
            <v>60</v>
          </cell>
          <cell r="BA69">
            <v>60</v>
          </cell>
          <cell r="BB69">
            <v>60</v>
          </cell>
          <cell r="BC69" t="str">
            <v>CHESTERFIELD</v>
          </cell>
          <cell r="BD69">
            <v>0</v>
          </cell>
          <cell r="BE69">
            <v>0</v>
          </cell>
          <cell r="BF69">
            <v>0</v>
          </cell>
          <cell r="BG69">
            <v>0</v>
          </cell>
          <cell r="BH69">
            <v>0</v>
          </cell>
          <cell r="BI69">
            <v>0</v>
          </cell>
          <cell r="BJ69">
            <v>0</v>
          </cell>
          <cell r="BK69">
            <v>0</v>
          </cell>
          <cell r="BL69">
            <v>0</v>
          </cell>
          <cell r="BM69">
            <v>0</v>
          </cell>
          <cell r="BN69">
            <v>0</v>
          </cell>
        </row>
        <row r="70">
          <cell r="A70">
            <v>61</v>
          </cell>
          <cell r="B70">
            <v>61</v>
          </cell>
          <cell r="C70" t="str">
            <v>CHICOPEE</v>
          </cell>
          <cell r="D70">
            <v>289</v>
          </cell>
          <cell r="E70">
            <v>3453389</v>
          </cell>
          <cell r="F70">
            <v>0</v>
          </cell>
          <cell r="G70">
            <v>258077</v>
          </cell>
          <cell r="H70">
            <v>3711466</v>
          </cell>
          <cell r="J70">
            <v>261979.42192133411</v>
          </cell>
          <cell r="K70">
            <v>0.29913779537120305</v>
          </cell>
          <cell r="L70">
            <v>258077</v>
          </cell>
          <cell r="M70">
            <v>520056.42192133411</v>
          </cell>
          <cell r="O70">
            <v>3191409.5780786658</v>
          </cell>
          <cell r="Q70">
            <v>0</v>
          </cell>
          <cell r="R70">
            <v>261979.42192133411</v>
          </cell>
          <cell r="S70">
            <v>258077</v>
          </cell>
          <cell r="T70">
            <v>520056.42192133411</v>
          </cell>
          <cell r="V70">
            <v>1133858.75</v>
          </cell>
          <cell r="AA70">
            <v>61</v>
          </cell>
          <cell r="AB70">
            <v>289</v>
          </cell>
          <cell r="AC70">
            <v>0</v>
          </cell>
          <cell r="AD70">
            <v>0</v>
          </cell>
          <cell r="AE70">
            <v>3453389</v>
          </cell>
          <cell r="AF70">
            <v>0</v>
          </cell>
          <cell r="AG70">
            <v>3453389</v>
          </cell>
          <cell r="AH70">
            <v>0</v>
          </cell>
          <cell r="AI70">
            <v>258077</v>
          </cell>
          <cell r="AJ70">
            <v>3711466</v>
          </cell>
          <cell r="AK70">
            <v>0</v>
          </cell>
          <cell r="AM70">
            <v>0</v>
          </cell>
          <cell r="AN70">
            <v>0</v>
          </cell>
          <cell r="AO70">
            <v>3711466</v>
          </cell>
          <cell r="BA70">
            <v>61</v>
          </cell>
          <cell r="BB70">
            <v>61</v>
          </cell>
          <cell r="BC70" t="str">
            <v>CHICOPEE</v>
          </cell>
          <cell r="BD70">
            <v>3453389</v>
          </cell>
          <cell r="BE70">
            <v>3027597</v>
          </cell>
          <cell r="BF70">
            <v>425792</v>
          </cell>
          <cell r="BG70">
            <v>116866.25</v>
          </cell>
          <cell r="BH70">
            <v>140662</v>
          </cell>
          <cell r="BI70">
            <v>68342.5</v>
          </cell>
          <cell r="BJ70">
            <v>40780</v>
          </cell>
          <cell r="BK70">
            <v>83339</v>
          </cell>
          <cell r="BL70">
            <v>0</v>
          </cell>
          <cell r="BM70">
            <v>875781.75</v>
          </cell>
          <cell r="BN70">
            <v>261979.42192133411</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AA71">
            <v>62</v>
          </cell>
          <cell r="BA71">
            <v>62</v>
          </cell>
          <cell r="BB71">
            <v>62</v>
          </cell>
          <cell r="BC71" t="str">
            <v>CHILMARK</v>
          </cell>
          <cell r="BD71">
            <v>0</v>
          </cell>
          <cell r="BE71">
            <v>0</v>
          </cell>
          <cell r="BF71">
            <v>0</v>
          </cell>
          <cell r="BG71">
            <v>0</v>
          </cell>
          <cell r="BH71">
            <v>0</v>
          </cell>
          <cell r="BI71">
            <v>0</v>
          </cell>
          <cell r="BJ71">
            <v>0</v>
          </cell>
          <cell r="BK71">
            <v>0</v>
          </cell>
          <cell r="BL71">
            <v>0</v>
          </cell>
          <cell r="BM71">
            <v>0</v>
          </cell>
          <cell r="BN71">
            <v>0</v>
          </cell>
        </row>
        <row r="72">
          <cell r="A72">
            <v>63</v>
          </cell>
          <cell r="B72">
            <v>63</v>
          </cell>
          <cell r="C72" t="str">
            <v>CLARKSBURG</v>
          </cell>
          <cell r="D72">
            <v>5</v>
          </cell>
          <cell r="E72">
            <v>62025</v>
          </cell>
          <cell r="F72">
            <v>0</v>
          </cell>
          <cell r="G72">
            <v>4465</v>
          </cell>
          <cell r="H72">
            <v>66490</v>
          </cell>
          <cell r="J72">
            <v>14995.496559509702</v>
          </cell>
          <cell r="K72">
            <v>0.49492537780780244</v>
          </cell>
          <cell r="L72">
            <v>4465</v>
          </cell>
          <cell r="M72">
            <v>19460.496559509702</v>
          </cell>
          <cell r="O72">
            <v>47029.503440490298</v>
          </cell>
          <cell r="Q72">
            <v>0</v>
          </cell>
          <cell r="R72">
            <v>14995.496559509702</v>
          </cell>
          <cell r="S72">
            <v>4465</v>
          </cell>
          <cell r="T72">
            <v>19460.496559509702</v>
          </cell>
          <cell r="V72">
            <v>34763.5</v>
          </cell>
          <cell r="AA72">
            <v>63</v>
          </cell>
          <cell r="AB72">
            <v>5</v>
          </cell>
          <cell r="AC72">
            <v>0</v>
          </cell>
          <cell r="AD72">
            <v>0</v>
          </cell>
          <cell r="AE72">
            <v>62025</v>
          </cell>
          <cell r="AF72">
            <v>0</v>
          </cell>
          <cell r="AG72">
            <v>62025</v>
          </cell>
          <cell r="AH72">
            <v>0</v>
          </cell>
          <cell r="AI72">
            <v>4465</v>
          </cell>
          <cell r="AJ72">
            <v>66490</v>
          </cell>
          <cell r="AK72">
            <v>0</v>
          </cell>
          <cell r="AM72">
            <v>0</v>
          </cell>
          <cell r="AN72">
            <v>0</v>
          </cell>
          <cell r="AO72">
            <v>66490</v>
          </cell>
          <cell r="BA72">
            <v>63</v>
          </cell>
          <cell r="BB72">
            <v>63</v>
          </cell>
          <cell r="BC72" t="str">
            <v>CLARKSBURG</v>
          </cell>
          <cell r="BD72">
            <v>62025</v>
          </cell>
          <cell r="BE72">
            <v>37653</v>
          </cell>
          <cell r="BF72">
            <v>24372</v>
          </cell>
          <cell r="BG72">
            <v>2162.75</v>
          </cell>
          <cell r="BH72">
            <v>0</v>
          </cell>
          <cell r="BI72">
            <v>1715.25</v>
          </cell>
          <cell r="BJ72">
            <v>0</v>
          </cell>
          <cell r="BK72">
            <v>2048.5</v>
          </cell>
          <cell r="BL72">
            <v>0</v>
          </cell>
          <cell r="BM72">
            <v>30298.5</v>
          </cell>
          <cell r="BN72">
            <v>14995.496559509702</v>
          </cell>
        </row>
        <row r="73">
          <cell r="A73">
            <v>64</v>
          </cell>
          <cell r="B73">
            <v>64</v>
          </cell>
          <cell r="C73" t="str">
            <v>CLINTON</v>
          </cell>
          <cell r="D73">
            <v>75</v>
          </cell>
          <cell r="E73">
            <v>865017</v>
          </cell>
          <cell r="F73">
            <v>0</v>
          </cell>
          <cell r="G73">
            <v>66975</v>
          </cell>
          <cell r="H73">
            <v>931992</v>
          </cell>
          <cell r="J73">
            <v>114930.40291455829</v>
          </cell>
          <cell r="K73">
            <v>0.42276517143230663</v>
          </cell>
          <cell r="L73">
            <v>66975</v>
          </cell>
          <cell r="M73">
            <v>181905.4029145583</v>
          </cell>
          <cell r="O73">
            <v>750086.5970854417</v>
          </cell>
          <cell r="Q73">
            <v>0</v>
          </cell>
          <cell r="R73">
            <v>114930.40291455829</v>
          </cell>
          <cell r="S73">
            <v>66975</v>
          </cell>
          <cell r="T73">
            <v>181905.4029145583</v>
          </cell>
          <cell r="V73">
            <v>338829</v>
          </cell>
          <cell r="AA73">
            <v>64</v>
          </cell>
          <cell r="AB73">
            <v>75</v>
          </cell>
          <cell r="AC73">
            <v>0</v>
          </cell>
          <cell r="AD73">
            <v>0</v>
          </cell>
          <cell r="AE73">
            <v>865017</v>
          </cell>
          <cell r="AF73">
            <v>0</v>
          </cell>
          <cell r="AG73">
            <v>865017</v>
          </cell>
          <cell r="AH73">
            <v>0</v>
          </cell>
          <cell r="AI73">
            <v>66975</v>
          </cell>
          <cell r="AJ73">
            <v>931992</v>
          </cell>
          <cell r="AK73">
            <v>0</v>
          </cell>
          <cell r="AM73">
            <v>0</v>
          </cell>
          <cell r="AN73">
            <v>0</v>
          </cell>
          <cell r="AO73">
            <v>931992</v>
          </cell>
          <cell r="BA73">
            <v>64</v>
          </cell>
          <cell r="BB73">
            <v>64</v>
          </cell>
          <cell r="BC73" t="str">
            <v>CLINTON</v>
          </cell>
          <cell r="BD73">
            <v>865017</v>
          </cell>
          <cell r="BE73">
            <v>678222</v>
          </cell>
          <cell r="BF73">
            <v>186795</v>
          </cell>
          <cell r="BG73">
            <v>5227.75</v>
          </cell>
          <cell r="BH73">
            <v>37864</v>
          </cell>
          <cell r="BI73">
            <v>2503.5</v>
          </cell>
          <cell r="BJ73">
            <v>27846.75</v>
          </cell>
          <cell r="BK73">
            <v>11617</v>
          </cell>
          <cell r="BL73">
            <v>0</v>
          </cell>
          <cell r="BM73">
            <v>271854</v>
          </cell>
          <cell r="BN73">
            <v>114930.40291455829</v>
          </cell>
        </row>
        <row r="74">
          <cell r="A74">
            <v>65</v>
          </cell>
          <cell r="B74">
            <v>65</v>
          </cell>
          <cell r="C74" t="str">
            <v>COHASSET</v>
          </cell>
          <cell r="D74">
            <v>4</v>
          </cell>
          <cell r="E74">
            <v>60868</v>
          </cell>
          <cell r="F74">
            <v>0</v>
          </cell>
          <cell r="G74">
            <v>3572</v>
          </cell>
          <cell r="H74">
            <v>64440</v>
          </cell>
          <cell r="J74">
            <v>7634.9547352271411</v>
          </cell>
          <cell r="K74">
            <v>0.25643026584359313</v>
          </cell>
          <cell r="L74">
            <v>3572</v>
          </cell>
          <cell r="M74">
            <v>11206.95473522714</v>
          </cell>
          <cell r="O74">
            <v>53233.04526477286</v>
          </cell>
          <cell r="Q74">
            <v>0</v>
          </cell>
          <cell r="R74">
            <v>7634.9547352271411</v>
          </cell>
          <cell r="S74">
            <v>3572</v>
          </cell>
          <cell r="T74">
            <v>11206.95473522714</v>
          </cell>
          <cell r="V74">
            <v>33346</v>
          </cell>
          <cell r="AA74">
            <v>65</v>
          </cell>
          <cell r="AB74">
            <v>4</v>
          </cell>
          <cell r="AC74">
            <v>0</v>
          </cell>
          <cell r="AD74">
            <v>0</v>
          </cell>
          <cell r="AE74">
            <v>60868</v>
          </cell>
          <cell r="AF74">
            <v>0</v>
          </cell>
          <cell r="AG74">
            <v>60868</v>
          </cell>
          <cell r="AH74">
            <v>0</v>
          </cell>
          <cell r="AI74">
            <v>3572</v>
          </cell>
          <cell r="AJ74">
            <v>64440</v>
          </cell>
          <cell r="AK74">
            <v>0</v>
          </cell>
          <cell r="AM74">
            <v>0</v>
          </cell>
          <cell r="AN74">
            <v>0</v>
          </cell>
          <cell r="AO74">
            <v>64440</v>
          </cell>
          <cell r="BA74">
            <v>65</v>
          </cell>
          <cell r="BB74">
            <v>65</v>
          </cell>
          <cell r="BC74" t="str">
            <v>COHASSET</v>
          </cell>
          <cell r="BD74">
            <v>60868</v>
          </cell>
          <cell r="BE74">
            <v>48459</v>
          </cell>
          <cell r="BF74">
            <v>12409</v>
          </cell>
          <cell r="BG74">
            <v>8438.5</v>
          </cell>
          <cell r="BH74">
            <v>0</v>
          </cell>
          <cell r="BI74">
            <v>6455.5</v>
          </cell>
          <cell r="BJ74">
            <v>2471</v>
          </cell>
          <cell r="BK74">
            <v>0</v>
          </cell>
          <cell r="BL74">
            <v>0</v>
          </cell>
          <cell r="BM74">
            <v>29774</v>
          </cell>
          <cell r="BN74">
            <v>7634.9547352271411</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AA75">
            <v>66</v>
          </cell>
          <cell r="BA75">
            <v>66</v>
          </cell>
          <cell r="BB75">
            <v>66</v>
          </cell>
          <cell r="BC75" t="str">
            <v>COLRAIN</v>
          </cell>
          <cell r="BD75">
            <v>0</v>
          </cell>
          <cell r="BE75">
            <v>0</v>
          </cell>
          <cell r="BF75">
            <v>0</v>
          </cell>
          <cell r="BG75">
            <v>0</v>
          </cell>
          <cell r="BH75">
            <v>0</v>
          </cell>
          <cell r="BI75">
            <v>0</v>
          </cell>
          <cell r="BJ75">
            <v>0</v>
          </cell>
          <cell r="BK75">
            <v>0</v>
          </cell>
          <cell r="BL75">
            <v>0</v>
          </cell>
          <cell r="BM75">
            <v>0</v>
          </cell>
          <cell r="BN75">
            <v>0</v>
          </cell>
        </row>
        <row r="76">
          <cell r="A76">
            <v>67</v>
          </cell>
          <cell r="B76">
            <v>67</v>
          </cell>
          <cell r="C76" t="str">
            <v>CONCORD</v>
          </cell>
          <cell r="D76">
            <v>1</v>
          </cell>
          <cell r="E76">
            <v>18824</v>
          </cell>
          <cell r="F76">
            <v>0</v>
          </cell>
          <cell r="G76">
            <v>893</v>
          </cell>
          <cell r="H76">
            <v>19717</v>
          </cell>
          <cell r="J76">
            <v>161.20220329031437</v>
          </cell>
          <cell r="K76">
            <v>3.721625378975283E-2</v>
          </cell>
          <cell r="L76">
            <v>893</v>
          </cell>
          <cell r="M76">
            <v>1054.2022032903144</v>
          </cell>
          <cell r="O76">
            <v>18662.797796709685</v>
          </cell>
          <cell r="Q76">
            <v>0</v>
          </cell>
          <cell r="R76">
            <v>161.20220329031437</v>
          </cell>
          <cell r="S76">
            <v>893</v>
          </cell>
          <cell r="T76">
            <v>1054.2022032903144</v>
          </cell>
          <cell r="V76">
            <v>5224.5</v>
          </cell>
          <cell r="AA76">
            <v>67</v>
          </cell>
          <cell r="AB76">
            <v>1</v>
          </cell>
          <cell r="AC76">
            <v>0</v>
          </cell>
          <cell r="AD76">
            <v>0</v>
          </cell>
          <cell r="AE76">
            <v>18824</v>
          </cell>
          <cell r="AF76">
            <v>0</v>
          </cell>
          <cell r="AG76">
            <v>18824</v>
          </cell>
          <cell r="AH76">
            <v>0</v>
          </cell>
          <cell r="AI76">
            <v>893</v>
          </cell>
          <cell r="AJ76">
            <v>19717</v>
          </cell>
          <cell r="AK76">
            <v>0</v>
          </cell>
          <cell r="AM76">
            <v>0</v>
          </cell>
          <cell r="AN76">
            <v>0</v>
          </cell>
          <cell r="AO76">
            <v>19717</v>
          </cell>
          <cell r="BA76">
            <v>67</v>
          </cell>
          <cell r="BB76">
            <v>67</v>
          </cell>
          <cell r="BC76" t="str">
            <v>CONCORD</v>
          </cell>
          <cell r="BD76">
            <v>18824</v>
          </cell>
          <cell r="BE76">
            <v>18562</v>
          </cell>
          <cell r="BF76">
            <v>262</v>
          </cell>
          <cell r="BG76">
            <v>0</v>
          </cell>
          <cell r="BH76">
            <v>0</v>
          </cell>
          <cell r="BI76">
            <v>771.75</v>
          </cell>
          <cell r="BJ76">
            <v>3297.75</v>
          </cell>
          <cell r="BK76">
            <v>0</v>
          </cell>
          <cell r="BL76">
            <v>0</v>
          </cell>
          <cell r="BM76">
            <v>4331.5</v>
          </cell>
          <cell r="BN76">
            <v>161.20220329031437</v>
          </cell>
        </row>
        <row r="77">
          <cell r="A77">
            <v>68</v>
          </cell>
          <cell r="B77">
            <v>68</v>
          </cell>
          <cell r="C77" t="str">
            <v>CONWAY</v>
          </cell>
          <cell r="D77">
            <v>1</v>
          </cell>
          <cell r="E77">
            <v>17154</v>
          </cell>
          <cell r="F77">
            <v>0</v>
          </cell>
          <cell r="G77">
            <v>893</v>
          </cell>
          <cell r="H77">
            <v>18047</v>
          </cell>
          <cell r="J77">
            <v>0</v>
          </cell>
          <cell r="K77">
            <v>0</v>
          </cell>
          <cell r="L77">
            <v>893</v>
          </cell>
          <cell r="M77">
            <v>893</v>
          </cell>
          <cell r="O77">
            <v>17154</v>
          </cell>
          <cell r="Q77">
            <v>0</v>
          </cell>
          <cell r="R77">
            <v>0</v>
          </cell>
          <cell r="S77">
            <v>893</v>
          </cell>
          <cell r="T77">
            <v>893</v>
          </cell>
          <cell r="V77">
            <v>8776.25</v>
          </cell>
          <cell r="AA77">
            <v>68</v>
          </cell>
          <cell r="AB77">
            <v>1</v>
          </cell>
          <cell r="AC77">
            <v>0</v>
          </cell>
          <cell r="AD77">
            <v>0</v>
          </cell>
          <cell r="AE77">
            <v>17154</v>
          </cell>
          <cell r="AF77">
            <v>0</v>
          </cell>
          <cell r="AG77">
            <v>17154</v>
          </cell>
          <cell r="AH77">
            <v>0</v>
          </cell>
          <cell r="AI77">
            <v>893</v>
          </cell>
          <cell r="AJ77">
            <v>18047</v>
          </cell>
          <cell r="AK77">
            <v>0</v>
          </cell>
          <cell r="AM77">
            <v>0</v>
          </cell>
          <cell r="AN77">
            <v>0</v>
          </cell>
          <cell r="AO77">
            <v>18047</v>
          </cell>
          <cell r="BA77">
            <v>68</v>
          </cell>
          <cell r="BB77">
            <v>68</v>
          </cell>
          <cell r="BC77" t="str">
            <v>CONWAY</v>
          </cell>
          <cell r="BD77">
            <v>17154</v>
          </cell>
          <cell r="BE77">
            <v>51021</v>
          </cell>
          <cell r="BF77">
            <v>0</v>
          </cell>
          <cell r="BG77">
            <v>2325.75</v>
          </cell>
          <cell r="BH77">
            <v>1055</v>
          </cell>
          <cell r="BI77">
            <v>4502.5</v>
          </cell>
          <cell r="BJ77">
            <v>0</v>
          </cell>
          <cell r="BK77">
            <v>0</v>
          </cell>
          <cell r="BL77">
            <v>0</v>
          </cell>
          <cell r="BM77">
            <v>7883.25</v>
          </cell>
          <cell r="BN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AA78">
            <v>69</v>
          </cell>
          <cell r="BA78">
            <v>69</v>
          </cell>
          <cell r="BB78">
            <v>69</v>
          </cell>
          <cell r="BC78" t="str">
            <v>CUMMINGTON</v>
          </cell>
          <cell r="BD78">
            <v>0</v>
          </cell>
          <cell r="BE78">
            <v>0</v>
          </cell>
          <cell r="BF78">
            <v>0</v>
          </cell>
          <cell r="BG78">
            <v>0</v>
          </cell>
          <cell r="BH78">
            <v>0</v>
          </cell>
          <cell r="BI78">
            <v>0</v>
          </cell>
          <cell r="BJ78">
            <v>0</v>
          </cell>
          <cell r="BK78">
            <v>0</v>
          </cell>
          <cell r="BL78">
            <v>0</v>
          </cell>
          <cell r="BM78">
            <v>0</v>
          </cell>
          <cell r="BN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AA79">
            <v>70</v>
          </cell>
          <cell r="BA79">
            <v>70</v>
          </cell>
          <cell r="BB79">
            <v>70</v>
          </cell>
          <cell r="BC79" t="str">
            <v>DALTON</v>
          </cell>
          <cell r="BD79">
            <v>0</v>
          </cell>
          <cell r="BE79">
            <v>0</v>
          </cell>
          <cell r="BF79">
            <v>0</v>
          </cell>
          <cell r="BG79">
            <v>0</v>
          </cell>
          <cell r="BH79">
            <v>0</v>
          </cell>
          <cell r="BI79">
            <v>0</v>
          </cell>
          <cell r="BJ79">
            <v>0</v>
          </cell>
          <cell r="BK79">
            <v>0</v>
          </cell>
          <cell r="BL79">
            <v>0</v>
          </cell>
          <cell r="BM79">
            <v>0</v>
          </cell>
          <cell r="BN79">
            <v>0</v>
          </cell>
        </row>
        <row r="80">
          <cell r="A80">
            <v>71</v>
          </cell>
          <cell r="B80">
            <v>71</v>
          </cell>
          <cell r="C80" t="str">
            <v>DANVERS</v>
          </cell>
          <cell r="D80">
            <v>11</v>
          </cell>
          <cell r="E80">
            <v>190662</v>
          </cell>
          <cell r="F80">
            <v>0</v>
          </cell>
          <cell r="G80">
            <v>9823</v>
          </cell>
          <cell r="H80">
            <v>200485</v>
          </cell>
          <cell r="J80">
            <v>20297.941551707903</v>
          </cell>
          <cell r="K80">
            <v>0.30168009083584119</v>
          </cell>
          <cell r="L80">
            <v>9823</v>
          </cell>
          <cell r="M80">
            <v>30120.941551707903</v>
          </cell>
          <cell r="O80">
            <v>170364.05844829208</v>
          </cell>
          <cell r="Q80">
            <v>0</v>
          </cell>
          <cell r="R80">
            <v>20297.941551707903</v>
          </cell>
          <cell r="S80">
            <v>9823</v>
          </cell>
          <cell r="T80">
            <v>30120.941551707903</v>
          </cell>
          <cell r="V80">
            <v>77106</v>
          </cell>
          <cell r="AA80">
            <v>71</v>
          </cell>
          <cell r="AB80">
            <v>11</v>
          </cell>
          <cell r="AC80">
            <v>0</v>
          </cell>
          <cell r="AD80">
            <v>0</v>
          </cell>
          <cell r="AE80">
            <v>190662</v>
          </cell>
          <cell r="AF80">
            <v>0</v>
          </cell>
          <cell r="AG80">
            <v>190662</v>
          </cell>
          <cell r="AH80">
            <v>0</v>
          </cell>
          <cell r="AI80">
            <v>9823</v>
          </cell>
          <cell r="AJ80">
            <v>200485</v>
          </cell>
          <cell r="AK80">
            <v>0</v>
          </cell>
          <cell r="AM80">
            <v>0</v>
          </cell>
          <cell r="AN80">
            <v>0</v>
          </cell>
          <cell r="AO80">
            <v>200485</v>
          </cell>
          <cell r="BA80">
            <v>71</v>
          </cell>
          <cell r="BB80">
            <v>71</v>
          </cell>
          <cell r="BC80" t="str">
            <v>DANVERS</v>
          </cell>
          <cell r="BD80">
            <v>190662</v>
          </cell>
          <cell r="BE80">
            <v>157672</v>
          </cell>
          <cell r="BF80">
            <v>32990</v>
          </cell>
          <cell r="BG80">
            <v>18219</v>
          </cell>
          <cell r="BH80">
            <v>11161</v>
          </cell>
          <cell r="BI80">
            <v>1725</v>
          </cell>
          <cell r="BJ80">
            <v>0</v>
          </cell>
          <cell r="BK80">
            <v>3188</v>
          </cell>
          <cell r="BL80">
            <v>0</v>
          </cell>
          <cell r="BM80">
            <v>67283</v>
          </cell>
          <cell r="BN80">
            <v>20297.941551707903</v>
          </cell>
        </row>
        <row r="81">
          <cell r="A81">
            <v>72</v>
          </cell>
          <cell r="B81">
            <v>72</v>
          </cell>
          <cell r="C81" t="str">
            <v>DARTMOUTH</v>
          </cell>
          <cell r="D81">
            <v>8</v>
          </cell>
          <cell r="E81">
            <v>101122</v>
          </cell>
          <cell r="F81">
            <v>0</v>
          </cell>
          <cell r="G81">
            <v>7144</v>
          </cell>
          <cell r="H81">
            <v>108266</v>
          </cell>
          <cell r="J81">
            <v>0</v>
          </cell>
          <cell r="K81">
            <v>0</v>
          </cell>
          <cell r="L81">
            <v>7144</v>
          </cell>
          <cell r="M81">
            <v>7144</v>
          </cell>
          <cell r="O81">
            <v>101122</v>
          </cell>
          <cell r="Q81">
            <v>0</v>
          </cell>
          <cell r="R81">
            <v>0</v>
          </cell>
          <cell r="S81">
            <v>7144</v>
          </cell>
          <cell r="T81">
            <v>7144</v>
          </cell>
          <cell r="V81">
            <v>29199</v>
          </cell>
          <cell r="AA81">
            <v>72</v>
          </cell>
          <cell r="AB81">
            <v>8</v>
          </cell>
          <cell r="AC81">
            <v>0</v>
          </cell>
          <cell r="AD81">
            <v>0</v>
          </cell>
          <cell r="AE81">
            <v>101122</v>
          </cell>
          <cell r="AF81">
            <v>0</v>
          </cell>
          <cell r="AG81">
            <v>101122</v>
          </cell>
          <cell r="AH81">
            <v>0</v>
          </cell>
          <cell r="AI81">
            <v>7144</v>
          </cell>
          <cell r="AJ81">
            <v>108266</v>
          </cell>
          <cell r="AK81">
            <v>0</v>
          </cell>
          <cell r="AM81">
            <v>0</v>
          </cell>
          <cell r="AN81">
            <v>0</v>
          </cell>
          <cell r="AO81">
            <v>108266</v>
          </cell>
          <cell r="BA81">
            <v>72</v>
          </cell>
          <cell r="BB81">
            <v>72</v>
          </cell>
          <cell r="BC81" t="str">
            <v>DARTMOUTH</v>
          </cell>
          <cell r="BD81">
            <v>101122</v>
          </cell>
          <cell r="BE81">
            <v>115278</v>
          </cell>
          <cell r="BF81">
            <v>0</v>
          </cell>
          <cell r="BG81">
            <v>0</v>
          </cell>
          <cell r="BH81">
            <v>1410</v>
          </cell>
          <cell r="BI81">
            <v>10520.75</v>
          </cell>
          <cell r="BJ81">
            <v>6978.5</v>
          </cell>
          <cell r="BK81">
            <v>3145.75</v>
          </cell>
          <cell r="BL81">
            <v>0</v>
          </cell>
          <cell r="BM81">
            <v>22055</v>
          </cell>
          <cell r="BN81">
            <v>0</v>
          </cell>
        </row>
        <row r="82">
          <cell r="A82">
            <v>73</v>
          </cell>
          <cell r="B82">
            <v>73</v>
          </cell>
          <cell r="C82" t="str">
            <v>DEDHAM</v>
          </cell>
          <cell r="D82">
            <v>15</v>
          </cell>
          <cell r="E82">
            <v>280409</v>
          </cell>
          <cell r="F82">
            <v>0</v>
          </cell>
          <cell r="G82">
            <v>13395</v>
          </cell>
          <cell r="H82">
            <v>293804</v>
          </cell>
          <cell r="J82">
            <v>0</v>
          </cell>
          <cell r="K82">
            <v>0</v>
          </cell>
          <cell r="L82">
            <v>13395</v>
          </cell>
          <cell r="M82">
            <v>13395</v>
          </cell>
          <cell r="O82">
            <v>280409</v>
          </cell>
          <cell r="Q82">
            <v>0</v>
          </cell>
          <cell r="R82">
            <v>0</v>
          </cell>
          <cell r="S82">
            <v>13395</v>
          </cell>
          <cell r="T82">
            <v>13395</v>
          </cell>
          <cell r="V82">
            <v>57712.25</v>
          </cell>
          <cell r="AA82">
            <v>73</v>
          </cell>
          <cell r="AB82">
            <v>15</v>
          </cell>
          <cell r="AC82">
            <v>0</v>
          </cell>
          <cell r="AD82">
            <v>0</v>
          </cell>
          <cell r="AE82">
            <v>280409</v>
          </cell>
          <cell r="AF82">
            <v>0</v>
          </cell>
          <cell r="AG82">
            <v>280409</v>
          </cell>
          <cell r="AH82">
            <v>0</v>
          </cell>
          <cell r="AI82">
            <v>13395</v>
          </cell>
          <cell r="AJ82">
            <v>293804</v>
          </cell>
          <cell r="AK82">
            <v>0</v>
          </cell>
          <cell r="AM82">
            <v>0</v>
          </cell>
          <cell r="AN82">
            <v>0</v>
          </cell>
          <cell r="AO82">
            <v>293804</v>
          </cell>
          <cell r="BA82">
            <v>73</v>
          </cell>
          <cell r="BB82">
            <v>73</v>
          </cell>
          <cell r="BC82" t="str">
            <v>DEDHAM</v>
          </cell>
          <cell r="BD82">
            <v>280409</v>
          </cell>
          <cell r="BE82">
            <v>297753</v>
          </cell>
          <cell r="BF82">
            <v>0</v>
          </cell>
          <cell r="BG82">
            <v>19910.5</v>
          </cell>
          <cell r="BH82">
            <v>18767</v>
          </cell>
          <cell r="BI82">
            <v>0</v>
          </cell>
          <cell r="BJ82">
            <v>4617.75</v>
          </cell>
          <cell r="BK82">
            <v>1022</v>
          </cell>
          <cell r="BL82">
            <v>0</v>
          </cell>
          <cell r="BM82">
            <v>44317.25</v>
          </cell>
          <cell r="BN82">
            <v>0</v>
          </cell>
        </row>
        <row r="83">
          <cell r="A83">
            <v>74</v>
          </cell>
          <cell r="B83">
            <v>74</v>
          </cell>
          <cell r="C83" t="str">
            <v>DEERFIELD</v>
          </cell>
          <cell r="D83">
            <v>5</v>
          </cell>
          <cell r="E83">
            <v>76130</v>
          </cell>
          <cell r="F83">
            <v>0</v>
          </cell>
          <cell r="G83">
            <v>4465</v>
          </cell>
          <cell r="H83">
            <v>80595</v>
          </cell>
          <cell r="J83">
            <v>0</v>
          </cell>
          <cell r="K83">
            <v>0</v>
          </cell>
          <cell r="L83">
            <v>4465</v>
          </cell>
          <cell r="M83">
            <v>4465</v>
          </cell>
          <cell r="O83">
            <v>76130</v>
          </cell>
          <cell r="Q83">
            <v>0</v>
          </cell>
          <cell r="R83">
            <v>0</v>
          </cell>
          <cell r="S83">
            <v>4465</v>
          </cell>
          <cell r="T83">
            <v>4465</v>
          </cell>
          <cell r="V83">
            <v>24215.5</v>
          </cell>
          <cell r="AA83">
            <v>74</v>
          </cell>
          <cell r="AB83">
            <v>5</v>
          </cell>
          <cell r="AC83">
            <v>0</v>
          </cell>
          <cell r="AD83">
            <v>0</v>
          </cell>
          <cell r="AE83">
            <v>76130</v>
          </cell>
          <cell r="AF83">
            <v>0</v>
          </cell>
          <cell r="AG83">
            <v>76130</v>
          </cell>
          <cell r="AH83">
            <v>0</v>
          </cell>
          <cell r="AI83">
            <v>4465</v>
          </cell>
          <cell r="AJ83">
            <v>80595</v>
          </cell>
          <cell r="AK83">
            <v>0</v>
          </cell>
          <cell r="AM83">
            <v>0</v>
          </cell>
          <cell r="AN83">
            <v>0</v>
          </cell>
          <cell r="AO83">
            <v>80595</v>
          </cell>
          <cell r="BA83">
            <v>74</v>
          </cell>
          <cell r="BB83">
            <v>74</v>
          </cell>
          <cell r="BC83" t="str">
            <v>DEERFIELD</v>
          </cell>
          <cell r="BD83">
            <v>76130</v>
          </cell>
          <cell r="BE83">
            <v>82752</v>
          </cell>
          <cell r="BF83">
            <v>0</v>
          </cell>
          <cell r="BG83">
            <v>6932</v>
          </cell>
          <cell r="BH83">
            <v>4076</v>
          </cell>
          <cell r="BI83">
            <v>0</v>
          </cell>
          <cell r="BJ83">
            <v>8244</v>
          </cell>
          <cell r="BK83">
            <v>498.5</v>
          </cell>
          <cell r="BL83">
            <v>0</v>
          </cell>
          <cell r="BM83">
            <v>19750.5</v>
          </cell>
          <cell r="BN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AA84">
            <v>75</v>
          </cell>
          <cell r="BA84">
            <v>75</v>
          </cell>
          <cell r="BB84">
            <v>75</v>
          </cell>
          <cell r="BC84" t="str">
            <v>DENNIS</v>
          </cell>
          <cell r="BD84">
            <v>0</v>
          </cell>
          <cell r="BE84">
            <v>0</v>
          </cell>
          <cell r="BF84">
            <v>0</v>
          </cell>
          <cell r="BG84">
            <v>0</v>
          </cell>
          <cell r="BH84">
            <v>0</v>
          </cell>
          <cell r="BI84">
            <v>0</v>
          </cell>
          <cell r="BJ84">
            <v>0</v>
          </cell>
          <cell r="BK84">
            <v>0</v>
          </cell>
          <cell r="BL84">
            <v>0</v>
          </cell>
          <cell r="BM84">
            <v>0</v>
          </cell>
          <cell r="BN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AA85">
            <v>76</v>
          </cell>
          <cell r="BA85">
            <v>76</v>
          </cell>
          <cell r="BB85">
            <v>76</v>
          </cell>
          <cell r="BC85" t="str">
            <v>DIGHTON</v>
          </cell>
          <cell r="BD85">
            <v>0</v>
          </cell>
          <cell r="BE85">
            <v>0</v>
          </cell>
          <cell r="BF85">
            <v>0</v>
          </cell>
          <cell r="BG85">
            <v>0</v>
          </cell>
          <cell r="BH85">
            <v>0</v>
          </cell>
          <cell r="BI85">
            <v>0</v>
          </cell>
          <cell r="BJ85">
            <v>0</v>
          </cell>
          <cell r="BK85">
            <v>0</v>
          </cell>
          <cell r="BL85">
            <v>0</v>
          </cell>
          <cell r="BM85">
            <v>0</v>
          </cell>
          <cell r="BN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AA86">
            <v>77</v>
          </cell>
          <cell r="BA86">
            <v>77</v>
          </cell>
          <cell r="BB86">
            <v>77</v>
          </cell>
          <cell r="BC86" t="str">
            <v>DOUGLAS</v>
          </cell>
          <cell r="BD86">
            <v>0</v>
          </cell>
          <cell r="BE86">
            <v>0</v>
          </cell>
          <cell r="BF86">
            <v>0</v>
          </cell>
          <cell r="BG86">
            <v>0</v>
          </cell>
          <cell r="BH86">
            <v>0</v>
          </cell>
          <cell r="BI86">
            <v>0</v>
          </cell>
          <cell r="BJ86">
            <v>0</v>
          </cell>
          <cell r="BK86">
            <v>0</v>
          </cell>
          <cell r="BL86">
            <v>0</v>
          </cell>
          <cell r="BM86">
            <v>0</v>
          </cell>
          <cell r="BN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AA87">
            <v>78</v>
          </cell>
          <cell r="BA87">
            <v>78</v>
          </cell>
          <cell r="BB87">
            <v>78</v>
          </cell>
          <cell r="BC87" t="str">
            <v>DOVER</v>
          </cell>
          <cell r="BD87">
            <v>0</v>
          </cell>
          <cell r="BE87">
            <v>0</v>
          </cell>
          <cell r="BF87">
            <v>0</v>
          </cell>
          <cell r="BG87">
            <v>0</v>
          </cell>
          <cell r="BH87">
            <v>0</v>
          </cell>
          <cell r="BI87">
            <v>0</v>
          </cell>
          <cell r="BJ87">
            <v>0</v>
          </cell>
          <cell r="BK87">
            <v>0</v>
          </cell>
          <cell r="BL87">
            <v>0</v>
          </cell>
          <cell r="BM87">
            <v>0</v>
          </cell>
          <cell r="BN87">
            <v>0</v>
          </cell>
        </row>
        <row r="88">
          <cell r="A88">
            <v>79</v>
          </cell>
          <cell r="B88">
            <v>79</v>
          </cell>
          <cell r="C88" t="str">
            <v>DRACUT</v>
          </cell>
          <cell r="D88">
            <v>262</v>
          </cell>
          <cell r="E88">
            <v>2847303</v>
          </cell>
          <cell r="F88">
            <v>0</v>
          </cell>
          <cell r="G88">
            <v>233966</v>
          </cell>
          <cell r="H88">
            <v>3081269</v>
          </cell>
          <cell r="J88">
            <v>185987.34968399274</v>
          </cell>
          <cell r="K88">
            <v>0.24296810916018466</v>
          </cell>
          <cell r="L88">
            <v>233966</v>
          </cell>
          <cell r="M88">
            <v>419953.34968399274</v>
          </cell>
          <cell r="O88">
            <v>2661315.6503160074</v>
          </cell>
          <cell r="Q88">
            <v>0</v>
          </cell>
          <cell r="R88">
            <v>185987.34968399274</v>
          </cell>
          <cell r="S88">
            <v>233966</v>
          </cell>
          <cell r="T88">
            <v>419953.34968399274</v>
          </cell>
          <cell r="V88">
            <v>999446.5</v>
          </cell>
          <cell r="AA88">
            <v>79</v>
          </cell>
          <cell r="AB88">
            <v>262</v>
          </cell>
          <cell r="AC88">
            <v>0</v>
          </cell>
          <cell r="AD88">
            <v>0</v>
          </cell>
          <cell r="AE88">
            <v>2847303</v>
          </cell>
          <cell r="AF88">
            <v>0</v>
          </cell>
          <cell r="AG88">
            <v>2847303</v>
          </cell>
          <cell r="AH88">
            <v>0</v>
          </cell>
          <cell r="AI88">
            <v>233966</v>
          </cell>
          <cell r="AJ88">
            <v>3081269</v>
          </cell>
          <cell r="AK88">
            <v>0</v>
          </cell>
          <cell r="AM88">
            <v>0</v>
          </cell>
          <cell r="AN88">
            <v>0</v>
          </cell>
          <cell r="AO88">
            <v>3081269</v>
          </cell>
          <cell r="BA88">
            <v>79</v>
          </cell>
          <cell r="BB88">
            <v>79</v>
          </cell>
          <cell r="BC88" t="str">
            <v>DRACUT</v>
          </cell>
          <cell r="BD88">
            <v>2847303</v>
          </cell>
          <cell r="BE88">
            <v>2545020</v>
          </cell>
          <cell r="BF88">
            <v>302283</v>
          </cell>
          <cell r="BG88">
            <v>114044</v>
          </cell>
          <cell r="BH88">
            <v>56088</v>
          </cell>
          <cell r="BI88">
            <v>113465</v>
          </cell>
          <cell r="BJ88">
            <v>92274.75</v>
          </cell>
          <cell r="BK88">
            <v>87325.75</v>
          </cell>
          <cell r="BL88">
            <v>0</v>
          </cell>
          <cell r="BM88">
            <v>765480.5</v>
          </cell>
          <cell r="BN88">
            <v>185987.34968399274</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AA89">
            <v>80</v>
          </cell>
          <cell r="BA89">
            <v>80</v>
          </cell>
          <cell r="BB89">
            <v>80</v>
          </cell>
          <cell r="BC89" t="str">
            <v>DUDLEY</v>
          </cell>
          <cell r="BD89">
            <v>0</v>
          </cell>
          <cell r="BE89">
            <v>0</v>
          </cell>
          <cell r="BF89">
            <v>0</v>
          </cell>
          <cell r="BG89">
            <v>0</v>
          </cell>
          <cell r="BH89">
            <v>0</v>
          </cell>
          <cell r="BI89">
            <v>0</v>
          </cell>
          <cell r="BJ89">
            <v>0</v>
          </cell>
          <cell r="BK89">
            <v>0</v>
          </cell>
          <cell r="BL89">
            <v>0</v>
          </cell>
          <cell r="BM89">
            <v>0</v>
          </cell>
          <cell r="BN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AA90">
            <v>81</v>
          </cell>
          <cell r="BA90">
            <v>81</v>
          </cell>
          <cell r="BB90">
            <v>81</v>
          </cell>
          <cell r="BC90" t="str">
            <v>DUNSTABLE</v>
          </cell>
          <cell r="BD90">
            <v>0</v>
          </cell>
          <cell r="BE90">
            <v>0</v>
          </cell>
          <cell r="BF90">
            <v>0</v>
          </cell>
          <cell r="BG90">
            <v>0</v>
          </cell>
          <cell r="BH90">
            <v>0</v>
          </cell>
          <cell r="BI90">
            <v>0</v>
          </cell>
          <cell r="BJ90">
            <v>0</v>
          </cell>
          <cell r="BK90">
            <v>0</v>
          </cell>
          <cell r="BL90">
            <v>0</v>
          </cell>
          <cell r="BM90">
            <v>0</v>
          </cell>
          <cell r="BN90">
            <v>0</v>
          </cell>
        </row>
        <row r="91">
          <cell r="A91">
            <v>82</v>
          </cell>
          <cell r="B91">
            <v>82</v>
          </cell>
          <cell r="C91" t="str">
            <v>DUXBURY</v>
          </cell>
          <cell r="D91">
            <v>16</v>
          </cell>
          <cell r="E91">
            <v>234213</v>
          </cell>
          <cell r="F91">
            <v>0</v>
          </cell>
          <cell r="G91">
            <v>14288</v>
          </cell>
          <cell r="H91">
            <v>248501</v>
          </cell>
          <cell r="J91">
            <v>36396.011959676551</v>
          </cell>
          <cell r="K91">
            <v>0.34182201668609086</v>
          </cell>
          <cell r="L91">
            <v>14288</v>
          </cell>
          <cell r="M91">
            <v>50684.011959676551</v>
          </cell>
          <cell r="O91">
            <v>197816.98804032346</v>
          </cell>
          <cell r="Q91">
            <v>0</v>
          </cell>
          <cell r="R91">
            <v>36396.011959676551</v>
          </cell>
          <cell r="S91">
            <v>14288</v>
          </cell>
          <cell r="T91">
            <v>50684.011959676551</v>
          </cell>
          <cell r="V91">
            <v>120764.5</v>
          </cell>
          <cell r="AA91">
            <v>82</v>
          </cell>
          <cell r="AB91">
            <v>16</v>
          </cell>
          <cell r="AC91">
            <v>0</v>
          </cell>
          <cell r="AD91">
            <v>0</v>
          </cell>
          <cell r="AE91">
            <v>234213</v>
          </cell>
          <cell r="AF91">
            <v>0</v>
          </cell>
          <cell r="AG91">
            <v>234213</v>
          </cell>
          <cell r="AH91">
            <v>0</v>
          </cell>
          <cell r="AI91">
            <v>14288</v>
          </cell>
          <cell r="AJ91">
            <v>248501</v>
          </cell>
          <cell r="AK91">
            <v>0</v>
          </cell>
          <cell r="AM91">
            <v>0</v>
          </cell>
          <cell r="AN91">
            <v>0</v>
          </cell>
          <cell r="AO91">
            <v>248501</v>
          </cell>
          <cell r="BA91">
            <v>82</v>
          </cell>
          <cell r="BB91">
            <v>82</v>
          </cell>
          <cell r="BC91" t="str">
            <v>DUXBURY</v>
          </cell>
          <cell r="BD91">
            <v>234213</v>
          </cell>
          <cell r="BE91">
            <v>175059</v>
          </cell>
          <cell r="BF91">
            <v>59154</v>
          </cell>
          <cell r="BG91">
            <v>2487</v>
          </cell>
          <cell r="BH91">
            <v>5137</v>
          </cell>
          <cell r="BI91">
            <v>0</v>
          </cell>
          <cell r="BJ91">
            <v>6734.5</v>
          </cell>
          <cell r="BK91">
            <v>32964</v>
          </cell>
          <cell r="BL91">
            <v>0</v>
          </cell>
          <cell r="BM91">
            <v>106476.5</v>
          </cell>
          <cell r="BN91">
            <v>36396.011959676551</v>
          </cell>
        </row>
        <row r="92">
          <cell r="A92">
            <v>83</v>
          </cell>
          <cell r="B92">
            <v>83</v>
          </cell>
          <cell r="C92" t="str">
            <v>EAST BRIDGEWATER</v>
          </cell>
          <cell r="D92">
            <v>12</v>
          </cell>
          <cell r="E92">
            <v>137980</v>
          </cell>
          <cell r="F92">
            <v>0</v>
          </cell>
          <cell r="G92">
            <v>10716</v>
          </cell>
          <cell r="H92">
            <v>148696</v>
          </cell>
          <cell r="J92">
            <v>23614.8922308609</v>
          </cell>
          <cell r="K92">
            <v>0.38752007730516669</v>
          </cell>
          <cell r="L92">
            <v>10716</v>
          </cell>
          <cell r="M92">
            <v>34330.892230860904</v>
          </cell>
          <cell r="O92">
            <v>114365.1077691391</v>
          </cell>
          <cell r="Q92">
            <v>0</v>
          </cell>
          <cell r="R92">
            <v>23614.8922308609</v>
          </cell>
          <cell r="S92">
            <v>10716</v>
          </cell>
          <cell r="T92">
            <v>34330.892230860904</v>
          </cell>
          <cell r="V92">
            <v>71654.5</v>
          </cell>
          <cell r="AA92">
            <v>83</v>
          </cell>
          <cell r="AB92">
            <v>12</v>
          </cell>
          <cell r="AC92">
            <v>0</v>
          </cell>
          <cell r="AD92">
            <v>0</v>
          </cell>
          <cell r="AE92">
            <v>137980</v>
          </cell>
          <cell r="AF92">
            <v>0</v>
          </cell>
          <cell r="AG92">
            <v>137980</v>
          </cell>
          <cell r="AH92">
            <v>0</v>
          </cell>
          <cell r="AI92">
            <v>10716</v>
          </cell>
          <cell r="AJ92">
            <v>148696</v>
          </cell>
          <cell r="AK92">
            <v>0</v>
          </cell>
          <cell r="AM92">
            <v>0</v>
          </cell>
          <cell r="AN92">
            <v>0</v>
          </cell>
          <cell r="AO92">
            <v>148696</v>
          </cell>
          <cell r="BA92">
            <v>83</v>
          </cell>
          <cell r="BB92">
            <v>83</v>
          </cell>
          <cell r="BC92" t="str">
            <v>EAST BRIDGEWATER</v>
          </cell>
          <cell r="BD92">
            <v>137980</v>
          </cell>
          <cell r="BE92">
            <v>99599</v>
          </cell>
          <cell r="BF92">
            <v>38381</v>
          </cell>
          <cell r="BG92">
            <v>8770.5</v>
          </cell>
          <cell r="BH92">
            <v>4571</v>
          </cell>
          <cell r="BI92">
            <v>2681.75</v>
          </cell>
          <cell r="BJ92">
            <v>2333.25</v>
          </cell>
          <cell r="BK92">
            <v>4201</v>
          </cell>
          <cell r="BL92">
            <v>0</v>
          </cell>
          <cell r="BM92">
            <v>60938.5</v>
          </cell>
          <cell r="BN92">
            <v>23614.8922308609</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AA93">
            <v>84</v>
          </cell>
          <cell r="BA93">
            <v>84</v>
          </cell>
          <cell r="BB93">
            <v>84</v>
          </cell>
          <cell r="BC93" t="str">
            <v>EAST BROOKFIELD</v>
          </cell>
          <cell r="BD93">
            <v>0</v>
          </cell>
          <cell r="BE93">
            <v>0</v>
          </cell>
          <cell r="BF93">
            <v>0</v>
          </cell>
          <cell r="BG93">
            <v>0</v>
          </cell>
          <cell r="BH93">
            <v>0</v>
          </cell>
          <cell r="BI93">
            <v>0</v>
          </cell>
          <cell r="BJ93">
            <v>0</v>
          </cell>
          <cell r="BK93">
            <v>0</v>
          </cell>
          <cell r="BL93">
            <v>0</v>
          </cell>
          <cell r="BM93">
            <v>0</v>
          </cell>
          <cell r="BN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AA94">
            <v>85</v>
          </cell>
          <cell r="BA94">
            <v>85</v>
          </cell>
          <cell r="BB94">
            <v>86</v>
          </cell>
          <cell r="BC94" t="str">
            <v>EASTHAM</v>
          </cell>
          <cell r="BD94">
            <v>0</v>
          </cell>
          <cell r="BE94">
            <v>0</v>
          </cell>
          <cell r="BF94">
            <v>0</v>
          </cell>
          <cell r="BG94">
            <v>0</v>
          </cell>
          <cell r="BH94">
            <v>0</v>
          </cell>
          <cell r="BI94">
            <v>0</v>
          </cell>
          <cell r="BJ94">
            <v>0</v>
          </cell>
          <cell r="BK94">
            <v>0</v>
          </cell>
          <cell r="BL94">
            <v>0</v>
          </cell>
          <cell r="BM94">
            <v>0</v>
          </cell>
          <cell r="BN94">
            <v>0</v>
          </cell>
        </row>
        <row r="95">
          <cell r="A95">
            <v>86</v>
          </cell>
          <cell r="B95">
            <v>87</v>
          </cell>
          <cell r="C95" t="str">
            <v>EASTHAMPTON</v>
          </cell>
          <cell r="D95">
            <v>114</v>
          </cell>
          <cell r="E95">
            <v>1267899</v>
          </cell>
          <cell r="F95">
            <v>0</v>
          </cell>
          <cell r="G95">
            <v>101802</v>
          </cell>
          <cell r="H95">
            <v>1369701</v>
          </cell>
          <cell r="J95">
            <v>127502.94422003266</v>
          </cell>
          <cell r="K95">
            <v>0.37434090136281212</v>
          </cell>
          <cell r="L95">
            <v>101802</v>
          </cell>
          <cell r="M95">
            <v>229304.94422003266</v>
          </cell>
          <cell r="O95">
            <v>1140396.0557799675</v>
          </cell>
          <cell r="Q95">
            <v>0</v>
          </cell>
          <cell r="R95">
            <v>127502.94422003266</v>
          </cell>
          <cell r="S95">
            <v>101802</v>
          </cell>
          <cell r="T95">
            <v>229304.94422003266</v>
          </cell>
          <cell r="V95">
            <v>442408.5</v>
          </cell>
          <cell r="AA95">
            <v>86</v>
          </cell>
          <cell r="AB95">
            <v>114</v>
          </cell>
          <cell r="AC95">
            <v>0</v>
          </cell>
          <cell r="AD95">
            <v>0</v>
          </cell>
          <cell r="AE95">
            <v>1267899</v>
          </cell>
          <cell r="AF95">
            <v>0</v>
          </cell>
          <cell r="AG95">
            <v>1267899</v>
          </cell>
          <cell r="AH95">
            <v>0</v>
          </cell>
          <cell r="AI95">
            <v>101802</v>
          </cell>
          <cell r="AJ95">
            <v>1369701</v>
          </cell>
          <cell r="AK95">
            <v>0</v>
          </cell>
          <cell r="AM95">
            <v>0</v>
          </cell>
          <cell r="AN95">
            <v>0</v>
          </cell>
          <cell r="AO95">
            <v>1369701</v>
          </cell>
          <cell r="BA95">
            <v>86</v>
          </cell>
          <cell r="BB95">
            <v>87</v>
          </cell>
          <cell r="BC95" t="str">
            <v>EASTHAMPTON</v>
          </cell>
          <cell r="BD95">
            <v>1267899</v>
          </cell>
          <cell r="BE95">
            <v>1060670</v>
          </cell>
          <cell r="BF95">
            <v>207229</v>
          </cell>
          <cell r="BG95">
            <v>8951</v>
          </cell>
          <cell r="BH95">
            <v>23010</v>
          </cell>
          <cell r="BI95">
            <v>53681.75</v>
          </cell>
          <cell r="BJ95">
            <v>42056.25</v>
          </cell>
          <cell r="BK95">
            <v>5678.5</v>
          </cell>
          <cell r="BL95">
            <v>0</v>
          </cell>
          <cell r="BM95">
            <v>340606.5</v>
          </cell>
          <cell r="BN95">
            <v>127502.94422003266</v>
          </cell>
        </row>
        <row r="96">
          <cell r="A96">
            <v>87</v>
          </cell>
          <cell r="B96">
            <v>85</v>
          </cell>
          <cell r="C96" t="str">
            <v>EAST LONGMEADOW</v>
          </cell>
          <cell r="D96">
            <v>10</v>
          </cell>
          <cell r="E96">
            <v>142343</v>
          </cell>
          <cell r="F96">
            <v>0</v>
          </cell>
          <cell r="G96">
            <v>8930</v>
          </cell>
          <cell r="H96">
            <v>151273</v>
          </cell>
          <cell r="J96">
            <v>15132.703014981993</v>
          </cell>
          <cell r="K96">
            <v>0.3167958259709846</v>
          </cell>
          <cell r="L96">
            <v>8930</v>
          </cell>
          <cell r="M96">
            <v>24062.703014981991</v>
          </cell>
          <cell r="O96">
            <v>127210.29698501801</v>
          </cell>
          <cell r="Q96">
            <v>0</v>
          </cell>
          <cell r="R96">
            <v>15132.703014981993</v>
          </cell>
          <cell r="S96">
            <v>8930</v>
          </cell>
          <cell r="T96">
            <v>24062.703014981991</v>
          </cell>
          <cell r="V96">
            <v>56698</v>
          </cell>
          <cell r="AA96">
            <v>87</v>
          </cell>
          <cell r="AB96">
            <v>10</v>
          </cell>
          <cell r="AC96">
            <v>0</v>
          </cell>
          <cell r="AD96">
            <v>0</v>
          </cell>
          <cell r="AE96">
            <v>142343</v>
          </cell>
          <cell r="AF96">
            <v>0</v>
          </cell>
          <cell r="AG96">
            <v>142343</v>
          </cell>
          <cell r="AH96">
            <v>0</v>
          </cell>
          <cell r="AI96">
            <v>8930</v>
          </cell>
          <cell r="AJ96">
            <v>151273</v>
          </cell>
          <cell r="AK96">
            <v>0</v>
          </cell>
          <cell r="AM96">
            <v>0</v>
          </cell>
          <cell r="AN96">
            <v>0</v>
          </cell>
          <cell r="AO96">
            <v>151273</v>
          </cell>
          <cell r="BA96">
            <v>87</v>
          </cell>
          <cell r="BB96">
            <v>85</v>
          </cell>
          <cell r="BC96" t="str">
            <v>EAST LONGMEADOW</v>
          </cell>
          <cell r="BD96">
            <v>142343</v>
          </cell>
          <cell r="BE96">
            <v>117748</v>
          </cell>
          <cell r="BF96">
            <v>24595</v>
          </cell>
          <cell r="BG96">
            <v>5358</v>
          </cell>
          <cell r="BH96">
            <v>0</v>
          </cell>
          <cell r="BI96">
            <v>14486.5</v>
          </cell>
          <cell r="BJ96">
            <v>3328.5</v>
          </cell>
          <cell r="BK96">
            <v>0</v>
          </cell>
          <cell r="BL96">
            <v>0</v>
          </cell>
          <cell r="BM96">
            <v>47768</v>
          </cell>
          <cell r="BN96">
            <v>15132.703014981993</v>
          </cell>
        </row>
        <row r="97">
          <cell r="A97">
            <v>88</v>
          </cell>
          <cell r="B97">
            <v>88</v>
          </cell>
          <cell r="C97" t="str">
            <v>EASTON</v>
          </cell>
          <cell r="D97">
            <v>5</v>
          </cell>
          <cell r="E97">
            <v>70750</v>
          </cell>
          <cell r="F97">
            <v>0</v>
          </cell>
          <cell r="G97">
            <v>4465</v>
          </cell>
          <cell r="H97">
            <v>75215</v>
          </cell>
          <cell r="J97">
            <v>0</v>
          </cell>
          <cell r="K97">
            <v>0</v>
          </cell>
          <cell r="L97">
            <v>4465</v>
          </cell>
          <cell r="M97">
            <v>4465</v>
          </cell>
          <cell r="O97">
            <v>70750</v>
          </cell>
          <cell r="Q97">
            <v>0</v>
          </cell>
          <cell r="R97">
            <v>0</v>
          </cell>
          <cell r="S97">
            <v>4465</v>
          </cell>
          <cell r="T97">
            <v>4465</v>
          </cell>
          <cell r="V97">
            <v>49287.75</v>
          </cell>
          <cell r="AA97">
            <v>88</v>
          </cell>
          <cell r="AB97">
            <v>5</v>
          </cell>
          <cell r="AC97">
            <v>0</v>
          </cell>
          <cell r="AD97">
            <v>0</v>
          </cell>
          <cell r="AE97">
            <v>70750</v>
          </cell>
          <cell r="AF97">
            <v>0</v>
          </cell>
          <cell r="AG97">
            <v>70750</v>
          </cell>
          <cell r="AH97">
            <v>0</v>
          </cell>
          <cell r="AI97">
            <v>4465</v>
          </cell>
          <cell r="AJ97">
            <v>75215</v>
          </cell>
          <cell r="AK97">
            <v>0</v>
          </cell>
          <cell r="AM97">
            <v>0</v>
          </cell>
          <cell r="AN97">
            <v>0</v>
          </cell>
          <cell r="AO97">
            <v>75215</v>
          </cell>
          <cell r="BA97">
            <v>88</v>
          </cell>
          <cell r="BB97">
            <v>88</v>
          </cell>
          <cell r="BC97" t="str">
            <v>EASTON</v>
          </cell>
          <cell r="BD97">
            <v>70750</v>
          </cell>
          <cell r="BE97">
            <v>235234</v>
          </cell>
          <cell r="BF97">
            <v>0</v>
          </cell>
          <cell r="BG97">
            <v>24110</v>
          </cell>
          <cell r="BH97">
            <v>493</v>
          </cell>
          <cell r="BI97">
            <v>0</v>
          </cell>
          <cell r="BJ97">
            <v>4160.25</v>
          </cell>
          <cell r="BK97">
            <v>16059.5</v>
          </cell>
          <cell r="BL97">
            <v>0</v>
          </cell>
          <cell r="BM97">
            <v>44822.75</v>
          </cell>
          <cell r="BN97">
            <v>0</v>
          </cell>
        </row>
        <row r="98">
          <cell r="A98">
            <v>89</v>
          </cell>
          <cell r="B98">
            <v>89</v>
          </cell>
          <cell r="C98" t="str">
            <v>EDGARTOWN</v>
          </cell>
          <cell r="D98">
            <v>45</v>
          </cell>
          <cell r="E98">
            <v>1022345.9237771964</v>
          </cell>
          <cell r="F98">
            <v>0</v>
          </cell>
          <cell r="G98">
            <v>39292</v>
          </cell>
          <cell r="H98">
            <v>1061637.9237771966</v>
          </cell>
          <cell r="J98">
            <v>31970.287778183778</v>
          </cell>
          <cell r="K98">
            <v>0.23581312709425201</v>
          </cell>
          <cell r="L98">
            <v>39292</v>
          </cell>
          <cell r="M98">
            <v>71262.287778183774</v>
          </cell>
          <cell r="O98">
            <v>990375.63599901274</v>
          </cell>
          <cell r="Q98">
            <v>28803</v>
          </cell>
          <cell r="R98">
            <v>31970.287778183778</v>
          </cell>
          <cell r="S98">
            <v>40185</v>
          </cell>
          <cell r="T98">
            <v>100065.28777818377</v>
          </cell>
          <cell r="V98">
            <v>203669.67377719644</v>
          </cell>
          <cell r="AA98">
            <v>89</v>
          </cell>
          <cell r="AB98">
            <v>45</v>
          </cell>
          <cell r="AC98">
            <v>0</v>
          </cell>
          <cell r="AD98">
            <v>1</v>
          </cell>
          <cell r="AE98">
            <v>1228040</v>
          </cell>
          <cell r="AF98">
            <v>205694.07622280356</v>
          </cell>
          <cell r="AG98">
            <v>1022345.9237771964</v>
          </cell>
          <cell r="AH98">
            <v>0</v>
          </cell>
          <cell r="AI98">
            <v>39292</v>
          </cell>
          <cell r="AJ98">
            <v>1061637.9237771966</v>
          </cell>
          <cell r="AK98">
            <v>27910</v>
          </cell>
          <cell r="AM98">
            <v>893</v>
          </cell>
          <cell r="AN98">
            <v>28803</v>
          </cell>
          <cell r="AO98">
            <v>1090440.9237771966</v>
          </cell>
          <cell r="BA98">
            <v>89</v>
          </cell>
          <cell r="BB98">
            <v>89</v>
          </cell>
          <cell r="BC98" t="str">
            <v>EDGARTOWN</v>
          </cell>
          <cell r="BD98">
            <v>1022345.9237771964</v>
          </cell>
          <cell r="BE98">
            <v>970385</v>
          </cell>
          <cell r="BF98">
            <v>51960.92377719644</v>
          </cell>
          <cell r="BG98">
            <v>17303.5</v>
          </cell>
          <cell r="BH98">
            <v>15975</v>
          </cell>
          <cell r="BI98">
            <v>38593.75</v>
          </cell>
          <cell r="BJ98">
            <v>4390.5</v>
          </cell>
          <cell r="BK98">
            <v>7351</v>
          </cell>
          <cell r="BL98">
            <v>0</v>
          </cell>
          <cell r="BM98">
            <v>135574.67377719644</v>
          </cell>
          <cell r="BN98">
            <v>31970.287778183778</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AA99">
            <v>90</v>
          </cell>
          <cell r="BA99">
            <v>90</v>
          </cell>
          <cell r="BB99">
            <v>90</v>
          </cell>
          <cell r="BC99" t="str">
            <v>EGREMONT</v>
          </cell>
          <cell r="BD99">
            <v>0</v>
          </cell>
          <cell r="BE99">
            <v>0</v>
          </cell>
          <cell r="BF99">
            <v>0</v>
          </cell>
          <cell r="BG99">
            <v>0</v>
          </cell>
          <cell r="BH99">
            <v>0</v>
          </cell>
          <cell r="BI99">
            <v>0</v>
          </cell>
          <cell r="BJ99">
            <v>0</v>
          </cell>
          <cell r="BK99">
            <v>0</v>
          </cell>
          <cell r="BL99">
            <v>0</v>
          </cell>
          <cell r="BM99">
            <v>0</v>
          </cell>
          <cell r="BN99">
            <v>0</v>
          </cell>
        </row>
        <row r="100">
          <cell r="A100">
            <v>91</v>
          </cell>
          <cell r="B100">
            <v>91</v>
          </cell>
          <cell r="C100" t="str">
            <v>ERVING</v>
          </cell>
          <cell r="D100">
            <v>5</v>
          </cell>
          <cell r="E100">
            <v>126882</v>
          </cell>
          <cell r="F100">
            <v>0</v>
          </cell>
          <cell r="G100">
            <v>4465</v>
          </cell>
          <cell r="H100">
            <v>131347</v>
          </cell>
          <cell r="J100">
            <v>0</v>
          </cell>
          <cell r="K100">
            <v>0</v>
          </cell>
          <cell r="L100">
            <v>4465</v>
          </cell>
          <cell r="M100">
            <v>4465</v>
          </cell>
          <cell r="O100">
            <v>126882</v>
          </cell>
          <cell r="Q100">
            <v>0</v>
          </cell>
          <cell r="R100">
            <v>0</v>
          </cell>
          <cell r="S100">
            <v>4465</v>
          </cell>
          <cell r="T100">
            <v>4465</v>
          </cell>
          <cell r="V100">
            <v>5580</v>
          </cell>
          <cell r="AA100">
            <v>91</v>
          </cell>
          <cell r="AB100">
            <v>5</v>
          </cell>
          <cell r="AC100">
            <v>0</v>
          </cell>
          <cell r="AD100">
            <v>0</v>
          </cell>
          <cell r="AE100">
            <v>126882</v>
          </cell>
          <cell r="AF100">
            <v>0</v>
          </cell>
          <cell r="AG100">
            <v>126882</v>
          </cell>
          <cell r="AH100">
            <v>0</v>
          </cell>
          <cell r="AI100">
            <v>4465</v>
          </cell>
          <cell r="AJ100">
            <v>131347</v>
          </cell>
          <cell r="AK100">
            <v>0</v>
          </cell>
          <cell r="AM100">
            <v>0</v>
          </cell>
          <cell r="AN100">
            <v>0</v>
          </cell>
          <cell r="AO100">
            <v>131347</v>
          </cell>
          <cell r="BA100">
            <v>91</v>
          </cell>
          <cell r="BB100">
            <v>91</v>
          </cell>
          <cell r="BC100" t="str">
            <v>ERVING</v>
          </cell>
          <cell r="BD100">
            <v>126882</v>
          </cell>
          <cell r="BE100">
            <v>163952</v>
          </cell>
          <cell r="BF100">
            <v>0</v>
          </cell>
          <cell r="BG100">
            <v>0</v>
          </cell>
          <cell r="BH100">
            <v>1115</v>
          </cell>
          <cell r="BI100">
            <v>0</v>
          </cell>
          <cell r="BJ100">
            <v>0</v>
          </cell>
          <cell r="BK100">
            <v>0</v>
          </cell>
          <cell r="BL100">
            <v>0</v>
          </cell>
          <cell r="BM100">
            <v>1115</v>
          </cell>
          <cell r="BN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AA101">
            <v>92</v>
          </cell>
          <cell r="BA101">
            <v>92</v>
          </cell>
          <cell r="BB101">
            <v>92</v>
          </cell>
          <cell r="BC101" t="str">
            <v>ESSEX</v>
          </cell>
          <cell r="BD101">
            <v>0</v>
          </cell>
          <cell r="BE101">
            <v>0</v>
          </cell>
          <cell r="BF101">
            <v>0</v>
          </cell>
          <cell r="BG101">
            <v>0</v>
          </cell>
          <cell r="BH101">
            <v>0</v>
          </cell>
          <cell r="BI101">
            <v>0</v>
          </cell>
          <cell r="BJ101">
            <v>0</v>
          </cell>
          <cell r="BK101">
            <v>0</v>
          </cell>
          <cell r="BL101">
            <v>0</v>
          </cell>
          <cell r="BM101">
            <v>0</v>
          </cell>
          <cell r="BN101">
            <v>0</v>
          </cell>
        </row>
        <row r="102">
          <cell r="A102">
            <v>93</v>
          </cell>
          <cell r="B102">
            <v>93</v>
          </cell>
          <cell r="C102" t="str">
            <v>EVERETT</v>
          </cell>
          <cell r="D102">
            <v>756</v>
          </cell>
          <cell r="E102">
            <v>8660870.8200000003</v>
          </cell>
          <cell r="F102">
            <v>0</v>
          </cell>
          <cell r="G102">
            <v>642505</v>
          </cell>
          <cell r="H102">
            <v>9303375.8200000003</v>
          </cell>
          <cell r="J102">
            <v>164055.74070429886</v>
          </cell>
          <cell r="K102">
            <v>0.14164501122556691</v>
          </cell>
          <cell r="L102">
            <v>642505</v>
          </cell>
          <cell r="M102">
            <v>806560.74070429883</v>
          </cell>
          <cell r="O102">
            <v>8496815.0792957023</v>
          </cell>
          <cell r="Q102">
            <v>480855</v>
          </cell>
          <cell r="R102">
            <v>164055.74070429886</v>
          </cell>
          <cell r="S102">
            <v>675108</v>
          </cell>
          <cell r="T102">
            <v>1287415.740704299</v>
          </cell>
          <cell r="V102">
            <v>2281577.5700000003</v>
          </cell>
          <cell r="AA102">
            <v>93</v>
          </cell>
          <cell r="AB102">
            <v>756</v>
          </cell>
          <cell r="AC102">
            <v>0</v>
          </cell>
          <cell r="AD102">
            <v>36.509714375124894</v>
          </cell>
          <cell r="AE102">
            <v>8660870.8200000003</v>
          </cell>
          <cell r="AF102">
            <v>0</v>
          </cell>
          <cell r="AG102">
            <v>8660870.8200000003</v>
          </cell>
          <cell r="AH102">
            <v>0</v>
          </cell>
          <cell r="AI102">
            <v>642505</v>
          </cell>
          <cell r="AJ102">
            <v>9303375.8200000003</v>
          </cell>
          <cell r="AK102">
            <v>448252</v>
          </cell>
          <cell r="AM102">
            <v>32603</v>
          </cell>
          <cell r="AN102">
            <v>480855</v>
          </cell>
          <cell r="AO102">
            <v>9784230.8200000003</v>
          </cell>
          <cell r="BA102">
            <v>93</v>
          </cell>
          <cell r="BB102">
            <v>93</v>
          </cell>
          <cell r="BC102" t="str">
            <v>EVERETT</v>
          </cell>
          <cell r="BD102">
            <v>8660870.8200000003</v>
          </cell>
          <cell r="BE102">
            <v>8394233</v>
          </cell>
          <cell r="BF102">
            <v>266637.8200000003</v>
          </cell>
          <cell r="BG102">
            <v>89378.5</v>
          </cell>
          <cell r="BH102">
            <v>475610</v>
          </cell>
          <cell r="BI102">
            <v>86349.5</v>
          </cell>
          <cell r="BJ102">
            <v>118726</v>
          </cell>
          <cell r="BK102">
            <v>121515.75</v>
          </cell>
          <cell r="BL102">
            <v>0</v>
          </cell>
          <cell r="BM102">
            <v>1158217.5700000003</v>
          </cell>
          <cell r="BN102">
            <v>164055.74070429886</v>
          </cell>
        </row>
        <row r="103">
          <cell r="A103">
            <v>94</v>
          </cell>
          <cell r="B103">
            <v>94</v>
          </cell>
          <cell r="C103" t="str">
            <v>FAIRHAVEN</v>
          </cell>
          <cell r="D103">
            <v>0</v>
          </cell>
          <cell r="E103">
            <v>0</v>
          </cell>
          <cell r="F103">
            <v>0</v>
          </cell>
          <cell r="G103">
            <v>0</v>
          </cell>
          <cell r="H103">
            <v>0</v>
          </cell>
          <cell r="J103">
            <v>0</v>
          </cell>
          <cell r="K103">
            <v>0</v>
          </cell>
          <cell r="L103">
            <v>0</v>
          </cell>
          <cell r="M103">
            <v>0</v>
          </cell>
          <cell r="O103">
            <v>0</v>
          </cell>
          <cell r="Q103">
            <v>0</v>
          </cell>
          <cell r="R103">
            <v>0</v>
          </cell>
          <cell r="S103">
            <v>0</v>
          </cell>
          <cell r="T103">
            <v>0</v>
          </cell>
          <cell r="V103">
            <v>7072.75</v>
          </cell>
          <cell r="AA103">
            <v>94</v>
          </cell>
          <cell r="BA103">
            <v>94</v>
          </cell>
          <cell r="BB103">
            <v>94</v>
          </cell>
          <cell r="BC103" t="str">
            <v>FAIRHAVEN</v>
          </cell>
          <cell r="BD103">
            <v>0</v>
          </cell>
          <cell r="BE103">
            <v>10952</v>
          </cell>
          <cell r="BF103">
            <v>0</v>
          </cell>
          <cell r="BG103">
            <v>0</v>
          </cell>
          <cell r="BH103">
            <v>801</v>
          </cell>
          <cell r="BI103">
            <v>0</v>
          </cell>
          <cell r="BJ103">
            <v>0</v>
          </cell>
          <cell r="BK103">
            <v>6271.75</v>
          </cell>
          <cell r="BL103">
            <v>0</v>
          </cell>
          <cell r="BM103">
            <v>7072.75</v>
          </cell>
          <cell r="BN103">
            <v>0</v>
          </cell>
        </row>
        <row r="104">
          <cell r="A104">
            <v>95</v>
          </cell>
          <cell r="B104">
            <v>95</v>
          </cell>
          <cell r="C104" t="str">
            <v>FALL RIVER</v>
          </cell>
          <cell r="D104">
            <v>1798</v>
          </cell>
          <cell r="E104">
            <v>20437071</v>
          </cell>
          <cell r="F104">
            <v>0</v>
          </cell>
          <cell r="G104">
            <v>1605614</v>
          </cell>
          <cell r="H104">
            <v>22042685</v>
          </cell>
          <cell r="J104">
            <v>2317265.0598574718</v>
          </cell>
          <cell r="K104">
            <v>0.3762922499657928</v>
          </cell>
          <cell r="L104">
            <v>1605614</v>
          </cell>
          <cell r="M104">
            <v>3922879.0598574718</v>
          </cell>
          <cell r="O104">
            <v>18119805.940142527</v>
          </cell>
          <cell r="Q104">
            <v>0</v>
          </cell>
          <cell r="R104">
            <v>2317265.0598574718</v>
          </cell>
          <cell r="S104">
            <v>1605614</v>
          </cell>
          <cell r="T104">
            <v>3922879.0598574718</v>
          </cell>
          <cell r="V104">
            <v>7763766.5</v>
          </cell>
          <cell r="AA104">
            <v>95</v>
          </cell>
          <cell r="AB104">
            <v>1798</v>
          </cell>
          <cell r="AC104">
            <v>0</v>
          </cell>
          <cell r="AD104">
            <v>0</v>
          </cell>
          <cell r="AE104">
            <v>20437071</v>
          </cell>
          <cell r="AF104">
            <v>0</v>
          </cell>
          <cell r="AG104">
            <v>20437071</v>
          </cell>
          <cell r="AH104">
            <v>0</v>
          </cell>
          <cell r="AI104">
            <v>1605614</v>
          </cell>
          <cell r="AJ104">
            <v>22042685</v>
          </cell>
          <cell r="AK104">
            <v>0</v>
          </cell>
          <cell r="AM104">
            <v>0</v>
          </cell>
          <cell r="AN104">
            <v>0</v>
          </cell>
          <cell r="AO104">
            <v>22042685</v>
          </cell>
          <cell r="BA104">
            <v>95</v>
          </cell>
          <cell r="BB104">
            <v>95</v>
          </cell>
          <cell r="BC104" t="str">
            <v>FALL RIVER</v>
          </cell>
          <cell r="BD104">
            <v>20437071</v>
          </cell>
          <cell r="BE104">
            <v>16670848</v>
          </cell>
          <cell r="BF104">
            <v>3766223</v>
          </cell>
          <cell r="BG104">
            <v>658990</v>
          </cell>
          <cell r="BH104">
            <v>491474</v>
          </cell>
          <cell r="BI104">
            <v>629575</v>
          </cell>
          <cell r="BJ104">
            <v>487964.5</v>
          </cell>
          <cell r="BK104">
            <v>123926</v>
          </cell>
          <cell r="BL104">
            <v>0</v>
          </cell>
          <cell r="BM104">
            <v>6158152.5</v>
          </cell>
          <cell r="BN104">
            <v>2317265.0598574718</v>
          </cell>
        </row>
        <row r="105">
          <cell r="A105">
            <v>96</v>
          </cell>
          <cell r="B105">
            <v>96</v>
          </cell>
          <cell r="C105" t="str">
            <v>FALMOUTH</v>
          </cell>
          <cell r="D105">
            <v>89</v>
          </cell>
          <cell r="E105">
            <v>1510613</v>
          </cell>
          <cell r="F105">
            <v>0</v>
          </cell>
          <cell r="G105">
            <v>79477</v>
          </cell>
          <cell r="H105">
            <v>1590090</v>
          </cell>
          <cell r="J105">
            <v>215357.52973766893</v>
          </cell>
          <cell r="K105">
            <v>0.50853428055935379</v>
          </cell>
          <cell r="L105">
            <v>79477</v>
          </cell>
          <cell r="M105">
            <v>294834.52973766893</v>
          </cell>
          <cell r="O105">
            <v>1295255.470262331</v>
          </cell>
          <cell r="Q105">
            <v>0</v>
          </cell>
          <cell r="R105">
            <v>215357.52973766893</v>
          </cell>
          <cell r="S105">
            <v>79477</v>
          </cell>
          <cell r="T105">
            <v>294834.52973766893</v>
          </cell>
          <cell r="V105">
            <v>502963.75</v>
          </cell>
          <cell r="AA105">
            <v>96</v>
          </cell>
          <cell r="AB105">
            <v>89</v>
          </cell>
          <cell r="AC105">
            <v>0</v>
          </cell>
          <cell r="AD105">
            <v>0</v>
          </cell>
          <cell r="AE105">
            <v>1510613</v>
          </cell>
          <cell r="AF105">
            <v>0</v>
          </cell>
          <cell r="AG105">
            <v>1510613</v>
          </cell>
          <cell r="AH105">
            <v>0</v>
          </cell>
          <cell r="AI105">
            <v>79477</v>
          </cell>
          <cell r="AJ105">
            <v>1590090</v>
          </cell>
          <cell r="AK105">
            <v>0</v>
          </cell>
          <cell r="AM105">
            <v>0</v>
          </cell>
          <cell r="AN105">
            <v>0</v>
          </cell>
          <cell r="AO105">
            <v>1590090</v>
          </cell>
          <cell r="BA105">
            <v>96</v>
          </cell>
          <cell r="BB105">
            <v>96</v>
          </cell>
          <cell r="BC105" t="str">
            <v>FALMOUTH</v>
          </cell>
          <cell r="BD105">
            <v>1510613</v>
          </cell>
          <cell r="BE105">
            <v>1160595</v>
          </cell>
          <cell r="BF105">
            <v>350018</v>
          </cell>
          <cell r="BG105">
            <v>30454.75</v>
          </cell>
          <cell r="BH105">
            <v>43014</v>
          </cell>
          <cell r="BI105">
            <v>0</v>
          </cell>
          <cell r="BJ105">
            <v>0</v>
          </cell>
          <cell r="BK105">
            <v>0</v>
          </cell>
          <cell r="BL105">
            <v>0</v>
          </cell>
          <cell r="BM105">
            <v>423486.75</v>
          </cell>
          <cell r="BN105">
            <v>215357.52973766893</v>
          </cell>
        </row>
        <row r="106">
          <cell r="A106">
            <v>97</v>
          </cell>
          <cell r="B106">
            <v>97</v>
          </cell>
          <cell r="C106" t="str">
            <v>FITCHBURG</v>
          </cell>
          <cell r="D106">
            <v>232</v>
          </cell>
          <cell r="E106">
            <v>2685372</v>
          </cell>
          <cell r="F106">
            <v>0</v>
          </cell>
          <cell r="G106">
            <v>207176</v>
          </cell>
          <cell r="H106">
            <v>2892548</v>
          </cell>
          <cell r="J106">
            <v>336470.22173108626</v>
          </cell>
          <cell r="K106">
            <v>0.53630346102722959</v>
          </cell>
          <cell r="L106">
            <v>207176</v>
          </cell>
          <cell r="M106">
            <v>543646.22173108626</v>
          </cell>
          <cell r="O106">
            <v>2348901.7782689137</v>
          </cell>
          <cell r="Q106">
            <v>0</v>
          </cell>
          <cell r="R106">
            <v>336470.22173108626</v>
          </cell>
          <cell r="S106">
            <v>207176</v>
          </cell>
          <cell r="T106">
            <v>543646.22173108626</v>
          </cell>
          <cell r="V106">
            <v>834563.75</v>
          </cell>
          <cell r="AA106">
            <v>97</v>
          </cell>
          <cell r="AB106">
            <v>232</v>
          </cell>
          <cell r="AC106">
            <v>0</v>
          </cell>
          <cell r="AD106">
            <v>0</v>
          </cell>
          <cell r="AE106">
            <v>2685372</v>
          </cell>
          <cell r="AF106">
            <v>0</v>
          </cell>
          <cell r="AG106">
            <v>2685372</v>
          </cell>
          <cell r="AH106">
            <v>0</v>
          </cell>
          <cell r="AI106">
            <v>207176</v>
          </cell>
          <cell r="AJ106">
            <v>2892548</v>
          </cell>
          <cell r="AK106">
            <v>0</v>
          </cell>
          <cell r="AM106">
            <v>0</v>
          </cell>
          <cell r="AN106">
            <v>0</v>
          </cell>
          <cell r="AO106">
            <v>2892548</v>
          </cell>
          <cell r="BA106">
            <v>97</v>
          </cell>
          <cell r="BB106">
            <v>97</v>
          </cell>
          <cell r="BC106" t="str">
            <v>FITCHBURG</v>
          </cell>
          <cell r="BD106">
            <v>2685372</v>
          </cell>
          <cell r="BE106">
            <v>2138511</v>
          </cell>
          <cell r="BF106">
            <v>546861</v>
          </cell>
          <cell r="BG106">
            <v>54989.75</v>
          </cell>
          <cell r="BH106">
            <v>25537</v>
          </cell>
          <cell r="BI106">
            <v>0</v>
          </cell>
          <cell r="BJ106">
            <v>0</v>
          </cell>
          <cell r="BK106">
            <v>0</v>
          </cell>
          <cell r="BL106">
            <v>0</v>
          </cell>
          <cell r="BM106">
            <v>627387.75</v>
          </cell>
          <cell r="BN106">
            <v>336470.22173108626</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AA107">
            <v>98</v>
          </cell>
          <cell r="BA107">
            <v>98</v>
          </cell>
          <cell r="BB107">
            <v>98</v>
          </cell>
          <cell r="BC107" t="str">
            <v>FLORIDA</v>
          </cell>
          <cell r="BD107">
            <v>0</v>
          </cell>
          <cell r="BE107">
            <v>0</v>
          </cell>
          <cell r="BF107">
            <v>0</v>
          </cell>
          <cell r="BG107">
            <v>0</v>
          </cell>
          <cell r="BH107">
            <v>0</v>
          </cell>
          <cell r="BI107">
            <v>13174</v>
          </cell>
          <cell r="BJ107">
            <v>0</v>
          </cell>
          <cell r="BK107">
            <v>0</v>
          </cell>
          <cell r="BL107">
            <v>0</v>
          </cell>
          <cell r="BM107">
            <v>13174</v>
          </cell>
          <cell r="BN107">
            <v>0</v>
          </cell>
        </row>
        <row r="108">
          <cell r="A108">
            <v>99</v>
          </cell>
          <cell r="B108">
            <v>99</v>
          </cell>
          <cell r="C108" t="str">
            <v>FOXBOROUGH</v>
          </cell>
          <cell r="D108">
            <v>136</v>
          </cell>
          <cell r="E108">
            <v>2212852</v>
          </cell>
          <cell r="F108">
            <v>0</v>
          </cell>
          <cell r="G108">
            <v>121448</v>
          </cell>
          <cell r="H108">
            <v>2334300</v>
          </cell>
          <cell r="J108">
            <v>254367.23238275482</v>
          </cell>
          <cell r="K108">
            <v>0.44986949165229811</v>
          </cell>
          <cell r="L108">
            <v>121448</v>
          </cell>
          <cell r="M108">
            <v>375815.2323827548</v>
          </cell>
          <cell r="O108">
            <v>1958484.7676172452</v>
          </cell>
          <cell r="Q108">
            <v>0</v>
          </cell>
          <cell r="R108">
            <v>254367.23238275482</v>
          </cell>
          <cell r="S108">
            <v>121448</v>
          </cell>
          <cell r="T108">
            <v>375815.2323827548</v>
          </cell>
          <cell r="V108">
            <v>686872.5</v>
          </cell>
          <cell r="AA108">
            <v>99</v>
          </cell>
          <cell r="AB108">
            <v>136</v>
          </cell>
          <cell r="AC108">
            <v>0</v>
          </cell>
          <cell r="AD108">
            <v>0</v>
          </cell>
          <cell r="AE108">
            <v>2212852</v>
          </cell>
          <cell r="AF108">
            <v>0</v>
          </cell>
          <cell r="AG108">
            <v>2212852</v>
          </cell>
          <cell r="AH108">
            <v>0</v>
          </cell>
          <cell r="AI108">
            <v>121448</v>
          </cell>
          <cell r="AJ108">
            <v>2334300</v>
          </cell>
          <cell r="AK108">
            <v>0</v>
          </cell>
          <cell r="AM108">
            <v>0</v>
          </cell>
          <cell r="AN108">
            <v>0</v>
          </cell>
          <cell r="AO108">
            <v>2334300</v>
          </cell>
          <cell r="BA108">
            <v>99</v>
          </cell>
          <cell r="BB108">
            <v>99</v>
          </cell>
          <cell r="BC108" t="str">
            <v>FOXBOROUGH</v>
          </cell>
          <cell r="BD108">
            <v>2212852</v>
          </cell>
          <cell r="BE108">
            <v>1799432</v>
          </cell>
          <cell r="BF108">
            <v>413420</v>
          </cell>
          <cell r="BG108">
            <v>50152.5</v>
          </cell>
          <cell r="BH108">
            <v>16178</v>
          </cell>
          <cell r="BI108">
            <v>59624.25</v>
          </cell>
          <cell r="BJ108">
            <v>0</v>
          </cell>
          <cell r="BK108">
            <v>26049.75</v>
          </cell>
          <cell r="BL108">
            <v>0</v>
          </cell>
          <cell r="BM108">
            <v>565424.5</v>
          </cell>
          <cell r="BN108">
            <v>254367.23238275482</v>
          </cell>
        </row>
        <row r="109">
          <cell r="A109">
            <v>100</v>
          </cell>
          <cell r="B109">
            <v>100</v>
          </cell>
          <cell r="C109" t="str">
            <v>FRAMINGHAM</v>
          </cell>
          <cell r="D109">
            <v>360</v>
          </cell>
          <cell r="E109">
            <v>5408330</v>
          </cell>
          <cell r="F109">
            <v>0</v>
          </cell>
          <cell r="G109">
            <v>321480</v>
          </cell>
          <cell r="H109">
            <v>5729810</v>
          </cell>
          <cell r="J109">
            <v>279208.36885467527</v>
          </cell>
          <cell r="K109">
            <v>0.29026590330825147</v>
          </cell>
          <cell r="L109">
            <v>321480</v>
          </cell>
          <cell r="M109">
            <v>600688.36885467521</v>
          </cell>
          <cell r="O109">
            <v>5129121.6311453246</v>
          </cell>
          <cell r="Q109">
            <v>0</v>
          </cell>
          <cell r="R109">
            <v>279208.36885467527</v>
          </cell>
          <cell r="S109">
            <v>321480</v>
          </cell>
          <cell r="T109">
            <v>600688.36885467521</v>
          </cell>
          <cell r="V109">
            <v>1283385.5</v>
          </cell>
          <cell r="AA109">
            <v>100</v>
          </cell>
          <cell r="AB109">
            <v>360</v>
          </cell>
          <cell r="AC109">
            <v>0</v>
          </cell>
          <cell r="AD109">
            <v>0</v>
          </cell>
          <cell r="AE109">
            <v>5408330</v>
          </cell>
          <cell r="AF109">
            <v>0</v>
          </cell>
          <cell r="AG109">
            <v>5408330</v>
          </cell>
          <cell r="AH109">
            <v>0</v>
          </cell>
          <cell r="AI109">
            <v>321480</v>
          </cell>
          <cell r="AJ109">
            <v>5729810</v>
          </cell>
          <cell r="AK109">
            <v>0</v>
          </cell>
          <cell r="AM109">
            <v>0</v>
          </cell>
          <cell r="AN109">
            <v>0</v>
          </cell>
          <cell r="AO109">
            <v>5729810</v>
          </cell>
          <cell r="BA109">
            <v>100</v>
          </cell>
          <cell r="BB109">
            <v>100</v>
          </cell>
          <cell r="BC109" t="str">
            <v>FRAMINGHAM</v>
          </cell>
          <cell r="BD109">
            <v>5408330</v>
          </cell>
          <cell r="BE109">
            <v>4954536</v>
          </cell>
          <cell r="BF109">
            <v>453794</v>
          </cell>
          <cell r="BG109">
            <v>33748.5</v>
          </cell>
          <cell r="BH109">
            <v>129788</v>
          </cell>
          <cell r="BI109">
            <v>60124.75</v>
          </cell>
          <cell r="BJ109">
            <v>176455.25</v>
          </cell>
          <cell r="BK109">
            <v>107995</v>
          </cell>
          <cell r="BL109">
            <v>0</v>
          </cell>
          <cell r="BM109">
            <v>961905.5</v>
          </cell>
          <cell r="BN109">
            <v>279208.36885467527</v>
          </cell>
        </row>
        <row r="110">
          <cell r="A110">
            <v>101</v>
          </cell>
          <cell r="B110">
            <v>101</v>
          </cell>
          <cell r="C110" t="str">
            <v>FRANKLIN</v>
          </cell>
          <cell r="D110">
            <v>321</v>
          </cell>
          <cell r="E110">
            <v>3685307</v>
          </cell>
          <cell r="F110">
            <v>0</v>
          </cell>
          <cell r="G110">
            <v>286653</v>
          </cell>
          <cell r="H110">
            <v>3971960</v>
          </cell>
          <cell r="J110">
            <v>86293.631358294544</v>
          </cell>
          <cell r="K110">
            <v>0.37140580308786481</v>
          </cell>
          <cell r="L110">
            <v>286653</v>
          </cell>
          <cell r="M110">
            <v>372946.63135829451</v>
          </cell>
          <cell r="O110">
            <v>3599013.3686417053</v>
          </cell>
          <cell r="Q110">
            <v>0</v>
          </cell>
          <cell r="R110">
            <v>86293.631358294544</v>
          </cell>
          <cell r="S110">
            <v>286653</v>
          </cell>
          <cell r="T110">
            <v>372946.63135829451</v>
          </cell>
          <cell r="V110">
            <v>518996.25</v>
          </cell>
          <cell r="AA110">
            <v>101</v>
          </cell>
          <cell r="AB110">
            <v>321</v>
          </cell>
          <cell r="AC110">
            <v>0</v>
          </cell>
          <cell r="AD110">
            <v>0</v>
          </cell>
          <cell r="AE110">
            <v>3685307</v>
          </cell>
          <cell r="AF110">
            <v>0</v>
          </cell>
          <cell r="AG110">
            <v>3685307</v>
          </cell>
          <cell r="AH110">
            <v>0</v>
          </cell>
          <cell r="AI110">
            <v>286653</v>
          </cell>
          <cell r="AJ110">
            <v>3971960</v>
          </cell>
          <cell r="AK110">
            <v>0</v>
          </cell>
          <cell r="AM110">
            <v>0</v>
          </cell>
          <cell r="AN110">
            <v>0</v>
          </cell>
          <cell r="AO110">
            <v>3971960</v>
          </cell>
          <cell r="BA110">
            <v>101</v>
          </cell>
          <cell r="BB110">
            <v>101</v>
          </cell>
          <cell r="BC110" t="str">
            <v>FRANKLIN</v>
          </cell>
          <cell r="BD110">
            <v>3685307</v>
          </cell>
          <cell r="BE110">
            <v>3545055</v>
          </cell>
          <cell r="BF110">
            <v>140252</v>
          </cell>
          <cell r="BG110">
            <v>0</v>
          </cell>
          <cell r="BH110">
            <v>0</v>
          </cell>
          <cell r="BI110">
            <v>0</v>
          </cell>
          <cell r="BJ110">
            <v>75524.5</v>
          </cell>
          <cell r="BK110">
            <v>16566.75</v>
          </cell>
          <cell r="BL110">
            <v>0</v>
          </cell>
          <cell r="BM110">
            <v>232343.25</v>
          </cell>
          <cell r="BN110">
            <v>86293.631358294544</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AA111">
            <v>102</v>
          </cell>
          <cell r="BA111">
            <v>102</v>
          </cell>
          <cell r="BB111">
            <v>102</v>
          </cell>
          <cell r="BC111" t="str">
            <v>FREETOWN</v>
          </cell>
          <cell r="BD111">
            <v>0</v>
          </cell>
          <cell r="BE111">
            <v>0</v>
          </cell>
          <cell r="BF111">
            <v>0</v>
          </cell>
          <cell r="BG111">
            <v>0</v>
          </cell>
          <cell r="BH111">
            <v>0</v>
          </cell>
          <cell r="BI111">
            <v>0</v>
          </cell>
          <cell r="BJ111">
            <v>0</v>
          </cell>
          <cell r="BK111">
            <v>0</v>
          </cell>
          <cell r="BL111">
            <v>0</v>
          </cell>
          <cell r="BM111">
            <v>0</v>
          </cell>
          <cell r="BN111">
            <v>0</v>
          </cell>
        </row>
        <row r="112">
          <cell r="A112">
            <v>103</v>
          </cell>
          <cell r="B112">
            <v>103</v>
          </cell>
          <cell r="C112" t="str">
            <v>GARDNER</v>
          </cell>
          <cell r="D112">
            <v>28</v>
          </cell>
          <cell r="E112">
            <v>307970</v>
          </cell>
          <cell r="F112">
            <v>0</v>
          </cell>
          <cell r="G112">
            <v>25004</v>
          </cell>
          <cell r="H112">
            <v>332974</v>
          </cell>
          <cell r="J112">
            <v>33942.908201972416</v>
          </cell>
          <cell r="K112">
            <v>0.36020574966011987</v>
          </cell>
          <cell r="L112">
            <v>25004</v>
          </cell>
          <cell r="M112">
            <v>58946.908201972416</v>
          </cell>
          <cell r="O112">
            <v>274027.09179802757</v>
          </cell>
          <cell r="Q112">
            <v>0</v>
          </cell>
          <cell r="R112">
            <v>33942.908201972416</v>
          </cell>
          <cell r="S112">
            <v>25004</v>
          </cell>
          <cell r="T112">
            <v>58946.908201972416</v>
          </cell>
          <cell r="V112">
            <v>119236</v>
          </cell>
          <cell r="AA112">
            <v>103</v>
          </cell>
          <cell r="AB112">
            <v>28</v>
          </cell>
          <cell r="AC112">
            <v>0</v>
          </cell>
          <cell r="AD112">
            <v>0</v>
          </cell>
          <cell r="AE112">
            <v>307970</v>
          </cell>
          <cell r="AF112">
            <v>0</v>
          </cell>
          <cell r="AG112">
            <v>307970</v>
          </cell>
          <cell r="AH112">
            <v>0</v>
          </cell>
          <cell r="AI112">
            <v>25004</v>
          </cell>
          <cell r="AJ112">
            <v>332974</v>
          </cell>
          <cell r="AK112">
            <v>0</v>
          </cell>
          <cell r="AM112">
            <v>0</v>
          </cell>
          <cell r="AN112">
            <v>0</v>
          </cell>
          <cell r="AO112">
            <v>332974</v>
          </cell>
          <cell r="BA112">
            <v>103</v>
          </cell>
          <cell r="BB112">
            <v>103</v>
          </cell>
          <cell r="BC112" t="str">
            <v>GARDNER</v>
          </cell>
          <cell r="BD112">
            <v>307970</v>
          </cell>
          <cell r="BE112">
            <v>252803</v>
          </cell>
          <cell r="BF112">
            <v>55167</v>
          </cell>
          <cell r="BG112">
            <v>19827.75</v>
          </cell>
          <cell r="BH112">
            <v>13417</v>
          </cell>
          <cell r="BI112">
            <v>0</v>
          </cell>
          <cell r="BJ112">
            <v>5820.25</v>
          </cell>
          <cell r="BK112">
            <v>0</v>
          </cell>
          <cell r="BL112">
            <v>0</v>
          </cell>
          <cell r="BM112">
            <v>94232</v>
          </cell>
          <cell r="BN112">
            <v>33942.908201972416</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AA113">
            <v>104</v>
          </cell>
          <cell r="BA113">
            <v>104</v>
          </cell>
          <cell r="BB113">
            <v>104</v>
          </cell>
          <cell r="BC113" t="str">
            <v>AQUINNAH</v>
          </cell>
          <cell r="BD113">
            <v>0</v>
          </cell>
          <cell r="BE113">
            <v>0</v>
          </cell>
          <cell r="BF113">
            <v>0</v>
          </cell>
          <cell r="BG113">
            <v>0</v>
          </cell>
          <cell r="BH113">
            <v>0</v>
          </cell>
          <cell r="BI113">
            <v>0</v>
          </cell>
          <cell r="BJ113">
            <v>0</v>
          </cell>
          <cell r="BK113">
            <v>0</v>
          </cell>
          <cell r="BL113">
            <v>0</v>
          </cell>
          <cell r="BM113">
            <v>0</v>
          </cell>
          <cell r="BN113">
            <v>0</v>
          </cell>
        </row>
        <row r="114">
          <cell r="A114">
            <v>105</v>
          </cell>
          <cell r="B114">
            <v>105</v>
          </cell>
          <cell r="C114" t="str">
            <v>GEORGETOWN</v>
          </cell>
          <cell r="D114">
            <v>3</v>
          </cell>
          <cell r="E114">
            <v>36695</v>
          </cell>
          <cell r="F114">
            <v>0</v>
          </cell>
          <cell r="G114">
            <v>2679</v>
          </cell>
          <cell r="H114">
            <v>39374</v>
          </cell>
          <cell r="J114">
            <v>749.40566262443861</v>
          </cell>
          <cell r="K114">
            <v>9.2109840538893636E-2</v>
          </cell>
          <cell r="L114">
            <v>2679</v>
          </cell>
          <cell r="M114">
            <v>3428.4056626244387</v>
          </cell>
          <cell r="O114">
            <v>35945.594337375558</v>
          </cell>
          <cell r="Q114">
            <v>0</v>
          </cell>
          <cell r="R114">
            <v>749.40566262443861</v>
          </cell>
          <cell r="S114">
            <v>2679</v>
          </cell>
          <cell r="T114">
            <v>3428.4056626244387</v>
          </cell>
          <cell r="V114">
            <v>10815</v>
          </cell>
          <cell r="AA114">
            <v>105</v>
          </cell>
          <cell r="AB114">
            <v>3</v>
          </cell>
          <cell r="AC114">
            <v>0</v>
          </cell>
          <cell r="AD114">
            <v>0</v>
          </cell>
          <cell r="AE114">
            <v>36695</v>
          </cell>
          <cell r="AF114">
            <v>0</v>
          </cell>
          <cell r="AG114">
            <v>36695</v>
          </cell>
          <cell r="AH114">
            <v>0</v>
          </cell>
          <cell r="AI114">
            <v>2679</v>
          </cell>
          <cell r="AJ114">
            <v>39374</v>
          </cell>
          <cell r="AK114">
            <v>0</v>
          </cell>
          <cell r="AM114">
            <v>0</v>
          </cell>
          <cell r="AN114">
            <v>0</v>
          </cell>
          <cell r="AO114">
            <v>39374</v>
          </cell>
          <cell r="BA114">
            <v>105</v>
          </cell>
          <cell r="BB114">
            <v>105</v>
          </cell>
          <cell r="BC114" t="str">
            <v>GEORGETOWN</v>
          </cell>
          <cell r="BD114">
            <v>36695</v>
          </cell>
          <cell r="BE114">
            <v>35477</v>
          </cell>
          <cell r="BF114">
            <v>1218</v>
          </cell>
          <cell r="BG114">
            <v>3382.25</v>
          </cell>
          <cell r="BH114">
            <v>0</v>
          </cell>
          <cell r="BI114">
            <v>3535.75</v>
          </cell>
          <cell r="BJ114">
            <v>0</v>
          </cell>
          <cell r="BK114">
            <v>0</v>
          </cell>
          <cell r="BL114">
            <v>0</v>
          </cell>
          <cell r="BM114">
            <v>8136</v>
          </cell>
          <cell r="BN114">
            <v>749.40566262443861</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AA115">
            <v>106</v>
          </cell>
          <cell r="BA115">
            <v>106</v>
          </cell>
          <cell r="BB115">
            <v>106</v>
          </cell>
          <cell r="BC115" t="str">
            <v>GILL</v>
          </cell>
          <cell r="BD115">
            <v>0</v>
          </cell>
          <cell r="BE115">
            <v>0</v>
          </cell>
          <cell r="BF115">
            <v>0</v>
          </cell>
          <cell r="BG115">
            <v>0</v>
          </cell>
          <cell r="BH115">
            <v>0</v>
          </cell>
          <cell r="BI115">
            <v>0</v>
          </cell>
          <cell r="BJ115">
            <v>0</v>
          </cell>
          <cell r="BK115">
            <v>0</v>
          </cell>
          <cell r="BL115">
            <v>0</v>
          </cell>
          <cell r="BM115">
            <v>0</v>
          </cell>
          <cell r="BN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AA116">
            <v>107</v>
          </cell>
          <cell r="BA116">
            <v>107</v>
          </cell>
          <cell r="BB116">
            <v>107</v>
          </cell>
          <cell r="BC116" t="str">
            <v>GLOUCESTER</v>
          </cell>
          <cell r="BD116">
            <v>0</v>
          </cell>
          <cell r="BE116">
            <v>0</v>
          </cell>
          <cell r="BF116">
            <v>0</v>
          </cell>
          <cell r="BG116">
            <v>0</v>
          </cell>
          <cell r="BH116">
            <v>0</v>
          </cell>
          <cell r="BI116">
            <v>0</v>
          </cell>
          <cell r="BJ116">
            <v>3552.5</v>
          </cell>
          <cell r="BK116">
            <v>0</v>
          </cell>
          <cell r="BL116">
            <v>0</v>
          </cell>
          <cell r="BM116">
            <v>3552.5</v>
          </cell>
          <cell r="BN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AA117">
            <v>108</v>
          </cell>
          <cell r="BA117">
            <v>108</v>
          </cell>
          <cell r="BB117">
            <v>108</v>
          </cell>
          <cell r="BC117" t="str">
            <v>GOSHEN</v>
          </cell>
          <cell r="BD117">
            <v>0</v>
          </cell>
          <cell r="BE117">
            <v>0</v>
          </cell>
          <cell r="BF117">
            <v>0</v>
          </cell>
          <cell r="BG117">
            <v>0</v>
          </cell>
          <cell r="BH117">
            <v>0</v>
          </cell>
          <cell r="BI117">
            <v>0</v>
          </cell>
          <cell r="BJ117">
            <v>0</v>
          </cell>
          <cell r="BK117">
            <v>0</v>
          </cell>
          <cell r="BL117">
            <v>0</v>
          </cell>
          <cell r="BM117">
            <v>0</v>
          </cell>
          <cell r="BN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AA118">
            <v>109</v>
          </cell>
          <cell r="BA118">
            <v>109</v>
          </cell>
          <cell r="BB118">
            <v>109</v>
          </cell>
          <cell r="BC118" t="str">
            <v>GOSNOLD</v>
          </cell>
          <cell r="BD118">
            <v>0</v>
          </cell>
          <cell r="BE118">
            <v>0</v>
          </cell>
          <cell r="BF118">
            <v>0</v>
          </cell>
          <cell r="BG118">
            <v>0</v>
          </cell>
          <cell r="BH118">
            <v>0</v>
          </cell>
          <cell r="BI118">
            <v>0</v>
          </cell>
          <cell r="BJ118">
            <v>0</v>
          </cell>
          <cell r="BK118">
            <v>0</v>
          </cell>
          <cell r="BL118">
            <v>0</v>
          </cell>
          <cell r="BM118">
            <v>0</v>
          </cell>
          <cell r="BN118">
            <v>0</v>
          </cell>
        </row>
        <row r="119">
          <cell r="A119">
            <v>110</v>
          </cell>
          <cell r="B119">
            <v>110</v>
          </cell>
          <cell r="C119" t="str">
            <v>GRAFTON</v>
          </cell>
          <cell r="D119">
            <v>26</v>
          </cell>
          <cell r="E119">
            <v>313984</v>
          </cell>
          <cell r="F119">
            <v>0</v>
          </cell>
          <cell r="G119">
            <v>23218</v>
          </cell>
          <cell r="H119">
            <v>337202</v>
          </cell>
          <cell r="J119">
            <v>8014.579771219981</v>
          </cell>
          <cell r="K119">
            <v>0.55007410921207833</v>
          </cell>
          <cell r="L119">
            <v>23218</v>
          </cell>
          <cell r="M119">
            <v>31232.579771219982</v>
          </cell>
          <cell r="O119">
            <v>305969.42022878001</v>
          </cell>
          <cell r="Q119">
            <v>0</v>
          </cell>
          <cell r="R119">
            <v>8014.579771219981</v>
          </cell>
          <cell r="S119">
            <v>23218</v>
          </cell>
          <cell r="T119">
            <v>31232.579771219982</v>
          </cell>
          <cell r="V119">
            <v>37788</v>
          </cell>
          <cell r="AA119">
            <v>110</v>
          </cell>
          <cell r="AB119">
            <v>26</v>
          </cell>
          <cell r="AC119">
            <v>0</v>
          </cell>
          <cell r="AD119">
            <v>0</v>
          </cell>
          <cell r="AE119">
            <v>313984</v>
          </cell>
          <cell r="AF119">
            <v>0</v>
          </cell>
          <cell r="AG119">
            <v>313984</v>
          </cell>
          <cell r="AH119">
            <v>0</v>
          </cell>
          <cell r="AI119">
            <v>23218</v>
          </cell>
          <cell r="AJ119">
            <v>337202</v>
          </cell>
          <cell r="AK119">
            <v>0</v>
          </cell>
          <cell r="AM119">
            <v>0</v>
          </cell>
          <cell r="AN119">
            <v>0</v>
          </cell>
          <cell r="AO119">
            <v>337202</v>
          </cell>
          <cell r="BA119">
            <v>110</v>
          </cell>
          <cell r="BB119">
            <v>110</v>
          </cell>
          <cell r="BC119" t="str">
            <v>GRAFTON</v>
          </cell>
          <cell r="BD119">
            <v>313984</v>
          </cell>
          <cell r="BE119">
            <v>300958</v>
          </cell>
          <cell r="BF119">
            <v>13026</v>
          </cell>
          <cell r="BG119">
            <v>0</v>
          </cell>
          <cell r="BH119">
            <v>0</v>
          </cell>
          <cell r="BI119">
            <v>0</v>
          </cell>
          <cell r="BJ119">
            <v>1544</v>
          </cell>
          <cell r="BK119">
            <v>0</v>
          </cell>
          <cell r="BL119">
            <v>0</v>
          </cell>
          <cell r="BM119">
            <v>14570</v>
          </cell>
          <cell r="BN119">
            <v>8014.579771219981</v>
          </cell>
        </row>
        <row r="120">
          <cell r="A120">
            <v>111</v>
          </cell>
          <cell r="B120">
            <v>111</v>
          </cell>
          <cell r="C120" t="str">
            <v>GRANBY</v>
          </cell>
          <cell r="D120">
            <v>15</v>
          </cell>
          <cell r="E120">
            <v>184752</v>
          </cell>
          <cell r="F120">
            <v>0</v>
          </cell>
          <cell r="G120">
            <v>13395</v>
          </cell>
          <cell r="H120">
            <v>198147</v>
          </cell>
          <cell r="J120">
            <v>18664.384873327046</v>
          </cell>
          <cell r="K120">
            <v>0.22269479574195719</v>
          </cell>
          <cell r="L120">
            <v>13395</v>
          </cell>
          <cell r="M120">
            <v>32059.384873327046</v>
          </cell>
          <cell r="O120">
            <v>166087.61512667296</v>
          </cell>
          <cell r="Q120">
            <v>0</v>
          </cell>
          <cell r="R120">
            <v>18664.384873327046</v>
          </cell>
          <cell r="S120">
            <v>13395</v>
          </cell>
          <cell r="T120">
            <v>32059.384873327046</v>
          </cell>
          <cell r="V120">
            <v>97206.5</v>
          </cell>
          <cell r="AA120">
            <v>111</v>
          </cell>
          <cell r="AB120">
            <v>15</v>
          </cell>
          <cell r="AC120">
            <v>0</v>
          </cell>
          <cell r="AD120">
            <v>0</v>
          </cell>
          <cell r="AE120">
            <v>184752</v>
          </cell>
          <cell r="AF120">
            <v>0</v>
          </cell>
          <cell r="AG120">
            <v>184752</v>
          </cell>
          <cell r="AH120">
            <v>0</v>
          </cell>
          <cell r="AI120">
            <v>13395</v>
          </cell>
          <cell r="AJ120">
            <v>198147</v>
          </cell>
          <cell r="AK120">
            <v>0</v>
          </cell>
          <cell r="AM120">
            <v>0</v>
          </cell>
          <cell r="AN120">
            <v>0</v>
          </cell>
          <cell r="AO120">
            <v>198147</v>
          </cell>
          <cell r="BA120">
            <v>111</v>
          </cell>
          <cell r="BB120">
            <v>111</v>
          </cell>
          <cell r="BC120" t="str">
            <v>GRANBY</v>
          </cell>
          <cell r="BD120">
            <v>184752</v>
          </cell>
          <cell r="BE120">
            <v>154417</v>
          </cell>
          <cell r="BF120">
            <v>30335</v>
          </cell>
          <cell r="BG120">
            <v>0</v>
          </cell>
          <cell r="BH120">
            <v>0</v>
          </cell>
          <cell r="BI120">
            <v>41478.5</v>
          </cell>
          <cell r="BJ120">
            <v>11998</v>
          </cell>
          <cell r="BK120">
            <v>0</v>
          </cell>
          <cell r="BL120">
            <v>0</v>
          </cell>
          <cell r="BM120">
            <v>83811.5</v>
          </cell>
          <cell r="BN120">
            <v>18664.384873327046</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AA121">
            <v>112</v>
          </cell>
          <cell r="BA121">
            <v>112</v>
          </cell>
          <cell r="BB121">
            <v>112</v>
          </cell>
          <cell r="BC121" t="str">
            <v>GRANVILLE</v>
          </cell>
          <cell r="BD121">
            <v>0</v>
          </cell>
          <cell r="BE121">
            <v>0</v>
          </cell>
          <cell r="BF121">
            <v>0</v>
          </cell>
          <cell r="BG121">
            <v>0</v>
          </cell>
          <cell r="BH121">
            <v>0</v>
          </cell>
          <cell r="BI121">
            <v>0</v>
          </cell>
          <cell r="BJ121">
            <v>0</v>
          </cell>
          <cell r="BK121">
            <v>0</v>
          </cell>
          <cell r="BL121">
            <v>0</v>
          </cell>
          <cell r="BM121">
            <v>0</v>
          </cell>
          <cell r="BN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AA122">
            <v>113</v>
          </cell>
          <cell r="BA122">
            <v>113</v>
          </cell>
          <cell r="BB122">
            <v>113</v>
          </cell>
          <cell r="BC122" t="str">
            <v>GREAT BARRINGTON</v>
          </cell>
          <cell r="BD122">
            <v>0</v>
          </cell>
          <cell r="BE122">
            <v>0</v>
          </cell>
          <cell r="BF122">
            <v>0</v>
          </cell>
          <cell r="BG122">
            <v>0</v>
          </cell>
          <cell r="BH122">
            <v>0</v>
          </cell>
          <cell r="BI122">
            <v>0</v>
          </cell>
          <cell r="BJ122">
            <v>0</v>
          </cell>
          <cell r="BK122">
            <v>0</v>
          </cell>
          <cell r="BL122">
            <v>0</v>
          </cell>
          <cell r="BM122">
            <v>0</v>
          </cell>
          <cell r="BN122">
            <v>0</v>
          </cell>
        </row>
        <row r="123">
          <cell r="A123">
            <v>114</v>
          </cell>
          <cell r="B123">
            <v>114</v>
          </cell>
          <cell r="C123" t="str">
            <v>GREENFIELD</v>
          </cell>
          <cell r="D123">
            <v>91</v>
          </cell>
          <cell r="E123">
            <v>1264999</v>
          </cell>
          <cell r="F123">
            <v>0</v>
          </cell>
          <cell r="G123">
            <v>81263</v>
          </cell>
          <cell r="H123">
            <v>1346262</v>
          </cell>
          <cell r="J123">
            <v>104622.69103775434</v>
          </cell>
          <cell r="K123">
            <v>0.53834110630704946</v>
          </cell>
          <cell r="L123">
            <v>81263</v>
          </cell>
          <cell r="M123">
            <v>185885.69103775435</v>
          </cell>
          <cell r="O123">
            <v>1160376.3089622457</v>
          </cell>
          <cell r="Q123">
            <v>0</v>
          </cell>
          <cell r="R123">
            <v>104622.69103775434</v>
          </cell>
          <cell r="S123">
            <v>81263</v>
          </cell>
          <cell r="T123">
            <v>185885.69103775435</v>
          </cell>
          <cell r="V123">
            <v>275605.75</v>
          </cell>
          <cell r="AA123">
            <v>114</v>
          </cell>
          <cell r="AB123">
            <v>91</v>
          </cell>
          <cell r="AC123">
            <v>0</v>
          </cell>
          <cell r="AD123">
            <v>0</v>
          </cell>
          <cell r="AE123">
            <v>1264999</v>
          </cell>
          <cell r="AF123">
            <v>0</v>
          </cell>
          <cell r="AG123">
            <v>1264999</v>
          </cell>
          <cell r="AH123">
            <v>0</v>
          </cell>
          <cell r="AI123">
            <v>81263</v>
          </cell>
          <cell r="AJ123">
            <v>1346262</v>
          </cell>
          <cell r="AK123">
            <v>0</v>
          </cell>
          <cell r="AM123">
            <v>0</v>
          </cell>
          <cell r="AN123">
            <v>0</v>
          </cell>
          <cell r="AO123">
            <v>1346262</v>
          </cell>
          <cell r="BA123">
            <v>114</v>
          </cell>
          <cell r="BB123">
            <v>114</v>
          </cell>
          <cell r="BC123" t="str">
            <v>GREENFIELD</v>
          </cell>
          <cell r="BD123">
            <v>1264999</v>
          </cell>
          <cell r="BE123">
            <v>1094957</v>
          </cell>
          <cell r="BF123">
            <v>170042</v>
          </cell>
          <cell r="BG123">
            <v>15768.75</v>
          </cell>
          <cell r="BH123">
            <v>8532</v>
          </cell>
          <cell r="BI123">
            <v>0</v>
          </cell>
          <cell r="BJ123">
            <v>0</v>
          </cell>
          <cell r="BK123">
            <v>0</v>
          </cell>
          <cell r="BL123">
            <v>0</v>
          </cell>
          <cell r="BM123">
            <v>194342.75</v>
          </cell>
          <cell r="BN123">
            <v>104622.69103775434</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AA124">
            <v>115</v>
          </cell>
          <cell r="BA124">
            <v>115</v>
          </cell>
          <cell r="BB124">
            <v>115</v>
          </cell>
          <cell r="BC124" t="str">
            <v>GROTON</v>
          </cell>
          <cell r="BD124">
            <v>0</v>
          </cell>
          <cell r="BE124">
            <v>0</v>
          </cell>
          <cell r="BF124">
            <v>0</v>
          </cell>
          <cell r="BG124">
            <v>0</v>
          </cell>
          <cell r="BH124">
            <v>0</v>
          </cell>
          <cell r="BI124">
            <v>0</v>
          </cell>
          <cell r="BJ124">
            <v>0</v>
          </cell>
          <cell r="BK124">
            <v>0</v>
          </cell>
          <cell r="BL124">
            <v>0</v>
          </cell>
          <cell r="BM124">
            <v>0</v>
          </cell>
          <cell r="BN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AA125">
            <v>116</v>
          </cell>
          <cell r="BA125">
            <v>116</v>
          </cell>
          <cell r="BB125">
            <v>116</v>
          </cell>
          <cell r="BC125" t="str">
            <v>GROVELAND</v>
          </cell>
          <cell r="BD125">
            <v>0</v>
          </cell>
          <cell r="BE125">
            <v>0</v>
          </cell>
          <cell r="BF125">
            <v>0</v>
          </cell>
          <cell r="BG125">
            <v>0</v>
          </cell>
          <cell r="BH125">
            <v>0</v>
          </cell>
          <cell r="BI125">
            <v>0</v>
          </cell>
          <cell r="BJ125">
            <v>0</v>
          </cell>
          <cell r="BK125">
            <v>0</v>
          </cell>
          <cell r="BL125">
            <v>0</v>
          </cell>
          <cell r="BM125">
            <v>0</v>
          </cell>
          <cell r="BN125">
            <v>0</v>
          </cell>
        </row>
        <row r="126">
          <cell r="A126">
            <v>117</v>
          </cell>
          <cell r="B126">
            <v>117</v>
          </cell>
          <cell r="C126" t="str">
            <v>HADLEY</v>
          </cell>
          <cell r="D126">
            <v>43</v>
          </cell>
          <cell r="E126">
            <v>596327</v>
          </cell>
          <cell r="F126">
            <v>0</v>
          </cell>
          <cell r="G126">
            <v>38399</v>
          </cell>
          <cell r="H126">
            <v>634726</v>
          </cell>
          <cell r="J126">
            <v>0</v>
          </cell>
          <cell r="K126">
            <v>0</v>
          </cell>
          <cell r="L126">
            <v>38399</v>
          </cell>
          <cell r="M126">
            <v>38399</v>
          </cell>
          <cell r="O126">
            <v>596327</v>
          </cell>
          <cell r="Q126">
            <v>0</v>
          </cell>
          <cell r="R126">
            <v>0</v>
          </cell>
          <cell r="S126">
            <v>38399</v>
          </cell>
          <cell r="T126">
            <v>38399</v>
          </cell>
          <cell r="V126">
            <v>127245.75</v>
          </cell>
          <cell r="AA126">
            <v>117</v>
          </cell>
          <cell r="AB126">
            <v>43</v>
          </cell>
          <cell r="AC126">
            <v>0</v>
          </cell>
          <cell r="AD126">
            <v>0</v>
          </cell>
          <cell r="AE126">
            <v>596327</v>
          </cell>
          <cell r="AF126">
            <v>0</v>
          </cell>
          <cell r="AG126">
            <v>596327</v>
          </cell>
          <cell r="AH126">
            <v>0</v>
          </cell>
          <cell r="AI126">
            <v>38399</v>
          </cell>
          <cell r="AJ126">
            <v>634726</v>
          </cell>
          <cell r="AK126">
            <v>0</v>
          </cell>
          <cell r="AM126">
            <v>0</v>
          </cell>
          <cell r="AN126">
            <v>0</v>
          </cell>
          <cell r="AO126">
            <v>634726</v>
          </cell>
          <cell r="BA126">
            <v>117</v>
          </cell>
          <cell r="BB126">
            <v>117</v>
          </cell>
          <cell r="BC126" t="str">
            <v>HADLEY</v>
          </cell>
          <cell r="BD126">
            <v>596327</v>
          </cell>
          <cell r="BE126">
            <v>672627</v>
          </cell>
          <cell r="BF126">
            <v>0</v>
          </cell>
          <cell r="BG126">
            <v>28887</v>
          </cell>
          <cell r="BH126">
            <v>20121</v>
          </cell>
          <cell r="BI126">
            <v>1198.5</v>
          </cell>
          <cell r="BJ126">
            <v>22843.75</v>
          </cell>
          <cell r="BK126">
            <v>15796.5</v>
          </cell>
          <cell r="BL126">
            <v>0</v>
          </cell>
          <cell r="BM126">
            <v>88846.75</v>
          </cell>
          <cell r="BN126">
            <v>0</v>
          </cell>
        </row>
        <row r="127">
          <cell r="A127">
            <v>118</v>
          </cell>
          <cell r="B127">
            <v>118</v>
          </cell>
          <cell r="C127" t="str">
            <v>HALIFAX</v>
          </cell>
          <cell r="D127">
            <v>2</v>
          </cell>
          <cell r="E127">
            <v>22154</v>
          </cell>
          <cell r="F127">
            <v>0</v>
          </cell>
          <cell r="G127">
            <v>1786</v>
          </cell>
          <cell r="H127">
            <v>23940</v>
          </cell>
          <cell r="J127">
            <v>13630.815311807728</v>
          </cell>
          <cell r="K127">
            <v>0.54617202836109024</v>
          </cell>
          <cell r="L127">
            <v>1786</v>
          </cell>
          <cell r="M127">
            <v>15416.815311807728</v>
          </cell>
          <cell r="O127">
            <v>8523.184688192272</v>
          </cell>
          <cell r="Q127">
            <v>0</v>
          </cell>
          <cell r="R127">
            <v>13630.815311807728</v>
          </cell>
          <cell r="S127">
            <v>1786</v>
          </cell>
          <cell r="T127">
            <v>15416.815311807728</v>
          </cell>
          <cell r="V127">
            <v>26743</v>
          </cell>
          <cell r="AA127">
            <v>118</v>
          </cell>
          <cell r="AB127">
            <v>2</v>
          </cell>
          <cell r="AC127">
            <v>0</v>
          </cell>
          <cell r="AD127">
            <v>0</v>
          </cell>
          <cell r="AE127">
            <v>22154</v>
          </cell>
          <cell r="AF127">
            <v>0</v>
          </cell>
          <cell r="AG127">
            <v>22154</v>
          </cell>
          <cell r="AH127">
            <v>0</v>
          </cell>
          <cell r="AI127">
            <v>1786</v>
          </cell>
          <cell r="AJ127">
            <v>23940</v>
          </cell>
          <cell r="AK127">
            <v>0</v>
          </cell>
          <cell r="AM127">
            <v>0</v>
          </cell>
          <cell r="AN127">
            <v>0</v>
          </cell>
          <cell r="AO127">
            <v>23940</v>
          </cell>
          <cell r="BA127">
            <v>118</v>
          </cell>
          <cell r="BB127">
            <v>118</v>
          </cell>
          <cell r="BC127" t="str">
            <v>HALIFAX</v>
          </cell>
          <cell r="BD127">
            <v>22154</v>
          </cell>
          <cell r="BE127">
            <v>0</v>
          </cell>
          <cell r="BF127">
            <v>22154</v>
          </cell>
          <cell r="BG127">
            <v>0</v>
          </cell>
          <cell r="BH127">
            <v>0</v>
          </cell>
          <cell r="BI127">
            <v>0</v>
          </cell>
          <cell r="BJ127">
            <v>2803</v>
          </cell>
          <cell r="BK127">
            <v>0</v>
          </cell>
          <cell r="BL127">
            <v>0</v>
          </cell>
          <cell r="BM127">
            <v>24957</v>
          </cell>
          <cell r="BN127">
            <v>13630.815311807728</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AA128">
            <v>119</v>
          </cell>
          <cell r="BA128">
            <v>119</v>
          </cell>
          <cell r="BB128">
            <v>119</v>
          </cell>
          <cell r="BC128" t="str">
            <v>HAMILTON</v>
          </cell>
          <cell r="BD128">
            <v>0</v>
          </cell>
          <cell r="BE128">
            <v>0</v>
          </cell>
          <cell r="BF128">
            <v>0</v>
          </cell>
          <cell r="BG128">
            <v>0</v>
          </cell>
          <cell r="BH128">
            <v>0</v>
          </cell>
          <cell r="BI128">
            <v>0</v>
          </cell>
          <cell r="BJ128">
            <v>0</v>
          </cell>
          <cell r="BK128">
            <v>0</v>
          </cell>
          <cell r="BL128">
            <v>0</v>
          </cell>
          <cell r="BM128">
            <v>0</v>
          </cell>
          <cell r="BN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AA129">
            <v>120</v>
          </cell>
          <cell r="BA129">
            <v>120</v>
          </cell>
          <cell r="BB129">
            <v>120</v>
          </cell>
          <cell r="BC129" t="str">
            <v>HAMPDEN</v>
          </cell>
          <cell r="BD129">
            <v>0</v>
          </cell>
          <cell r="BE129">
            <v>0</v>
          </cell>
          <cell r="BF129">
            <v>0</v>
          </cell>
          <cell r="BG129">
            <v>0</v>
          </cell>
          <cell r="BH129">
            <v>0</v>
          </cell>
          <cell r="BI129">
            <v>0</v>
          </cell>
          <cell r="BJ129">
            <v>0</v>
          </cell>
          <cell r="BK129">
            <v>0</v>
          </cell>
          <cell r="BL129">
            <v>0</v>
          </cell>
          <cell r="BM129">
            <v>0</v>
          </cell>
          <cell r="BN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AA130">
            <v>121</v>
          </cell>
          <cell r="BA130">
            <v>121</v>
          </cell>
          <cell r="BB130">
            <v>121</v>
          </cell>
          <cell r="BC130" t="str">
            <v>HANCOCK</v>
          </cell>
          <cell r="BD130">
            <v>0</v>
          </cell>
          <cell r="BE130">
            <v>0</v>
          </cell>
          <cell r="BF130">
            <v>0</v>
          </cell>
          <cell r="BG130">
            <v>0</v>
          </cell>
          <cell r="BH130">
            <v>0</v>
          </cell>
          <cell r="BI130">
            <v>0</v>
          </cell>
          <cell r="BJ130">
            <v>0</v>
          </cell>
          <cell r="BK130">
            <v>0</v>
          </cell>
          <cell r="BL130">
            <v>0</v>
          </cell>
          <cell r="BM130">
            <v>0</v>
          </cell>
          <cell r="BN130">
            <v>0</v>
          </cell>
        </row>
        <row r="131">
          <cell r="A131">
            <v>122</v>
          </cell>
          <cell r="B131">
            <v>122</v>
          </cell>
          <cell r="C131" t="str">
            <v>HANOVER</v>
          </cell>
          <cell r="D131">
            <v>25</v>
          </cell>
          <cell r="E131">
            <v>330125</v>
          </cell>
          <cell r="F131">
            <v>0</v>
          </cell>
          <cell r="G131">
            <v>22325</v>
          </cell>
          <cell r="H131">
            <v>352450</v>
          </cell>
          <cell r="J131">
            <v>0</v>
          </cell>
          <cell r="K131">
            <v>0</v>
          </cell>
          <cell r="L131">
            <v>22325</v>
          </cell>
          <cell r="M131">
            <v>22325</v>
          </cell>
          <cell r="O131">
            <v>330125</v>
          </cell>
          <cell r="Q131">
            <v>0</v>
          </cell>
          <cell r="R131">
            <v>0</v>
          </cell>
          <cell r="S131">
            <v>22325</v>
          </cell>
          <cell r="T131">
            <v>22325</v>
          </cell>
          <cell r="V131">
            <v>40149</v>
          </cell>
          <cell r="AA131">
            <v>122</v>
          </cell>
          <cell r="AB131">
            <v>25</v>
          </cell>
          <cell r="AC131">
            <v>0</v>
          </cell>
          <cell r="AD131">
            <v>0</v>
          </cell>
          <cell r="AE131">
            <v>330125</v>
          </cell>
          <cell r="AF131">
            <v>0</v>
          </cell>
          <cell r="AG131">
            <v>330125</v>
          </cell>
          <cell r="AH131">
            <v>0</v>
          </cell>
          <cell r="AI131">
            <v>22325</v>
          </cell>
          <cell r="AJ131">
            <v>352450</v>
          </cell>
          <cell r="AK131">
            <v>0</v>
          </cell>
          <cell r="AM131">
            <v>0</v>
          </cell>
          <cell r="AN131">
            <v>0</v>
          </cell>
          <cell r="AO131">
            <v>352450</v>
          </cell>
          <cell r="BA131">
            <v>122</v>
          </cell>
          <cell r="BB131">
            <v>122</v>
          </cell>
          <cell r="BC131" t="str">
            <v>HANOVER</v>
          </cell>
          <cell r="BD131">
            <v>330125</v>
          </cell>
          <cell r="BE131">
            <v>339262</v>
          </cell>
          <cell r="BF131">
            <v>0</v>
          </cell>
          <cell r="BG131">
            <v>11734.25</v>
          </cell>
          <cell r="BH131">
            <v>0</v>
          </cell>
          <cell r="BI131">
            <v>76</v>
          </cell>
          <cell r="BJ131">
            <v>3336</v>
          </cell>
          <cell r="BK131">
            <v>2677.75</v>
          </cell>
          <cell r="BL131">
            <v>0</v>
          </cell>
          <cell r="BM131">
            <v>17824</v>
          </cell>
          <cell r="BN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AA132">
            <v>123</v>
          </cell>
          <cell r="BA132">
            <v>123</v>
          </cell>
          <cell r="BB132">
            <v>123</v>
          </cell>
          <cell r="BC132" t="str">
            <v>HANSON</v>
          </cell>
          <cell r="BD132">
            <v>0</v>
          </cell>
          <cell r="BE132">
            <v>0</v>
          </cell>
          <cell r="BF132">
            <v>0</v>
          </cell>
          <cell r="BG132">
            <v>0</v>
          </cell>
          <cell r="BH132">
            <v>0</v>
          </cell>
          <cell r="BI132">
            <v>0</v>
          </cell>
          <cell r="BJ132">
            <v>0</v>
          </cell>
          <cell r="BK132">
            <v>0</v>
          </cell>
          <cell r="BL132">
            <v>0</v>
          </cell>
          <cell r="BM132">
            <v>0</v>
          </cell>
          <cell r="BN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AA133">
            <v>124</v>
          </cell>
          <cell r="BA133">
            <v>124</v>
          </cell>
          <cell r="BB133">
            <v>124</v>
          </cell>
          <cell r="BC133" t="str">
            <v>HARDWICK</v>
          </cell>
          <cell r="BD133">
            <v>0</v>
          </cell>
          <cell r="BE133">
            <v>0</v>
          </cell>
          <cell r="BF133">
            <v>0</v>
          </cell>
          <cell r="BG133">
            <v>0</v>
          </cell>
          <cell r="BH133">
            <v>0</v>
          </cell>
          <cell r="BI133">
            <v>0</v>
          </cell>
          <cell r="BJ133">
            <v>0</v>
          </cell>
          <cell r="BK133">
            <v>0</v>
          </cell>
          <cell r="BL133">
            <v>0</v>
          </cell>
          <cell r="BM133">
            <v>0</v>
          </cell>
          <cell r="BN133">
            <v>0</v>
          </cell>
        </row>
        <row r="134">
          <cell r="A134">
            <v>125</v>
          </cell>
          <cell r="B134">
            <v>125</v>
          </cell>
          <cell r="C134" t="str">
            <v>HARVARD</v>
          </cell>
          <cell r="D134">
            <v>18</v>
          </cell>
          <cell r="E134">
            <v>256140</v>
          </cell>
          <cell r="F134">
            <v>0</v>
          </cell>
          <cell r="G134">
            <v>16074</v>
          </cell>
          <cell r="H134">
            <v>272214</v>
          </cell>
          <cell r="J134">
            <v>4559.19208542454</v>
          </cell>
          <cell r="K134">
            <v>0.24995913241269974</v>
          </cell>
          <cell r="L134">
            <v>16074</v>
          </cell>
          <cell r="M134">
            <v>20633.19208542454</v>
          </cell>
          <cell r="O134">
            <v>251580.80791457545</v>
          </cell>
          <cell r="Q134">
            <v>0</v>
          </cell>
          <cell r="R134">
            <v>4559.19208542454</v>
          </cell>
          <cell r="S134">
            <v>16074</v>
          </cell>
          <cell r="T134">
            <v>20633.19208542454</v>
          </cell>
          <cell r="V134">
            <v>34313.75</v>
          </cell>
          <cell r="AA134">
            <v>125</v>
          </cell>
          <cell r="AB134">
            <v>18</v>
          </cell>
          <cell r="AC134">
            <v>0</v>
          </cell>
          <cell r="AD134">
            <v>0</v>
          </cell>
          <cell r="AE134">
            <v>256140</v>
          </cell>
          <cell r="AF134">
            <v>0</v>
          </cell>
          <cell r="AG134">
            <v>256140</v>
          </cell>
          <cell r="AH134">
            <v>0</v>
          </cell>
          <cell r="AI134">
            <v>16074</v>
          </cell>
          <cell r="AJ134">
            <v>272214</v>
          </cell>
          <cell r="AK134">
            <v>0</v>
          </cell>
          <cell r="AM134">
            <v>0</v>
          </cell>
          <cell r="AN134">
            <v>0</v>
          </cell>
          <cell r="AO134">
            <v>272214</v>
          </cell>
          <cell r="BA134">
            <v>125</v>
          </cell>
          <cell r="BB134">
            <v>125</v>
          </cell>
          <cell r="BC134" t="str">
            <v>HARVARD</v>
          </cell>
          <cell r="BD134">
            <v>256140</v>
          </cell>
          <cell r="BE134">
            <v>248730</v>
          </cell>
          <cell r="BF134">
            <v>7410</v>
          </cell>
          <cell r="BG134">
            <v>492</v>
          </cell>
          <cell r="BH134">
            <v>0</v>
          </cell>
          <cell r="BI134">
            <v>0</v>
          </cell>
          <cell r="BJ134">
            <v>8794.5</v>
          </cell>
          <cell r="BK134">
            <v>1543.25</v>
          </cell>
          <cell r="BL134">
            <v>0</v>
          </cell>
          <cell r="BM134">
            <v>18239.75</v>
          </cell>
          <cell r="BN134">
            <v>4559.19208542454</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AA135">
            <v>126</v>
          </cell>
          <cell r="BA135">
            <v>126</v>
          </cell>
          <cell r="BB135">
            <v>126</v>
          </cell>
          <cell r="BC135" t="str">
            <v>HARWICH</v>
          </cell>
          <cell r="BD135">
            <v>0</v>
          </cell>
          <cell r="BE135">
            <v>0</v>
          </cell>
          <cell r="BF135">
            <v>0</v>
          </cell>
          <cell r="BG135">
            <v>0</v>
          </cell>
          <cell r="BH135">
            <v>0</v>
          </cell>
          <cell r="BI135">
            <v>0</v>
          </cell>
          <cell r="BJ135">
            <v>0</v>
          </cell>
          <cell r="BK135">
            <v>0</v>
          </cell>
          <cell r="BL135">
            <v>0</v>
          </cell>
          <cell r="BM135">
            <v>0</v>
          </cell>
          <cell r="BN135">
            <v>0</v>
          </cell>
        </row>
        <row r="136">
          <cell r="A136">
            <v>127</v>
          </cell>
          <cell r="B136">
            <v>127</v>
          </cell>
          <cell r="C136" t="str">
            <v>HATFIELD</v>
          </cell>
          <cell r="D136">
            <v>10</v>
          </cell>
          <cell r="E136">
            <v>135189</v>
          </cell>
          <cell r="F136">
            <v>0</v>
          </cell>
          <cell r="G136">
            <v>8930</v>
          </cell>
          <cell r="H136">
            <v>144119</v>
          </cell>
          <cell r="J136">
            <v>15892.568362552749</v>
          </cell>
          <cell r="K136">
            <v>0.53589271612401257</v>
          </cell>
          <cell r="L136">
            <v>8930</v>
          </cell>
          <cell r="M136">
            <v>24822.568362552749</v>
          </cell>
          <cell r="O136">
            <v>119296.43163744725</v>
          </cell>
          <cell r="Q136">
            <v>0</v>
          </cell>
          <cell r="R136">
            <v>15892.568362552749</v>
          </cell>
          <cell r="S136">
            <v>8930</v>
          </cell>
          <cell r="T136">
            <v>24822.568362552749</v>
          </cell>
          <cell r="V136">
            <v>38586.25</v>
          </cell>
          <cell r="AA136">
            <v>127</v>
          </cell>
          <cell r="AB136">
            <v>10</v>
          </cell>
          <cell r="AC136">
            <v>0</v>
          </cell>
          <cell r="AD136">
            <v>0</v>
          </cell>
          <cell r="AE136">
            <v>135189</v>
          </cell>
          <cell r="AF136">
            <v>0</v>
          </cell>
          <cell r="AG136">
            <v>135189</v>
          </cell>
          <cell r="AH136">
            <v>0</v>
          </cell>
          <cell r="AI136">
            <v>8930</v>
          </cell>
          <cell r="AJ136">
            <v>144119</v>
          </cell>
          <cell r="AK136">
            <v>0</v>
          </cell>
          <cell r="AM136">
            <v>0</v>
          </cell>
          <cell r="AN136">
            <v>0</v>
          </cell>
          <cell r="AO136">
            <v>144119</v>
          </cell>
          <cell r="BA136">
            <v>127</v>
          </cell>
          <cell r="BB136">
            <v>127</v>
          </cell>
          <cell r="BC136" t="str">
            <v>HATFIELD</v>
          </cell>
          <cell r="BD136">
            <v>135189</v>
          </cell>
          <cell r="BE136">
            <v>109359</v>
          </cell>
          <cell r="BF136">
            <v>25830</v>
          </cell>
          <cell r="BG136">
            <v>0</v>
          </cell>
          <cell r="BH136">
            <v>2381</v>
          </cell>
          <cell r="BI136">
            <v>0</v>
          </cell>
          <cell r="BJ136">
            <v>1445.25</v>
          </cell>
          <cell r="BK136">
            <v>0</v>
          </cell>
          <cell r="BL136">
            <v>0</v>
          </cell>
          <cell r="BM136">
            <v>29656.25</v>
          </cell>
          <cell r="BN136">
            <v>15892.568362552749</v>
          </cell>
        </row>
        <row r="137">
          <cell r="A137">
            <v>128</v>
          </cell>
          <cell r="B137">
            <v>128</v>
          </cell>
          <cell r="C137" t="str">
            <v>HAVERHILL</v>
          </cell>
          <cell r="D137">
            <v>367</v>
          </cell>
          <cell r="E137">
            <v>3797533</v>
          </cell>
          <cell r="F137">
            <v>0</v>
          </cell>
          <cell r="G137">
            <v>327731</v>
          </cell>
          <cell r="H137">
            <v>4125264</v>
          </cell>
          <cell r="J137">
            <v>330174.10666898789</v>
          </cell>
          <cell r="K137">
            <v>0.46308930409693366</v>
          </cell>
          <cell r="L137">
            <v>327731</v>
          </cell>
          <cell r="M137">
            <v>657905.10666898789</v>
          </cell>
          <cell r="O137">
            <v>3467358.8933310122</v>
          </cell>
          <cell r="Q137">
            <v>0</v>
          </cell>
          <cell r="R137">
            <v>330174.10666898789</v>
          </cell>
          <cell r="S137">
            <v>327731</v>
          </cell>
          <cell r="T137">
            <v>657905.10666898789</v>
          </cell>
          <cell r="V137">
            <v>1040712.5</v>
          </cell>
          <cell r="AA137">
            <v>128</v>
          </cell>
          <cell r="AB137">
            <v>367</v>
          </cell>
          <cell r="AC137">
            <v>0</v>
          </cell>
          <cell r="AD137">
            <v>0</v>
          </cell>
          <cell r="AE137">
            <v>3797533</v>
          </cell>
          <cell r="AF137">
            <v>0</v>
          </cell>
          <cell r="AG137">
            <v>3797533</v>
          </cell>
          <cell r="AH137">
            <v>0</v>
          </cell>
          <cell r="AI137">
            <v>327731</v>
          </cell>
          <cell r="AJ137">
            <v>4125264</v>
          </cell>
          <cell r="AK137">
            <v>0</v>
          </cell>
          <cell r="AM137">
            <v>0</v>
          </cell>
          <cell r="AN137">
            <v>0</v>
          </cell>
          <cell r="AO137">
            <v>4125264</v>
          </cell>
          <cell r="BA137">
            <v>128</v>
          </cell>
          <cell r="BB137">
            <v>128</v>
          </cell>
          <cell r="BC137" t="str">
            <v>HAVERHILL</v>
          </cell>
          <cell r="BD137">
            <v>3797533</v>
          </cell>
          <cell r="BE137">
            <v>3260905</v>
          </cell>
          <cell r="BF137">
            <v>536628</v>
          </cell>
          <cell r="BG137">
            <v>60989</v>
          </cell>
          <cell r="BH137">
            <v>51555</v>
          </cell>
          <cell r="BI137">
            <v>0</v>
          </cell>
          <cell r="BJ137">
            <v>41892.25</v>
          </cell>
          <cell r="BK137">
            <v>21917.25</v>
          </cell>
          <cell r="BL137">
            <v>0</v>
          </cell>
          <cell r="BM137">
            <v>712981.5</v>
          </cell>
          <cell r="BN137">
            <v>330174.10666898789</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AA138">
            <v>129</v>
          </cell>
          <cell r="BA138">
            <v>129</v>
          </cell>
          <cell r="BB138">
            <v>129</v>
          </cell>
          <cell r="BC138" t="str">
            <v>HAWLEY</v>
          </cell>
          <cell r="BD138">
            <v>0</v>
          </cell>
          <cell r="BE138">
            <v>0</v>
          </cell>
          <cell r="BF138">
            <v>0</v>
          </cell>
          <cell r="BG138">
            <v>0</v>
          </cell>
          <cell r="BH138">
            <v>0</v>
          </cell>
          <cell r="BI138">
            <v>0</v>
          </cell>
          <cell r="BJ138">
            <v>0</v>
          </cell>
          <cell r="BK138">
            <v>0</v>
          </cell>
          <cell r="BL138">
            <v>0</v>
          </cell>
          <cell r="BM138">
            <v>0</v>
          </cell>
          <cell r="BN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AA139">
            <v>130</v>
          </cell>
          <cell r="BA139">
            <v>130</v>
          </cell>
          <cell r="BB139">
            <v>130</v>
          </cell>
          <cell r="BC139" t="str">
            <v>HEATH</v>
          </cell>
          <cell r="BD139">
            <v>0</v>
          </cell>
          <cell r="BE139">
            <v>0</v>
          </cell>
          <cell r="BF139">
            <v>0</v>
          </cell>
          <cell r="BG139">
            <v>0</v>
          </cell>
          <cell r="BH139">
            <v>0</v>
          </cell>
          <cell r="BI139">
            <v>0</v>
          </cell>
          <cell r="BJ139">
            <v>0</v>
          </cell>
          <cell r="BK139">
            <v>0</v>
          </cell>
          <cell r="BL139">
            <v>0</v>
          </cell>
          <cell r="BM139">
            <v>0</v>
          </cell>
          <cell r="BN139">
            <v>0</v>
          </cell>
        </row>
        <row r="140">
          <cell r="A140">
            <v>131</v>
          </cell>
          <cell r="B140">
            <v>131</v>
          </cell>
          <cell r="C140" t="str">
            <v>HINGHAM</v>
          </cell>
          <cell r="D140">
            <v>12</v>
          </cell>
          <cell r="E140">
            <v>149364</v>
          </cell>
          <cell r="F140">
            <v>0</v>
          </cell>
          <cell r="G140">
            <v>10716</v>
          </cell>
          <cell r="H140">
            <v>160080</v>
          </cell>
          <cell r="J140">
            <v>20897.219971573424</v>
          </cell>
          <cell r="K140">
            <v>0.33920616774391271</v>
          </cell>
          <cell r="L140">
            <v>10716</v>
          </cell>
          <cell r="M140">
            <v>31613.219971573424</v>
          </cell>
          <cell r="O140">
            <v>128466.78002842658</v>
          </cell>
          <cell r="Q140">
            <v>0</v>
          </cell>
          <cell r="R140">
            <v>20897.219971573424</v>
          </cell>
          <cell r="S140">
            <v>10716</v>
          </cell>
          <cell r="T140">
            <v>31613.219971573424</v>
          </cell>
          <cell r="V140">
            <v>72322.25</v>
          </cell>
          <cell r="AA140">
            <v>131</v>
          </cell>
          <cell r="AB140">
            <v>12</v>
          </cell>
          <cell r="AC140">
            <v>0</v>
          </cell>
          <cell r="AD140">
            <v>0</v>
          </cell>
          <cell r="AE140">
            <v>149364</v>
          </cell>
          <cell r="AF140">
            <v>0</v>
          </cell>
          <cell r="AG140">
            <v>149364</v>
          </cell>
          <cell r="AH140">
            <v>0</v>
          </cell>
          <cell r="AI140">
            <v>10716</v>
          </cell>
          <cell r="AJ140">
            <v>160080</v>
          </cell>
          <cell r="AK140">
            <v>0</v>
          </cell>
          <cell r="AM140">
            <v>0</v>
          </cell>
          <cell r="AN140">
            <v>0</v>
          </cell>
          <cell r="AO140">
            <v>160080</v>
          </cell>
          <cell r="BA140">
            <v>131</v>
          </cell>
          <cell r="BB140">
            <v>131</v>
          </cell>
          <cell r="BC140" t="str">
            <v>HINGHAM</v>
          </cell>
          <cell r="BD140">
            <v>149364</v>
          </cell>
          <cell r="BE140">
            <v>115400</v>
          </cell>
          <cell r="BF140">
            <v>33964</v>
          </cell>
          <cell r="BG140">
            <v>6676.5</v>
          </cell>
          <cell r="BH140">
            <v>0</v>
          </cell>
          <cell r="BI140">
            <v>18042.5</v>
          </cell>
          <cell r="BJ140">
            <v>19.5</v>
          </cell>
          <cell r="BK140">
            <v>2903.75</v>
          </cell>
          <cell r="BL140">
            <v>0</v>
          </cell>
          <cell r="BM140">
            <v>61606.25</v>
          </cell>
          <cell r="BN140">
            <v>20897.219971573424</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AA141">
            <v>132</v>
          </cell>
          <cell r="BA141">
            <v>132</v>
          </cell>
          <cell r="BB141">
            <v>132</v>
          </cell>
          <cell r="BC141" t="str">
            <v>HINSDALE</v>
          </cell>
          <cell r="BD141">
            <v>0</v>
          </cell>
          <cell r="BE141">
            <v>0</v>
          </cell>
          <cell r="BF141">
            <v>0</v>
          </cell>
          <cell r="BG141">
            <v>0</v>
          </cell>
          <cell r="BH141">
            <v>0</v>
          </cell>
          <cell r="BI141">
            <v>0</v>
          </cell>
          <cell r="BJ141">
            <v>0</v>
          </cell>
          <cell r="BK141">
            <v>0</v>
          </cell>
          <cell r="BL141">
            <v>0</v>
          </cell>
          <cell r="BM141">
            <v>0</v>
          </cell>
          <cell r="BN141">
            <v>0</v>
          </cell>
        </row>
        <row r="142">
          <cell r="A142">
            <v>133</v>
          </cell>
          <cell r="B142">
            <v>133</v>
          </cell>
          <cell r="C142" t="str">
            <v>HOLBROOK</v>
          </cell>
          <cell r="D142">
            <v>38</v>
          </cell>
          <cell r="E142">
            <v>551438</v>
          </cell>
          <cell r="F142">
            <v>0</v>
          </cell>
          <cell r="G142">
            <v>33934</v>
          </cell>
          <cell r="H142">
            <v>585372</v>
          </cell>
          <cell r="J142">
            <v>63920.365258120117</v>
          </cell>
          <cell r="K142">
            <v>0.36805275042210445</v>
          </cell>
          <cell r="L142">
            <v>33934</v>
          </cell>
          <cell r="M142">
            <v>97854.365258120117</v>
          </cell>
          <cell r="O142">
            <v>487517.63474187988</v>
          </cell>
          <cell r="Q142">
            <v>0</v>
          </cell>
          <cell r="R142">
            <v>63920.365258120117</v>
          </cell>
          <cell r="S142">
            <v>33934</v>
          </cell>
          <cell r="T142">
            <v>97854.365258120117</v>
          </cell>
          <cell r="V142">
            <v>207605.75</v>
          </cell>
          <cell r="AA142">
            <v>133</v>
          </cell>
          <cell r="AB142">
            <v>38</v>
          </cell>
          <cell r="AC142">
            <v>0</v>
          </cell>
          <cell r="AD142">
            <v>0</v>
          </cell>
          <cell r="AE142">
            <v>551438</v>
          </cell>
          <cell r="AF142">
            <v>0</v>
          </cell>
          <cell r="AG142">
            <v>551438</v>
          </cell>
          <cell r="AH142">
            <v>0</v>
          </cell>
          <cell r="AI142">
            <v>33934</v>
          </cell>
          <cell r="AJ142">
            <v>585372</v>
          </cell>
          <cell r="AK142">
            <v>0</v>
          </cell>
          <cell r="AM142">
            <v>0</v>
          </cell>
          <cell r="AN142">
            <v>0</v>
          </cell>
          <cell r="AO142">
            <v>585372</v>
          </cell>
          <cell r="BA142">
            <v>133</v>
          </cell>
          <cell r="BB142">
            <v>133</v>
          </cell>
          <cell r="BC142" t="str">
            <v>HOLBROOK</v>
          </cell>
          <cell r="BD142">
            <v>551438</v>
          </cell>
          <cell r="BE142">
            <v>447549</v>
          </cell>
          <cell r="BF142">
            <v>103889</v>
          </cell>
          <cell r="BG142">
            <v>28805.5</v>
          </cell>
          <cell r="BH142">
            <v>22321</v>
          </cell>
          <cell r="BI142">
            <v>14629.5</v>
          </cell>
          <cell r="BJ142">
            <v>0</v>
          </cell>
          <cell r="BK142">
            <v>4026.75</v>
          </cell>
          <cell r="BL142">
            <v>0</v>
          </cell>
          <cell r="BM142">
            <v>173671.75</v>
          </cell>
          <cell r="BN142">
            <v>63920.365258120117</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AA143">
            <v>134</v>
          </cell>
          <cell r="BA143">
            <v>134</v>
          </cell>
          <cell r="BB143">
            <v>134</v>
          </cell>
          <cell r="BC143" t="str">
            <v>HOLDEN</v>
          </cell>
          <cell r="BD143">
            <v>0</v>
          </cell>
          <cell r="BE143">
            <v>0</v>
          </cell>
          <cell r="BF143">
            <v>0</v>
          </cell>
          <cell r="BG143">
            <v>0</v>
          </cell>
          <cell r="BH143">
            <v>0</v>
          </cell>
          <cell r="BI143">
            <v>0</v>
          </cell>
          <cell r="BJ143">
            <v>0</v>
          </cell>
          <cell r="BK143">
            <v>0</v>
          </cell>
          <cell r="BL143">
            <v>0</v>
          </cell>
          <cell r="BM143">
            <v>0</v>
          </cell>
          <cell r="BN143">
            <v>0</v>
          </cell>
        </row>
        <row r="144">
          <cell r="A144">
            <v>135</v>
          </cell>
          <cell r="B144">
            <v>135</v>
          </cell>
          <cell r="C144" t="str">
            <v>HOLLAND</v>
          </cell>
          <cell r="D144">
            <v>3</v>
          </cell>
          <cell r="E144">
            <v>61539</v>
          </cell>
          <cell r="F144">
            <v>0</v>
          </cell>
          <cell r="G144">
            <v>2679</v>
          </cell>
          <cell r="H144">
            <v>64218</v>
          </cell>
          <cell r="J144">
            <v>27347.153929941232</v>
          </cell>
          <cell r="K144">
            <v>0.5613126832910762</v>
          </cell>
          <cell r="L144">
            <v>2679</v>
          </cell>
          <cell r="M144">
            <v>30026.153929941232</v>
          </cell>
          <cell r="O144">
            <v>34191.846070058768</v>
          </cell>
          <cell r="Q144">
            <v>0</v>
          </cell>
          <cell r="R144">
            <v>27347.153929941232</v>
          </cell>
          <cell r="S144">
            <v>2679</v>
          </cell>
          <cell r="T144">
            <v>30026.153929941232</v>
          </cell>
          <cell r="V144">
            <v>51399</v>
          </cell>
          <cell r="AA144">
            <v>135</v>
          </cell>
          <cell r="AB144">
            <v>3</v>
          </cell>
          <cell r="AC144">
            <v>0</v>
          </cell>
          <cell r="AD144">
            <v>0</v>
          </cell>
          <cell r="AE144">
            <v>61539</v>
          </cell>
          <cell r="AF144">
            <v>0</v>
          </cell>
          <cell r="AG144">
            <v>61539</v>
          </cell>
          <cell r="AH144">
            <v>0</v>
          </cell>
          <cell r="AI144">
            <v>2679</v>
          </cell>
          <cell r="AJ144">
            <v>64218</v>
          </cell>
          <cell r="AK144">
            <v>0</v>
          </cell>
          <cell r="AM144">
            <v>0</v>
          </cell>
          <cell r="AN144">
            <v>0</v>
          </cell>
          <cell r="AO144">
            <v>64218</v>
          </cell>
          <cell r="BA144">
            <v>135</v>
          </cell>
          <cell r="BB144">
            <v>135</v>
          </cell>
          <cell r="BC144" t="str">
            <v>HOLLAND</v>
          </cell>
          <cell r="BD144">
            <v>61539</v>
          </cell>
          <cell r="BE144">
            <v>17092</v>
          </cell>
          <cell r="BF144">
            <v>44447</v>
          </cell>
          <cell r="BG144">
            <v>4273</v>
          </cell>
          <cell r="BH144">
            <v>0</v>
          </cell>
          <cell r="BI144">
            <v>0</v>
          </cell>
          <cell r="BJ144">
            <v>0</v>
          </cell>
          <cell r="BK144">
            <v>0</v>
          </cell>
          <cell r="BL144">
            <v>0</v>
          </cell>
          <cell r="BM144">
            <v>48720</v>
          </cell>
          <cell r="BN144">
            <v>27347.153929941232</v>
          </cell>
        </row>
        <row r="145">
          <cell r="A145">
            <v>136</v>
          </cell>
          <cell r="B145">
            <v>136</v>
          </cell>
          <cell r="C145" t="str">
            <v>HOLLISTON</v>
          </cell>
          <cell r="D145">
            <v>12</v>
          </cell>
          <cell r="E145">
            <v>159693</v>
          </cell>
          <cell r="F145">
            <v>0</v>
          </cell>
          <cell r="G145">
            <v>10716</v>
          </cell>
          <cell r="H145">
            <v>170409</v>
          </cell>
          <cell r="J145">
            <v>17118.812603612278</v>
          </cell>
          <cell r="K145">
            <v>0.46854323045228446</v>
          </cell>
          <cell r="L145">
            <v>10716</v>
          </cell>
          <cell r="M145">
            <v>27834.812603612278</v>
          </cell>
          <cell r="O145">
            <v>142574.18739638772</v>
          </cell>
          <cell r="Q145">
            <v>0</v>
          </cell>
          <cell r="R145">
            <v>17118.812603612278</v>
          </cell>
          <cell r="S145">
            <v>10716</v>
          </cell>
          <cell r="T145">
            <v>27834.812603612278</v>
          </cell>
          <cell r="V145">
            <v>47252.25</v>
          </cell>
          <cell r="AA145">
            <v>136</v>
          </cell>
          <cell r="AB145">
            <v>12</v>
          </cell>
          <cell r="AC145">
            <v>0</v>
          </cell>
          <cell r="AD145">
            <v>0</v>
          </cell>
          <cell r="AE145">
            <v>159693</v>
          </cell>
          <cell r="AF145">
            <v>0</v>
          </cell>
          <cell r="AG145">
            <v>159693</v>
          </cell>
          <cell r="AH145">
            <v>0</v>
          </cell>
          <cell r="AI145">
            <v>10716</v>
          </cell>
          <cell r="AJ145">
            <v>170409</v>
          </cell>
          <cell r="AK145">
            <v>0</v>
          </cell>
          <cell r="AM145">
            <v>0</v>
          </cell>
          <cell r="AN145">
            <v>0</v>
          </cell>
          <cell r="AO145">
            <v>170409</v>
          </cell>
          <cell r="BA145">
            <v>136</v>
          </cell>
          <cell r="BB145">
            <v>136</v>
          </cell>
          <cell r="BC145" t="str">
            <v>HOLLISTON</v>
          </cell>
          <cell r="BD145">
            <v>159693</v>
          </cell>
          <cell r="BE145">
            <v>131870</v>
          </cell>
          <cell r="BF145">
            <v>27823</v>
          </cell>
          <cell r="BG145">
            <v>8713.25</v>
          </cell>
          <cell r="BH145">
            <v>0</v>
          </cell>
          <cell r="BI145">
            <v>0</v>
          </cell>
          <cell r="BJ145">
            <v>0</v>
          </cell>
          <cell r="BK145">
            <v>0</v>
          </cell>
          <cell r="BL145">
            <v>0</v>
          </cell>
          <cell r="BM145">
            <v>36536.25</v>
          </cell>
          <cell r="BN145">
            <v>17118.812603612278</v>
          </cell>
        </row>
        <row r="146">
          <cell r="A146">
            <v>137</v>
          </cell>
          <cell r="B146">
            <v>137</v>
          </cell>
          <cell r="C146" t="str">
            <v>HOLYOKE</v>
          </cell>
          <cell r="D146">
            <v>886</v>
          </cell>
          <cell r="E146">
            <v>11019348</v>
          </cell>
          <cell r="F146">
            <v>705658</v>
          </cell>
          <cell r="G146">
            <v>791198</v>
          </cell>
          <cell r="H146">
            <v>12516204</v>
          </cell>
          <cell r="J146">
            <v>849252.58457082103</v>
          </cell>
          <cell r="K146">
            <v>0.36402145269120917</v>
          </cell>
          <cell r="L146">
            <v>791198</v>
          </cell>
          <cell r="M146">
            <v>1640450.5845708209</v>
          </cell>
          <cell r="O146">
            <v>10875753.415429179</v>
          </cell>
          <cell r="Q146">
            <v>0</v>
          </cell>
          <cell r="R146">
            <v>849252.58457082103</v>
          </cell>
          <cell r="S146">
            <v>791198</v>
          </cell>
          <cell r="T146">
            <v>1640450.5845708209</v>
          </cell>
          <cell r="V146">
            <v>3124172</v>
          </cell>
          <cell r="AA146">
            <v>137</v>
          </cell>
          <cell r="AB146">
            <v>886</v>
          </cell>
          <cell r="AC146">
            <v>0</v>
          </cell>
          <cell r="AD146">
            <v>0</v>
          </cell>
          <cell r="AE146">
            <v>11019348</v>
          </cell>
          <cell r="AF146">
            <v>0</v>
          </cell>
          <cell r="AG146">
            <v>11019348</v>
          </cell>
          <cell r="AH146">
            <v>705658</v>
          </cell>
          <cell r="AI146">
            <v>791198</v>
          </cell>
          <cell r="AJ146">
            <v>12516204</v>
          </cell>
          <cell r="AK146">
            <v>0</v>
          </cell>
          <cell r="AM146">
            <v>0</v>
          </cell>
          <cell r="AN146">
            <v>0</v>
          </cell>
          <cell r="AO146">
            <v>12516204</v>
          </cell>
          <cell r="BA146">
            <v>137</v>
          </cell>
          <cell r="BB146">
            <v>137</v>
          </cell>
          <cell r="BC146" t="str">
            <v>HOLYOKE</v>
          </cell>
          <cell r="BD146">
            <v>11019348</v>
          </cell>
          <cell r="BE146">
            <v>9639068</v>
          </cell>
          <cell r="BF146">
            <v>1380280</v>
          </cell>
          <cell r="BG146">
            <v>0</v>
          </cell>
          <cell r="BH146">
            <v>187224</v>
          </cell>
          <cell r="BI146">
            <v>158766</v>
          </cell>
          <cell r="BJ146">
            <v>214858.5</v>
          </cell>
          <cell r="BK146">
            <v>391845.5</v>
          </cell>
          <cell r="BL146">
            <v>0</v>
          </cell>
          <cell r="BM146">
            <v>2332974</v>
          </cell>
          <cell r="BN146">
            <v>849252.58457082103</v>
          </cell>
        </row>
        <row r="147">
          <cell r="A147">
            <v>138</v>
          </cell>
          <cell r="B147">
            <v>138</v>
          </cell>
          <cell r="C147" t="str">
            <v>HOPEDALE</v>
          </cell>
          <cell r="D147">
            <v>4</v>
          </cell>
          <cell r="E147">
            <v>51940</v>
          </cell>
          <cell r="F147">
            <v>0</v>
          </cell>
          <cell r="G147">
            <v>3572</v>
          </cell>
          <cell r="H147">
            <v>55512</v>
          </cell>
          <cell r="J147">
            <v>723.56408805118201</v>
          </cell>
          <cell r="K147">
            <v>5.9835773252113457E-2</v>
          </cell>
          <cell r="L147">
            <v>3572</v>
          </cell>
          <cell r="M147">
            <v>4295.5640880511819</v>
          </cell>
          <cell r="O147">
            <v>51216.435911948822</v>
          </cell>
          <cell r="Q147">
            <v>0</v>
          </cell>
          <cell r="R147">
            <v>723.56408805118201</v>
          </cell>
          <cell r="S147">
            <v>3572</v>
          </cell>
          <cell r="T147">
            <v>4295.5640880511819</v>
          </cell>
          <cell r="V147">
            <v>15664.5</v>
          </cell>
          <cell r="AA147">
            <v>138</v>
          </cell>
          <cell r="AB147">
            <v>4</v>
          </cell>
          <cell r="AC147">
            <v>0</v>
          </cell>
          <cell r="AD147">
            <v>0</v>
          </cell>
          <cell r="AE147">
            <v>51940</v>
          </cell>
          <cell r="AF147">
            <v>0</v>
          </cell>
          <cell r="AG147">
            <v>51940</v>
          </cell>
          <cell r="AH147">
            <v>0</v>
          </cell>
          <cell r="AI147">
            <v>3572</v>
          </cell>
          <cell r="AJ147">
            <v>55512</v>
          </cell>
          <cell r="AK147">
            <v>0</v>
          </cell>
          <cell r="AM147">
            <v>0</v>
          </cell>
          <cell r="AN147">
            <v>0</v>
          </cell>
          <cell r="AO147">
            <v>55512</v>
          </cell>
          <cell r="BA147">
            <v>138</v>
          </cell>
          <cell r="BB147">
            <v>138</v>
          </cell>
          <cell r="BC147" t="str">
            <v>HOPEDALE</v>
          </cell>
          <cell r="BD147">
            <v>51940</v>
          </cell>
          <cell r="BE147">
            <v>50764</v>
          </cell>
          <cell r="BF147">
            <v>1176</v>
          </cell>
          <cell r="BG147">
            <v>4648.5</v>
          </cell>
          <cell r="BH147">
            <v>0</v>
          </cell>
          <cell r="BI147">
            <v>6268</v>
          </cell>
          <cell r="BJ147">
            <v>0</v>
          </cell>
          <cell r="BK147">
            <v>0</v>
          </cell>
          <cell r="BL147">
            <v>0</v>
          </cell>
          <cell r="BM147">
            <v>12092.5</v>
          </cell>
          <cell r="BN147">
            <v>723.56408805118201</v>
          </cell>
        </row>
        <row r="148">
          <cell r="A148">
            <v>139</v>
          </cell>
          <cell r="B148">
            <v>139</v>
          </cell>
          <cell r="C148" t="str">
            <v>HOPKINTON</v>
          </cell>
          <cell r="D148">
            <v>9</v>
          </cell>
          <cell r="E148">
            <v>133893</v>
          </cell>
          <cell r="F148">
            <v>0</v>
          </cell>
          <cell r="G148">
            <v>8037</v>
          </cell>
          <cell r="H148">
            <v>141930</v>
          </cell>
          <cell r="J148">
            <v>0</v>
          </cell>
          <cell r="K148">
            <v>0</v>
          </cell>
          <cell r="L148">
            <v>8037</v>
          </cell>
          <cell r="M148">
            <v>8037</v>
          </cell>
          <cell r="O148">
            <v>133893</v>
          </cell>
          <cell r="Q148">
            <v>0</v>
          </cell>
          <cell r="R148">
            <v>0</v>
          </cell>
          <cell r="S148">
            <v>8037</v>
          </cell>
          <cell r="T148">
            <v>8037</v>
          </cell>
          <cell r="V148">
            <v>30624.25</v>
          </cell>
          <cell r="AA148">
            <v>139</v>
          </cell>
          <cell r="AB148">
            <v>9</v>
          </cell>
          <cell r="AC148">
            <v>0</v>
          </cell>
          <cell r="AD148">
            <v>0</v>
          </cell>
          <cell r="AE148">
            <v>133893</v>
          </cell>
          <cell r="AF148">
            <v>0</v>
          </cell>
          <cell r="AG148">
            <v>133893</v>
          </cell>
          <cell r="AH148">
            <v>0</v>
          </cell>
          <cell r="AI148">
            <v>8037</v>
          </cell>
          <cell r="AJ148">
            <v>141930</v>
          </cell>
          <cell r="AK148">
            <v>0</v>
          </cell>
          <cell r="AM148">
            <v>0</v>
          </cell>
          <cell r="AN148">
            <v>0</v>
          </cell>
          <cell r="AO148">
            <v>141930</v>
          </cell>
          <cell r="BA148">
            <v>139</v>
          </cell>
          <cell r="BB148">
            <v>139</v>
          </cell>
          <cell r="BC148" t="str">
            <v>HOPKINTON</v>
          </cell>
          <cell r="BD148">
            <v>133893</v>
          </cell>
          <cell r="BE148">
            <v>166662</v>
          </cell>
          <cell r="BF148">
            <v>0</v>
          </cell>
          <cell r="BG148">
            <v>5844.75</v>
          </cell>
          <cell r="BH148">
            <v>0</v>
          </cell>
          <cell r="BI148">
            <v>0</v>
          </cell>
          <cell r="BJ148">
            <v>16230.5</v>
          </cell>
          <cell r="BK148">
            <v>512</v>
          </cell>
          <cell r="BL148">
            <v>0</v>
          </cell>
          <cell r="BM148">
            <v>22587.25</v>
          </cell>
          <cell r="BN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AA149">
            <v>140</v>
          </cell>
          <cell r="BA149">
            <v>140</v>
          </cell>
          <cell r="BB149">
            <v>140</v>
          </cell>
          <cell r="BC149" t="str">
            <v>HUBBARDSTON</v>
          </cell>
          <cell r="BD149">
            <v>0</v>
          </cell>
          <cell r="BE149">
            <v>0</v>
          </cell>
          <cell r="BF149">
            <v>0</v>
          </cell>
          <cell r="BG149">
            <v>0</v>
          </cell>
          <cell r="BH149">
            <v>0</v>
          </cell>
          <cell r="BI149">
            <v>0</v>
          </cell>
          <cell r="BJ149">
            <v>0</v>
          </cell>
          <cell r="BK149">
            <v>0</v>
          </cell>
          <cell r="BL149">
            <v>0</v>
          </cell>
          <cell r="BM149">
            <v>0</v>
          </cell>
          <cell r="BN149">
            <v>0</v>
          </cell>
        </row>
        <row r="150">
          <cell r="A150">
            <v>141</v>
          </cell>
          <cell r="B150">
            <v>141</v>
          </cell>
          <cell r="C150" t="str">
            <v>HUDSON</v>
          </cell>
          <cell r="D150">
            <v>143</v>
          </cell>
          <cell r="E150">
            <v>2102454</v>
          </cell>
          <cell r="F150">
            <v>0</v>
          </cell>
          <cell r="G150">
            <v>127699</v>
          </cell>
          <cell r="H150">
            <v>2230153</v>
          </cell>
          <cell r="J150">
            <v>280373.70081281214</v>
          </cell>
          <cell r="K150">
            <v>0.42628805089908561</v>
          </cell>
          <cell r="L150">
            <v>127699</v>
          </cell>
          <cell r="M150">
            <v>408072.70081281214</v>
          </cell>
          <cell r="O150">
            <v>1822080.2991871878</v>
          </cell>
          <cell r="Q150">
            <v>0</v>
          </cell>
          <cell r="R150">
            <v>280373.70081281214</v>
          </cell>
          <cell r="S150">
            <v>127699</v>
          </cell>
          <cell r="T150">
            <v>408072.70081281214</v>
          </cell>
          <cell r="V150">
            <v>785408.5</v>
          </cell>
          <cell r="AA150">
            <v>141</v>
          </cell>
          <cell r="AB150">
            <v>143</v>
          </cell>
          <cell r="AC150">
            <v>0</v>
          </cell>
          <cell r="AD150">
            <v>0</v>
          </cell>
          <cell r="AE150">
            <v>2102454</v>
          </cell>
          <cell r="AF150">
            <v>0</v>
          </cell>
          <cell r="AG150">
            <v>2102454</v>
          </cell>
          <cell r="AH150">
            <v>0</v>
          </cell>
          <cell r="AI150">
            <v>127699</v>
          </cell>
          <cell r="AJ150">
            <v>2230153</v>
          </cell>
          <cell r="AK150">
            <v>0</v>
          </cell>
          <cell r="AM150">
            <v>0</v>
          </cell>
          <cell r="AN150">
            <v>0</v>
          </cell>
          <cell r="AO150">
            <v>2230153</v>
          </cell>
          <cell r="BA150">
            <v>141</v>
          </cell>
          <cell r="BB150">
            <v>141</v>
          </cell>
          <cell r="BC150" t="str">
            <v>HUDSON</v>
          </cell>
          <cell r="BD150">
            <v>2102454</v>
          </cell>
          <cell r="BE150">
            <v>1646766</v>
          </cell>
          <cell r="BF150">
            <v>455688</v>
          </cell>
          <cell r="BG150">
            <v>24199.75</v>
          </cell>
          <cell r="BH150">
            <v>100121</v>
          </cell>
          <cell r="BI150">
            <v>55304.25</v>
          </cell>
          <cell r="BJ150">
            <v>22396.5</v>
          </cell>
          <cell r="BK150">
            <v>0</v>
          </cell>
          <cell r="BL150">
            <v>0</v>
          </cell>
          <cell r="BM150">
            <v>657709.5</v>
          </cell>
          <cell r="BN150">
            <v>280373.70081281214</v>
          </cell>
        </row>
        <row r="151">
          <cell r="A151">
            <v>142</v>
          </cell>
          <cell r="B151">
            <v>142</v>
          </cell>
          <cell r="C151" t="str">
            <v>HULL</v>
          </cell>
          <cell r="D151">
            <v>40</v>
          </cell>
          <cell r="E151">
            <v>733360</v>
          </cell>
          <cell r="F151">
            <v>0</v>
          </cell>
          <cell r="G151">
            <v>35720</v>
          </cell>
          <cell r="H151">
            <v>769080</v>
          </cell>
          <cell r="J151">
            <v>53018.297166131255</v>
          </cell>
          <cell r="K151">
            <v>0.30155344351098229</v>
          </cell>
          <cell r="L151">
            <v>35720</v>
          </cell>
          <cell r="M151">
            <v>88738.297166131262</v>
          </cell>
          <cell r="O151">
            <v>680341.7028338688</v>
          </cell>
          <cell r="Q151">
            <v>0</v>
          </cell>
          <cell r="R151">
            <v>53018.297166131255</v>
          </cell>
          <cell r="S151">
            <v>35720</v>
          </cell>
          <cell r="T151">
            <v>88738.297166131262</v>
          </cell>
          <cell r="V151">
            <v>211537.25</v>
          </cell>
          <cell r="AA151">
            <v>142</v>
          </cell>
          <cell r="AB151">
            <v>40</v>
          </cell>
          <cell r="AC151">
            <v>0</v>
          </cell>
          <cell r="AD151">
            <v>0</v>
          </cell>
          <cell r="AE151">
            <v>733360</v>
          </cell>
          <cell r="AF151">
            <v>0</v>
          </cell>
          <cell r="AG151">
            <v>733360</v>
          </cell>
          <cell r="AH151">
            <v>0</v>
          </cell>
          <cell r="AI151">
            <v>35720</v>
          </cell>
          <cell r="AJ151">
            <v>769080</v>
          </cell>
          <cell r="AK151">
            <v>0</v>
          </cell>
          <cell r="AM151">
            <v>0</v>
          </cell>
          <cell r="AN151">
            <v>0</v>
          </cell>
          <cell r="AO151">
            <v>769080</v>
          </cell>
          <cell r="BA151">
            <v>142</v>
          </cell>
          <cell r="BB151">
            <v>142</v>
          </cell>
          <cell r="BC151" t="str">
            <v>HULL</v>
          </cell>
          <cell r="BD151">
            <v>733360</v>
          </cell>
          <cell r="BE151">
            <v>647190</v>
          </cell>
          <cell r="BF151">
            <v>86170</v>
          </cell>
          <cell r="BG151">
            <v>28992</v>
          </cell>
          <cell r="BH151">
            <v>29872</v>
          </cell>
          <cell r="BI151">
            <v>15661.25</v>
          </cell>
          <cell r="BJ151">
            <v>8611</v>
          </cell>
          <cell r="BK151">
            <v>6511</v>
          </cell>
          <cell r="BL151">
            <v>0</v>
          </cell>
          <cell r="BM151">
            <v>175817.25</v>
          </cell>
          <cell r="BN151">
            <v>53018.297166131255</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AA152">
            <v>143</v>
          </cell>
          <cell r="BA152">
            <v>143</v>
          </cell>
          <cell r="BB152">
            <v>143</v>
          </cell>
          <cell r="BC152" t="str">
            <v>HUNTINGTON</v>
          </cell>
          <cell r="BD152">
            <v>0</v>
          </cell>
          <cell r="BE152">
            <v>0</v>
          </cell>
          <cell r="BF152">
            <v>0</v>
          </cell>
          <cell r="BG152">
            <v>0</v>
          </cell>
          <cell r="BH152">
            <v>0</v>
          </cell>
          <cell r="BI152">
            <v>0</v>
          </cell>
          <cell r="BJ152">
            <v>0</v>
          </cell>
          <cell r="BK152">
            <v>0</v>
          </cell>
          <cell r="BL152">
            <v>0</v>
          </cell>
          <cell r="BM152">
            <v>0</v>
          </cell>
          <cell r="BN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AA153">
            <v>144</v>
          </cell>
          <cell r="BA153">
            <v>144</v>
          </cell>
          <cell r="BB153">
            <v>144</v>
          </cell>
          <cell r="BC153" t="str">
            <v>IPSWICH</v>
          </cell>
          <cell r="BD153">
            <v>0</v>
          </cell>
          <cell r="BE153">
            <v>0</v>
          </cell>
          <cell r="BF153">
            <v>0</v>
          </cell>
          <cell r="BG153">
            <v>0</v>
          </cell>
          <cell r="BH153">
            <v>0</v>
          </cell>
          <cell r="BI153">
            <v>0</v>
          </cell>
          <cell r="BJ153">
            <v>0</v>
          </cell>
          <cell r="BK153">
            <v>0</v>
          </cell>
          <cell r="BL153">
            <v>0</v>
          </cell>
          <cell r="BM153">
            <v>0</v>
          </cell>
          <cell r="BN153">
            <v>0</v>
          </cell>
        </row>
        <row r="154">
          <cell r="A154">
            <v>145</v>
          </cell>
          <cell r="B154">
            <v>145</v>
          </cell>
          <cell r="C154" t="str">
            <v>KINGSTON</v>
          </cell>
          <cell r="D154">
            <v>17</v>
          </cell>
          <cell r="E154">
            <v>206124</v>
          </cell>
          <cell r="F154">
            <v>0</v>
          </cell>
          <cell r="G154">
            <v>15181</v>
          </cell>
          <cell r="H154">
            <v>221305</v>
          </cell>
          <cell r="J154">
            <v>56928.373509298995</v>
          </cell>
          <cell r="K154">
            <v>0.44041500230579655</v>
          </cell>
          <cell r="L154">
            <v>15181</v>
          </cell>
          <cell r="M154">
            <v>72109.373509298995</v>
          </cell>
          <cell r="O154">
            <v>149195.62649070099</v>
          </cell>
          <cell r="Q154">
            <v>0</v>
          </cell>
          <cell r="R154">
            <v>56928.373509298995</v>
          </cell>
          <cell r="S154">
            <v>15181</v>
          </cell>
          <cell r="T154">
            <v>72109.373509298995</v>
          </cell>
          <cell r="V154">
            <v>144441.75</v>
          </cell>
          <cell r="AA154">
            <v>145</v>
          </cell>
          <cell r="AB154">
            <v>17</v>
          </cell>
          <cell r="AC154">
            <v>0</v>
          </cell>
          <cell r="AD154">
            <v>0</v>
          </cell>
          <cell r="AE154">
            <v>206124</v>
          </cell>
          <cell r="AF154">
            <v>0</v>
          </cell>
          <cell r="AG154">
            <v>206124</v>
          </cell>
          <cell r="AH154">
            <v>0</v>
          </cell>
          <cell r="AI154">
            <v>15181</v>
          </cell>
          <cell r="AJ154">
            <v>221305</v>
          </cell>
          <cell r="AK154">
            <v>0</v>
          </cell>
          <cell r="AM154">
            <v>0</v>
          </cell>
          <cell r="AN154">
            <v>0</v>
          </cell>
          <cell r="AO154">
            <v>221305</v>
          </cell>
          <cell r="BA154">
            <v>145</v>
          </cell>
          <cell r="BB154">
            <v>145</v>
          </cell>
          <cell r="BC154" t="str">
            <v>KINGSTON</v>
          </cell>
          <cell r="BD154">
            <v>206124</v>
          </cell>
          <cell r="BE154">
            <v>113599</v>
          </cell>
          <cell r="BF154">
            <v>92525</v>
          </cell>
          <cell r="BG154">
            <v>9750.75</v>
          </cell>
          <cell r="BH154">
            <v>0</v>
          </cell>
          <cell r="BI154">
            <v>6247.5</v>
          </cell>
          <cell r="BJ154">
            <v>18617.75</v>
          </cell>
          <cell r="BK154">
            <v>2119.75</v>
          </cell>
          <cell r="BL154">
            <v>0</v>
          </cell>
          <cell r="BM154">
            <v>129260.75</v>
          </cell>
          <cell r="BN154">
            <v>56928.373509298995</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AA155">
            <v>146</v>
          </cell>
          <cell r="BA155">
            <v>146</v>
          </cell>
          <cell r="BB155">
            <v>146</v>
          </cell>
          <cell r="BC155" t="str">
            <v>LAKEVILLE</v>
          </cell>
          <cell r="BD155">
            <v>0</v>
          </cell>
          <cell r="BE155">
            <v>0</v>
          </cell>
          <cell r="BF155">
            <v>0</v>
          </cell>
          <cell r="BG155">
            <v>0</v>
          </cell>
          <cell r="BH155">
            <v>0</v>
          </cell>
          <cell r="BI155">
            <v>0</v>
          </cell>
          <cell r="BJ155">
            <v>0</v>
          </cell>
          <cell r="BK155">
            <v>0</v>
          </cell>
          <cell r="BL155">
            <v>0</v>
          </cell>
          <cell r="BM155">
            <v>0</v>
          </cell>
          <cell r="BN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AA156">
            <v>147</v>
          </cell>
          <cell r="BA156">
            <v>147</v>
          </cell>
          <cell r="BB156">
            <v>147</v>
          </cell>
          <cell r="BC156" t="str">
            <v>LANCASTER</v>
          </cell>
          <cell r="BD156">
            <v>0</v>
          </cell>
          <cell r="BE156">
            <v>0</v>
          </cell>
          <cell r="BF156">
            <v>0</v>
          </cell>
          <cell r="BG156">
            <v>0</v>
          </cell>
          <cell r="BH156">
            <v>0</v>
          </cell>
          <cell r="BI156">
            <v>0</v>
          </cell>
          <cell r="BJ156">
            <v>0</v>
          </cell>
          <cell r="BK156">
            <v>0</v>
          </cell>
          <cell r="BL156">
            <v>0</v>
          </cell>
          <cell r="BM156">
            <v>0</v>
          </cell>
          <cell r="BN156">
            <v>0</v>
          </cell>
        </row>
        <row r="157">
          <cell r="A157">
            <v>148</v>
          </cell>
          <cell r="B157">
            <v>148</v>
          </cell>
          <cell r="C157" t="str">
            <v>LANESBOROUGH</v>
          </cell>
          <cell r="D157">
            <v>0</v>
          </cell>
          <cell r="E157">
            <v>0</v>
          </cell>
          <cell r="F157">
            <v>0</v>
          </cell>
          <cell r="G157">
            <v>0</v>
          </cell>
          <cell r="H157">
            <v>0</v>
          </cell>
          <cell r="J157">
            <v>0</v>
          </cell>
          <cell r="K157">
            <v>0</v>
          </cell>
          <cell r="L157">
            <v>0</v>
          </cell>
          <cell r="M157">
            <v>0</v>
          </cell>
          <cell r="O157">
            <v>0</v>
          </cell>
          <cell r="Q157">
            <v>0</v>
          </cell>
          <cell r="R157">
            <v>0</v>
          </cell>
          <cell r="S157">
            <v>0</v>
          </cell>
          <cell r="T157">
            <v>0</v>
          </cell>
          <cell r="V157">
            <v>10969</v>
          </cell>
          <cell r="AA157">
            <v>148</v>
          </cell>
          <cell r="BA157">
            <v>148</v>
          </cell>
          <cell r="BB157">
            <v>148</v>
          </cell>
          <cell r="BC157" t="str">
            <v>LANESBOROUGH</v>
          </cell>
          <cell r="BD157">
            <v>0</v>
          </cell>
          <cell r="BE157">
            <v>0</v>
          </cell>
          <cell r="BF157">
            <v>0</v>
          </cell>
          <cell r="BG157">
            <v>0</v>
          </cell>
          <cell r="BH157">
            <v>7093</v>
          </cell>
          <cell r="BI157">
            <v>3876</v>
          </cell>
          <cell r="BJ157">
            <v>0</v>
          </cell>
          <cell r="BK157">
            <v>0</v>
          </cell>
          <cell r="BL157">
            <v>0</v>
          </cell>
          <cell r="BM157">
            <v>10969</v>
          </cell>
          <cell r="BN157">
            <v>0</v>
          </cell>
        </row>
        <row r="158">
          <cell r="A158">
            <v>149</v>
          </cell>
          <cell r="B158">
            <v>149</v>
          </cell>
          <cell r="C158" t="str">
            <v>LAWRENCE</v>
          </cell>
          <cell r="D158">
            <v>1887</v>
          </cell>
          <cell r="E158">
            <v>22509310</v>
          </cell>
          <cell r="F158">
            <v>728099</v>
          </cell>
          <cell r="G158">
            <v>1685091</v>
          </cell>
          <cell r="H158">
            <v>24922500</v>
          </cell>
          <cell r="J158">
            <v>2124008.229135788</v>
          </cell>
          <cell r="K158">
            <v>0.43734998217832249</v>
          </cell>
          <cell r="L158">
            <v>1685091</v>
          </cell>
          <cell r="M158">
            <v>3809099.229135788</v>
          </cell>
          <cell r="O158">
            <v>21113400.770864211</v>
          </cell>
          <cell r="Q158">
            <v>0</v>
          </cell>
          <cell r="R158">
            <v>2124008.229135788</v>
          </cell>
          <cell r="S158">
            <v>1685091</v>
          </cell>
          <cell r="T158">
            <v>3809099.229135788</v>
          </cell>
          <cell r="V158">
            <v>6541632.25</v>
          </cell>
          <cell r="AA158">
            <v>149</v>
          </cell>
          <cell r="AB158">
            <v>1887</v>
          </cell>
          <cell r="AC158">
            <v>0</v>
          </cell>
          <cell r="AD158">
            <v>0</v>
          </cell>
          <cell r="AE158">
            <v>22509310</v>
          </cell>
          <cell r="AF158">
            <v>0</v>
          </cell>
          <cell r="AG158">
            <v>22509310</v>
          </cell>
          <cell r="AH158">
            <v>728099</v>
          </cell>
          <cell r="AI158">
            <v>1685091</v>
          </cell>
          <cell r="AJ158">
            <v>24922500</v>
          </cell>
          <cell r="AK158">
            <v>0</v>
          </cell>
          <cell r="AM158">
            <v>0</v>
          </cell>
          <cell r="AN158">
            <v>0</v>
          </cell>
          <cell r="AO158">
            <v>24922500</v>
          </cell>
          <cell r="BA158">
            <v>149</v>
          </cell>
          <cell r="BB158">
            <v>149</v>
          </cell>
          <cell r="BC158" t="str">
            <v>LAWRENCE</v>
          </cell>
          <cell r="BD158">
            <v>22509310</v>
          </cell>
          <cell r="BE158">
            <v>19057185</v>
          </cell>
          <cell r="BF158">
            <v>3452125</v>
          </cell>
          <cell r="BG158">
            <v>60430.5</v>
          </cell>
          <cell r="BH158">
            <v>189429</v>
          </cell>
          <cell r="BI158">
            <v>330244.25</v>
          </cell>
          <cell r="BJ158">
            <v>492986</v>
          </cell>
          <cell r="BK158">
            <v>331326.5</v>
          </cell>
          <cell r="BL158">
            <v>0</v>
          </cell>
          <cell r="BM158">
            <v>4856541.25</v>
          </cell>
          <cell r="BN158">
            <v>2124008.229135788</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AA159">
            <v>150</v>
          </cell>
          <cell r="BA159">
            <v>150</v>
          </cell>
          <cell r="BB159">
            <v>150</v>
          </cell>
          <cell r="BC159" t="str">
            <v>LEE</v>
          </cell>
          <cell r="BD159">
            <v>0</v>
          </cell>
          <cell r="BE159">
            <v>0</v>
          </cell>
          <cell r="BF159">
            <v>0</v>
          </cell>
          <cell r="BG159">
            <v>0</v>
          </cell>
          <cell r="BH159">
            <v>0</v>
          </cell>
          <cell r="BI159">
            <v>0</v>
          </cell>
          <cell r="BJ159">
            <v>1937.5</v>
          </cell>
          <cell r="BK159">
            <v>5406.25</v>
          </cell>
          <cell r="BL159">
            <v>0</v>
          </cell>
          <cell r="BM159">
            <v>7343.75</v>
          </cell>
          <cell r="BN159">
            <v>0</v>
          </cell>
        </row>
        <row r="160">
          <cell r="A160">
            <v>151</v>
          </cell>
          <cell r="B160">
            <v>151</v>
          </cell>
          <cell r="C160" t="str">
            <v>LEICESTER</v>
          </cell>
          <cell r="D160">
            <v>11</v>
          </cell>
          <cell r="E160">
            <v>142356</v>
          </cell>
          <cell r="F160">
            <v>0</v>
          </cell>
          <cell r="G160">
            <v>9823</v>
          </cell>
          <cell r="H160">
            <v>152179</v>
          </cell>
          <cell r="J160">
            <v>0</v>
          </cell>
          <cell r="K160">
            <v>0</v>
          </cell>
          <cell r="L160">
            <v>9823</v>
          </cell>
          <cell r="M160">
            <v>9823</v>
          </cell>
          <cell r="O160">
            <v>142356</v>
          </cell>
          <cell r="Q160">
            <v>0</v>
          </cell>
          <cell r="R160">
            <v>0</v>
          </cell>
          <cell r="S160">
            <v>9823</v>
          </cell>
          <cell r="T160">
            <v>9823</v>
          </cell>
          <cell r="V160">
            <v>31261.75</v>
          </cell>
          <cell r="AA160">
            <v>151</v>
          </cell>
          <cell r="AB160">
            <v>11</v>
          </cell>
          <cell r="AC160">
            <v>0</v>
          </cell>
          <cell r="AD160">
            <v>0</v>
          </cell>
          <cell r="AE160">
            <v>142356</v>
          </cell>
          <cell r="AF160">
            <v>0</v>
          </cell>
          <cell r="AG160">
            <v>142356</v>
          </cell>
          <cell r="AH160">
            <v>0</v>
          </cell>
          <cell r="AI160">
            <v>9823</v>
          </cell>
          <cell r="AJ160">
            <v>152179</v>
          </cell>
          <cell r="AK160">
            <v>0</v>
          </cell>
          <cell r="AM160">
            <v>0</v>
          </cell>
          <cell r="AN160">
            <v>0</v>
          </cell>
          <cell r="AO160">
            <v>152179</v>
          </cell>
          <cell r="BA160">
            <v>151</v>
          </cell>
          <cell r="BB160">
            <v>151</v>
          </cell>
          <cell r="BC160" t="str">
            <v>LEICESTER</v>
          </cell>
          <cell r="BD160">
            <v>142356</v>
          </cell>
          <cell r="BE160">
            <v>168462</v>
          </cell>
          <cell r="BF160">
            <v>0</v>
          </cell>
          <cell r="BG160">
            <v>7181.25</v>
          </cell>
          <cell r="BH160">
            <v>0</v>
          </cell>
          <cell r="BI160">
            <v>7593</v>
          </cell>
          <cell r="BJ160">
            <v>0</v>
          </cell>
          <cell r="BK160">
            <v>6664.5</v>
          </cell>
          <cell r="BL160">
            <v>0</v>
          </cell>
          <cell r="BM160">
            <v>21438.75</v>
          </cell>
          <cell r="BN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AA161">
            <v>152</v>
          </cell>
          <cell r="BA161">
            <v>152</v>
          </cell>
          <cell r="BB161">
            <v>152</v>
          </cell>
          <cell r="BC161" t="str">
            <v>LENOX</v>
          </cell>
          <cell r="BD161">
            <v>0</v>
          </cell>
          <cell r="BE161">
            <v>0</v>
          </cell>
          <cell r="BF161">
            <v>0</v>
          </cell>
          <cell r="BG161">
            <v>0</v>
          </cell>
          <cell r="BH161">
            <v>0</v>
          </cell>
          <cell r="BI161">
            <v>3331</v>
          </cell>
          <cell r="BJ161">
            <v>5671.25</v>
          </cell>
          <cell r="BK161">
            <v>0</v>
          </cell>
          <cell r="BL161">
            <v>0</v>
          </cell>
          <cell r="BM161">
            <v>9002.25</v>
          </cell>
          <cell r="BN161">
            <v>0</v>
          </cell>
        </row>
        <row r="162">
          <cell r="A162">
            <v>153</v>
          </cell>
          <cell r="B162">
            <v>153</v>
          </cell>
          <cell r="C162" t="str">
            <v>LEOMINSTER</v>
          </cell>
          <cell r="D162">
            <v>99</v>
          </cell>
          <cell r="E162">
            <v>1066989</v>
          </cell>
          <cell r="F162">
            <v>0</v>
          </cell>
          <cell r="G162">
            <v>88407</v>
          </cell>
          <cell r="H162">
            <v>1155396</v>
          </cell>
          <cell r="J162">
            <v>63946.822108278451</v>
          </cell>
          <cell r="K162">
            <v>0.3439998607163216</v>
          </cell>
          <cell r="L162">
            <v>88407</v>
          </cell>
          <cell r="M162">
            <v>152353.82210827846</v>
          </cell>
          <cell r="O162">
            <v>1003042.1778917215</v>
          </cell>
          <cell r="Q162">
            <v>0</v>
          </cell>
          <cell r="R162">
            <v>63946.822108278451</v>
          </cell>
          <cell r="S162">
            <v>88407</v>
          </cell>
          <cell r="T162">
            <v>152353.82210827846</v>
          </cell>
          <cell r="V162">
            <v>274299</v>
          </cell>
          <cell r="AA162">
            <v>153</v>
          </cell>
          <cell r="AB162">
            <v>99</v>
          </cell>
          <cell r="AC162">
            <v>0</v>
          </cell>
          <cell r="AD162">
            <v>0</v>
          </cell>
          <cell r="AE162">
            <v>1066989</v>
          </cell>
          <cell r="AF162">
            <v>0</v>
          </cell>
          <cell r="AG162">
            <v>1066989</v>
          </cell>
          <cell r="AH162">
            <v>0</v>
          </cell>
          <cell r="AI162">
            <v>88407</v>
          </cell>
          <cell r="AJ162">
            <v>1155396</v>
          </cell>
          <cell r="AK162">
            <v>0</v>
          </cell>
          <cell r="AM162">
            <v>0</v>
          </cell>
          <cell r="AN162">
            <v>0</v>
          </cell>
          <cell r="AO162">
            <v>1155396</v>
          </cell>
          <cell r="BA162">
            <v>153</v>
          </cell>
          <cell r="BB162">
            <v>153</v>
          </cell>
          <cell r="BC162" t="str">
            <v>LEOMINSTER</v>
          </cell>
          <cell r="BD162">
            <v>1066989</v>
          </cell>
          <cell r="BE162">
            <v>963057</v>
          </cell>
          <cell r="BF162">
            <v>103932</v>
          </cell>
          <cell r="BG162">
            <v>25745.25</v>
          </cell>
          <cell r="BH162">
            <v>15296</v>
          </cell>
          <cell r="BI162">
            <v>0</v>
          </cell>
          <cell r="BJ162">
            <v>14016.5</v>
          </cell>
          <cell r="BK162">
            <v>26902.25</v>
          </cell>
          <cell r="BL162">
            <v>0</v>
          </cell>
          <cell r="BM162">
            <v>185892</v>
          </cell>
          <cell r="BN162">
            <v>63946.822108278451</v>
          </cell>
        </row>
        <row r="163">
          <cell r="A163">
            <v>154</v>
          </cell>
          <cell r="B163">
            <v>154</v>
          </cell>
          <cell r="C163" t="str">
            <v>LEVERETT</v>
          </cell>
          <cell r="D163">
            <v>5</v>
          </cell>
          <cell r="E163">
            <v>87820</v>
          </cell>
          <cell r="F163">
            <v>0</v>
          </cell>
          <cell r="G163">
            <v>4465</v>
          </cell>
          <cell r="H163">
            <v>92285</v>
          </cell>
          <cell r="J163">
            <v>13075.836734067791</v>
          </cell>
          <cell r="K163">
            <v>0.33337591265390504</v>
          </cell>
          <cell r="L163">
            <v>4465</v>
          </cell>
          <cell r="M163">
            <v>17540.836734067791</v>
          </cell>
          <cell r="O163">
            <v>74744.163265932206</v>
          </cell>
          <cell r="Q163">
            <v>0</v>
          </cell>
          <cell r="R163">
            <v>13075.836734067791</v>
          </cell>
          <cell r="S163">
            <v>4465</v>
          </cell>
          <cell r="T163">
            <v>17540.836734067791</v>
          </cell>
          <cell r="V163">
            <v>43687.5</v>
          </cell>
          <cell r="AA163">
            <v>154</v>
          </cell>
          <cell r="AB163">
            <v>5</v>
          </cell>
          <cell r="AC163">
            <v>0</v>
          </cell>
          <cell r="AD163">
            <v>0</v>
          </cell>
          <cell r="AE163">
            <v>87820</v>
          </cell>
          <cell r="AF163">
            <v>0</v>
          </cell>
          <cell r="AG163">
            <v>87820</v>
          </cell>
          <cell r="AH163">
            <v>0</v>
          </cell>
          <cell r="AI163">
            <v>4465</v>
          </cell>
          <cell r="AJ163">
            <v>92285</v>
          </cell>
          <cell r="AK163">
            <v>0</v>
          </cell>
          <cell r="AM163">
            <v>0</v>
          </cell>
          <cell r="AN163">
            <v>0</v>
          </cell>
          <cell r="AO163">
            <v>92285</v>
          </cell>
          <cell r="BA163">
            <v>154</v>
          </cell>
          <cell r="BB163">
            <v>154</v>
          </cell>
          <cell r="BC163" t="str">
            <v>LEVERETT</v>
          </cell>
          <cell r="BD163">
            <v>87820</v>
          </cell>
          <cell r="BE163">
            <v>66568</v>
          </cell>
          <cell r="BF163">
            <v>21252</v>
          </cell>
          <cell r="BG163">
            <v>0</v>
          </cell>
          <cell r="BH163">
            <v>17890</v>
          </cell>
          <cell r="BI163">
            <v>80.5</v>
          </cell>
          <cell r="BJ163">
            <v>0</v>
          </cell>
          <cell r="BK163">
            <v>0</v>
          </cell>
          <cell r="BL163">
            <v>0</v>
          </cell>
          <cell r="BM163">
            <v>39222.5</v>
          </cell>
          <cell r="BN163">
            <v>13075.836734067791</v>
          </cell>
        </row>
        <row r="164">
          <cell r="A164">
            <v>155</v>
          </cell>
          <cell r="B164">
            <v>155</v>
          </cell>
          <cell r="C164" t="str">
            <v>LEXINGTON</v>
          </cell>
          <cell r="D164">
            <v>1</v>
          </cell>
          <cell r="E164">
            <v>17915</v>
          </cell>
          <cell r="F164">
            <v>0</v>
          </cell>
          <cell r="G164">
            <v>893</v>
          </cell>
          <cell r="H164">
            <v>18808</v>
          </cell>
          <cell r="J164">
            <v>0</v>
          </cell>
          <cell r="K164">
            <v>0</v>
          </cell>
          <cell r="L164">
            <v>893</v>
          </cell>
          <cell r="M164">
            <v>893</v>
          </cell>
          <cell r="O164">
            <v>17915</v>
          </cell>
          <cell r="Q164">
            <v>0</v>
          </cell>
          <cell r="R164">
            <v>0</v>
          </cell>
          <cell r="S164">
            <v>893</v>
          </cell>
          <cell r="T164">
            <v>893</v>
          </cell>
          <cell r="V164">
            <v>3053.5</v>
          </cell>
          <cell r="AA164">
            <v>155</v>
          </cell>
          <cell r="AB164">
            <v>1</v>
          </cell>
          <cell r="AC164">
            <v>0</v>
          </cell>
          <cell r="AD164">
            <v>0</v>
          </cell>
          <cell r="AE164">
            <v>17915</v>
          </cell>
          <cell r="AF164">
            <v>0</v>
          </cell>
          <cell r="AG164">
            <v>17915</v>
          </cell>
          <cell r="AH164">
            <v>0</v>
          </cell>
          <cell r="AI164">
            <v>893</v>
          </cell>
          <cell r="AJ164">
            <v>18808</v>
          </cell>
          <cell r="AK164">
            <v>0</v>
          </cell>
          <cell r="AM164">
            <v>0</v>
          </cell>
          <cell r="AN164">
            <v>0</v>
          </cell>
          <cell r="AO164">
            <v>18808</v>
          </cell>
          <cell r="BA164">
            <v>155</v>
          </cell>
          <cell r="BB164">
            <v>155</v>
          </cell>
          <cell r="BC164" t="str">
            <v>LEXINGTON</v>
          </cell>
          <cell r="BD164">
            <v>17915</v>
          </cell>
          <cell r="BE164">
            <v>30300</v>
          </cell>
          <cell r="BF164">
            <v>0</v>
          </cell>
          <cell r="BG164">
            <v>1360.75</v>
          </cell>
          <cell r="BH164">
            <v>0</v>
          </cell>
          <cell r="BI164">
            <v>663.75</v>
          </cell>
          <cell r="BJ164">
            <v>136</v>
          </cell>
          <cell r="BK164">
            <v>0</v>
          </cell>
          <cell r="BL164">
            <v>0</v>
          </cell>
          <cell r="BM164">
            <v>2160.5</v>
          </cell>
          <cell r="BN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AA165">
            <v>156</v>
          </cell>
          <cell r="BA165">
            <v>156</v>
          </cell>
          <cell r="BB165">
            <v>156</v>
          </cell>
          <cell r="BC165" t="str">
            <v>LEYDEN</v>
          </cell>
          <cell r="BD165">
            <v>0</v>
          </cell>
          <cell r="BE165">
            <v>0</v>
          </cell>
          <cell r="BF165">
            <v>0</v>
          </cell>
          <cell r="BG165">
            <v>0</v>
          </cell>
          <cell r="BH165">
            <v>0</v>
          </cell>
          <cell r="BI165">
            <v>0</v>
          </cell>
          <cell r="BJ165">
            <v>0</v>
          </cell>
          <cell r="BK165">
            <v>0</v>
          </cell>
          <cell r="BL165">
            <v>0</v>
          </cell>
          <cell r="BM165">
            <v>0</v>
          </cell>
          <cell r="BN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AA166">
            <v>157</v>
          </cell>
          <cell r="BA166">
            <v>157</v>
          </cell>
          <cell r="BB166">
            <v>157</v>
          </cell>
          <cell r="BC166" t="str">
            <v>LINCOLN</v>
          </cell>
          <cell r="BD166">
            <v>0</v>
          </cell>
          <cell r="BE166">
            <v>0</v>
          </cell>
          <cell r="BF166">
            <v>0</v>
          </cell>
          <cell r="BG166">
            <v>0</v>
          </cell>
          <cell r="BH166">
            <v>0</v>
          </cell>
          <cell r="BI166">
            <v>0</v>
          </cell>
          <cell r="BJ166">
            <v>0</v>
          </cell>
          <cell r="BK166">
            <v>0</v>
          </cell>
          <cell r="BL166">
            <v>0</v>
          </cell>
          <cell r="BM166">
            <v>0</v>
          </cell>
          <cell r="BN166">
            <v>0</v>
          </cell>
        </row>
        <row r="167">
          <cell r="A167">
            <v>158</v>
          </cell>
          <cell r="B167">
            <v>158</v>
          </cell>
          <cell r="C167" t="str">
            <v>LITTLETON</v>
          </cell>
          <cell r="D167">
            <v>57</v>
          </cell>
          <cell r="E167">
            <v>834285</v>
          </cell>
          <cell r="F167">
            <v>0</v>
          </cell>
          <cell r="G167">
            <v>50901</v>
          </cell>
          <cell r="H167">
            <v>885186</v>
          </cell>
          <cell r="J167">
            <v>26467.925118865434</v>
          </cell>
          <cell r="K167">
            <v>0.29174678889539707</v>
          </cell>
          <cell r="L167">
            <v>50901</v>
          </cell>
          <cell r="M167">
            <v>77368.925118865431</v>
          </cell>
          <cell r="O167">
            <v>807817.07488113455</v>
          </cell>
          <cell r="Q167">
            <v>0</v>
          </cell>
          <cell r="R167">
            <v>26467.925118865434</v>
          </cell>
          <cell r="S167">
            <v>50901</v>
          </cell>
          <cell r="T167">
            <v>77368.925118865431</v>
          </cell>
          <cell r="V167">
            <v>141623.25</v>
          </cell>
          <cell r="AA167">
            <v>158</v>
          </cell>
          <cell r="AB167">
            <v>57</v>
          </cell>
          <cell r="AC167">
            <v>0</v>
          </cell>
          <cell r="AD167">
            <v>0</v>
          </cell>
          <cell r="AE167">
            <v>834285</v>
          </cell>
          <cell r="AF167">
            <v>0</v>
          </cell>
          <cell r="AG167">
            <v>834285</v>
          </cell>
          <cell r="AH167">
            <v>0</v>
          </cell>
          <cell r="AI167">
            <v>50901</v>
          </cell>
          <cell r="AJ167">
            <v>885186</v>
          </cell>
          <cell r="AK167">
            <v>0</v>
          </cell>
          <cell r="AM167">
            <v>0</v>
          </cell>
          <cell r="AN167">
            <v>0</v>
          </cell>
          <cell r="AO167">
            <v>885186</v>
          </cell>
          <cell r="BA167">
            <v>158</v>
          </cell>
          <cell r="BB167">
            <v>158</v>
          </cell>
          <cell r="BC167" t="str">
            <v>LITTLETON</v>
          </cell>
          <cell r="BD167">
            <v>834285</v>
          </cell>
          <cell r="BE167">
            <v>791267</v>
          </cell>
          <cell r="BF167">
            <v>43018</v>
          </cell>
          <cell r="BG167">
            <v>5859</v>
          </cell>
          <cell r="BH167">
            <v>0</v>
          </cell>
          <cell r="BI167">
            <v>5933.25</v>
          </cell>
          <cell r="BJ167">
            <v>34912.25</v>
          </cell>
          <cell r="BK167">
            <v>999.75</v>
          </cell>
          <cell r="BL167">
            <v>0</v>
          </cell>
          <cell r="BM167">
            <v>90722.25</v>
          </cell>
          <cell r="BN167">
            <v>26467.925118865434</v>
          </cell>
        </row>
        <row r="168">
          <cell r="A168">
            <v>159</v>
          </cell>
          <cell r="B168">
            <v>159</v>
          </cell>
          <cell r="C168" t="str">
            <v>LONGMEADOW</v>
          </cell>
          <cell r="D168">
            <v>10</v>
          </cell>
          <cell r="E168">
            <v>148546</v>
          </cell>
          <cell r="F168">
            <v>0</v>
          </cell>
          <cell r="G168">
            <v>8930</v>
          </cell>
          <cell r="H168">
            <v>157476</v>
          </cell>
          <cell r="J168">
            <v>2721.3639127979409</v>
          </cell>
          <cell r="K168">
            <v>0.11232077564842813</v>
          </cell>
          <cell r="L168">
            <v>8930</v>
          </cell>
          <cell r="M168">
            <v>11651.36391279794</v>
          </cell>
          <cell r="O168">
            <v>145824.63608720206</v>
          </cell>
          <cell r="Q168">
            <v>0</v>
          </cell>
          <cell r="R168">
            <v>2721.3639127979409</v>
          </cell>
          <cell r="S168">
            <v>8930</v>
          </cell>
          <cell r="T168">
            <v>11651.36391279794</v>
          </cell>
          <cell r="V168">
            <v>33158.5</v>
          </cell>
          <cell r="AA168">
            <v>159</v>
          </cell>
          <cell r="AB168">
            <v>10</v>
          </cell>
          <cell r="AC168">
            <v>0</v>
          </cell>
          <cell r="AD168">
            <v>0</v>
          </cell>
          <cell r="AE168">
            <v>148546</v>
          </cell>
          <cell r="AF168">
            <v>0</v>
          </cell>
          <cell r="AG168">
            <v>148546</v>
          </cell>
          <cell r="AH168">
            <v>0</v>
          </cell>
          <cell r="AI168">
            <v>8930</v>
          </cell>
          <cell r="AJ168">
            <v>157476</v>
          </cell>
          <cell r="AK168">
            <v>0</v>
          </cell>
          <cell r="AM168">
            <v>0</v>
          </cell>
          <cell r="AN168">
            <v>0</v>
          </cell>
          <cell r="AO168">
            <v>157476</v>
          </cell>
          <cell r="BA168">
            <v>159</v>
          </cell>
          <cell r="BB168">
            <v>159</v>
          </cell>
          <cell r="BC168" t="str">
            <v>LONGMEADOW</v>
          </cell>
          <cell r="BD168">
            <v>148546</v>
          </cell>
          <cell r="BE168">
            <v>144123</v>
          </cell>
          <cell r="BF168">
            <v>4423</v>
          </cell>
          <cell r="BG168">
            <v>11874.75</v>
          </cell>
          <cell r="BH168">
            <v>0</v>
          </cell>
          <cell r="BI168">
            <v>6405.75</v>
          </cell>
          <cell r="BJ168">
            <v>1525</v>
          </cell>
          <cell r="BK168">
            <v>0</v>
          </cell>
          <cell r="BL168">
            <v>0</v>
          </cell>
          <cell r="BM168">
            <v>24228.5</v>
          </cell>
          <cell r="BN168">
            <v>2721.3639127979409</v>
          </cell>
        </row>
        <row r="169">
          <cell r="A169">
            <v>160</v>
          </cell>
          <cell r="B169">
            <v>160</v>
          </cell>
          <cell r="C169" t="str">
            <v>LOWELL</v>
          </cell>
          <cell r="D169">
            <v>1858</v>
          </cell>
          <cell r="E169">
            <v>22203887</v>
          </cell>
          <cell r="F169">
            <v>0</v>
          </cell>
          <cell r="G169">
            <v>1659194</v>
          </cell>
          <cell r="H169">
            <v>23863081</v>
          </cell>
          <cell r="J169">
            <v>1359396.0304261583</v>
          </cell>
          <cell r="K169">
            <v>0.27463173006296071</v>
          </cell>
          <cell r="L169">
            <v>1659194</v>
          </cell>
          <cell r="M169">
            <v>3018590.0304261586</v>
          </cell>
          <cell r="O169">
            <v>20844490.96957384</v>
          </cell>
          <cell r="Q169">
            <v>0</v>
          </cell>
          <cell r="R169">
            <v>1359396.0304261583</v>
          </cell>
          <cell r="S169">
            <v>1659194</v>
          </cell>
          <cell r="T169">
            <v>3018590.0304261586</v>
          </cell>
          <cell r="V169">
            <v>6609081</v>
          </cell>
          <cell r="AA169">
            <v>160</v>
          </cell>
          <cell r="AB169">
            <v>1858</v>
          </cell>
          <cell r="AC169">
            <v>0</v>
          </cell>
          <cell r="AD169">
            <v>0</v>
          </cell>
          <cell r="AE169">
            <v>22203887</v>
          </cell>
          <cell r="AF169">
            <v>0</v>
          </cell>
          <cell r="AG169">
            <v>22203887</v>
          </cell>
          <cell r="AH169">
            <v>0</v>
          </cell>
          <cell r="AI169">
            <v>1659194</v>
          </cell>
          <cell r="AJ169">
            <v>23863081</v>
          </cell>
          <cell r="AK169">
            <v>0</v>
          </cell>
          <cell r="AM169">
            <v>0</v>
          </cell>
          <cell r="AN169">
            <v>0</v>
          </cell>
          <cell r="AO169">
            <v>23863081</v>
          </cell>
          <cell r="BA169">
            <v>160</v>
          </cell>
          <cell r="BB169">
            <v>160</v>
          </cell>
          <cell r="BC169" t="str">
            <v>LOWELL</v>
          </cell>
          <cell r="BD169">
            <v>22203887</v>
          </cell>
          <cell r="BE169">
            <v>19994477</v>
          </cell>
          <cell r="BF169">
            <v>2209410</v>
          </cell>
          <cell r="BG169">
            <v>382577.75</v>
          </cell>
          <cell r="BH169">
            <v>364215</v>
          </cell>
          <cell r="BI169">
            <v>605830</v>
          </cell>
          <cell r="BJ169">
            <v>527358.75</v>
          </cell>
          <cell r="BK169">
            <v>860495.5</v>
          </cell>
          <cell r="BL169">
            <v>0</v>
          </cell>
          <cell r="BM169">
            <v>4949887</v>
          </cell>
          <cell r="BN169">
            <v>1359396.0304261583</v>
          </cell>
        </row>
        <row r="170">
          <cell r="A170">
            <v>161</v>
          </cell>
          <cell r="B170">
            <v>161</v>
          </cell>
          <cell r="C170" t="str">
            <v>LUDLOW</v>
          </cell>
          <cell r="D170">
            <v>18</v>
          </cell>
          <cell r="E170">
            <v>272103</v>
          </cell>
          <cell r="F170">
            <v>0</v>
          </cell>
          <cell r="G170">
            <v>16074</v>
          </cell>
          <cell r="H170">
            <v>288177</v>
          </cell>
          <cell r="J170">
            <v>0</v>
          </cell>
          <cell r="K170">
            <v>0</v>
          </cell>
          <cell r="L170">
            <v>16074</v>
          </cell>
          <cell r="M170">
            <v>16074</v>
          </cell>
          <cell r="O170">
            <v>272103</v>
          </cell>
          <cell r="Q170">
            <v>0</v>
          </cell>
          <cell r="R170">
            <v>0</v>
          </cell>
          <cell r="S170">
            <v>16074</v>
          </cell>
          <cell r="T170">
            <v>16074</v>
          </cell>
          <cell r="V170">
            <v>69282.75</v>
          </cell>
          <cell r="AA170">
            <v>161</v>
          </cell>
          <cell r="AB170">
            <v>18</v>
          </cell>
          <cell r="AC170">
            <v>0</v>
          </cell>
          <cell r="AD170">
            <v>0</v>
          </cell>
          <cell r="AE170">
            <v>272103</v>
          </cell>
          <cell r="AF170">
            <v>0</v>
          </cell>
          <cell r="AG170">
            <v>272103</v>
          </cell>
          <cell r="AH170">
            <v>0</v>
          </cell>
          <cell r="AI170">
            <v>16074</v>
          </cell>
          <cell r="AJ170">
            <v>288177</v>
          </cell>
          <cell r="AK170">
            <v>0</v>
          </cell>
          <cell r="AM170">
            <v>0</v>
          </cell>
          <cell r="AN170">
            <v>0</v>
          </cell>
          <cell r="AO170">
            <v>288177</v>
          </cell>
          <cell r="BA170">
            <v>161</v>
          </cell>
          <cell r="BB170">
            <v>161</v>
          </cell>
          <cell r="BC170" t="str">
            <v>LUDLOW</v>
          </cell>
          <cell r="BD170">
            <v>272103</v>
          </cell>
          <cell r="BE170">
            <v>302998</v>
          </cell>
          <cell r="BF170">
            <v>0</v>
          </cell>
          <cell r="BG170">
            <v>0</v>
          </cell>
          <cell r="BH170">
            <v>0</v>
          </cell>
          <cell r="BI170">
            <v>39636.5</v>
          </cell>
          <cell r="BJ170">
            <v>13572.25</v>
          </cell>
          <cell r="BK170">
            <v>0</v>
          </cell>
          <cell r="BL170">
            <v>0</v>
          </cell>
          <cell r="BM170">
            <v>53208.75</v>
          </cell>
          <cell r="BN170">
            <v>0</v>
          </cell>
        </row>
        <row r="171">
          <cell r="A171">
            <v>162</v>
          </cell>
          <cell r="B171">
            <v>162</v>
          </cell>
          <cell r="C171" t="str">
            <v>LUNENBURG</v>
          </cell>
          <cell r="D171">
            <v>20</v>
          </cell>
          <cell r="E171">
            <v>249220</v>
          </cell>
          <cell r="F171">
            <v>0</v>
          </cell>
          <cell r="G171">
            <v>17860</v>
          </cell>
          <cell r="H171">
            <v>267080</v>
          </cell>
          <cell r="J171">
            <v>0</v>
          </cell>
          <cell r="K171">
            <v>0</v>
          </cell>
          <cell r="L171">
            <v>17860</v>
          </cell>
          <cell r="M171">
            <v>17860</v>
          </cell>
          <cell r="O171">
            <v>249220</v>
          </cell>
          <cell r="Q171">
            <v>0</v>
          </cell>
          <cell r="R171">
            <v>0</v>
          </cell>
          <cell r="S171">
            <v>17860</v>
          </cell>
          <cell r="T171">
            <v>17860</v>
          </cell>
          <cell r="V171">
            <v>49375.25</v>
          </cell>
          <cell r="AA171">
            <v>162</v>
          </cell>
          <cell r="AB171">
            <v>20</v>
          </cell>
          <cell r="AC171">
            <v>0</v>
          </cell>
          <cell r="AD171">
            <v>0</v>
          </cell>
          <cell r="AE171">
            <v>249220</v>
          </cell>
          <cell r="AF171">
            <v>0</v>
          </cell>
          <cell r="AG171">
            <v>249220</v>
          </cell>
          <cell r="AH171">
            <v>0</v>
          </cell>
          <cell r="AI171">
            <v>17860</v>
          </cell>
          <cell r="AJ171">
            <v>267080</v>
          </cell>
          <cell r="AK171">
            <v>0</v>
          </cell>
          <cell r="AM171">
            <v>0</v>
          </cell>
          <cell r="AN171">
            <v>0</v>
          </cell>
          <cell r="AO171">
            <v>267080</v>
          </cell>
          <cell r="BA171">
            <v>162</v>
          </cell>
          <cell r="BB171">
            <v>162</v>
          </cell>
          <cell r="BC171" t="str">
            <v>LUNENBURG</v>
          </cell>
          <cell r="BD171">
            <v>249220</v>
          </cell>
          <cell r="BE171">
            <v>306645</v>
          </cell>
          <cell r="BF171">
            <v>0</v>
          </cell>
          <cell r="BG171">
            <v>0</v>
          </cell>
          <cell r="BH171">
            <v>13242</v>
          </cell>
          <cell r="BI171">
            <v>0</v>
          </cell>
          <cell r="BJ171">
            <v>2206.25</v>
          </cell>
          <cell r="BK171">
            <v>16067</v>
          </cell>
          <cell r="BL171">
            <v>0</v>
          </cell>
          <cell r="BM171">
            <v>31515.25</v>
          </cell>
          <cell r="BN171">
            <v>0</v>
          </cell>
        </row>
        <row r="172">
          <cell r="A172">
            <v>163</v>
          </cell>
          <cell r="B172">
            <v>163</v>
          </cell>
          <cell r="C172" t="str">
            <v>LYNN</v>
          </cell>
          <cell r="D172">
            <v>1677</v>
          </cell>
          <cell r="E172">
            <v>21054439</v>
          </cell>
          <cell r="F172">
            <v>1005087</v>
          </cell>
          <cell r="G172">
            <v>1497561</v>
          </cell>
          <cell r="H172">
            <v>23557087</v>
          </cell>
          <cell r="J172">
            <v>1680831.3779602898</v>
          </cell>
          <cell r="K172">
            <v>0.308241492093558</v>
          </cell>
          <cell r="L172">
            <v>1497561</v>
          </cell>
          <cell r="M172">
            <v>3178392.3779602898</v>
          </cell>
          <cell r="O172">
            <v>20378694.622039709</v>
          </cell>
          <cell r="Q172">
            <v>0</v>
          </cell>
          <cell r="R172">
            <v>1680831.3779602898</v>
          </cell>
          <cell r="S172">
            <v>1497561</v>
          </cell>
          <cell r="T172">
            <v>3178392.3779602898</v>
          </cell>
          <cell r="V172">
            <v>6950530.25</v>
          </cell>
          <cell r="AA172">
            <v>163</v>
          </cell>
          <cell r="AB172">
            <v>1677</v>
          </cell>
          <cell r="AC172">
            <v>0</v>
          </cell>
          <cell r="AD172">
            <v>0</v>
          </cell>
          <cell r="AE172">
            <v>21054439</v>
          </cell>
          <cell r="AF172">
            <v>0</v>
          </cell>
          <cell r="AG172">
            <v>21054439</v>
          </cell>
          <cell r="AH172">
            <v>1005087</v>
          </cell>
          <cell r="AI172">
            <v>1497561</v>
          </cell>
          <cell r="AJ172">
            <v>23557087</v>
          </cell>
          <cell r="AK172">
            <v>0</v>
          </cell>
          <cell r="AM172">
            <v>0</v>
          </cell>
          <cell r="AN172">
            <v>0</v>
          </cell>
          <cell r="AO172">
            <v>23557087</v>
          </cell>
          <cell r="BA172">
            <v>163</v>
          </cell>
          <cell r="BB172">
            <v>163</v>
          </cell>
          <cell r="BC172" t="str">
            <v>LYNN</v>
          </cell>
          <cell r="BD172">
            <v>21054439</v>
          </cell>
          <cell r="BE172">
            <v>18322604</v>
          </cell>
          <cell r="BF172">
            <v>2731835</v>
          </cell>
          <cell r="BG172">
            <v>512611.75</v>
          </cell>
          <cell r="BH172">
            <v>623707</v>
          </cell>
          <cell r="BI172">
            <v>630522.75</v>
          </cell>
          <cell r="BJ172">
            <v>309056.25</v>
          </cell>
          <cell r="BK172">
            <v>645236.5</v>
          </cell>
          <cell r="BL172">
            <v>0</v>
          </cell>
          <cell r="BM172">
            <v>5452969.25</v>
          </cell>
          <cell r="BN172">
            <v>1680831.3779602898</v>
          </cell>
        </row>
        <row r="173">
          <cell r="A173">
            <v>164</v>
          </cell>
          <cell r="B173">
            <v>164</v>
          </cell>
          <cell r="C173" t="str">
            <v>LYNNFIELD</v>
          </cell>
          <cell r="D173">
            <v>2</v>
          </cell>
          <cell r="E173">
            <v>32621</v>
          </cell>
          <cell r="F173">
            <v>0</v>
          </cell>
          <cell r="G173">
            <v>1786</v>
          </cell>
          <cell r="H173">
            <v>34407</v>
          </cell>
          <cell r="J173">
            <v>0</v>
          </cell>
          <cell r="K173">
            <v>0</v>
          </cell>
          <cell r="L173">
            <v>1786</v>
          </cell>
          <cell r="M173">
            <v>1786</v>
          </cell>
          <cell r="O173">
            <v>32621</v>
          </cell>
          <cell r="Q173">
            <v>0</v>
          </cell>
          <cell r="R173">
            <v>0</v>
          </cell>
          <cell r="S173">
            <v>1786</v>
          </cell>
          <cell r="T173">
            <v>1786</v>
          </cell>
          <cell r="V173">
            <v>14351.5</v>
          </cell>
          <cell r="AA173">
            <v>164</v>
          </cell>
          <cell r="AB173">
            <v>2</v>
          </cell>
          <cell r="AC173">
            <v>0</v>
          </cell>
          <cell r="AD173">
            <v>0</v>
          </cell>
          <cell r="AE173">
            <v>32621</v>
          </cell>
          <cell r="AF173">
            <v>0</v>
          </cell>
          <cell r="AG173">
            <v>32621</v>
          </cell>
          <cell r="AH173">
            <v>0</v>
          </cell>
          <cell r="AI173">
            <v>1786</v>
          </cell>
          <cell r="AJ173">
            <v>34407</v>
          </cell>
          <cell r="AK173">
            <v>0</v>
          </cell>
          <cell r="AM173">
            <v>0</v>
          </cell>
          <cell r="AN173">
            <v>0</v>
          </cell>
          <cell r="AO173">
            <v>34407</v>
          </cell>
          <cell r="BA173">
            <v>164</v>
          </cell>
          <cell r="BB173">
            <v>164</v>
          </cell>
          <cell r="BC173" t="str">
            <v>LYNNFIELD</v>
          </cell>
          <cell r="BD173">
            <v>32621</v>
          </cell>
          <cell r="BE173">
            <v>64402</v>
          </cell>
          <cell r="BF173">
            <v>0</v>
          </cell>
          <cell r="BG173">
            <v>7292</v>
          </cell>
          <cell r="BH173">
            <v>0</v>
          </cell>
          <cell r="BI173">
            <v>0</v>
          </cell>
          <cell r="BJ173">
            <v>2786.5</v>
          </cell>
          <cell r="BK173">
            <v>2487</v>
          </cell>
          <cell r="BL173">
            <v>0</v>
          </cell>
          <cell r="BM173">
            <v>12565.5</v>
          </cell>
          <cell r="BN173">
            <v>0</v>
          </cell>
        </row>
        <row r="174">
          <cell r="A174">
            <v>165</v>
          </cell>
          <cell r="B174">
            <v>165</v>
          </cell>
          <cell r="C174" t="str">
            <v>MALDEN</v>
          </cell>
          <cell r="D174">
            <v>953</v>
          </cell>
          <cell r="E174">
            <v>9146641.2141238935</v>
          </cell>
          <cell r="F174">
            <v>68694</v>
          </cell>
          <cell r="G174">
            <v>706463</v>
          </cell>
          <cell r="H174">
            <v>9921798.2141238935</v>
          </cell>
          <cell r="J174">
            <v>26663.714500123959</v>
          </cell>
          <cell r="K174">
            <v>5.0482539586617602E-2</v>
          </cell>
          <cell r="L174">
            <v>706463</v>
          </cell>
          <cell r="M174">
            <v>733126.71450012398</v>
          </cell>
          <cell r="O174">
            <v>9188671.4996237699</v>
          </cell>
          <cell r="Q174">
            <v>2014313</v>
          </cell>
          <cell r="R174">
            <v>26663.714500123959</v>
          </cell>
          <cell r="S174">
            <v>851029</v>
          </cell>
          <cell r="T174">
            <v>2747439.7145001236</v>
          </cell>
          <cell r="V174">
            <v>3248952.9641238935</v>
          </cell>
          <cell r="AA174">
            <v>165</v>
          </cell>
          <cell r="AB174">
            <v>953</v>
          </cell>
          <cell r="AC174">
            <v>0</v>
          </cell>
          <cell r="AD174">
            <v>161.88474952355114</v>
          </cell>
          <cell r="AE174">
            <v>8937686.2141238935</v>
          </cell>
          <cell r="AF174">
            <v>0</v>
          </cell>
          <cell r="AG174">
            <v>8937686.2141238935</v>
          </cell>
          <cell r="AH174">
            <v>68694</v>
          </cell>
          <cell r="AI174">
            <v>706463</v>
          </cell>
          <cell r="AJ174">
            <v>9712843.2141238917</v>
          </cell>
          <cell r="AK174">
            <v>1869747</v>
          </cell>
          <cell r="AM174">
            <v>144566</v>
          </cell>
          <cell r="AN174">
            <v>2014313</v>
          </cell>
          <cell r="AO174">
            <v>11727156.21412389</v>
          </cell>
          <cell r="BA174">
            <v>165</v>
          </cell>
          <cell r="BB174">
            <v>165</v>
          </cell>
          <cell r="BC174" t="str">
            <v>MALDEN</v>
          </cell>
          <cell r="BD174">
            <v>9146641.2141238935</v>
          </cell>
          <cell r="BE174">
            <v>9103305</v>
          </cell>
          <cell r="BF174">
            <v>43336.214123893529</v>
          </cell>
          <cell r="BG174">
            <v>0</v>
          </cell>
          <cell r="BH174">
            <v>212837</v>
          </cell>
          <cell r="BI174">
            <v>42886.75</v>
          </cell>
          <cell r="BJ174">
            <v>40623.25</v>
          </cell>
          <cell r="BK174">
            <v>188493.75</v>
          </cell>
          <cell r="BL174">
            <v>0</v>
          </cell>
          <cell r="BM174">
            <v>528176.96412389353</v>
          </cell>
          <cell r="BN174">
            <v>26663.714500123959</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AA175">
            <v>166</v>
          </cell>
          <cell r="BA175">
            <v>166</v>
          </cell>
          <cell r="BB175">
            <v>166</v>
          </cell>
          <cell r="BC175" t="str">
            <v>MANCHESTER</v>
          </cell>
          <cell r="BD175">
            <v>0</v>
          </cell>
          <cell r="BE175">
            <v>0</v>
          </cell>
          <cell r="BF175">
            <v>0</v>
          </cell>
          <cell r="BG175">
            <v>0</v>
          </cell>
          <cell r="BH175">
            <v>0</v>
          </cell>
          <cell r="BI175">
            <v>0</v>
          </cell>
          <cell r="BJ175">
            <v>0</v>
          </cell>
          <cell r="BK175">
            <v>0</v>
          </cell>
          <cell r="BL175">
            <v>0</v>
          </cell>
          <cell r="BM175">
            <v>0</v>
          </cell>
          <cell r="BN175">
            <v>0</v>
          </cell>
        </row>
        <row r="176">
          <cell r="A176">
            <v>167</v>
          </cell>
          <cell r="B176">
            <v>167</v>
          </cell>
          <cell r="C176" t="str">
            <v>MANSFIELD</v>
          </cell>
          <cell r="D176">
            <v>107</v>
          </cell>
          <cell r="E176">
            <v>1524084</v>
          </cell>
          <cell r="F176">
            <v>0</v>
          </cell>
          <cell r="G176">
            <v>95551</v>
          </cell>
          <cell r="H176">
            <v>1619635</v>
          </cell>
          <cell r="J176">
            <v>270624.0438916735</v>
          </cell>
          <cell r="K176">
            <v>0.5955513535247654</v>
          </cell>
          <cell r="L176">
            <v>95551</v>
          </cell>
          <cell r="M176">
            <v>366175.0438916735</v>
          </cell>
          <cell r="O176">
            <v>1253459.9561083266</v>
          </cell>
          <cell r="Q176">
            <v>0</v>
          </cell>
          <cell r="R176">
            <v>270624.0438916735</v>
          </cell>
          <cell r="S176">
            <v>95551</v>
          </cell>
          <cell r="T176">
            <v>366175.0438916735</v>
          </cell>
          <cell r="V176">
            <v>549960.25</v>
          </cell>
          <cell r="AA176">
            <v>167</v>
          </cell>
          <cell r="AB176">
            <v>107</v>
          </cell>
          <cell r="AC176">
            <v>0</v>
          </cell>
          <cell r="AD176">
            <v>0</v>
          </cell>
          <cell r="AE176">
            <v>1524084</v>
          </cell>
          <cell r="AF176">
            <v>0</v>
          </cell>
          <cell r="AG176">
            <v>1524084</v>
          </cell>
          <cell r="AH176">
            <v>0</v>
          </cell>
          <cell r="AI176">
            <v>95551</v>
          </cell>
          <cell r="AJ176">
            <v>1619635</v>
          </cell>
          <cell r="AK176">
            <v>0</v>
          </cell>
          <cell r="AM176">
            <v>0</v>
          </cell>
          <cell r="AN176">
            <v>0</v>
          </cell>
          <cell r="AO176">
            <v>1619635</v>
          </cell>
          <cell r="BA176">
            <v>167</v>
          </cell>
          <cell r="BB176">
            <v>167</v>
          </cell>
          <cell r="BC176" t="str">
            <v>MANSFIELD</v>
          </cell>
          <cell r="BD176">
            <v>1524084</v>
          </cell>
          <cell r="BE176">
            <v>1084242</v>
          </cell>
          <cell r="BF176">
            <v>439842</v>
          </cell>
          <cell r="BG176">
            <v>0</v>
          </cell>
          <cell r="BH176">
            <v>0</v>
          </cell>
          <cell r="BI176">
            <v>0</v>
          </cell>
          <cell r="BJ176">
            <v>0</v>
          </cell>
          <cell r="BK176">
            <v>14567.25</v>
          </cell>
          <cell r="BL176">
            <v>0</v>
          </cell>
          <cell r="BM176">
            <v>454409.25</v>
          </cell>
          <cell r="BN176">
            <v>270624.0438916735</v>
          </cell>
        </row>
        <row r="177">
          <cell r="A177">
            <v>168</v>
          </cell>
          <cell r="B177">
            <v>168</v>
          </cell>
          <cell r="C177" t="str">
            <v>MARBLEHEAD</v>
          </cell>
          <cell r="D177">
            <v>179</v>
          </cell>
          <cell r="E177">
            <v>2413749</v>
          </cell>
          <cell r="F177">
            <v>0</v>
          </cell>
          <cell r="G177">
            <v>159847</v>
          </cell>
          <cell r="H177">
            <v>2573596</v>
          </cell>
          <cell r="J177">
            <v>148734.87410988827</v>
          </cell>
          <cell r="K177">
            <v>0.40686439536165242</v>
          </cell>
          <cell r="L177">
            <v>159847</v>
          </cell>
          <cell r="M177">
            <v>308581.87410988827</v>
          </cell>
          <cell r="O177">
            <v>2265014.1258901116</v>
          </cell>
          <cell r="Q177">
            <v>0</v>
          </cell>
          <cell r="R177">
            <v>148734.87410988827</v>
          </cell>
          <cell r="S177">
            <v>159847</v>
          </cell>
          <cell r="T177">
            <v>308581.87410988827</v>
          </cell>
          <cell r="V177">
            <v>525410.75</v>
          </cell>
          <cell r="AA177">
            <v>168</v>
          </cell>
          <cell r="AB177">
            <v>179</v>
          </cell>
          <cell r="AC177">
            <v>0</v>
          </cell>
          <cell r="AD177">
            <v>0</v>
          </cell>
          <cell r="AE177">
            <v>2413749</v>
          </cell>
          <cell r="AF177">
            <v>0</v>
          </cell>
          <cell r="AG177">
            <v>2413749</v>
          </cell>
          <cell r="AH177">
            <v>0</v>
          </cell>
          <cell r="AI177">
            <v>159847</v>
          </cell>
          <cell r="AJ177">
            <v>2573596</v>
          </cell>
          <cell r="AK177">
            <v>0</v>
          </cell>
          <cell r="AM177">
            <v>0</v>
          </cell>
          <cell r="AN177">
            <v>0</v>
          </cell>
          <cell r="AO177">
            <v>2573596</v>
          </cell>
          <cell r="BA177">
            <v>168</v>
          </cell>
          <cell r="BB177">
            <v>168</v>
          </cell>
          <cell r="BC177" t="str">
            <v>MARBLEHEAD</v>
          </cell>
          <cell r="BD177">
            <v>2413749</v>
          </cell>
          <cell r="BE177">
            <v>2172012</v>
          </cell>
          <cell r="BF177">
            <v>241737</v>
          </cell>
          <cell r="BG177">
            <v>0</v>
          </cell>
          <cell r="BH177">
            <v>50396</v>
          </cell>
          <cell r="BI177">
            <v>32087.5</v>
          </cell>
          <cell r="BJ177">
            <v>6863</v>
          </cell>
          <cell r="BK177">
            <v>34480.25</v>
          </cell>
          <cell r="BL177">
            <v>0</v>
          </cell>
          <cell r="BM177">
            <v>365563.75</v>
          </cell>
          <cell r="BN177">
            <v>148734.87410988827</v>
          </cell>
        </row>
        <row r="178">
          <cell r="A178">
            <v>169</v>
          </cell>
          <cell r="B178">
            <v>169</v>
          </cell>
          <cell r="C178" t="str">
            <v>MARION</v>
          </cell>
          <cell r="D178">
            <v>1</v>
          </cell>
          <cell r="E178">
            <v>14915</v>
          </cell>
          <cell r="F178">
            <v>0</v>
          </cell>
          <cell r="G178">
            <v>893</v>
          </cell>
          <cell r="H178">
            <v>15808</v>
          </cell>
          <cell r="J178">
            <v>9176.8353514314458</v>
          </cell>
          <cell r="K178">
            <v>0.61527558507753577</v>
          </cell>
          <cell r="L178">
            <v>893</v>
          </cell>
          <cell r="M178">
            <v>10069.835351431446</v>
          </cell>
          <cell r="O178">
            <v>5738.1646485685542</v>
          </cell>
          <cell r="Q178">
            <v>0</v>
          </cell>
          <cell r="R178">
            <v>9176.8353514314458</v>
          </cell>
          <cell r="S178">
            <v>893</v>
          </cell>
          <cell r="T178">
            <v>10069.835351431446</v>
          </cell>
          <cell r="V178">
            <v>15808</v>
          </cell>
          <cell r="AA178">
            <v>169</v>
          </cell>
          <cell r="AB178">
            <v>1</v>
          </cell>
          <cell r="AC178">
            <v>0</v>
          </cell>
          <cell r="AD178">
            <v>0</v>
          </cell>
          <cell r="AE178">
            <v>14915</v>
          </cell>
          <cell r="AF178">
            <v>0</v>
          </cell>
          <cell r="AG178">
            <v>14915</v>
          </cell>
          <cell r="AH178">
            <v>0</v>
          </cell>
          <cell r="AI178">
            <v>893</v>
          </cell>
          <cell r="AJ178">
            <v>15808</v>
          </cell>
          <cell r="AK178">
            <v>0</v>
          </cell>
          <cell r="AM178">
            <v>0</v>
          </cell>
          <cell r="AN178">
            <v>0</v>
          </cell>
          <cell r="AO178">
            <v>15808</v>
          </cell>
          <cell r="BA178">
            <v>169</v>
          </cell>
          <cell r="BB178">
            <v>169</v>
          </cell>
          <cell r="BC178" t="str">
            <v>MARION</v>
          </cell>
          <cell r="BD178">
            <v>14915</v>
          </cell>
          <cell r="BE178">
            <v>0</v>
          </cell>
          <cell r="BF178">
            <v>14915</v>
          </cell>
          <cell r="BG178">
            <v>0</v>
          </cell>
          <cell r="BH178">
            <v>0</v>
          </cell>
          <cell r="BI178">
            <v>0</v>
          </cell>
          <cell r="BJ178">
            <v>0</v>
          </cell>
          <cell r="BK178">
            <v>0</v>
          </cell>
          <cell r="BL178">
            <v>0</v>
          </cell>
          <cell r="BM178">
            <v>14915</v>
          </cell>
          <cell r="BN178">
            <v>9176.8353514314458</v>
          </cell>
        </row>
        <row r="179">
          <cell r="A179">
            <v>170</v>
          </cell>
          <cell r="B179">
            <v>170</v>
          </cell>
          <cell r="C179" t="str">
            <v>MARLBOROUGH</v>
          </cell>
          <cell r="D179">
            <v>533</v>
          </cell>
          <cell r="E179">
            <v>7642344.7618989609</v>
          </cell>
          <cell r="F179">
            <v>0</v>
          </cell>
          <cell r="G179">
            <v>475447</v>
          </cell>
          <cell r="H179">
            <v>8117791.7618989609</v>
          </cell>
          <cell r="J179">
            <v>253698.89659960452</v>
          </cell>
          <cell r="K179">
            <v>0.18370426338665727</v>
          </cell>
          <cell r="L179">
            <v>475447</v>
          </cell>
          <cell r="M179">
            <v>729145.89659960452</v>
          </cell>
          <cell r="O179">
            <v>7388645.8652993562</v>
          </cell>
          <cell r="Q179">
            <v>8984</v>
          </cell>
          <cell r="R179">
            <v>253698.89659960452</v>
          </cell>
          <cell r="S179">
            <v>475969</v>
          </cell>
          <cell r="T179">
            <v>738129.89659960452</v>
          </cell>
          <cell r="V179">
            <v>1865449.0118989609</v>
          </cell>
          <cell r="AA179">
            <v>170</v>
          </cell>
          <cell r="AB179">
            <v>533</v>
          </cell>
          <cell r="AC179">
            <v>0</v>
          </cell>
          <cell r="AD179">
            <v>0.58645654766785471</v>
          </cell>
          <cell r="AE179">
            <v>7642344.7618989609</v>
          </cell>
          <cell r="AF179">
            <v>0</v>
          </cell>
          <cell r="AG179">
            <v>7642344.7618989609</v>
          </cell>
          <cell r="AH179">
            <v>0</v>
          </cell>
          <cell r="AI179">
            <v>475447</v>
          </cell>
          <cell r="AJ179">
            <v>8117791.7618989609</v>
          </cell>
          <cell r="AK179">
            <v>8462</v>
          </cell>
          <cell r="AM179">
            <v>522</v>
          </cell>
          <cell r="AN179">
            <v>8984</v>
          </cell>
          <cell r="AO179">
            <v>8126775.7618989609</v>
          </cell>
          <cell r="BA179">
            <v>170</v>
          </cell>
          <cell r="BB179">
            <v>170</v>
          </cell>
          <cell r="BC179" t="str">
            <v>MARLBOROUGH</v>
          </cell>
          <cell r="BD179">
            <v>7642344.7618989609</v>
          </cell>
          <cell r="BE179">
            <v>7230011</v>
          </cell>
          <cell r="BF179">
            <v>412333.76189896092</v>
          </cell>
          <cell r="BG179">
            <v>156868.5</v>
          </cell>
          <cell r="BH179">
            <v>294176</v>
          </cell>
          <cell r="BI179">
            <v>176584.25</v>
          </cell>
          <cell r="BJ179">
            <v>146599.75</v>
          </cell>
          <cell r="BK179">
            <v>194455.75</v>
          </cell>
          <cell r="BL179">
            <v>0</v>
          </cell>
          <cell r="BM179">
            <v>1381018.0118989609</v>
          </cell>
          <cell r="BN179">
            <v>253698.89659960452</v>
          </cell>
        </row>
        <row r="180">
          <cell r="A180">
            <v>171</v>
          </cell>
          <cell r="B180">
            <v>171</v>
          </cell>
          <cell r="C180" t="str">
            <v>MARSHFIELD</v>
          </cell>
          <cell r="D180">
            <v>17</v>
          </cell>
          <cell r="E180">
            <v>226720</v>
          </cell>
          <cell r="F180">
            <v>0</v>
          </cell>
          <cell r="G180">
            <v>15181</v>
          </cell>
          <cell r="H180">
            <v>241901</v>
          </cell>
          <cell r="J180">
            <v>0</v>
          </cell>
          <cell r="K180">
            <v>0</v>
          </cell>
          <cell r="L180">
            <v>15181</v>
          </cell>
          <cell r="M180">
            <v>15181</v>
          </cell>
          <cell r="O180">
            <v>226720</v>
          </cell>
          <cell r="Q180">
            <v>0</v>
          </cell>
          <cell r="R180">
            <v>0</v>
          </cell>
          <cell r="S180">
            <v>15181</v>
          </cell>
          <cell r="T180">
            <v>15181</v>
          </cell>
          <cell r="V180">
            <v>34433.25</v>
          </cell>
          <cell r="AA180">
            <v>171</v>
          </cell>
          <cell r="AB180">
            <v>17</v>
          </cell>
          <cell r="AC180">
            <v>0</v>
          </cell>
          <cell r="AD180">
            <v>0</v>
          </cell>
          <cell r="AE180">
            <v>226720</v>
          </cell>
          <cell r="AF180">
            <v>0</v>
          </cell>
          <cell r="AG180">
            <v>226720</v>
          </cell>
          <cell r="AH180">
            <v>0</v>
          </cell>
          <cell r="AI180">
            <v>15181</v>
          </cell>
          <cell r="AJ180">
            <v>241901</v>
          </cell>
          <cell r="AK180">
            <v>0</v>
          </cell>
          <cell r="AM180">
            <v>0</v>
          </cell>
          <cell r="AN180">
            <v>0</v>
          </cell>
          <cell r="AO180">
            <v>241901</v>
          </cell>
          <cell r="BA180">
            <v>171</v>
          </cell>
          <cell r="BB180">
            <v>171</v>
          </cell>
          <cell r="BC180" t="str">
            <v>MARSHFIELD</v>
          </cell>
          <cell r="BD180">
            <v>226720</v>
          </cell>
          <cell r="BE180">
            <v>246526</v>
          </cell>
          <cell r="BF180">
            <v>0</v>
          </cell>
          <cell r="BG180">
            <v>2600.5</v>
          </cell>
          <cell r="BH180">
            <v>764</v>
          </cell>
          <cell r="BI180">
            <v>0</v>
          </cell>
          <cell r="BJ180">
            <v>0</v>
          </cell>
          <cell r="BK180">
            <v>15887.75</v>
          </cell>
          <cell r="BL180">
            <v>0</v>
          </cell>
          <cell r="BM180">
            <v>19252.25</v>
          </cell>
          <cell r="BN180">
            <v>0</v>
          </cell>
        </row>
        <row r="181">
          <cell r="A181">
            <v>172</v>
          </cell>
          <cell r="B181">
            <v>172</v>
          </cell>
          <cell r="C181" t="str">
            <v>MASHPEE</v>
          </cell>
          <cell r="D181">
            <v>46</v>
          </cell>
          <cell r="E181">
            <v>808169</v>
          </cell>
          <cell r="F181">
            <v>0</v>
          </cell>
          <cell r="G181">
            <v>41078</v>
          </cell>
          <cell r="H181">
            <v>849247</v>
          </cell>
          <cell r="J181">
            <v>0</v>
          </cell>
          <cell r="K181">
            <v>0</v>
          </cell>
          <cell r="L181">
            <v>41078</v>
          </cell>
          <cell r="M181">
            <v>41078</v>
          </cell>
          <cell r="O181">
            <v>808169</v>
          </cell>
          <cell r="Q181">
            <v>0</v>
          </cell>
          <cell r="R181">
            <v>0</v>
          </cell>
          <cell r="S181">
            <v>41078</v>
          </cell>
          <cell r="T181">
            <v>41078</v>
          </cell>
          <cell r="V181">
            <v>125561.25</v>
          </cell>
          <cell r="AA181">
            <v>172</v>
          </cell>
          <cell r="AB181">
            <v>46</v>
          </cell>
          <cell r="AC181">
            <v>0</v>
          </cell>
          <cell r="AD181">
            <v>0</v>
          </cell>
          <cell r="AE181">
            <v>808169</v>
          </cell>
          <cell r="AF181">
            <v>0</v>
          </cell>
          <cell r="AG181">
            <v>808169</v>
          </cell>
          <cell r="AH181">
            <v>0</v>
          </cell>
          <cell r="AI181">
            <v>41078</v>
          </cell>
          <cell r="AJ181">
            <v>849247</v>
          </cell>
          <cell r="AK181">
            <v>0</v>
          </cell>
          <cell r="AM181">
            <v>0</v>
          </cell>
          <cell r="AN181">
            <v>0</v>
          </cell>
          <cell r="AO181">
            <v>849247</v>
          </cell>
          <cell r="BA181">
            <v>172</v>
          </cell>
          <cell r="BB181">
            <v>172</v>
          </cell>
          <cell r="BC181" t="str">
            <v>MASHPEE</v>
          </cell>
          <cell r="BD181">
            <v>808169</v>
          </cell>
          <cell r="BE181">
            <v>829278</v>
          </cell>
          <cell r="BF181">
            <v>0</v>
          </cell>
          <cell r="BG181">
            <v>28014.25</v>
          </cell>
          <cell r="BH181">
            <v>27334</v>
          </cell>
          <cell r="BI181">
            <v>12504</v>
          </cell>
          <cell r="BJ181">
            <v>0</v>
          </cell>
          <cell r="BK181">
            <v>16631</v>
          </cell>
          <cell r="BL181">
            <v>0</v>
          </cell>
          <cell r="BM181">
            <v>84483.25</v>
          </cell>
          <cell r="BN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AA182">
            <v>173</v>
          </cell>
          <cell r="BA182">
            <v>173</v>
          </cell>
          <cell r="BB182">
            <v>173</v>
          </cell>
          <cell r="BC182" t="str">
            <v>MATTAPOISETT</v>
          </cell>
          <cell r="BD182">
            <v>0</v>
          </cell>
          <cell r="BE182">
            <v>0</v>
          </cell>
          <cell r="BF182">
            <v>0</v>
          </cell>
          <cell r="BG182">
            <v>0</v>
          </cell>
          <cell r="BH182">
            <v>0</v>
          </cell>
          <cell r="BI182">
            <v>0</v>
          </cell>
          <cell r="BJ182">
            <v>0</v>
          </cell>
          <cell r="BK182">
            <v>0</v>
          </cell>
          <cell r="BL182">
            <v>0</v>
          </cell>
          <cell r="BM182">
            <v>0</v>
          </cell>
          <cell r="BN182">
            <v>0</v>
          </cell>
        </row>
        <row r="183">
          <cell r="A183">
            <v>174</v>
          </cell>
          <cell r="B183">
            <v>174</v>
          </cell>
          <cell r="C183" t="str">
            <v>MAYNARD</v>
          </cell>
          <cell r="D183">
            <v>58</v>
          </cell>
          <cell r="E183">
            <v>802442</v>
          </cell>
          <cell r="F183">
            <v>0</v>
          </cell>
          <cell r="G183">
            <v>51794</v>
          </cell>
          <cell r="H183">
            <v>854236</v>
          </cell>
          <cell r="J183">
            <v>131393.33174447791</v>
          </cell>
          <cell r="K183">
            <v>0.40670834063545341</v>
          </cell>
          <cell r="L183">
            <v>51794</v>
          </cell>
          <cell r="M183">
            <v>183187.33174447791</v>
          </cell>
          <cell r="O183">
            <v>671048.66825552215</v>
          </cell>
          <cell r="Q183">
            <v>0</v>
          </cell>
          <cell r="R183">
            <v>131393.33174447791</v>
          </cell>
          <cell r="S183">
            <v>51794</v>
          </cell>
          <cell r="T183">
            <v>183187.33174447791</v>
          </cell>
          <cell r="V183">
            <v>374859.25</v>
          </cell>
          <cell r="AA183">
            <v>174</v>
          </cell>
          <cell r="AB183">
            <v>58</v>
          </cell>
          <cell r="AC183">
            <v>0</v>
          </cell>
          <cell r="AD183">
            <v>0</v>
          </cell>
          <cell r="AE183">
            <v>802442</v>
          </cell>
          <cell r="AF183">
            <v>0</v>
          </cell>
          <cell r="AG183">
            <v>802442</v>
          </cell>
          <cell r="AH183">
            <v>0</v>
          </cell>
          <cell r="AI183">
            <v>51794</v>
          </cell>
          <cell r="AJ183">
            <v>854236</v>
          </cell>
          <cell r="AK183">
            <v>0</v>
          </cell>
          <cell r="AM183">
            <v>0</v>
          </cell>
          <cell r="AN183">
            <v>0</v>
          </cell>
          <cell r="AO183">
            <v>854236</v>
          </cell>
          <cell r="BA183">
            <v>174</v>
          </cell>
          <cell r="BB183">
            <v>174</v>
          </cell>
          <cell r="BC183" t="str">
            <v>MAYNARD</v>
          </cell>
          <cell r="BD183">
            <v>802442</v>
          </cell>
          <cell r="BE183">
            <v>588890</v>
          </cell>
          <cell r="BF183">
            <v>213552</v>
          </cell>
          <cell r="BG183">
            <v>38853.5</v>
          </cell>
          <cell r="BH183">
            <v>17187</v>
          </cell>
          <cell r="BI183">
            <v>47153.5</v>
          </cell>
          <cell r="BJ183">
            <v>0</v>
          </cell>
          <cell r="BK183">
            <v>6319.25</v>
          </cell>
          <cell r="BL183">
            <v>0</v>
          </cell>
          <cell r="BM183">
            <v>323065.25</v>
          </cell>
          <cell r="BN183">
            <v>131393.33174447791</v>
          </cell>
        </row>
        <row r="184">
          <cell r="A184">
            <v>175</v>
          </cell>
          <cell r="B184">
            <v>175</v>
          </cell>
          <cell r="C184" t="str">
            <v>MEDFIELD</v>
          </cell>
          <cell r="D184">
            <v>0</v>
          </cell>
          <cell r="E184">
            <v>0</v>
          </cell>
          <cell r="F184">
            <v>0</v>
          </cell>
          <cell r="G184">
            <v>0</v>
          </cell>
          <cell r="H184">
            <v>0</v>
          </cell>
          <cell r="J184">
            <v>0</v>
          </cell>
          <cell r="K184">
            <v>0</v>
          </cell>
          <cell r="L184">
            <v>0</v>
          </cell>
          <cell r="M184">
            <v>0</v>
          </cell>
          <cell r="O184">
            <v>0</v>
          </cell>
          <cell r="Q184">
            <v>0</v>
          </cell>
          <cell r="R184">
            <v>0</v>
          </cell>
          <cell r="S184">
            <v>0</v>
          </cell>
          <cell r="T184">
            <v>0</v>
          </cell>
          <cell r="V184">
            <v>6925</v>
          </cell>
          <cell r="AA184">
            <v>175</v>
          </cell>
          <cell r="BA184">
            <v>175</v>
          </cell>
          <cell r="BB184">
            <v>175</v>
          </cell>
          <cell r="BC184" t="str">
            <v>MEDFIELD</v>
          </cell>
          <cell r="BD184">
            <v>0</v>
          </cell>
          <cell r="BE184">
            <v>687</v>
          </cell>
          <cell r="BF184">
            <v>0</v>
          </cell>
          <cell r="BG184">
            <v>0</v>
          </cell>
          <cell r="BH184">
            <v>2662</v>
          </cell>
          <cell r="BI184">
            <v>1449</v>
          </cell>
          <cell r="BJ184">
            <v>0</v>
          </cell>
          <cell r="BK184">
            <v>2814</v>
          </cell>
          <cell r="BL184">
            <v>0</v>
          </cell>
          <cell r="BM184">
            <v>6925</v>
          </cell>
          <cell r="BN184">
            <v>0</v>
          </cell>
        </row>
        <row r="185">
          <cell r="A185">
            <v>176</v>
          </cell>
          <cell r="B185">
            <v>176</v>
          </cell>
          <cell r="C185" t="str">
            <v>MEDFORD</v>
          </cell>
          <cell r="D185">
            <v>378</v>
          </cell>
          <cell r="E185">
            <v>5332249</v>
          </cell>
          <cell r="F185">
            <v>0</v>
          </cell>
          <cell r="G185">
            <v>337554</v>
          </cell>
          <cell r="H185">
            <v>5669803</v>
          </cell>
          <cell r="J185">
            <v>249766.20155754502</v>
          </cell>
          <cell r="K185">
            <v>0.3400961692235247</v>
          </cell>
          <cell r="L185">
            <v>337554</v>
          </cell>
          <cell r="M185">
            <v>587320.20155754499</v>
          </cell>
          <cell r="O185">
            <v>5082482.798442455</v>
          </cell>
          <cell r="Q185">
            <v>0</v>
          </cell>
          <cell r="R185">
            <v>249766.20155754502</v>
          </cell>
          <cell r="S185">
            <v>337554</v>
          </cell>
          <cell r="T185">
            <v>587320.20155754499</v>
          </cell>
          <cell r="V185">
            <v>1071952.75</v>
          </cell>
          <cell r="AA185">
            <v>176</v>
          </cell>
          <cell r="AB185">
            <v>378</v>
          </cell>
          <cell r="AC185">
            <v>0</v>
          </cell>
          <cell r="AD185">
            <v>0</v>
          </cell>
          <cell r="AE185">
            <v>5332249</v>
          </cell>
          <cell r="AF185">
            <v>0</v>
          </cell>
          <cell r="AG185">
            <v>5332249</v>
          </cell>
          <cell r="AH185">
            <v>0</v>
          </cell>
          <cell r="AI185">
            <v>337554</v>
          </cell>
          <cell r="AJ185">
            <v>5669803</v>
          </cell>
          <cell r="AK185">
            <v>0</v>
          </cell>
          <cell r="AM185">
            <v>0</v>
          </cell>
          <cell r="AN185">
            <v>0</v>
          </cell>
          <cell r="AO185">
            <v>5669803</v>
          </cell>
          <cell r="BA185">
            <v>176</v>
          </cell>
          <cell r="BB185">
            <v>176</v>
          </cell>
          <cell r="BC185" t="str">
            <v>MEDFORD</v>
          </cell>
          <cell r="BD185">
            <v>5332249</v>
          </cell>
          <cell r="BE185">
            <v>4926307</v>
          </cell>
          <cell r="BF185">
            <v>405942</v>
          </cell>
          <cell r="BG185">
            <v>125328.5</v>
          </cell>
          <cell r="BH185">
            <v>39571</v>
          </cell>
          <cell r="BI185">
            <v>73107</v>
          </cell>
          <cell r="BJ185">
            <v>28096.25</v>
          </cell>
          <cell r="BK185">
            <v>62354</v>
          </cell>
          <cell r="BL185">
            <v>0</v>
          </cell>
          <cell r="BM185">
            <v>734398.75</v>
          </cell>
          <cell r="BN185">
            <v>249766.20155754502</v>
          </cell>
        </row>
        <row r="186">
          <cell r="A186">
            <v>177</v>
          </cell>
          <cell r="B186">
            <v>177</v>
          </cell>
          <cell r="C186" t="str">
            <v>MEDWAY</v>
          </cell>
          <cell r="D186">
            <v>15</v>
          </cell>
          <cell r="E186">
            <v>215541</v>
          </cell>
          <cell r="F186">
            <v>0</v>
          </cell>
          <cell r="G186">
            <v>13395</v>
          </cell>
          <cell r="H186">
            <v>228936</v>
          </cell>
          <cell r="J186">
            <v>30644.415790371746</v>
          </cell>
          <cell r="K186">
            <v>0.5450536622696639</v>
          </cell>
          <cell r="L186">
            <v>13395</v>
          </cell>
          <cell r="M186">
            <v>44039.415790371742</v>
          </cell>
          <cell r="O186">
            <v>184896.58420962826</v>
          </cell>
          <cell r="Q186">
            <v>0</v>
          </cell>
          <cell r="R186">
            <v>30644.415790371746</v>
          </cell>
          <cell r="S186">
            <v>13395</v>
          </cell>
          <cell r="T186">
            <v>44039.415790371742</v>
          </cell>
          <cell r="V186">
            <v>69617.75</v>
          </cell>
          <cell r="AA186">
            <v>177</v>
          </cell>
          <cell r="AB186">
            <v>15</v>
          </cell>
          <cell r="AC186">
            <v>0</v>
          </cell>
          <cell r="AD186">
            <v>0</v>
          </cell>
          <cell r="AE186">
            <v>215541</v>
          </cell>
          <cell r="AF186">
            <v>0</v>
          </cell>
          <cell r="AG186">
            <v>215541</v>
          </cell>
          <cell r="AH186">
            <v>0</v>
          </cell>
          <cell r="AI186">
            <v>13395</v>
          </cell>
          <cell r="AJ186">
            <v>228936</v>
          </cell>
          <cell r="AK186">
            <v>0</v>
          </cell>
          <cell r="AM186">
            <v>0</v>
          </cell>
          <cell r="AN186">
            <v>0</v>
          </cell>
          <cell r="AO186">
            <v>228936</v>
          </cell>
          <cell r="BA186">
            <v>177</v>
          </cell>
          <cell r="BB186">
            <v>177</v>
          </cell>
          <cell r="BC186" t="str">
            <v>MEDWAY</v>
          </cell>
          <cell r="BD186">
            <v>215541</v>
          </cell>
          <cell r="BE186">
            <v>165735</v>
          </cell>
          <cell r="BF186">
            <v>49806</v>
          </cell>
          <cell r="BG186">
            <v>6416.75</v>
          </cell>
          <cell r="BH186">
            <v>0</v>
          </cell>
          <cell r="BI186">
            <v>0</v>
          </cell>
          <cell r="BJ186">
            <v>0</v>
          </cell>
          <cell r="BK186">
            <v>0</v>
          </cell>
          <cell r="BL186">
            <v>0</v>
          </cell>
          <cell r="BM186">
            <v>56222.75</v>
          </cell>
          <cell r="BN186">
            <v>30644.415790371746</v>
          </cell>
        </row>
        <row r="187">
          <cell r="A187">
            <v>178</v>
          </cell>
          <cell r="B187">
            <v>178</v>
          </cell>
          <cell r="C187" t="str">
            <v>MELROSE</v>
          </cell>
          <cell r="D187">
            <v>249</v>
          </cell>
          <cell r="E187">
            <v>2686265</v>
          </cell>
          <cell r="F187">
            <v>0</v>
          </cell>
          <cell r="G187">
            <v>222357</v>
          </cell>
          <cell r="H187">
            <v>2908622</v>
          </cell>
          <cell r="J187">
            <v>140553.55465511227</v>
          </cell>
          <cell r="K187">
            <v>0.44867732011898115</v>
          </cell>
          <cell r="L187">
            <v>222357</v>
          </cell>
          <cell r="M187">
            <v>362910.55465511227</v>
          </cell>
          <cell r="O187">
            <v>2545711.4453448877</v>
          </cell>
          <cell r="Q187">
            <v>0</v>
          </cell>
          <cell r="R187">
            <v>140553.55465511227</v>
          </cell>
          <cell r="S187">
            <v>222357</v>
          </cell>
          <cell r="T187">
            <v>362910.55465511227</v>
          </cell>
          <cell r="V187">
            <v>535619</v>
          </cell>
          <cell r="AA187">
            <v>178</v>
          </cell>
          <cell r="AB187">
            <v>249</v>
          </cell>
          <cell r="AC187">
            <v>0</v>
          </cell>
          <cell r="AD187">
            <v>0</v>
          </cell>
          <cell r="AE187">
            <v>2686265</v>
          </cell>
          <cell r="AF187">
            <v>0</v>
          </cell>
          <cell r="AG187">
            <v>2686265</v>
          </cell>
          <cell r="AH187">
            <v>0</v>
          </cell>
          <cell r="AI187">
            <v>222357</v>
          </cell>
          <cell r="AJ187">
            <v>2908622</v>
          </cell>
          <cell r="AK187">
            <v>0</v>
          </cell>
          <cell r="AM187">
            <v>0</v>
          </cell>
          <cell r="AN187">
            <v>0</v>
          </cell>
          <cell r="AO187">
            <v>2908622</v>
          </cell>
          <cell r="BA187">
            <v>178</v>
          </cell>
          <cell r="BB187">
            <v>178</v>
          </cell>
          <cell r="BC187" t="str">
            <v>MELROSE</v>
          </cell>
          <cell r="BD187">
            <v>2686265</v>
          </cell>
          <cell r="BE187">
            <v>2457825</v>
          </cell>
          <cell r="BF187">
            <v>228440</v>
          </cell>
          <cell r="BG187">
            <v>0</v>
          </cell>
          <cell r="BH187">
            <v>17708</v>
          </cell>
          <cell r="BI187">
            <v>0</v>
          </cell>
          <cell r="BJ187">
            <v>48831.75</v>
          </cell>
          <cell r="BK187">
            <v>18282.25</v>
          </cell>
          <cell r="BL187">
            <v>0</v>
          </cell>
          <cell r="BM187">
            <v>313262</v>
          </cell>
          <cell r="BN187">
            <v>140553.55465511227</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AA188">
            <v>179</v>
          </cell>
          <cell r="BA188">
            <v>179</v>
          </cell>
          <cell r="BB188">
            <v>179</v>
          </cell>
          <cell r="BC188" t="str">
            <v>MENDON</v>
          </cell>
          <cell r="BD188">
            <v>0</v>
          </cell>
          <cell r="BE188">
            <v>0</v>
          </cell>
          <cell r="BF188">
            <v>0</v>
          </cell>
          <cell r="BG188">
            <v>0</v>
          </cell>
          <cell r="BH188">
            <v>0</v>
          </cell>
          <cell r="BI188">
            <v>0</v>
          </cell>
          <cell r="BJ188">
            <v>0</v>
          </cell>
          <cell r="BK188">
            <v>0</v>
          </cell>
          <cell r="BL188">
            <v>0</v>
          </cell>
          <cell r="BM188">
            <v>0</v>
          </cell>
          <cell r="BN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AA189">
            <v>180</v>
          </cell>
          <cell r="BA189">
            <v>180</v>
          </cell>
          <cell r="BB189">
            <v>180</v>
          </cell>
          <cell r="BC189" t="str">
            <v>MERRIMAC</v>
          </cell>
          <cell r="BD189">
            <v>0</v>
          </cell>
          <cell r="BE189">
            <v>0</v>
          </cell>
          <cell r="BF189">
            <v>0</v>
          </cell>
          <cell r="BG189">
            <v>0</v>
          </cell>
          <cell r="BH189">
            <v>0</v>
          </cell>
          <cell r="BI189">
            <v>0</v>
          </cell>
          <cell r="BJ189">
            <v>0</v>
          </cell>
          <cell r="BK189">
            <v>0</v>
          </cell>
          <cell r="BL189">
            <v>0</v>
          </cell>
          <cell r="BM189">
            <v>0</v>
          </cell>
          <cell r="BN189">
            <v>0</v>
          </cell>
        </row>
        <row r="190">
          <cell r="A190">
            <v>181</v>
          </cell>
          <cell r="B190">
            <v>181</v>
          </cell>
          <cell r="C190" t="str">
            <v>METHUEN</v>
          </cell>
          <cell r="D190">
            <v>126</v>
          </cell>
          <cell r="E190">
            <v>1459083</v>
          </cell>
          <cell r="F190">
            <v>0</v>
          </cell>
          <cell r="G190">
            <v>112518</v>
          </cell>
          <cell r="H190">
            <v>1571601</v>
          </cell>
          <cell r="J190">
            <v>104292.2880485677</v>
          </cell>
          <cell r="K190">
            <v>0.27573483094742329</v>
          </cell>
          <cell r="L190">
            <v>112518</v>
          </cell>
          <cell r="M190">
            <v>216810.28804856772</v>
          </cell>
          <cell r="O190">
            <v>1354790.7119514323</v>
          </cell>
          <cell r="Q190">
            <v>0</v>
          </cell>
          <cell r="R190">
            <v>104292.2880485677</v>
          </cell>
          <cell r="S190">
            <v>112518</v>
          </cell>
          <cell r="T190">
            <v>216810.28804856772</v>
          </cell>
          <cell r="V190">
            <v>490752</v>
          </cell>
          <cell r="AA190">
            <v>181</v>
          </cell>
          <cell r="AB190">
            <v>126</v>
          </cell>
          <cell r="AC190">
            <v>0</v>
          </cell>
          <cell r="AD190">
            <v>0</v>
          </cell>
          <cell r="AE190">
            <v>1459083</v>
          </cell>
          <cell r="AF190">
            <v>0</v>
          </cell>
          <cell r="AG190">
            <v>1459083</v>
          </cell>
          <cell r="AH190">
            <v>0</v>
          </cell>
          <cell r="AI190">
            <v>112518</v>
          </cell>
          <cell r="AJ190">
            <v>1571601</v>
          </cell>
          <cell r="AK190">
            <v>0</v>
          </cell>
          <cell r="AM190">
            <v>0</v>
          </cell>
          <cell r="AN190">
            <v>0</v>
          </cell>
          <cell r="AO190">
            <v>1571601</v>
          </cell>
          <cell r="BA190">
            <v>181</v>
          </cell>
          <cell r="BB190">
            <v>181</v>
          </cell>
          <cell r="BC190" t="str">
            <v>METHUEN</v>
          </cell>
          <cell r="BD190">
            <v>1459083</v>
          </cell>
          <cell r="BE190">
            <v>1289578</v>
          </cell>
          <cell r="BF190">
            <v>169505</v>
          </cell>
          <cell r="BG190">
            <v>48121.75</v>
          </cell>
          <cell r="BH190">
            <v>48653</v>
          </cell>
          <cell r="BI190">
            <v>39226</v>
          </cell>
          <cell r="BJ190">
            <v>25644.25</v>
          </cell>
          <cell r="BK190">
            <v>47084</v>
          </cell>
          <cell r="BL190">
            <v>0</v>
          </cell>
          <cell r="BM190">
            <v>378234</v>
          </cell>
          <cell r="BN190">
            <v>104292.2880485677</v>
          </cell>
        </row>
        <row r="191">
          <cell r="A191">
            <v>182</v>
          </cell>
          <cell r="B191">
            <v>182</v>
          </cell>
          <cell r="C191" t="str">
            <v>MIDDLEBOROUGH</v>
          </cell>
          <cell r="D191">
            <v>43</v>
          </cell>
          <cell r="E191">
            <v>576577</v>
          </cell>
          <cell r="F191">
            <v>0</v>
          </cell>
          <cell r="G191">
            <v>38399</v>
          </cell>
          <cell r="H191">
            <v>614976</v>
          </cell>
          <cell r="J191">
            <v>79110.904178099401</v>
          </cell>
          <cell r="K191">
            <v>0.36309600719711949</v>
          </cell>
          <cell r="L191">
            <v>38399</v>
          </cell>
          <cell r="M191">
            <v>117509.9041780994</v>
          </cell>
          <cell r="O191">
            <v>497466.09582190058</v>
          </cell>
          <cell r="Q191">
            <v>0</v>
          </cell>
          <cell r="R191">
            <v>79110.904178099401</v>
          </cell>
          <cell r="S191">
            <v>38399</v>
          </cell>
          <cell r="T191">
            <v>117509.9041780994</v>
          </cell>
          <cell r="V191">
            <v>256277.75</v>
          </cell>
          <cell r="AA191">
            <v>182</v>
          </cell>
          <cell r="AB191">
            <v>43</v>
          </cell>
          <cell r="AC191">
            <v>0</v>
          </cell>
          <cell r="AD191">
            <v>0</v>
          </cell>
          <cell r="AE191">
            <v>576577</v>
          </cell>
          <cell r="AF191">
            <v>0</v>
          </cell>
          <cell r="AG191">
            <v>576577</v>
          </cell>
          <cell r="AH191">
            <v>0</v>
          </cell>
          <cell r="AI191">
            <v>38399</v>
          </cell>
          <cell r="AJ191">
            <v>614976</v>
          </cell>
          <cell r="AK191">
            <v>0</v>
          </cell>
          <cell r="AM191">
            <v>0</v>
          </cell>
          <cell r="AN191">
            <v>0</v>
          </cell>
          <cell r="AO191">
            <v>614976</v>
          </cell>
          <cell r="BA191">
            <v>182</v>
          </cell>
          <cell r="BB191">
            <v>182</v>
          </cell>
          <cell r="BC191" t="str">
            <v>MIDDLEBOROUGH</v>
          </cell>
          <cell r="BD191">
            <v>576577</v>
          </cell>
          <cell r="BE191">
            <v>447999</v>
          </cell>
          <cell r="BF191">
            <v>128578</v>
          </cell>
          <cell r="BG191">
            <v>19987.25</v>
          </cell>
          <cell r="BH191">
            <v>28812</v>
          </cell>
          <cell r="BI191">
            <v>23633.25</v>
          </cell>
          <cell r="BJ191">
            <v>13384.5</v>
          </cell>
          <cell r="BK191">
            <v>3483.75</v>
          </cell>
          <cell r="BL191">
            <v>0</v>
          </cell>
          <cell r="BM191">
            <v>217878.75</v>
          </cell>
          <cell r="BN191">
            <v>79110.904178099401</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AA192">
            <v>183</v>
          </cell>
          <cell r="BA192">
            <v>183</v>
          </cell>
          <cell r="BB192">
            <v>183</v>
          </cell>
          <cell r="BC192" t="str">
            <v>MIDDLEFIELD</v>
          </cell>
          <cell r="BD192">
            <v>0</v>
          </cell>
          <cell r="BE192">
            <v>0</v>
          </cell>
          <cell r="BF192">
            <v>0</v>
          </cell>
          <cell r="BG192">
            <v>0</v>
          </cell>
          <cell r="BH192">
            <v>0</v>
          </cell>
          <cell r="BI192">
            <v>0</v>
          </cell>
          <cell r="BJ192">
            <v>0</v>
          </cell>
          <cell r="BK192">
            <v>0</v>
          </cell>
          <cell r="BL192">
            <v>0</v>
          </cell>
          <cell r="BM192">
            <v>0</v>
          </cell>
          <cell r="BN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AA193">
            <v>184</v>
          </cell>
          <cell r="BA193">
            <v>184</v>
          </cell>
          <cell r="BB193">
            <v>184</v>
          </cell>
          <cell r="BC193" t="str">
            <v>MIDDLETON</v>
          </cell>
          <cell r="BD193">
            <v>0</v>
          </cell>
          <cell r="BE193">
            <v>0</v>
          </cell>
          <cell r="BF193">
            <v>0</v>
          </cell>
          <cell r="BG193">
            <v>0</v>
          </cell>
          <cell r="BH193">
            <v>0</v>
          </cell>
          <cell r="BI193">
            <v>0</v>
          </cell>
          <cell r="BJ193">
            <v>0</v>
          </cell>
          <cell r="BK193">
            <v>0</v>
          </cell>
          <cell r="BL193">
            <v>0</v>
          </cell>
          <cell r="BM193">
            <v>0</v>
          </cell>
          <cell r="BN193">
            <v>0</v>
          </cell>
        </row>
        <row r="194">
          <cell r="A194">
            <v>185</v>
          </cell>
          <cell r="B194">
            <v>185</v>
          </cell>
          <cell r="C194" t="str">
            <v>MILFORD</v>
          </cell>
          <cell r="D194">
            <v>26</v>
          </cell>
          <cell r="E194">
            <v>313397</v>
          </cell>
          <cell r="F194">
            <v>0</v>
          </cell>
          <cell r="G194">
            <v>23218</v>
          </cell>
          <cell r="H194">
            <v>336615</v>
          </cell>
          <cell r="J194">
            <v>12921.402562213329</v>
          </cell>
          <cell r="K194">
            <v>0.15121683055153429</v>
          </cell>
          <cell r="L194">
            <v>23218</v>
          </cell>
          <cell r="M194">
            <v>36139.402562213327</v>
          </cell>
          <cell r="O194">
            <v>300475.5974377867</v>
          </cell>
          <cell r="Q194">
            <v>0</v>
          </cell>
          <cell r="R194">
            <v>12921.402562213329</v>
          </cell>
          <cell r="S194">
            <v>23218</v>
          </cell>
          <cell r="T194">
            <v>36139.402562213327</v>
          </cell>
          <cell r="V194">
            <v>108667.5</v>
          </cell>
          <cell r="AA194">
            <v>185</v>
          </cell>
          <cell r="AB194">
            <v>26</v>
          </cell>
          <cell r="AC194">
            <v>0</v>
          </cell>
          <cell r="AD194">
            <v>0</v>
          </cell>
          <cell r="AE194">
            <v>313397</v>
          </cell>
          <cell r="AF194">
            <v>0</v>
          </cell>
          <cell r="AG194">
            <v>313397</v>
          </cell>
          <cell r="AH194">
            <v>0</v>
          </cell>
          <cell r="AI194">
            <v>23218</v>
          </cell>
          <cell r="AJ194">
            <v>336615</v>
          </cell>
          <cell r="AK194">
            <v>0</v>
          </cell>
          <cell r="AM194">
            <v>0</v>
          </cell>
          <cell r="AN194">
            <v>0</v>
          </cell>
          <cell r="AO194">
            <v>336615</v>
          </cell>
          <cell r="BA194">
            <v>185</v>
          </cell>
          <cell r="BB194">
            <v>185</v>
          </cell>
          <cell r="BC194" t="str">
            <v>MILFORD</v>
          </cell>
          <cell r="BD194">
            <v>313397</v>
          </cell>
          <cell r="BE194">
            <v>292396</v>
          </cell>
          <cell r="BF194">
            <v>21001</v>
          </cell>
          <cell r="BG194">
            <v>40561.75</v>
          </cell>
          <cell r="BH194">
            <v>8305</v>
          </cell>
          <cell r="BI194">
            <v>9660.25</v>
          </cell>
          <cell r="BJ194">
            <v>2608.25</v>
          </cell>
          <cell r="BK194">
            <v>3313.25</v>
          </cell>
          <cell r="BL194">
            <v>0</v>
          </cell>
          <cell r="BM194">
            <v>85449.5</v>
          </cell>
          <cell r="BN194">
            <v>12921.402562213329</v>
          </cell>
        </row>
        <row r="195">
          <cell r="A195">
            <v>186</v>
          </cell>
          <cell r="B195">
            <v>186</v>
          </cell>
          <cell r="C195" t="str">
            <v>MILLBURY</v>
          </cell>
          <cell r="D195">
            <v>6</v>
          </cell>
          <cell r="E195">
            <v>102548</v>
          </cell>
          <cell r="F195">
            <v>0</v>
          </cell>
          <cell r="G195">
            <v>5358</v>
          </cell>
          <cell r="H195">
            <v>107906</v>
          </cell>
          <cell r="J195">
            <v>3375.4018597353611</v>
          </cell>
          <cell r="K195">
            <v>0.14395572490608213</v>
          </cell>
          <cell r="L195">
            <v>5358</v>
          </cell>
          <cell r="M195">
            <v>8733.4018597353606</v>
          </cell>
          <cell r="O195">
            <v>99172.598140264643</v>
          </cell>
          <cell r="Q195">
            <v>0</v>
          </cell>
          <cell r="R195">
            <v>3375.4018597353611</v>
          </cell>
          <cell r="S195">
            <v>5358</v>
          </cell>
          <cell r="T195">
            <v>8733.4018597353606</v>
          </cell>
          <cell r="V195">
            <v>28805.5</v>
          </cell>
          <cell r="AA195">
            <v>186</v>
          </cell>
          <cell r="AB195">
            <v>6</v>
          </cell>
          <cell r="AC195">
            <v>0</v>
          </cell>
          <cell r="AD195">
            <v>0</v>
          </cell>
          <cell r="AE195">
            <v>102548</v>
          </cell>
          <cell r="AF195">
            <v>0</v>
          </cell>
          <cell r="AG195">
            <v>102548</v>
          </cell>
          <cell r="AH195">
            <v>0</v>
          </cell>
          <cell r="AI195">
            <v>5358</v>
          </cell>
          <cell r="AJ195">
            <v>107906</v>
          </cell>
          <cell r="AK195">
            <v>0</v>
          </cell>
          <cell r="AM195">
            <v>0</v>
          </cell>
          <cell r="AN195">
            <v>0</v>
          </cell>
          <cell r="AO195">
            <v>107906</v>
          </cell>
          <cell r="BA195">
            <v>186</v>
          </cell>
          <cell r="BB195">
            <v>186</v>
          </cell>
          <cell r="BC195" t="str">
            <v>MILLBURY</v>
          </cell>
          <cell r="BD195">
            <v>102548</v>
          </cell>
          <cell r="BE195">
            <v>97062</v>
          </cell>
          <cell r="BF195">
            <v>5486</v>
          </cell>
          <cell r="BG195">
            <v>7611.75</v>
          </cell>
          <cell r="BH195">
            <v>0</v>
          </cell>
          <cell r="BI195">
            <v>1273.75</v>
          </cell>
          <cell r="BJ195">
            <v>0</v>
          </cell>
          <cell r="BK195">
            <v>9076</v>
          </cell>
          <cell r="BL195">
            <v>0</v>
          </cell>
          <cell r="BM195">
            <v>23447.5</v>
          </cell>
          <cell r="BN195">
            <v>3375.4018597353611</v>
          </cell>
        </row>
        <row r="196">
          <cell r="A196">
            <v>187</v>
          </cell>
          <cell r="B196">
            <v>187</v>
          </cell>
          <cell r="C196" t="str">
            <v>MILLIS</v>
          </cell>
          <cell r="D196">
            <v>5</v>
          </cell>
          <cell r="E196">
            <v>71070</v>
          </cell>
          <cell r="F196">
            <v>0</v>
          </cell>
          <cell r="G196">
            <v>4465</v>
          </cell>
          <cell r="H196">
            <v>75535</v>
          </cell>
          <cell r="J196">
            <v>0</v>
          </cell>
          <cell r="K196">
            <v>0</v>
          </cell>
          <cell r="L196">
            <v>4465</v>
          </cell>
          <cell r="M196">
            <v>4465</v>
          </cell>
          <cell r="O196">
            <v>71070</v>
          </cell>
          <cell r="Q196">
            <v>0</v>
          </cell>
          <cell r="R196">
            <v>0</v>
          </cell>
          <cell r="S196">
            <v>4465</v>
          </cell>
          <cell r="T196">
            <v>4465</v>
          </cell>
          <cell r="V196">
            <v>25020</v>
          </cell>
          <cell r="AA196">
            <v>187</v>
          </cell>
          <cell r="AB196">
            <v>5</v>
          </cell>
          <cell r="AC196">
            <v>0</v>
          </cell>
          <cell r="AD196">
            <v>0</v>
          </cell>
          <cell r="AE196">
            <v>71070</v>
          </cell>
          <cell r="AF196">
            <v>0</v>
          </cell>
          <cell r="AG196">
            <v>71070</v>
          </cell>
          <cell r="AH196">
            <v>0</v>
          </cell>
          <cell r="AI196">
            <v>4465</v>
          </cell>
          <cell r="AJ196">
            <v>75535</v>
          </cell>
          <cell r="AK196">
            <v>0</v>
          </cell>
          <cell r="AM196">
            <v>0</v>
          </cell>
          <cell r="AN196">
            <v>0</v>
          </cell>
          <cell r="AO196">
            <v>75535</v>
          </cell>
          <cell r="BA196">
            <v>187</v>
          </cell>
          <cell r="BB196">
            <v>187</v>
          </cell>
          <cell r="BC196" t="str">
            <v>MILLIS</v>
          </cell>
          <cell r="BD196">
            <v>71070</v>
          </cell>
          <cell r="BE196">
            <v>71158</v>
          </cell>
          <cell r="BF196">
            <v>0</v>
          </cell>
          <cell r="BG196">
            <v>4550.5</v>
          </cell>
          <cell r="BH196">
            <v>10465</v>
          </cell>
          <cell r="BI196">
            <v>140.25</v>
          </cell>
          <cell r="BJ196">
            <v>0</v>
          </cell>
          <cell r="BK196">
            <v>5399.25</v>
          </cell>
          <cell r="BL196">
            <v>0</v>
          </cell>
          <cell r="BM196">
            <v>20555</v>
          </cell>
          <cell r="BN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AA197">
            <v>188</v>
          </cell>
          <cell r="BA197">
            <v>188</v>
          </cell>
          <cell r="BB197">
            <v>188</v>
          </cell>
          <cell r="BC197" t="str">
            <v>MILLVILLE</v>
          </cell>
          <cell r="BD197">
            <v>0</v>
          </cell>
          <cell r="BE197">
            <v>0</v>
          </cell>
          <cell r="BF197">
            <v>0</v>
          </cell>
          <cell r="BG197">
            <v>0</v>
          </cell>
          <cell r="BH197">
            <v>0</v>
          </cell>
          <cell r="BI197">
            <v>0</v>
          </cell>
          <cell r="BJ197">
            <v>0</v>
          </cell>
          <cell r="BK197">
            <v>0</v>
          </cell>
          <cell r="BL197">
            <v>0</v>
          </cell>
          <cell r="BM197">
            <v>0</v>
          </cell>
          <cell r="BN197">
            <v>0</v>
          </cell>
        </row>
        <row r="198">
          <cell r="A198">
            <v>189</v>
          </cell>
          <cell r="B198">
            <v>189</v>
          </cell>
          <cell r="C198" t="str">
            <v>MILTON</v>
          </cell>
          <cell r="D198">
            <v>16</v>
          </cell>
          <cell r="E198">
            <v>269379</v>
          </cell>
          <cell r="F198">
            <v>0</v>
          </cell>
          <cell r="G198">
            <v>14288</v>
          </cell>
          <cell r="H198">
            <v>283667</v>
          </cell>
          <cell r="J198">
            <v>64275.994546294933</v>
          </cell>
          <cell r="K198">
            <v>0.4782137628668941</v>
          </cell>
          <cell r="L198">
            <v>14288</v>
          </cell>
          <cell r="M198">
            <v>78563.99454629494</v>
          </cell>
          <cell r="O198">
            <v>205103.00545370506</v>
          </cell>
          <cell r="Q198">
            <v>0</v>
          </cell>
          <cell r="R198">
            <v>64275.994546294933</v>
          </cell>
          <cell r="S198">
            <v>14288</v>
          </cell>
          <cell r="T198">
            <v>78563.99454629494</v>
          </cell>
          <cell r="V198">
            <v>148696.5</v>
          </cell>
          <cell r="AA198">
            <v>189</v>
          </cell>
          <cell r="AB198">
            <v>16</v>
          </cell>
          <cell r="AC198">
            <v>0</v>
          </cell>
          <cell r="AD198">
            <v>0</v>
          </cell>
          <cell r="AE198">
            <v>269379</v>
          </cell>
          <cell r="AF198">
            <v>0</v>
          </cell>
          <cell r="AG198">
            <v>269379</v>
          </cell>
          <cell r="AH198">
            <v>0</v>
          </cell>
          <cell r="AI198">
            <v>14288</v>
          </cell>
          <cell r="AJ198">
            <v>283667</v>
          </cell>
          <cell r="AK198">
            <v>0</v>
          </cell>
          <cell r="AM198">
            <v>0</v>
          </cell>
          <cell r="AN198">
            <v>0</v>
          </cell>
          <cell r="AO198">
            <v>283667</v>
          </cell>
          <cell r="BA198">
            <v>189</v>
          </cell>
          <cell r="BB198">
            <v>189</v>
          </cell>
          <cell r="BC198" t="str">
            <v>MILTON</v>
          </cell>
          <cell r="BD198">
            <v>269379</v>
          </cell>
          <cell r="BE198">
            <v>164912</v>
          </cell>
          <cell r="BF198">
            <v>104467</v>
          </cell>
          <cell r="BG198">
            <v>12172.5</v>
          </cell>
          <cell r="BH198">
            <v>60</v>
          </cell>
          <cell r="BI198">
            <v>0</v>
          </cell>
          <cell r="BJ198">
            <v>10748.75</v>
          </cell>
          <cell r="BK198">
            <v>6960.25</v>
          </cell>
          <cell r="BL198">
            <v>0</v>
          </cell>
          <cell r="BM198">
            <v>134408.5</v>
          </cell>
          <cell r="BN198">
            <v>64275.994546294933</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AA199">
            <v>190</v>
          </cell>
          <cell r="BA199">
            <v>190</v>
          </cell>
          <cell r="BB199">
            <v>190</v>
          </cell>
          <cell r="BC199" t="str">
            <v>MONROE</v>
          </cell>
          <cell r="BD199">
            <v>0</v>
          </cell>
          <cell r="BE199">
            <v>0</v>
          </cell>
          <cell r="BF199">
            <v>0</v>
          </cell>
          <cell r="BG199">
            <v>0</v>
          </cell>
          <cell r="BH199">
            <v>0</v>
          </cell>
          <cell r="BI199">
            <v>0</v>
          </cell>
          <cell r="BJ199">
            <v>0</v>
          </cell>
          <cell r="BK199">
            <v>0</v>
          </cell>
          <cell r="BL199">
            <v>0</v>
          </cell>
          <cell r="BM199">
            <v>0</v>
          </cell>
          <cell r="BN199">
            <v>0</v>
          </cell>
        </row>
        <row r="200">
          <cell r="A200">
            <v>191</v>
          </cell>
          <cell r="B200">
            <v>191</v>
          </cell>
          <cell r="C200" t="str">
            <v>MONSON</v>
          </cell>
          <cell r="D200">
            <v>26</v>
          </cell>
          <cell r="E200">
            <v>328434</v>
          </cell>
          <cell r="F200">
            <v>0</v>
          </cell>
          <cell r="G200">
            <v>23218</v>
          </cell>
          <cell r="H200">
            <v>351652</v>
          </cell>
          <cell r="J200">
            <v>29742.421782648078</v>
          </cell>
          <cell r="K200">
            <v>0.25185805797723876</v>
          </cell>
          <cell r="L200">
            <v>23218</v>
          </cell>
          <cell r="M200">
            <v>52960.421782648074</v>
          </cell>
          <cell r="O200">
            <v>298691.57821735193</v>
          </cell>
          <cell r="Q200">
            <v>0</v>
          </cell>
          <cell r="R200">
            <v>29742.421782648078</v>
          </cell>
          <cell r="S200">
            <v>23218</v>
          </cell>
          <cell r="T200">
            <v>52960.421782648074</v>
          </cell>
          <cell r="V200">
            <v>141310</v>
          </cell>
          <cell r="AA200">
            <v>191</v>
          </cell>
          <cell r="AB200">
            <v>26</v>
          </cell>
          <cell r="AC200">
            <v>0</v>
          </cell>
          <cell r="AD200">
            <v>0</v>
          </cell>
          <cell r="AE200">
            <v>328434</v>
          </cell>
          <cell r="AF200">
            <v>0</v>
          </cell>
          <cell r="AG200">
            <v>328434</v>
          </cell>
          <cell r="AH200">
            <v>0</v>
          </cell>
          <cell r="AI200">
            <v>23218</v>
          </cell>
          <cell r="AJ200">
            <v>351652</v>
          </cell>
          <cell r="AK200">
            <v>0</v>
          </cell>
          <cell r="AM200">
            <v>0</v>
          </cell>
          <cell r="AN200">
            <v>0</v>
          </cell>
          <cell r="AO200">
            <v>351652</v>
          </cell>
          <cell r="BA200">
            <v>191</v>
          </cell>
          <cell r="BB200">
            <v>191</v>
          </cell>
          <cell r="BC200" t="str">
            <v>MONSON</v>
          </cell>
          <cell r="BD200">
            <v>328434</v>
          </cell>
          <cell r="BE200">
            <v>280094</v>
          </cell>
          <cell r="BF200">
            <v>48340</v>
          </cell>
          <cell r="BG200">
            <v>56636.75</v>
          </cell>
          <cell r="BH200">
            <v>0</v>
          </cell>
          <cell r="BI200">
            <v>0</v>
          </cell>
          <cell r="BJ200">
            <v>0</v>
          </cell>
          <cell r="BK200">
            <v>13115.25</v>
          </cell>
          <cell r="BL200">
            <v>0</v>
          </cell>
          <cell r="BM200">
            <v>118092</v>
          </cell>
          <cell r="BN200">
            <v>29742.421782648078</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AA201">
            <v>192</v>
          </cell>
          <cell r="BA201">
            <v>192</v>
          </cell>
          <cell r="BB201">
            <v>192</v>
          </cell>
          <cell r="BC201" t="str">
            <v>MONTAGUE</v>
          </cell>
          <cell r="BD201">
            <v>0</v>
          </cell>
          <cell r="BE201">
            <v>0</v>
          </cell>
          <cell r="BF201">
            <v>0</v>
          </cell>
          <cell r="BG201">
            <v>0</v>
          </cell>
          <cell r="BH201">
            <v>0</v>
          </cell>
          <cell r="BI201">
            <v>0</v>
          </cell>
          <cell r="BJ201">
            <v>0</v>
          </cell>
          <cell r="BK201">
            <v>0</v>
          </cell>
          <cell r="BL201">
            <v>0</v>
          </cell>
          <cell r="BM201">
            <v>0</v>
          </cell>
          <cell r="BN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AA202">
            <v>193</v>
          </cell>
          <cell r="BA202">
            <v>193</v>
          </cell>
          <cell r="BB202">
            <v>193</v>
          </cell>
          <cell r="BC202" t="str">
            <v>MONTEREY</v>
          </cell>
          <cell r="BD202">
            <v>0</v>
          </cell>
          <cell r="BE202">
            <v>0</v>
          </cell>
          <cell r="BF202">
            <v>0</v>
          </cell>
          <cell r="BG202">
            <v>0</v>
          </cell>
          <cell r="BH202">
            <v>0</v>
          </cell>
          <cell r="BI202">
            <v>0</v>
          </cell>
          <cell r="BJ202">
            <v>0</v>
          </cell>
          <cell r="BK202">
            <v>0</v>
          </cell>
          <cell r="BL202">
            <v>0</v>
          </cell>
          <cell r="BM202">
            <v>0</v>
          </cell>
          <cell r="BN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AA203">
            <v>194</v>
          </cell>
          <cell r="BA203">
            <v>194</v>
          </cell>
          <cell r="BB203">
            <v>194</v>
          </cell>
          <cell r="BC203" t="str">
            <v>MONTGOMERY</v>
          </cell>
          <cell r="BD203">
            <v>0</v>
          </cell>
          <cell r="BE203">
            <v>0</v>
          </cell>
          <cell r="BF203">
            <v>0</v>
          </cell>
          <cell r="BG203">
            <v>0</v>
          </cell>
          <cell r="BH203">
            <v>0</v>
          </cell>
          <cell r="BI203">
            <v>0</v>
          </cell>
          <cell r="BJ203">
            <v>0</v>
          </cell>
          <cell r="BK203">
            <v>0</v>
          </cell>
          <cell r="BL203">
            <v>0</v>
          </cell>
          <cell r="BM203">
            <v>0</v>
          </cell>
          <cell r="BN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AA204">
            <v>195</v>
          </cell>
          <cell r="BA204">
            <v>195</v>
          </cell>
          <cell r="BB204">
            <v>195</v>
          </cell>
          <cell r="BC204" t="str">
            <v>MOUNT WASHINGTON</v>
          </cell>
          <cell r="BD204">
            <v>0</v>
          </cell>
          <cell r="BE204">
            <v>0</v>
          </cell>
          <cell r="BF204">
            <v>0</v>
          </cell>
          <cell r="BG204">
            <v>0</v>
          </cell>
          <cell r="BH204">
            <v>0</v>
          </cell>
          <cell r="BI204">
            <v>0</v>
          </cell>
          <cell r="BJ204">
            <v>0</v>
          </cell>
          <cell r="BK204">
            <v>0</v>
          </cell>
          <cell r="BL204">
            <v>0</v>
          </cell>
          <cell r="BM204">
            <v>0</v>
          </cell>
          <cell r="BN204">
            <v>0</v>
          </cell>
        </row>
        <row r="205">
          <cell r="A205">
            <v>196</v>
          </cell>
          <cell r="B205">
            <v>196</v>
          </cell>
          <cell r="C205" t="str">
            <v>NAHANT</v>
          </cell>
          <cell r="D205">
            <v>2</v>
          </cell>
          <cell r="E205">
            <v>25908</v>
          </cell>
          <cell r="F205">
            <v>0</v>
          </cell>
          <cell r="G205">
            <v>1786</v>
          </cell>
          <cell r="H205">
            <v>27694</v>
          </cell>
          <cell r="J205">
            <v>738.33070209304287</v>
          </cell>
          <cell r="K205">
            <v>0.27650246310010029</v>
          </cell>
          <cell r="L205">
            <v>1786</v>
          </cell>
          <cell r="M205">
            <v>2524.3307020930429</v>
          </cell>
          <cell r="O205">
            <v>25169.669297906956</v>
          </cell>
          <cell r="Q205">
            <v>0</v>
          </cell>
          <cell r="R205">
            <v>738.33070209304287</v>
          </cell>
          <cell r="S205">
            <v>1786</v>
          </cell>
          <cell r="T205">
            <v>2524.3307020930429</v>
          </cell>
          <cell r="V205">
            <v>4456.25</v>
          </cell>
          <cell r="AA205">
            <v>196</v>
          </cell>
          <cell r="AB205">
            <v>2</v>
          </cell>
          <cell r="AC205">
            <v>0</v>
          </cell>
          <cell r="AD205">
            <v>0</v>
          </cell>
          <cell r="AE205">
            <v>25908</v>
          </cell>
          <cell r="AF205">
            <v>0</v>
          </cell>
          <cell r="AG205">
            <v>25908</v>
          </cell>
          <cell r="AH205">
            <v>0</v>
          </cell>
          <cell r="AI205">
            <v>1786</v>
          </cell>
          <cell r="AJ205">
            <v>27694</v>
          </cell>
          <cell r="AK205">
            <v>0</v>
          </cell>
          <cell r="AM205">
            <v>0</v>
          </cell>
          <cell r="AN205">
            <v>0</v>
          </cell>
          <cell r="AO205">
            <v>27694</v>
          </cell>
          <cell r="BA205">
            <v>196</v>
          </cell>
          <cell r="BB205">
            <v>196</v>
          </cell>
          <cell r="BC205" t="str">
            <v>NAHANT</v>
          </cell>
          <cell r="BD205">
            <v>25908</v>
          </cell>
          <cell r="BE205">
            <v>24708</v>
          </cell>
          <cell r="BF205">
            <v>1200</v>
          </cell>
          <cell r="BG205">
            <v>0</v>
          </cell>
          <cell r="BH205">
            <v>0</v>
          </cell>
          <cell r="BI205">
            <v>491.25</v>
          </cell>
          <cell r="BJ205">
            <v>979</v>
          </cell>
          <cell r="BK205">
            <v>0</v>
          </cell>
          <cell r="BL205">
            <v>0</v>
          </cell>
          <cell r="BM205">
            <v>2670.25</v>
          </cell>
          <cell r="BN205">
            <v>738.33070209304287</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AA206">
            <v>197</v>
          </cell>
          <cell r="BA206">
            <v>197</v>
          </cell>
          <cell r="BB206">
            <v>197</v>
          </cell>
          <cell r="BC206" t="str">
            <v>NANTUCKET</v>
          </cell>
          <cell r="BD206">
            <v>0</v>
          </cell>
          <cell r="BE206">
            <v>0</v>
          </cell>
          <cell r="BF206">
            <v>0</v>
          </cell>
          <cell r="BG206">
            <v>0</v>
          </cell>
          <cell r="BH206">
            <v>0</v>
          </cell>
          <cell r="BI206">
            <v>0</v>
          </cell>
          <cell r="BJ206">
            <v>0</v>
          </cell>
          <cell r="BK206">
            <v>0</v>
          </cell>
          <cell r="BL206">
            <v>0</v>
          </cell>
          <cell r="BM206">
            <v>0</v>
          </cell>
          <cell r="BN206">
            <v>0</v>
          </cell>
        </row>
        <row r="207">
          <cell r="A207">
            <v>198</v>
          </cell>
          <cell r="B207">
            <v>198</v>
          </cell>
          <cell r="C207" t="str">
            <v>NATICK</v>
          </cell>
          <cell r="D207">
            <v>28</v>
          </cell>
          <cell r="E207">
            <v>356194</v>
          </cell>
          <cell r="F207">
            <v>0</v>
          </cell>
          <cell r="G207">
            <v>25004</v>
          </cell>
          <cell r="H207">
            <v>381198</v>
          </cell>
          <cell r="J207">
            <v>0</v>
          </cell>
          <cell r="K207">
            <v>0</v>
          </cell>
          <cell r="L207">
            <v>25004</v>
          </cell>
          <cell r="M207">
            <v>25004</v>
          </cell>
          <cell r="O207">
            <v>356194</v>
          </cell>
          <cell r="Q207">
            <v>0</v>
          </cell>
          <cell r="R207">
            <v>0</v>
          </cell>
          <cell r="S207">
            <v>25004</v>
          </cell>
          <cell r="T207">
            <v>25004</v>
          </cell>
          <cell r="V207">
            <v>33181.5</v>
          </cell>
          <cell r="AA207">
            <v>198</v>
          </cell>
          <cell r="AB207">
            <v>28</v>
          </cell>
          <cell r="AC207">
            <v>0</v>
          </cell>
          <cell r="AD207">
            <v>0</v>
          </cell>
          <cell r="AE207">
            <v>356194</v>
          </cell>
          <cell r="AF207">
            <v>0</v>
          </cell>
          <cell r="AG207">
            <v>356194</v>
          </cell>
          <cell r="AH207">
            <v>0</v>
          </cell>
          <cell r="AI207">
            <v>25004</v>
          </cell>
          <cell r="AJ207">
            <v>381198</v>
          </cell>
          <cell r="AK207">
            <v>0</v>
          </cell>
          <cell r="AM207">
            <v>0</v>
          </cell>
          <cell r="AN207">
            <v>0</v>
          </cell>
          <cell r="AO207">
            <v>381198</v>
          </cell>
          <cell r="BA207">
            <v>198</v>
          </cell>
          <cell r="BB207">
            <v>198</v>
          </cell>
          <cell r="BC207" t="str">
            <v>NATICK</v>
          </cell>
          <cell r="BD207">
            <v>356194</v>
          </cell>
          <cell r="BE207">
            <v>367076</v>
          </cell>
          <cell r="BF207">
            <v>0</v>
          </cell>
          <cell r="BG207">
            <v>8177.5</v>
          </cell>
          <cell r="BH207">
            <v>0</v>
          </cell>
          <cell r="BI207">
            <v>0</v>
          </cell>
          <cell r="BJ207">
            <v>0</v>
          </cell>
          <cell r="BK207">
            <v>0</v>
          </cell>
          <cell r="BL207">
            <v>0</v>
          </cell>
          <cell r="BM207">
            <v>8177.5</v>
          </cell>
          <cell r="BN207">
            <v>0</v>
          </cell>
        </row>
        <row r="208">
          <cell r="A208">
            <v>199</v>
          </cell>
          <cell r="B208">
            <v>199</v>
          </cell>
          <cell r="C208" t="str">
            <v>NEEDHAM</v>
          </cell>
          <cell r="D208">
            <v>5</v>
          </cell>
          <cell r="E208">
            <v>92403</v>
          </cell>
          <cell r="F208">
            <v>0</v>
          </cell>
          <cell r="G208">
            <v>4465</v>
          </cell>
          <cell r="H208">
            <v>96868</v>
          </cell>
          <cell r="J208">
            <v>26816.171100019317</v>
          </cell>
          <cell r="K208">
            <v>0.48736294095231664</v>
          </cell>
          <cell r="L208">
            <v>4465</v>
          </cell>
          <cell r="M208">
            <v>31281.171100019317</v>
          </cell>
          <cell r="O208">
            <v>65586.828899980683</v>
          </cell>
          <cell r="Q208">
            <v>0</v>
          </cell>
          <cell r="R208">
            <v>26816.171100019317</v>
          </cell>
          <cell r="S208">
            <v>4465</v>
          </cell>
          <cell r="T208">
            <v>31281.171100019317</v>
          </cell>
          <cell r="V208">
            <v>59488</v>
          </cell>
          <cell r="AA208">
            <v>199</v>
          </cell>
          <cell r="AB208">
            <v>5</v>
          </cell>
          <cell r="AC208">
            <v>0</v>
          </cell>
          <cell r="AD208">
            <v>0</v>
          </cell>
          <cell r="AE208">
            <v>92403</v>
          </cell>
          <cell r="AF208">
            <v>0</v>
          </cell>
          <cell r="AG208">
            <v>92403</v>
          </cell>
          <cell r="AH208">
            <v>0</v>
          </cell>
          <cell r="AI208">
            <v>4465</v>
          </cell>
          <cell r="AJ208">
            <v>96868</v>
          </cell>
          <cell r="AK208">
            <v>0</v>
          </cell>
          <cell r="AM208">
            <v>0</v>
          </cell>
          <cell r="AN208">
            <v>0</v>
          </cell>
          <cell r="AO208">
            <v>96868</v>
          </cell>
          <cell r="BA208">
            <v>199</v>
          </cell>
          <cell r="BB208">
            <v>199</v>
          </cell>
          <cell r="BC208" t="str">
            <v>NEEDHAM</v>
          </cell>
          <cell r="BD208">
            <v>92403</v>
          </cell>
          <cell r="BE208">
            <v>48819</v>
          </cell>
          <cell r="BF208">
            <v>43584</v>
          </cell>
          <cell r="BG208">
            <v>5864.75</v>
          </cell>
          <cell r="BH208">
            <v>0</v>
          </cell>
          <cell r="BI208">
            <v>0</v>
          </cell>
          <cell r="BJ208">
            <v>0</v>
          </cell>
          <cell r="BK208">
            <v>5574.25</v>
          </cell>
          <cell r="BL208">
            <v>0</v>
          </cell>
          <cell r="BM208">
            <v>55023</v>
          </cell>
          <cell r="BN208">
            <v>26816.171100019317</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AA209">
            <v>200</v>
          </cell>
          <cell r="BA209">
            <v>200</v>
          </cell>
          <cell r="BB209">
            <v>200</v>
          </cell>
          <cell r="BC209" t="str">
            <v>NEW ASHFORD</v>
          </cell>
          <cell r="BD209">
            <v>0</v>
          </cell>
          <cell r="BE209">
            <v>0</v>
          </cell>
          <cell r="BF209">
            <v>0</v>
          </cell>
          <cell r="BG209">
            <v>0</v>
          </cell>
          <cell r="BH209">
            <v>0</v>
          </cell>
          <cell r="BI209">
            <v>0</v>
          </cell>
          <cell r="BJ209">
            <v>0</v>
          </cell>
          <cell r="BK209">
            <v>0</v>
          </cell>
          <cell r="BL209">
            <v>0</v>
          </cell>
          <cell r="BM209">
            <v>0</v>
          </cell>
          <cell r="BN209">
            <v>0</v>
          </cell>
        </row>
        <row r="210">
          <cell r="A210">
            <v>201</v>
          </cell>
          <cell r="B210">
            <v>201</v>
          </cell>
          <cell r="C210" t="str">
            <v>NEW BEDFORD</v>
          </cell>
          <cell r="D210">
            <v>1175</v>
          </cell>
          <cell r="E210">
            <v>14400774</v>
          </cell>
          <cell r="F210">
            <v>454493</v>
          </cell>
          <cell r="G210">
            <v>1049275</v>
          </cell>
          <cell r="H210">
            <v>15904542</v>
          </cell>
          <cell r="J210">
            <v>843710.79737602768</v>
          </cell>
          <cell r="K210">
            <v>0.28973259225056025</v>
          </cell>
          <cell r="L210">
            <v>1049275</v>
          </cell>
          <cell r="M210">
            <v>1892985.7973760278</v>
          </cell>
          <cell r="O210">
            <v>14011556.202623973</v>
          </cell>
          <cell r="Q210">
            <v>0</v>
          </cell>
          <cell r="R210">
            <v>843710.79737602768</v>
          </cell>
          <cell r="S210">
            <v>1049275</v>
          </cell>
          <cell r="T210">
            <v>1892985.7973760278</v>
          </cell>
          <cell r="V210">
            <v>3961307.75</v>
          </cell>
          <cell r="AA210">
            <v>201</v>
          </cell>
          <cell r="AB210">
            <v>1175</v>
          </cell>
          <cell r="AC210">
            <v>0</v>
          </cell>
          <cell r="AD210">
            <v>0</v>
          </cell>
          <cell r="AE210">
            <v>14400774</v>
          </cell>
          <cell r="AF210">
            <v>0</v>
          </cell>
          <cell r="AG210">
            <v>14400774</v>
          </cell>
          <cell r="AH210">
            <v>454493</v>
          </cell>
          <cell r="AI210">
            <v>1049275</v>
          </cell>
          <cell r="AJ210">
            <v>15904542</v>
          </cell>
          <cell r="AK210">
            <v>0</v>
          </cell>
          <cell r="AM210">
            <v>0</v>
          </cell>
          <cell r="AN210">
            <v>0</v>
          </cell>
          <cell r="AO210">
            <v>15904542</v>
          </cell>
          <cell r="BA210">
            <v>201</v>
          </cell>
          <cell r="BB210">
            <v>201</v>
          </cell>
          <cell r="BC210" t="str">
            <v>NEW BEDFORD</v>
          </cell>
          <cell r="BD210">
            <v>14400774</v>
          </cell>
          <cell r="BE210">
            <v>13029501</v>
          </cell>
          <cell r="BF210">
            <v>1371273</v>
          </cell>
          <cell r="BG210">
            <v>430343.25</v>
          </cell>
          <cell r="BH210">
            <v>247135</v>
          </cell>
          <cell r="BI210">
            <v>307652</v>
          </cell>
          <cell r="BJ210">
            <v>414446.25</v>
          </cell>
          <cell r="BK210">
            <v>141183.25</v>
          </cell>
          <cell r="BL210">
            <v>0</v>
          </cell>
          <cell r="BM210">
            <v>2912032.75</v>
          </cell>
          <cell r="BN210">
            <v>843710.79737602768</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AA211">
            <v>202</v>
          </cell>
          <cell r="BA211">
            <v>202</v>
          </cell>
          <cell r="BB211">
            <v>202</v>
          </cell>
          <cell r="BC211" t="str">
            <v>NEW BRAINTREE</v>
          </cell>
          <cell r="BD211">
            <v>0</v>
          </cell>
          <cell r="BE211">
            <v>0</v>
          </cell>
          <cell r="BF211">
            <v>0</v>
          </cell>
          <cell r="BG211">
            <v>0</v>
          </cell>
          <cell r="BH211">
            <v>0</v>
          </cell>
          <cell r="BI211">
            <v>0</v>
          </cell>
          <cell r="BJ211">
            <v>0</v>
          </cell>
          <cell r="BK211">
            <v>0</v>
          </cell>
          <cell r="BL211">
            <v>0</v>
          </cell>
          <cell r="BM211">
            <v>0</v>
          </cell>
          <cell r="BN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AA212">
            <v>203</v>
          </cell>
          <cell r="BA212">
            <v>203</v>
          </cell>
          <cell r="BB212">
            <v>205</v>
          </cell>
          <cell r="BC212" t="str">
            <v>NEWBURY</v>
          </cell>
          <cell r="BD212">
            <v>0</v>
          </cell>
          <cell r="BE212">
            <v>0</v>
          </cell>
          <cell r="BF212">
            <v>0</v>
          </cell>
          <cell r="BG212">
            <v>0</v>
          </cell>
          <cell r="BH212">
            <v>0</v>
          </cell>
          <cell r="BI212">
            <v>0</v>
          </cell>
          <cell r="BJ212">
            <v>0</v>
          </cell>
          <cell r="BK212">
            <v>0</v>
          </cell>
          <cell r="BL212">
            <v>0</v>
          </cell>
          <cell r="BM212">
            <v>0</v>
          </cell>
          <cell r="BN212">
            <v>0</v>
          </cell>
        </row>
        <row r="213">
          <cell r="A213">
            <v>204</v>
          </cell>
          <cell r="B213">
            <v>206</v>
          </cell>
          <cell r="C213" t="str">
            <v>NEWBURYPORT</v>
          </cell>
          <cell r="D213">
            <v>167</v>
          </cell>
          <cell r="E213">
            <v>2350525</v>
          </cell>
          <cell r="F213">
            <v>0</v>
          </cell>
          <cell r="G213">
            <v>149131</v>
          </cell>
          <cell r="H213">
            <v>2499656</v>
          </cell>
          <cell r="J213">
            <v>84186.927754989068</v>
          </cell>
          <cell r="K213">
            <v>0.335775305734549</v>
          </cell>
          <cell r="L213">
            <v>149131</v>
          </cell>
          <cell r="M213">
            <v>233317.92775498907</v>
          </cell>
          <cell r="O213">
            <v>2266338.0722450111</v>
          </cell>
          <cell r="Q213">
            <v>0</v>
          </cell>
          <cell r="R213">
            <v>84186.927754989068</v>
          </cell>
          <cell r="S213">
            <v>149131</v>
          </cell>
          <cell r="T213">
            <v>233317.92775498907</v>
          </cell>
          <cell r="V213">
            <v>399855</v>
          </cell>
          <cell r="AA213">
            <v>204</v>
          </cell>
          <cell r="AB213">
            <v>167</v>
          </cell>
          <cell r="AC213">
            <v>0</v>
          </cell>
          <cell r="AD213">
            <v>0</v>
          </cell>
          <cell r="AE213">
            <v>2350525</v>
          </cell>
          <cell r="AF213">
            <v>0</v>
          </cell>
          <cell r="AG213">
            <v>2350525</v>
          </cell>
          <cell r="AH213">
            <v>0</v>
          </cell>
          <cell r="AI213">
            <v>149131</v>
          </cell>
          <cell r="AJ213">
            <v>2499656</v>
          </cell>
          <cell r="AK213">
            <v>0</v>
          </cell>
          <cell r="AM213">
            <v>0</v>
          </cell>
          <cell r="AN213">
            <v>0</v>
          </cell>
          <cell r="AO213">
            <v>2499656</v>
          </cell>
          <cell r="BA213">
            <v>204</v>
          </cell>
          <cell r="BB213">
            <v>206</v>
          </cell>
          <cell r="BC213" t="str">
            <v>NEWBURYPORT</v>
          </cell>
          <cell r="BD213">
            <v>2350525</v>
          </cell>
          <cell r="BE213">
            <v>2213697</v>
          </cell>
          <cell r="BF213">
            <v>136828</v>
          </cell>
          <cell r="BG213">
            <v>46472.75</v>
          </cell>
          <cell r="BH213">
            <v>43652</v>
          </cell>
          <cell r="BI213">
            <v>0</v>
          </cell>
          <cell r="BJ213">
            <v>0</v>
          </cell>
          <cell r="BK213">
            <v>23771.25</v>
          </cell>
          <cell r="BL213">
            <v>0</v>
          </cell>
          <cell r="BM213">
            <v>250724</v>
          </cell>
          <cell r="BN213">
            <v>84186.927754989068</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AA214">
            <v>205</v>
          </cell>
          <cell r="BA214">
            <v>205</v>
          </cell>
          <cell r="BB214">
            <v>203</v>
          </cell>
          <cell r="BC214" t="str">
            <v>NEW MARLBOROUGH</v>
          </cell>
          <cell r="BD214">
            <v>0</v>
          </cell>
          <cell r="BE214">
            <v>0</v>
          </cell>
          <cell r="BF214">
            <v>0</v>
          </cell>
          <cell r="BG214">
            <v>0</v>
          </cell>
          <cell r="BH214">
            <v>0</v>
          </cell>
          <cell r="BI214">
            <v>0</v>
          </cell>
          <cell r="BJ214">
            <v>0</v>
          </cell>
          <cell r="BK214">
            <v>0</v>
          </cell>
          <cell r="BL214">
            <v>0</v>
          </cell>
          <cell r="BM214">
            <v>0</v>
          </cell>
          <cell r="BN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AA215">
            <v>206</v>
          </cell>
          <cell r="BA215">
            <v>206</v>
          </cell>
          <cell r="BB215">
            <v>204</v>
          </cell>
          <cell r="BC215" t="str">
            <v>NEW SALEM</v>
          </cell>
          <cell r="BD215">
            <v>0</v>
          </cell>
          <cell r="BE215">
            <v>0</v>
          </cell>
          <cell r="BF215">
            <v>0</v>
          </cell>
          <cell r="BG215">
            <v>0</v>
          </cell>
          <cell r="BH215">
            <v>0</v>
          </cell>
          <cell r="BI215">
            <v>0</v>
          </cell>
          <cell r="BJ215">
            <v>0</v>
          </cell>
          <cell r="BK215">
            <v>0</v>
          </cell>
          <cell r="BL215">
            <v>0</v>
          </cell>
          <cell r="BM215">
            <v>0</v>
          </cell>
          <cell r="BN215">
            <v>0</v>
          </cell>
        </row>
        <row r="216">
          <cell r="A216">
            <v>207</v>
          </cell>
          <cell r="B216">
            <v>207</v>
          </cell>
          <cell r="C216" t="str">
            <v>NEWTON</v>
          </cell>
          <cell r="D216">
            <v>4</v>
          </cell>
          <cell r="E216">
            <v>80228</v>
          </cell>
          <cell r="F216">
            <v>0</v>
          </cell>
          <cell r="G216">
            <v>3572</v>
          </cell>
          <cell r="H216">
            <v>83800</v>
          </cell>
          <cell r="J216">
            <v>35349.428189459664</v>
          </cell>
          <cell r="K216">
            <v>0.48293547808598253</v>
          </cell>
          <cell r="L216">
            <v>3572</v>
          </cell>
          <cell r="M216">
            <v>38921.428189459664</v>
          </cell>
          <cell r="O216">
            <v>44878.571810540336</v>
          </cell>
          <cell r="Q216">
            <v>0</v>
          </cell>
          <cell r="R216">
            <v>35349.428189459664</v>
          </cell>
          <cell r="S216">
            <v>3572</v>
          </cell>
          <cell r="T216">
            <v>38921.428189459664</v>
          </cell>
          <cell r="V216">
            <v>76769</v>
          </cell>
          <cell r="AA216">
            <v>207</v>
          </cell>
          <cell r="AB216">
            <v>4</v>
          </cell>
          <cell r="AC216">
            <v>0</v>
          </cell>
          <cell r="AD216">
            <v>0</v>
          </cell>
          <cell r="AE216">
            <v>80228</v>
          </cell>
          <cell r="AF216">
            <v>0</v>
          </cell>
          <cell r="AG216">
            <v>80228</v>
          </cell>
          <cell r="AH216">
            <v>0</v>
          </cell>
          <cell r="AI216">
            <v>3572</v>
          </cell>
          <cell r="AJ216">
            <v>83800</v>
          </cell>
          <cell r="AK216">
            <v>0</v>
          </cell>
          <cell r="AM216">
            <v>0</v>
          </cell>
          <cell r="AN216">
            <v>0</v>
          </cell>
          <cell r="AO216">
            <v>83800</v>
          </cell>
          <cell r="BA216">
            <v>207</v>
          </cell>
          <cell r="BB216">
            <v>207</v>
          </cell>
          <cell r="BC216" t="str">
            <v>NEWTON</v>
          </cell>
          <cell r="BD216">
            <v>80228</v>
          </cell>
          <cell r="BE216">
            <v>22775</v>
          </cell>
          <cell r="BF216">
            <v>57453</v>
          </cell>
          <cell r="BG216">
            <v>0</v>
          </cell>
          <cell r="BH216">
            <v>755</v>
          </cell>
          <cell r="BI216">
            <v>14651</v>
          </cell>
          <cell r="BJ216">
            <v>0</v>
          </cell>
          <cell r="BK216">
            <v>338</v>
          </cell>
          <cell r="BL216">
            <v>0</v>
          </cell>
          <cell r="BM216">
            <v>73197</v>
          </cell>
          <cell r="BN216">
            <v>35349.428189459664</v>
          </cell>
        </row>
        <row r="217">
          <cell r="A217">
            <v>208</v>
          </cell>
          <cell r="B217">
            <v>208</v>
          </cell>
          <cell r="C217" t="str">
            <v>NORFOLK</v>
          </cell>
          <cell r="D217">
            <v>4</v>
          </cell>
          <cell r="E217">
            <v>58828</v>
          </cell>
          <cell r="F217">
            <v>0</v>
          </cell>
          <cell r="G217">
            <v>3572</v>
          </cell>
          <cell r="H217">
            <v>62400</v>
          </cell>
          <cell r="J217">
            <v>19363.953213560206</v>
          </cell>
          <cell r="K217">
            <v>0.38218077276255169</v>
          </cell>
          <cell r="L217">
            <v>3572</v>
          </cell>
          <cell r="M217">
            <v>22935.953213560206</v>
          </cell>
          <cell r="O217">
            <v>39464.046786439794</v>
          </cell>
          <cell r="Q217">
            <v>0</v>
          </cell>
          <cell r="R217">
            <v>19363.953213560206</v>
          </cell>
          <cell r="S217">
            <v>3572</v>
          </cell>
          <cell r="T217">
            <v>22935.953213560206</v>
          </cell>
          <cell r="V217">
            <v>54239</v>
          </cell>
          <cell r="AA217">
            <v>208</v>
          </cell>
          <cell r="AB217">
            <v>4</v>
          </cell>
          <cell r="AC217">
            <v>0</v>
          </cell>
          <cell r="AD217">
            <v>0</v>
          </cell>
          <cell r="AE217">
            <v>58828</v>
          </cell>
          <cell r="AF217">
            <v>0</v>
          </cell>
          <cell r="AG217">
            <v>58828</v>
          </cell>
          <cell r="AH217">
            <v>0</v>
          </cell>
          <cell r="AI217">
            <v>3572</v>
          </cell>
          <cell r="AJ217">
            <v>62400</v>
          </cell>
          <cell r="AK217">
            <v>0</v>
          </cell>
          <cell r="AM217">
            <v>0</v>
          </cell>
          <cell r="AN217">
            <v>0</v>
          </cell>
          <cell r="AO217">
            <v>62400</v>
          </cell>
          <cell r="BA217">
            <v>208</v>
          </cell>
          <cell r="BB217">
            <v>208</v>
          </cell>
          <cell r="BC217" t="str">
            <v>NORFOLK</v>
          </cell>
          <cell r="BD217">
            <v>58828</v>
          </cell>
          <cell r="BE217">
            <v>27356</v>
          </cell>
          <cell r="BF217">
            <v>31472</v>
          </cell>
          <cell r="BG217">
            <v>0</v>
          </cell>
          <cell r="BH217">
            <v>0</v>
          </cell>
          <cell r="BI217">
            <v>13557.5</v>
          </cell>
          <cell r="BJ217">
            <v>542.5</v>
          </cell>
          <cell r="BK217">
            <v>5095</v>
          </cell>
          <cell r="BL217">
            <v>0</v>
          </cell>
          <cell r="BM217">
            <v>50667</v>
          </cell>
          <cell r="BN217">
            <v>19363.953213560206</v>
          </cell>
        </row>
        <row r="218">
          <cell r="A218">
            <v>209</v>
          </cell>
          <cell r="B218">
            <v>209</v>
          </cell>
          <cell r="C218" t="str">
            <v>NORTH ADAMS</v>
          </cell>
          <cell r="D218">
            <v>62</v>
          </cell>
          <cell r="E218">
            <v>848098</v>
          </cell>
          <cell r="F218">
            <v>0</v>
          </cell>
          <cell r="G218">
            <v>55366</v>
          </cell>
          <cell r="H218">
            <v>903464</v>
          </cell>
          <cell r="J218">
            <v>36599.052902752141</v>
          </cell>
          <cell r="K218">
            <v>0.39677103391073115</v>
          </cell>
          <cell r="L218">
            <v>55366</v>
          </cell>
          <cell r="M218">
            <v>91965.052902752141</v>
          </cell>
          <cell r="O218">
            <v>811498.94709724782</v>
          </cell>
          <cell r="Q218">
            <v>0</v>
          </cell>
          <cell r="R218">
            <v>36599.052902752141</v>
          </cell>
          <cell r="S218">
            <v>55366</v>
          </cell>
          <cell r="T218">
            <v>91965.052902752141</v>
          </cell>
          <cell r="V218">
            <v>147608.25</v>
          </cell>
          <cell r="AA218">
            <v>209</v>
          </cell>
          <cell r="AB218">
            <v>62</v>
          </cell>
          <cell r="AC218">
            <v>0</v>
          </cell>
          <cell r="AD218">
            <v>0</v>
          </cell>
          <cell r="AE218">
            <v>848098</v>
          </cell>
          <cell r="AF218">
            <v>0</v>
          </cell>
          <cell r="AG218">
            <v>848098</v>
          </cell>
          <cell r="AH218">
            <v>0</v>
          </cell>
          <cell r="AI218">
            <v>55366</v>
          </cell>
          <cell r="AJ218">
            <v>903464</v>
          </cell>
          <cell r="AK218">
            <v>0</v>
          </cell>
          <cell r="AM218">
            <v>0</v>
          </cell>
          <cell r="AN218">
            <v>0</v>
          </cell>
          <cell r="AO218">
            <v>903464</v>
          </cell>
          <cell r="BA218">
            <v>209</v>
          </cell>
          <cell r="BB218">
            <v>209</v>
          </cell>
          <cell r="BC218" t="str">
            <v>NORTH ADAMS</v>
          </cell>
          <cell r="BD218">
            <v>848098</v>
          </cell>
          <cell r="BE218">
            <v>788614</v>
          </cell>
          <cell r="BF218">
            <v>59484</v>
          </cell>
          <cell r="BG218">
            <v>19640.25</v>
          </cell>
          <cell r="BH218">
            <v>13118</v>
          </cell>
          <cell r="BI218">
            <v>0</v>
          </cell>
          <cell r="BJ218">
            <v>0</v>
          </cell>
          <cell r="BK218">
            <v>0</v>
          </cell>
          <cell r="BL218">
            <v>0</v>
          </cell>
          <cell r="BM218">
            <v>92242.25</v>
          </cell>
          <cell r="BN218">
            <v>36599.052902752141</v>
          </cell>
        </row>
        <row r="219">
          <cell r="A219">
            <v>210</v>
          </cell>
          <cell r="B219">
            <v>214</v>
          </cell>
          <cell r="C219" t="str">
            <v>NORTHAMPTON</v>
          </cell>
          <cell r="D219">
            <v>199</v>
          </cell>
          <cell r="E219">
            <v>2512668</v>
          </cell>
          <cell r="F219">
            <v>0</v>
          </cell>
          <cell r="G219">
            <v>177707</v>
          </cell>
          <cell r="H219">
            <v>2690375</v>
          </cell>
          <cell r="J219">
            <v>135438.76871636271</v>
          </cell>
          <cell r="K219">
            <v>0.37279427238220764</v>
          </cell>
          <cell r="L219">
            <v>177707</v>
          </cell>
          <cell r="M219">
            <v>313145.76871636271</v>
          </cell>
          <cell r="O219">
            <v>2377229.2312836372</v>
          </cell>
          <cell r="Q219">
            <v>0</v>
          </cell>
          <cell r="R219">
            <v>135438.76871636271</v>
          </cell>
          <cell r="S219">
            <v>177707</v>
          </cell>
          <cell r="T219">
            <v>313145.76871636271</v>
          </cell>
          <cell r="V219">
            <v>541014</v>
          </cell>
          <cell r="AA219">
            <v>210</v>
          </cell>
          <cell r="AB219">
            <v>199</v>
          </cell>
          <cell r="AC219">
            <v>0</v>
          </cell>
          <cell r="AD219">
            <v>0</v>
          </cell>
          <cell r="AE219">
            <v>2512668</v>
          </cell>
          <cell r="AF219">
            <v>0</v>
          </cell>
          <cell r="AG219">
            <v>2512668</v>
          </cell>
          <cell r="AH219">
            <v>0</v>
          </cell>
          <cell r="AI219">
            <v>177707</v>
          </cell>
          <cell r="AJ219">
            <v>2690375</v>
          </cell>
          <cell r="AK219">
            <v>0</v>
          </cell>
          <cell r="AM219">
            <v>0</v>
          </cell>
          <cell r="AN219">
            <v>0</v>
          </cell>
          <cell r="AO219">
            <v>2690375</v>
          </cell>
          <cell r="BA219">
            <v>210</v>
          </cell>
          <cell r="BB219">
            <v>214</v>
          </cell>
          <cell r="BC219" t="str">
            <v>NORTHAMPTON</v>
          </cell>
          <cell r="BD219">
            <v>2512668</v>
          </cell>
          <cell r="BE219">
            <v>2292541</v>
          </cell>
          <cell r="BF219">
            <v>220127</v>
          </cell>
          <cell r="BG219">
            <v>34819.5</v>
          </cell>
          <cell r="BH219">
            <v>0</v>
          </cell>
          <cell r="BI219">
            <v>28295</v>
          </cell>
          <cell r="BJ219">
            <v>48342.75</v>
          </cell>
          <cell r="BK219">
            <v>31722.75</v>
          </cell>
          <cell r="BL219">
            <v>0</v>
          </cell>
          <cell r="BM219">
            <v>363307</v>
          </cell>
          <cell r="BN219">
            <v>135438.76871636271</v>
          </cell>
        </row>
        <row r="220">
          <cell r="A220">
            <v>211</v>
          </cell>
          <cell r="B220">
            <v>210</v>
          </cell>
          <cell r="C220" t="str">
            <v>NORTH ANDOVER</v>
          </cell>
          <cell r="D220">
            <v>8</v>
          </cell>
          <cell r="E220">
            <v>112407</v>
          </cell>
          <cell r="F220">
            <v>0</v>
          </cell>
          <cell r="G220">
            <v>7144</v>
          </cell>
          <cell r="H220">
            <v>119551</v>
          </cell>
          <cell r="J220">
            <v>0</v>
          </cell>
          <cell r="K220">
            <v>0</v>
          </cell>
          <cell r="L220">
            <v>7144</v>
          </cell>
          <cell r="M220">
            <v>7144</v>
          </cell>
          <cell r="O220">
            <v>112407</v>
          </cell>
          <cell r="Q220">
            <v>0</v>
          </cell>
          <cell r="R220">
            <v>0</v>
          </cell>
          <cell r="S220">
            <v>7144</v>
          </cell>
          <cell r="T220">
            <v>7144</v>
          </cell>
          <cell r="V220">
            <v>34420.25</v>
          </cell>
          <cell r="AA220">
            <v>211</v>
          </cell>
          <cell r="AB220">
            <v>8</v>
          </cell>
          <cell r="AC220">
            <v>0</v>
          </cell>
          <cell r="AD220">
            <v>0</v>
          </cell>
          <cell r="AE220">
            <v>112407</v>
          </cell>
          <cell r="AF220">
            <v>0</v>
          </cell>
          <cell r="AG220">
            <v>112407</v>
          </cell>
          <cell r="AH220">
            <v>0</v>
          </cell>
          <cell r="AI220">
            <v>7144</v>
          </cell>
          <cell r="AJ220">
            <v>119551</v>
          </cell>
          <cell r="AK220">
            <v>0</v>
          </cell>
          <cell r="AM220">
            <v>0</v>
          </cell>
          <cell r="AN220">
            <v>0</v>
          </cell>
          <cell r="AO220">
            <v>119551</v>
          </cell>
          <cell r="BA220">
            <v>211</v>
          </cell>
          <cell r="BB220">
            <v>210</v>
          </cell>
          <cell r="BC220" t="str">
            <v>NORTH ANDOVER</v>
          </cell>
          <cell r="BD220">
            <v>112407</v>
          </cell>
          <cell r="BE220">
            <v>112849</v>
          </cell>
          <cell r="BF220">
            <v>0</v>
          </cell>
          <cell r="BG220">
            <v>9692.75</v>
          </cell>
          <cell r="BH220">
            <v>2585</v>
          </cell>
          <cell r="BI220">
            <v>0</v>
          </cell>
          <cell r="BJ220">
            <v>0</v>
          </cell>
          <cell r="BK220">
            <v>14998.5</v>
          </cell>
          <cell r="BL220">
            <v>0</v>
          </cell>
          <cell r="BM220">
            <v>27276.25</v>
          </cell>
          <cell r="BN220">
            <v>0</v>
          </cell>
        </row>
        <row r="221">
          <cell r="A221">
            <v>212</v>
          </cell>
          <cell r="B221">
            <v>211</v>
          </cell>
          <cell r="C221" t="str">
            <v>NORTH ATTLEBOROUGH</v>
          </cell>
          <cell r="D221">
            <v>157</v>
          </cell>
          <cell r="E221">
            <v>1889878</v>
          </cell>
          <cell r="F221">
            <v>0</v>
          </cell>
          <cell r="G221">
            <v>140201</v>
          </cell>
          <cell r="H221">
            <v>2030079</v>
          </cell>
          <cell r="J221">
            <v>298783.36159391707</v>
          </cell>
          <cell r="K221">
            <v>0.46455471916455887</v>
          </cell>
          <cell r="L221">
            <v>140201</v>
          </cell>
          <cell r="M221">
            <v>438984.36159391707</v>
          </cell>
          <cell r="O221">
            <v>1591094.638406083</v>
          </cell>
          <cell r="Q221">
            <v>0</v>
          </cell>
          <cell r="R221">
            <v>298783.36159391707</v>
          </cell>
          <cell r="S221">
            <v>140201</v>
          </cell>
          <cell r="T221">
            <v>438984.36159391707</v>
          </cell>
          <cell r="V221">
            <v>783361.75</v>
          </cell>
          <cell r="AA221">
            <v>212</v>
          </cell>
          <cell r="AB221">
            <v>157</v>
          </cell>
          <cell r="AC221">
            <v>0</v>
          </cell>
          <cell r="AD221">
            <v>0</v>
          </cell>
          <cell r="AE221">
            <v>1889878</v>
          </cell>
          <cell r="AF221">
            <v>0</v>
          </cell>
          <cell r="AG221">
            <v>1889878</v>
          </cell>
          <cell r="AH221">
            <v>0</v>
          </cell>
          <cell r="AI221">
            <v>140201</v>
          </cell>
          <cell r="AJ221">
            <v>2030079</v>
          </cell>
          <cell r="AK221">
            <v>0</v>
          </cell>
          <cell r="AM221">
            <v>0</v>
          </cell>
          <cell r="AN221">
            <v>0</v>
          </cell>
          <cell r="AO221">
            <v>2030079</v>
          </cell>
          <cell r="BA221">
            <v>212</v>
          </cell>
          <cell r="BB221">
            <v>211</v>
          </cell>
          <cell r="BC221" t="str">
            <v>NORTH ATTLEBOROUGH</v>
          </cell>
          <cell r="BD221">
            <v>1889878</v>
          </cell>
          <cell r="BE221">
            <v>1404269</v>
          </cell>
          <cell r="BF221">
            <v>485609</v>
          </cell>
          <cell r="BG221">
            <v>70097.25</v>
          </cell>
          <cell r="BH221">
            <v>18323</v>
          </cell>
          <cell r="BI221">
            <v>32883.75</v>
          </cell>
          <cell r="BJ221">
            <v>9678.5</v>
          </cell>
          <cell r="BK221">
            <v>26569.25</v>
          </cell>
          <cell r="BL221">
            <v>0</v>
          </cell>
          <cell r="BM221">
            <v>643160.75</v>
          </cell>
          <cell r="BN221">
            <v>298783.36159391707</v>
          </cell>
        </row>
        <row r="222">
          <cell r="A222">
            <v>213</v>
          </cell>
          <cell r="B222">
            <v>215</v>
          </cell>
          <cell r="C222" t="str">
            <v>NORTHBOROUGH</v>
          </cell>
          <cell r="D222">
            <v>3</v>
          </cell>
          <cell r="E222">
            <v>52942</v>
          </cell>
          <cell r="F222">
            <v>0</v>
          </cell>
          <cell r="G222">
            <v>2679</v>
          </cell>
          <cell r="H222">
            <v>55621</v>
          </cell>
          <cell r="J222">
            <v>5653.1520756923983</v>
          </cell>
          <cell r="K222">
            <v>0.24999290573855587</v>
          </cell>
          <cell r="L222">
            <v>2679</v>
          </cell>
          <cell r="M222">
            <v>8332.1520756923983</v>
          </cell>
          <cell r="O222">
            <v>47288.8479243076</v>
          </cell>
          <cell r="Q222">
            <v>0</v>
          </cell>
          <cell r="R222">
            <v>5653.1520756923983</v>
          </cell>
          <cell r="S222">
            <v>2679</v>
          </cell>
          <cell r="T222">
            <v>8332.1520756923983</v>
          </cell>
          <cell r="V222">
            <v>25292.25</v>
          </cell>
          <cell r="AA222">
            <v>213</v>
          </cell>
          <cell r="AB222">
            <v>3</v>
          </cell>
          <cell r="AC222">
            <v>0</v>
          </cell>
          <cell r="AD222">
            <v>0</v>
          </cell>
          <cell r="AE222">
            <v>52942</v>
          </cell>
          <cell r="AF222">
            <v>0</v>
          </cell>
          <cell r="AG222">
            <v>52942</v>
          </cell>
          <cell r="AH222">
            <v>0</v>
          </cell>
          <cell r="AI222">
            <v>2679</v>
          </cell>
          <cell r="AJ222">
            <v>55621</v>
          </cell>
          <cell r="AK222">
            <v>0</v>
          </cell>
          <cell r="AM222">
            <v>0</v>
          </cell>
          <cell r="AN222">
            <v>0</v>
          </cell>
          <cell r="AO222">
            <v>55621</v>
          </cell>
          <cell r="BA222">
            <v>213</v>
          </cell>
          <cell r="BB222">
            <v>215</v>
          </cell>
          <cell r="BC222" t="str">
            <v>NORTHBOROUGH</v>
          </cell>
          <cell r="BD222">
            <v>52942</v>
          </cell>
          <cell r="BE222">
            <v>43754</v>
          </cell>
          <cell r="BF222">
            <v>9188</v>
          </cell>
          <cell r="BG222">
            <v>10938.5</v>
          </cell>
          <cell r="BH222">
            <v>0</v>
          </cell>
          <cell r="BI222">
            <v>432.75</v>
          </cell>
          <cell r="BJ222">
            <v>0</v>
          </cell>
          <cell r="BK222">
            <v>2054</v>
          </cell>
          <cell r="BL222">
            <v>0</v>
          </cell>
          <cell r="BM222">
            <v>22613.25</v>
          </cell>
          <cell r="BN222">
            <v>5653.1520756923983</v>
          </cell>
        </row>
        <row r="223">
          <cell r="A223">
            <v>214</v>
          </cell>
          <cell r="B223">
            <v>216</v>
          </cell>
          <cell r="C223" t="str">
            <v>NORTHBRIDGE</v>
          </cell>
          <cell r="D223">
            <v>4</v>
          </cell>
          <cell r="E223">
            <v>45786</v>
          </cell>
          <cell r="F223">
            <v>0</v>
          </cell>
          <cell r="G223">
            <v>3572</v>
          </cell>
          <cell r="H223">
            <v>49358</v>
          </cell>
          <cell r="J223">
            <v>15852.575449522708</v>
          </cell>
          <cell r="K223">
            <v>0.52885548742788491</v>
          </cell>
          <cell r="L223">
            <v>3572</v>
          </cell>
          <cell r="M223">
            <v>19424.575449522708</v>
          </cell>
          <cell r="O223">
            <v>29933.424550477292</v>
          </cell>
          <cell r="Q223">
            <v>0</v>
          </cell>
          <cell r="R223">
            <v>15852.575449522708</v>
          </cell>
          <cell r="S223">
            <v>3572</v>
          </cell>
          <cell r="T223">
            <v>19424.575449522708</v>
          </cell>
          <cell r="V223">
            <v>33547.25</v>
          </cell>
          <cell r="AA223">
            <v>214</v>
          </cell>
          <cell r="AB223">
            <v>4</v>
          </cell>
          <cell r="AC223">
            <v>0</v>
          </cell>
          <cell r="AD223">
            <v>0</v>
          </cell>
          <cell r="AE223">
            <v>45786</v>
          </cell>
          <cell r="AF223">
            <v>0</v>
          </cell>
          <cell r="AG223">
            <v>45786</v>
          </cell>
          <cell r="AH223">
            <v>0</v>
          </cell>
          <cell r="AI223">
            <v>3572</v>
          </cell>
          <cell r="AJ223">
            <v>49358</v>
          </cell>
          <cell r="AK223">
            <v>0</v>
          </cell>
          <cell r="AM223">
            <v>0</v>
          </cell>
          <cell r="AN223">
            <v>0</v>
          </cell>
          <cell r="AO223">
            <v>49358</v>
          </cell>
          <cell r="BA223">
            <v>214</v>
          </cell>
          <cell r="BB223">
            <v>216</v>
          </cell>
          <cell r="BC223" t="str">
            <v>NORTHBRIDGE</v>
          </cell>
          <cell r="BD223">
            <v>45786</v>
          </cell>
          <cell r="BE223">
            <v>20021</v>
          </cell>
          <cell r="BF223">
            <v>25765</v>
          </cell>
          <cell r="BG223">
            <v>0</v>
          </cell>
          <cell r="BH223">
            <v>0</v>
          </cell>
          <cell r="BI223">
            <v>0</v>
          </cell>
          <cell r="BJ223">
            <v>4210.25</v>
          </cell>
          <cell r="BK223">
            <v>0</v>
          </cell>
          <cell r="BL223">
            <v>0</v>
          </cell>
          <cell r="BM223">
            <v>29975.25</v>
          </cell>
          <cell r="BN223">
            <v>15852.575449522708</v>
          </cell>
        </row>
        <row r="224">
          <cell r="A224">
            <v>215</v>
          </cell>
          <cell r="B224">
            <v>212</v>
          </cell>
          <cell r="C224" t="str">
            <v>NORTH BROOKFIELD</v>
          </cell>
          <cell r="D224">
            <v>9</v>
          </cell>
          <cell r="E224">
            <v>107208</v>
          </cell>
          <cell r="F224">
            <v>0</v>
          </cell>
          <cell r="G224">
            <v>8037</v>
          </cell>
          <cell r="H224">
            <v>115245</v>
          </cell>
          <cell r="J224">
            <v>20211.802969797049</v>
          </cell>
          <cell r="K224">
            <v>0.39292378366424729</v>
          </cell>
          <cell r="L224">
            <v>8037</v>
          </cell>
          <cell r="M224">
            <v>28248.802969797049</v>
          </cell>
          <cell r="O224">
            <v>86996.197030202951</v>
          </cell>
          <cell r="Q224">
            <v>0</v>
          </cell>
          <cell r="R224">
            <v>20211.802969797049</v>
          </cell>
          <cell r="S224">
            <v>8037</v>
          </cell>
          <cell r="T224">
            <v>28248.802969797049</v>
          </cell>
          <cell r="V224">
            <v>59476.5</v>
          </cell>
          <cell r="AA224">
            <v>215</v>
          </cell>
          <cell r="AB224">
            <v>9</v>
          </cell>
          <cell r="AC224">
            <v>0</v>
          </cell>
          <cell r="AD224">
            <v>0</v>
          </cell>
          <cell r="AE224">
            <v>107208</v>
          </cell>
          <cell r="AF224">
            <v>0</v>
          </cell>
          <cell r="AG224">
            <v>107208</v>
          </cell>
          <cell r="AH224">
            <v>0</v>
          </cell>
          <cell r="AI224">
            <v>8037</v>
          </cell>
          <cell r="AJ224">
            <v>115245</v>
          </cell>
          <cell r="AK224">
            <v>0</v>
          </cell>
          <cell r="AM224">
            <v>0</v>
          </cell>
          <cell r="AN224">
            <v>0</v>
          </cell>
          <cell r="AO224">
            <v>115245</v>
          </cell>
          <cell r="BA224">
            <v>215</v>
          </cell>
          <cell r="BB224">
            <v>212</v>
          </cell>
          <cell r="BC224" t="str">
            <v>NORTH BROOKFIELD</v>
          </cell>
          <cell r="BD224">
            <v>107208</v>
          </cell>
          <cell r="BE224">
            <v>74358</v>
          </cell>
          <cell r="BF224">
            <v>32850</v>
          </cell>
          <cell r="BG224">
            <v>18589.5</v>
          </cell>
          <cell r="BH224">
            <v>0</v>
          </cell>
          <cell r="BI224">
            <v>0</v>
          </cell>
          <cell r="BJ224">
            <v>0</v>
          </cell>
          <cell r="BK224">
            <v>0</v>
          </cell>
          <cell r="BL224">
            <v>0</v>
          </cell>
          <cell r="BM224">
            <v>51439.5</v>
          </cell>
          <cell r="BN224">
            <v>20211.802969797049</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AA225">
            <v>216</v>
          </cell>
          <cell r="BA225">
            <v>216</v>
          </cell>
          <cell r="BB225">
            <v>217</v>
          </cell>
          <cell r="BC225" t="str">
            <v>NORTHFIELD</v>
          </cell>
          <cell r="BD225">
            <v>0</v>
          </cell>
          <cell r="BE225">
            <v>0</v>
          </cell>
          <cell r="BF225">
            <v>0</v>
          </cell>
          <cell r="BG225">
            <v>0</v>
          </cell>
          <cell r="BH225">
            <v>0</v>
          </cell>
          <cell r="BI225">
            <v>0</v>
          </cell>
          <cell r="BJ225">
            <v>0</v>
          </cell>
          <cell r="BK225">
            <v>0</v>
          </cell>
          <cell r="BL225">
            <v>0</v>
          </cell>
          <cell r="BM225">
            <v>0</v>
          </cell>
          <cell r="BN225">
            <v>0</v>
          </cell>
        </row>
        <row r="226">
          <cell r="A226">
            <v>217</v>
          </cell>
          <cell r="B226">
            <v>213</v>
          </cell>
          <cell r="C226" t="str">
            <v>NORTH READING</v>
          </cell>
          <cell r="D226">
            <v>2</v>
          </cell>
          <cell r="E226">
            <v>27609</v>
          </cell>
          <cell r="F226">
            <v>0</v>
          </cell>
          <cell r="G226">
            <v>1786</v>
          </cell>
          <cell r="H226">
            <v>29395</v>
          </cell>
          <cell r="J226">
            <v>0</v>
          </cell>
          <cell r="K226">
            <v>0</v>
          </cell>
          <cell r="L226">
            <v>1786</v>
          </cell>
          <cell r="M226">
            <v>1786</v>
          </cell>
          <cell r="O226">
            <v>27609</v>
          </cell>
          <cell r="Q226">
            <v>0</v>
          </cell>
          <cell r="R226">
            <v>0</v>
          </cell>
          <cell r="S226">
            <v>1786</v>
          </cell>
          <cell r="T226">
            <v>1786</v>
          </cell>
          <cell r="V226">
            <v>8877.5</v>
          </cell>
          <cell r="AA226">
            <v>217</v>
          </cell>
          <cell r="AB226">
            <v>2</v>
          </cell>
          <cell r="AC226">
            <v>0</v>
          </cell>
          <cell r="AD226">
            <v>0</v>
          </cell>
          <cell r="AE226">
            <v>27609</v>
          </cell>
          <cell r="AF226">
            <v>0</v>
          </cell>
          <cell r="AG226">
            <v>27609</v>
          </cell>
          <cell r="AH226">
            <v>0</v>
          </cell>
          <cell r="AI226">
            <v>1786</v>
          </cell>
          <cell r="AJ226">
            <v>29395</v>
          </cell>
          <cell r="AK226">
            <v>0</v>
          </cell>
          <cell r="AM226">
            <v>0</v>
          </cell>
          <cell r="AN226">
            <v>0</v>
          </cell>
          <cell r="AO226">
            <v>29395</v>
          </cell>
          <cell r="BA226">
            <v>217</v>
          </cell>
          <cell r="BB226">
            <v>213</v>
          </cell>
          <cell r="BC226" t="str">
            <v>NORTH READING</v>
          </cell>
          <cell r="BD226">
            <v>27609</v>
          </cell>
          <cell r="BE226">
            <v>28366</v>
          </cell>
          <cell r="BF226">
            <v>0</v>
          </cell>
          <cell r="BG226">
            <v>6752.5</v>
          </cell>
          <cell r="BH226">
            <v>339</v>
          </cell>
          <cell r="BI226">
            <v>0</v>
          </cell>
          <cell r="BJ226">
            <v>0</v>
          </cell>
          <cell r="BK226">
            <v>0</v>
          </cell>
          <cell r="BL226">
            <v>0</v>
          </cell>
          <cell r="BM226">
            <v>7091.5</v>
          </cell>
          <cell r="BN226">
            <v>0</v>
          </cell>
        </row>
        <row r="227">
          <cell r="A227">
            <v>218</v>
          </cell>
          <cell r="B227">
            <v>218</v>
          </cell>
          <cell r="C227" t="str">
            <v>NORTON</v>
          </cell>
          <cell r="D227">
            <v>113</v>
          </cell>
          <cell r="E227">
            <v>1488750</v>
          </cell>
          <cell r="F227">
            <v>0</v>
          </cell>
          <cell r="G227">
            <v>100909</v>
          </cell>
          <cell r="H227">
            <v>1589659</v>
          </cell>
          <cell r="J227">
            <v>85667.280812685611</v>
          </cell>
          <cell r="K227">
            <v>0.59450501436646186</v>
          </cell>
          <cell r="L227">
            <v>100909</v>
          </cell>
          <cell r="M227">
            <v>186576.28081268561</v>
          </cell>
          <cell r="O227">
            <v>1403082.7191873144</v>
          </cell>
          <cell r="Q227">
            <v>0</v>
          </cell>
          <cell r="R227">
            <v>85667.280812685611</v>
          </cell>
          <cell r="S227">
            <v>100909</v>
          </cell>
          <cell r="T227">
            <v>186576.28081268561</v>
          </cell>
          <cell r="V227">
            <v>245007.5</v>
          </cell>
          <cell r="AA227">
            <v>218</v>
          </cell>
          <cell r="AB227">
            <v>113</v>
          </cell>
          <cell r="AC227">
            <v>0</v>
          </cell>
          <cell r="AD227">
            <v>0</v>
          </cell>
          <cell r="AE227">
            <v>1488750</v>
          </cell>
          <cell r="AF227">
            <v>0</v>
          </cell>
          <cell r="AG227">
            <v>1488750</v>
          </cell>
          <cell r="AH227">
            <v>0</v>
          </cell>
          <cell r="AI227">
            <v>100909</v>
          </cell>
          <cell r="AJ227">
            <v>1589659</v>
          </cell>
          <cell r="AK227">
            <v>0</v>
          </cell>
          <cell r="AM227">
            <v>0</v>
          </cell>
          <cell r="AN227">
            <v>0</v>
          </cell>
          <cell r="AO227">
            <v>1589659</v>
          </cell>
          <cell r="BA227">
            <v>218</v>
          </cell>
          <cell r="BB227">
            <v>218</v>
          </cell>
          <cell r="BC227" t="str">
            <v>NORTON</v>
          </cell>
          <cell r="BD227">
            <v>1488750</v>
          </cell>
          <cell r="BE227">
            <v>1349516</v>
          </cell>
          <cell r="BF227">
            <v>139234</v>
          </cell>
          <cell r="BG227">
            <v>4864.5</v>
          </cell>
          <cell r="BH227">
            <v>0</v>
          </cell>
          <cell r="BI227">
            <v>0</v>
          </cell>
          <cell r="BJ227">
            <v>0</v>
          </cell>
          <cell r="BK227">
            <v>0</v>
          </cell>
          <cell r="BL227">
            <v>0</v>
          </cell>
          <cell r="BM227">
            <v>144098.5</v>
          </cell>
          <cell r="BN227">
            <v>85667.280812685611</v>
          </cell>
        </row>
        <row r="228">
          <cell r="A228">
            <v>219</v>
          </cell>
          <cell r="B228">
            <v>219</v>
          </cell>
          <cell r="C228" t="str">
            <v>NORWELL</v>
          </cell>
          <cell r="D228">
            <v>11</v>
          </cell>
          <cell r="E228">
            <v>176979</v>
          </cell>
          <cell r="F228">
            <v>0</v>
          </cell>
          <cell r="G228">
            <v>9823</v>
          </cell>
          <cell r="H228">
            <v>186802</v>
          </cell>
          <cell r="J228">
            <v>18850.198100020465</v>
          </cell>
          <cell r="K228">
            <v>0.34987954989481385</v>
          </cell>
          <cell r="L228">
            <v>9823</v>
          </cell>
          <cell r="M228">
            <v>28673.198100020465</v>
          </cell>
          <cell r="O228">
            <v>158128.80189997953</v>
          </cell>
          <cell r="Q228">
            <v>0</v>
          </cell>
          <cell r="R228">
            <v>18850.198100020465</v>
          </cell>
          <cell r="S228">
            <v>9823</v>
          </cell>
          <cell r="T228">
            <v>28673.198100020465</v>
          </cell>
          <cell r="V228">
            <v>63699.25</v>
          </cell>
          <cell r="AA228">
            <v>219</v>
          </cell>
          <cell r="AB228">
            <v>11</v>
          </cell>
          <cell r="AC228">
            <v>0</v>
          </cell>
          <cell r="AD228">
            <v>0</v>
          </cell>
          <cell r="AE228">
            <v>176979</v>
          </cell>
          <cell r="AF228">
            <v>0</v>
          </cell>
          <cell r="AG228">
            <v>176979</v>
          </cell>
          <cell r="AH228">
            <v>0</v>
          </cell>
          <cell r="AI228">
            <v>9823</v>
          </cell>
          <cell r="AJ228">
            <v>186802</v>
          </cell>
          <cell r="AK228">
            <v>0</v>
          </cell>
          <cell r="AM228">
            <v>0</v>
          </cell>
          <cell r="AN228">
            <v>0</v>
          </cell>
          <cell r="AO228">
            <v>186802</v>
          </cell>
          <cell r="BA228">
            <v>219</v>
          </cell>
          <cell r="BB228">
            <v>219</v>
          </cell>
          <cell r="BC228" t="str">
            <v>NORWELL</v>
          </cell>
          <cell r="BD228">
            <v>176979</v>
          </cell>
          <cell r="BE228">
            <v>146342</v>
          </cell>
          <cell r="BF228">
            <v>30637</v>
          </cell>
          <cell r="BG228">
            <v>6605.5</v>
          </cell>
          <cell r="BH228">
            <v>6232</v>
          </cell>
          <cell r="BI228">
            <v>5982</v>
          </cell>
          <cell r="BJ228">
            <v>3816</v>
          </cell>
          <cell r="BK228">
            <v>603.75</v>
          </cell>
          <cell r="BL228">
            <v>0</v>
          </cell>
          <cell r="BM228">
            <v>53876.25</v>
          </cell>
          <cell r="BN228">
            <v>18850.198100020465</v>
          </cell>
        </row>
        <row r="229">
          <cell r="A229">
            <v>220</v>
          </cell>
          <cell r="B229">
            <v>220</v>
          </cell>
          <cell r="C229" t="str">
            <v>NORWOOD</v>
          </cell>
          <cell r="D229">
            <v>57</v>
          </cell>
          <cell r="E229">
            <v>890051</v>
          </cell>
          <cell r="F229">
            <v>0</v>
          </cell>
          <cell r="G229">
            <v>50901</v>
          </cell>
          <cell r="H229">
            <v>940952</v>
          </cell>
          <cell r="J229">
            <v>165778.6230921211</v>
          </cell>
          <cell r="K229">
            <v>0.43537332060167289</v>
          </cell>
          <cell r="L229">
            <v>50901</v>
          </cell>
          <cell r="M229">
            <v>216679.6230921211</v>
          </cell>
          <cell r="O229">
            <v>724272.3769078789</v>
          </cell>
          <cell r="Q229">
            <v>0</v>
          </cell>
          <cell r="R229">
            <v>165778.6230921211</v>
          </cell>
          <cell r="S229">
            <v>50901</v>
          </cell>
          <cell r="T229">
            <v>216679.6230921211</v>
          </cell>
          <cell r="V229">
            <v>431674.5</v>
          </cell>
          <cell r="AA229">
            <v>220</v>
          </cell>
          <cell r="AB229">
            <v>57</v>
          </cell>
          <cell r="AC229">
            <v>0</v>
          </cell>
          <cell r="AD229">
            <v>0</v>
          </cell>
          <cell r="AE229">
            <v>890051</v>
          </cell>
          <cell r="AF229">
            <v>0</v>
          </cell>
          <cell r="AG229">
            <v>890051</v>
          </cell>
          <cell r="AH229">
            <v>0</v>
          </cell>
          <cell r="AI229">
            <v>50901</v>
          </cell>
          <cell r="AJ229">
            <v>940952</v>
          </cell>
          <cell r="AK229">
            <v>0</v>
          </cell>
          <cell r="AM229">
            <v>0</v>
          </cell>
          <cell r="AN229">
            <v>0</v>
          </cell>
          <cell r="AO229">
            <v>940952</v>
          </cell>
          <cell r="BA229">
            <v>220</v>
          </cell>
          <cell r="BB229">
            <v>220</v>
          </cell>
          <cell r="BC229" t="str">
            <v>NORWOOD</v>
          </cell>
          <cell r="BD229">
            <v>890051</v>
          </cell>
          <cell r="BE229">
            <v>620613</v>
          </cell>
          <cell r="BF229">
            <v>269438</v>
          </cell>
          <cell r="BG229">
            <v>33933.25</v>
          </cell>
          <cell r="BH229">
            <v>24147</v>
          </cell>
          <cell r="BI229">
            <v>22109.5</v>
          </cell>
          <cell r="BJ229">
            <v>15330</v>
          </cell>
          <cell r="BK229">
            <v>15815.75</v>
          </cell>
          <cell r="BL229">
            <v>0</v>
          </cell>
          <cell r="BM229">
            <v>380773.5</v>
          </cell>
          <cell r="BN229">
            <v>165778.6230921211</v>
          </cell>
        </row>
        <row r="230">
          <cell r="A230">
            <v>221</v>
          </cell>
          <cell r="B230">
            <v>221</v>
          </cell>
          <cell r="C230" t="str">
            <v>OAK BLUFFS</v>
          </cell>
          <cell r="D230">
            <v>32</v>
          </cell>
          <cell r="E230">
            <v>733344</v>
          </cell>
          <cell r="F230">
            <v>0</v>
          </cell>
          <cell r="G230">
            <v>28576</v>
          </cell>
          <cell r="H230">
            <v>761920</v>
          </cell>
          <cell r="J230">
            <v>0</v>
          </cell>
          <cell r="K230">
            <v>0</v>
          </cell>
          <cell r="L230">
            <v>28576</v>
          </cell>
          <cell r="M230">
            <v>28576</v>
          </cell>
          <cell r="O230">
            <v>733344</v>
          </cell>
          <cell r="Q230">
            <v>0</v>
          </cell>
          <cell r="R230">
            <v>0</v>
          </cell>
          <cell r="S230">
            <v>28576</v>
          </cell>
          <cell r="T230">
            <v>28576</v>
          </cell>
          <cell r="V230">
            <v>84924.75</v>
          </cell>
          <cell r="AA230">
            <v>221</v>
          </cell>
          <cell r="AB230">
            <v>32</v>
          </cell>
          <cell r="AC230">
            <v>0</v>
          </cell>
          <cell r="AD230">
            <v>0</v>
          </cell>
          <cell r="AE230">
            <v>733344</v>
          </cell>
          <cell r="AF230">
            <v>0</v>
          </cell>
          <cell r="AG230">
            <v>733344</v>
          </cell>
          <cell r="AH230">
            <v>0</v>
          </cell>
          <cell r="AI230">
            <v>28576</v>
          </cell>
          <cell r="AJ230">
            <v>761920</v>
          </cell>
          <cell r="AK230">
            <v>0</v>
          </cell>
          <cell r="AM230">
            <v>0</v>
          </cell>
          <cell r="AN230">
            <v>0</v>
          </cell>
          <cell r="AO230">
            <v>761920</v>
          </cell>
          <cell r="BA230">
            <v>221</v>
          </cell>
          <cell r="BB230">
            <v>221</v>
          </cell>
          <cell r="BC230" t="str">
            <v>OAK BLUFFS</v>
          </cell>
          <cell r="BD230">
            <v>733344</v>
          </cell>
          <cell r="BE230">
            <v>738516</v>
          </cell>
          <cell r="BF230">
            <v>0</v>
          </cell>
          <cell r="BG230">
            <v>49569.75</v>
          </cell>
          <cell r="BH230">
            <v>4795</v>
          </cell>
          <cell r="BI230">
            <v>1984</v>
          </cell>
          <cell r="BJ230">
            <v>0</v>
          </cell>
          <cell r="BK230">
            <v>0</v>
          </cell>
          <cell r="BL230">
            <v>0</v>
          </cell>
          <cell r="BM230">
            <v>56348.75</v>
          </cell>
          <cell r="BN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AA231">
            <v>222</v>
          </cell>
          <cell r="BA231">
            <v>222</v>
          </cell>
          <cell r="BB231">
            <v>222</v>
          </cell>
          <cell r="BC231" t="str">
            <v>OAKHAM</v>
          </cell>
          <cell r="BD231">
            <v>0</v>
          </cell>
          <cell r="BE231">
            <v>0</v>
          </cell>
          <cell r="BF231">
            <v>0</v>
          </cell>
          <cell r="BG231">
            <v>0</v>
          </cell>
          <cell r="BH231">
            <v>0</v>
          </cell>
          <cell r="BI231">
            <v>0</v>
          </cell>
          <cell r="BJ231">
            <v>0</v>
          </cell>
          <cell r="BK231">
            <v>0</v>
          </cell>
          <cell r="BL231">
            <v>0</v>
          </cell>
          <cell r="BM231">
            <v>0</v>
          </cell>
          <cell r="BN231">
            <v>0</v>
          </cell>
        </row>
        <row r="232">
          <cell r="A232">
            <v>223</v>
          </cell>
          <cell r="B232">
            <v>223</v>
          </cell>
          <cell r="C232" t="str">
            <v>ORANGE</v>
          </cell>
          <cell r="D232">
            <v>3</v>
          </cell>
          <cell r="E232">
            <v>28302</v>
          </cell>
          <cell r="F232">
            <v>0</v>
          </cell>
          <cell r="G232">
            <v>2679</v>
          </cell>
          <cell r="H232">
            <v>30981</v>
          </cell>
          <cell r="J232">
            <v>6259.8138025788485</v>
          </cell>
          <cell r="K232">
            <v>0.41858364750857407</v>
          </cell>
          <cell r="L232">
            <v>2679</v>
          </cell>
          <cell r="M232">
            <v>8938.8138025788485</v>
          </cell>
          <cell r="O232">
            <v>22042.18619742115</v>
          </cell>
          <cell r="Q232">
            <v>0</v>
          </cell>
          <cell r="R232">
            <v>6259.8138025788485</v>
          </cell>
          <cell r="S232">
            <v>2679</v>
          </cell>
          <cell r="T232">
            <v>8938.8138025788485</v>
          </cell>
          <cell r="V232">
            <v>17633.75</v>
          </cell>
          <cell r="AA232">
            <v>223</v>
          </cell>
          <cell r="AB232">
            <v>3</v>
          </cell>
          <cell r="AC232">
            <v>0</v>
          </cell>
          <cell r="AD232">
            <v>0</v>
          </cell>
          <cell r="AE232">
            <v>28302</v>
          </cell>
          <cell r="AF232">
            <v>0</v>
          </cell>
          <cell r="AG232">
            <v>28302</v>
          </cell>
          <cell r="AH232">
            <v>0</v>
          </cell>
          <cell r="AI232">
            <v>2679</v>
          </cell>
          <cell r="AJ232">
            <v>30981</v>
          </cell>
          <cell r="AK232">
            <v>0</v>
          </cell>
          <cell r="AM232">
            <v>0</v>
          </cell>
          <cell r="AN232">
            <v>0</v>
          </cell>
          <cell r="AO232">
            <v>30981</v>
          </cell>
          <cell r="BA232">
            <v>223</v>
          </cell>
          <cell r="BB232">
            <v>223</v>
          </cell>
          <cell r="BC232" t="str">
            <v>ORANGE</v>
          </cell>
          <cell r="BD232">
            <v>28302</v>
          </cell>
          <cell r="BE232">
            <v>18128</v>
          </cell>
          <cell r="BF232">
            <v>10174</v>
          </cell>
          <cell r="BG232">
            <v>79</v>
          </cell>
          <cell r="BH232">
            <v>2219</v>
          </cell>
          <cell r="BI232">
            <v>0</v>
          </cell>
          <cell r="BJ232">
            <v>2271</v>
          </cell>
          <cell r="BK232">
            <v>211.75</v>
          </cell>
          <cell r="BL232">
            <v>0</v>
          </cell>
          <cell r="BM232">
            <v>14954.75</v>
          </cell>
          <cell r="BN232">
            <v>6259.8138025788485</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AA233">
            <v>224</v>
          </cell>
          <cell r="BA233">
            <v>224</v>
          </cell>
          <cell r="BB233">
            <v>224</v>
          </cell>
          <cell r="BC233" t="str">
            <v>ORLEANS</v>
          </cell>
          <cell r="BD233">
            <v>0</v>
          </cell>
          <cell r="BE233">
            <v>0</v>
          </cell>
          <cell r="BF233">
            <v>0</v>
          </cell>
          <cell r="BG233">
            <v>0</v>
          </cell>
          <cell r="BH233">
            <v>0</v>
          </cell>
          <cell r="BI233">
            <v>0</v>
          </cell>
          <cell r="BJ233">
            <v>0</v>
          </cell>
          <cell r="BK233">
            <v>0</v>
          </cell>
          <cell r="BL233">
            <v>0</v>
          </cell>
          <cell r="BM233">
            <v>0</v>
          </cell>
          <cell r="BN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AA234">
            <v>225</v>
          </cell>
          <cell r="BA234">
            <v>225</v>
          </cell>
          <cell r="BB234">
            <v>225</v>
          </cell>
          <cell r="BC234" t="str">
            <v>OTIS</v>
          </cell>
          <cell r="BD234">
            <v>0</v>
          </cell>
          <cell r="BE234">
            <v>0</v>
          </cell>
          <cell r="BF234">
            <v>0</v>
          </cell>
          <cell r="BG234">
            <v>0</v>
          </cell>
          <cell r="BH234">
            <v>0</v>
          </cell>
          <cell r="BI234">
            <v>0</v>
          </cell>
          <cell r="BJ234">
            <v>0</v>
          </cell>
          <cell r="BK234">
            <v>0</v>
          </cell>
          <cell r="BL234">
            <v>0</v>
          </cell>
          <cell r="BM234">
            <v>0</v>
          </cell>
          <cell r="BN234">
            <v>0</v>
          </cell>
        </row>
        <row r="235">
          <cell r="A235">
            <v>226</v>
          </cell>
          <cell r="B235">
            <v>226</v>
          </cell>
          <cell r="C235" t="str">
            <v>OXFORD</v>
          </cell>
          <cell r="D235">
            <v>20</v>
          </cell>
          <cell r="E235">
            <v>228670</v>
          </cell>
          <cell r="F235">
            <v>0</v>
          </cell>
          <cell r="G235">
            <v>17860</v>
          </cell>
          <cell r="H235">
            <v>246530</v>
          </cell>
          <cell r="J235">
            <v>0</v>
          </cell>
          <cell r="K235">
            <v>0</v>
          </cell>
          <cell r="L235">
            <v>17860</v>
          </cell>
          <cell r="M235">
            <v>17860</v>
          </cell>
          <cell r="O235">
            <v>228670</v>
          </cell>
          <cell r="Q235">
            <v>0</v>
          </cell>
          <cell r="R235">
            <v>0</v>
          </cell>
          <cell r="S235">
            <v>17860</v>
          </cell>
          <cell r="T235">
            <v>17860</v>
          </cell>
          <cell r="V235">
            <v>49072</v>
          </cell>
          <cell r="AA235">
            <v>226</v>
          </cell>
          <cell r="AB235">
            <v>20</v>
          </cell>
          <cell r="AC235">
            <v>0</v>
          </cell>
          <cell r="AD235">
            <v>0</v>
          </cell>
          <cell r="AE235">
            <v>228670</v>
          </cell>
          <cell r="AF235">
            <v>0</v>
          </cell>
          <cell r="AG235">
            <v>228670</v>
          </cell>
          <cell r="AH235">
            <v>0</v>
          </cell>
          <cell r="AI235">
            <v>17860</v>
          </cell>
          <cell r="AJ235">
            <v>246530</v>
          </cell>
          <cell r="AK235">
            <v>0</v>
          </cell>
          <cell r="AM235">
            <v>0</v>
          </cell>
          <cell r="AN235">
            <v>0</v>
          </cell>
          <cell r="AO235">
            <v>246530</v>
          </cell>
          <cell r="BA235">
            <v>226</v>
          </cell>
          <cell r="BB235">
            <v>226</v>
          </cell>
          <cell r="BC235" t="str">
            <v>OXFORD</v>
          </cell>
          <cell r="BD235">
            <v>228670</v>
          </cell>
          <cell r="BE235">
            <v>324083</v>
          </cell>
          <cell r="BF235">
            <v>0</v>
          </cell>
          <cell r="BG235">
            <v>8839</v>
          </cell>
          <cell r="BH235">
            <v>0</v>
          </cell>
          <cell r="BI235">
            <v>0</v>
          </cell>
          <cell r="BJ235">
            <v>8768.75</v>
          </cell>
          <cell r="BK235">
            <v>13604.25</v>
          </cell>
          <cell r="BL235">
            <v>0</v>
          </cell>
          <cell r="BM235">
            <v>31212</v>
          </cell>
          <cell r="BN235">
            <v>0</v>
          </cell>
        </row>
        <row r="236">
          <cell r="A236">
            <v>227</v>
          </cell>
          <cell r="B236">
            <v>227</v>
          </cell>
          <cell r="C236" t="str">
            <v>PALMER</v>
          </cell>
          <cell r="D236">
            <v>15</v>
          </cell>
          <cell r="E236">
            <v>189833</v>
          </cell>
          <cell r="F236">
            <v>0</v>
          </cell>
          <cell r="G236">
            <v>13395</v>
          </cell>
          <cell r="H236">
            <v>203228</v>
          </cell>
          <cell r="J236">
            <v>18795.438572948562</v>
          </cell>
          <cell r="K236">
            <v>0.30121377863344867</v>
          </cell>
          <cell r="L236">
            <v>13395</v>
          </cell>
          <cell r="M236">
            <v>32190.438572948562</v>
          </cell>
          <cell r="O236">
            <v>171037.56142705143</v>
          </cell>
          <cell r="Q236">
            <v>0</v>
          </cell>
          <cell r="R236">
            <v>18795.438572948562</v>
          </cell>
          <cell r="S236">
            <v>13395</v>
          </cell>
          <cell r="T236">
            <v>32190.438572948562</v>
          </cell>
          <cell r="V236">
            <v>75794</v>
          </cell>
          <cell r="AA236">
            <v>227</v>
          </cell>
          <cell r="AB236">
            <v>15</v>
          </cell>
          <cell r="AC236">
            <v>0</v>
          </cell>
          <cell r="AD236">
            <v>0</v>
          </cell>
          <cell r="AE236">
            <v>189833</v>
          </cell>
          <cell r="AF236">
            <v>0</v>
          </cell>
          <cell r="AG236">
            <v>189833</v>
          </cell>
          <cell r="AH236">
            <v>0</v>
          </cell>
          <cell r="AI236">
            <v>13395</v>
          </cell>
          <cell r="AJ236">
            <v>203228</v>
          </cell>
          <cell r="AK236">
            <v>0</v>
          </cell>
          <cell r="AM236">
            <v>0</v>
          </cell>
          <cell r="AN236">
            <v>0</v>
          </cell>
          <cell r="AO236">
            <v>203228</v>
          </cell>
          <cell r="BA236">
            <v>227</v>
          </cell>
          <cell r="BB236">
            <v>227</v>
          </cell>
          <cell r="BC236" t="str">
            <v>PALMER</v>
          </cell>
          <cell r="BD236">
            <v>189833</v>
          </cell>
          <cell r="BE236">
            <v>159285</v>
          </cell>
          <cell r="BF236">
            <v>30548</v>
          </cell>
          <cell r="BG236">
            <v>24247.75</v>
          </cell>
          <cell r="BH236">
            <v>6656</v>
          </cell>
          <cell r="BI236">
            <v>0</v>
          </cell>
          <cell r="BJ236">
            <v>0</v>
          </cell>
          <cell r="BK236">
            <v>947.25</v>
          </cell>
          <cell r="BL236">
            <v>0</v>
          </cell>
          <cell r="BM236">
            <v>62399</v>
          </cell>
          <cell r="BN236">
            <v>18795.438572948562</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AA237">
            <v>228</v>
          </cell>
          <cell r="BA237">
            <v>228</v>
          </cell>
          <cell r="BB237">
            <v>228</v>
          </cell>
          <cell r="BC237" t="str">
            <v>PAXTON</v>
          </cell>
          <cell r="BD237">
            <v>0</v>
          </cell>
          <cell r="BE237">
            <v>0</v>
          </cell>
          <cell r="BF237">
            <v>0</v>
          </cell>
          <cell r="BG237">
            <v>0</v>
          </cell>
          <cell r="BH237">
            <v>0</v>
          </cell>
          <cell r="BI237">
            <v>0</v>
          </cell>
          <cell r="BJ237">
            <v>0</v>
          </cell>
          <cell r="BK237">
            <v>0</v>
          </cell>
          <cell r="BL237">
            <v>0</v>
          </cell>
          <cell r="BM237">
            <v>0</v>
          </cell>
          <cell r="BN237">
            <v>0</v>
          </cell>
        </row>
        <row r="238">
          <cell r="A238">
            <v>229</v>
          </cell>
          <cell r="B238">
            <v>229</v>
          </cell>
          <cell r="C238" t="str">
            <v>PEABODY</v>
          </cell>
          <cell r="D238">
            <v>66</v>
          </cell>
          <cell r="E238">
            <v>855719</v>
          </cell>
          <cell r="F238">
            <v>0</v>
          </cell>
          <cell r="G238">
            <v>58938</v>
          </cell>
          <cell r="H238">
            <v>914657</v>
          </cell>
          <cell r="J238">
            <v>9407.5636958355226</v>
          </cell>
          <cell r="K238">
            <v>7.9591564119828789E-2</v>
          </cell>
          <cell r="L238">
            <v>58938</v>
          </cell>
          <cell r="M238">
            <v>68345.563695835517</v>
          </cell>
          <cell r="O238">
            <v>846311.43630416447</v>
          </cell>
          <cell r="Q238">
            <v>0</v>
          </cell>
          <cell r="R238">
            <v>9407.5636958355226</v>
          </cell>
          <cell r="S238">
            <v>58938</v>
          </cell>
          <cell r="T238">
            <v>68345.563695835517</v>
          </cell>
          <cell r="V238">
            <v>177136</v>
          </cell>
          <cell r="AA238">
            <v>229</v>
          </cell>
          <cell r="AB238">
            <v>66</v>
          </cell>
          <cell r="AC238">
            <v>0</v>
          </cell>
          <cell r="AD238">
            <v>0</v>
          </cell>
          <cell r="AE238">
            <v>855719</v>
          </cell>
          <cell r="AF238">
            <v>0</v>
          </cell>
          <cell r="AG238">
            <v>855719</v>
          </cell>
          <cell r="AH238">
            <v>0</v>
          </cell>
          <cell r="AI238">
            <v>58938</v>
          </cell>
          <cell r="AJ238">
            <v>914657</v>
          </cell>
          <cell r="AK238">
            <v>0</v>
          </cell>
          <cell r="AM238">
            <v>0</v>
          </cell>
          <cell r="AN238">
            <v>0</v>
          </cell>
          <cell r="AO238">
            <v>914657</v>
          </cell>
          <cell r="BA238">
            <v>229</v>
          </cell>
          <cell r="BB238">
            <v>229</v>
          </cell>
          <cell r="BC238" t="str">
            <v>PEABODY</v>
          </cell>
          <cell r="BD238">
            <v>855719</v>
          </cell>
          <cell r="BE238">
            <v>840429</v>
          </cell>
          <cell r="BF238">
            <v>15290</v>
          </cell>
          <cell r="BG238">
            <v>66027.25</v>
          </cell>
          <cell r="BH238">
            <v>13675</v>
          </cell>
          <cell r="BI238">
            <v>0</v>
          </cell>
          <cell r="BJ238">
            <v>20023.5</v>
          </cell>
          <cell r="BK238">
            <v>3182.25</v>
          </cell>
          <cell r="BL238">
            <v>0</v>
          </cell>
          <cell r="BM238">
            <v>118198</v>
          </cell>
          <cell r="BN238">
            <v>9407.5636958355226</v>
          </cell>
        </row>
        <row r="239">
          <cell r="A239">
            <v>230</v>
          </cell>
          <cell r="B239">
            <v>230</v>
          </cell>
          <cell r="C239" t="str">
            <v>PELHAM</v>
          </cell>
          <cell r="D239">
            <v>1</v>
          </cell>
          <cell r="E239">
            <v>18628</v>
          </cell>
          <cell r="F239">
            <v>0</v>
          </cell>
          <cell r="G239">
            <v>893</v>
          </cell>
          <cell r="H239">
            <v>19521</v>
          </cell>
          <cell r="J239">
            <v>0</v>
          </cell>
          <cell r="K239">
            <v>0</v>
          </cell>
          <cell r="L239">
            <v>893</v>
          </cell>
          <cell r="M239">
            <v>893</v>
          </cell>
          <cell r="O239">
            <v>18628</v>
          </cell>
          <cell r="Q239">
            <v>0</v>
          </cell>
          <cell r="R239">
            <v>0</v>
          </cell>
          <cell r="S239">
            <v>893</v>
          </cell>
          <cell r="T239">
            <v>893</v>
          </cell>
          <cell r="V239">
            <v>22711.5</v>
          </cell>
          <cell r="AA239">
            <v>230</v>
          </cell>
          <cell r="AB239">
            <v>1</v>
          </cell>
          <cell r="AC239">
            <v>0</v>
          </cell>
          <cell r="AD239">
            <v>0</v>
          </cell>
          <cell r="AE239">
            <v>18628</v>
          </cell>
          <cell r="AF239">
            <v>0</v>
          </cell>
          <cell r="AG239">
            <v>18628</v>
          </cell>
          <cell r="AH239">
            <v>0</v>
          </cell>
          <cell r="AI239">
            <v>893</v>
          </cell>
          <cell r="AJ239">
            <v>19521</v>
          </cell>
          <cell r="AK239">
            <v>0</v>
          </cell>
          <cell r="AM239">
            <v>0</v>
          </cell>
          <cell r="AN239">
            <v>0</v>
          </cell>
          <cell r="AO239">
            <v>19521</v>
          </cell>
          <cell r="BA239">
            <v>230</v>
          </cell>
          <cell r="BB239">
            <v>230</v>
          </cell>
          <cell r="BC239" t="str">
            <v>PELHAM</v>
          </cell>
          <cell r="BD239">
            <v>18628</v>
          </cell>
          <cell r="BE239">
            <v>87272</v>
          </cell>
          <cell r="BF239">
            <v>0</v>
          </cell>
          <cell r="BG239">
            <v>5648.5</v>
          </cell>
          <cell r="BH239">
            <v>16170</v>
          </cell>
          <cell r="BI239">
            <v>0</v>
          </cell>
          <cell r="BJ239">
            <v>0</v>
          </cell>
          <cell r="BK239">
            <v>0</v>
          </cell>
          <cell r="BL239">
            <v>0</v>
          </cell>
          <cell r="BM239">
            <v>21818.5</v>
          </cell>
          <cell r="BN239">
            <v>0</v>
          </cell>
        </row>
        <row r="240">
          <cell r="A240">
            <v>231</v>
          </cell>
          <cell r="B240">
            <v>231</v>
          </cell>
          <cell r="C240" t="str">
            <v>PEMBROKE</v>
          </cell>
          <cell r="D240">
            <v>41</v>
          </cell>
          <cell r="E240">
            <v>504339</v>
          </cell>
          <cell r="F240">
            <v>0</v>
          </cell>
          <cell r="G240">
            <v>36613</v>
          </cell>
          <cell r="H240">
            <v>540952</v>
          </cell>
          <cell r="J240">
            <v>95987.298201191123</v>
          </cell>
          <cell r="K240">
            <v>0.45909473765333819</v>
          </cell>
          <cell r="L240">
            <v>36613</v>
          </cell>
          <cell r="M240">
            <v>132600.29820119112</v>
          </cell>
          <cell r="O240">
            <v>408351.70179880888</v>
          </cell>
          <cell r="Q240">
            <v>0</v>
          </cell>
          <cell r="R240">
            <v>95987.298201191123</v>
          </cell>
          <cell r="S240">
            <v>36613</v>
          </cell>
          <cell r="T240">
            <v>132600.29820119112</v>
          </cell>
          <cell r="V240">
            <v>245692.5</v>
          </cell>
          <cell r="AA240">
            <v>231</v>
          </cell>
          <cell r="AB240">
            <v>41</v>
          </cell>
          <cell r="AC240">
            <v>0</v>
          </cell>
          <cell r="AD240">
            <v>0</v>
          </cell>
          <cell r="AE240">
            <v>504339</v>
          </cell>
          <cell r="AF240">
            <v>0</v>
          </cell>
          <cell r="AG240">
            <v>504339</v>
          </cell>
          <cell r="AH240">
            <v>0</v>
          </cell>
          <cell r="AI240">
            <v>36613</v>
          </cell>
          <cell r="AJ240">
            <v>540952</v>
          </cell>
          <cell r="AK240">
            <v>0</v>
          </cell>
          <cell r="AM240">
            <v>0</v>
          </cell>
          <cell r="AN240">
            <v>0</v>
          </cell>
          <cell r="AO240">
            <v>540952</v>
          </cell>
          <cell r="BA240">
            <v>231</v>
          </cell>
          <cell r="BB240">
            <v>231</v>
          </cell>
          <cell r="BC240" t="str">
            <v>PEMBROKE</v>
          </cell>
          <cell r="BD240">
            <v>504339</v>
          </cell>
          <cell r="BE240">
            <v>348332</v>
          </cell>
          <cell r="BF240">
            <v>156007</v>
          </cell>
          <cell r="BG240">
            <v>0</v>
          </cell>
          <cell r="BH240">
            <v>29393</v>
          </cell>
          <cell r="BI240">
            <v>0</v>
          </cell>
          <cell r="BJ240">
            <v>1408.5</v>
          </cell>
          <cell r="BK240">
            <v>22271</v>
          </cell>
          <cell r="BL240">
            <v>0</v>
          </cell>
          <cell r="BM240">
            <v>209079.5</v>
          </cell>
          <cell r="BN240">
            <v>95987.298201191123</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AA241">
            <v>232</v>
          </cell>
          <cell r="BA241">
            <v>232</v>
          </cell>
          <cell r="BB241">
            <v>232</v>
          </cell>
          <cell r="BC241" t="str">
            <v>PEPPERELL</v>
          </cell>
          <cell r="BD241">
            <v>0</v>
          </cell>
          <cell r="BE241">
            <v>0</v>
          </cell>
          <cell r="BF241">
            <v>0</v>
          </cell>
          <cell r="BG241">
            <v>0</v>
          </cell>
          <cell r="BH241">
            <v>0</v>
          </cell>
          <cell r="BI241">
            <v>0</v>
          </cell>
          <cell r="BJ241">
            <v>0</v>
          </cell>
          <cell r="BK241">
            <v>0</v>
          </cell>
          <cell r="BL241">
            <v>0</v>
          </cell>
          <cell r="BM241">
            <v>0</v>
          </cell>
          <cell r="BN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AA242">
            <v>233</v>
          </cell>
          <cell r="BA242">
            <v>233</v>
          </cell>
          <cell r="BB242">
            <v>233</v>
          </cell>
          <cell r="BC242" t="str">
            <v>PERU</v>
          </cell>
          <cell r="BD242">
            <v>0</v>
          </cell>
          <cell r="BE242">
            <v>0</v>
          </cell>
          <cell r="BF242">
            <v>0</v>
          </cell>
          <cell r="BG242">
            <v>0</v>
          </cell>
          <cell r="BH242">
            <v>0</v>
          </cell>
          <cell r="BI242">
            <v>0</v>
          </cell>
          <cell r="BJ242">
            <v>0</v>
          </cell>
          <cell r="BK242">
            <v>0</v>
          </cell>
          <cell r="BL242">
            <v>0</v>
          </cell>
          <cell r="BM242">
            <v>0</v>
          </cell>
          <cell r="BN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AA243">
            <v>234</v>
          </cell>
          <cell r="BA243">
            <v>234</v>
          </cell>
          <cell r="BB243">
            <v>234</v>
          </cell>
          <cell r="BC243" t="str">
            <v>PETERSHAM</v>
          </cell>
          <cell r="BD243">
            <v>0</v>
          </cell>
          <cell r="BE243">
            <v>0</v>
          </cell>
          <cell r="BF243">
            <v>0</v>
          </cell>
          <cell r="BG243">
            <v>0</v>
          </cell>
          <cell r="BH243">
            <v>0</v>
          </cell>
          <cell r="BI243">
            <v>0</v>
          </cell>
          <cell r="BJ243">
            <v>0</v>
          </cell>
          <cell r="BK243">
            <v>0</v>
          </cell>
          <cell r="BL243">
            <v>0</v>
          </cell>
          <cell r="BM243">
            <v>0</v>
          </cell>
          <cell r="BN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AA244">
            <v>235</v>
          </cell>
          <cell r="BA244">
            <v>235</v>
          </cell>
          <cell r="BB244">
            <v>235</v>
          </cell>
          <cell r="BC244" t="str">
            <v>PHILLIPSTON</v>
          </cell>
          <cell r="BD244">
            <v>0</v>
          </cell>
          <cell r="BE244">
            <v>0</v>
          </cell>
          <cell r="BF244">
            <v>0</v>
          </cell>
          <cell r="BG244">
            <v>0</v>
          </cell>
          <cell r="BH244">
            <v>0</v>
          </cell>
          <cell r="BI244">
            <v>0</v>
          </cell>
          <cell r="BJ244">
            <v>0</v>
          </cell>
          <cell r="BK244">
            <v>0</v>
          </cell>
          <cell r="BL244">
            <v>0</v>
          </cell>
          <cell r="BM244">
            <v>0</v>
          </cell>
          <cell r="BN244">
            <v>0</v>
          </cell>
        </row>
        <row r="245">
          <cell r="A245">
            <v>236</v>
          </cell>
          <cell r="B245">
            <v>236</v>
          </cell>
          <cell r="C245" t="str">
            <v>PITTSFIELD</v>
          </cell>
          <cell r="D245">
            <v>166</v>
          </cell>
          <cell r="E245">
            <v>2277188</v>
          </cell>
          <cell r="F245">
            <v>0</v>
          </cell>
          <cell r="G245">
            <v>148238</v>
          </cell>
          <cell r="H245">
            <v>2425426</v>
          </cell>
          <cell r="J245">
            <v>178196.1149501559</v>
          </cell>
          <cell r="K245">
            <v>0.34052772428148592</v>
          </cell>
          <cell r="L245">
            <v>148238</v>
          </cell>
          <cell r="M245">
            <v>326434.1149501559</v>
          </cell>
          <cell r="O245">
            <v>2098991.8850498442</v>
          </cell>
          <cell r="Q245">
            <v>0</v>
          </cell>
          <cell r="R245">
            <v>178196.1149501559</v>
          </cell>
          <cell r="S245">
            <v>148238</v>
          </cell>
          <cell r="T245">
            <v>326434.1149501559</v>
          </cell>
          <cell r="V245">
            <v>671532</v>
          </cell>
          <cell r="AA245">
            <v>236</v>
          </cell>
          <cell r="AB245">
            <v>166</v>
          </cell>
          <cell r="AC245">
            <v>0</v>
          </cell>
          <cell r="AD245">
            <v>0</v>
          </cell>
          <cell r="AE245">
            <v>2277188</v>
          </cell>
          <cell r="AF245">
            <v>0</v>
          </cell>
          <cell r="AG245">
            <v>2277188</v>
          </cell>
          <cell r="AH245">
            <v>0</v>
          </cell>
          <cell r="AI245">
            <v>148238</v>
          </cell>
          <cell r="AJ245">
            <v>2425426</v>
          </cell>
          <cell r="AK245">
            <v>0</v>
          </cell>
          <cell r="AM245">
            <v>0</v>
          </cell>
          <cell r="AN245">
            <v>0</v>
          </cell>
          <cell r="AO245">
            <v>2425426</v>
          </cell>
          <cell r="BA245">
            <v>236</v>
          </cell>
          <cell r="BB245">
            <v>236</v>
          </cell>
          <cell r="BC245" t="str">
            <v>PITTSFIELD</v>
          </cell>
          <cell r="BD245">
            <v>2277188</v>
          </cell>
          <cell r="BE245">
            <v>1987568</v>
          </cell>
          <cell r="BF245">
            <v>289620</v>
          </cell>
          <cell r="BG245">
            <v>0</v>
          </cell>
          <cell r="BH245">
            <v>28369</v>
          </cell>
          <cell r="BI245">
            <v>0</v>
          </cell>
          <cell r="BJ245">
            <v>98773</v>
          </cell>
          <cell r="BK245">
            <v>106532</v>
          </cell>
          <cell r="BL245">
            <v>0</v>
          </cell>
          <cell r="BM245">
            <v>523294</v>
          </cell>
          <cell r="BN245">
            <v>178196.1149501559</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AA246">
            <v>237</v>
          </cell>
          <cell r="BA246">
            <v>237</v>
          </cell>
          <cell r="BB246">
            <v>237</v>
          </cell>
          <cell r="BC246" t="str">
            <v>PLAINFIELD</v>
          </cell>
          <cell r="BD246">
            <v>0</v>
          </cell>
          <cell r="BE246">
            <v>0</v>
          </cell>
          <cell r="BF246">
            <v>0</v>
          </cell>
          <cell r="BG246">
            <v>0</v>
          </cell>
          <cell r="BH246">
            <v>0</v>
          </cell>
          <cell r="BI246">
            <v>0</v>
          </cell>
          <cell r="BJ246">
            <v>0</v>
          </cell>
          <cell r="BK246">
            <v>0</v>
          </cell>
          <cell r="BL246">
            <v>0</v>
          </cell>
          <cell r="BM246">
            <v>0</v>
          </cell>
          <cell r="BN246">
            <v>0</v>
          </cell>
        </row>
        <row r="247">
          <cell r="A247">
            <v>238</v>
          </cell>
          <cell r="B247">
            <v>238</v>
          </cell>
          <cell r="C247" t="str">
            <v>PLAINVILLE</v>
          </cell>
          <cell r="D247">
            <v>31</v>
          </cell>
          <cell r="E247">
            <v>520553</v>
          </cell>
          <cell r="F247">
            <v>0</v>
          </cell>
          <cell r="G247">
            <v>27683</v>
          </cell>
          <cell r="H247">
            <v>548236</v>
          </cell>
          <cell r="J247">
            <v>51045.723640372678</v>
          </cell>
          <cell r="K247">
            <v>0.28785480098218691</v>
          </cell>
          <cell r="L247">
            <v>27683</v>
          </cell>
          <cell r="M247">
            <v>78728.723640372686</v>
          </cell>
          <cell r="O247">
            <v>469507.27635962731</v>
          </cell>
          <cell r="Q247">
            <v>0</v>
          </cell>
          <cell r="R247">
            <v>51045.723640372678</v>
          </cell>
          <cell r="S247">
            <v>27683</v>
          </cell>
          <cell r="T247">
            <v>78728.723640372686</v>
          </cell>
          <cell r="V247">
            <v>205014.5</v>
          </cell>
          <cell r="AA247">
            <v>238</v>
          </cell>
          <cell r="AB247">
            <v>31</v>
          </cell>
          <cell r="AC247">
            <v>0</v>
          </cell>
          <cell r="AD247">
            <v>0</v>
          </cell>
          <cell r="AE247">
            <v>520553</v>
          </cell>
          <cell r="AF247">
            <v>0</v>
          </cell>
          <cell r="AG247">
            <v>520553</v>
          </cell>
          <cell r="AH247">
            <v>0</v>
          </cell>
          <cell r="AI247">
            <v>27683</v>
          </cell>
          <cell r="AJ247">
            <v>548236</v>
          </cell>
          <cell r="AK247">
            <v>0</v>
          </cell>
          <cell r="AM247">
            <v>0</v>
          </cell>
          <cell r="AN247">
            <v>0</v>
          </cell>
          <cell r="AO247">
            <v>548236</v>
          </cell>
          <cell r="BA247">
            <v>238</v>
          </cell>
          <cell r="BB247">
            <v>238</v>
          </cell>
          <cell r="BC247" t="str">
            <v>PLAINVILLE</v>
          </cell>
          <cell r="BD247">
            <v>520553</v>
          </cell>
          <cell r="BE247">
            <v>437589</v>
          </cell>
          <cell r="BF247">
            <v>82964</v>
          </cell>
          <cell r="BG247">
            <v>54692.5</v>
          </cell>
          <cell r="BH247">
            <v>9718</v>
          </cell>
          <cell r="BI247">
            <v>3421</v>
          </cell>
          <cell r="BJ247">
            <v>12034.5</v>
          </cell>
          <cell r="BK247">
            <v>14501.5</v>
          </cell>
          <cell r="BL247">
            <v>0</v>
          </cell>
          <cell r="BM247">
            <v>177331.5</v>
          </cell>
          <cell r="BN247">
            <v>51045.723640372678</v>
          </cell>
        </row>
        <row r="248">
          <cell r="A248">
            <v>239</v>
          </cell>
          <cell r="B248">
            <v>239</v>
          </cell>
          <cell r="C248" t="str">
            <v>PLYMOUTH</v>
          </cell>
          <cell r="D248">
            <v>592</v>
          </cell>
          <cell r="E248">
            <v>8034818</v>
          </cell>
          <cell r="F248">
            <v>0</v>
          </cell>
          <cell r="G248">
            <v>528656</v>
          </cell>
          <cell r="H248">
            <v>8563474</v>
          </cell>
          <cell r="J248">
            <v>1055405.59155573</v>
          </cell>
          <cell r="K248">
            <v>0.45674791991492175</v>
          </cell>
          <cell r="L248">
            <v>528656</v>
          </cell>
          <cell r="M248">
            <v>1584061.59155573</v>
          </cell>
          <cell r="O248">
            <v>6979412.4084442705</v>
          </cell>
          <cell r="Q248">
            <v>0</v>
          </cell>
          <cell r="R248">
            <v>1055405.59155573</v>
          </cell>
          <cell r="S248">
            <v>528656</v>
          </cell>
          <cell r="T248">
            <v>1584061.59155573</v>
          </cell>
          <cell r="V248">
            <v>2839352</v>
          </cell>
          <cell r="AA248">
            <v>239</v>
          </cell>
          <cell r="AB248">
            <v>592</v>
          </cell>
          <cell r="AC248">
            <v>0</v>
          </cell>
          <cell r="AD248">
            <v>0</v>
          </cell>
          <cell r="AE248">
            <v>8034818</v>
          </cell>
          <cell r="AF248">
            <v>0</v>
          </cell>
          <cell r="AG248">
            <v>8034818</v>
          </cell>
          <cell r="AH248">
            <v>0</v>
          </cell>
          <cell r="AI248">
            <v>528656</v>
          </cell>
          <cell r="AJ248">
            <v>8563474</v>
          </cell>
          <cell r="AK248">
            <v>0</v>
          </cell>
          <cell r="AM248">
            <v>0</v>
          </cell>
          <cell r="AN248">
            <v>0</v>
          </cell>
          <cell r="AO248">
            <v>8563474</v>
          </cell>
          <cell r="BA248">
            <v>239</v>
          </cell>
          <cell r="BB248">
            <v>239</v>
          </cell>
          <cell r="BC248" t="str">
            <v>PLYMOUTH</v>
          </cell>
          <cell r="BD248">
            <v>8034818</v>
          </cell>
          <cell r="BE248">
            <v>6319480</v>
          </cell>
          <cell r="BF248">
            <v>1715338</v>
          </cell>
          <cell r="BG248">
            <v>0</v>
          </cell>
          <cell r="BH248">
            <v>126200</v>
          </cell>
          <cell r="BI248">
            <v>140726.75</v>
          </cell>
          <cell r="BJ248">
            <v>152119.25</v>
          </cell>
          <cell r="BK248">
            <v>176312</v>
          </cell>
          <cell r="BL248">
            <v>0</v>
          </cell>
          <cell r="BM248">
            <v>2310696</v>
          </cell>
          <cell r="BN248">
            <v>1055405.59155573</v>
          </cell>
        </row>
        <row r="249">
          <cell r="A249">
            <v>240</v>
          </cell>
          <cell r="B249">
            <v>240</v>
          </cell>
          <cell r="C249" t="str">
            <v>PLYMPTON</v>
          </cell>
          <cell r="D249">
            <v>1</v>
          </cell>
          <cell r="E249">
            <v>14110</v>
          </cell>
          <cell r="F249">
            <v>0</v>
          </cell>
          <cell r="G249">
            <v>893</v>
          </cell>
          <cell r="H249">
            <v>15003</v>
          </cell>
          <cell r="J249">
            <v>0</v>
          </cell>
          <cell r="K249">
            <v>0</v>
          </cell>
          <cell r="L249">
            <v>893</v>
          </cell>
          <cell r="M249">
            <v>893</v>
          </cell>
          <cell r="O249">
            <v>14110</v>
          </cell>
          <cell r="Q249">
            <v>0</v>
          </cell>
          <cell r="R249">
            <v>0</v>
          </cell>
          <cell r="S249">
            <v>893</v>
          </cell>
          <cell r="T249">
            <v>893</v>
          </cell>
          <cell r="V249">
            <v>8142.75</v>
          </cell>
          <cell r="AA249">
            <v>240</v>
          </cell>
          <cell r="AB249">
            <v>1</v>
          </cell>
          <cell r="AC249">
            <v>0</v>
          </cell>
          <cell r="AD249">
            <v>0</v>
          </cell>
          <cell r="AE249">
            <v>14110</v>
          </cell>
          <cell r="AF249">
            <v>0</v>
          </cell>
          <cell r="AG249">
            <v>14110</v>
          </cell>
          <cell r="AH249">
            <v>0</v>
          </cell>
          <cell r="AI249">
            <v>893</v>
          </cell>
          <cell r="AJ249">
            <v>15003</v>
          </cell>
          <cell r="AK249">
            <v>0</v>
          </cell>
          <cell r="AM249">
            <v>0</v>
          </cell>
          <cell r="AN249">
            <v>0</v>
          </cell>
          <cell r="AO249">
            <v>15003</v>
          </cell>
          <cell r="BA249">
            <v>240</v>
          </cell>
          <cell r="BB249">
            <v>240</v>
          </cell>
          <cell r="BC249" t="str">
            <v>PLYMPTON</v>
          </cell>
          <cell r="BD249">
            <v>14110</v>
          </cell>
          <cell r="BE249">
            <v>27262</v>
          </cell>
          <cell r="BF249">
            <v>0</v>
          </cell>
          <cell r="BG249">
            <v>3641</v>
          </cell>
          <cell r="BH249">
            <v>0</v>
          </cell>
          <cell r="BI249">
            <v>3608.75</v>
          </cell>
          <cell r="BJ249">
            <v>0</v>
          </cell>
          <cell r="BK249">
            <v>0</v>
          </cell>
          <cell r="BL249">
            <v>0</v>
          </cell>
          <cell r="BM249">
            <v>7249.75</v>
          </cell>
          <cell r="BN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AA250">
            <v>241</v>
          </cell>
          <cell r="BA250">
            <v>241</v>
          </cell>
          <cell r="BB250">
            <v>241</v>
          </cell>
          <cell r="BC250" t="str">
            <v>PRINCETON</v>
          </cell>
          <cell r="BD250">
            <v>0</v>
          </cell>
          <cell r="BE250">
            <v>0</v>
          </cell>
          <cell r="BF250">
            <v>0</v>
          </cell>
          <cell r="BG250">
            <v>0</v>
          </cell>
          <cell r="BH250">
            <v>0</v>
          </cell>
          <cell r="BI250">
            <v>0</v>
          </cell>
          <cell r="BJ250">
            <v>0</v>
          </cell>
          <cell r="BK250">
            <v>0</v>
          </cell>
          <cell r="BL250">
            <v>0</v>
          </cell>
          <cell r="BM250">
            <v>0</v>
          </cell>
          <cell r="BN250">
            <v>0</v>
          </cell>
        </row>
        <row r="251">
          <cell r="A251">
            <v>242</v>
          </cell>
          <cell r="B251">
            <v>242</v>
          </cell>
          <cell r="C251" t="str">
            <v>PROVINCETOWN</v>
          </cell>
          <cell r="D251">
            <v>7</v>
          </cell>
          <cell r="E251">
            <v>317104</v>
          </cell>
          <cell r="F251">
            <v>0</v>
          </cell>
          <cell r="G251">
            <v>6251</v>
          </cell>
          <cell r="H251">
            <v>323355</v>
          </cell>
          <cell r="J251">
            <v>100169.94162854821</v>
          </cell>
          <cell r="K251">
            <v>0.56537129359617</v>
          </cell>
          <cell r="L251">
            <v>6251</v>
          </cell>
          <cell r="M251">
            <v>106420.94162854821</v>
          </cell>
          <cell r="O251">
            <v>216934.0583714518</v>
          </cell>
          <cell r="Q251">
            <v>0</v>
          </cell>
          <cell r="R251">
            <v>100169.94162854821</v>
          </cell>
          <cell r="S251">
            <v>6251</v>
          </cell>
          <cell r="T251">
            <v>106420.94162854821</v>
          </cell>
          <cell r="V251">
            <v>183426.5</v>
          </cell>
          <cell r="AA251">
            <v>242</v>
          </cell>
          <cell r="AB251">
            <v>7</v>
          </cell>
          <cell r="AC251">
            <v>0</v>
          </cell>
          <cell r="AD251">
            <v>0</v>
          </cell>
          <cell r="AE251">
            <v>317104</v>
          </cell>
          <cell r="AF251">
            <v>0</v>
          </cell>
          <cell r="AG251">
            <v>317104</v>
          </cell>
          <cell r="AH251">
            <v>0</v>
          </cell>
          <cell r="AI251">
            <v>6251</v>
          </cell>
          <cell r="AJ251">
            <v>323355</v>
          </cell>
          <cell r="AK251">
            <v>0</v>
          </cell>
          <cell r="AM251">
            <v>0</v>
          </cell>
          <cell r="AN251">
            <v>0</v>
          </cell>
          <cell r="AO251">
            <v>323355</v>
          </cell>
          <cell r="BA251">
            <v>242</v>
          </cell>
          <cell r="BB251">
            <v>242</v>
          </cell>
          <cell r="BC251" t="str">
            <v>PROVINCETOWN</v>
          </cell>
          <cell r="BD251">
            <v>317104</v>
          </cell>
          <cell r="BE251">
            <v>154299</v>
          </cell>
          <cell r="BF251">
            <v>162805</v>
          </cell>
          <cell r="BG251">
            <v>5882.25</v>
          </cell>
          <cell r="BH251">
            <v>6644</v>
          </cell>
          <cell r="BI251">
            <v>1844.25</v>
          </cell>
          <cell r="BJ251">
            <v>0</v>
          </cell>
          <cell r="BK251">
            <v>0</v>
          </cell>
          <cell r="BL251">
            <v>0</v>
          </cell>
          <cell r="BM251">
            <v>177175.5</v>
          </cell>
          <cell r="BN251">
            <v>100169.94162854821</v>
          </cell>
        </row>
        <row r="252">
          <cell r="A252">
            <v>243</v>
          </cell>
          <cell r="B252">
            <v>243</v>
          </cell>
          <cell r="C252" t="str">
            <v>QUINCY</v>
          </cell>
          <cell r="D252">
            <v>55</v>
          </cell>
          <cell r="E252">
            <v>816335</v>
          </cell>
          <cell r="F252">
            <v>0</v>
          </cell>
          <cell r="G252">
            <v>49115</v>
          </cell>
          <cell r="H252">
            <v>865450</v>
          </cell>
          <cell r="J252">
            <v>30291.86288012232</v>
          </cell>
          <cell r="K252">
            <v>0.16106503155102531</v>
          </cell>
          <cell r="L252">
            <v>49115</v>
          </cell>
          <cell r="M252">
            <v>79406.862880122324</v>
          </cell>
          <cell r="O252">
            <v>786043.13711987762</v>
          </cell>
          <cell r="Q252">
            <v>0</v>
          </cell>
          <cell r="R252">
            <v>30291.86288012232</v>
          </cell>
          <cell r="S252">
            <v>49115</v>
          </cell>
          <cell r="T252">
            <v>79406.862880122324</v>
          </cell>
          <cell r="V252">
            <v>237187.25</v>
          </cell>
          <cell r="AA252">
            <v>243</v>
          </cell>
          <cell r="AB252">
            <v>55</v>
          </cell>
          <cell r="AC252">
            <v>0</v>
          </cell>
          <cell r="AD252">
            <v>0</v>
          </cell>
          <cell r="AE252">
            <v>816335</v>
          </cell>
          <cell r="AF252">
            <v>0</v>
          </cell>
          <cell r="AG252">
            <v>816335</v>
          </cell>
          <cell r="AH252">
            <v>0</v>
          </cell>
          <cell r="AI252">
            <v>49115</v>
          </cell>
          <cell r="AJ252">
            <v>865450</v>
          </cell>
          <cell r="AK252">
            <v>0</v>
          </cell>
          <cell r="AM252">
            <v>0</v>
          </cell>
          <cell r="AN252">
            <v>0</v>
          </cell>
          <cell r="AO252">
            <v>865450</v>
          </cell>
          <cell r="BA252">
            <v>243</v>
          </cell>
          <cell r="BB252">
            <v>243</v>
          </cell>
          <cell r="BC252" t="str">
            <v>QUINCY</v>
          </cell>
          <cell r="BD252">
            <v>816335</v>
          </cell>
          <cell r="BE252">
            <v>767102</v>
          </cell>
          <cell r="BF252">
            <v>49233</v>
          </cell>
          <cell r="BG252">
            <v>23567</v>
          </cell>
          <cell r="BH252">
            <v>69040</v>
          </cell>
          <cell r="BI252">
            <v>0</v>
          </cell>
          <cell r="BJ252">
            <v>13146.75</v>
          </cell>
          <cell r="BK252">
            <v>33085.5</v>
          </cell>
          <cell r="BL252">
            <v>0</v>
          </cell>
          <cell r="BM252">
            <v>188072.25</v>
          </cell>
          <cell r="BN252">
            <v>30291.86288012232</v>
          </cell>
        </row>
        <row r="253">
          <cell r="A253">
            <v>244</v>
          </cell>
          <cell r="B253">
            <v>244</v>
          </cell>
          <cell r="C253" t="str">
            <v>RANDOLPH</v>
          </cell>
          <cell r="D253">
            <v>375</v>
          </cell>
          <cell r="E253">
            <v>5847328</v>
          </cell>
          <cell r="F253">
            <v>0</v>
          </cell>
          <cell r="G253">
            <v>334875</v>
          </cell>
          <cell r="H253">
            <v>6182203</v>
          </cell>
          <cell r="J253">
            <v>612076.15203513263</v>
          </cell>
          <cell r="K253">
            <v>0.38400224352069473</v>
          </cell>
          <cell r="L253">
            <v>334875</v>
          </cell>
          <cell r="M253">
            <v>946951.15203513263</v>
          </cell>
          <cell r="O253">
            <v>5235251.847964867</v>
          </cell>
          <cell r="Q253">
            <v>0</v>
          </cell>
          <cell r="R253">
            <v>612076.15203513263</v>
          </cell>
          <cell r="S253">
            <v>334875</v>
          </cell>
          <cell r="T253">
            <v>946951.15203513263</v>
          </cell>
          <cell r="V253">
            <v>1928814</v>
          </cell>
          <cell r="AA253">
            <v>244</v>
          </cell>
          <cell r="AB253">
            <v>375</v>
          </cell>
          <cell r="AC253">
            <v>0</v>
          </cell>
          <cell r="AD253">
            <v>0</v>
          </cell>
          <cell r="AE253">
            <v>5847328</v>
          </cell>
          <cell r="AF253">
            <v>0</v>
          </cell>
          <cell r="AG253">
            <v>5847328</v>
          </cell>
          <cell r="AH253">
            <v>0</v>
          </cell>
          <cell r="AI253">
            <v>334875</v>
          </cell>
          <cell r="AJ253">
            <v>6182203</v>
          </cell>
          <cell r="AK253">
            <v>0</v>
          </cell>
          <cell r="AM253">
            <v>0</v>
          </cell>
          <cell r="AN253">
            <v>0</v>
          </cell>
          <cell r="AO253">
            <v>6182203</v>
          </cell>
          <cell r="BA253">
            <v>244</v>
          </cell>
          <cell r="BB253">
            <v>244</v>
          </cell>
          <cell r="BC253" t="str">
            <v>RANDOLPH</v>
          </cell>
          <cell r="BD253">
            <v>5847328</v>
          </cell>
          <cell r="BE253">
            <v>4852528</v>
          </cell>
          <cell r="BF253">
            <v>994800</v>
          </cell>
          <cell r="BG253">
            <v>203726</v>
          </cell>
          <cell r="BH253">
            <v>249352</v>
          </cell>
          <cell r="BI253">
            <v>38450.75</v>
          </cell>
          <cell r="BJ253">
            <v>39428.25</v>
          </cell>
          <cell r="BK253">
            <v>68182</v>
          </cell>
          <cell r="BL253">
            <v>0</v>
          </cell>
          <cell r="BM253">
            <v>1593939</v>
          </cell>
          <cell r="BN253">
            <v>612076.15203513263</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AA254">
            <v>245</v>
          </cell>
          <cell r="BA254">
            <v>245</v>
          </cell>
          <cell r="BB254">
            <v>245</v>
          </cell>
          <cell r="BC254" t="str">
            <v>RAYNHAM</v>
          </cell>
          <cell r="BD254">
            <v>0</v>
          </cell>
          <cell r="BE254">
            <v>0</v>
          </cell>
          <cell r="BF254">
            <v>0</v>
          </cell>
          <cell r="BG254">
            <v>0</v>
          </cell>
          <cell r="BH254">
            <v>0</v>
          </cell>
          <cell r="BI254">
            <v>0</v>
          </cell>
          <cell r="BJ254">
            <v>0</v>
          </cell>
          <cell r="BK254">
            <v>0</v>
          </cell>
          <cell r="BL254">
            <v>0</v>
          </cell>
          <cell r="BM254">
            <v>0</v>
          </cell>
          <cell r="BN254">
            <v>0</v>
          </cell>
        </row>
        <row r="255">
          <cell r="A255">
            <v>246</v>
          </cell>
          <cell r="B255">
            <v>246</v>
          </cell>
          <cell r="C255" t="str">
            <v>READING</v>
          </cell>
          <cell r="D255">
            <v>3</v>
          </cell>
          <cell r="E255">
            <v>43894</v>
          </cell>
          <cell r="F255">
            <v>0</v>
          </cell>
          <cell r="G255">
            <v>2679</v>
          </cell>
          <cell r="H255">
            <v>46573</v>
          </cell>
          <cell r="J255">
            <v>3507.0708349419538</v>
          </cell>
          <cell r="K255">
            <v>0.36147916253782247</v>
          </cell>
          <cell r="L255">
            <v>2679</v>
          </cell>
          <cell r="M255">
            <v>6186.0708349419538</v>
          </cell>
          <cell r="O255">
            <v>40386.929165058049</v>
          </cell>
          <cell r="Q255">
            <v>0</v>
          </cell>
          <cell r="R255">
            <v>3507.0708349419538</v>
          </cell>
          <cell r="S255">
            <v>2679</v>
          </cell>
          <cell r="T255">
            <v>6186.0708349419538</v>
          </cell>
          <cell r="V255">
            <v>12381</v>
          </cell>
          <cell r="AA255">
            <v>246</v>
          </cell>
          <cell r="AB255">
            <v>3</v>
          </cell>
          <cell r="AC255">
            <v>0</v>
          </cell>
          <cell r="AD255">
            <v>0</v>
          </cell>
          <cell r="AE255">
            <v>43894</v>
          </cell>
          <cell r="AF255">
            <v>0</v>
          </cell>
          <cell r="AG255">
            <v>43894</v>
          </cell>
          <cell r="AH255">
            <v>0</v>
          </cell>
          <cell r="AI255">
            <v>2679</v>
          </cell>
          <cell r="AJ255">
            <v>46573</v>
          </cell>
          <cell r="AK255">
            <v>0</v>
          </cell>
          <cell r="AM255">
            <v>0</v>
          </cell>
          <cell r="AN255">
            <v>0</v>
          </cell>
          <cell r="AO255">
            <v>46573</v>
          </cell>
          <cell r="BA255">
            <v>246</v>
          </cell>
          <cell r="BB255">
            <v>246</v>
          </cell>
          <cell r="BC255" t="str">
            <v>READING</v>
          </cell>
          <cell r="BD255">
            <v>43894</v>
          </cell>
          <cell r="BE255">
            <v>38194</v>
          </cell>
          <cell r="BF255">
            <v>5700</v>
          </cell>
          <cell r="BG255">
            <v>3417</v>
          </cell>
          <cell r="BH255">
            <v>585</v>
          </cell>
          <cell r="BI255">
            <v>0</v>
          </cell>
          <cell r="BJ255">
            <v>0</v>
          </cell>
          <cell r="BK255">
            <v>0</v>
          </cell>
          <cell r="BL255">
            <v>0</v>
          </cell>
          <cell r="BM255">
            <v>9702</v>
          </cell>
          <cell r="BN255">
            <v>3507.0708349419538</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AA256">
            <v>247</v>
          </cell>
          <cell r="BA256">
            <v>247</v>
          </cell>
          <cell r="BB256">
            <v>247</v>
          </cell>
          <cell r="BC256" t="str">
            <v>REHOBOTH</v>
          </cell>
          <cell r="BD256">
            <v>0</v>
          </cell>
          <cell r="BE256">
            <v>0</v>
          </cell>
          <cell r="BF256">
            <v>0</v>
          </cell>
          <cell r="BG256">
            <v>0</v>
          </cell>
          <cell r="BH256">
            <v>0</v>
          </cell>
          <cell r="BI256">
            <v>0</v>
          </cell>
          <cell r="BJ256">
            <v>0</v>
          </cell>
          <cell r="BK256">
            <v>0</v>
          </cell>
          <cell r="BL256">
            <v>0</v>
          </cell>
          <cell r="BM256">
            <v>0</v>
          </cell>
          <cell r="BN256">
            <v>0</v>
          </cell>
        </row>
        <row r="257">
          <cell r="A257">
            <v>248</v>
          </cell>
          <cell r="B257">
            <v>248</v>
          </cell>
          <cell r="C257" t="str">
            <v>REVERE</v>
          </cell>
          <cell r="D257">
            <v>404</v>
          </cell>
          <cell r="E257">
            <v>5235491</v>
          </cell>
          <cell r="F257">
            <v>0</v>
          </cell>
          <cell r="G257">
            <v>360772</v>
          </cell>
          <cell r="H257">
            <v>5596263</v>
          </cell>
          <cell r="J257">
            <v>862332.11295839935</v>
          </cell>
          <cell r="K257">
            <v>0.42643861133872496</v>
          </cell>
          <cell r="L257">
            <v>360772</v>
          </cell>
          <cell r="M257">
            <v>1223104.1129583993</v>
          </cell>
          <cell r="O257">
            <v>4373158.8870416004</v>
          </cell>
          <cell r="Q257">
            <v>0</v>
          </cell>
          <cell r="R257">
            <v>862332.11295839935</v>
          </cell>
          <cell r="S257">
            <v>360772</v>
          </cell>
          <cell r="T257">
            <v>1223104.1129583993</v>
          </cell>
          <cell r="V257">
            <v>2382943.75</v>
          </cell>
          <cell r="AA257">
            <v>248</v>
          </cell>
          <cell r="AB257">
            <v>404</v>
          </cell>
          <cell r="AC257">
            <v>0</v>
          </cell>
          <cell r="AD257">
            <v>0</v>
          </cell>
          <cell r="AE257">
            <v>5235491</v>
          </cell>
          <cell r="AF257">
            <v>0</v>
          </cell>
          <cell r="AG257">
            <v>5235491</v>
          </cell>
          <cell r="AH257">
            <v>0</v>
          </cell>
          <cell r="AI257">
            <v>360772</v>
          </cell>
          <cell r="AJ257">
            <v>5596263</v>
          </cell>
          <cell r="AK257">
            <v>0</v>
          </cell>
          <cell r="AM257">
            <v>0</v>
          </cell>
          <cell r="AN257">
            <v>0</v>
          </cell>
          <cell r="AO257">
            <v>5596263</v>
          </cell>
          <cell r="BA257">
            <v>248</v>
          </cell>
          <cell r="BB257">
            <v>248</v>
          </cell>
          <cell r="BC257" t="str">
            <v>REVERE</v>
          </cell>
          <cell r="BD257">
            <v>5235491</v>
          </cell>
          <cell r="BE257">
            <v>3833953</v>
          </cell>
          <cell r="BF257">
            <v>1401538</v>
          </cell>
          <cell r="BG257">
            <v>191714.5</v>
          </cell>
          <cell r="BH257">
            <v>236551</v>
          </cell>
          <cell r="BI257">
            <v>87014.5</v>
          </cell>
          <cell r="BJ257">
            <v>105353.75</v>
          </cell>
          <cell r="BK257">
            <v>0</v>
          </cell>
          <cell r="BL257">
            <v>0</v>
          </cell>
          <cell r="BM257">
            <v>2022171.75</v>
          </cell>
          <cell r="BN257">
            <v>862332.11295839935</v>
          </cell>
        </row>
        <row r="258">
          <cell r="A258">
            <v>249</v>
          </cell>
          <cell r="B258">
            <v>249</v>
          </cell>
          <cell r="C258" t="str">
            <v>RICHMOND</v>
          </cell>
          <cell r="D258">
            <v>0</v>
          </cell>
          <cell r="E258">
            <v>0</v>
          </cell>
          <cell r="F258">
            <v>0</v>
          </cell>
          <cell r="G258">
            <v>0</v>
          </cell>
          <cell r="H258">
            <v>0</v>
          </cell>
          <cell r="J258">
            <v>0</v>
          </cell>
          <cell r="K258">
            <v>0</v>
          </cell>
          <cell r="L258">
            <v>0</v>
          </cell>
          <cell r="M258">
            <v>0</v>
          </cell>
          <cell r="O258">
            <v>0</v>
          </cell>
          <cell r="Q258">
            <v>0</v>
          </cell>
          <cell r="R258">
            <v>0</v>
          </cell>
          <cell r="S258">
            <v>0</v>
          </cell>
          <cell r="T258">
            <v>0</v>
          </cell>
          <cell r="V258">
            <v>8955</v>
          </cell>
          <cell r="AA258">
            <v>249</v>
          </cell>
          <cell r="BA258">
            <v>249</v>
          </cell>
          <cell r="BB258">
            <v>249</v>
          </cell>
          <cell r="BC258" t="str">
            <v>RICHMOND</v>
          </cell>
          <cell r="BD258">
            <v>0</v>
          </cell>
          <cell r="BE258">
            <v>15183</v>
          </cell>
          <cell r="BF258">
            <v>0</v>
          </cell>
          <cell r="BG258">
            <v>3795.75</v>
          </cell>
          <cell r="BH258">
            <v>0</v>
          </cell>
          <cell r="BI258">
            <v>0</v>
          </cell>
          <cell r="BJ258">
            <v>0</v>
          </cell>
          <cell r="BK258">
            <v>5159.25</v>
          </cell>
          <cell r="BL258">
            <v>0</v>
          </cell>
          <cell r="BM258">
            <v>8955</v>
          </cell>
          <cell r="BN258">
            <v>0</v>
          </cell>
        </row>
        <row r="259">
          <cell r="A259">
            <v>250</v>
          </cell>
          <cell r="B259">
            <v>250</v>
          </cell>
          <cell r="C259" t="str">
            <v>ROCHESTER</v>
          </cell>
          <cell r="D259">
            <v>1</v>
          </cell>
          <cell r="E259">
            <v>13496</v>
          </cell>
          <cell r="F259">
            <v>0</v>
          </cell>
          <cell r="G259">
            <v>893</v>
          </cell>
          <cell r="H259">
            <v>14389</v>
          </cell>
          <cell r="J259">
            <v>0</v>
          </cell>
          <cell r="K259">
            <v>0</v>
          </cell>
          <cell r="L259">
            <v>893</v>
          </cell>
          <cell r="M259">
            <v>893</v>
          </cell>
          <cell r="O259">
            <v>13496</v>
          </cell>
          <cell r="Q259">
            <v>0</v>
          </cell>
          <cell r="R259">
            <v>0</v>
          </cell>
          <cell r="S259">
            <v>893</v>
          </cell>
          <cell r="T259">
            <v>893</v>
          </cell>
          <cell r="V259">
            <v>4365.75</v>
          </cell>
          <cell r="AA259">
            <v>250</v>
          </cell>
          <cell r="AB259">
            <v>1</v>
          </cell>
          <cell r="AC259">
            <v>0</v>
          </cell>
          <cell r="AD259">
            <v>0</v>
          </cell>
          <cell r="AE259">
            <v>13496</v>
          </cell>
          <cell r="AF259">
            <v>0</v>
          </cell>
          <cell r="AG259">
            <v>13496</v>
          </cell>
          <cell r="AH259">
            <v>0</v>
          </cell>
          <cell r="AI259">
            <v>893</v>
          </cell>
          <cell r="AJ259">
            <v>14389</v>
          </cell>
          <cell r="AK259">
            <v>0</v>
          </cell>
          <cell r="AM259">
            <v>0</v>
          </cell>
          <cell r="AN259">
            <v>0</v>
          </cell>
          <cell r="AO259">
            <v>14389</v>
          </cell>
          <cell r="BA259">
            <v>250</v>
          </cell>
          <cell r="BB259">
            <v>250</v>
          </cell>
          <cell r="BC259" t="str">
            <v>ROCHESTER</v>
          </cell>
          <cell r="BD259">
            <v>13496</v>
          </cell>
          <cell r="BE259">
            <v>13891</v>
          </cell>
          <cell r="BF259">
            <v>0</v>
          </cell>
          <cell r="BG259">
            <v>3472.75</v>
          </cell>
          <cell r="BH259">
            <v>0</v>
          </cell>
          <cell r="BI259">
            <v>0</v>
          </cell>
          <cell r="BJ259">
            <v>0</v>
          </cell>
          <cell r="BK259">
            <v>0</v>
          </cell>
          <cell r="BL259">
            <v>0</v>
          </cell>
          <cell r="BM259">
            <v>3472.75</v>
          </cell>
          <cell r="BN259">
            <v>0</v>
          </cell>
        </row>
        <row r="260">
          <cell r="A260">
            <v>251</v>
          </cell>
          <cell r="B260">
            <v>251</v>
          </cell>
          <cell r="C260" t="str">
            <v>ROCKLAND</v>
          </cell>
          <cell r="D260">
            <v>109</v>
          </cell>
          <cell r="E260">
            <v>1360387</v>
          </cell>
          <cell r="F260">
            <v>0</v>
          </cell>
          <cell r="G260">
            <v>97337</v>
          </cell>
          <cell r="H260">
            <v>1457724</v>
          </cell>
          <cell r="J260">
            <v>52374.718904140158</v>
          </cell>
          <cell r="K260">
            <v>0.24495515439455487</v>
          </cell>
          <cell r="L260">
            <v>97337</v>
          </cell>
          <cell r="M260">
            <v>149711.71890414017</v>
          </cell>
          <cell r="O260">
            <v>1308012.2810958598</v>
          </cell>
          <cell r="Q260">
            <v>0</v>
          </cell>
          <cell r="R260">
            <v>52374.718904140158</v>
          </cell>
          <cell r="S260">
            <v>97337</v>
          </cell>
          <cell r="T260">
            <v>149711.71890414017</v>
          </cell>
          <cell r="V260">
            <v>311150.5</v>
          </cell>
          <cell r="AA260">
            <v>251</v>
          </cell>
          <cell r="AB260">
            <v>109</v>
          </cell>
          <cell r="AC260">
            <v>0</v>
          </cell>
          <cell r="AD260">
            <v>0</v>
          </cell>
          <cell r="AE260">
            <v>1360387</v>
          </cell>
          <cell r="AF260">
            <v>0</v>
          </cell>
          <cell r="AG260">
            <v>1360387</v>
          </cell>
          <cell r="AH260">
            <v>0</v>
          </cell>
          <cell r="AI260">
            <v>97337</v>
          </cell>
          <cell r="AJ260">
            <v>1457724</v>
          </cell>
          <cell r="AK260">
            <v>0</v>
          </cell>
          <cell r="AM260">
            <v>0</v>
          </cell>
          <cell r="AN260">
            <v>0</v>
          </cell>
          <cell r="AO260">
            <v>1457724</v>
          </cell>
          <cell r="BA260">
            <v>251</v>
          </cell>
          <cell r="BB260">
            <v>251</v>
          </cell>
          <cell r="BC260" t="str">
            <v>ROCKLAND</v>
          </cell>
          <cell r="BD260">
            <v>1360387</v>
          </cell>
          <cell r="BE260">
            <v>1275263</v>
          </cell>
          <cell r="BF260">
            <v>85124</v>
          </cell>
          <cell r="BG260">
            <v>56654.75</v>
          </cell>
          <cell r="BH260">
            <v>40559</v>
          </cell>
          <cell r="BI260">
            <v>13524</v>
          </cell>
          <cell r="BJ260">
            <v>17951.75</v>
          </cell>
          <cell r="BK260">
            <v>0</v>
          </cell>
          <cell r="BL260">
            <v>0</v>
          </cell>
          <cell r="BM260">
            <v>213813.5</v>
          </cell>
          <cell r="BN260">
            <v>52374.718904140158</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AA261">
            <v>252</v>
          </cell>
          <cell r="BA261">
            <v>252</v>
          </cell>
          <cell r="BB261">
            <v>252</v>
          </cell>
          <cell r="BC261" t="str">
            <v>ROCKPORT</v>
          </cell>
          <cell r="BD261">
            <v>0</v>
          </cell>
          <cell r="BE261">
            <v>0</v>
          </cell>
          <cell r="BF261">
            <v>0</v>
          </cell>
          <cell r="BG261">
            <v>0</v>
          </cell>
          <cell r="BH261">
            <v>0</v>
          </cell>
          <cell r="BI261">
            <v>0</v>
          </cell>
          <cell r="BJ261">
            <v>0</v>
          </cell>
          <cell r="BK261">
            <v>0</v>
          </cell>
          <cell r="BL261">
            <v>0</v>
          </cell>
          <cell r="BM261">
            <v>0</v>
          </cell>
          <cell r="BN261">
            <v>0</v>
          </cell>
        </row>
        <row r="262">
          <cell r="A262">
            <v>253</v>
          </cell>
          <cell r="B262">
            <v>253</v>
          </cell>
          <cell r="C262" t="str">
            <v>ROWE</v>
          </cell>
          <cell r="D262">
            <v>3</v>
          </cell>
          <cell r="E262">
            <v>89727</v>
          </cell>
          <cell r="F262">
            <v>0</v>
          </cell>
          <cell r="G262">
            <v>2679</v>
          </cell>
          <cell r="H262">
            <v>92406</v>
          </cell>
          <cell r="J262">
            <v>18936.33668193132</v>
          </cell>
          <cell r="K262">
            <v>0.38866888368324376</v>
          </cell>
          <cell r="L262">
            <v>2679</v>
          </cell>
          <cell r="M262">
            <v>21615.33668193132</v>
          </cell>
          <cell r="O262">
            <v>70790.663318068677</v>
          </cell>
          <cell r="Q262">
            <v>0</v>
          </cell>
          <cell r="R262">
            <v>18936.33668193132</v>
          </cell>
          <cell r="S262">
            <v>2679</v>
          </cell>
          <cell r="T262">
            <v>21615.33668193132</v>
          </cell>
          <cell r="V262">
            <v>51400</v>
          </cell>
          <cell r="AA262">
            <v>253</v>
          </cell>
          <cell r="AB262">
            <v>3</v>
          </cell>
          <cell r="AC262">
            <v>0</v>
          </cell>
          <cell r="AD262">
            <v>0</v>
          </cell>
          <cell r="AE262">
            <v>89727</v>
          </cell>
          <cell r="AF262">
            <v>0</v>
          </cell>
          <cell r="AG262">
            <v>89727</v>
          </cell>
          <cell r="AH262">
            <v>0</v>
          </cell>
          <cell r="AI262">
            <v>2679</v>
          </cell>
          <cell r="AJ262">
            <v>92406</v>
          </cell>
          <cell r="AK262">
            <v>0</v>
          </cell>
          <cell r="AM262">
            <v>0</v>
          </cell>
          <cell r="AN262">
            <v>0</v>
          </cell>
          <cell r="AO262">
            <v>92406</v>
          </cell>
          <cell r="BA262">
            <v>253</v>
          </cell>
          <cell r="BB262">
            <v>253</v>
          </cell>
          <cell r="BC262" t="str">
            <v>ROWE</v>
          </cell>
          <cell r="BD262">
            <v>89727</v>
          </cell>
          <cell r="BE262">
            <v>58950</v>
          </cell>
          <cell r="BF262">
            <v>30777</v>
          </cell>
          <cell r="BG262">
            <v>0</v>
          </cell>
          <cell r="BH262">
            <v>6543</v>
          </cell>
          <cell r="BI262">
            <v>5146</v>
          </cell>
          <cell r="BJ262">
            <v>0</v>
          </cell>
          <cell r="BK262">
            <v>6255</v>
          </cell>
          <cell r="BL262">
            <v>0</v>
          </cell>
          <cell r="BM262">
            <v>48721</v>
          </cell>
          <cell r="BN262">
            <v>18936.33668193132</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AA263">
            <v>254</v>
          </cell>
          <cell r="BA263">
            <v>254</v>
          </cell>
          <cell r="BB263">
            <v>254</v>
          </cell>
          <cell r="BC263" t="str">
            <v>ROWLEY</v>
          </cell>
          <cell r="BD263">
            <v>0</v>
          </cell>
          <cell r="BE263">
            <v>0</v>
          </cell>
          <cell r="BF263">
            <v>0</v>
          </cell>
          <cell r="BG263">
            <v>0</v>
          </cell>
          <cell r="BH263">
            <v>0</v>
          </cell>
          <cell r="BI263">
            <v>0</v>
          </cell>
          <cell r="BJ263">
            <v>0</v>
          </cell>
          <cell r="BK263">
            <v>0</v>
          </cell>
          <cell r="BL263">
            <v>0</v>
          </cell>
          <cell r="BM263">
            <v>0</v>
          </cell>
          <cell r="BN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AA264">
            <v>255</v>
          </cell>
          <cell r="BA264">
            <v>255</v>
          </cell>
          <cell r="BB264">
            <v>255</v>
          </cell>
          <cell r="BC264" t="str">
            <v>ROYALSTON</v>
          </cell>
          <cell r="BD264">
            <v>0</v>
          </cell>
          <cell r="BE264">
            <v>0</v>
          </cell>
          <cell r="BF264">
            <v>0</v>
          </cell>
          <cell r="BG264">
            <v>0</v>
          </cell>
          <cell r="BH264">
            <v>0</v>
          </cell>
          <cell r="BI264">
            <v>0</v>
          </cell>
          <cell r="BJ264">
            <v>0</v>
          </cell>
          <cell r="BK264">
            <v>0</v>
          </cell>
          <cell r="BL264">
            <v>0</v>
          </cell>
          <cell r="BM264">
            <v>0</v>
          </cell>
          <cell r="BN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AA265">
            <v>256</v>
          </cell>
          <cell r="BA265">
            <v>256</v>
          </cell>
          <cell r="BB265">
            <v>256</v>
          </cell>
          <cell r="BC265" t="str">
            <v>RUSSELL</v>
          </cell>
          <cell r="BD265">
            <v>0</v>
          </cell>
          <cell r="BE265">
            <v>0</v>
          </cell>
          <cell r="BF265">
            <v>0</v>
          </cell>
          <cell r="BG265">
            <v>0</v>
          </cell>
          <cell r="BH265">
            <v>0</v>
          </cell>
          <cell r="BI265">
            <v>0</v>
          </cell>
          <cell r="BJ265">
            <v>0</v>
          </cell>
          <cell r="BK265">
            <v>0</v>
          </cell>
          <cell r="BL265">
            <v>0</v>
          </cell>
          <cell r="BM265">
            <v>0</v>
          </cell>
          <cell r="BN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AA266">
            <v>257</v>
          </cell>
          <cell r="BA266">
            <v>257</v>
          </cell>
          <cell r="BB266">
            <v>257</v>
          </cell>
          <cell r="BC266" t="str">
            <v>RUTLAND</v>
          </cell>
          <cell r="BD266">
            <v>0</v>
          </cell>
          <cell r="BE266">
            <v>0</v>
          </cell>
          <cell r="BF266">
            <v>0</v>
          </cell>
          <cell r="BG266">
            <v>0</v>
          </cell>
          <cell r="BH266">
            <v>0</v>
          </cell>
          <cell r="BI266">
            <v>0</v>
          </cell>
          <cell r="BJ266">
            <v>0</v>
          </cell>
          <cell r="BK266">
            <v>0</v>
          </cell>
          <cell r="BL266">
            <v>0</v>
          </cell>
          <cell r="BM266">
            <v>0</v>
          </cell>
          <cell r="BN266">
            <v>0</v>
          </cell>
        </row>
        <row r="267">
          <cell r="A267">
            <v>258</v>
          </cell>
          <cell r="B267">
            <v>258</v>
          </cell>
          <cell r="C267" t="str">
            <v>SALEM</v>
          </cell>
          <cell r="D267">
            <v>478</v>
          </cell>
          <cell r="E267">
            <v>6885367</v>
          </cell>
          <cell r="F267">
            <v>0</v>
          </cell>
          <cell r="G267">
            <v>426854</v>
          </cell>
          <cell r="H267">
            <v>7312221</v>
          </cell>
          <cell r="J267">
            <v>421030.6217662174</v>
          </cell>
          <cell r="K267">
            <v>0.29169057328874515</v>
          </cell>
          <cell r="L267">
            <v>426854</v>
          </cell>
          <cell r="M267">
            <v>847884.6217662174</v>
          </cell>
          <cell r="O267">
            <v>6464336.3782337829</v>
          </cell>
          <cell r="Q267">
            <v>0</v>
          </cell>
          <cell r="R267">
            <v>421030.6217662174</v>
          </cell>
          <cell r="S267">
            <v>426854</v>
          </cell>
          <cell r="T267">
            <v>847884.6217662174</v>
          </cell>
          <cell r="V267">
            <v>1870269.25</v>
          </cell>
          <cell r="AA267">
            <v>258</v>
          </cell>
          <cell r="AB267">
            <v>478</v>
          </cell>
          <cell r="AC267">
            <v>0</v>
          </cell>
          <cell r="AD267">
            <v>0</v>
          </cell>
          <cell r="AE267">
            <v>6885367</v>
          </cell>
          <cell r="AF267">
            <v>0</v>
          </cell>
          <cell r="AG267">
            <v>6885367</v>
          </cell>
          <cell r="AH267">
            <v>0</v>
          </cell>
          <cell r="AI267">
            <v>426854</v>
          </cell>
          <cell r="AJ267">
            <v>7312221</v>
          </cell>
          <cell r="AK267">
            <v>0</v>
          </cell>
          <cell r="AM267">
            <v>0</v>
          </cell>
          <cell r="AN267">
            <v>0</v>
          </cell>
          <cell r="AO267">
            <v>7312221</v>
          </cell>
          <cell r="BA267">
            <v>258</v>
          </cell>
          <cell r="BB267">
            <v>258</v>
          </cell>
          <cell r="BC267" t="str">
            <v>SALEM</v>
          </cell>
          <cell r="BD267">
            <v>6885367</v>
          </cell>
          <cell r="BE267">
            <v>6201071</v>
          </cell>
          <cell r="BF267">
            <v>684296</v>
          </cell>
          <cell r="BG267">
            <v>42520</v>
          </cell>
          <cell r="BH267">
            <v>226470</v>
          </cell>
          <cell r="BI267">
            <v>238260.75</v>
          </cell>
          <cell r="BJ267">
            <v>83612.5</v>
          </cell>
          <cell r="BK267">
            <v>168256</v>
          </cell>
          <cell r="BL267">
            <v>0</v>
          </cell>
          <cell r="BM267">
            <v>1443415.25</v>
          </cell>
          <cell r="BN267">
            <v>421030.6217662174</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AA268">
            <v>259</v>
          </cell>
          <cell r="BA268">
            <v>259</v>
          </cell>
          <cell r="BB268">
            <v>259</v>
          </cell>
          <cell r="BC268" t="str">
            <v>SALISBURY</v>
          </cell>
          <cell r="BD268">
            <v>0</v>
          </cell>
          <cell r="BE268">
            <v>0</v>
          </cell>
          <cell r="BF268">
            <v>0</v>
          </cell>
          <cell r="BG268">
            <v>0</v>
          </cell>
          <cell r="BH268">
            <v>0</v>
          </cell>
          <cell r="BI268">
            <v>0</v>
          </cell>
          <cell r="BJ268">
            <v>0</v>
          </cell>
          <cell r="BK268">
            <v>0</v>
          </cell>
          <cell r="BL268">
            <v>0</v>
          </cell>
          <cell r="BM268">
            <v>0</v>
          </cell>
          <cell r="BN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AA269">
            <v>260</v>
          </cell>
          <cell r="BA269">
            <v>260</v>
          </cell>
          <cell r="BB269">
            <v>260</v>
          </cell>
          <cell r="BC269" t="str">
            <v>SANDISFIELD</v>
          </cell>
          <cell r="BD269">
            <v>0</v>
          </cell>
          <cell r="BE269">
            <v>0</v>
          </cell>
          <cell r="BF269">
            <v>0</v>
          </cell>
          <cell r="BG269">
            <v>0</v>
          </cell>
          <cell r="BH269">
            <v>0</v>
          </cell>
          <cell r="BI269">
            <v>0</v>
          </cell>
          <cell r="BJ269">
            <v>0</v>
          </cell>
          <cell r="BK269">
            <v>0</v>
          </cell>
          <cell r="BL269">
            <v>0</v>
          </cell>
          <cell r="BM269">
            <v>0</v>
          </cell>
          <cell r="BN269">
            <v>0</v>
          </cell>
        </row>
        <row r="270">
          <cell r="A270">
            <v>261</v>
          </cell>
          <cell r="B270">
            <v>261</v>
          </cell>
          <cell r="C270" t="str">
            <v>SANDWICH</v>
          </cell>
          <cell r="D270">
            <v>218</v>
          </cell>
          <cell r="E270">
            <v>3524100</v>
          </cell>
          <cell r="F270">
            <v>0</v>
          </cell>
          <cell r="G270">
            <v>194674</v>
          </cell>
          <cell r="H270">
            <v>3718774</v>
          </cell>
          <cell r="J270">
            <v>297210.10192287382</v>
          </cell>
          <cell r="K270">
            <v>0.35997432535616058</v>
          </cell>
          <cell r="L270">
            <v>194674</v>
          </cell>
          <cell r="M270">
            <v>491884.10192287382</v>
          </cell>
          <cell r="O270">
            <v>3226889.8980771261</v>
          </cell>
          <cell r="Q270">
            <v>0</v>
          </cell>
          <cell r="R270">
            <v>297210.10192287382</v>
          </cell>
          <cell r="S270">
            <v>194674</v>
          </cell>
          <cell r="T270">
            <v>491884.10192287382</v>
          </cell>
          <cell r="V270">
            <v>1020316.5</v>
          </cell>
          <cell r="AA270">
            <v>261</v>
          </cell>
          <cell r="AB270">
            <v>218</v>
          </cell>
          <cell r="AC270">
            <v>0</v>
          </cell>
          <cell r="AD270">
            <v>0</v>
          </cell>
          <cell r="AE270">
            <v>3524100</v>
          </cell>
          <cell r="AF270">
            <v>0</v>
          </cell>
          <cell r="AG270">
            <v>3524100</v>
          </cell>
          <cell r="AH270">
            <v>0</v>
          </cell>
          <cell r="AI270">
            <v>194674</v>
          </cell>
          <cell r="AJ270">
            <v>3718774</v>
          </cell>
          <cell r="AK270">
            <v>0</v>
          </cell>
          <cell r="AM270">
            <v>0</v>
          </cell>
          <cell r="AN270">
            <v>0</v>
          </cell>
          <cell r="AO270">
            <v>3718774</v>
          </cell>
          <cell r="BA270">
            <v>261</v>
          </cell>
          <cell r="BB270">
            <v>261</v>
          </cell>
          <cell r="BC270" t="str">
            <v>SANDWICH</v>
          </cell>
          <cell r="BD270">
            <v>3524100</v>
          </cell>
          <cell r="BE270">
            <v>3041048</v>
          </cell>
          <cell r="BF270">
            <v>483052</v>
          </cell>
          <cell r="BG270">
            <v>116065.5</v>
          </cell>
          <cell r="BH270">
            <v>0</v>
          </cell>
          <cell r="BI270">
            <v>30868.75</v>
          </cell>
          <cell r="BJ270">
            <v>71106</v>
          </cell>
          <cell r="BK270">
            <v>124550.25</v>
          </cell>
          <cell r="BL270">
            <v>0</v>
          </cell>
          <cell r="BM270">
            <v>825642.5</v>
          </cell>
          <cell r="BN270">
            <v>297210.10192287382</v>
          </cell>
        </row>
        <row r="271">
          <cell r="A271">
            <v>262</v>
          </cell>
          <cell r="B271">
            <v>262</v>
          </cell>
          <cell r="C271" t="str">
            <v>SAUGUS</v>
          </cell>
          <cell r="D271">
            <v>175</v>
          </cell>
          <cell r="E271">
            <v>2744690</v>
          </cell>
          <cell r="F271">
            <v>0</v>
          </cell>
          <cell r="G271">
            <v>156275</v>
          </cell>
          <cell r="H271">
            <v>2900965</v>
          </cell>
          <cell r="J271">
            <v>318596.46598458389</v>
          </cell>
          <cell r="K271">
            <v>0.41542712926314185</v>
          </cell>
          <cell r="L271">
            <v>156275</v>
          </cell>
          <cell r="M271">
            <v>474871.46598458389</v>
          </cell>
          <cell r="O271">
            <v>2426093.5340154162</v>
          </cell>
          <cell r="Q271">
            <v>0</v>
          </cell>
          <cell r="R271">
            <v>318596.46598458389</v>
          </cell>
          <cell r="S271">
            <v>156275</v>
          </cell>
          <cell r="T271">
            <v>474871.46598458389</v>
          </cell>
          <cell r="V271">
            <v>923188</v>
          </cell>
          <cell r="AA271">
            <v>262</v>
          </cell>
          <cell r="AB271">
            <v>175</v>
          </cell>
          <cell r="AC271">
            <v>0</v>
          </cell>
          <cell r="AD271">
            <v>0</v>
          </cell>
          <cell r="AE271">
            <v>2744690</v>
          </cell>
          <cell r="AF271">
            <v>0</v>
          </cell>
          <cell r="AG271">
            <v>2744690</v>
          </cell>
          <cell r="AH271">
            <v>0</v>
          </cell>
          <cell r="AI271">
            <v>156275</v>
          </cell>
          <cell r="AJ271">
            <v>2900965</v>
          </cell>
          <cell r="AK271">
            <v>0</v>
          </cell>
          <cell r="AM271">
            <v>0</v>
          </cell>
          <cell r="AN271">
            <v>0</v>
          </cell>
          <cell r="AO271">
            <v>2900965</v>
          </cell>
          <cell r="BA271">
            <v>262</v>
          </cell>
          <cell r="BB271">
            <v>262</v>
          </cell>
          <cell r="BC271" t="str">
            <v>SAUGUS</v>
          </cell>
          <cell r="BD271">
            <v>2744690</v>
          </cell>
          <cell r="BE271">
            <v>2226879</v>
          </cell>
          <cell r="BF271">
            <v>517811</v>
          </cell>
          <cell r="BG271">
            <v>62373.5</v>
          </cell>
          <cell r="BH271">
            <v>0</v>
          </cell>
          <cell r="BI271">
            <v>70211.25</v>
          </cell>
          <cell r="BJ271">
            <v>13920</v>
          </cell>
          <cell r="BK271">
            <v>102597.25</v>
          </cell>
          <cell r="BL271">
            <v>0</v>
          </cell>
          <cell r="BM271">
            <v>766913</v>
          </cell>
          <cell r="BN271">
            <v>318596.46598458389</v>
          </cell>
        </row>
        <row r="272">
          <cell r="A272">
            <v>263</v>
          </cell>
          <cell r="B272">
            <v>263</v>
          </cell>
          <cell r="C272" t="str">
            <v>SAVOY</v>
          </cell>
          <cell r="D272">
            <v>5</v>
          </cell>
          <cell r="E272">
            <v>76265</v>
          </cell>
          <cell r="F272">
            <v>0</v>
          </cell>
          <cell r="G272">
            <v>4465</v>
          </cell>
          <cell r="H272">
            <v>80730</v>
          </cell>
          <cell r="J272">
            <v>3286.1868998991185</v>
          </cell>
          <cell r="K272">
            <v>0.15281747116346348</v>
          </cell>
          <cell r="L272">
            <v>4465</v>
          </cell>
          <cell r="M272">
            <v>7751.1868998991185</v>
          </cell>
          <cell r="O272">
            <v>72978.813100100888</v>
          </cell>
          <cell r="Q272">
            <v>0</v>
          </cell>
          <cell r="R272">
            <v>3286.1868998991185</v>
          </cell>
          <cell r="S272">
            <v>4465</v>
          </cell>
          <cell r="T272">
            <v>7751.1868998991185</v>
          </cell>
          <cell r="V272">
            <v>25969</v>
          </cell>
          <cell r="AA272">
            <v>263</v>
          </cell>
          <cell r="AB272">
            <v>5</v>
          </cell>
          <cell r="AC272">
            <v>0</v>
          </cell>
          <cell r="AD272">
            <v>0</v>
          </cell>
          <cell r="AE272">
            <v>76265</v>
          </cell>
          <cell r="AF272">
            <v>0</v>
          </cell>
          <cell r="AG272">
            <v>76265</v>
          </cell>
          <cell r="AH272">
            <v>0</v>
          </cell>
          <cell r="AI272">
            <v>4465</v>
          </cell>
          <cell r="AJ272">
            <v>80730</v>
          </cell>
          <cell r="AK272">
            <v>0</v>
          </cell>
          <cell r="AM272">
            <v>0</v>
          </cell>
          <cell r="AN272">
            <v>0</v>
          </cell>
          <cell r="AO272">
            <v>80730</v>
          </cell>
          <cell r="BA272">
            <v>263</v>
          </cell>
          <cell r="BB272">
            <v>263</v>
          </cell>
          <cell r="BC272" t="str">
            <v>SAVOY</v>
          </cell>
          <cell r="BD272">
            <v>76265</v>
          </cell>
          <cell r="BE272">
            <v>70924</v>
          </cell>
          <cell r="BF272">
            <v>5341</v>
          </cell>
          <cell r="BG272">
            <v>0</v>
          </cell>
          <cell r="BH272">
            <v>2933</v>
          </cell>
          <cell r="BI272">
            <v>8437.25</v>
          </cell>
          <cell r="BJ272">
            <v>0</v>
          </cell>
          <cell r="BK272">
            <v>4792.75</v>
          </cell>
          <cell r="BL272">
            <v>0</v>
          </cell>
          <cell r="BM272">
            <v>21504</v>
          </cell>
          <cell r="BN272">
            <v>3286.1868998991185</v>
          </cell>
        </row>
        <row r="273">
          <cell r="A273">
            <v>264</v>
          </cell>
          <cell r="B273">
            <v>264</v>
          </cell>
          <cell r="C273" t="str">
            <v>SCITUATE</v>
          </cell>
          <cell r="D273">
            <v>28</v>
          </cell>
          <cell r="E273">
            <v>395341</v>
          </cell>
          <cell r="F273">
            <v>0</v>
          </cell>
          <cell r="G273">
            <v>25004</v>
          </cell>
          <cell r="H273">
            <v>420345</v>
          </cell>
          <cell r="J273">
            <v>35973.317632728285</v>
          </cell>
          <cell r="K273">
            <v>0.32985794247712924</v>
          </cell>
          <cell r="L273">
            <v>25004</v>
          </cell>
          <cell r="M273">
            <v>60977.317632728285</v>
          </cell>
          <cell r="O273">
            <v>359367.68236727174</v>
          </cell>
          <cell r="Q273">
            <v>0</v>
          </cell>
          <cell r="R273">
            <v>35973.317632728285</v>
          </cell>
          <cell r="S273">
            <v>25004</v>
          </cell>
          <cell r="T273">
            <v>60977.317632728285</v>
          </cell>
          <cell r="V273">
            <v>134061</v>
          </cell>
          <cell r="AA273">
            <v>264</v>
          </cell>
          <cell r="AB273">
            <v>28</v>
          </cell>
          <cell r="AC273">
            <v>0</v>
          </cell>
          <cell r="AD273">
            <v>0</v>
          </cell>
          <cell r="AE273">
            <v>395341</v>
          </cell>
          <cell r="AF273">
            <v>0</v>
          </cell>
          <cell r="AG273">
            <v>395341</v>
          </cell>
          <cell r="AH273">
            <v>0</v>
          </cell>
          <cell r="AI273">
            <v>25004</v>
          </cell>
          <cell r="AJ273">
            <v>420345</v>
          </cell>
          <cell r="AK273">
            <v>0</v>
          </cell>
          <cell r="AM273">
            <v>0</v>
          </cell>
          <cell r="AN273">
            <v>0</v>
          </cell>
          <cell r="AO273">
            <v>420345</v>
          </cell>
          <cell r="BA273">
            <v>264</v>
          </cell>
          <cell r="BB273">
            <v>264</v>
          </cell>
          <cell r="BC273" t="str">
            <v>SCITUATE</v>
          </cell>
          <cell r="BD273">
            <v>395341</v>
          </cell>
          <cell r="BE273">
            <v>336874</v>
          </cell>
          <cell r="BF273">
            <v>58467</v>
          </cell>
          <cell r="BG273">
            <v>3524</v>
          </cell>
          <cell r="BH273">
            <v>26519</v>
          </cell>
          <cell r="BI273">
            <v>14289.25</v>
          </cell>
          <cell r="BJ273">
            <v>1667.5</v>
          </cell>
          <cell r="BK273">
            <v>4590.25</v>
          </cell>
          <cell r="BL273">
            <v>0</v>
          </cell>
          <cell r="BM273">
            <v>109057</v>
          </cell>
          <cell r="BN273">
            <v>35973.317632728285</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AA274">
            <v>265</v>
          </cell>
          <cell r="BA274">
            <v>265</v>
          </cell>
          <cell r="BB274">
            <v>265</v>
          </cell>
          <cell r="BC274" t="str">
            <v>SEEKONK</v>
          </cell>
          <cell r="BD274">
            <v>0</v>
          </cell>
          <cell r="BE274">
            <v>0</v>
          </cell>
          <cell r="BF274">
            <v>0</v>
          </cell>
          <cell r="BG274">
            <v>0</v>
          </cell>
          <cell r="BH274">
            <v>0</v>
          </cell>
          <cell r="BI274">
            <v>3289</v>
          </cell>
          <cell r="BJ274">
            <v>0</v>
          </cell>
          <cell r="BK274">
            <v>0</v>
          </cell>
          <cell r="BL274">
            <v>0</v>
          </cell>
          <cell r="BM274">
            <v>3289</v>
          </cell>
          <cell r="BN274">
            <v>0</v>
          </cell>
        </row>
        <row r="275">
          <cell r="A275">
            <v>266</v>
          </cell>
          <cell r="B275">
            <v>266</v>
          </cell>
          <cell r="C275" t="str">
            <v>SHARON</v>
          </cell>
          <cell r="D275">
            <v>5</v>
          </cell>
          <cell r="E275">
            <v>68940</v>
          </cell>
          <cell r="F275">
            <v>0</v>
          </cell>
          <cell r="G275">
            <v>4465</v>
          </cell>
          <cell r="H275">
            <v>73405</v>
          </cell>
          <cell r="J275">
            <v>0</v>
          </cell>
          <cell r="K275">
            <v>0</v>
          </cell>
          <cell r="L275">
            <v>4465</v>
          </cell>
          <cell r="M275">
            <v>4465</v>
          </cell>
          <cell r="O275">
            <v>68940</v>
          </cell>
          <cell r="Q275">
            <v>0</v>
          </cell>
          <cell r="R275">
            <v>0</v>
          </cell>
          <cell r="S275">
            <v>4465</v>
          </cell>
          <cell r="T275">
            <v>4465</v>
          </cell>
          <cell r="V275">
            <v>7151.5</v>
          </cell>
          <cell r="AA275">
            <v>266</v>
          </cell>
          <cell r="AB275">
            <v>5</v>
          </cell>
          <cell r="AC275">
            <v>0</v>
          </cell>
          <cell r="AD275">
            <v>0</v>
          </cell>
          <cell r="AE275">
            <v>68940</v>
          </cell>
          <cell r="AF275">
            <v>0</v>
          </cell>
          <cell r="AG275">
            <v>68940</v>
          </cell>
          <cell r="AH275">
            <v>0</v>
          </cell>
          <cell r="AI275">
            <v>4465</v>
          </cell>
          <cell r="AJ275">
            <v>73405</v>
          </cell>
          <cell r="AK275">
            <v>0</v>
          </cell>
          <cell r="AM275">
            <v>0</v>
          </cell>
          <cell r="AN275">
            <v>0</v>
          </cell>
          <cell r="AO275">
            <v>73405</v>
          </cell>
          <cell r="BA275">
            <v>266</v>
          </cell>
          <cell r="BB275">
            <v>266</v>
          </cell>
          <cell r="BC275" t="str">
            <v>SHARON</v>
          </cell>
          <cell r="BD275">
            <v>68940</v>
          </cell>
          <cell r="BE275">
            <v>75064</v>
          </cell>
          <cell r="BF275">
            <v>0</v>
          </cell>
          <cell r="BG275">
            <v>0</v>
          </cell>
          <cell r="BH275">
            <v>0</v>
          </cell>
          <cell r="BI275">
            <v>0</v>
          </cell>
          <cell r="BJ275">
            <v>897.75</v>
          </cell>
          <cell r="BK275">
            <v>1788.75</v>
          </cell>
          <cell r="BL275">
            <v>0</v>
          </cell>
          <cell r="BM275">
            <v>2686.5</v>
          </cell>
          <cell r="BN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AA276">
            <v>267</v>
          </cell>
          <cell r="BA276">
            <v>267</v>
          </cell>
          <cell r="BB276">
            <v>267</v>
          </cell>
          <cell r="BC276" t="str">
            <v>SHEFFIELD</v>
          </cell>
          <cell r="BD276">
            <v>0</v>
          </cell>
          <cell r="BE276">
            <v>0</v>
          </cell>
          <cell r="BF276">
            <v>0</v>
          </cell>
          <cell r="BG276">
            <v>0</v>
          </cell>
          <cell r="BH276">
            <v>0</v>
          </cell>
          <cell r="BI276">
            <v>0</v>
          </cell>
          <cell r="BJ276">
            <v>0</v>
          </cell>
          <cell r="BK276">
            <v>0</v>
          </cell>
          <cell r="BL276">
            <v>0</v>
          </cell>
          <cell r="BM276">
            <v>0</v>
          </cell>
          <cell r="BN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AA277">
            <v>268</v>
          </cell>
          <cell r="BA277">
            <v>268</v>
          </cell>
          <cell r="BB277">
            <v>268</v>
          </cell>
          <cell r="BC277" t="str">
            <v>SHELBURNE</v>
          </cell>
          <cell r="BD277">
            <v>0</v>
          </cell>
          <cell r="BE277">
            <v>0</v>
          </cell>
          <cell r="BF277">
            <v>0</v>
          </cell>
          <cell r="BG277">
            <v>0</v>
          </cell>
          <cell r="BH277">
            <v>0</v>
          </cell>
          <cell r="BI277">
            <v>0</v>
          </cell>
          <cell r="BJ277">
            <v>0</v>
          </cell>
          <cell r="BK277">
            <v>0</v>
          </cell>
          <cell r="BL277">
            <v>0</v>
          </cell>
          <cell r="BM277">
            <v>0</v>
          </cell>
          <cell r="BN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AA278">
            <v>269</v>
          </cell>
          <cell r="BA278">
            <v>269</v>
          </cell>
          <cell r="BB278">
            <v>269</v>
          </cell>
          <cell r="BC278" t="str">
            <v>SHERBORN</v>
          </cell>
          <cell r="BD278">
            <v>0</v>
          </cell>
          <cell r="BE278">
            <v>0</v>
          </cell>
          <cell r="BF278">
            <v>0</v>
          </cell>
          <cell r="BG278">
            <v>0</v>
          </cell>
          <cell r="BH278">
            <v>0</v>
          </cell>
          <cell r="BI278">
            <v>0</v>
          </cell>
          <cell r="BJ278">
            <v>0</v>
          </cell>
          <cell r="BK278">
            <v>0</v>
          </cell>
          <cell r="BL278">
            <v>0</v>
          </cell>
          <cell r="BM278">
            <v>0</v>
          </cell>
          <cell r="BN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AA279">
            <v>270</v>
          </cell>
          <cell r="BA279">
            <v>270</v>
          </cell>
          <cell r="BB279">
            <v>270</v>
          </cell>
          <cell r="BC279" t="str">
            <v>SHIRLEY</v>
          </cell>
          <cell r="BD279">
            <v>0</v>
          </cell>
          <cell r="BE279">
            <v>0</v>
          </cell>
          <cell r="BF279">
            <v>0</v>
          </cell>
          <cell r="BG279">
            <v>0</v>
          </cell>
          <cell r="BH279">
            <v>0</v>
          </cell>
          <cell r="BI279">
            <v>0</v>
          </cell>
          <cell r="BJ279">
            <v>0</v>
          </cell>
          <cell r="BK279">
            <v>0</v>
          </cell>
          <cell r="BL279">
            <v>0</v>
          </cell>
          <cell r="BM279">
            <v>0</v>
          </cell>
          <cell r="BN279">
            <v>0</v>
          </cell>
        </row>
        <row r="280">
          <cell r="A280">
            <v>271</v>
          </cell>
          <cell r="B280">
            <v>271</v>
          </cell>
          <cell r="C280" t="str">
            <v>SHREWSBURY</v>
          </cell>
          <cell r="D280">
            <v>27</v>
          </cell>
          <cell r="E280">
            <v>365423</v>
          </cell>
          <cell r="F280">
            <v>0</v>
          </cell>
          <cell r="G280">
            <v>24111</v>
          </cell>
          <cell r="H280">
            <v>389534</v>
          </cell>
          <cell r="J280">
            <v>0</v>
          </cell>
          <cell r="K280">
            <v>0</v>
          </cell>
          <cell r="L280">
            <v>24111</v>
          </cell>
          <cell r="M280">
            <v>24111</v>
          </cell>
          <cell r="O280">
            <v>365423</v>
          </cell>
          <cell r="Q280">
            <v>0</v>
          </cell>
          <cell r="R280">
            <v>0</v>
          </cell>
          <cell r="S280">
            <v>24111</v>
          </cell>
          <cell r="T280">
            <v>24111</v>
          </cell>
          <cell r="V280">
            <v>45254</v>
          </cell>
          <cell r="AA280">
            <v>271</v>
          </cell>
          <cell r="AB280">
            <v>27</v>
          </cell>
          <cell r="AC280">
            <v>0</v>
          </cell>
          <cell r="AD280">
            <v>0</v>
          </cell>
          <cell r="AE280">
            <v>365423</v>
          </cell>
          <cell r="AF280">
            <v>0</v>
          </cell>
          <cell r="AG280">
            <v>365423</v>
          </cell>
          <cell r="AH280">
            <v>0</v>
          </cell>
          <cell r="AI280">
            <v>24111</v>
          </cell>
          <cell r="AJ280">
            <v>389534</v>
          </cell>
          <cell r="AK280">
            <v>0</v>
          </cell>
          <cell r="AM280">
            <v>0</v>
          </cell>
          <cell r="AN280">
            <v>0</v>
          </cell>
          <cell r="AO280">
            <v>389534</v>
          </cell>
          <cell r="BA280">
            <v>271</v>
          </cell>
          <cell r="BB280">
            <v>271</v>
          </cell>
          <cell r="BC280" t="str">
            <v>SHREWSBURY</v>
          </cell>
          <cell r="BD280">
            <v>365423</v>
          </cell>
          <cell r="BE280">
            <v>417968</v>
          </cell>
          <cell r="BF280">
            <v>0</v>
          </cell>
          <cell r="BG280">
            <v>0</v>
          </cell>
          <cell r="BH280">
            <v>0</v>
          </cell>
          <cell r="BI280">
            <v>0</v>
          </cell>
          <cell r="BJ280">
            <v>21143</v>
          </cell>
          <cell r="BK280">
            <v>0</v>
          </cell>
          <cell r="BL280">
            <v>0</v>
          </cell>
          <cell r="BM280">
            <v>21143</v>
          </cell>
          <cell r="BN280">
            <v>0</v>
          </cell>
        </row>
        <row r="281">
          <cell r="A281">
            <v>272</v>
          </cell>
          <cell r="B281">
            <v>272</v>
          </cell>
          <cell r="C281" t="str">
            <v>SHUTESBURY</v>
          </cell>
          <cell r="D281">
            <v>4</v>
          </cell>
          <cell r="E281">
            <v>76132</v>
          </cell>
          <cell r="F281">
            <v>0</v>
          </cell>
          <cell r="G281">
            <v>3572</v>
          </cell>
          <cell r="H281">
            <v>79704</v>
          </cell>
          <cell r="J281">
            <v>24340.302145667316</v>
          </cell>
          <cell r="K281">
            <v>0.4997726441662394</v>
          </cell>
          <cell r="L281">
            <v>3572</v>
          </cell>
          <cell r="M281">
            <v>27912.302145667316</v>
          </cell>
          <cell r="O281">
            <v>51791.697854332684</v>
          </cell>
          <cell r="Q281">
            <v>0</v>
          </cell>
          <cell r="R281">
            <v>24340.302145667316</v>
          </cell>
          <cell r="S281">
            <v>3572</v>
          </cell>
          <cell r="T281">
            <v>27912.302145667316</v>
          </cell>
          <cell r="V281">
            <v>52274.75</v>
          </cell>
          <cell r="AA281">
            <v>272</v>
          </cell>
          <cell r="AB281">
            <v>4</v>
          </cell>
          <cell r="AC281">
            <v>0</v>
          </cell>
          <cell r="AD281">
            <v>0</v>
          </cell>
          <cell r="AE281">
            <v>76132</v>
          </cell>
          <cell r="AF281">
            <v>0</v>
          </cell>
          <cell r="AG281">
            <v>76132</v>
          </cell>
          <cell r="AH281">
            <v>0</v>
          </cell>
          <cell r="AI281">
            <v>3572</v>
          </cell>
          <cell r="AJ281">
            <v>79704</v>
          </cell>
          <cell r="AK281">
            <v>0</v>
          </cell>
          <cell r="AM281">
            <v>0</v>
          </cell>
          <cell r="AN281">
            <v>0</v>
          </cell>
          <cell r="AO281">
            <v>79704</v>
          </cell>
          <cell r="BA281">
            <v>272</v>
          </cell>
          <cell r="BB281">
            <v>272</v>
          </cell>
          <cell r="BC281" t="str">
            <v>SHUTESBURY</v>
          </cell>
          <cell r="BD281">
            <v>76132</v>
          </cell>
          <cell r="BE281">
            <v>36572</v>
          </cell>
          <cell r="BF281">
            <v>39560</v>
          </cell>
          <cell r="BG281">
            <v>4143.25</v>
          </cell>
          <cell r="BH281">
            <v>3059</v>
          </cell>
          <cell r="BI281">
            <v>1940.5</v>
          </cell>
          <cell r="BJ281">
            <v>0</v>
          </cell>
          <cell r="BK281">
            <v>0</v>
          </cell>
          <cell r="BL281">
            <v>0</v>
          </cell>
          <cell r="BM281">
            <v>48702.75</v>
          </cell>
          <cell r="BN281">
            <v>24340.302145667316</v>
          </cell>
        </row>
        <row r="282">
          <cell r="A282">
            <v>273</v>
          </cell>
          <cell r="B282">
            <v>273</v>
          </cell>
          <cell r="C282" t="str">
            <v>SOMERSET</v>
          </cell>
          <cell r="D282">
            <v>4</v>
          </cell>
          <cell r="E282">
            <v>55600</v>
          </cell>
          <cell r="F282">
            <v>0</v>
          </cell>
          <cell r="G282">
            <v>3572</v>
          </cell>
          <cell r="H282">
            <v>59172</v>
          </cell>
          <cell r="J282">
            <v>0</v>
          </cell>
          <cell r="K282">
            <v>0</v>
          </cell>
          <cell r="L282">
            <v>3572</v>
          </cell>
          <cell r="M282">
            <v>3572</v>
          </cell>
          <cell r="O282">
            <v>55600</v>
          </cell>
          <cell r="Q282">
            <v>0</v>
          </cell>
          <cell r="R282">
            <v>0</v>
          </cell>
          <cell r="S282">
            <v>3572</v>
          </cell>
          <cell r="T282">
            <v>3572</v>
          </cell>
          <cell r="V282">
            <v>15366.5</v>
          </cell>
          <cell r="AA282">
            <v>273</v>
          </cell>
          <cell r="AB282">
            <v>4</v>
          </cell>
          <cell r="AC282">
            <v>0</v>
          </cell>
          <cell r="AD282">
            <v>0</v>
          </cell>
          <cell r="AE282">
            <v>55600</v>
          </cell>
          <cell r="AF282">
            <v>0</v>
          </cell>
          <cell r="AG282">
            <v>55600</v>
          </cell>
          <cell r="AH282">
            <v>0</v>
          </cell>
          <cell r="AI282">
            <v>3572</v>
          </cell>
          <cell r="AJ282">
            <v>59172</v>
          </cell>
          <cell r="AK282">
            <v>0</v>
          </cell>
          <cell r="AM282">
            <v>0</v>
          </cell>
          <cell r="AN282">
            <v>0</v>
          </cell>
          <cell r="AO282">
            <v>59172</v>
          </cell>
          <cell r="BA282">
            <v>273</v>
          </cell>
          <cell r="BB282">
            <v>273</v>
          </cell>
          <cell r="BC282" t="str">
            <v>SOMERSET</v>
          </cell>
          <cell r="BD282">
            <v>55600</v>
          </cell>
          <cell r="BE282">
            <v>66954</v>
          </cell>
          <cell r="BF282">
            <v>0</v>
          </cell>
          <cell r="BG282">
            <v>2831.5</v>
          </cell>
          <cell r="BH282">
            <v>0</v>
          </cell>
          <cell r="BI282">
            <v>92.75</v>
          </cell>
          <cell r="BJ282">
            <v>846.25</v>
          </cell>
          <cell r="BK282">
            <v>8024</v>
          </cell>
          <cell r="BL282">
            <v>0</v>
          </cell>
          <cell r="BM282">
            <v>11794.5</v>
          </cell>
          <cell r="BN282">
            <v>0</v>
          </cell>
        </row>
        <row r="283">
          <cell r="A283">
            <v>274</v>
          </cell>
          <cell r="B283">
            <v>274</v>
          </cell>
          <cell r="C283" t="str">
            <v>SOMERVILLE</v>
          </cell>
          <cell r="D283">
            <v>469</v>
          </cell>
          <cell r="E283">
            <v>8237796</v>
          </cell>
          <cell r="F283">
            <v>0</v>
          </cell>
          <cell r="G283">
            <v>418817</v>
          </cell>
          <cell r="H283">
            <v>8656613</v>
          </cell>
          <cell r="J283">
            <v>291514.49583181104</v>
          </cell>
          <cell r="K283">
            <v>0.28588464106644973</v>
          </cell>
          <cell r="L283">
            <v>418817</v>
          </cell>
          <cell r="M283">
            <v>710331.4958318111</v>
          </cell>
          <cell r="O283">
            <v>7946281.5041681891</v>
          </cell>
          <cell r="Q283">
            <v>0</v>
          </cell>
          <cell r="R283">
            <v>291514.49583181104</v>
          </cell>
          <cell r="S283">
            <v>418817</v>
          </cell>
          <cell r="T283">
            <v>710331.4958318111</v>
          </cell>
          <cell r="V283">
            <v>1438509.75</v>
          </cell>
          <cell r="AA283">
            <v>274</v>
          </cell>
          <cell r="AB283">
            <v>469</v>
          </cell>
          <cell r="AC283">
            <v>0</v>
          </cell>
          <cell r="AD283">
            <v>0</v>
          </cell>
          <cell r="AE283">
            <v>8237796</v>
          </cell>
          <cell r="AF283">
            <v>0</v>
          </cell>
          <cell r="AG283">
            <v>8237796</v>
          </cell>
          <cell r="AH283">
            <v>0</v>
          </cell>
          <cell r="AI283">
            <v>418817</v>
          </cell>
          <cell r="AJ283">
            <v>8656613</v>
          </cell>
          <cell r="AK283">
            <v>0</v>
          </cell>
          <cell r="AM283">
            <v>0</v>
          </cell>
          <cell r="AN283">
            <v>0</v>
          </cell>
          <cell r="AO283">
            <v>8656613</v>
          </cell>
          <cell r="BA283">
            <v>274</v>
          </cell>
          <cell r="BB283">
            <v>274</v>
          </cell>
          <cell r="BC283" t="str">
            <v>SOMERVILLE</v>
          </cell>
          <cell r="BD283">
            <v>8237796</v>
          </cell>
          <cell r="BE283">
            <v>7764001</v>
          </cell>
          <cell r="BF283">
            <v>473795</v>
          </cell>
          <cell r="BG283">
            <v>0</v>
          </cell>
          <cell r="BH283">
            <v>210253</v>
          </cell>
          <cell r="BI283">
            <v>8279</v>
          </cell>
          <cell r="BJ283">
            <v>154699.25</v>
          </cell>
          <cell r="BK283">
            <v>172666.5</v>
          </cell>
          <cell r="BL283">
            <v>0</v>
          </cell>
          <cell r="BM283">
            <v>1019692.75</v>
          </cell>
          <cell r="BN283">
            <v>291514.49583181104</v>
          </cell>
        </row>
        <row r="284">
          <cell r="A284">
            <v>275</v>
          </cell>
          <cell r="B284">
            <v>276</v>
          </cell>
          <cell r="C284" t="str">
            <v>SOUTHAMPTON</v>
          </cell>
          <cell r="D284">
            <v>4</v>
          </cell>
          <cell r="E284">
            <v>42904</v>
          </cell>
          <cell r="F284">
            <v>0</v>
          </cell>
          <cell r="G284">
            <v>3572</v>
          </cell>
          <cell r="H284">
            <v>46476</v>
          </cell>
          <cell r="J284">
            <v>4714.2415328640791</v>
          </cell>
          <cell r="K284">
            <v>0.28438876938266422</v>
          </cell>
          <cell r="L284">
            <v>3572</v>
          </cell>
          <cell r="M284">
            <v>8286.2415328640782</v>
          </cell>
          <cell r="O284">
            <v>38189.758467135922</v>
          </cell>
          <cell r="Q284">
            <v>0</v>
          </cell>
          <cell r="R284">
            <v>4714.2415328640791</v>
          </cell>
          <cell r="S284">
            <v>3572</v>
          </cell>
          <cell r="T284">
            <v>8286.2415328640782</v>
          </cell>
          <cell r="V284">
            <v>20148.75</v>
          </cell>
          <cell r="AA284">
            <v>275</v>
          </cell>
          <cell r="AB284">
            <v>4</v>
          </cell>
          <cell r="AC284">
            <v>0</v>
          </cell>
          <cell r="AD284">
            <v>0</v>
          </cell>
          <cell r="AE284">
            <v>42904</v>
          </cell>
          <cell r="AF284">
            <v>0</v>
          </cell>
          <cell r="AG284">
            <v>42904</v>
          </cell>
          <cell r="AH284">
            <v>0</v>
          </cell>
          <cell r="AI284">
            <v>3572</v>
          </cell>
          <cell r="AJ284">
            <v>46476</v>
          </cell>
          <cell r="AK284">
            <v>0</v>
          </cell>
          <cell r="AM284">
            <v>0</v>
          </cell>
          <cell r="AN284">
            <v>0</v>
          </cell>
          <cell r="AO284">
            <v>46476</v>
          </cell>
          <cell r="BA284">
            <v>275</v>
          </cell>
          <cell r="BB284">
            <v>276</v>
          </cell>
          <cell r="BC284" t="str">
            <v>SOUTHAMPTON</v>
          </cell>
          <cell r="BD284">
            <v>42904</v>
          </cell>
          <cell r="BE284">
            <v>35242</v>
          </cell>
          <cell r="BF284">
            <v>7662</v>
          </cell>
          <cell r="BG284">
            <v>0</v>
          </cell>
          <cell r="BH284">
            <v>5927</v>
          </cell>
          <cell r="BI284">
            <v>2126</v>
          </cell>
          <cell r="BJ284">
            <v>861.75</v>
          </cell>
          <cell r="BK284">
            <v>0</v>
          </cell>
          <cell r="BL284">
            <v>0</v>
          </cell>
          <cell r="BM284">
            <v>16576.75</v>
          </cell>
          <cell r="BN284">
            <v>4714.2415328640791</v>
          </cell>
        </row>
        <row r="285">
          <cell r="A285">
            <v>276</v>
          </cell>
          <cell r="B285">
            <v>277</v>
          </cell>
          <cell r="C285" t="str">
            <v>SOUTHBOROUGH</v>
          </cell>
          <cell r="D285">
            <v>1</v>
          </cell>
          <cell r="E285">
            <v>17158</v>
          </cell>
          <cell r="F285">
            <v>0</v>
          </cell>
          <cell r="G285">
            <v>893</v>
          </cell>
          <cell r="H285">
            <v>18051</v>
          </cell>
          <cell r="J285">
            <v>0</v>
          </cell>
          <cell r="K285">
            <v>0</v>
          </cell>
          <cell r="L285">
            <v>893</v>
          </cell>
          <cell r="M285">
            <v>893</v>
          </cell>
          <cell r="O285">
            <v>17158</v>
          </cell>
          <cell r="Q285">
            <v>0</v>
          </cell>
          <cell r="R285">
            <v>0</v>
          </cell>
          <cell r="S285">
            <v>893</v>
          </cell>
          <cell r="T285">
            <v>893</v>
          </cell>
          <cell r="V285">
            <v>5125</v>
          </cell>
          <cell r="AA285">
            <v>276</v>
          </cell>
          <cell r="AB285">
            <v>1</v>
          </cell>
          <cell r="AC285">
            <v>0</v>
          </cell>
          <cell r="AD285">
            <v>0</v>
          </cell>
          <cell r="AE285">
            <v>17158</v>
          </cell>
          <cell r="AF285">
            <v>0</v>
          </cell>
          <cell r="AG285">
            <v>17158</v>
          </cell>
          <cell r="AH285">
            <v>0</v>
          </cell>
          <cell r="AI285">
            <v>893</v>
          </cell>
          <cell r="AJ285">
            <v>18051</v>
          </cell>
          <cell r="AK285">
            <v>0</v>
          </cell>
          <cell r="AM285">
            <v>0</v>
          </cell>
          <cell r="AN285">
            <v>0</v>
          </cell>
          <cell r="AO285">
            <v>18051</v>
          </cell>
          <cell r="BA285">
            <v>276</v>
          </cell>
          <cell r="BB285">
            <v>277</v>
          </cell>
          <cell r="BC285" t="str">
            <v>SOUTHBOROUGH</v>
          </cell>
          <cell r="BD285">
            <v>17158</v>
          </cell>
          <cell r="BE285">
            <v>32414</v>
          </cell>
          <cell r="BF285">
            <v>0</v>
          </cell>
          <cell r="BG285">
            <v>366</v>
          </cell>
          <cell r="BH285">
            <v>3866</v>
          </cell>
          <cell r="BI285">
            <v>0</v>
          </cell>
          <cell r="BJ285">
            <v>0</v>
          </cell>
          <cell r="BK285">
            <v>0</v>
          </cell>
          <cell r="BL285">
            <v>0</v>
          </cell>
          <cell r="BM285">
            <v>4232</v>
          </cell>
          <cell r="BN285">
            <v>0</v>
          </cell>
        </row>
        <row r="286">
          <cell r="A286">
            <v>277</v>
          </cell>
          <cell r="B286">
            <v>278</v>
          </cell>
          <cell r="C286" t="str">
            <v>SOUTHBRIDGE</v>
          </cell>
          <cell r="D286">
            <v>79</v>
          </cell>
          <cell r="E286">
            <v>879434</v>
          </cell>
          <cell r="F286">
            <v>0</v>
          </cell>
          <cell r="G286">
            <v>70547</v>
          </cell>
          <cell r="H286">
            <v>949981</v>
          </cell>
          <cell r="J286">
            <v>86739.090881890676</v>
          </cell>
          <cell r="K286">
            <v>0.26733101786378172</v>
          </cell>
          <cell r="L286">
            <v>70547</v>
          </cell>
          <cell r="M286">
            <v>157286.09088189068</v>
          </cell>
          <cell r="O286">
            <v>792694.90911810938</v>
          </cell>
          <cell r="Q286">
            <v>0</v>
          </cell>
          <cell r="R286">
            <v>86739.090881890676</v>
          </cell>
          <cell r="S286">
            <v>70547</v>
          </cell>
          <cell r="T286">
            <v>157286.09088189068</v>
          </cell>
          <cell r="V286">
            <v>395010.25</v>
          </cell>
          <cell r="AA286">
            <v>277</v>
          </cell>
          <cell r="AB286">
            <v>79</v>
          </cell>
          <cell r="AC286">
            <v>0</v>
          </cell>
          <cell r="AD286">
            <v>0</v>
          </cell>
          <cell r="AE286">
            <v>879434</v>
          </cell>
          <cell r="AF286">
            <v>0</v>
          </cell>
          <cell r="AG286">
            <v>879434</v>
          </cell>
          <cell r="AH286">
            <v>0</v>
          </cell>
          <cell r="AI286">
            <v>70547</v>
          </cell>
          <cell r="AJ286">
            <v>949981</v>
          </cell>
          <cell r="AK286">
            <v>0</v>
          </cell>
          <cell r="AM286">
            <v>0</v>
          </cell>
          <cell r="AN286">
            <v>0</v>
          </cell>
          <cell r="AO286">
            <v>949981</v>
          </cell>
          <cell r="BA286">
            <v>277</v>
          </cell>
          <cell r="BB286">
            <v>278</v>
          </cell>
          <cell r="BC286" t="str">
            <v>SOUTHBRIDGE</v>
          </cell>
          <cell r="BD286">
            <v>879434</v>
          </cell>
          <cell r="BE286">
            <v>738458</v>
          </cell>
          <cell r="BF286">
            <v>140976</v>
          </cell>
          <cell r="BG286">
            <v>181598.75</v>
          </cell>
          <cell r="BH286">
            <v>0</v>
          </cell>
          <cell r="BI286">
            <v>1773.25</v>
          </cell>
          <cell r="BJ286">
            <v>62.25</v>
          </cell>
          <cell r="BK286">
            <v>53</v>
          </cell>
          <cell r="BL286">
            <v>0</v>
          </cell>
          <cell r="BM286">
            <v>324463.25</v>
          </cell>
          <cell r="BN286">
            <v>86739.090881890676</v>
          </cell>
        </row>
        <row r="287">
          <cell r="A287">
            <v>278</v>
          </cell>
          <cell r="B287">
            <v>275</v>
          </cell>
          <cell r="C287" t="str">
            <v>SOUTH HADLEY</v>
          </cell>
          <cell r="D287">
            <v>111</v>
          </cell>
          <cell r="E287">
            <v>1437728</v>
          </cell>
          <cell r="F287">
            <v>0</v>
          </cell>
          <cell r="G287">
            <v>99123</v>
          </cell>
          <cell r="H287">
            <v>1536851</v>
          </cell>
          <cell r="J287">
            <v>188294.63312803351</v>
          </cell>
          <cell r="K287">
            <v>0.47513874327654093</v>
          </cell>
          <cell r="L287">
            <v>99123</v>
          </cell>
          <cell r="M287">
            <v>287417.63312803349</v>
          </cell>
          <cell r="O287">
            <v>1249433.3668719665</v>
          </cell>
          <cell r="Q287">
            <v>0</v>
          </cell>
          <cell r="R287">
            <v>188294.63312803351</v>
          </cell>
          <cell r="S287">
            <v>99123</v>
          </cell>
          <cell r="T287">
            <v>287417.63312803349</v>
          </cell>
          <cell r="V287">
            <v>495417</v>
          </cell>
          <cell r="AA287">
            <v>278</v>
          </cell>
          <cell r="AB287">
            <v>111</v>
          </cell>
          <cell r="AC287">
            <v>0</v>
          </cell>
          <cell r="AD287">
            <v>0</v>
          </cell>
          <cell r="AE287">
            <v>1437728</v>
          </cell>
          <cell r="AF287">
            <v>0</v>
          </cell>
          <cell r="AG287">
            <v>1437728</v>
          </cell>
          <cell r="AH287">
            <v>0</v>
          </cell>
          <cell r="AI287">
            <v>99123</v>
          </cell>
          <cell r="AJ287">
            <v>1536851</v>
          </cell>
          <cell r="AK287">
            <v>0</v>
          </cell>
          <cell r="AM287">
            <v>0</v>
          </cell>
          <cell r="AN287">
            <v>0</v>
          </cell>
          <cell r="AO287">
            <v>1536851</v>
          </cell>
          <cell r="BA287">
            <v>278</v>
          </cell>
          <cell r="BB287">
            <v>275</v>
          </cell>
          <cell r="BC287" t="str">
            <v>SOUTH HADLEY</v>
          </cell>
          <cell r="BD287">
            <v>1437728</v>
          </cell>
          <cell r="BE287">
            <v>1131695</v>
          </cell>
          <cell r="BF287">
            <v>306033</v>
          </cell>
          <cell r="BG287">
            <v>8715.75</v>
          </cell>
          <cell r="BH287">
            <v>0</v>
          </cell>
          <cell r="BI287">
            <v>31396</v>
          </cell>
          <cell r="BJ287">
            <v>33676.5</v>
          </cell>
          <cell r="BK287">
            <v>16472.75</v>
          </cell>
          <cell r="BL287">
            <v>0</v>
          </cell>
          <cell r="BM287">
            <v>396294</v>
          </cell>
          <cell r="BN287">
            <v>188294.63312803351</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AA288">
            <v>279</v>
          </cell>
          <cell r="BA288">
            <v>279</v>
          </cell>
          <cell r="BB288">
            <v>279</v>
          </cell>
          <cell r="BC288" t="str">
            <v>SOUTHWICK</v>
          </cell>
          <cell r="BD288">
            <v>0</v>
          </cell>
          <cell r="BE288">
            <v>0</v>
          </cell>
          <cell r="BF288">
            <v>0</v>
          </cell>
          <cell r="BG288">
            <v>0</v>
          </cell>
          <cell r="BH288">
            <v>0</v>
          </cell>
          <cell r="BI288">
            <v>0</v>
          </cell>
          <cell r="BJ288">
            <v>0</v>
          </cell>
          <cell r="BK288">
            <v>0</v>
          </cell>
          <cell r="BL288">
            <v>0</v>
          </cell>
          <cell r="BM288">
            <v>0</v>
          </cell>
          <cell r="BN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AA289">
            <v>280</v>
          </cell>
          <cell r="BA289">
            <v>280</v>
          </cell>
          <cell r="BB289">
            <v>280</v>
          </cell>
          <cell r="BC289" t="str">
            <v>SPENCER</v>
          </cell>
          <cell r="BD289">
            <v>0</v>
          </cell>
          <cell r="BE289">
            <v>0</v>
          </cell>
          <cell r="BF289">
            <v>0</v>
          </cell>
          <cell r="BG289">
            <v>0</v>
          </cell>
          <cell r="BH289">
            <v>0</v>
          </cell>
          <cell r="BI289">
            <v>0</v>
          </cell>
          <cell r="BJ289">
            <v>0</v>
          </cell>
          <cell r="BK289">
            <v>0</v>
          </cell>
          <cell r="BL289">
            <v>0</v>
          </cell>
          <cell r="BM289">
            <v>0</v>
          </cell>
          <cell r="BN289">
            <v>0</v>
          </cell>
        </row>
        <row r="290">
          <cell r="A290">
            <v>281</v>
          </cell>
          <cell r="B290">
            <v>281</v>
          </cell>
          <cell r="C290" t="str">
            <v>SPRINGFIELD</v>
          </cell>
          <cell r="D290">
            <v>4110</v>
          </cell>
          <cell r="E290">
            <v>48686904</v>
          </cell>
          <cell r="F290">
            <v>0</v>
          </cell>
          <cell r="G290">
            <v>3670230</v>
          </cell>
          <cell r="H290">
            <v>52357134</v>
          </cell>
          <cell r="J290">
            <v>4140083.5845861048</v>
          </cell>
          <cell r="K290">
            <v>0.37064299797095901</v>
          </cell>
          <cell r="L290">
            <v>3670230</v>
          </cell>
          <cell r="M290">
            <v>7810313.5845861044</v>
          </cell>
          <cell r="O290">
            <v>44546820.415413894</v>
          </cell>
          <cell r="Q290">
            <v>0</v>
          </cell>
          <cell r="R290">
            <v>4140083.5845861048</v>
          </cell>
          <cell r="S290">
            <v>3670230</v>
          </cell>
          <cell r="T290">
            <v>7810313.5845861044</v>
          </cell>
          <cell r="V290">
            <v>14840233.5</v>
          </cell>
          <cell r="AA290">
            <v>281</v>
          </cell>
          <cell r="AB290">
            <v>4110</v>
          </cell>
          <cell r="AC290">
            <v>0</v>
          </cell>
          <cell r="AD290">
            <v>0</v>
          </cell>
          <cell r="AE290">
            <v>48686904</v>
          </cell>
          <cell r="AF290">
            <v>0</v>
          </cell>
          <cell r="AG290">
            <v>48686904</v>
          </cell>
          <cell r="AH290">
            <v>0</v>
          </cell>
          <cell r="AI290">
            <v>3670230</v>
          </cell>
          <cell r="AJ290">
            <v>52357134</v>
          </cell>
          <cell r="AK290">
            <v>0</v>
          </cell>
          <cell r="AM290">
            <v>0</v>
          </cell>
          <cell r="AN290">
            <v>0</v>
          </cell>
          <cell r="AO290">
            <v>52357134</v>
          </cell>
          <cell r="BA290">
            <v>281</v>
          </cell>
          <cell r="BB290">
            <v>281</v>
          </cell>
          <cell r="BC290" t="str">
            <v>SPRINGFIELD</v>
          </cell>
          <cell r="BD290">
            <v>48686904</v>
          </cell>
          <cell r="BE290">
            <v>41958076</v>
          </cell>
          <cell r="BF290">
            <v>6728828</v>
          </cell>
          <cell r="BG290">
            <v>979219.75</v>
          </cell>
          <cell r="BH290">
            <v>656558</v>
          </cell>
          <cell r="BI290">
            <v>1118226.25</v>
          </cell>
          <cell r="BJ290">
            <v>810043.25</v>
          </cell>
          <cell r="BK290">
            <v>877128.25</v>
          </cell>
          <cell r="BL290">
            <v>0</v>
          </cell>
          <cell r="BM290">
            <v>11170003.5</v>
          </cell>
          <cell r="BN290">
            <v>4140083.5845861048</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AA291">
            <v>282</v>
          </cell>
          <cell r="BA291">
            <v>282</v>
          </cell>
          <cell r="BB291">
            <v>282</v>
          </cell>
          <cell r="BC291" t="str">
            <v>STERLING</v>
          </cell>
          <cell r="BD291">
            <v>0</v>
          </cell>
          <cell r="BE291">
            <v>0</v>
          </cell>
          <cell r="BF291">
            <v>0</v>
          </cell>
          <cell r="BG291">
            <v>0</v>
          </cell>
          <cell r="BH291">
            <v>0</v>
          </cell>
          <cell r="BI291">
            <v>0</v>
          </cell>
          <cell r="BJ291">
            <v>0</v>
          </cell>
          <cell r="BK291">
            <v>0</v>
          </cell>
          <cell r="BL291">
            <v>0</v>
          </cell>
          <cell r="BM291">
            <v>0</v>
          </cell>
          <cell r="BN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AA292">
            <v>283</v>
          </cell>
          <cell r="BA292">
            <v>283</v>
          </cell>
          <cell r="BB292">
            <v>283</v>
          </cell>
          <cell r="BC292" t="str">
            <v>STOCKBRIDGE</v>
          </cell>
          <cell r="BD292">
            <v>0</v>
          </cell>
          <cell r="BE292">
            <v>0</v>
          </cell>
          <cell r="BF292">
            <v>0</v>
          </cell>
          <cell r="BG292">
            <v>0</v>
          </cell>
          <cell r="BH292">
            <v>0</v>
          </cell>
          <cell r="BI292">
            <v>0</v>
          </cell>
          <cell r="BJ292">
            <v>0</v>
          </cell>
          <cell r="BK292">
            <v>0</v>
          </cell>
          <cell r="BL292">
            <v>0</v>
          </cell>
          <cell r="BM292">
            <v>0</v>
          </cell>
          <cell r="BN292">
            <v>0</v>
          </cell>
        </row>
        <row r="293">
          <cell r="A293">
            <v>284</v>
          </cell>
          <cell r="B293">
            <v>284</v>
          </cell>
          <cell r="C293" t="str">
            <v>STONEHAM</v>
          </cell>
          <cell r="D293">
            <v>90</v>
          </cell>
          <cell r="E293">
            <v>1148729</v>
          </cell>
          <cell r="F293">
            <v>0</v>
          </cell>
          <cell r="G293">
            <v>80370</v>
          </cell>
          <cell r="H293">
            <v>1229099</v>
          </cell>
          <cell r="J293">
            <v>152667.1003741188</v>
          </cell>
          <cell r="K293">
            <v>0.48775898930059652</v>
          </cell>
          <cell r="L293">
            <v>80370</v>
          </cell>
          <cell r="M293">
            <v>233037.1003741188</v>
          </cell>
          <cell r="O293">
            <v>996061.89962588123</v>
          </cell>
          <cell r="Q293">
            <v>0</v>
          </cell>
          <cell r="R293">
            <v>152667.1003741188</v>
          </cell>
          <cell r="S293">
            <v>80370</v>
          </cell>
          <cell r="T293">
            <v>233037.1003741188</v>
          </cell>
          <cell r="V293">
            <v>393367</v>
          </cell>
          <cell r="AA293">
            <v>284</v>
          </cell>
          <cell r="AB293">
            <v>90</v>
          </cell>
          <cell r="AC293">
            <v>0</v>
          </cell>
          <cell r="AD293">
            <v>0</v>
          </cell>
          <cell r="AE293">
            <v>1148729</v>
          </cell>
          <cell r="AF293">
            <v>0</v>
          </cell>
          <cell r="AG293">
            <v>1148729</v>
          </cell>
          <cell r="AH293">
            <v>0</v>
          </cell>
          <cell r="AI293">
            <v>80370</v>
          </cell>
          <cell r="AJ293">
            <v>1229099</v>
          </cell>
          <cell r="AK293">
            <v>0</v>
          </cell>
          <cell r="AM293">
            <v>0</v>
          </cell>
          <cell r="AN293">
            <v>0</v>
          </cell>
          <cell r="AO293">
            <v>1229099</v>
          </cell>
          <cell r="BA293">
            <v>284</v>
          </cell>
          <cell r="BB293">
            <v>284</v>
          </cell>
          <cell r="BC293" t="str">
            <v>STONEHAM</v>
          </cell>
          <cell r="BD293">
            <v>1148729</v>
          </cell>
          <cell r="BE293">
            <v>900601</v>
          </cell>
          <cell r="BF293">
            <v>248128</v>
          </cell>
          <cell r="BG293">
            <v>15715.25</v>
          </cell>
          <cell r="BH293">
            <v>0</v>
          </cell>
          <cell r="BI293">
            <v>1548.5</v>
          </cell>
          <cell r="BJ293">
            <v>0</v>
          </cell>
          <cell r="BK293">
            <v>47605.25</v>
          </cell>
          <cell r="BL293">
            <v>0</v>
          </cell>
          <cell r="BM293">
            <v>312997</v>
          </cell>
          <cell r="BN293">
            <v>152667.1003741188</v>
          </cell>
        </row>
        <row r="294">
          <cell r="A294">
            <v>285</v>
          </cell>
          <cell r="B294">
            <v>285</v>
          </cell>
          <cell r="C294" t="str">
            <v>STOUGHTON</v>
          </cell>
          <cell r="D294">
            <v>157</v>
          </cell>
          <cell r="E294">
            <v>2173229</v>
          </cell>
          <cell r="F294">
            <v>0</v>
          </cell>
          <cell r="G294">
            <v>140201</v>
          </cell>
          <cell r="H294">
            <v>2313430</v>
          </cell>
          <cell r="J294">
            <v>393431.20484639442</v>
          </cell>
          <cell r="K294">
            <v>0.44195362477574168</v>
          </cell>
          <cell r="L294">
            <v>140201</v>
          </cell>
          <cell r="M294">
            <v>533632.20484639448</v>
          </cell>
          <cell r="O294">
            <v>1779797.7951536055</v>
          </cell>
          <cell r="Q294">
            <v>0</v>
          </cell>
          <cell r="R294">
            <v>393431.20484639442</v>
          </cell>
          <cell r="S294">
            <v>140201</v>
          </cell>
          <cell r="T294">
            <v>533632.20484639448</v>
          </cell>
          <cell r="V294">
            <v>1030410.25</v>
          </cell>
          <cell r="AA294">
            <v>285</v>
          </cell>
          <cell r="AB294">
            <v>157</v>
          </cell>
          <cell r="AC294">
            <v>0</v>
          </cell>
          <cell r="AD294">
            <v>0</v>
          </cell>
          <cell r="AE294">
            <v>2173229</v>
          </cell>
          <cell r="AF294">
            <v>0</v>
          </cell>
          <cell r="AG294">
            <v>2173229</v>
          </cell>
          <cell r="AH294">
            <v>0</v>
          </cell>
          <cell r="AI294">
            <v>140201</v>
          </cell>
          <cell r="AJ294">
            <v>2313430</v>
          </cell>
          <cell r="AK294">
            <v>0</v>
          </cell>
          <cell r="AM294">
            <v>0</v>
          </cell>
          <cell r="AN294">
            <v>0</v>
          </cell>
          <cell r="AO294">
            <v>2313430</v>
          </cell>
          <cell r="BA294">
            <v>285</v>
          </cell>
          <cell r="BB294">
            <v>285</v>
          </cell>
          <cell r="BC294" t="str">
            <v>STOUGHTON</v>
          </cell>
          <cell r="BD294">
            <v>2173229</v>
          </cell>
          <cell r="BE294">
            <v>1533790</v>
          </cell>
          <cell r="BF294">
            <v>639439</v>
          </cell>
          <cell r="BG294">
            <v>108807.75</v>
          </cell>
          <cell r="BH294">
            <v>291</v>
          </cell>
          <cell r="BI294">
            <v>33432.25</v>
          </cell>
          <cell r="BJ294">
            <v>35654.5</v>
          </cell>
          <cell r="BK294">
            <v>72584.75</v>
          </cell>
          <cell r="BL294">
            <v>0</v>
          </cell>
          <cell r="BM294">
            <v>890209.25</v>
          </cell>
          <cell r="BN294">
            <v>393431.20484639442</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AA295">
            <v>286</v>
          </cell>
          <cell r="BA295">
            <v>286</v>
          </cell>
          <cell r="BB295">
            <v>286</v>
          </cell>
          <cell r="BC295" t="str">
            <v>STOW</v>
          </cell>
          <cell r="BD295">
            <v>0</v>
          </cell>
          <cell r="BE295">
            <v>0</v>
          </cell>
          <cell r="BF295">
            <v>0</v>
          </cell>
          <cell r="BG295">
            <v>0</v>
          </cell>
          <cell r="BH295">
            <v>0</v>
          </cell>
          <cell r="BI295">
            <v>0</v>
          </cell>
          <cell r="BJ295">
            <v>0</v>
          </cell>
          <cell r="BK295">
            <v>0</v>
          </cell>
          <cell r="BL295">
            <v>0</v>
          </cell>
          <cell r="BM295">
            <v>0</v>
          </cell>
          <cell r="BN295">
            <v>0</v>
          </cell>
        </row>
        <row r="296">
          <cell r="A296">
            <v>287</v>
          </cell>
          <cell r="B296">
            <v>287</v>
          </cell>
          <cell r="C296" t="str">
            <v>STURBRIDGE</v>
          </cell>
          <cell r="D296">
            <v>13</v>
          </cell>
          <cell r="E296">
            <v>166439</v>
          </cell>
          <cell r="F296">
            <v>0</v>
          </cell>
          <cell r="G296">
            <v>11609</v>
          </cell>
          <cell r="H296">
            <v>178048</v>
          </cell>
          <cell r="J296">
            <v>6688.6608853778916</v>
          </cell>
          <cell r="K296">
            <v>0.13441032263685654</v>
          </cell>
          <cell r="L296">
            <v>11609</v>
          </cell>
          <cell r="M296">
            <v>18297.660885377893</v>
          </cell>
          <cell r="O296">
            <v>159750.3391146221</v>
          </cell>
          <cell r="Q296">
            <v>0</v>
          </cell>
          <cell r="R296">
            <v>6688.6608853778916</v>
          </cell>
          <cell r="S296">
            <v>11609</v>
          </cell>
          <cell r="T296">
            <v>18297.660885377893</v>
          </cell>
          <cell r="V296">
            <v>61372</v>
          </cell>
          <cell r="AA296">
            <v>287</v>
          </cell>
          <cell r="AB296">
            <v>13</v>
          </cell>
          <cell r="AC296">
            <v>0</v>
          </cell>
          <cell r="AD296">
            <v>0</v>
          </cell>
          <cell r="AE296">
            <v>166439</v>
          </cell>
          <cell r="AF296">
            <v>0</v>
          </cell>
          <cell r="AG296">
            <v>166439</v>
          </cell>
          <cell r="AH296">
            <v>0</v>
          </cell>
          <cell r="AI296">
            <v>11609</v>
          </cell>
          <cell r="AJ296">
            <v>178048</v>
          </cell>
          <cell r="AK296">
            <v>0</v>
          </cell>
          <cell r="AM296">
            <v>0</v>
          </cell>
          <cell r="AN296">
            <v>0</v>
          </cell>
          <cell r="AO296">
            <v>178048</v>
          </cell>
          <cell r="BA296">
            <v>287</v>
          </cell>
          <cell r="BB296">
            <v>287</v>
          </cell>
          <cell r="BC296" t="str">
            <v>STURBRIDGE</v>
          </cell>
          <cell r="BD296">
            <v>166439</v>
          </cell>
          <cell r="BE296">
            <v>155568</v>
          </cell>
          <cell r="BF296">
            <v>10871</v>
          </cell>
          <cell r="BG296">
            <v>38892</v>
          </cell>
          <cell r="BH296">
            <v>0</v>
          </cell>
          <cell r="BI296">
            <v>0</v>
          </cell>
          <cell r="BJ296">
            <v>0</v>
          </cell>
          <cell r="BK296">
            <v>0</v>
          </cell>
          <cell r="BL296">
            <v>0</v>
          </cell>
          <cell r="BM296">
            <v>49763</v>
          </cell>
          <cell r="BN296">
            <v>6688.6608853778916</v>
          </cell>
        </row>
        <row r="297">
          <cell r="A297">
            <v>288</v>
          </cell>
          <cell r="B297">
            <v>288</v>
          </cell>
          <cell r="C297" t="str">
            <v>SUDBURY</v>
          </cell>
          <cell r="D297">
            <v>4</v>
          </cell>
          <cell r="E297">
            <v>55376</v>
          </cell>
          <cell r="F297">
            <v>0</v>
          </cell>
          <cell r="G297">
            <v>3572</v>
          </cell>
          <cell r="H297">
            <v>58948</v>
          </cell>
          <cell r="J297">
            <v>0</v>
          </cell>
          <cell r="K297">
            <v>0</v>
          </cell>
          <cell r="L297">
            <v>3572</v>
          </cell>
          <cell r="M297">
            <v>3572</v>
          </cell>
          <cell r="O297">
            <v>55376</v>
          </cell>
          <cell r="Q297">
            <v>0</v>
          </cell>
          <cell r="R297">
            <v>0</v>
          </cell>
          <cell r="S297">
            <v>3572</v>
          </cell>
          <cell r="T297">
            <v>3572</v>
          </cell>
          <cell r="V297">
            <v>20876.25</v>
          </cell>
          <cell r="AA297">
            <v>288</v>
          </cell>
          <cell r="AB297">
            <v>4</v>
          </cell>
          <cell r="AC297">
            <v>0</v>
          </cell>
          <cell r="AD297">
            <v>0</v>
          </cell>
          <cell r="AE297">
            <v>55376</v>
          </cell>
          <cell r="AF297">
            <v>0</v>
          </cell>
          <cell r="AG297">
            <v>55376</v>
          </cell>
          <cell r="AH297">
            <v>0</v>
          </cell>
          <cell r="AI297">
            <v>3572</v>
          </cell>
          <cell r="AJ297">
            <v>58948</v>
          </cell>
          <cell r="AK297">
            <v>0</v>
          </cell>
          <cell r="AM297">
            <v>0</v>
          </cell>
          <cell r="AN297">
            <v>0</v>
          </cell>
          <cell r="AO297">
            <v>58948</v>
          </cell>
          <cell r="BA297">
            <v>288</v>
          </cell>
          <cell r="BB297">
            <v>288</v>
          </cell>
          <cell r="BC297" t="str">
            <v>SUDBURY</v>
          </cell>
          <cell r="BD297">
            <v>55376</v>
          </cell>
          <cell r="BE297">
            <v>57252</v>
          </cell>
          <cell r="BF297">
            <v>0</v>
          </cell>
          <cell r="BG297">
            <v>5124</v>
          </cell>
          <cell r="BH297">
            <v>0</v>
          </cell>
          <cell r="BI297">
            <v>0</v>
          </cell>
          <cell r="BJ297">
            <v>12180.25</v>
          </cell>
          <cell r="BK297">
            <v>0</v>
          </cell>
          <cell r="BL297">
            <v>0</v>
          </cell>
          <cell r="BM297">
            <v>17304.25</v>
          </cell>
          <cell r="BN297">
            <v>0</v>
          </cell>
        </row>
        <row r="298">
          <cell r="A298">
            <v>289</v>
          </cell>
          <cell r="B298">
            <v>289</v>
          </cell>
          <cell r="C298" t="str">
            <v>SUNDERLAND</v>
          </cell>
          <cell r="D298">
            <v>1</v>
          </cell>
          <cell r="E298">
            <v>11835</v>
          </cell>
          <cell r="F298">
            <v>0</v>
          </cell>
          <cell r="G298">
            <v>893</v>
          </cell>
          <cell r="H298">
            <v>12728</v>
          </cell>
          <cell r="J298">
            <v>0</v>
          </cell>
          <cell r="K298">
            <v>0</v>
          </cell>
          <cell r="L298">
            <v>893</v>
          </cell>
          <cell r="M298">
            <v>893</v>
          </cell>
          <cell r="O298">
            <v>11835</v>
          </cell>
          <cell r="Q298">
            <v>0</v>
          </cell>
          <cell r="R298">
            <v>0</v>
          </cell>
          <cell r="S298">
            <v>893</v>
          </cell>
          <cell r="T298">
            <v>893</v>
          </cell>
          <cell r="V298">
            <v>10282.25</v>
          </cell>
          <cell r="AA298">
            <v>289</v>
          </cell>
          <cell r="AB298">
            <v>1</v>
          </cell>
          <cell r="AC298">
            <v>0</v>
          </cell>
          <cell r="AD298">
            <v>0</v>
          </cell>
          <cell r="AE298">
            <v>11835</v>
          </cell>
          <cell r="AF298">
            <v>0</v>
          </cell>
          <cell r="AG298">
            <v>11835</v>
          </cell>
          <cell r="AH298">
            <v>0</v>
          </cell>
          <cell r="AI298">
            <v>893</v>
          </cell>
          <cell r="AJ298">
            <v>12728</v>
          </cell>
          <cell r="AK298">
            <v>0</v>
          </cell>
          <cell r="AM298">
            <v>0</v>
          </cell>
          <cell r="AN298">
            <v>0</v>
          </cell>
          <cell r="AO298">
            <v>12728</v>
          </cell>
          <cell r="BA298">
            <v>289</v>
          </cell>
          <cell r="BB298">
            <v>289</v>
          </cell>
          <cell r="BC298" t="str">
            <v>SUNDERLAND</v>
          </cell>
          <cell r="BD298">
            <v>11835</v>
          </cell>
          <cell r="BE298">
            <v>14504</v>
          </cell>
          <cell r="BF298">
            <v>0</v>
          </cell>
          <cell r="BG298">
            <v>3626</v>
          </cell>
          <cell r="BH298">
            <v>0</v>
          </cell>
          <cell r="BI298">
            <v>0</v>
          </cell>
          <cell r="BJ298">
            <v>2477.5</v>
          </cell>
          <cell r="BK298">
            <v>3285.75</v>
          </cell>
          <cell r="BL298">
            <v>0</v>
          </cell>
          <cell r="BM298">
            <v>9389.25</v>
          </cell>
          <cell r="BN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AA299">
            <v>290</v>
          </cell>
          <cell r="BA299">
            <v>290</v>
          </cell>
          <cell r="BB299">
            <v>290</v>
          </cell>
          <cell r="BC299" t="str">
            <v>SUTTON</v>
          </cell>
          <cell r="BD299">
            <v>0</v>
          </cell>
          <cell r="BE299">
            <v>0</v>
          </cell>
          <cell r="BF299">
            <v>0</v>
          </cell>
          <cell r="BG299">
            <v>0</v>
          </cell>
          <cell r="BH299">
            <v>0</v>
          </cell>
          <cell r="BI299">
            <v>0</v>
          </cell>
          <cell r="BJ299">
            <v>1602.25</v>
          </cell>
          <cell r="BK299">
            <v>0</v>
          </cell>
          <cell r="BL299">
            <v>0</v>
          </cell>
          <cell r="BM299">
            <v>1602.25</v>
          </cell>
          <cell r="BN299">
            <v>0</v>
          </cell>
        </row>
        <row r="300">
          <cell r="A300">
            <v>291</v>
          </cell>
          <cell r="B300">
            <v>291</v>
          </cell>
          <cell r="C300" t="str">
            <v>SWAMPSCOTT</v>
          </cell>
          <cell r="D300">
            <v>26</v>
          </cell>
          <cell r="E300">
            <v>387602</v>
          </cell>
          <cell r="F300">
            <v>0</v>
          </cell>
          <cell r="G300">
            <v>23218</v>
          </cell>
          <cell r="H300">
            <v>410820</v>
          </cell>
          <cell r="J300">
            <v>6196.4404173158628</v>
          </cell>
          <cell r="K300">
            <v>9.6843214030263122E-2</v>
          </cell>
          <cell r="L300">
            <v>23218</v>
          </cell>
          <cell r="M300">
            <v>29414.440417315862</v>
          </cell>
          <cell r="O300">
            <v>381405.55958268413</v>
          </cell>
          <cell r="Q300">
            <v>0</v>
          </cell>
          <cell r="R300">
            <v>6196.4404173158628</v>
          </cell>
          <cell r="S300">
            <v>23218</v>
          </cell>
          <cell r="T300">
            <v>29414.440417315862</v>
          </cell>
          <cell r="V300">
            <v>87202.25</v>
          </cell>
          <cell r="AA300">
            <v>291</v>
          </cell>
          <cell r="AB300">
            <v>26</v>
          </cell>
          <cell r="AC300">
            <v>0</v>
          </cell>
          <cell r="AD300">
            <v>0</v>
          </cell>
          <cell r="AE300">
            <v>387602</v>
          </cell>
          <cell r="AF300">
            <v>0</v>
          </cell>
          <cell r="AG300">
            <v>387602</v>
          </cell>
          <cell r="AH300">
            <v>0</v>
          </cell>
          <cell r="AI300">
            <v>23218</v>
          </cell>
          <cell r="AJ300">
            <v>410820</v>
          </cell>
          <cell r="AK300">
            <v>0</v>
          </cell>
          <cell r="AM300">
            <v>0</v>
          </cell>
          <cell r="AN300">
            <v>0</v>
          </cell>
          <cell r="AO300">
            <v>410820</v>
          </cell>
          <cell r="BA300">
            <v>291</v>
          </cell>
          <cell r="BB300">
            <v>291</v>
          </cell>
          <cell r="BC300" t="str">
            <v>SWAMPSCOTT</v>
          </cell>
          <cell r="BD300">
            <v>387602</v>
          </cell>
          <cell r="BE300">
            <v>377531</v>
          </cell>
          <cell r="BF300">
            <v>10071</v>
          </cell>
          <cell r="BG300">
            <v>29259.25</v>
          </cell>
          <cell r="BH300">
            <v>0</v>
          </cell>
          <cell r="BI300">
            <v>17431.5</v>
          </cell>
          <cell r="BJ300">
            <v>7222.5</v>
          </cell>
          <cell r="BK300">
            <v>0</v>
          </cell>
          <cell r="BL300">
            <v>0</v>
          </cell>
          <cell r="BM300">
            <v>63984.25</v>
          </cell>
          <cell r="BN300">
            <v>6196.4404173158628</v>
          </cell>
        </row>
        <row r="301">
          <cell r="A301">
            <v>292</v>
          </cell>
          <cell r="B301">
            <v>292</v>
          </cell>
          <cell r="C301" t="str">
            <v>SWANSEA</v>
          </cell>
          <cell r="D301">
            <v>10</v>
          </cell>
          <cell r="E301">
            <v>124660</v>
          </cell>
          <cell r="F301">
            <v>0</v>
          </cell>
          <cell r="G301">
            <v>8930</v>
          </cell>
          <cell r="H301">
            <v>133590</v>
          </cell>
          <cell r="J301">
            <v>25266.907176794084</v>
          </cell>
          <cell r="K301">
            <v>0.48490195081863052</v>
          </cell>
          <cell r="L301">
            <v>8930</v>
          </cell>
          <cell r="M301">
            <v>34196.907176794084</v>
          </cell>
          <cell r="O301">
            <v>99393.092823205923</v>
          </cell>
          <cell r="Q301">
            <v>0</v>
          </cell>
          <cell r="R301">
            <v>25266.907176794084</v>
          </cell>
          <cell r="S301">
            <v>8930</v>
          </cell>
          <cell r="T301">
            <v>34196.907176794084</v>
          </cell>
          <cell r="V301">
            <v>61037.25</v>
          </cell>
          <cell r="AA301">
            <v>292</v>
          </cell>
          <cell r="AB301">
            <v>10</v>
          </cell>
          <cell r="AC301">
            <v>0</v>
          </cell>
          <cell r="AD301">
            <v>0</v>
          </cell>
          <cell r="AE301">
            <v>124660</v>
          </cell>
          <cell r="AF301">
            <v>0</v>
          </cell>
          <cell r="AG301">
            <v>124660</v>
          </cell>
          <cell r="AH301">
            <v>0</v>
          </cell>
          <cell r="AI301">
            <v>8930</v>
          </cell>
          <cell r="AJ301">
            <v>133590</v>
          </cell>
          <cell r="AK301">
            <v>0</v>
          </cell>
          <cell r="AM301">
            <v>0</v>
          </cell>
          <cell r="AN301">
            <v>0</v>
          </cell>
          <cell r="AO301">
            <v>133590</v>
          </cell>
          <cell r="BA301">
            <v>292</v>
          </cell>
          <cell r="BB301">
            <v>292</v>
          </cell>
          <cell r="BC301" t="str">
            <v>SWANSEA</v>
          </cell>
          <cell r="BD301">
            <v>124660</v>
          </cell>
          <cell r="BE301">
            <v>83594</v>
          </cell>
          <cell r="BF301">
            <v>41066</v>
          </cell>
          <cell r="BG301">
            <v>792.75</v>
          </cell>
          <cell r="BH301">
            <v>6000</v>
          </cell>
          <cell r="BI301">
            <v>0</v>
          </cell>
          <cell r="BJ301">
            <v>0</v>
          </cell>
          <cell r="BK301">
            <v>4248.5</v>
          </cell>
          <cell r="BL301">
            <v>0</v>
          </cell>
          <cell r="BM301">
            <v>52107.25</v>
          </cell>
          <cell r="BN301">
            <v>25266.907176794084</v>
          </cell>
        </row>
        <row r="302">
          <cell r="A302">
            <v>293</v>
          </cell>
          <cell r="B302">
            <v>293</v>
          </cell>
          <cell r="C302" t="str">
            <v>TAUNTON</v>
          </cell>
          <cell r="D302">
            <v>38</v>
          </cell>
          <cell r="E302">
            <v>447981</v>
          </cell>
          <cell r="F302">
            <v>0</v>
          </cell>
          <cell r="G302">
            <v>33934</v>
          </cell>
          <cell r="H302">
            <v>481915</v>
          </cell>
          <cell r="J302">
            <v>62356.949996438096</v>
          </cell>
          <cell r="K302">
            <v>0.34711401436417633</v>
          </cell>
          <cell r="L302">
            <v>33934</v>
          </cell>
          <cell r="M302">
            <v>96290.949996438096</v>
          </cell>
          <cell r="O302">
            <v>385624.05000356189</v>
          </cell>
          <cell r="Q302">
            <v>0</v>
          </cell>
          <cell r="R302">
            <v>62356.949996438096</v>
          </cell>
          <cell r="S302">
            <v>33934</v>
          </cell>
          <cell r="T302">
            <v>96290.949996438096</v>
          </cell>
          <cell r="V302">
            <v>213578</v>
          </cell>
          <cell r="AA302">
            <v>293</v>
          </cell>
          <cell r="AB302">
            <v>38</v>
          </cell>
          <cell r="AC302">
            <v>0</v>
          </cell>
          <cell r="AD302">
            <v>0</v>
          </cell>
          <cell r="AE302">
            <v>447981</v>
          </cell>
          <cell r="AF302">
            <v>0</v>
          </cell>
          <cell r="AG302">
            <v>447981</v>
          </cell>
          <cell r="AH302">
            <v>0</v>
          </cell>
          <cell r="AI302">
            <v>33934</v>
          </cell>
          <cell r="AJ302">
            <v>481915</v>
          </cell>
          <cell r="AK302">
            <v>0</v>
          </cell>
          <cell r="AM302">
            <v>0</v>
          </cell>
          <cell r="AN302">
            <v>0</v>
          </cell>
          <cell r="AO302">
            <v>481915</v>
          </cell>
          <cell r="BA302">
            <v>293</v>
          </cell>
          <cell r="BB302">
            <v>293</v>
          </cell>
          <cell r="BC302" t="str">
            <v>TAUNTON</v>
          </cell>
          <cell r="BD302">
            <v>447981</v>
          </cell>
          <cell r="BE302">
            <v>346633</v>
          </cell>
          <cell r="BF302">
            <v>101348</v>
          </cell>
          <cell r="BG302">
            <v>48030</v>
          </cell>
          <cell r="BH302">
            <v>8355</v>
          </cell>
          <cell r="BI302">
            <v>6021.75</v>
          </cell>
          <cell r="BJ302">
            <v>0</v>
          </cell>
          <cell r="BK302">
            <v>15889.25</v>
          </cell>
          <cell r="BL302">
            <v>0</v>
          </cell>
          <cell r="BM302">
            <v>179644</v>
          </cell>
          <cell r="BN302">
            <v>62356.949996438096</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AA303">
            <v>294</v>
          </cell>
          <cell r="BA303">
            <v>294</v>
          </cell>
          <cell r="BB303">
            <v>294</v>
          </cell>
          <cell r="BC303" t="str">
            <v>TEMPLETON</v>
          </cell>
          <cell r="BD303">
            <v>0</v>
          </cell>
          <cell r="BE303">
            <v>0</v>
          </cell>
          <cell r="BF303">
            <v>0</v>
          </cell>
          <cell r="BG303">
            <v>0</v>
          </cell>
          <cell r="BH303">
            <v>0</v>
          </cell>
          <cell r="BI303">
            <v>0</v>
          </cell>
          <cell r="BJ303">
            <v>0</v>
          </cell>
          <cell r="BK303">
            <v>0</v>
          </cell>
          <cell r="BL303">
            <v>0</v>
          </cell>
          <cell r="BM303">
            <v>0</v>
          </cell>
          <cell r="BN303">
            <v>0</v>
          </cell>
        </row>
        <row r="304">
          <cell r="A304">
            <v>295</v>
          </cell>
          <cell r="B304">
            <v>295</v>
          </cell>
          <cell r="C304" t="str">
            <v>TEWKSBURY</v>
          </cell>
          <cell r="D304">
            <v>82</v>
          </cell>
          <cell r="E304">
            <v>1188473</v>
          </cell>
          <cell r="F304">
            <v>0</v>
          </cell>
          <cell r="G304">
            <v>73226</v>
          </cell>
          <cell r="H304">
            <v>1261699</v>
          </cell>
          <cell r="J304">
            <v>56807.779494623799</v>
          </cell>
          <cell r="K304">
            <v>0.32854908472643241</v>
          </cell>
          <cell r="L304">
            <v>73226</v>
          </cell>
          <cell r="M304">
            <v>130033.7794946238</v>
          </cell>
          <cell r="O304">
            <v>1131665.2205053761</v>
          </cell>
          <cell r="Q304">
            <v>0</v>
          </cell>
          <cell r="R304">
            <v>56807.779494623799</v>
          </cell>
          <cell r="S304">
            <v>73226</v>
          </cell>
          <cell r="T304">
            <v>130033.7794946238</v>
          </cell>
          <cell r="V304">
            <v>246131</v>
          </cell>
          <cell r="AA304">
            <v>295</v>
          </cell>
          <cell r="AB304">
            <v>82</v>
          </cell>
          <cell r="AC304">
            <v>0</v>
          </cell>
          <cell r="AD304">
            <v>0</v>
          </cell>
          <cell r="AE304">
            <v>1188473</v>
          </cell>
          <cell r="AF304">
            <v>0</v>
          </cell>
          <cell r="AG304">
            <v>1188473</v>
          </cell>
          <cell r="AH304">
            <v>0</v>
          </cell>
          <cell r="AI304">
            <v>73226</v>
          </cell>
          <cell r="AJ304">
            <v>1261699</v>
          </cell>
          <cell r="AK304">
            <v>0</v>
          </cell>
          <cell r="AM304">
            <v>0</v>
          </cell>
          <cell r="AN304">
            <v>0</v>
          </cell>
          <cell r="AO304">
            <v>1261699</v>
          </cell>
          <cell r="BA304">
            <v>295</v>
          </cell>
          <cell r="BB304">
            <v>295</v>
          </cell>
          <cell r="BC304" t="str">
            <v>TEWKSBURY</v>
          </cell>
          <cell r="BD304">
            <v>1188473</v>
          </cell>
          <cell r="BE304">
            <v>1096144</v>
          </cell>
          <cell r="BF304">
            <v>92329</v>
          </cell>
          <cell r="BG304">
            <v>0</v>
          </cell>
          <cell r="BH304">
            <v>11992</v>
          </cell>
          <cell r="BI304">
            <v>39912</v>
          </cell>
          <cell r="BJ304">
            <v>0</v>
          </cell>
          <cell r="BK304">
            <v>28672</v>
          </cell>
          <cell r="BL304">
            <v>0</v>
          </cell>
          <cell r="BM304">
            <v>172905</v>
          </cell>
          <cell r="BN304">
            <v>56807.779494623799</v>
          </cell>
        </row>
        <row r="305">
          <cell r="A305">
            <v>296</v>
          </cell>
          <cell r="B305">
            <v>296</v>
          </cell>
          <cell r="C305" t="str">
            <v>TISBURY</v>
          </cell>
          <cell r="D305">
            <v>29</v>
          </cell>
          <cell r="E305">
            <v>679470</v>
          </cell>
          <cell r="F305">
            <v>0</v>
          </cell>
          <cell r="G305">
            <v>25897</v>
          </cell>
          <cell r="H305">
            <v>705367</v>
          </cell>
          <cell r="J305">
            <v>26797.097556881916</v>
          </cell>
          <cell r="K305">
            <v>0.23173413028139217</v>
          </cell>
          <cell r="L305">
            <v>25897</v>
          </cell>
          <cell r="M305">
            <v>52694.097556881912</v>
          </cell>
          <cell r="O305">
            <v>652672.90244311804</v>
          </cell>
          <cell r="Q305">
            <v>0</v>
          </cell>
          <cell r="R305">
            <v>26797.097556881916</v>
          </cell>
          <cell r="S305">
            <v>25897</v>
          </cell>
          <cell r="T305">
            <v>52694.097556881912</v>
          </cell>
          <cell r="V305">
            <v>141534.25</v>
          </cell>
          <cell r="AA305">
            <v>296</v>
          </cell>
          <cell r="AB305">
            <v>29</v>
          </cell>
          <cell r="AC305">
            <v>0</v>
          </cell>
          <cell r="AD305">
            <v>0</v>
          </cell>
          <cell r="AE305">
            <v>679470</v>
          </cell>
          <cell r="AF305">
            <v>0</v>
          </cell>
          <cell r="AG305">
            <v>679470</v>
          </cell>
          <cell r="AH305">
            <v>0</v>
          </cell>
          <cell r="AI305">
            <v>25897</v>
          </cell>
          <cell r="AJ305">
            <v>705367</v>
          </cell>
          <cell r="AK305">
            <v>0</v>
          </cell>
          <cell r="AM305">
            <v>0</v>
          </cell>
          <cell r="AN305">
            <v>0</v>
          </cell>
          <cell r="AO305">
            <v>705367</v>
          </cell>
          <cell r="BA305">
            <v>296</v>
          </cell>
          <cell r="BB305">
            <v>296</v>
          </cell>
          <cell r="BC305" t="str">
            <v>TISBURY</v>
          </cell>
          <cell r="BD305">
            <v>679470</v>
          </cell>
          <cell r="BE305">
            <v>635917</v>
          </cell>
          <cell r="BF305">
            <v>43553</v>
          </cell>
          <cell r="BG305">
            <v>0</v>
          </cell>
          <cell r="BH305">
            <v>55148</v>
          </cell>
          <cell r="BI305">
            <v>0</v>
          </cell>
          <cell r="BJ305">
            <v>12041.25</v>
          </cell>
          <cell r="BK305">
            <v>4895</v>
          </cell>
          <cell r="BL305">
            <v>0</v>
          </cell>
          <cell r="BM305">
            <v>115637.25</v>
          </cell>
          <cell r="BN305">
            <v>26797.097556881916</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AA306">
            <v>297</v>
          </cell>
          <cell r="BA306">
            <v>297</v>
          </cell>
          <cell r="BB306">
            <v>297</v>
          </cell>
          <cell r="BC306" t="str">
            <v>TOLLAND</v>
          </cell>
          <cell r="BD306">
            <v>0</v>
          </cell>
          <cell r="BE306">
            <v>0</v>
          </cell>
          <cell r="BF306">
            <v>0</v>
          </cell>
          <cell r="BG306">
            <v>0</v>
          </cell>
          <cell r="BH306">
            <v>0</v>
          </cell>
          <cell r="BI306">
            <v>0</v>
          </cell>
          <cell r="BJ306">
            <v>0</v>
          </cell>
          <cell r="BK306">
            <v>0</v>
          </cell>
          <cell r="BL306">
            <v>0</v>
          </cell>
          <cell r="BM306">
            <v>0</v>
          </cell>
          <cell r="BN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AA307">
            <v>298</v>
          </cell>
          <cell r="BA307">
            <v>298</v>
          </cell>
          <cell r="BB307">
            <v>298</v>
          </cell>
          <cell r="BC307" t="str">
            <v>TOPSFIELD</v>
          </cell>
          <cell r="BD307">
            <v>0</v>
          </cell>
          <cell r="BE307">
            <v>0</v>
          </cell>
          <cell r="BF307">
            <v>0</v>
          </cell>
          <cell r="BG307">
            <v>0</v>
          </cell>
          <cell r="BH307">
            <v>0</v>
          </cell>
          <cell r="BI307">
            <v>0</v>
          </cell>
          <cell r="BJ307">
            <v>3470.25</v>
          </cell>
          <cell r="BK307">
            <v>0</v>
          </cell>
          <cell r="BL307">
            <v>0</v>
          </cell>
          <cell r="BM307">
            <v>3470.25</v>
          </cell>
          <cell r="BN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AA308">
            <v>299</v>
          </cell>
          <cell r="BA308">
            <v>299</v>
          </cell>
          <cell r="BB308">
            <v>299</v>
          </cell>
          <cell r="BC308" t="str">
            <v>TOWNSEND</v>
          </cell>
          <cell r="BD308">
            <v>0</v>
          </cell>
          <cell r="BE308">
            <v>0</v>
          </cell>
          <cell r="BF308">
            <v>0</v>
          </cell>
          <cell r="BG308">
            <v>0</v>
          </cell>
          <cell r="BH308">
            <v>0</v>
          </cell>
          <cell r="BI308">
            <v>0</v>
          </cell>
          <cell r="BJ308">
            <v>0</v>
          </cell>
          <cell r="BK308">
            <v>0</v>
          </cell>
          <cell r="BL308">
            <v>0</v>
          </cell>
          <cell r="BM308">
            <v>0</v>
          </cell>
          <cell r="BN308">
            <v>0</v>
          </cell>
        </row>
        <row r="309">
          <cell r="A309">
            <v>300</v>
          </cell>
          <cell r="B309">
            <v>300</v>
          </cell>
          <cell r="C309" t="str">
            <v>TRURO</v>
          </cell>
          <cell r="D309">
            <v>5</v>
          </cell>
          <cell r="E309">
            <v>139519</v>
          </cell>
          <cell r="F309">
            <v>0</v>
          </cell>
          <cell r="G309">
            <v>4465</v>
          </cell>
          <cell r="H309">
            <v>143984</v>
          </cell>
          <cell r="J309">
            <v>5941.7163250937629</v>
          </cell>
          <cell r="K309">
            <v>0.14284688845038498</v>
          </cell>
          <cell r="L309">
            <v>4465</v>
          </cell>
          <cell r="M309">
            <v>10406.716325093763</v>
          </cell>
          <cell r="O309">
            <v>133577.28367490624</v>
          </cell>
          <cell r="Q309">
            <v>0</v>
          </cell>
          <cell r="R309">
            <v>5941.7163250937629</v>
          </cell>
          <cell r="S309">
            <v>4465</v>
          </cell>
          <cell r="T309">
            <v>10406.716325093763</v>
          </cell>
          <cell r="V309">
            <v>46060</v>
          </cell>
          <cell r="AA309">
            <v>300</v>
          </cell>
          <cell r="AB309">
            <v>5</v>
          </cell>
          <cell r="AC309">
            <v>0</v>
          </cell>
          <cell r="AD309">
            <v>0</v>
          </cell>
          <cell r="AE309">
            <v>139519</v>
          </cell>
          <cell r="AF309">
            <v>0</v>
          </cell>
          <cell r="AG309">
            <v>139519</v>
          </cell>
          <cell r="AH309">
            <v>0</v>
          </cell>
          <cell r="AI309">
            <v>4465</v>
          </cell>
          <cell r="AJ309">
            <v>143984</v>
          </cell>
          <cell r="AK309">
            <v>0</v>
          </cell>
          <cell r="AM309">
            <v>0</v>
          </cell>
          <cell r="AN309">
            <v>0</v>
          </cell>
          <cell r="AO309">
            <v>143984</v>
          </cell>
          <cell r="BA309">
            <v>300</v>
          </cell>
          <cell r="BB309">
            <v>300</v>
          </cell>
          <cell r="BC309" t="str">
            <v>TRURO</v>
          </cell>
          <cell r="BD309">
            <v>139519</v>
          </cell>
          <cell r="BE309">
            <v>129862</v>
          </cell>
          <cell r="BF309">
            <v>9657</v>
          </cell>
          <cell r="BG309">
            <v>0</v>
          </cell>
          <cell r="BH309">
            <v>13151</v>
          </cell>
          <cell r="BI309">
            <v>817.25</v>
          </cell>
          <cell r="BJ309">
            <v>17969.75</v>
          </cell>
          <cell r="BK309">
            <v>0</v>
          </cell>
          <cell r="BL309">
            <v>0</v>
          </cell>
          <cell r="BM309">
            <v>41595</v>
          </cell>
          <cell r="BN309">
            <v>5941.7163250937629</v>
          </cell>
        </row>
        <row r="310">
          <cell r="A310">
            <v>301</v>
          </cell>
          <cell r="B310">
            <v>301</v>
          </cell>
          <cell r="C310" t="str">
            <v>TYNGSBOROUGH</v>
          </cell>
          <cell r="D310">
            <v>78</v>
          </cell>
          <cell r="E310">
            <v>1056704</v>
          </cell>
          <cell r="F310">
            <v>0</v>
          </cell>
          <cell r="G310">
            <v>69654</v>
          </cell>
          <cell r="H310">
            <v>1126358</v>
          </cell>
          <cell r="J310">
            <v>11284.154230322007</v>
          </cell>
          <cell r="K310">
            <v>0.14617632155141178</v>
          </cell>
          <cell r="L310">
            <v>69654</v>
          </cell>
          <cell r="M310">
            <v>80938.154230322005</v>
          </cell>
          <cell r="O310">
            <v>1045419.845769678</v>
          </cell>
          <cell r="Q310">
            <v>0</v>
          </cell>
          <cell r="R310">
            <v>11284.154230322007</v>
          </cell>
          <cell r="S310">
            <v>69654</v>
          </cell>
          <cell r="T310">
            <v>80938.154230322005</v>
          </cell>
          <cell r="V310">
            <v>146849.5</v>
          </cell>
          <cell r="AA310">
            <v>301</v>
          </cell>
          <cell r="AB310">
            <v>78</v>
          </cell>
          <cell r="AC310">
            <v>0</v>
          </cell>
          <cell r="AD310">
            <v>0</v>
          </cell>
          <cell r="AE310">
            <v>1056704</v>
          </cell>
          <cell r="AF310">
            <v>0</v>
          </cell>
          <cell r="AG310">
            <v>1056704</v>
          </cell>
          <cell r="AH310">
            <v>0</v>
          </cell>
          <cell r="AI310">
            <v>69654</v>
          </cell>
          <cell r="AJ310">
            <v>1126358</v>
          </cell>
          <cell r="AK310">
            <v>0</v>
          </cell>
          <cell r="AM310">
            <v>0</v>
          </cell>
          <cell r="AN310">
            <v>0</v>
          </cell>
          <cell r="AO310">
            <v>1126358</v>
          </cell>
          <cell r="BA310">
            <v>301</v>
          </cell>
          <cell r="BB310">
            <v>301</v>
          </cell>
          <cell r="BC310" t="str">
            <v>TYNGSBOROUGH</v>
          </cell>
          <cell r="BD310">
            <v>1056704</v>
          </cell>
          <cell r="BE310">
            <v>1038364</v>
          </cell>
          <cell r="BF310">
            <v>18340</v>
          </cell>
          <cell r="BG310">
            <v>0</v>
          </cell>
          <cell r="BH310">
            <v>26760</v>
          </cell>
          <cell r="BI310">
            <v>0</v>
          </cell>
          <cell r="BJ310">
            <v>27882</v>
          </cell>
          <cell r="BK310">
            <v>4213.5</v>
          </cell>
          <cell r="BL310">
            <v>0</v>
          </cell>
          <cell r="BM310">
            <v>77195.5</v>
          </cell>
          <cell r="BN310">
            <v>11284.154230322007</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AA311">
            <v>302</v>
          </cell>
          <cell r="BA311">
            <v>302</v>
          </cell>
          <cell r="BB311">
            <v>302</v>
          </cell>
          <cell r="BC311" t="str">
            <v>TYRINGHAM</v>
          </cell>
          <cell r="BD311">
            <v>0</v>
          </cell>
          <cell r="BE311">
            <v>0</v>
          </cell>
          <cell r="BF311">
            <v>0</v>
          </cell>
          <cell r="BG311">
            <v>0</v>
          </cell>
          <cell r="BH311">
            <v>0</v>
          </cell>
          <cell r="BI311">
            <v>0</v>
          </cell>
          <cell r="BJ311">
            <v>0</v>
          </cell>
          <cell r="BK311">
            <v>0</v>
          </cell>
          <cell r="BL311">
            <v>0</v>
          </cell>
          <cell r="BM311">
            <v>0</v>
          </cell>
          <cell r="BN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AA312">
            <v>303</v>
          </cell>
          <cell r="BA312">
            <v>303</v>
          </cell>
          <cell r="BB312">
            <v>303</v>
          </cell>
          <cell r="BC312" t="str">
            <v>UPTON</v>
          </cell>
          <cell r="BD312">
            <v>0</v>
          </cell>
          <cell r="BE312">
            <v>0</v>
          </cell>
          <cell r="BF312">
            <v>0</v>
          </cell>
          <cell r="BG312">
            <v>0</v>
          </cell>
          <cell r="BH312">
            <v>0</v>
          </cell>
          <cell r="BI312">
            <v>0</v>
          </cell>
          <cell r="BJ312">
            <v>0</v>
          </cell>
          <cell r="BK312">
            <v>0</v>
          </cell>
          <cell r="BL312">
            <v>0</v>
          </cell>
          <cell r="BM312">
            <v>0</v>
          </cell>
          <cell r="BN312">
            <v>0</v>
          </cell>
        </row>
        <row r="313">
          <cell r="A313">
            <v>304</v>
          </cell>
          <cell r="B313">
            <v>304</v>
          </cell>
          <cell r="C313" t="str">
            <v>UXBRIDGE</v>
          </cell>
          <cell r="D313">
            <v>0</v>
          </cell>
          <cell r="E313">
            <v>0</v>
          </cell>
          <cell r="F313">
            <v>0</v>
          </cell>
          <cell r="G313">
            <v>0</v>
          </cell>
          <cell r="H313">
            <v>0</v>
          </cell>
          <cell r="J313">
            <v>0</v>
          </cell>
          <cell r="K313">
            <v>0</v>
          </cell>
          <cell r="L313">
            <v>0</v>
          </cell>
          <cell r="M313">
            <v>0</v>
          </cell>
          <cell r="O313">
            <v>0</v>
          </cell>
          <cell r="Q313">
            <v>0</v>
          </cell>
          <cell r="R313">
            <v>0</v>
          </cell>
          <cell r="S313">
            <v>0</v>
          </cell>
          <cell r="T313">
            <v>0</v>
          </cell>
          <cell r="V313">
            <v>4928.5</v>
          </cell>
          <cell r="AA313">
            <v>304</v>
          </cell>
          <cell r="BA313">
            <v>304</v>
          </cell>
          <cell r="BB313">
            <v>304</v>
          </cell>
          <cell r="BC313" t="str">
            <v>UXBRIDGE</v>
          </cell>
          <cell r="BD313">
            <v>0</v>
          </cell>
          <cell r="BE313">
            <v>13267</v>
          </cell>
          <cell r="BF313">
            <v>0</v>
          </cell>
          <cell r="BG313">
            <v>0</v>
          </cell>
          <cell r="BH313">
            <v>1682</v>
          </cell>
          <cell r="BI313">
            <v>3246.5</v>
          </cell>
          <cell r="BJ313">
            <v>0</v>
          </cell>
          <cell r="BK313">
            <v>0</v>
          </cell>
          <cell r="BL313">
            <v>0</v>
          </cell>
          <cell r="BM313">
            <v>4928.5</v>
          </cell>
          <cell r="BN313">
            <v>0</v>
          </cell>
        </row>
        <row r="314">
          <cell r="A314">
            <v>305</v>
          </cell>
          <cell r="B314">
            <v>305</v>
          </cell>
          <cell r="C314" t="str">
            <v>WAKEFIELD</v>
          </cell>
          <cell r="D314">
            <v>67</v>
          </cell>
          <cell r="E314">
            <v>869662</v>
          </cell>
          <cell r="F314">
            <v>0</v>
          </cell>
          <cell r="G314">
            <v>59831</v>
          </cell>
          <cell r="H314">
            <v>929493</v>
          </cell>
          <cell r="J314">
            <v>124717.59164638666</v>
          </cell>
          <cell r="K314">
            <v>0.53495122163088493</v>
          </cell>
          <cell r="L314">
            <v>59831</v>
          </cell>
          <cell r="M314">
            <v>184548.59164638666</v>
          </cell>
          <cell r="O314">
            <v>744944.40835361334</v>
          </cell>
          <cell r="Q314">
            <v>0</v>
          </cell>
          <cell r="R314">
            <v>124717.59164638666</v>
          </cell>
          <cell r="S314">
            <v>59831</v>
          </cell>
          <cell r="T314">
            <v>184548.59164638666</v>
          </cell>
          <cell r="V314">
            <v>292969.25</v>
          </cell>
          <cell r="AA314">
            <v>305</v>
          </cell>
          <cell r="AB314">
            <v>67</v>
          </cell>
          <cell r="AC314">
            <v>0</v>
          </cell>
          <cell r="AD314">
            <v>0</v>
          </cell>
          <cell r="AE314">
            <v>869662</v>
          </cell>
          <cell r="AF314">
            <v>0</v>
          </cell>
          <cell r="AG314">
            <v>869662</v>
          </cell>
          <cell r="AH314">
            <v>0</v>
          </cell>
          <cell r="AI314">
            <v>59831</v>
          </cell>
          <cell r="AJ314">
            <v>929493</v>
          </cell>
          <cell r="AK314">
            <v>0</v>
          </cell>
          <cell r="AM314">
            <v>0</v>
          </cell>
          <cell r="AN314">
            <v>0</v>
          </cell>
          <cell r="AO314">
            <v>929493</v>
          </cell>
          <cell r="BA314">
            <v>305</v>
          </cell>
          <cell r="BB314">
            <v>305</v>
          </cell>
          <cell r="BC314" t="str">
            <v>WAKEFIELD</v>
          </cell>
          <cell r="BD314">
            <v>869662</v>
          </cell>
          <cell r="BE314">
            <v>666960</v>
          </cell>
          <cell r="BF314">
            <v>202702</v>
          </cell>
          <cell r="BG314">
            <v>1618.75</v>
          </cell>
          <cell r="BH314">
            <v>0</v>
          </cell>
          <cell r="BI314">
            <v>0</v>
          </cell>
          <cell r="BJ314">
            <v>22878.25</v>
          </cell>
          <cell r="BK314">
            <v>5939.25</v>
          </cell>
          <cell r="BL314">
            <v>0</v>
          </cell>
          <cell r="BM314">
            <v>233138.25</v>
          </cell>
          <cell r="BN314">
            <v>124717.59164638666</v>
          </cell>
        </row>
        <row r="315">
          <cell r="A315">
            <v>306</v>
          </cell>
          <cell r="B315">
            <v>306</v>
          </cell>
          <cell r="C315" t="str">
            <v>WALES</v>
          </cell>
          <cell r="D315">
            <v>2</v>
          </cell>
          <cell r="E315">
            <v>23158</v>
          </cell>
          <cell r="F315">
            <v>0</v>
          </cell>
          <cell r="G315">
            <v>1786</v>
          </cell>
          <cell r="H315">
            <v>24944</v>
          </cell>
          <cell r="J315">
            <v>0</v>
          </cell>
          <cell r="K315">
            <v>0</v>
          </cell>
          <cell r="L315">
            <v>1786</v>
          </cell>
          <cell r="M315">
            <v>1786</v>
          </cell>
          <cell r="O315">
            <v>23158</v>
          </cell>
          <cell r="Q315">
            <v>0</v>
          </cell>
          <cell r="R315">
            <v>0</v>
          </cell>
          <cell r="S315">
            <v>1786</v>
          </cell>
          <cell r="T315">
            <v>1786</v>
          </cell>
          <cell r="V315">
            <v>8445.5</v>
          </cell>
          <cell r="AA315">
            <v>306</v>
          </cell>
          <cell r="AB315">
            <v>2</v>
          </cell>
          <cell r="AC315">
            <v>0</v>
          </cell>
          <cell r="AD315">
            <v>0</v>
          </cell>
          <cell r="AE315">
            <v>23158</v>
          </cell>
          <cell r="AF315">
            <v>0</v>
          </cell>
          <cell r="AG315">
            <v>23158</v>
          </cell>
          <cell r="AH315">
            <v>0</v>
          </cell>
          <cell r="AI315">
            <v>1786</v>
          </cell>
          <cell r="AJ315">
            <v>24944</v>
          </cell>
          <cell r="AK315">
            <v>0</v>
          </cell>
          <cell r="AM315">
            <v>0</v>
          </cell>
          <cell r="AN315">
            <v>0</v>
          </cell>
          <cell r="AO315">
            <v>24944</v>
          </cell>
          <cell r="BA315">
            <v>306</v>
          </cell>
          <cell r="BB315">
            <v>306</v>
          </cell>
          <cell r="BC315" t="str">
            <v>WALES</v>
          </cell>
          <cell r="BD315">
            <v>23158</v>
          </cell>
          <cell r="BE315">
            <v>26638</v>
          </cell>
          <cell r="BF315">
            <v>0</v>
          </cell>
          <cell r="BG315">
            <v>6659.5</v>
          </cell>
          <cell r="BH315">
            <v>0</v>
          </cell>
          <cell r="BI315">
            <v>0</v>
          </cell>
          <cell r="BJ315">
            <v>0</v>
          </cell>
          <cell r="BK315">
            <v>0</v>
          </cell>
          <cell r="BL315">
            <v>0</v>
          </cell>
          <cell r="BM315">
            <v>6659.5</v>
          </cell>
          <cell r="BN315">
            <v>0</v>
          </cell>
        </row>
        <row r="316">
          <cell r="A316">
            <v>307</v>
          </cell>
          <cell r="B316">
            <v>307</v>
          </cell>
          <cell r="C316" t="str">
            <v>WALPOLE</v>
          </cell>
          <cell r="D316">
            <v>38</v>
          </cell>
          <cell r="E316">
            <v>555809</v>
          </cell>
          <cell r="F316">
            <v>0</v>
          </cell>
          <cell r="G316">
            <v>33934</v>
          </cell>
          <cell r="H316">
            <v>589743</v>
          </cell>
          <cell r="J316">
            <v>61593.392995356873</v>
          </cell>
          <cell r="K316">
            <v>0.35271150570057752</v>
          </cell>
          <cell r="L316">
            <v>33934</v>
          </cell>
          <cell r="M316">
            <v>95527.392995356873</v>
          </cell>
          <cell r="O316">
            <v>494215.60700464313</v>
          </cell>
          <cell r="Q316">
            <v>0</v>
          </cell>
          <cell r="R316">
            <v>61593.392995356873</v>
          </cell>
          <cell r="S316">
            <v>33934</v>
          </cell>
          <cell r="T316">
            <v>95527.392995356873</v>
          </cell>
          <cell r="V316">
            <v>208562.25</v>
          </cell>
          <cell r="AA316">
            <v>307</v>
          </cell>
          <cell r="AB316">
            <v>38</v>
          </cell>
          <cell r="AC316">
            <v>0</v>
          </cell>
          <cell r="AD316">
            <v>0</v>
          </cell>
          <cell r="AE316">
            <v>555809</v>
          </cell>
          <cell r="AF316">
            <v>0</v>
          </cell>
          <cell r="AG316">
            <v>555809</v>
          </cell>
          <cell r="AH316">
            <v>0</v>
          </cell>
          <cell r="AI316">
            <v>33934</v>
          </cell>
          <cell r="AJ316">
            <v>589743</v>
          </cell>
          <cell r="AK316">
            <v>0</v>
          </cell>
          <cell r="AM316">
            <v>0</v>
          </cell>
          <cell r="AN316">
            <v>0</v>
          </cell>
          <cell r="AO316">
            <v>589743</v>
          </cell>
          <cell r="BA316">
            <v>307</v>
          </cell>
          <cell r="BB316">
            <v>307</v>
          </cell>
          <cell r="BC316" t="str">
            <v>WALPOLE</v>
          </cell>
          <cell r="BD316">
            <v>555809</v>
          </cell>
          <cell r="BE316">
            <v>455702</v>
          </cell>
          <cell r="BF316">
            <v>100107</v>
          </cell>
          <cell r="BG316">
            <v>40790.5</v>
          </cell>
          <cell r="BH316">
            <v>10894</v>
          </cell>
          <cell r="BI316">
            <v>22836.75</v>
          </cell>
          <cell r="BJ316">
            <v>0</v>
          </cell>
          <cell r="BK316">
            <v>0</v>
          </cell>
          <cell r="BL316">
            <v>0</v>
          </cell>
          <cell r="BM316">
            <v>174628.25</v>
          </cell>
          <cell r="BN316">
            <v>61593.392995356873</v>
          </cell>
        </row>
        <row r="317">
          <cell r="A317">
            <v>308</v>
          </cell>
          <cell r="B317">
            <v>308</v>
          </cell>
          <cell r="C317" t="str">
            <v>WALTHAM</v>
          </cell>
          <cell r="D317">
            <v>10</v>
          </cell>
          <cell r="E317">
            <v>185378</v>
          </cell>
          <cell r="F317">
            <v>0</v>
          </cell>
          <cell r="G317">
            <v>8930</v>
          </cell>
          <cell r="H317">
            <v>194308</v>
          </cell>
          <cell r="J317">
            <v>0</v>
          </cell>
          <cell r="K317">
            <v>0</v>
          </cell>
          <cell r="L317">
            <v>8930</v>
          </cell>
          <cell r="M317">
            <v>8930</v>
          </cell>
          <cell r="O317">
            <v>185378</v>
          </cell>
          <cell r="Q317">
            <v>0</v>
          </cell>
          <cell r="R317">
            <v>0</v>
          </cell>
          <cell r="S317">
            <v>8930</v>
          </cell>
          <cell r="T317">
            <v>8930</v>
          </cell>
          <cell r="V317">
            <v>61764.25</v>
          </cell>
          <cell r="AA317">
            <v>308</v>
          </cell>
          <cell r="AB317">
            <v>10</v>
          </cell>
          <cell r="AC317">
            <v>0</v>
          </cell>
          <cell r="AD317">
            <v>0</v>
          </cell>
          <cell r="AE317">
            <v>185378</v>
          </cell>
          <cell r="AF317">
            <v>0</v>
          </cell>
          <cell r="AG317">
            <v>185378</v>
          </cell>
          <cell r="AH317">
            <v>0</v>
          </cell>
          <cell r="AI317">
            <v>8930</v>
          </cell>
          <cell r="AJ317">
            <v>194308</v>
          </cell>
          <cell r="AK317">
            <v>0</v>
          </cell>
          <cell r="AM317">
            <v>0</v>
          </cell>
          <cell r="AN317">
            <v>0</v>
          </cell>
          <cell r="AO317">
            <v>194308</v>
          </cell>
          <cell r="BA317">
            <v>308</v>
          </cell>
          <cell r="BB317">
            <v>308</v>
          </cell>
          <cell r="BC317" t="str">
            <v>WALTHAM</v>
          </cell>
          <cell r="BD317">
            <v>185378</v>
          </cell>
          <cell r="BE317">
            <v>221795</v>
          </cell>
          <cell r="BF317">
            <v>0</v>
          </cell>
          <cell r="BG317">
            <v>0</v>
          </cell>
          <cell r="BH317">
            <v>1775</v>
          </cell>
          <cell r="BI317">
            <v>17442.5</v>
          </cell>
          <cell r="BJ317">
            <v>0</v>
          </cell>
          <cell r="BK317">
            <v>33616.75</v>
          </cell>
          <cell r="BL317">
            <v>0</v>
          </cell>
          <cell r="BM317">
            <v>52834.25</v>
          </cell>
          <cell r="BN317">
            <v>0</v>
          </cell>
        </row>
        <row r="318">
          <cell r="A318">
            <v>309</v>
          </cell>
          <cell r="B318">
            <v>309</v>
          </cell>
          <cell r="C318" t="str">
            <v>WARE</v>
          </cell>
          <cell r="D318">
            <v>3</v>
          </cell>
          <cell r="E318">
            <v>34083</v>
          </cell>
          <cell r="F318">
            <v>0</v>
          </cell>
          <cell r="G318">
            <v>2679</v>
          </cell>
          <cell r="H318">
            <v>36762</v>
          </cell>
          <cell r="J318">
            <v>4997.8835775848229</v>
          </cell>
          <cell r="K318">
            <v>0.22655607155788457</v>
          </cell>
          <cell r="L318">
            <v>2679</v>
          </cell>
          <cell r="M318">
            <v>7676.8835775848229</v>
          </cell>
          <cell r="O318">
            <v>29085.116422415176</v>
          </cell>
          <cell r="Q318">
            <v>0</v>
          </cell>
          <cell r="R318">
            <v>4997.8835775848229</v>
          </cell>
          <cell r="S318">
            <v>2679</v>
          </cell>
          <cell r="T318">
            <v>7676.8835775848229</v>
          </cell>
          <cell r="V318">
            <v>24739.25</v>
          </cell>
          <cell r="AA318">
            <v>309</v>
          </cell>
          <cell r="AB318">
            <v>3</v>
          </cell>
          <cell r="AC318">
            <v>0</v>
          </cell>
          <cell r="AD318">
            <v>0</v>
          </cell>
          <cell r="AE318">
            <v>34083</v>
          </cell>
          <cell r="AF318">
            <v>0</v>
          </cell>
          <cell r="AG318">
            <v>34083</v>
          </cell>
          <cell r="AH318">
            <v>0</v>
          </cell>
          <cell r="AI318">
            <v>2679</v>
          </cell>
          <cell r="AJ318">
            <v>36762</v>
          </cell>
          <cell r="AK318">
            <v>0</v>
          </cell>
          <cell r="AM318">
            <v>0</v>
          </cell>
          <cell r="AN318">
            <v>0</v>
          </cell>
          <cell r="AO318">
            <v>36762</v>
          </cell>
          <cell r="BA318">
            <v>309</v>
          </cell>
          <cell r="BB318">
            <v>309</v>
          </cell>
          <cell r="BC318" t="str">
            <v>WARE</v>
          </cell>
          <cell r="BD318">
            <v>34083</v>
          </cell>
          <cell r="BE318">
            <v>25960</v>
          </cell>
          <cell r="BF318">
            <v>8123</v>
          </cell>
          <cell r="BG318">
            <v>0</v>
          </cell>
          <cell r="BH318">
            <v>3412</v>
          </cell>
          <cell r="BI318">
            <v>9377</v>
          </cell>
          <cell r="BJ318">
            <v>1148.25</v>
          </cell>
          <cell r="BK318">
            <v>0</v>
          </cell>
          <cell r="BL318">
            <v>0</v>
          </cell>
          <cell r="BM318">
            <v>22060.25</v>
          </cell>
          <cell r="BN318">
            <v>4997.8835775848229</v>
          </cell>
        </row>
        <row r="319">
          <cell r="A319">
            <v>310</v>
          </cell>
          <cell r="B319">
            <v>310</v>
          </cell>
          <cell r="C319" t="str">
            <v>WAREHAM</v>
          </cell>
          <cell r="D319">
            <v>88</v>
          </cell>
          <cell r="E319">
            <v>1139086</v>
          </cell>
          <cell r="F319">
            <v>0</v>
          </cell>
          <cell r="G319">
            <v>78584</v>
          </cell>
          <cell r="H319">
            <v>1217670</v>
          </cell>
          <cell r="J319">
            <v>211799.39102916553</v>
          </cell>
          <cell r="K319">
            <v>0.42127859022267966</v>
          </cell>
          <cell r="L319">
            <v>78584</v>
          </cell>
          <cell r="M319">
            <v>290383.39102916553</v>
          </cell>
          <cell r="O319">
            <v>927286.60897083441</v>
          </cell>
          <cell r="Q319">
            <v>0</v>
          </cell>
          <cell r="R319">
            <v>211799.39102916553</v>
          </cell>
          <cell r="S319">
            <v>78584</v>
          </cell>
          <cell r="T319">
            <v>290383.39102916553</v>
          </cell>
          <cell r="V319">
            <v>581337.75</v>
          </cell>
          <cell r="AA319">
            <v>310</v>
          </cell>
          <cell r="AB319">
            <v>88</v>
          </cell>
          <cell r="AC319">
            <v>0</v>
          </cell>
          <cell r="AD319">
            <v>0</v>
          </cell>
          <cell r="AE319">
            <v>1139086</v>
          </cell>
          <cell r="AF319">
            <v>0</v>
          </cell>
          <cell r="AG319">
            <v>1139086</v>
          </cell>
          <cell r="AH319">
            <v>0</v>
          </cell>
          <cell r="AI319">
            <v>78584</v>
          </cell>
          <cell r="AJ319">
            <v>1217670</v>
          </cell>
          <cell r="AK319">
            <v>0</v>
          </cell>
          <cell r="AM319">
            <v>0</v>
          </cell>
          <cell r="AN319">
            <v>0</v>
          </cell>
          <cell r="AO319">
            <v>1217670</v>
          </cell>
          <cell r="BA319">
            <v>310</v>
          </cell>
          <cell r="BB319">
            <v>310</v>
          </cell>
          <cell r="BC319" t="str">
            <v>WAREHAM</v>
          </cell>
          <cell r="BD319">
            <v>1139086</v>
          </cell>
          <cell r="BE319">
            <v>794851</v>
          </cell>
          <cell r="BF319">
            <v>344235</v>
          </cell>
          <cell r="BG319">
            <v>15707.5</v>
          </cell>
          <cell r="BH319">
            <v>58375</v>
          </cell>
          <cell r="BI319">
            <v>0</v>
          </cell>
          <cell r="BJ319">
            <v>27484</v>
          </cell>
          <cell r="BK319">
            <v>56952.25</v>
          </cell>
          <cell r="BL319">
            <v>0</v>
          </cell>
          <cell r="BM319">
            <v>502753.75</v>
          </cell>
          <cell r="BN319">
            <v>211799.39102916553</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AA320">
            <v>311</v>
          </cell>
          <cell r="BA320">
            <v>311</v>
          </cell>
          <cell r="BB320">
            <v>311</v>
          </cell>
          <cell r="BC320" t="str">
            <v>WARREN</v>
          </cell>
          <cell r="BD320">
            <v>0</v>
          </cell>
          <cell r="BE320">
            <v>0</v>
          </cell>
          <cell r="BF320">
            <v>0</v>
          </cell>
          <cell r="BG320">
            <v>0</v>
          </cell>
          <cell r="BH320">
            <v>0</v>
          </cell>
          <cell r="BI320">
            <v>0</v>
          </cell>
          <cell r="BJ320">
            <v>0</v>
          </cell>
          <cell r="BK320">
            <v>0</v>
          </cell>
          <cell r="BL320">
            <v>0</v>
          </cell>
          <cell r="BM320">
            <v>0</v>
          </cell>
          <cell r="BN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AA321">
            <v>312</v>
          </cell>
          <cell r="BA321">
            <v>312</v>
          </cell>
          <cell r="BB321">
            <v>312</v>
          </cell>
          <cell r="BC321" t="str">
            <v>WARWICK</v>
          </cell>
          <cell r="BD321">
            <v>0</v>
          </cell>
          <cell r="BE321">
            <v>0</v>
          </cell>
          <cell r="BF321">
            <v>0</v>
          </cell>
          <cell r="BG321">
            <v>0</v>
          </cell>
          <cell r="BH321">
            <v>0</v>
          </cell>
          <cell r="BI321">
            <v>0</v>
          </cell>
          <cell r="BJ321">
            <v>0</v>
          </cell>
          <cell r="BK321">
            <v>0</v>
          </cell>
          <cell r="BL321">
            <v>0</v>
          </cell>
          <cell r="BM321">
            <v>0</v>
          </cell>
          <cell r="BN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AA322">
            <v>313</v>
          </cell>
          <cell r="BA322">
            <v>313</v>
          </cell>
          <cell r="BB322">
            <v>313</v>
          </cell>
          <cell r="BC322" t="str">
            <v>WASHINGTON</v>
          </cell>
          <cell r="BD322">
            <v>0</v>
          </cell>
          <cell r="BE322">
            <v>0</v>
          </cell>
          <cell r="BF322">
            <v>0</v>
          </cell>
          <cell r="BG322">
            <v>0</v>
          </cell>
          <cell r="BH322">
            <v>0</v>
          </cell>
          <cell r="BI322">
            <v>0</v>
          </cell>
          <cell r="BJ322">
            <v>0</v>
          </cell>
          <cell r="BK322">
            <v>0</v>
          </cell>
          <cell r="BL322">
            <v>0</v>
          </cell>
          <cell r="BM322">
            <v>0</v>
          </cell>
          <cell r="BN322">
            <v>0</v>
          </cell>
        </row>
        <row r="323">
          <cell r="A323">
            <v>314</v>
          </cell>
          <cell r="B323">
            <v>314</v>
          </cell>
          <cell r="C323" t="str">
            <v>WATERTOWN</v>
          </cell>
          <cell r="D323">
            <v>7</v>
          </cell>
          <cell r="E323">
            <v>149060</v>
          </cell>
          <cell r="F323">
            <v>0</v>
          </cell>
          <cell r="G323">
            <v>6251</v>
          </cell>
          <cell r="H323">
            <v>155311</v>
          </cell>
          <cell r="J323">
            <v>0</v>
          </cell>
          <cell r="K323">
            <v>0</v>
          </cell>
          <cell r="L323">
            <v>6251</v>
          </cell>
          <cell r="M323">
            <v>6251</v>
          </cell>
          <cell r="O323">
            <v>149060</v>
          </cell>
          <cell r="Q323">
            <v>0</v>
          </cell>
          <cell r="R323">
            <v>0</v>
          </cell>
          <cell r="S323">
            <v>6251</v>
          </cell>
          <cell r="T323">
            <v>6251</v>
          </cell>
          <cell r="V323">
            <v>26894.25</v>
          </cell>
          <cell r="AA323">
            <v>314</v>
          </cell>
          <cell r="AB323">
            <v>7</v>
          </cell>
          <cell r="AC323">
            <v>0</v>
          </cell>
          <cell r="AD323">
            <v>0</v>
          </cell>
          <cell r="AE323">
            <v>149060</v>
          </cell>
          <cell r="AF323">
            <v>0</v>
          </cell>
          <cell r="AG323">
            <v>149060</v>
          </cell>
          <cell r="AH323">
            <v>0</v>
          </cell>
          <cell r="AI323">
            <v>6251</v>
          </cell>
          <cell r="AJ323">
            <v>155311</v>
          </cell>
          <cell r="AK323">
            <v>0</v>
          </cell>
          <cell r="AM323">
            <v>0</v>
          </cell>
          <cell r="AN323">
            <v>0</v>
          </cell>
          <cell r="AO323">
            <v>155311</v>
          </cell>
          <cell r="BA323">
            <v>314</v>
          </cell>
          <cell r="BB323">
            <v>314</v>
          </cell>
          <cell r="BC323" t="str">
            <v>WATERTOWN</v>
          </cell>
          <cell r="BD323">
            <v>149060</v>
          </cell>
          <cell r="BE323">
            <v>247945</v>
          </cell>
          <cell r="BF323">
            <v>0</v>
          </cell>
          <cell r="BG323">
            <v>1053.25</v>
          </cell>
          <cell r="BH323">
            <v>5518</v>
          </cell>
          <cell r="BI323">
            <v>9344.25</v>
          </cell>
          <cell r="BJ323">
            <v>4727.75</v>
          </cell>
          <cell r="BK323">
            <v>0</v>
          </cell>
          <cell r="BL323">
            <v>0</v>
          </cell>
          <cell r="BM323">
            <v>20643.25</v>
          </cell>
          <cell r="BN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AA324">
            <v>315</v>
          </cell>
          <cell r="BA324">
            <v>315</v>
          </cell>
          <cell r="BB324">
            <v>315</v>
          </cell>
          <cell r="BC324" t="str">
            <v>WAYLAND</v>
          </cell>
          <cell r="BD324">
            <v>0</v>
          </cell>
          <cell r="BE324">
            <v>0</v>
          </cell>
          <cell r="BF324">
            <v>0</v>
          </cell>
          <cell r="BG324">
            <v>0</v>
          </cell>
          <cell r="BH324">
            <v>0</v>
          </cell>
          <cell r="BI324">
            <v>3902.75</v>
          </cell>
          <cell r="BJ324">
            <v>0</v>
          </cell>
          <cell r="BK324">
            <v>0</v>
          </cell>
          <cell r="BL324">
            <v>0</v>
          </cell>
          <cell r="BM324">
            <v>3902.75</v>
          </cell>
          <cell r="BN324">
            <v>0</v>
          </cell>
        </row>
        <row r="325">
          <cell r="A325">
            <v>316</v>
          </cell>
          <cell r="B325">
            <v>316</v>
          </cell>
          <cell r="C325" t="str">
            <v>WEBSTER</v>
          </cell>
          <cell r="D325">
            <v>17</v>
          </cell>
          <cell r="E325">
            <v>205193</v>
          </cell>
          <cell r="F325">
            <v>0</v>
          </cell>
          <cell r="G325">
            <v>15181</v>
          </cell>
          <cell r="H325">
            <v>220374</v>
          </cell>
          <cell r="J325">
            <v>14569.725854636046</v>
          </cell>
          <cell r="K325">
            <v>0.31697607089424062</v>
          </cell>
          <cell r="L325">
            <v>15181</v>
          </cell>
          <cell r="M325">
            <v>29750.725854636046</v>
          </cell>
          <cell r="O325">
            <v>190623.27414536395</v>
          </cell>
          <cell r="Q325">
            <v>0</v>
          </cell>
          <cell r="R325">
            <v>14569.725854636046</v>
          </cell>
          <cell r="S325">
            <v>15181</v>
          </cell>
          <cell r="T325">
            <v>29750.725854636046</v>
          </cell>
          <cell r="V325">
            <v>61145.75</v>
          </cell>
          <cell r="AA325">
            <v>316</v>
          </cell>
          <cell r="AB325">
            <v>17</v>
          </cell>
          <cell r="AC325">
            <v>0</v>
          </cell>
          <cell r="AD325">
            <v>0</v>
          </cell>
          <cell r="AE325">
            <v>205193</v>
          </cell>
          <cell r="AF325">
            <v>0</v>
          </cell>
          <cell r="AG325">
            <v>205193</v>
          </cell>
          <cell r="AH325">
            <v>0</v>
          </cell>
          <cell r="AI325">
            <v>15181</v>
          </cell>
          <cell r="AJ325">
            <v>220374</v>
          </cell>
          <cell r="AK325">
            <v>0</v>
          </cell>
          <cell r="AM325">
            <v>0</v>
          </cell>
          <cell r="AN325">
            <v>0</v>
          </cell>
          <cell r="AO325">
            <v>220374</v>
          </cell>
          <cell r="BA325">
            <v>316</v>
          </cell>
          <cell r="BB325">
            <v>316</v>
          </cell>
          <cell r="BC325" t="str">
            <v>WEBSTER</v>
          </cell>
          <cell r="BD325">
            <v>205193</v>
          </cell>
          <cell r="BE325">
            <v>181513</v>
          </cell>
          <cell r="BF325">
            <v>23680</v>
          </cell>
          <cell r="BG325">
            <v>13224</v>
          </cell>
          <cell r="BH325">
            <v>0</v>
          </cell>
          <cell r="BI325">
            <v>7285.75</v>
          </cell>
          <cell r="BJ325">
            <v>1775</v>
          </cell>
          <cell r="BK325">
            <v>0</v>
          </cell>
          <cell r="BL325">
            <v>0</v>
          </cell>
          <cell r="BM325">
            <v>45964.75</v>
          </cell>
          <cell r="BN325">
            <v>14569.725854636046</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AA326">
            <v>317</v>
          </cell>
          <cell r="BA326">
            <v>317</v>
          </cell>
          <cell r="BB326">
            <v>317</v>
          </cell>
          <cell r="BC326" t="str">
            <v>WELLESLEY</v>
          </cell>
          <cell r="BD326">
            <v>0</v>
          </cell>
          <cell r="BE326">
            <v>0</v>
          </cell>
          <cell r="BF326">
            <v>0</v>
          </cell>
          <cell r="BG326">
            <v>0</v>
          </cell>
          <cell r="BH326">
            <v>0</v>
          </cell>
          <cell r="BI326">
            <v>107.25</v>
          </cell>
          <cell r="BJ326">
            <v>453.25</v>
          </cell>
          <cell r="BK326">
            <v>0</v>
          </cell>
          <cell r="BL326">
            <v>0</v>
          </cell>
          <cell r="BM326">
            <v>560.5</v>
          </cell>
          <cell r="BN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AA327">
            <v>318</v>
          </cell>
          <cell r="BA327">
            <v>318</v>
          </cell>
          <cell r="BB327">
            <v>318</v>
          </cell>
          <cell r="BC327" t="str">
            <v>WELLFLEET</v>
          </cell>
          <cell r="BD327">
            <v>0</v>
          </cell>
          <cell r="BE327">
            <v>0</v>
          </cell>
          <cell r="BF327">
            <v>0</v>
          </cell>
          <cell r="BG327">
            <v>0</v>
          </cell>
          <cell r="BH327">
            <v>0</v>
          </cell>
          <cell r="BI327">
            <v>0</v>
          </cell>
          <cell r="BJ327">
            <v>0</v>
          </cell>
          <cell r="BK327">
            <v>0</v>
          </cell>
          <cell r="BL327">
            <v>0</v>
          </cell>
          <cell r="BM327">
            <v>0</v>
          </cell>
          <cell r="BN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AA328">
            <v>319</v>
          </cell>
          <cell r="BA328">
            <v>319</v>
          </cell>
          <cell r="BB328">
            <v>319</v>
          </cell>
          <cell r="BC328" t="str">
            <v>WENDELL</v>
          </cell>
          <cell r="BD328">
            <v>0</v>
          </cell>
          <cell r="BE328">
            <v>0</v>
          </cell>
          <cell r="BF328">
            <v>0</v>
          </cell>
          <cell r="BG328">
            <v>0</v>
          </cell>
          <cell r="BH328">
            <v>0</v>
          </cell>
          <cell r="BI328">
            <v>0</v>
          </cell>
          <cell r="BJ328">
            <v>0</v>
          </cell>
          <cell r="BK328">
            <v>0</v>
          </cell>
          <cell r="BL328">
            <v>0</v>
          </cell>
          <cell r="BM328">
            <v>0</v>
          </cell>
          <cell r="BN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AA329">
            <v>320</v>
          </cell>
          <cell r="BA329">
            <v>320</v>
          </cell>
          <cell r="BB329">
            <v>320</v>
          </cell>
          <cell r="BC329" t="str">
            <v>WENHAM</v>
          </cell>
          <cell r="BD329">
            <v>0</v>
          </cell>
          <cell r="BE329">
            <v>0</v>
          </cell>
          <cell r="BF329">
            <v>0</v>
          </cell>
          <cell r="BG329">
            <v>0</v>
          </cell>
          <cell r="BH329">
            <v>0</v>
          </cell>
          <cell r="BI329">
            <v>0</v>
          </cell>
          <cell r="BJ329">
            <v>0</v>
          </cell>
          <cell r="BK329">
            <v>0</v>
          </cell>
          <cell r="BL329">
            <v>0</v>
          </cell>
          <cell r="BM329">
            <v>0</v>
          </cell>
          <cell r="BN329">
            <v>0</v>
          </cell>
        </row>
        <row r="330">
          <cell r="A330">
            <v>321</v>
          </cell>
          <cell r="B330">
            <v>328</v>
          </cell>
          <cell r="C330" t="str">
            <v>WESTBOROUGH</v>
          </cell>
          <cell r="D330">
            <v>10</v>
          </cell>
          <cell r="E330">
            <v>151920</v>
          </cell>
          <cell r="F330">
            <v>0</v>
          </cell>
          <cell r="G330">
            <v>8930</v>
          </cell>
          <cell r="H330">
            <v>160850</v>
          </cell>
          <cell r="J330">
            <v>9893.6314080467746</v>
          </cell>
          <cell r="K330">
            <v>0.3221107409424312</v>
          </cell>
          <cell r="L330">
            <v>8930</v>
          </cell>
          <cell r="M330">
            <v>18823.631408046775</v>
          </cell>
          <cell r="O330">
            <v>142026.36859195321</v>
          </cell>
          <cell r="Q330">
            <v>0</v>
          </cell>
          <cell r="R330">
            <v>9893.6314080467746</v>
          </cell>
          <cell r="S330">
            <v>8930</v>
          </cell>
          <cell r="T330">
            <v>18823.631408046775</v>
          </cell>
          <cell r="V330">
            <v>39645</v>
          </cell>
          <cell r="AA330">
            <v>321</v>
          </cell>
          <cell r="AB330">
            <v>10</v>
          </cell>
          <cell r="AC330">
            <v>0</v>
          </cell>
          <cell r="AD330">
            <v>0</v>
          </cell>
          <cell r="AE330">
            <v>151920</v>
          </cell>
          <cell r="AF330">
            <v>0</v>
          </cell>
          <cell r="AG330">
            <v>151920</v>
          </cell>
          <cell r="AH330">
            <v>0</v>
          </cell>
          <cell r="AI330">
            <v>8930</v>
          </cell>
          <cell r="AJ330">
            <v>160850</v>
          </cell>
          <cell r="AK330">
            <v>0</v>
          </cell>
          <cell r="AM330">
            <v>0</v>
          </cell>
          <cell r="AN330">
            <v>0</v>
          </cell>
          <cell r="AO330">
            <v>160850</v>
          </cell>
          <cell r="BA330">
            <v>321</v>
          </cell>
          <cell r="BB330">
            <v>328</v>
          </cell>
          <cell r="BC330" t="str">
            <v>WESTBOROUGH</v>
          </cell>
          <cell r="BD330">
            <v>151920</v>
          </cell>
          <cell r="BE330">
            <v>135840</v>
          </cell>
          <cell r="BF330">
            <v>16080</v>
          </cell>
          <cell r="BG330">
            <v>9959</v>
          </cell>
          <cell r="BH330">
            <v>3673</v>
          </cell>
          <cell r="BI330">
            <v>948.25</v>
          </cell>
          <cell r="BJ330">
            <v>54.75</v>
          </cell>
          <cell r="BK330">
            <v>0</v>
          </cell>
          <cell r="BL330">
            <v>0</v>
          </cell>
          <cell r="BM330">
            <v>30715</v>
          </cell>
          <cell r="BN330">
            <v>9893.6314080467746</v>
          </cell>
        </row>
        <row r="331">
          <cell r="A331">
            <v>322</v>
          </cell>
          <cell r="B331">
            <v>321</v>
          </cell>
          <cell r="C331" t="str">
            <v>WEST BOYLSTON</v>
          </cell>
          <cell r="D331">
            <v>10</v>
          </cell>
          <cell r="E331">
            <v>143390</v>
          </cell>
          <cell r="F331">
            <v>0</v>
          </cell>
          <cell r="G331">
            <v>8930</v>
          </cell>
          <cell r="H331">
            <v>152320</v>
          </cell>
          <cell r="J331">
            <v>13758.177357918777</v>
          </cell>
          <cell r="K331">
            <v>0.24957578935477703</v>
          </cell>
          <cell r="L331">
            <v>8930</v>
          </cell>
          <cell r="M331">
            <v>22688.177357918779</v>
          </cell>
          <cell r="O331">
            <v>129631.82264208121</v>
          </cell>
          <cell r="Q331">
            <v>0</v>
          </cell>
          <cell r="R331">
            <v>13758.177357918777</v>
          </cell>
          <cell r="S331">
            <v>8930</v>
          </cell>
          <cell r="T331">
            <v>22688.177357918779</v>
          </cell>
          <cell r="V331">
            <v>64056.25</v>
          </cell>
          <cell r="AA331">
            <v>322</v>
          </cell>
          <cell r="AB331">
            <v>10</v>
          </cell>
          <cell r="AC331">
            <v>0</v>
          </cell>
          <cell r="AD331">
            <v>0</v>
          </cell>
          <cell r="AE331">
            <v>143390</v>
          </cell>
          <cell r="AF331">
            <v>0</v>
          </cell>
          <cell r="AG331">
            <v>143390</v>
          </cell>
          <cell r="AH331">
            <v>0</v>
          </cell>
          <cell r="AI331">
            <v>8930</v>
          </cell>
          <cell r="AJ331">
            <v>152320</v>
          </cell>
          <cell r="AK331">
            <v>0</v>
          </cell>
          <cell r="AM331">
            <v>0</v>
          </cell>
          <cell r="AN331">
            <v>0</v>
          </cell>
          <cell r="AO331">
            <v>152320</v>
          </cell>
          <cell r="BA331">
            <v>322</v>
          </cell>
          <cell r="BB331">
            <v>321</v>
          </cell>
          <cell r="BC331" t="str">
            <v>WEST BOYLSTON</v>
          </cell>
          <cell r="BD331">
            <v>143390</v>
          </cell>
          <cell r="BE331">
            <v>121029</v>
          </cell>
          <cell r="BF331">
            <v>22361</v>
          </cell>
          <cell r="BG331">
            <v>0</v>
          </cell>
          <cell r="BH331">
            <v>0</v>
          </cell>
          <cell r="BI331">
            <v>6508.25</v>
          </cell>
          <cell r="BJ331">
            <v>15541</v>
          </cell>
          <cell r="BK331">
            <v>10716</v>
          </cell>
          <cell r="BL331">
            <v>0</v>
          </cell>
          <cell r="BM331">
            <v>55126.25</v>
          </cell>
          <cell r="BN331">
            <v>13758.177357918777</v>
          </cell>
        </row>
        <row r="332">
          <cell r="A332">
            <v>323</v>
          </cell>
          <cell r="B332">
            <v>322</v>
          </cell>
          <cell r="C332" t="str">
            <v>WEST BRIDGEWATER</v>
          </cell>
          <cell r="D332">
            <v>2</v>
          </cell>
          <cell r="E332">
            <v>35770</v>
          </cell>
          <cell r="F332">
            <v>0</v>
          </cell>
          <cell r="G332">
            <v>1786</v>
          </cell>
          <cell r="H332">
            <v>37556</v>
          </cell>
          <cell r="J332">
            <v>0</v>
          </cell>
          <cell r="K332">
            <v>0</v>
          </cell>
          <cell r="L332">
            <v>1786</v>
          </cell>
          <cell r="M332">
            <v>1786</v>
          </cell>
          <cell r="O332">
            <v>35770</v>
          </cell>
          <cell r="Q332">
            <v>0</v>
          </cell>
          <cell r="R332">
            <v>0</v>
          </cell>
          <cell r="S332">
            <v>1786</v>
          </cell>
          <cell r="T332">
            <v>1786</v>
          </cell>
          <cell r="V332">
            <v>11808.5</v>
          </cell>
          <cell r="AA332">
            <v>323</v>
          </cell>
          <cell r="AB332">
            <v>2</v>
          </cell>
          <cell r="AC332">
            <v>0</v>
          </cell>
          <cell r="AD332">
            <v>0</v>
          </cell>
          <cell r="AE332">
            <v>35770</v>
          </cell>
          <cell r="AF332">
            <v>0</v>
          </cell>
          <cell r="AG332">
            <v>35770</v>
          </cell>
          <cell r="AH332">
            <v>0</v>
          </cell>
          <cell r="AI332">
            <v>1786</v>
          </cell>
          <cell r="AJ332">
            <v>37556</v>
          </cell>
          <cell r="AK332">
            <v>0</v>
          </cell>
          <cell r="AM332">
            <v>0</v>
          </cell>
          <cell r="AN332">
            <v>0</v>
          </cell>
          <cell r="AO332">
            <v>37556</v>
          </cell>
          <cell r="BA332">
            <v>323</v>
          </cell>
          <cell r="BB332">
            <v>322</v>
          </cell>
          <cell r="BC332" t="str">
            <v>WEST BRIDGEWATER</v>
          </cell>
          <cell r="BD332">
            <v>35770</v>
          </cell>
          <cell r="BE332">
            <v>50073</v>
          </cell>
          <cell r="BF332">
            <v>0</v>
          </cell>
          <cell r="BG332">
            <v>4617.75</v>
          </cell>
          <cell r="BH332">
            <v>5287</v>
          </cell>
          <cell r="BI332">
            <v>42.25</v>
          </cell>
          <cell r="BJ332">
            <v>75.5</v>
          </cell>
          <cell r="BK332">
            <v>0</v>
          </cell>
          <cell r="BL332">
            <v>0</v>
          </cell>
          <cell r="BM332">
            <v>10022.5</v>
          </cell>
          <cell r="BN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AA333">
            <v>324</v>
          </cell>
          <cell r="BA333">
            <v>324</v>
          </cell>
          <cell r="BB333">
            <v>323</v>
          </cell>
          <cell r="BC333" t="str">
            <v>WEST BROOKFIELD</v>
          </cell>
          <cell r="BD333">
            <v>0</v>
          </cell>
          <cell r="BE333">
            <v>0</v>
          </cell>
          <cell r="BF333">
            <v>0</v>
          </cell>
          <cell r="BG333">
            <v>0</v>
          </cell>
          <cell r="BH333">
            <v>0</v>
          </cell>
          <cell r="BI333">
            <v>0</v>
          </cell>
          <cell r="BJ333">
            <v>0</v>
          </cell>
          <cell r="BK333">
            <v>0</v>
          </cell>
          <cell r="BL333">
            <v>0</v>
          </cell>
          <cell r="BM333">
            <v>0</v>
          </cell>
          <cell r="BN333">
            <v>0</v>
          </cell>
        </row>
        <row r="334">
          <cell r="A334">
            <v>325</v>
          </cell>
          <cell r="B334">
            <v>329</v>
          </cell>
          <cell r="C334" t="str">
            <v>WESTFIELD</v>
          </cell>
          <cell r="D334">
            <v>86</v>
          </cell>
          <cell r="E334">
            <v>1094181</v>
          </cell>
          <cell r="F334">
            <v>0</v>
          </cell>
          <cell r="G334">
            <v>76798</v>
          </cell>
          <cell r="H334">
            <v>1170979</v>
          </cell>
          <cell r="J334">
            <v>591172.77930770838</v>
          </cell>
          <cell r="K334">
            <v>0.60539579680898958</v>
          </cell>
          <cell r="L334">
            <v>76798</v>
          </cell>
          <cell r="M334">
            <v>667970.77930770838</v>
          </cell>
          <cell r="O334">
            <v>503008.22069229162</v>
          </cell>
          <cell r="Q334">
            <v>0</v>
          </cell>
          <cell r="R334">
            <v>591172.77930770838</v>
          </cell>
          <cell r="S334">
            <v>76798</v>
          </cell>
          <cell r="T334">
            <v>667970.77930770838</v>
          </cell>
          <cell r="V334">
            <v>1053304.25</v>
          </cell>
          <cell r="AA334">
            <v>325</v>
          </cell>
          <cell r="AB334">
            <v>86</v>
          </cell>
          <cell r="AC334">
            <v>0</v>
          </cell>
          <cell r="AD334">
            <v>0</v>
          </cell>
          <cell r="AE334">
            <v>1094181</v>
          </cell>
          <cell r="AF334">
            <v>0</v>
          </cell>
          <cell r="AG334">
            <v>1094181</v>
          </cell>
          <cell r="AH334">
            <v>0</v>
          </cell>
          <cell r="AI334">
            <v>76798</v>
          </cell>
          <cell r="AJ334">
            <v>1170979</v>
          </cell>
          <cell r="AK334">
            <v>0</v>
          </cell>
          <cell r="AM334">
            <v>0</v>
          </cell>
          <cell r="AN334">
            <v>0</v>
          </cell>
          <cell r="AO334">
            <v>1170979</v>
          </cell>
          <cell r="BA334">
            <v>325</v>
          </cell>
          <cell r="BB334">
            <v>329</v>
          </cell>
          <cell r="BC334" t="str">
            <v>WESTFIELD</v>
          </cell>
          <cell r="BD334">
            <v>1094181</v>
          </cell>
          <cell r="BE334">
            <v>133355</v>
          </cell>
          <cell r="BF334">
            <v>960826</v>
          </cell>
          <cell r="BG334">
            <v>0</v>
          </cell>
          <cell r="BH334">
            <v>0</v>
          </cell>
          <cell r="BI334">
            <v>1675.75</v>
          </cell>
          <cell r="BJ334">
            <v>12762</v>
          </cell>
          <cell r="BK334">
            <v>1242.5</v>
          </cell>
          <cell r="BL334">
            <v>0</v>
          </cell>
          <cell r="BM334">
            <v>976506.25</v>
          </cell>
          <cell r="BN334">
            <v>591172.77930770838</v>
          </cell>
        </row>
        <row r="335">
          <cell r="A335">
            <v>326</v>
          </cell>
          <cell r="B335">
            <v>330</v>
          </cell>
          <cell r="C335" t="str">
            <v>WESTFORD</v>
          </cell>
          <cell r="D335">
            <v>14</v>
          </cell>
          <cell r="E335">
            <v>178708</v>
          </cell>
          <cell r="F335">
            <v>0</v>
          </cell>
          <cell r="G335">
            <v>12502</v>
          </cell>
          <cell r="H335">
            <v>191210</v>
          </cell>
          <cell r="J335">
            <v>3466.4626463268364</v>
          </cell>
          <cell r="K335">
            <v>0.13083089349525251</v>
          </cell>
          <cell r="L335">
            <v>12502</v>
          </cell>
          <cell r="M335">
            <v>15968.462646326836</v>
          </cell>
          <cell r="O335">
            <v>175241.53735367316</v>
          </cell>
          <cell r="Q335">
            <v>0</v>
          </cell>
          <cell r="R335">
            <v>3466.4626463268364</v>
          </cell>
          <cell r="S335">
            <v>12502</v>
          </cell>
          <cell r="T335">
            <v>15968.462646326836</v>
          </cell>
          <cell r="V335">
            <v>38997.75</v>
          </cell>
          <cell r="AA335">
            <v>326</v>
          </cell>
          <cell r="AB335">
            <v>14</v>
          </cell>
          <cell r="AC335">
            <v>0</v>
          </cell>
          <cell r="AD335">
            <v>0</v>
          </cell>
          <cell r="AE335">
            <v>178708</v>
          </cell>
          <cell r="AF335">
            <v>0</v>
          </cell>
          <cell r="AG335">
            <v>178708</v>
          </cell>
          <cell r="AH335">
            <v>0</v>
          </cell>
          <cell r="AI335">
            <v>12502</v>
          </cell>
          <cell r="AJ335">
            <v>191210</v>
          </cell>
          <cell r="AK335">
            <v>0</v>
          </cell>
          <cell r="AM335">
            <v>0</v>
          </cell>
          <cell r="AN335">
            <v>0</v>
          </cell>
          <cell r="AO335">
            <v>191210</v>
          </cell>
          <cell r="BA335">
            <v>326</v>
          </cell>
          <cell r="BB335">
            <v>330</v>
          </cell>
          <cell r="BC335" t="str">
            <v>WESTFORD</v>
          </cell>
          <cell r="BD335">
            <v>178708</v>
          </cell>
          <cell r="BE335">
            <v>173074</v>
          </cell>
          <cell r="BF335">
            <v>5634</v>
          </cell>
          <cell r="BG335">
            <v>9682</v>
          </cell>
          <cell r="BH335">
            <v>2692</v>
          </cell>
          <cell r="BI335">
            <v>0</v>
          </cell>
          <cell r="BJ335">
            <v>3358.75</v>
          </cell>
          <cell r="BK335">
            <v>5129</v>
          </cell>
          <cell r="BL335">
            <v>0</v>
          </cell>
          <cell r="BM335">
            <v>26495.75</v>
          </cell>
          <cell r="BN335">
            <v>3466.4626463268364</v>
          </cell>
        </row>
        <row r="336">
          <cell r="A336">
            <v>327</v>
          </cell>
          <cell r="B336">
            <v>331</v>
          </cell>
          <cell r="C336" t="str">
            <v>WESTHAMPTON</v>
          </cell>
          <cell r="D336">
            <v>4</v>
          </cell>
          <cell r="E336">
            <v>63000</v>
          </cell>
          <cell r="F336">
            <v>0</v>
          </cell>
          <cell r="G336">
            <v>3572</v>
          </cell>
          <cell r="H336">
            <v>66572</v>
          </cell>
          <cell r="J336">
            <v>0</v>
          </cell>
          <cell r="K336">
            <v>0</v>
          </cell>
          <cell r="L336">
            <v>3572</v>
          </cell>
          <cell r="M336">
            <v>3572</v>
          </cell>
          <cell r="O336">
            <v>63000</v>
          </cell>
          <cell r="Q336">
            <v>0</v>
          </cell>
          <cell r="R336">
            <v>0</v>
          </cell>
          <cell r="S336">
            <v>3572</v>
          </cell>
          <cell r="T336">
            <v>3572</v>
          </cell>
          <cell r="V336">
            <v>17929.25</v>
          </cell>
          <cell r="AA336">
            <v>327</v>
          </cell>
          <cell r="AB336">
            <v>4</v>
          </cell>
          <cell r="AC336">
            <v>0</v>
          </cell>
          <cell r="AD336">
            <v>0</v>
          </cell>
          <cell r="AE336">
            <v>63000</v>
          </cell>
          <cell r="AF336">
            <v>0</v>
          </cell>
          <cell r="AG336">
            <v>63000</v>
          </cell>
          <cell r="AH336">
            <v>0</v>
          </cell>
          <cell r="AI336">
            <v>3572</v>
          </cell>
          <cell r="AJ336">
            <v>66572</v>
          </cell>
          <cell r="AK336">
            <v>0</v>
          </cell>
          <cell r="AM336">
            <v>0</v>
          </cell>
          <cell r="AN336">
            <v>0</v>
          </cell>
          <cell r="AO336">
            <v>66572</v>
          </cell>
          <cell r="BA336">
            <v>327</v>
          </cell>
          <cell r="BB336">
            <v>331</v>
          </cell>
          <cell r="BC336" t="str">
            <v>WESTHAMPTON</v>
          </cell>
          <cell r="BD336">
            <v>63000</v>
          </cell>
          <cell r="BE336">
            <v>100069</v>
          </cell>
          <cell r="BF336">
            <v>0</v>
          </cell>
          <cell r="BG336">
            <v>2859</v>
          </cell>
          <cell r="BH336">
            <v>0</v>
          </cell>
          <cell r="BI336">
            <v>5860.75</v>
          </cell>
          <cell r="BJ336">
            <v>4641.75</v>
          </cell>
          <cell r="BK336">
            <v>995.75</v>
          </cell>
          <cell r="BL336">
            <v>0</v>
          </cell>
          <cell r="BM336">
            <v>14357.25</v>
          </cell>
          <cell r="BN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AA337">
            <v>328</v>
          </cell>
          <cell r="BA337">
            <v>328</v>
          </cell>
          <cell r="BB337">
            <v>332</v>
          </cell>
          <cell r="BC337" t="str">
            <v>WESTMINSTER</v>
          </cell>
          <cell r="BD337">
            <v>0</v>
          </cell>
          <cell r="BE337">
            <v>0</v>
          </cell>
          <cell r="BF337">
            <v>0</v>
          </cell>
          <cell r="BG337">
            <v>0</v>
          </cell>
          <cell r="BH337">
            <v>0</v>
          </cell>
          <cell r="BI337">
            <v>0</v>
          </cell>
          <cell r="BJ337">
            <v>0</v>
          </cell>
          <cell r="BK337">
            <v>0</v>
          </cell>
          <cell r="BL337">
            <v>0</v>
          </cell>
          <cell r="BM337">
            <v>0</v>
          </cell>
          <cell r="BN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AA338">
            <v>329</v>
          </cell>
          <cell r="BA338">
            <v>329</v>
          </cell>
          <cell r="BB338">
            <v>324</v>
          </cell>
          <cell r="BC338" t="str">
            <v>WEST NEWBURY</v>
          </cell>
          <cell r="BD338">
            <v>0</v>
          </cell>
          <cell r="BE338">
            <v>0</v>
          </cell>
          <cell r="BF338">
            <v>0</v>
          </cell>
          <cell r="BG338">
            <v>0</v>
          </cell>
          <cell r="BH338">
            <v>0</v>
          </cell>
          <cell r="BI338">
            <v>0</v>
          </cell>
          <cell r="BJ338">
            <v>0</v>
          </cell>
          <cell r="BK338">
            <v>0</v>
          </cell>
          <cell r="BL338">
            <v>0</v>
          </cell>
          <cell r="BM338">
            <v>0</v>
          </cell>
          <cell r="BN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AA339">
            <v>330</v>
          </cell>
          <cell r="BA339">
            <v>330</v>
          </cell>
          <cell r="BB339">
            <v>333</v>
          </cell>
          <cell r="BC339" t="str">
            <v>WESTON</v>
          </cell>
          <cell r="BD339">
            <v>0</v>
          </cell>
          <cell r="BE339">
            <v>0</v>
          </cell>
          <cell r="BF339">
            <v>0</v>
          </cell>
          <cell r="BG339">
            <v>0</v>
          </cell>
          <cell r="BH339">
            <v>0</v>
          </cell>
          <cell r="BI339">
            <v>0</v>
          </cell>
          <cell r="BJ339">
            <v>0</v>
          </cell>
          <cell r="BK339">
            <v>0</v>
          </cell>
          <cell r="BL339">
            <v>0</v>
          </cell>
          <cell r="BM339">
            <v>0</v>
          </cell>
          <cell r="BN339">
            <v>0</v>
          </cell>
        </row>
        <row r="340">
          <cell r="A340">
            <v>331</v>
          </cell>
          <cell r="B340">
            <v>334</v>
          </cell>
          <cell r="C340" t="str">
            <v>WESTPORT</v>
          </cell>
          <cell r="D340">
            <v>25</v>
          </cell>
          <cell r="E340">
            <v>400808</v>
          </cell>
          <cell r="F340">
            <v>0</v>
          </cell>
          <cell r="G340">
            <v>22325</v>
          </cell>
          <cell r="H340">
            <v>423133</v>
          </cell>
          <cell r="J340">
            <v>35634.300785350562</v>
          </cell>
          <cell r="K340">
            <v>0.27292122417049247</v>
          </cell>
          <cell r="L340">
            <v>22325</v>
          </cell>
          <cell r="M340">
            <v>57959.300785350562</v>
          </cell>
          <cell r="O340">
            <v>365173.69921464944</v>
          </cell>
          <cell r="Q340">
            <v>0</v>
          </cell>
          <cell r="R340">
            <v>35634.300785350562</v>
          </cell>
          <cell r="S340">
            <v>22325</v>
          </cell>
          <cell r="T340">
            <v>57959.300785350562</v>
          </cell>
          <cell r="V340">
            <v>152891.25</v>
          </cell>
          <cell r="AA340">
            <v>331</v>
          </cell>
          <cell r="AB340">
            <v>25</v>
          </cell>
          <cell r="AC340">
            <v>0</v>
          </cell>
          <cell r="AD340">
            <v>0</v>
          </cell>
          <cell r="AE340">
            <v>400808</v>
          </cell>
          <cell r="AF340">
            <v>0</v>
          </cell>
          <cell r="AG340">
            <v>400808</v>
          </cell>
          <cell r="AH340">
            <v>0</v>
          </cell>
          <cell r="AI340">
            <v>22325</v>
          </cell>
          <cell r="AJ340">
            <v>423133</v>
          </cell>
          <cell r="AK340">
            <v>0</v>
          </cell>
          <cell r="AM340">
            <v>0</v>
          </cell>
          <cell r="AN340">
            <v>0</v>
          </cell>
          <cell r="AO340">
            <v>423133</v>
          </cell>
          <cell r="BA340">
            <v>331</v>
          </cell>
          <cell r="BB340">
            <v>334</v>
          </cell>
          <cell r="BC340" t="str">
            <v>WESTPORT</v>
          </cell>
          <cell r="BD340">
            <v>400808</v>
          </cell>
          <cell r="BE340">
            <v>342892</v>
          </cell>
          <cell r="BF340">
            <v>57916</v>
          </cell>
          <cell r="BG340">
            <v>36218</v>
          </cell>
          <cell r="BH340">
            <v>32693</v>
          </cell>
          <cell r="BI340">
            <v>0</v>
          </cell>
          <cell r="BJ340">
            <v>3739.25</v>
          </cell>
          <cell r="BK340">
            <v>0</v>
          </cell>
          <cell r="BL340">
            <v>0</v>
          </cell>
          <cell r="BM340">
            <v>130566.25</v>
          </cell>
          <cell r="BN340">
            <v>35634.300785350562</v>
          </cell>
        </row>
        <row r="341">
          <cell r="A341">
            <v>332</v>
          </cell>
          <cell r="B341">
            <v>325</v>
          </cell>
          <cell r="C341" t="str">
            <v>WEST SPRINGFIELD</v>
          </cell>
          <cell r="D341">
            <v>86</v>
          </cell>
          <cell r="E341">
            <v>1078506</v>
          </cell>
          <cell r="F341">
            <v>0</v>
          </cell>
          <cell r="G341">
            <v>76798</v>
          </cell>
          <cell r="H341">
            <v>1155304</v>
          </cell>
          <cell r="J341">
            <v>281249.23797037743</v>
          </cell>
          <cell r="K341">
            <v>0.53641886362884761</v>
          </cell>
          <cell r="L341">
            <v>76798</v>
          </cell>
          <cell r="M341">
            <v>358047.23797037743</v>
          </cell>
          <cell r="O341">
            <v>797256.76202962257</v>
          </cell>
          <cell r="Q341">
            <v>0</v>
          </cell>
          <cell r="R341">
            <v>281249.23797037743</v>
          </cell>
          <cell r="S341">
            <v>76798</v>
          </cell>
          <cell r="T341">
            <v>358047.23797037743</v>
          </cell>
          <cell r="V341">
            <v>601107</v>
          </cell>
          <cell r="AA341">
            <v>332</v>
          </cell>
          <cell r="AB341">
            <v>86</v>
          </cell>
          <cell r="AC341">
            <v>0</v>
          </cell>
          <cell r="AD341">
            <v>0</v>
          </cell>
          <cell r="AE341">
            <v>1078506</v>
          </cell>
          <cell r="AF341">
            <v>0</v>
          </cell>
          <cell r="AG341">
            <v>1078506</v>
          </cell>
          <cell r="AH341">
            <v>0</v>
          </cell>
          <cell r="AI341">
            <v>76798</v>
          </cell>
          <cell r="AJ341">
            <v>1155304</v>
          </cell>
          <cell r="AK341">
            <v>0</v>
          </cell>
          <cell r="AM341">
            <v>0</v>
          </cell>
          <cell r="AN341">
            <v>0</v>
          </cell>
          <cell r="AO341">
            <v>1155304</v>
          </cell>
          <cell r="BA341">
            <v>332</v>
          </cell>
          <cell r="BB341">
            <v>325</v>
          </cell>
          <cell r="BC341" t="str">
            <v>WEST SPRINGFIELD</v>
          </cell>
          <cell r="BD341">
            <v>1078506</v>
          </cell>
          <cell r="BE341">
            <v>621395</v>
          </cell>
          <cell r="BF341">
            <v>457111</v>
          </cell>
          <cell r="BG341">
            <v>0</v>
          </cell>
          <cell r="BH341">
            <v>0</v>
          </cell>
          <cell r="BI341">
            <v>67198</v>
          </cell>
          <cell r="BJ341">
            <v>0</v>
          </cell>
          <cell r="BK341">
            <v>0</v>
          </cell>
          <cell r="BL341">
            <v>0</v>
          </cell>
          <cell r="BM341">
            <v>524309</v>
          </cell>
          <cell r="BN341">
            <v>281249.23797037743</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AA342">
            <v>333</v>
          </cell>
          <cell r="BA342">
            <v>333</v>
          </cell>
          <cell r="BB342">
            <v>326</v>
          </cell>
          <cell r="BC342" t="str">
            <v>WEST STOCKBRIDGE</v>
          </cell>
          <cell r="BD342">
            <v>0</v>
          </cell>
          <cell r="BE342">
            <v>0</v>
          </cell>
          <cell r="BF342">
            <v>0</v>
          </cell>
          <cell r="BG342">
            <v>0</v>
          </cell>
          <cell r="BH342">
            <v>0</v>
          </cell>
          <cell r="BI342">
            <v>0</v>
          </cell>
          <cell r="BJ342">
            <v>0</v>
          </cell>
          <cell r="BK342">
            <v>0</v>
          </cell>
          <cell r="BL342">
            <v>0</v>
          </cell>
          <cell r="BM342">
            <v>0</v>
          </cell>
          <cell r="BN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AA343">
            <v>334</v>
          </cell>
          <cell r="BA343">
            <v>334</v>
          </cell>
          <cell r="BB343">
            <v>327</v>
          </cell>
          <cell r="BC343" t="str">
            <v>WEST TISBURY</v>
          </cell>
          <cell r="BD343">
            <v>0</v>
          </cell>
          <cell r="BE343">
            <v>0</v>
          </cell>
          <cell r="BF343">
            <v>0</v>
          </cell>
          <cell r="BG343">
            <v>0</v>
          </cell>
          <cell r="BH343">
            <v>0</v>
          </cell>
          <cell r="BI343">
            <v>0</v>
          </cell>
          <cell r="BJ343">
            <v>0</v>
          </cell>
          <cell r="BK343">
            <v>0</v>
          </cell>
          <cell r="BL343">
            <v>0</v>
          </cell>
          <cell r="BM343">
            <v>0</v>
          </cell>
          <cell r="BN343">
            <v>0</v>
          </cell>
        </row>
        <row r="344">
          <cell r="A344">
            <v>335</v>
          </cell>
          <cell r="B344">
            <v>335</v>
          </cell>
          <cell r="C344" t="str">
            <v>WESTWOOD</v>
          </cell>
          <cell r="D344">
            <v>1</v>
          </cell>
          <cell r="E344">
            <v>18159</v>
          </cell>
          <cell r="F344">
            <v>0</v>
          </cell>
          <cell r="G344">
            <v>893</v>
          </cell>
          <cell r="H344">
            <v>19052</v>
          </cell>
          <cell r="J344">
            <v>1062.5809354289042</v>
          </cell>
          <cell r="K344">
            <v>0.10718254297605893</v>
          </cell>
          <cell r="L344">
            <v>893</v>
          </cell>
          <cell r="M344">
            <v>1955.5809354289042</v>
          </cell>
          <cell r="O344">
            <v>17096.419064571095</v>
          </cell>
          <cell r="Q344">
            <v>0</v>
          </cell>
          <cell r="R344">
            <v>1062.5809354289042</v>
          </cell>
          <cell r="S344">
            <v>893</v>
          </cell>
          <cell r="T344">
            <v>1955.5809354289042</v>
          </cell>
          <cell r="V344">
            <v>10806.75</v>
          </cell>
          <cell r="AA344">
            <v>335</v>
          </cell>
          <cell r="AB344">
            <v>1</v>
          </cell>
          <cell r="AC344">
            <v>0</v>
          </cell>
          <cell r="AD344">
            <v>0</v>
          </cell>
          <cell r="AE344">
            <v>18159</v>
          </cell>
          <cell r="AF344">
            <v>0</v>
          </cell>
          <cell r="AG344">
            <v>18159</v>
          </cell>
          <cell r="AH344">
            <v>0</v>
          </cell>
          <cell r="AI344">
            <v>893</v>
          </cell>
          <cell r="AJ344">
            <v>19052</v>
          </cell>
          <cell r="AK344">
            <v>0</v>
          </cell>
          <cell r="AM344">
            <v>0</v>
          </cell>
          <cell r="AN344">
            <v>0</v>
          </cell>
          <cell r="AO344">
            <v>19052</v>
          </cell>
          <cell r="BA344">
            <v>335</v>
          </cell>
          <cell r="BB344">
            <v>335</v>
          </cell>
          <cell r="BC344" t="str">
            <v>WESTWOOD</v>
          </cell>
          <cell r="BD344">
            <v>18159</v>
          </cell>
          <cell r="BE344">
            <v>16432</v>
          </cell>
          <cell r="BF344">
            <v>1727</v>
          </cell>
          <cell r="BG344">
            <v>0</v>
          </cell>
          <cell r="BH344">
            <v>7830</v>
          </cell>
          <cell r="BI344">
            <v>0</v>
          </cell>
          <cell r="BJ344">
            <v>237.75</v>
          </cell>
          <cell r="BK344">
            <v>119</v>
          </cell>
          <cell r="BL344">
            <v>0</v>
          </cell>
          <cell r="BM344">
            <v>9913.75</v>
          </cell>
          <cell r="BN344">
            <v>1062.5809354289042</v>
          </cell>
        </row>
        <row r="345">
          <cell r="A345">
            <v>336</v>
          </cell>
          <cell r="B345">
            <v>336</v>
          </cell>
          <cell r="C345" t="str">
            <v>WEYMOUTH</v>
          </cell>
          <cell r="D345">
            <v>265</v>
          </cell>
          <cell r="E345">
            <v>3260271</v>
          </cell>
          <cell r="F345">
            <v>0</v>
          </cell>
          <cell r="G345">
            <v>236645</v>
          </cell>
          <cell r="H345">
            <v>3496916</v>
          </cell>
          <cell r="J345">
            <v>378473.85537315952</v>
          </cell>
          <cell r="K345">
            <v>0.34605467481360286</v>
          </cell>
          <cell r="L345">
            <v>236645</v>
          </cell>
          <cell r="M345">
            <v>615118.85537315952</v>
          </cell>
          <cell r="O345">
            <v>2881797.1446268405</v>
          </cell>
          <cell r="Q345">
            <v>0</v>
          </cell>
          <cell r="R345">
            <v>378473.85537315952</v>
          </cell>
          <cell r="S345">
            <v>236645</v>
          </cell>
          <cell r="T345">
            <v>615118.85537315952</v>
          </cell>
          <cell r="V345">
            <v>1330327.25</v>
          </cell>
          <cell r="AA345">
            <v>336</v>
          </cell>
          <cell r="AB345">
            <v>265</v>
          </cell>
          <cell r="AC345">
            <v>0</v>
          </cell>
          <cell r="AD345">
            <v>0</v>
          </cell>
          <cell r="AE345">
            <v>3260271</v>
          </cell>
          <cell r="AF345">
            <v>0</v>
          </cell>
          <cell r="AG345">
            <v>3260271</v>
          </cell>
          <cell r="AH345">
            <v>0</v>
          </cell>
          <cell r="AI345">
            <v>236645</v>
          </cell>
          <cell r="AJ345">
            <v>3496916</v>
          </cell>
          <cell r="AK345">
            <v>0</v>
          </cell>
          <cell r="AM345">
            <v>0</v>
          </cell>
          <cell r="AN345">
            <v>0</v>
          </cell>
          <cell r="AO345">
            <v>3496916</v>
          </cell>
          <cell r="BA345">
            <v>336</v>
          </cell>
          <cell r="BB345">
            <v>336</v>
          </cell>
          <cell r="BC345" t="str">
            <v>WEYMOUTH</v>
          </cell>
          <cell r="BD345">
            <v>3260271</v>
          </cell>
          <cell r="BE345">
            <v>2645142</v>
          </cell>
          <cell r="BF345">
            <v>615129</v>
          </cell>
          <cell r="BG345">
            <v>192177</v>
          </cell>
          <cell r="BH345">
            <v>170514</v>
          </cell>
          <cell r="BI345">
            <v>36039.5</v>
          </cell>
          <cell r="BJ345">
            <v>43041.25</v>
          </cell>
          <cell r="BK345">
            <v>36781.5</v>
          </cell>
          <cell r="BL345">
            <v>0</v>
          </cell>
          <cell r="BM345">
            <v>1093682.25</v>
          </cell>
          <cell r="BN345">
            <v>378473.85537315952</v>
          </cell>
        </row>
        <row r="346">
          <cell r="A346">
            <v>337</v>
          </cell>
          <cell r="B346">
            <v>337</v>
          </cell>
          <cell r="C346" t="str">
            <v>WHATELY</v>
          </cell>
          <cell r="D346">
            <v>2</v>
          </cell>
          <cell r="E346">
            <v>57334</v>
          </cell>
          <cell r="F346">
            <v>0</v>
          </cell>
          <cell r="G346">
            <v>1786</v>
          </cell>
          <cell r="H346">
            <v>59120</v>
          </cell>
          <cell r="J346">
            <v>23628.428293732606</v>
          </cell>
          <cell r="K346">
            <v>0.56459804763996668</v>
          </cell>
          <cell r="L346">
            <v>1786</v>
          </cell>
          <cell r="M346">
            <v>25414.428293732606</v>
          </cell>
          <cell r="O346">
            <v>33705.571706267394</v>
          </cell>
          <cell r="Q346">
            <v>0</v>
          </cell>
          <cell r="R346">
            <v>23628.428293732606</v>
          </cell>
          <cell r="S346">
            <v>1786</v>
          </cell>
          <cell r="T346">
            <v>25414.428293732606</v>
          </cell>
          <cell r="V346">
            <v>43636</v>
          </cell>
          <cell r="AA346">
            <v>337</v>
          </cell>
          <cell r="AB346">
            <v>2</v>
          </cell>
          <cell r="AC346">
            <v>0</v>
          </cell>
          <cell r="AD346">
            <v>0</v>
          </cell>
          <cell r="AE346">
            <v>57334</v>
          </cell>
          <cell r="AF346">
            <v>0</v>
          </cell>
          <cell r="AG346">
            <v>57334</v>
          </cell>
          <cell r="AH346">
            <v>0</v>
          </cell>
          <cell r="AI346">
            <v>1786</v>
          </cell>
          <cell r="AJ346">
            <v>59120</v>
          </cell>
          <cell r="AK346">
            <v>0</v>
          </cell>
          <cell r="AM346">
            <v>0</v>
          </cell>
          <cell r="AN346">
            <v>0</v>
          </cell>
          <cell r="AO346">
            <v>59120</v>
          </cell>
          <cell r="BA346">
            <v>337</v>
          </cell>
          <cell r="BB346">
            <v>337</v>
          </cell>
          <cell r="BC346" t="str">
            <v>WHATELY</v>
          </cell>
          <cell r="BD346">
            <v>57334</v>
          </cell>
          <cell r="BE346">
            <v>18931</v>
          </cell>
          <cell r="BF346">
            <v>38403</v>
          </cell>
          <cell r="BG346">
            <v>0</v>
          </cell>
          <cell r="BH346">
            <v>1453</v>
          </cell>
          <cell r="BI346">
            <v>401</v>
          </cell>
          <cell r="BJ346">
            <v>0</v>
          </cell>
          <cell r="BK346">
            <v>1593</v>
          </cell>
          <cell r="BL346">
            <v>0</v>
          </cell>
          <cell r="BM346">
            <v>41850</v>
          </cell>
          <cell r="BN346">
            <v>23628.428293732606</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AA347">
            <v>338</v>
          </cell>
          <cell r="BA347">
            <v>338</v>
          </cell>
          <cell r="BB347">
            <v>338</v>
          </cell>
          <cell r="BC347" t="str">
            <v>WHITMAN</v>
          </cell>
          <cell r="BD347">
            <v>0</v>
          </cell>
          <cell r="BE347">
            <v>0</v>
          </cell>
          <cell r="BF347">
            <v>0</v>
          </cell>
          <cell r="BG347">
            <v>0</v>
          </cell>
          <cell r="BH347">
            <v>0</v>
          </cell>
          <cell r="BI347">
            <v>0</v>
          </cell>
          <cell r="BJ347">
            <v>0</v>
          </cell>
          <cell r="BK347">
            <v>0</v>
          </cell>
          <cell r="BL347">
            <v>0</v>
          </cell>
          <cell r="BM347">
            <v>0</v>
          </cell>
          <cell r="BN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AA348">
            <v>339</v>
          </cell>
          <cell r="BA348">
            <v>339</v>
          </cell>
          <cell r="BB348">
            <v>339</v>
          </cell>
          <cell r="BC348" t="str">
            <v>WILBRAHAM</v>
          </cell>
          <cell r="BD348">
            <v>0</v>
          </cell>
          <cell r="BE348">
            <v>0</v>
          </cell>
          <cell r="BF348">
            <v>0</v>
          </cell>
          <cell r="BG348">
            <v>0</v>
          </cell>
          <cell r="BH348">
            <v>0</v>
          </cell>
          <cell r="BI348">
            <v>0</v>
          </cell>
          <cell r="BJ348">
            <v>0</v>
          </cell>
          <cell r="BK348">
            <v>0</v>
          </cell>
          <cell r="BL348">
            <v>0</v>
          </cell>
          <cell r="BM348">
            <v>0</v>
          </cell>
          <cell r="BN348">
            <v>0</v>
          </cell>
        </row>
        <row r="349">
          <cell r="A349">
            <v>340</v>
          </cell>
          <cell r="B349">
            <v>340</v>
          </cell>
          <cell r="C349" t="str">
            <v>WILLIAMSBURG</v>
          </cell>
          <cell r="D349">
            <v>16</v>
          </cell>
          <cell r="E349">
            <v>251579</v>
          </cell>
          <cell r="F349">
            <v>0</v>
          </cell>
          <cell r="G349">
            <v>14288</v>
          </cell>
          <cell r="H349">
            <v>265867</v>
          </cell>
          <cell r="J349">
            <v>14934.584276587026</v>
          </cell>
          <cell r="K349">
            <v>0.33974280916289284</v>
          </cell>
          <cell r="L349">
            <v>14288</v>
          </cell>
          <cell r="M349">
            <v>29222.584276587026</v>
          </cell>
          <cell r="O349">
            <v>236644.41572341297</v>
          </cell>
          <cell r="Q349">
            <v>0</v>
          </cell>
          <cell r="R349">
            <v>14934.584276587026</v>
          </cell>
          <cell r="S349">
            <v>14288</v>
          </cell>
          <cell r="T349">
            <v>29222.584276587026</v>
          </cell>
          <cell r="V349">
            <v>58246.5</v>
          </cell>
          <cell r="AA349">
            <v>340</v>
          </cell>
          <cell r="AB349">
            <v>16</v>
          </cell>
          <cell r="AC349">
            <v>0</v>
          </cell>
          <cell r="AD349">
            <v>0</v>
          </cell>
          <cell r="AE349">
            <v>251579</v>
          </cell>
          <cell r="AF349">
            <v>0</v>
          </cell>
          <cell r="AG349">
            <v>251579</v>
          </cell>
          <cell r="AH349">
            <v>0</v>
          </cell>
          <cell r="AI349">
            <v>14288</v>
          </cell>
          <cell r="AJ349">
            <v>265867</v>
          </cell>
          <cell r="AK349">
            <v>0</v>
          </cell>
          <cell r="AM349">
            <v>0</v>
          </cell>
          <cell r="AN349">
            <v>0</v>
          </cell>
          <cell r="AO349">
            <v>265867</v>
          </cell>
          <cell r="BA349">
            <v>340</v>
          </cell>
          <cell r="BB349">
            <v>340</v>
          </cell>
          <cell r="BC349" t="str">
            <v>WILLIAMSBURG</v>
          </cell>
          <cell r="BD349">
            <v>251579</v>
          </cell>
          <cell r="BE349">
            <v>227306</v>
          </cell>
          <cell r="BF349">
            <v>24273</v>
          </cell>
          <cell r="BG349">
            <v>0</v>
          </cell>
          <cell r="BH349">
            <v>4153</v>
          </cell>
          <cell r="BI349">
            <v>724.5</v>
          </cell>
          <cell r="BJ349">
            <v>13058.75</v>
          </cell>
          <cell r="BK349">
            <v>1749.25</v>
          </cell>
          <cell r="BL349">
            <v>0</v>
          </cell>
          <cell r="BM349">
            <v>43958.5</v>
          </cell>
          <cell r="BN349">
            <v>14934.584276587026</v>
          </cell>
        </row>
        <row r="350">
          <cell r="A350">
            <v>341</v>
          </cell>
          <cell r="B350">
            <v>341</v>
          </cell>
          <cell r="C350" t="str">
            <v>WILLIAMSTOWN</v>
          </cell>
          <cell r="D350">
            <v>0</v>
          </cell>
          <cell r="E350">
            <v>0</v>
          </cell>
          <cell r="F350">
            <v>0</v>
          </cell>
          <cell r="G350">
            <v>0</v>
          </cell>
          <cell r="H350">
            <v>0</v>
          </cell>
          <cell r="J350">
            <v>0</v>
          </cell>
          <cell r="K350">
            <v>0</v>
          </cell>
          <cell r="L350">
            <v>0</v>
          </cell>
          <cell r="M350">
            <v>0</v>
          </cell>
          <cell r="O350">
            <v>0</v>
          </cell>
          <cell r="Q350">
            <v>0</v>
          </cell>
          <cell r="R350">
            <v>0</v>
          </cell>
          <cell r="S350">
            <v>0</v>
          </cell>
          <cell r="T350">
            <v>0</v>
          </cell>
          <cell r="V350">
            <v>15299.75</v>
          </cell>
          <cell r="AA350">
            <v>341</v>
          </cell>
          <cell r="BA350">
            <v>341</v>
          </cell>
          <cell r="BB350">
            <v>341</v>
          </cell>
          <cell r="BC350" t="str">
            <v>WILLIAMSTOWN</v>
          </cell>
          <cell r="BD350">
            <v>0</v>
          </cell>
          <cell r="BE350">
            <v>19015</v>
          </cell>
          <cell r="BF350">
            <v>0</v>
          </cell>
          <cell r="BG350">
            <v>1137.5</v>
          </cell>
          <cell r="BH350">
            <v>3616</v>
          </cell>
          <cell r="BI350">
            <v>0</v>
          </cell>
          <cell r="BJ350">
            <v>10546.25</v>
          </cell>
          <cell r="BK350">
            <v>0</v>
          </cell>
          <cell r="BL350">
            <v>0</v>
          </cell>
          <cell r="BM350">
            <v>15299.75</v>
          </cell>
          <cell r="BN350">
            <v>0</v>
          </cell>
        </row>
        <row r="351">
          <cell r="A351">
            <v>342</v>
          </cell>
          <cell r="B351">
            <v>342</v>
          </cell>
          <cell r="C351" t="str">
            <v>WILMINGTON</v>
          </cell>
          <cell r="D351">
            <v>6</v>
          </cell>
          <cell r="E351">
            <v>87706</v>
          </cell>
          <cell r="F351">
            <v>0</v>
          </cell>
          <cell r="G351">
            <v>5358</v>
          </cell>
          <cell r="H351">
            <v>93064</v>
          </cell>
          <cell r="J351">
            <v>23497.37459411109</v>
          </cell>
          <cell r="K351">
            <v>0.55225243327542473</v>
          </cell>
          <cell r="L351">
            <v>5358</v>
          </cell>
          <cell r="M351">
            <v>28855.37459411109</v>
          </cell>
          <cell r="O351">
            <v>64208.62540588891</v>
          </cell>
          <cell r="Q351">
            <v>0</v>
          </cell>
          <cell r="R351">
            <v>23497.37459411109</v>
          </cell>
          <cell r="S351">
            <v>5358</v>
          </cell>
          <cell r="T351">
            <v>28855.37459411109</v>
          </cell>
          <cell r="V351">
            <v>47906.25</v>
          </cell>
          <cell r="AA351">
            <v>342</v>
          </cell>
          <cell r="AB351">
            <v>6</v>
          </cell>
          <cell r="AC351">
            <v>0</v>
          </cell>
          <cell r="AD351">
            <v>0</v>
          </cell>
          <cell r="AE351">
            <v>87706</v>
          </cell>
          <cell r="AF351">
            <v>0</v>
          </cell>
          <cell r="AG351">
            <v>87706</v>
          </cell>
          <cell r="AH351">
            <v>0</v>
          </cell>
          <cell r="AI351">
            <v>5358</v>
          </cell>
          <cell r="AJ351">
            <v>93064</v>
          </cell>
          <cell r="AK351">
            <v>0</v>
          </cell>
          <cell r="AM351">
            <v>0</v>
          </cell>
          <cell r="AN351">
            <v>0</v>
          </cell>
          <cell r="AO351">
            <v>93064</v>
          </cell>
          <cell r="BA351">
            <v>342</v>
          </cell>
          <cell r="BB351">
            <v>342</v>
          </cell>
          <cell r="BC351" t="str">
            <v>WILMINGTON</v>
          </cell>
          <cell r="BD351">
            <v>87706</v>
          </cell>
          <cell r="BE351">
            <v>49516</v>
          </cell>
          <cell r="BF351">
            <v>38190</v>
          </cell>
          <cell r="BG351">
            <v>0</v>
          </cell>
          <cell r="BH351">
            <v>0</v>
          </cell>
          <cell r="BI351">
            <v>0</v>
          </cell>
          <cell r="BJ351">
            <v>4358.25</v>
          </cell>
          <cell r="BK351">
            <v>0</v>
          </cell>
          <cell r="BL351">
            <v>0</v>
          </cell>
          <cell r="BM351">
            <v>42548.25</v>
          </cell>
          <cell r="BN351">
            <v>23497.37459411109</v>
          </cell>
        </row>
        <row r="352">
          <cell r="A352">
            <v>343</v>
          </cell>
          <cell r="B352">
            <v>343</v>
          </cell>
          <cell r="C352" t="str">
            <v>WINCHENDON</v>
          </cell>
          <cell r="D352">
            <v>30</v>
          </cell>
          <cell r="E352">
            <v>350550</v>
          </cell>
          <cell r="F352">
            <v>0</v>
          </cell>
          <cell r="G352">
            <v>26790</v>
          </cell>
          <cell r="H352">
            <v>377340</v>
          </cell>
          <cell r="J352">
            <v>32632.371205757263</v>
          </cell>
          <cell r="K352">
            <v>0.2496031820047673</v>
          </cell>
          <cell r="L352">
            <v>26790</v>
          </cell>
          <cell r="M352">
            <v>59422.371205757263</v>
          </cell>
          <cell r="O352">
            <v>317917.62879424274</v>
          </cell>
          <cell r="Q352">
            <v>0</v>
          </cell>
          <cell r="R352">
            <v>32632.371205757263</v>
          </cell>
          <cell r="S352">
            <v>26790</v>
          </cell>
          <cell r="T352">
            <v>59422.371205757263</v>
          </cell>
          <cell r="V352">
            <v>157527</v>
          </cell>
          <cell r="AA352">
            <v>343</v>
          </cell>
          <cell r="AB352">
            <v>30</v>
          </cell>
          <cell r="AC352">
            <v>0</v>
          </cell>
          <cell r="AD352">
            <v>0</v>
          </cell>
          <cell r="AE352">
            <v>350550</v>
          </cell>
          <cell r="AF352">
            <v>0</v>
          </cell>
          <cell r="AG352">
            <v>350550</v>
          </cell>
          <cell r="AH352">
            <v>0</v>
          </cell>
          <cell r="AI352">
            <v>26790</v>
          </cell>
          <cell r="AJ352">
            <v>377340</v>
          </cell>
          <cell r="AK352">
            <v>0</v>
          </cell>
          <cell r="AM352">
            <v>0</v>
          </cell>
          <cell r="AN352">
            <v>0</v>
          </cell>
          <cell r="AO352">
            <v>377340</v>
          </cell>
          <cell r="BA352">
            <v>343</v>
          </cell>
          <cell r="BB352">
            <v>343</v>
          </cell>
          <cell r="BC352" t="str">
            <v>WINCHENDON</v>
          </cell>
          <cell r="BD352">
            <v>350550</v>
          </cell>
          <cell r="BE352">
            <v>297513</v>
          </cell>
          <cell r="BF352">
            <v>53037</v>
          </cell>
          <cell r="BG352">
            <v>0</v>
          </cell>
          <cell r="BH352">
            <v>0</v>
          </cell>
          <cell r="BI352">
            <v>34382.5</v>
          </cell>
          <cell r="BJ352">
            <v>24472.5</v>
          </cell>
          <cell r="BK352">
            <v>18845</v>
          </cell>
          <cell r="BL352">
            <v>0</v>
          </cell>
          <cell r="BM352">
            <v>130737</v>
          </cell>
          <cell r="BN352">
            <v>32632.371205757263</v>
          </cell>
        </row>
        <row r="353">
          <cell r="A353">
            <v>344</v>
          </cell>
          <cell r="B353">
            <v>344</v>
          </cell>
          <cell r="C353" t="str">
            <v>WINCHESTER</v>
          </cell>
          <cell r="D353">
            <v>4</v>
          </cell>
          <cell r="E353">
            <v>48056</v>
          </cell>
          <cell r="F353">
            <v>0</v>
          </cell>
          <cell r="G353">
            <v>3572</v>
          </cell>
          <cell r="H353">
            <v>51628</v>
          </cell>
          <cell r="J353">
            <v>10937.138800338276</v>
          </cell>
          <cell r="K353">
            <v>0.31443016330319329</v>
          </cell>
          <cell r="L353">
            <v>3572</v>
          </cell>
          <cell r="M353">
            <v>14509.138800338276</v>
          </cell>
          <cell r="O353">
            <v>37118.861199661726</v>
          </cell>
          <cell r="Q353">
            <v>0</v>
          </cell>
          <cell r="R353">
            <v>10937.138800338276</v>
          </cell>
          <cell r="S353">
            <v>3572</v>
          </cell>
          <cell r="T353">
            <v>14509.138800338276</v>
          </cell>
          <cell r="V353">
            <v>38356</v>
          </cell>
          <cell r="AA353">
            <v>344</v>
          </cell>
          <cell r="AB353">
            <v>4</v>
          </cell>
          <cell r="AC353">
            <v>0</v>
          </cell>
          <cell r="AD353">
            <v>0</v>
          </cell>
          <cell r="AE353">
            <v>48056</v>
          </cell>
          <cell r="AF353">
            <v>0</v>
          </cell>
          <cell r="AG353">
            <v>48056</v>
          </cell>
          <cell r="AH353">
            <v>0</v>
          </cell>
          <cell r="AI353">
            <v>3572</v>
          </cell>
          <cell r="AJ353">
            <v>51628</v>
          </cell>
          <cell r="AK353">
            <v>0</v>
          </cell>
          <cell r="AM353">
            <v>0</v>
          </cell>
          <cell r="AN353">
            <v>0</v>
          </cell>
          <cell r="AO353">
            <v>51628</v>
          </cell>
          <cell r="BA353">
            <v>344</v>
          </cell>
          <cell r="BB353">
            <v>344</v>
          </cell>
          <cell r="BC353" t="str">
            <v>WINCHESTER</v>
          </cell>
          <cell r="BD353">
            <v>48056</v>
          </cell>
          <cell r="BE353">
            <v>30280</v>
          </cell>
          <cell r="BF353">
            <v>17776</v>
          </cell>
          <cell r="BG353">
            <v>3363.25</v>
          </cell>
          <cell r="BH353">
            <v>0</v>
          </cell>
          <cell r="BI353">
            <v>1729.5</v>
          </cell>
          <cell r="BJ353">
            <v>11915.25</v>
          </cell>
          <cell r="BK353">
            <v>0</v>
          </cell>
          <cell r="BL353">
            <v>0</v>
          </cell>
          <cell r="BM353">
            <v>34784</v>
          </cell>
          <cell r="BN353">
            <v>10937.138800338276</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AA354">
            <v>345</v>
          </cell>
          <cell r="BA354">
            <v>345</v>
          </cell>
          <cell r="BB354">
            <v>345</v>
          </cell>
          <cell r="BC354" t="str">
            <v>WINDSOR</v>
          </cell>
          <cell r="BD354">
            <v>0</v>
          </cell>
          <cell r="BE354">
            <v>0</v>
          </cell>
          <cell r="BF354">
            <v>0</v>
          </cell>
          <cell r="BG354">
            <v>0</v>
          </cell>
          <cell r="BH354">
            <v>0</v>
          </cell>
          <cell r="BI354">
            <v>0</v>
          </cell>
          <cell r="BJ354">
            <v>0</v>
          </cell>
          <cell r="BK354">
            <v>0</v>
          </cell>
          <cell r="BL354">
            <v>0</v>
          </cell>
          <cell r="BM354">
            <v>0</v>
          </cell>
          <cell r="BN354">
            <v>0</v>
          </cell>
        </row>
        <row r="355">
          <cell r="A355">
            <v>346</v>
          </cell>
          <cell r="B355">
            <v>346</v>
          </cell>
          <cell r="C355" t="str">
            <v>WINTHROP</v>
          </cell>
          <cell r="D355">
            <v>22</v>
          </cell>
          <cell r="E355">
            <v>301752</v>
          </cell>
          <cell r="F355">
            <v>0</v>
          </cell>
          <cell r="G355">
            <v>19646</v>
          </cell>
          <cell r="H355">
            <v>321398</v>
          </cell>
          <cell r="J355">
            <v>51331.211511848654</v>
          </cell>
          <cell r="K355">
            <v>0.50532917743791117</v>
          </cell>
          <cell r="L355">
            <v>19646</v>
          </cell>
          <cell r="M355">
            <v>70977.211511848654</v>
          </cell>
          <cell r="O355">
            <v>250420.78848815133</v>
          </cell>
          <cell r="Q355">
            <v>0</v>
          </cell>
          <cell r="R355">
            <v>51331.211511848654</v>
          </cell>
          <cell r="S355">
            <v>19646</v>
          </cell>
          <cell r="T355">
            <v>70977.211511848654</v>
          </cell>
          <cell r="V355">
            <v>121225.75</v>
          </cell>
          <cell r="AA355">
            <v>346</v>
          </cell>
          <cell r="AB355">
            <v>22</v>
          </cell>
          <cell r="AC355">
            <v>0</v>
          </cell>
          <cell r="AD355">
            <v>0</v>
          </cell>
          <cell r="AE355">
            <v>301752</v>
          </cell>
          <cell r="AF355">
            <v>0</v>
          </cell>
          <cell r="AG355">
            <v>301752</v>
          </cell>
          <cell r="AH355">
            <v>0</v>
          </cell>
          <cell r="AI355">
            <v>19646</v>
          </cell>
          <cell r="AJ355">
            <v>321398</v>
          </cell>
          <cell r="AK355">
            <v>0</v>
          </cell>
          <cell r="AM355">
            <v>0</v>
          </cell>
          <cell r="AN355">
            <v>0</v>
          </cell>
          <cell r="AO355">
            <v>321398</v>
          </cell>
          <cell r="BA355">
            <v>346</v>
          </cell>
          <cell r="BB355">
            <v>346</v>
          </cell>
          <cell r="BC355" t="str">
            <v>WINTHROP</v>
          </cell>
          <cell r="BD355">
            <v>301752</v>
          </cell>
          <cell r="BE355">
            <v>218324</v>
          </cell>
          <cell r="BF355">
            <v>83428</v>
          </cell>
          <cell r="BG355">
            <v>5597.75</v>
          </cell>
          <cell r="BH355">
            <v>1721</v>
          </cell>
          <cell r="BI355">
            <v>4730.25</v>
          </cell>
          <cell r="BJ355">
            <v>2588</v>
          </cell>
          <cell r="BK355">
            <v>3514.75</v>
          </cell>
          <cell r="BL355">
            <v>0</v>
          </cell>
          <cell r="BM355">
            <v>101579.75</v>
          </cell>
          <cell r="BN355">
            <v>51331.211511848654</v>
          </cell>
        </row>
        <row r="356">
          <cell r="A356">
            <v>347</v>
          </cell>
          <cell r="B356">
            <v>347</v>
          </cell>
          <cell r="C356" t="str">
            <v>WOBURN</v>
          </cell>
          <cell r="D356">
            <v>21</v>
          </cell>
          <cell r="E356">
            <v>339015</v>
          </cell>
          <cell r="F356">
            <v>0</v>
          </cell>
          <cell r="G356">
            <v>18753</v>
          </cell>
          <cell r="H356">
            <v>357768</v>
          </cell>
          <cell r="J356">
            <v>8763.9854338444202</v>
          </cell>
          <cell r="K356">
            <v>0.13025798873906252</v>
          </cell>
          <cell r="L356">
            <v>18753</v>
          </cell>
          <cell r="M356">
            <v>27516.98543384442</v>
          </cell>
          <cell r="O356">
            <v>330251.01456615556</v>
          </cell>
          <cell r="Q356">
            <v>0</v>
          </cell>
          <cell r="R356">
            <v>8763.9854338444202</v>
          </cell>
          <cell r="S356">
            <v>18753</v>
          </cell>
          <cell r="T356">
            <v>27516.98543384442</v>
          </cell>
          <cell r="V356">
            <v>86034.75</v>
          </cell>
          <cell r="AA356">
            <v>347</v>
          </cell>
          <cell r="AB356">
            <v>21</v>
          </cell>
          <cell r="AC356">
            <v>0</v>
          </cell>
          <cell r="AD356">
            <v>0</v>
          </cell>
          <cell r="AE356">
            <v>339015</v>
          </cell>
          <cell r="AF356">
            <v>0</v>
          </cell>
          <cell r="AG356">
            <v>339015</v>
          </cell>
          <cell r="AH356">
            <v>0</v>
          </cell>
          <cell r="AI356">
            <v>18753</v>
          </cell>
          <cell r="AJ356">
            <v>357768</v>
          </cell>
          <cell r="AK356">
            <v>0</v>
          </cell>
          <cell r="AM356">
            <v>0</v>
          </cell>
          <cell r="AN356">
            <v>0</v>
          </cell>
          <cell r="AO356">
            <v>357768</v>
          </cell>
          <cell r="BA356">
            <v>347</v>
          </cell>
          <cell r="BB356">
            <v>347</v>
          </cell>
          <cell r="BC356" t="str">
            <v>WOBURN</v>
          </cell>
          <cell r="BD356">
            <v>339015</v>
          </cell>
          <cell r="BE356">
            <v>324771</v>
          </cell>
          <cell r="BF356">
            <v>14244</v>
          </cell>
          <cell r="BG356">
            <v>11779</v>
          </cell>
          <cell r="BH356">
            <v>25369</v>
          </cell>
          <cell r="BI356">
            <v>0</v>
          </cell>
          <cell r="BJ356">
            <v>15889.75</v>
          </cell>
          <cell r="BK356">
            <v>0</v>
          </cell>
          <cell r="BL356">
            <v>0</v>
          </cell>
          <cell r="BM356">
            <v>67281.75</v>
          </cell>
          <cell r="BN356">
            <v>8763.9854338444202</v>
          </cell>
        </row>
        <row r="357">
          <cell r="A357">
            <v>348</v>
          </cell>
          <cell r="B357">
            <v>348</v>
          </cell>
          <cell r="C357" t="str">
            <v>WORCESTER</v>
          </cell>
          <cell r="D357">
            <v>2018</v>
          </cell>
          <cell r="E357">
            <v>23230070</v>
          </cell>
          <cell r="F357">
            <v>923431</v>
          </cell>
          <cell r="G357">
            <v>1802074</v>
          </cell>
          <cell r="H357">
            <v>25955575</v>
          </cell>
          <cell r="J357">
            <v>581103.79435791448</v>
          </cell>
          <cell r="K357">
            <v>0.55738203306710332</v>
          </cell>
          <cell r="L357">
            <v>1802074</v>
          </cell>
          <cell r="M357">
            <v>2383177.7943579145</v>
          </cell>
          <cell r="O357">
            <v>23572397.205642086</v>
          </cell>
          <cell r="Q357">
            <v>0</v>
          </cell>
          <cell r="R357">
            <v>581103.79435791448</v>
          </cell>
          <cell r="S357">
            <v>1802074</v>
          </cell>
          <cell r="T357">
            <v>2383177.7943579145</v>
          </cell>
          <cell r="V357">
            <v>2844633.25</v>
          </cell>
          <cell r="AA357">
            <v>348</v>
          </cell>
          <cell r="AB357">
            <v>2018</v>
          </cell>
          <cell r="AC357">
            <v>0</v>
          </cell>
          <cell r="AD357">
            <v>0</v>
          </cell>
          <cell r="AE357">
            <v>23230070</v>
          </cell>
          <cell r="AF357">
            <v>0</v>
          </cell>
          <cell r="AG357">
            <v>23230070</v>
          </cell>
          <cell r="AH357">
            <v>923431</v>
          </cell>
          <cell r="AI357">
            <v>1802074</v>
          </cell>
          <cell r="AJ357">
            <v>25955575</v>
          </cell>
          <cell r="AK357">
            <v>0</v>
          </cell>
          <cell r="AM357">
            <v>0</v>
          </cell>
          <cell r="AN357">
            <v>0</v>
          </cell>
          <cell r="AO357">
            <v>25955575</v>
          </cell>
          <cell r="BA357">
            <v>348</v>
          </cell>
          <cell r="BB357">
            <v>348</v>
          </cell>
          <cell r="BC357" t="str">
            <v>WORCESTER</v>
          </cell>
          <cell r="BD357">
            <v>23230070</v>
          </cell>
          <cell r="BE357">
            <v>22285609</v>
          </cell>
          <cell r="BF357">
            <v>944461</v>
          </cell>
          <cell r="BG357">
            <v>0</v>
          </cell>
          <cell r="BH357">
            <v>0</v>
          </cell>
          <cell r="BI357">
            <v>83985.75</v>
          </cell>
          <cell r="BJ357">
            <v>14112.5</v>
          </cell>
          <cell r="BK357">
            <v>0</v>
          </cell>
          <cell r="BL357">
            <v>0</v>
          </cell>
          <cell r="BM357">
            <v>1042559.25</v>
          </cell>
          <cell r="BN357">
            <v>581103.79435791448</v>
          </cell>
        </row>
        <row r="358">
          <cell r="A358">
            <v>349</v>
          </cell>
          <cell r="B358">
            <v>349</v>
          </cell>
          <cell r="C358" t="str">
            <v>WORTHINGTON</v>
          </cell>
          <cell r="D358">
            <v>0</v>
          </cell>
          <cell r="E358">
            <v>0</v>
          </cell>
          <cell r="F358">
            <v>0</v>
          </cell>
          <cell r="G358">
            <v>0</v>
          </cell>
          <cell r="H358">
            <v>0</v>
          </cell>
          <cell r="J358">
            <v>0</v>
          </cell>
          <cell r="K358">
            <v>0</v>
          </cell>
          <cell r="L358">
            <v>0</v>
          </cell>
          <cell r="M358">
            <v>0</v>
          </cell>
          <cell r="O358">
            <v>0</v>
          </cell>
          <cell r="Q358">
            <v>0</v>
          </cell>
          <cell r="R358">
            <v>0</v>
          </cell>
          <cell r="S358">
            <v>0</v>
          </cell>
          <cell r="T358">
            <v>0</v>
          </cell>
          <cell r="V358">
            <v>2966.5</v>
          </cell>
          <cell r="AA358">
            <v>349</v>
          </cell>
          <cell r="BA358">
            <v>349</v>
          </cell>
          <cell r="BB358">
            <v>349</v>
          </cell>
          <cell r="BC358" t="str">
            <v>WORTHINGTON</v>
          </cell>
          <cell r="BD358">
            <v>0</v>
          </cell>
          <cell r="BE358">
            <v>0</v>
          </cell>
          <cell r="BF358">
            <v>0</v>
          </cell>
          <cell r="BG358">
            <v>0</v>
          </cell>
          <cell r="BH358">
            <v>98</v>
          </cell>
          <cell r="BI358">
            <v>2868.5</v>
          </cell>
          <cell r="BJ358">
            <v>0</v>
          </cell>
          <cell r="BK358">
            <v>0</v>
          </cell>
          <cell r="BL358">
            <v>0</v>
          </cell>
          <cell r="BM358">
            <v>2966.5</v>
          </cell>
          <cell r="BN358">
            <v>0</v>
          </cell>
        </row>
        <row r="359">
          <cell r="A359">
            <v>350</v>
          </cell>
          <cell r="B359">
            <v>350</v>
          </cell>
          <cell r="C359" t="str">
            <v>WRENTHAM</v>
          </cell>
          <cell r="D359">
            <v>26</v>
          </cell>
          <cell r="E359">
            <v>400803</v>
          </cell>
          <cell r="F359">
            <v>0</v>
          </cell>
          <cell r="G359">
            <v>23218</v>
          </cell>
          <cell r="H359">
            <v>424021</v>
          </cell>
          <cell r="J359">
            <v>45293.512195482799</v>
          </cell>
          <cell r="K359">
            <v>0.32037398017699342</v>
          </cell>
          <cell r="L359">
            <v>23218</v>
          </cell>
          <cell r="M359">
            <v>68511.512195482792</v>
          </cell>
          <cell r="O359">
            <v>355509.48780451721</v>
          </cell>
          <cell r="Q359">
            <v>0</v>
          </cell>
          <cell r="R359">
            <v>45293.512195482799</v>
          </cell>
          <cell r="S359">
            <v>23218</v>
          </cell>
          <cell r="T359">
            <v>68511.512195482792</v>
          </cell>
          <cell r="V359">
            <v>164595</v>
          </cell>
          <cell r="AA359">
            <v>350</v>
          </cell>
          <cell r="AB359">
            <v>26</v>
          </cell>
          <cell r="AC359">
            <v>0</v>
          </cell>
          <cell r="AD359">
            <v>0</v>
          </cell>
          <cell r="AE359">
            <v>400803</v>
          </cell>
          <cell r="AF359">
            <v>0</v>
          </cell>
          <cell r="AG359">
            <v>400803</v>
          </cell>
          <cell r="AH359">
            <v>0</v>
          </cell>
          <cell r="AI359">
            <v>23218</v>
          </cell>
          <cell r="AJ359">
            <v>424021</v>
          </cell>
          <cell r="AK359">
            <v>0</v>
          </cell>
          <cell r="AM359">
            <v>0</v>
          </cell>
          <cell r="AN359">
            <v>0</v>
          </cell>
          <cell r="AO359">
            <v>424021</v>
          </cell>
          <cell r="BA359">
            <v>350</v>
          </cell>
          <cell r="BB359">
            <v>350</v>
          </cell>
          <cell r="BC359" t="str">
            <v>WRENTHAM</v>
          </cell>
          <cell r="BD359">
            <v>400803</v>
          </cell>
          <cell r="BE359">
            <v>327188</v>
          </cell>
          <cell r="BF359">
            <v>73615</v>
          </cell>
          <cell r="BG359">
            <v>41537</v>
          </cell>
          <cell r="BH359">
            <v>0</v>
          </cell>
          <cell r="BI359">
            <v>19903</v>
          </cell>
          <cell r="BJ359">
            <v>682.25</v>
          </cell>
          <cell r="BK359">
            <v>5639.75</v>
          </cell>
          <cell r="BL359">
            <v>0</v>
          </cell>
          <cell r="BM359">
            <v>141377</v>
          </cell>
          <cell r="BN359">
            <v>45293.512195482799</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AA360">
            <v>351</v>
          </cell>
          <cell r="BA360">
            <v>351</v>
          </cell>
          <cell r="BB360">
            <v>351</v>
          </cell>
          <cell r="BC360" t="str">
            <v>YARMOUTH</v>
          </cell>
          <cell r="BD360">
            <v>0</v>
          </cell>
          <cell r="BE360">
            <v>0</v>
          </cell>
          <cell r="BF360">
            <v>0</v>
          </cell>
          <cell r="BG360">
            <v>0</v>
          </cell>
          <cell r="BH360">
            <v>0</v>
          </cell>
          <cell r="BI360">
            <v>0</v>
          </cell>
          <cell r="BJ360">
            <v>0</v>
          </cell>
          <cell r="BK360">
            <v>0</v>
          </cell>
          <cell r="BL360">
            <v>0</v>
          </cell>
          <cell r="BM360">
            <v>0</v>
          </cell>
          <cell r="BN360">
            <v>0</v>
          </cell>
        </row>
        <row r="361">
          <cell r="A361">
            <v>352</v>
          </cell>
          <cell r="B361">
            <v>352</v>
          </cell>
          <cell r="C361" t="str">
            <v>DEVENS</v>
          </cell>
          <cell r="D361">
            <v>5</v>
          </cell>
          <cell r="E361">
            <v>67980</v>
          </cell>
          <cell r="F361">
            <v>0</v>
          </cell>
          <cell r="G361">
            <v>4465</v>
          </cell>
          <cell r="H361">
            <v>72445</v>
          </cell>
          <cell r="J361">
            <v>5430.4223138943307</v>
          </cell>
          <cell r="K361">
            <v>0.22852186943681232</v>
          </cell>
          <cell r="L361">
            <v>4465</v>
          </cell>
          <cell r="M361">
            <v>9895.4223138943307</v>
          </cell>
          <cell r="O361">
            <v>62549.577686105666</v>
          </cell>
          <cell r="Q361">
            <v>0</v>
          </cell>
          <cell r="R361">
            <v>5430.4223138943307</v>
          </cell>
          <cell r="S361">
            <v>4465</v>
          </cell>
          <cell r="T361">
            <v>9895.4223138943307</v>
          </cell>
          <cell r="V361">
            <v>28228.25</v>
          </cell>
          <cell r="AA361">
            <v>352</v>
          </cell>
          <cell r="AB361">
            <v>5</v>
          </cell>
          <cell r="AC361">
            <v>0</v>
          </cell>
          <cell r="AD361">
            <v>0</v>
          </cell>
          <cell r="AE361">
            <v>67980</v>
          </cell>
          <cell r="AF361">
            <v>0</v>
          </cell>
          <cell r="AG361">
            <v>67980</v>
          </cell>
          <cell r="AH361">
            <v>0</v>
          </cell>
          <cell r="AI361">
            <v>4465</v>
          </cell>
          <cell r="AJ361">
            <v>72445</v>
          </cell>
          <cell r="AK361">
            <v>0</v>
          </cell>
          <cell r="AM361">
            <v>0</v>
          </cell>
          <cell r="AN361">
            <v>0</v>
          </cell>
          <cell r="AO361">
            <v>72445</v>
          </cell>
          <cell r="BA361">
            <v>352</v>
          </cell>
          <cell r="BB361">
            <v>352</v>
          </cell>
          <cell r="BC361" t="str">
            <v>DEVENS</v>
          </cell>
          <cell r="BD361">
            <v>67980</v>
          </cell>
          <cell r="BE361">
            <v>59154</v>
          </cell>
          <cell r="BF361">
            <v>8826</v>
          </cell>
          <cell r="BG361">
            <v>7551.5</v>
          </cell>
          <cell r="BH361">
            <v>0</v>
          </cell>
          <cell r="BI361">
            <v>7160</v>
          </cell>
          <cell r="BJ361">
            <v>176</v>
          </cell>
          <cell r="BK361">
            <v>49.75</v>
          </cell>
          <cell r="BL361">
            <v>0</v>
          </cell>
          <cell r="BM361">
            <v>23763.25</v>
          </cell>
          <cell r="BN361">
            <v>5430.4223138943307</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AA362">
            <v>353</v>
          </cell>
          <cell r="BA362">
            <v>353</v>
          </cell>
          <cell r="BC362" t="str">
            <v>SOUTHFIELD</v>
          </cell>
          <cell r="BD362">
            <v>0</v>
          </cell>
          <cell r="BE362">
            <v>0</v>
          </cell>
          <cell r="BF362">
            <v>0</v>
          </cell>
          <cell r="BG362">
            <v>0</v>
          </cell>
          <cell r="BH362">
            <v>0</v>
          </cell>
          <cell r="BI362">
            <v>0</v>
          </cell>
          <cell r="BJ362">
            <v>0</v>
          </cell>
          <cell r="BK362">
            <v>0</v>
          </cell>
          <cell r="BL362">
            <v>0</v>
          </cell>
          <cell r="BM362">
            <v>0</v>
          </cell>
          <cell r="BN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AA363">
            <v>406</v>
          </cell>
          <cell r="BA363">
            <v>406</v>
          </cell>
          <cell r="BB363">
            <v>406</v>
          </cell>
          <cell r="BC363" t="str">
            <v>NORTHAMPTON SMITH</v>
          </cell>
          <cell r="BD363">
            <v>0</v>
          </cell>
          <cell r="BE363">
            <v>0</v>
          </cell>
          <cell r="BF363">
            <v>0</v>
          </cell>
          <cell r="BG363">
            <v>0</v>
          </cell>
          <cell r="BH363">
            <v>0</v>
          </cell>
          <cell r="BI363">
            <v>0</v>
          </cell>
          <cell r="BJ363">
            <v>0</v>
          </cell>
          <cell r="BK363">
            <v>0</v>
          </cell>
          <cell r="BL363">
            <v>0</v>
          </cell>
          <cell r="BM363">
            <v>0</v>
          </cell>
          <cell r="BN363">
            <v>0</v>
          </cell>
        </row>
        <row r="364">
          <cell r="A364">
            <v>600</v>
          </cell>
          <cell r="B364">
            <v>701</v>
          </cell>
          <cell r="C364" t="str">
            <v>ACTON BOXBOROUGH</v>
          </cell>
          <cell r="D364">
            <v>23</v>
          </cell>
          <cell r="E364">
            <v>322380</v>
          </cell>
          <cell r="F364">
            <v>0</v>
          </cell>
          <cell r="G364">
            <v>20539</v>
          </cell>
          <cell r="H364">
            <v>342919</v>
          </cell>
          <cell r="J364">
            <v>9864.0981799630536</v>
          </cell>
          <cell r="K364">
            <v>0.3575082020554724</v>
          </cell>
          <cell r="L364">
            <v>20539</v>
          </cell>
          <cell r="M364">
            <v>30403.098179963054</v>
          </cell>
          <cell r="O364">
            <v>312515.90182003693</v>
          </cell>
          <cell r="Q364">
            <v>0</v>
          </cell>
          <cell r="R364">
            <v>9864.0981799630536</v>
          </cell>
          <cell r="S364">
            <v>20539</v>
          </cell>
          <cell r="T364">
            <v>30403.098179963054</v>
          </cell>
          <cell r="V364">
            <v>48130.25</v>
          </cell>
          <cell r="AA364">
            <v>600</v>
          </cell>
          <cell r="AB364">
            <v>23</v>
          </cell>
          <cell r="AC364">
            <v>0</v>
          </cell>
          <cell r="AD364">
            <v>0</v>
          </cell>
          <cell r="AE364">
            <v>322380</v>
          </cell>
          <cell r="AF364">
            <v>0</v>
          </cell>
          <cell r="AG364">
            <v>322380</v>
          </cell>
          <cell r="AH364">
            <v>0</v>
          </cell>
          <cell r="AI364">
            <v>20539</v>
          </cell>
          <cell r="AJ364">
            <v>342919</v>
          </cell>
          <cell r="AK364">
            <v>0</v>
          </cell>
          <cell r="AM364">
            <v>0</v>
          </cell>
          <cell r="AN364">
            <v>0</v>
          </cell>
          <cell r="AO364">
            <v>342919</v>
          </cell>
          <cell r="BA364">
            <v>600</v>
          </cell>
          <cell r="BB364">
            <v>701</v>
          </cell>
          <cell r="BC364" t="str">
            <v>ACTON BOXBOROUGH</v>
          </cell>
          <cell r="BD364">
            <v>322380</v>
          </cell>
          <cell r="BE364">
            <v>306348</v>
          </cell>
          <cell r="BF364">
            <v>16032</v>
          </cell>
          <cell r="BG364">
            <v>0</v>
          </cell>
          <cell r="BH364">
            <v>0</v>
          </cell>
          <cell r="BI364">
            <v>5059.5</v>
          </cell>
          <cell r="BJ364">
            <v>0</v>
          </cell>
          <cell r="BK364">
            <v>6499.75</v>
          </cell>
          <cell r="BL364">
            <v>0</v>
          </cell>
          <cell r="BM364">
            <v>27591.25</v>
          </cell>
          <cell r="BN364">
            <v>9864.0981799630536</v>
          </cell>
        </row>
        <row r="365">
          <cell r="A365">
            <v>603</v>
          </cell>
          <cell r="B365">
            <v>702</v>
          </cell>
          <cell r="C365" t="str">
            <v>ADAMS CHESHIRE</v>
          </cell>
          <cell r="D365">
            <v>83</v>
          </cell>
          <cell r="E365">
            <v>1034761</v>
          </cell>
          <cell r="F365">
            <v>0</v>
          </cell>
          <cell r="G365">
            <v>74119</v>
          </cell>
          <cell r="H365">
            <v>1108880</v>
          </cell>
          <cell r="J365">
            <v>0</v>
          </cell>
          <cell r="K365">
            <v>0</v>
          </cell>
          <cell r="L365">
            <v>74119</v>
          </cell>
          <cell r="M365">
            <v>74119</v>
          </cell>
          <cell r="O365">
            <v>1034761</v>
          </cell>
          <cell r="Q365">
            <v>0</v>
          </cell>
          <cell r="R365">
            <v>0</v>
          </cell>
          <cell r="S365">
            <v>74119</v>
          </cell>
          <cell r="T365">
            <v>74119</v>
          </cell>
          <cell r="V365">
            <v>172595.25</v>
          </cell>
          <cell r="AA365">
            <v>603</v>
          </cell>
          <cell r="AB365">
            <v>83</v>
          </cell>
          <cell r="AC365">
            <v>0</v>
          </cell>
          <cell r="AD365">
            <v>0</v>
          </cell>
          <cell r="AE365">
            <v>1034761</v>
          </cell>
          <cell r="AF365">
            <v>0</v>
          </cell>
          <cell r="AG365">
            <v>1034761</v>
          </cell>
          <cell r="AH365">
            <v>0</v>
          </cell>
          <cell r="AI365">
            <v>74119</v>
          </cell>
          <cell r="AJ365">
            <v>1108880</v>
          </cell>
          <cell r="AK365">
            <v>0</v>
          </cell>
          <cell r="AM365">
            <v>0</v>
          </cell>
          <cell r="AN365">
            <v>0</v>
          </cell>
          <cell r="AO365">
            <v>1108880</v>
          </cell>
          <cell r="BA365">
            <v>603</v>
          </cell>
          <cell r="BB365">
            <v>702</v>
          </cell>
          <cell r="BC365" t="str">
            <v>ADAMS CHESHIRE</v>
          </cell>
          <cell r="BD365">
            <v>1034761</v>
          </cell>
          <cell r="BE365">
            <v>1076095</v>
          </cell>
          <cell r="BF365">
            <v>0</v>
          </cell>
          <cell r="BG365">
            <v>51564.5</v>
          </cell>
          <cell r="BH365">
            <v>0</v>
          </cell>
          <cell r="BI365">
            <v>38898.25</v>
          </cell>
          <cell r="BJ365">
            <v>8013.5</v>
          </cell>
          <cell r="BK365">
            <v>0</v>
          </cell>
          <cell r="BL365">
            <v>0</v>
          </cell>
          <cell r="BM365">
            <v>98476.25</v>
          </cell>
          <cell r="BN365">
            <v>0</v>
          </cell>
        </row>
        <row r="366">
          <cell r="A366">
            <v>605</v>
          </cell>
          <cell r="B366">
            <v>703</v>
          </cell>
          <cell r="C366" t="str">
            <v>AMHERST PELHAM</v>
          </cell>
          <cell r="D366">
            <v>103</v>
          </cell>
          <cell r="E366">
            <v>1746425</v>
          </cell>
          <cell r="F366">
            <v>0</v>
          </cell>
          <cell r="G366">
            <v>91979</v>
          </cell>
          <cell r="H366">
            <v>1838404</v>
          </cell>
          <cell r="J366">
            <v>161834.09131618901</v>
          </cell>
          <cell r="K366">
            <v>0.37818021308744104</v>
          </cell>
          <cell r="L366">
            <v>91979</v>
          </cell>
          <cell r="M366">
            <v>253813.09131618901</v>
          </cell>
          <cell r="O366">
            <v>1584590.9086838111</v>
          </cell>
          <cell r="Q366">
            <v>0</v>
          </cell>
          <cell r="R366">
            <v>161834.09131618901</v>
          </cell>
          <cell r="S366">
            <v>91979</v>
          </cell>
          <cell r="T366">
            <v>253813.09131618901</v>
          </cell>
          <cell r="V366">
            <v>519907.5</v>
          </cell>
          <cell r="AA366">
            <v>605</v>
          </cell>
          <cell r="AB366">
            <v>103</v>
          </cell>
          <cell r="AC366">
            <v>0</v>
          </cell>
          <cell r="AD366">
            <v>0</v>
          </cell>
          <cell r="AE366">
            <v>1746425</v>
          </cell>
          <cell r="AF366">
            <v>0</v>
          </cell>
          <cell r="AG366">
            <v>1746425</v>
          </cell>
          <cell r="AH366">
            <v>0</v>
          </cell>
          <cell r="AI366">
            <v>91979</v>
          </cell>
          <cell r="AJ366">
            <v>1838404</v>
          </cell>
          <cell r="AK366">
            <v>0</v>
          </cell>
          <cell r="AM366">
            <v>0</v>
          </cell>
          <cell r="AN366">
            <v>0</v>
          </cell>
          <cell r="AO366">
            <v>1838404</v>
          </cell>
          <cell r="BA366">
            <v>605</v>
          </cell>
          <cell r="BB366">
            <v>703</v>
          </cell>
          <cell r="BC366" t="str">
            <v>AMHERST PELHAM</v>
          </cell>
          <cell r="BD366">
            <v>1746425</v>
          </cell>
          <cell r="BE366">
            <v>1483398</v>
          </cell>
          <cell r="BF366">
            <v>263027</v>
          </cell>
          <cell r="BG366">
            <v>0</v>
          </cell>
          <cell r="BH366">
            <v>62497</v>
          </cell>
          <cell r="BI366">
            <v>63394.75</v>
          </cell>
          <cell r="BJ366">
            <v>15767.5</v>
          </cell>
          <cell r="BK366">
            <v>23242.25</v>
          </cell>
          <cell r="BL366">
            <v>0</v>
          </cell>
          <cell r="BM366">
            <v>427928.5</v>
          </cell>
          <cell r="BN366">
            <v>161834.09131618901</v>
          </cell>
        </row>
        <row r="367">
          <cell r="A367">
            <v>610</v>
          </cell>
          <cell r="B367">
            <v>704</v>
          </cell>
          <cell r="C367" t="str">
            <v>ASHBURNHAM WESTMINSTER</v>
          </cell>
          <cell r="D367">
            <v>11</v>
          </cell>
          <cell r="E367">
            <v>134114</v>
          </cell>
          <cell r="F367">
            <v>0</v>
          </cell>
          <cell r="G367">
            <v>9823</v>
          </cell>
          <cell r="H367">
            <v>143937</v>
          </cell>
          <cell r="J367">
            <v>17008.678273883397</v>
          </cell>
          <cell r="K367">
            <v>0.46969729023206114</v>
          </cell>
          <cell r="L367">
            <v>9823</v>
          </cell>
          <cell r="M367">
            <v>26831.678273883397</v>
          </cell>
          <cell r="O367">
            <v>117105.3217261166</v>
          </cell>
          <cell r="Q367">
            <v>0</v>
          </cell>
          <cell r="R367">
            <v>17008.678273883397</v>
          </cell>
          <cell r="S367">
            <v>9823</v>
          </cell>
          <cell r="T367">
            <v>26831.678273883397</v>
          </cell>
          <cell r="V367">
            <v>46035</v>
          </cell>
          <cell r="AA367">
            <v>610</v>
          </cell>
          <cell r="AB367">
            <v>11</v>
          </cell>
          <cell r="AC367">
            <v>0</v>
          </cell>
          <cell r="AD367">
            <v>0</v>
          </cell>
          <cell r="AE367">
            <v>134114</v>
          </cell>
          <cell r="AF367">
            <v>0</v>
          </cell>
          <cell r="AG367">
            <v>134114</v>
          </cell>
          <cell r="AH367">
            <v>0</v>
          </cell>
          <cell r="AI367">
            <v>9823</v>
          </cell>
          <cell r="AJ367">
            <v>143937</v>
          </cell>
          <cell r="AK367">
            <v>0</v>
          </cell>
          <cell r="AM367">
            <v>0</v>
          </cell>
          <cell r="AN367">
            <v>0</v>
          </cell>
          <cell r="AO367">
            <v>143937</v>
          </cell>
          <cell r="BA367">
            <v>610</v>
          </cell>
          <cell r="BB367">
            <v>704</v>
          </cell>
          <cell r="BC367" t="str">
            <v>ASHBURNHAM WESTMINSTER</v>
          </cell>
          <cell r="BD367">
            <v>134114</v>
          </cell>
          <cell r="BE367">
            <v>106470</v>
          </cell>
          <cell r="BF367">
            <v>27644</v>
          </cell>
          <cell r="BG367">
            <v>0</v>
          </cell>
          <cell r="BH367">
            <v>8568</v>
          </cell>
          <cell r="BI367">
            <v>0</v>
          </cell>
          <cell r="BJ367">
            <v>0</v>
          </cell>
          <cell r="BK367">
            <v>0</v>
          </cell>
          <cell r="BL367">
            <v>0</v>
          </cell>
          <cell r="BM367">
            <v>36212</v>
          </cell>
          <cell r="BN367">
            <v>17008.678273883397</v>
          </cell>
        </row>
        <row r="368">
          <cell r="A368">
            <v>615</v>
          </cell>
          <cell r="B368">
            <v>705</v>
          </cell>
          <cell r="C368" t="str">
            <v>ATHOL ROYALSTON</v>
          </cell>
          <cell r="D368">
            <v>1</v>
          </cell>
          <cell r="E368">
            <v>12233</v>
          </cell>
          <cell r="F368">
            <v>0</v>
          </cell>
          <cell r="G368">
            <v>893</v>
          </cell>
          <cell r="H368">
            <v>13126</v>
          </cell>
          <cell r="J368">
            <v>973.98125117773907</v>
          </cell>
          <cell r="K368">
            <v>8.346383745471006E-2</v>
          </cell>
          <cell r="L368">
            <v>893</v>
          </cell>
          <cell r="M368">
            <v>1866.9812511777391</v>
          </cell>
          <cell r="O368">
            <v>11259.018748822262</v>
          </cell>
          <cell r="Q368">
            <v>0</v>
          </cell>
          <cell r="R368">
            <v>973.98125117773907</v>
          </cell>
          <cell r="S368">
            <v>893</v>
          </cell>
          <cell r="T368">
            <v>1866.9812511777391</v>
          </cell>
          <cell r="V368">
            <v>12562.5</v>
          </cell>
          <cell r="AA368">
            <v>615</v>
          </cell>
          <cell r="AB368">
            <v>1</v>
          </cell>
          <cell r="AC368">
            <v>0</v>
          </cell>
          <cell r="AD368">
            <v>0</v>
          </cell>
          <cell r="AE368">
            <v>12233</v>
          </cell>
          <cell r="AF368">
            <v>0</v>
          </cell>
          <cell r="AG368">
            <v>12233</v>
          </cell>
          <cell r="AH368">
            <v>0</v>
          </cell>
          <cell r="AI368">
            <v>893</v>
          </cell>
          <cell r="AJ368">
            <v>13126</v>
          </cell>
          <cell r="AK368">
            <v>0</v>
          </cell>
          <cell r="AM368">
            <v>0</v>
          </cell>
          <cell r="AN368">
            <v>0</v>
          </cell>
          <cell r="AO368">
            <v>13126</v>
          </cell>
          <cell r="BA368">
            <v>615</v>
          </cell>
          <cell r="BB368">
            <v>705</v>
          </cell>
          <cell r="BC368" t="str">
            <v>ATHOL ROYALSTON</v>
          </cell>
          <cell r="BD368">
            <v>12233</v>
          </cell>
          <cell r="BE368">
            <v>10650</v>
          </cell>
          <cell r="BF368">
            <v>1583</v>
          </cell>
          <cell r="BG368">
            <v>0</v>
          </cell>
          <cell r="BH368">
            <v>0</v>
          </cell>
          <cell r="BI368">
            <v>10086.5</v>
          </cell>
          <cell r="BJ368">
            <v>0</v>
          </cell>
          <cell r="BK368">
            <v>0</v>
          </cell>
          <cell r="BL368">
            <v>0</v>
          </cell>
          <cell r="BM368">
            <v>11669.5</v>
          </cell>
          <cell r="BN368">
            <v>973.98125117773907</v>
          </cell>
        </row>
        <row r="369">
          <cell r="A369">
            <v>616</v>
          </cell>
          <cell r="B369">
            <v>616</v>
          </cell>
          <cell r="C369" t="str">
            <v>AYER SHIRLEY</v>
          </cell>
          <cell r="D369">
            <v>62</v>
          </cell>
          <cell r="E369">
            <v>822079</v>
          </cell>
          <cell r="F369">
            <v>0</v>
          </cell>
          <cell r="G369">
            <v>55366</v>
          </cell>
          <cell r="H369">
            <v>877445</v>
          </cell>
          <cell r="J369">
            <v>0</v>
          </cell>
          <cell r="K369">
            <v>0</v>
          </cell>
          <cell r="L369">
            <v>55366</v>
          </cell>
          <cell r="M369">
            <v>55366</v>
          </cell>
          <cell r="O369">
            <v>822079</v>
          </cell>
          <cell r="Q369">
            <v>0</v>
          </cell>
          <cell r="R369">
            <v>0</v>
          </cell>
          <cell r="S369">
            <v>55366</v>
          </cell>
          <cell r="T369">
            <v>55366</v>
          </cell>
          <cell r="V369">
            <v>83410</v>
          </cell>
          <cell r="AA369">
            <v>616</v>
          </cell>
          <cell r="AB369">
            <v>62</v>
          </cell>
          <cell r="AC369">
            <v>0</v>
          </cell>
          <cell r="AD369">
            <v>0</v>
          </cell>
          <cell r="AE369">
            <v>822079</v>
          </cell>
          <cell r="AF369">
            <v>0</v>
          </cell>
          <cell r="AG369">
            <v>822079</v>
          </cell>
          <cell r="AH369">
            <v>0</v>
          </cell>
          <cell r="AI369">
            <v>55366</v>
          </cell>
          <cell r="AJ369">
            <v>877445</v>
          </cell>
          <cell r="AK369">
            <v>0</v>
          </cell>
          <cell r="AM369">
            <v>0</v>
          </cell>
          <cell r="AN369">
            <v>0</v>
          </cell>
          <cell r="AO369">
            <v>877445</v>
          </cell>
          <cell r="BA369">
            <v>616</v>
          </cell>
          <cell r="BB369">
            <v>616</v>
          </cell>
          <cell r="BC369" t="str">
            <v>AYER SHIRLEY</v>
          </cell>
          <cell r="BD369">
            <v>822079</v>
          </cell>
          <cell r="BE369">
            <v>908104</v>
          </cell>
          <cell r="BF369">
            <v>0</v>
          </cell>
          <cell r="BG369">
            <v>11962</v>
          </cell>
          <cell r="BH369">
            <v>0</v>
          </cell>
          <cell r="BI369">
            <v>666.75</v>
          </cell>
          <cell r="BJ369">
            <v>0</v>
          </cell>
          <cell r="BK369">
            <v>15415.25</v>
          </cell>
          <cell r="BL369">
            <v>0</v>
          </cell>
          <cell r="BM369">
            <v>28044</v>
          </cell>
          <cell r="BN369">
            <v>0</v>
          </cell>
        </row>
        <row r="370">
          <cell r="A370">
            <v>618</v>
          </cell>
          <cell r="B370">
            <v>706</v>
          </cell>
          <cell r="C370" t="str">
            <v>BERKSHIRE HILLS</v>
          </cell>
          <cell r="D370">
            <v>1</v>
          </cell>
          <cell r="E370">
            <v>20221</v>
          </cell>
          <cell r="F370">
            <v>0</v>
          </cell>
          <cell r="G370">
            <v>893</v>
          </cell>
          <cell r="H370">
            <v>21114</v>
          </cell>
          <cell r="J370">
            <v>7458.9859178949664</v>
          </cell>
          <cell r="K370">
            <v>0.48530300869532467</v>
          </cell>
          <cell r="L370">
            <v>893</v>
          </cell>
          <cell r="M370">
            <v>8351.9859178949664</v>
          </cell>
          <cell r="O370">
            <v>12762.014082105034</v>
          </cell>
          <cell r="Q370">
            <v>0</v>
          </cell>
          <cell r="R370">
            <v>7458.9859178949664</v>
          </cell>
          <cell r="S370">
            <v>893</v>
          </cell>
          <cell r="T370">
            <v>8351.9859178949664</v>
          </cell>
          <cell r="V370">
            <v>16262.75</v>
          </cell>
          <cell r="AA370">
            <v>618</v>
          </cell>
          <cell r="AB370">
            <v>1</v>
          </cell>
          <cell r="AC370">
            <v>0</v>
          </cell>
          <cell r="AD370">
            <v>0</v>
          </cell>
          <cell r="AE370">
            <v>20221</v>
          </cell>
          <cell r="AF370">
            <v>0</v>
          </cell>
          <cell r="AG370">
            <v>20221</v>
          </cell>
          <cell r="AH370">
            <v>0</v>
          </cell>
          <cell r="AI370">
            <v>893</v>
          </cell>
          <cell r="AJ370">
            <v>21114</v>
          </cell>
          <cell r="AK370">
            <v>0</v>
          </cell>
          <cell r="AM370">
            <v>0</v>
          </cell>
          <cell r="AN370">
            <v>0</v>
          </cell>
          <cell r="AO370">
            <v>21114</v>
          </cell>
          <cell r="BA370">
            <v>618</v>
          </cell>
          <cell r="BB370">
            <v>706</v>
          </cell>
          <cell r="BC370" t="str">
            <v>BERKSHIRE HILLS</v>
          </cell>
          <cell r="BD370">
            <v>20221</v>
          </cell>
          <cell r="BE370">
            <v>8098</v>
          </cell>
          <cell r="BF370">
            <v>12123</v>
          </cell>
          <cell r="BG370">
            <v>2024.5</v>
          </cell>
          <cell r="BH370">
            <v>0</v>
          </cell>
          <cell r="BI370">
            <v>1222.25</v>
          </cell>
          <cell r="BJ370">
            <v>0</v>
          </cell>
          <cell r="BK370">
            <v>0</v>
          </cell>
          <cell r="BL370">
            <v>0</v>
          </cell>
          <cell r="BM370">
            <v>15369.75</v>
          </cell>
          <cell r="BN370">
            <v>7458.9859178949664</v>
          </cell>
        </row>
        <row r="371">
          <cell r="A371">
            <v>620</v>
          </cell>
          <cell r="B371">
            <v>707</v>
          </cell>
          <cell r="C371" t="str">
            <v>BERLIN BOYLSTON</v>
          </cell>
          <cell r="D371">
            <v>12</v>
          </cell>
          <cell r="E371">
            <v>182364</v>
          </cell>
          <cell r="F371">
            <v>0</v>
          </cell>
          <cell r="G371">
            <v>10716</v>
          </cell>
          <cell r="H371">
            <v>193080</v>
          </cell>
          <cell r="J371">
            <v>0</v>
          </cell>
          <cell r="K371">
            <v>0</v>
          </cell>
          <cell r="L371">
            <v>10716</v>
          </cell>
          <cell r="M371">
            <v>10716</v>
          </cell>
          <cell r="O371">
            <v>182364</v>
          </cell>
          <cell r="Q371">
            <v>0</v>
          </cell>
          <cell r="R371">
            <v>0</v>
          </cell>
          <cell r="S371">
            <v>10716</v>
          </cell>
          <cell r="T371">
            <v>10716</v>
          </cell>
          <cell r="V371">
            <v>16718.25</v>
          </cell>
          <cell r="AA371">
            <v>620</v>
          </cell>
          <cell r="AB371">
            <v>12</v>
          </cell>
          <cell r="AC371">
            <v>0</v>
          </cell>
          <cell r="AD371">
            <v>0</v>
          </cell>
          <cell r="AE371">
            <v>182364</v>
          </cell>
          <cell r="AF371">
            <v>0</v>
          </cell>
          <cell r="AG371">
            <v>182364</v>
          </cell>
          <cell r="AH371">
            <v>0</v>
          </cell>
          <cell r="AI371">
            <v>10716</v>
          </cell>
          <cell r="AJ371">
            <v>193080</v>
          </cell>
          <cell r="AK371">
            <v>0</v>
          </cell>
          <cell r="AM371">
            <v>0</v>
          </cell>
          <cell r="AN371">
            <v>0</v>
          </cell>
          <cell r="AO371">
            <v>193080</v>
          </cell>
          <cell r="BA371">
            <v>620</v>
          </cell>
          <cell r="BB371">
            <v>707</v>
          </cell>
          <cell r="BC371" t="str">
            <v>BERLIN BOYLSTON</v>
          </cell>
          <cell r="BD371">
            <v>182364</v>
          </cell>
          <cell r="BE371">
            <v>224526</v>
          </cell>
          <cell r="BF371">
            <v>0</v>
          </cell>
          <cell r="BG371">
            <v>6002.25</v>
          </cell>
          <cell r="BH371">
            <v>0</v>
          </cell>
          <cell r="BI371">
            <v>0</v>
          </cell>
          <cell r="BJ371">
            <v>0</v>
          </cell>
          <cell r="BK371">
            <v>0</v>
          </cell>
          <cell r="BL371">
            <v>0</v>
          </cell>
          <cell r="BM371">
            <v>6002.25</v>
          </cell>
          <cell r="BN371">
            <v>0</v>
          </cell>
        </row>
        <row r="372">
          <cell r="A372">
            <v>622</v>
          </cell>
          <cell r="B372">
            <v>765</v>
          </cell>
          <cell r="C372" t="str">
            <v>BLACKSTONE MILLVILLE</v>
          </cell>
          <cell r="D372">
            <v>5</v>
          </cell>
          <cell r="E372">
            <v>54000</v>
          </cell>
          <cell r="F372">
            <v>0</v>
          </cell>
          <cell r="G372">
            <v>4465</v>
          </cell>
          <cell r="H372">
            <v>58465</v>
          </cell>
          <cell r="J372">
            <v>20398.84674766062</v>
          </cell>
          <cell r="K372">
            <v>0.53072586713308889</v>
          </cell>
          <cell r="L372">
            <v>4465</v>
          </cell>
          <cell r="M372">
            <v>24863.84674766062</v>
          </cell>
          <cell r="O372">
            <v>33601.153252339383</v>
          </cell>
          <cell r="Q372">
            <v>0</v>
          </cell>
          <cell r="R372">
            <v>20398.84674766062</v>
          </cell>
          <cell r="S372">
            <v>4465</v>
          </cell>
          <cell r="T372">
            <v>24863.84674766062</v>
          </cell>
          <cell r="V372">
            <v>42900.75</v>
          </cell>
          <cell r="AA372">
            <v>622</v>
          </cell>
          <cell r="AB372">
            <v>5</v>
          </cell>
          <cell r="AC372">
            <v>0</v>
          </cell>
          <cell r="AD372">
            <v>0</v>
          </cell>
          <cell r="AE372">
            <v>54000</v>
          </cell>
          <cell r="AF372">
            <v>0</v>
          </cell>
          <cell r="AG372">
            <v>54000</v>
          </cell>
          <cell r="AH372">
            <v>0</v>
          </cell>
          <cell r="AI372">
            <v>4465</v>
          </cell>
          <cell r="AJ372">
            <v>58465</v>
          </cell>
          <cell r="AK372">
            <v>0</v>
          </cell>
          <cell r="AM372">
            <v>0</v>
          </cell>
          <cell r="AN372">
            <v>0</v>
          </cell>
          <cell r="AO372">
            <v>58465</v>
          </cell>
          <cell r="BA372">
            <v>622</v>
          </cell>
          <cell r="BB372">
            <v>765</v>
          </cell>
          <cell r="BC372" t="str">
            <v>BLACKSTONE MILLVILLE</v>
          </cell>
          <cell r="BD372">
            <v>54000</v>
          </cell>
          <cell r="BE372">
            <v>20846</v>
          </cell>
          <cell r="BF372">
            <v>33154</v>
          </cell>
          <cell r="BG372">
            <v>0</v>
          </cell>
          <cell r="BH372">
            <v>5213</v>
          </cell>
          <cell r="BI372">
            <v>0</v>
          </cell>
          <cell r="BJ372">
            <v>68.75</v>
          </cell>
          <cell r="BK372">
            <v>0</v>
          </cell>
          <cell r="BL372">
            <v>0</v>
          </cell>
          <cell r="BM372">
            <v>38435.75</v>
          </cell>
          <cell r="BN372">
            <v>20398.84674766062</v>
          </cell>
        </row>
        <row r="373">
          <cell r="A373">
            <v>625</v>
          </cell>
          <cell r="B373">
            <v>710</v>
          </cell>
          <cell r="C373" t="str">
            <v>BRIDGEWATER RAYNHAM</v>
          </cell>
          <cell r="D373">
            <v>14</v>
          </cell>
          <cell r="E373">
            <v>182848</v>
          </cell>
          <cell r="F373">
            <v>0</v>
          </cell>
          <cell r="G373">
            <v>12502</v>
          </cell>
          <cell r="H373">
            <v>195350</v>
          </cell>
          <cell r="J373">
            <v>11452.739740633251</v>
          </cell>
          <cell r="K373">
            <v>0.28595925719897508</v>
          </cell>
          <cell r="L373">
            <v>12502</v>
          </cell>
          <cell r="M373">
            <v>23954.739740633253</v>
          </cell>
          <cell r="O373">
            <v>171395.26025936674</v>
          </cell>
          <cell r="Q373">
            <v>0</v>
          </cell>
          <cell r="R373">
            <v>11452.739740633251</v>
          </cell>
          <cell r="S373">
            <v>12502</v>
          </cell>
          <cell r="T373">
            <v>23954.739740633253</v>
          </cell>
          <cell r="V373">
            <v>52552.25</v>
          </cell>
          <cell r="AA373">
            <v>625</v>
          </cell>
          <cell r="AB373">
            <v>14</v>
          </cell>
          <cell r="AC373">
            <v>0</v>
          </cell>
          <cell r="AD373">
            <v>0</v>
          </cell>
          <cell r="AE373">
            <v>182848</v>
          </cell>
          <cell r="AF373">
            <v>0</v>
          </cell>
          <cell r="AG373">
            <v>182848</v>
          </cell>
          <cell r="AH373">
            <v>0</v>
          </cell>
          <cell r="AI373">
            <v>12502</v>
          </cell>
          <cell r="AJ373">
            <v>195350</v>
          </cell>
          <cell r="AK373">
            <v>0</v>
          </cell>
          <cell r="AM373">
            <v>0</v>
          </cell>
          <cell r="AN373">
            <v>0</v>
          </cell>
          <cell r="AO373">
            <v>195350</v>
          </cell>
          <cell r="BA373">
            <v>625</v>
          </cell>
          <cell r="BB373">
            <v>710</v>
          </cell>
          <cell r="BC373" t="str">
            <v>BRIDGEWATER RAYNHAM</v>
          </cell>
          <cell r="BD373">
            <v>182848</v>
          </cell>
          <cell r="BE373">
            <v>164234</v>
          </cell>
          <cell r="BF373">
            <v>18614</v>
          </cell>
          <cell r="BG373">
            <v>17108.5</v>
          </cell>
          <cell r="BH373">
            <v>0</v>
          </cell>
          <cell r="BI373">
            <v>4327.75</v>
          </cell>
          <cell r="BJ373">
            <v>0</v>
          </cell>
          <cell r="BK373">
            <v>0</v>
          </cell>
          <cell r="BL373">
            <v>0</v>
          </cell>
          <cell r="BM373">
            <v>40050.25</v>
          </cell>
          <cell r="BN373">
            <v>11452.739740633251</v>
          </cell>
        </row>
        <row r="374">
          <cell r="A374">
            <v>632</v>
          </cell>
          <cell r="B374">
            <v>632</v>
          </cell>
          <cell r="C374" t="str">
            <v>CHESTERFIELD GOSHEN</v>
          </cell>
          <cell r="D374">
            <v>3</v>
          </cell>
          <cell r="E374">
            <v>54293</v>
          </cell>
          <cell r="F374">
            <v>0</v>
          </cell>
          <cell r="G374">
            <v>2679</v>
          </cell>
          <cell r="H374">
            <v>56972</v>
          </cell>
          <cell r="J374">
            <v>13297.95122028078</v>
          </cell>
          <cell r="K374">
            <v>0.50340517944733421</v>
          </cell>
          <cell r="L374">
            <v>2679</v>
          </cell>
          <cell r="M374">
            <v>15976.95122028078</v>
          </cell>
          <cell r="O374">
            <v>40995.048779719218</v>
          </cell>
          <cell r="Q374">
            <v>0</v>
          </cell>
          <cell r="R374">
            <v>13297.95122028078</v>
          </cell>
          <cell r="S374">
            <v>2679</v>
          </cell>
          <cell r="T374">
            <v>15976.95122028078</v>
          </cell>
          <cell r="V374">
            <v>29095</v>
          </cell>
          <cell r="AA374">
            <v>632</v>
          </cell>
          <cell r="AB374">
            <v>3</v>
          </cell>
          <cell r="AC374">
            <v>0</v>
          </cell>
          <cell r="AD374">
            <v>0</v>
          </cell>
          <cell r="AE374">
            <v>54293</v>
          </cell>
          <cell r="AF374">
            <v>0</v>
          </cell>
          <cell r="AG374">
            <v>54293</v>
          </cell>
          <cell r="AH374">
            <v>0</v>
          </cell>
          <cell r="AI374">
            <v>2679</v>
          </cell>
          <cell r="AJ374">
            <v>56972</v>
          </cell>
          <cell r="AK374">
            <v>0</v>
          </cell>
          <cell r="AM374">
            <v>0</v>
          </cell>
          <cell r="AN374">
            <v>0</v>
          </cell>
          <cell r="AO374">
            <v>56972</v>
          </cell>
          <cell r="BA374">
            <v>632</v>
          </cell>
          <cell r="BB374">
            <v>632</v>
          </cell>
          <cell r="BC374" t="str">
            <v>CHESTERFIELD GOSHEN</v>
          </cell>
          <cell r="BD374">
            <v>54293</v>
          </cell>
          <cell r="BE374">
            <v>32680</v>
          </cell>
          <cell r="BF374">
            <v>21613</v>
          </cell>
          <cell r="BG374">
            <v>0</v>
          </cell>
          <cell r="BH374">
            <v>4803</v>
          </cell>
          <cell r="BI374">
            <v>0</v>
          </cell>
          <cell r="BJ374">
            <v>0</v>
          </cell>
          <cell r="BK374">
            <v>0</v>
          </cell>
          <cell r="BL374">
            <v>0</v>
          </cell>
          <cell r="BM374">
            <v>26416</v>
          </cell>
          <cell r="BN374">
            <v>13297.95122028078</v>
          </cell>
        </row>
        <row r="375">
          <cell r="A375">
            <v>635</v>
          </cell>
          <cell r="B375">
            <v>712</v>
          </cell>
          <cell r="C375" t="str">
            <v>CENTRAL BERKSHIRE</v>
          </cell>
          <cell r="D375">
            <v>25</v>
          </cell>
          <cell r="E375">
            <v>390526</v>
          </cell>
          <cell r="F375">
            <v>0</v>
          </cell>
          <cell r="G375">
            <v>22325</v>
          </cell>
          <cell r="H375">
            <v>412851</v>
          </cell>
          <cell r="J375">
            <v>46769.558324083802</v>
          </cell>
          <cell r="K375">
            <v>0.40994732801209433</v>
          </cell>
          <cell r="L375">
            <v>22325</v>
          </cell>
          <cell r="M375">
            <v>69094.558324083802</v>
          </cell>
          <cell r="O375">
            <v>343756.4416759162</v>
          </cell>
          <cell r="Q375">
            <v>0</v>
          </cell>
          <cell r="R375">
            <v>46769.558324083802</v>
          </cell>
          <cell r="S375">
            <v>22325</v>
          </cell>
          <cell r="T375">
            <v>69094.558324083802</v>
          </cell>
          <cell r="V375">
            <v>136411.75</v>
          </cell>
          <cell r="AA375">
            <v>635</v>
          </cell>
          <cell r="AB375">
            <v>25</v>
          </cell>
          <cell r="AC375">
            <v>0</v>
          </cell>
          <cell r="AD375">
            <v>0</v>
          </cell>
          <cell r="AE375">
            <v>390526</v>
          </cell>
          <cell r="AF375">
            <v>0</v>
          </cell>
          <cell r="AG375">
            <v>390526</v>
          </cell>
          <cell r="AH375">
            <v>0</v>
          </cell>
          <cell r="AI375">
            <v>22325</v>
          </cell>
          <cell r="AJ375">
            <v>412851</v>
          </cell>
          <cell r="AK375">
            <v>0</v>
          </cell>
          <cell r="AM375">
            <v>0</v>
          </cell>
          <cell r="AN375">
            <v>0</v>
          </cell>
          <cell r="AO375">
            <v>412851</v>
          </cell>
          <cell r="BA375">
            <v>635</v>
          </cell>
          <cell r="BB375">
            <v>712</v>
          </cell>
          <cell r="BC375" t="str">
            <v>CENTRAL BERKSHIRE</v>
          </cell>
          <cell r="BD375">
            <v>390526</v>
          </cell>
          <cell r="BE375">
            <v>314512</v>
          </cell>
          <cell r="BF375">
            <v>76014</v>
          </cell>
          <cell r="BG375">
            <v>5325.5</v>
          </cell>
          <cell r="BH375">
            <v>26917</v>
          </cell>
          <cell r="BI375">
            <v>5830.25</v>
          </cell>
          <cell r="BJ375">
            <v>0</v>
          </cell>
          <cell r="BK375">
            <v>0</v>
          </cell>
          <cell r="BL375">
            <v>0</v>
          </cell>
          <cell r="BM375">
            <v>114086.75</v>
          </cell>
          <cell r="BN375">
            <v>46769.558324083802</v>
          </cell>
        </row>
        <row r="376">
          <cell r="A376">
            <v>640</v>
          </cell>
          <cell r="B376">
            <v>713</v>
          </cell>
          <cell r="C376" t="str">
            <v>CONCORD CARLISLE</v>
          </cell>
          <cell r="D376">
            <v>4</v>
          </cell>
          <cell r="E376">
            <v>69192</v>
          </cell>
          <cell r="F376">
            <v>0</v>
          </cell>
          <cell r="G376">
            <v>3572</v>
          </cell>
          <cell r="H376">
            <v>72764</v>
          </cell>
          <cell r="J376">
            <v>1390.5228222752307</v>
          </cell>
          <cell r="K376">
            <v>0.11210277509474612</v>
          </cell>
          <cell r="L376">
            <v>3572</v>
          </cell>
          <cell r="M376">
            <v>4962.5228222752303</v>
          </cell>
          <cell r="O376">
            <v>67801.477177724766</v>
          </cell>
          <cell r="Q376">
            <v>0</v>
          </cell>
          <cell r="R376">
            <v>1390.5228222752307</v>
          </cell>
          <cell r="S376">
            <v>3572</v>
          </cell>
          <cell r="T376">
            <v>4962.5228222752303</v>
          </cell>
          <cell r="V376">
            <v>15976</v>
          </cell>
          <cell r="AA376">
            <v>640</v>
          </cell>
          <cell r="AB376">
            <v>4</v>
          </cell>
          <cell r="AC376">
            <v>0</v>
          </cell>
          <cell r="AD376">
            <v>0</v>
          </cell>
          <cell r="AE376">
            <v>69192</v>
          </cell>
          <cell r="AF376">
            <v>0</v>
          </cell>
          <cell r="AG376">
            <v>69192</v>
          </cell>
          <cell r="AH376">
            <v>0</v>
          </cell>
          <cell r="AI376">
            <v>3572</v>
          </cell>
          <cell r="AJ376">
            <v>72764</v>
          </cell>
          <cell r="AK376">
            <v>0</v>
          </cell>
          <cell r="AM376">
            <v>0</v>
          </cell>
          <cell r="AN376">
            <v>0</v>
          </cell>
          <cell r="AO376">
            <v>72764</v>
          </cell>
          <cell r="BA376">
            <v>640</v>
          </cell>
          <cell r="BB376">
            <v>713</v>
          </cell>
          <cell r="BC376" t="str">
            <v>CONCORD CARLISLE</v>
          </cell>
          <cell r="BD376">
            <v>69192</v>
          </cell>
          <cell r="BE376">
            <v>66932</v>
          </cell>
          <cell r="BF376">
            <v>2260</v>
          </cell>
          <cell r="BG376">
            <v>0</v>
          </cell>
          <cell r="BH376">
            <v>1909</v>
          </cell>
          <cell r="BI376">
            <v>496.5</v>
          </cell>
          <cell r="BJ376">
            <v>0</v>
          </cell>
          <cell r="BK376">
            <v>7738.5</v>
          </cell>
          <cell r="BL376">
            <v>0</v>
          </cell>
          <cell r="BM376">
            <v>12404</v>
          </cell>
          <cell r="BN376">
            <v>1390.5228222752307</v>
          </cell>
        </row>
        <row r="377">
          <cell r="A377">
            <v>645</v>
          </cell>
          <cell r="B377">
            <v>714</v>
          </cell>
          <cell r="C377" t="str">
            <v>DENNIS YARMOUTH</v>
          </cell>
          <cell r="D377">
            <v>125</v>
          </cell>
          <cell r="E377">
            <v>1839336</v>
          </cell>
          <cell r="F377">
            <v>0</v>
          </cell>
          <cell r="G377">
            <v>111625</v>
          </cell>
          <cell r="H377">
            <v>1950961</v>
          </cell>
          <cell r="J377">
            <v>18047.878737079358</v>
          </cell>
          <cell r="K377">
            <v>0.29837739235583594</v>
          </cell>
          <cell r="L377">
            <v>111625</v>
          </cell>
          <cell r="M377">
            <v>129672.87873707936</v>
          </cell>
          <cell r="O377">
            <v>1821288.1212629206</v>
          </cell>
          <cell r="Q377">
            <v>0</v>
          </cell>
          <cell r="R377">
            <v>18047.878737079358</v>
          </cell>
          <cell r="S377">
            <v>111625</v>
          </cell>
          <cell r="T377">
            <v>129672.87873707936</v>
          </cell>
          <cell r="V377">
            <v>172111.75</v>
          </cell>
          <cell r="AA377">
            <v>645</v>
          </cell>
          <cell r="AB377">
            <v>125</v>
          </cell>
          <cell r="AC377">
            <v>0</v>
          </cell>
          <cell r="AD377">
            <v>0</v>
          </cell>
          <cell r="AE377">
            <v>1839336</v>
          </cell>
          <cell r="AF377">
            <v>0</v>
          </cell>
          <cell r="AG377">
            <v>1839336</v>
          </cell>
          <cell r="AH377">
            <v>0</v>
          </cell>
          <cell r="AI377">
            <v>111625</v>
          </cell>
          <cell r="AJ377">
            <v>1950961</v>
          </cell>
          <cell r="AK377">
            <v>0</v>
          </cell>
          <cell r="AM377">
            <v>0</v>
          </cell>
          <cell r="AN377">
            <v>0</v>
          </cell>
          <cell r="AO377">
            <v>1950961</v>
          </cell>
          <cell r="BA377">
            <v>645</v>
          </cell>
          <cell r="BB377">
            <v>714</v>
          </cell>
          <cell r="BC377" t="str">
            <v>DENNIS YARMOUTH</v>
          </cell>
          <cell r="BD377">
            <v>1839336</v>
          </cell>
          <cell r="BE377">
            <v>1810003</v>
          </cell>
          <cell r="BF377">
            <v>29333</v>
          </cell>
          <cell r="BG377">
            <v>28613.75</v>
          </cell>
          <cell r="BH377">
            <v>2540</v>
          </cell>
          <cell r="BI377">
            <v>0</v>
          </cell>
          <cell r="BJ377">
            <v>0</v>
          </cell>
          <cell r="BK377">
            <v>0</v>
          </cell>
          <cell r="BL377">
            <v>0</v>
          </cell>
          <cell r="BM377">
            <v>60486.75</v>
          </cell>
          <cell r="BN377">
            <v>18047.878737079358</v>
          </cell>
        </row>
        <row r="378">
          <cell r="A378">
            <v>650</v>
          </cell>
          <cell r="B378">
            <v>715</v>
          </cell>
          <cell r="C378" t="str">
            <v>DIGHTON REHOBOTH</v>
          </cell>
          <cell r="D378">
            <v>2</v>
          </cell>
          <cell r="E378">
            <v>30422</v>
          </cell>
          <cell r="F378">
            <v>0</v>
          </cell>
          <cell r="G378">
            <v>1786</v>
          </cell>
          <cell r="H378">
            <v>32208</v>
          </cell>
          <cell r="J378">
            <v>858.30944118316245</v>
          </cell>
          <cell r="K378">
            <v>9.5206393742066214E-2</v>
          </cell>
          <cell r="L378">
            <v>1786</v>
          </cell>
          <cell r="M378">
            <v>2644.3094411831626</v>
          </cell>
          <cell r="O378">
            <v>29563.690558816837</v>
          </cell>
          <cell r="Q378">
            <v>0</v>
          </cell>
          <cell r="R378">
            <v>858.30944118316245</v>
          </cell>
          <cell r="S378">
            <v>1786</v>
          </cell>
          <cell r="T378">
            <v>2644.3094411831626</v>
          </cell>
          <cell r="V378">
            <v>10801.25</v>
          </cell>
          <cell r="AA378">
            <v>650</v>
          </cell>
          <cell r="AB378">
            <v>2</v>
          </cell>
          <cell r="AC378">
            <v>0</v>
          </cell>
          <cell r="AD378">
            <v>0</v>
          </cell>
          <cell r="AE378">
            <v>30422</v>
          </cell>
          <cell r="AF378">
            <v>0</v>
          </cell>
          <cell r="AG378">
            <v>30422</v>
          </cell>
          <cell r="AH378">
            <v>0</v>
          </cell>
          <cell r="AI378">
            <v>1786</v>
          </cell>
          <cell r="AJ378">
            <v>32208</v>
          </cell>
          <cell r="AK378">
            <v>0</v>
          </cell>
          <cell r="AM378">
            <v>0</v>
          </cell>
          <cell r="AN378">
            <v>0</v>
          </cell>
          <cell r="AO378">
            <v>32208</v>
          </cell>
          <cell r="BA378">
            <v>650</v>
          </cell>
          <cell r="BB378">
            <v>715</v>
          </cell>
          <cell r="BC378" t="str">
            <v>DIGHTON REHOBOTH</v>
          </cell>
          <cell r="BD378">
            <v>30422</v>
          </cell>
          <cell r="BE378">
            <v>29027</v>
          </cell>
          <cell r="BF378">
            <v>1395</v>
          </cell>
          <cell r="BG378">
            <v>2191.5</v>
          </cell>
          <cell r="BH378">
            <v>0</v>
          </cell>
          <cell r="BI378">
            <v>0</v>
          </cell>
          <cell r="BJ378">
            <v>5428.75</v>
          </cell>
          <cell r="BK378">
            <v>0</v>
          </cell>
          <cell r="BL378">
            <v>0</v>
          </cell>
          <cell r="BM378">
            <v>9015.25</v>
          </cell>
          <cell r="BN378">
            <v>858.30944118316245</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AA379">
            <v>655</v>
          </cell>
          <cell r="BA379">
            <v>655</v>
          </cell>
          <cell r="BB379">
            <v>716</v>
          </cell>
          <cell r="BC379" t="str">
            <v>DOVER SHERBORN</v>
          </cell>
          <cell r="BD379">
            <v>0</v>
          </cell>
          <cell r="BE379">
            <v>0</v>
          </cell>
          <cell r="BF379">
            <v>0</v>
          </cell>
          <cell r="BG379">
            <v>0</v>
          </cell>
          <cell r="BH379">
            <v>0</v>
          </cell>
          <cell r="BI379">
            <v>4220</v>
          </cell>
          <cell r="BJ379">
            <v>0</v>
          </cell>
          <cell r="BK379">
            <v>0</v>
          </cell>
          <cell r="BL379">
            <v>0</v>
          </cell>
          <cell r="BM379">
            <v>4220</v>
          </cell>
          <cell r="BN379">
            <v>0</v>
          </cell>
        </row>
        <row r="380">
          <cell r="A380">
            <v>658</v>
          </cell>
          <cell r="B380">
            <v>780</v>
          </cell>
          <cell r="C380" t="str">
            <v>DUDLEY CHARLTON</v>
          </cell>
          <cell r="D380">
            <v>9</v>
          </cell>
          <cell r="E380">
            <v>96116</v>
          </cell>
          <cell r="F380">
            <v>0</v>
          </cell>
          <cell r="G380">
            <v>8037</v>
          </cell>
          <cell r="H380">
            <v>104153</v>
          </cell>
          <cell r="J380">
            <v>12602.074533558087</v>
          </cell>
          <cell r="K380">
            <v>0.31888849049016194</v>
          </cell>
          <cell r="L380">
            <v>8037</v>
          </cell>
          <cell r="M380">
            <v>20639.074533558087</v>
          </cell>
          <cell r="O380">
            <v>83513.925466441913</v>
          </cell>
          <cell r="Q380">
            <v>0</v>
          </cell>
          <cell r="R380">
            <v>12602.074533558087</v>
          </cell>
          <cell r="S380">
            <v>8037</v>
          </cell>
          <cell r="T380">
            <v>20639.074533558087</v>
          </cell>
          <cell r="V380">
            <v>47555.75</v>
          </cell>
          <cell r="AA380">
            <v>658</v>
          </cell>
          <cell r="AB380">
            <v>9</v>
          </cell>
          <cell r="AC380">
            <v>0</v>
          </cell>
          <cell r="AD380">
            <v>0</v>
          </cell>
          <cell r="AE380">
            <v>96116</v>
          </cell>
          <cell r="AF380">
            <v>0</v>
          </cell>
          <cell r="AG380">
            <v>96116</v>
          </cell>
          <cell r="AH380">
            <v>0</v>
          </cell>
          <cell r="AI380">
            <v>8037</v>
          </cell>
          <cell r="AJ380">
            <v>104153</v>
          </cell>
          <cell r="AK380">
            <v>0</v>
          </cell>
          <cell r="AM380">
            <v>0</v>
          </cell>
          <cell r="AN380">
            <v>0</v>
          </cell>
          <cell r="AO380">
            <v>104153</v>
          </cell>
          <cell r="BA380">
            <v>658</v>
          </cell>
          <cell r="BB380">
            <v>780</v>
          </cell>
          <cell r="BC380" t="str">
            <v>DUDLEY CHARLTON</v>
          </cell>
          <cell r="BD380">
            <v>96116</v>
          </cell>
          <cell r="BE380">
            <v>75634</v>
          </cell>
          <cell r="BF380">
            <v>20482</v>
          </cell>
          <cell r="BG380">
            <v>18908.5</v>
          </cell>
          <cell r="BH380">
            <v>0</v>
          </cell>
          <cell r="BI380">
            <v>0</v>
          </cell>
          <cell r="BJ380">
            <v>128.25</v>
          </cell>
          <cell r="BK380">
            <v>0</v>
          </cell>
          <cell r="BL380">
            <v>0</v>
          </cell>
          <cell r="BM380">
            <v>39518.75</v>
          </cell>
          <cell r="BN380">
            <v>12602.074533558087</v>
          </cell>
        </row>
        <row r="381">
          <cell r="A381">
            <v>660</v>
          </cell>
          <cell r="B381">
            <v>776</v>
          </cell>
          <cell r="C381" t="str">
            <v>NAUSET</v>
          </cell>
          <cell r="D381">
            <v>79</v>
          </cell>
          <cell r="E381">
            <v>1469499</v>
          </cell>
          <cell r="F381">
            <v>0</v>
          </cell>
          <cell r="G381">
            <v>70547</v>
          </cell>
          <cell r="H381">
            <v>1540046</v>
          </cell>
          <cell r="J381">
            <v>35806.577949172271</v>
          </cell>
          <cell r="K381">
            <v>0.45196201880311737</v>
          </cell>
          <cell r="L381">
            <v>70547</v>
          </cell>
          <cell r="M381">
            <v>106353.57794917226</v>
          </cell>
          <cell r="O381">
            <v>1433692.4220508276</v>
          </cell>
          <cell r="Q381">
            <v>0</v>
          </cell>
          <cell r="R381">
            <v>35806.577949172271</v>
          </cell>
          <cell r="S381">
            <v>70547</v>
          </cell>
          <cell r="T381">
            <v>106353.57794917226</v>
          </cell>
          <cell r="V381">
            <v>149771.75</v>
          </cell>
          <cell r="AA381">
            <v>660</v>
          </cell>
          <cell r="AB381">
            <v>79</v>
          </cell>
          <cell r="AC381">
            <v>0</v>
          </cell>
          <cell r="AD381">
            <v>0</v>
          </cell>
          <cell r="AE381">
            <v>1469499</v>
          </cell>
          <cell r="AF381">
            <v>0</v>
          </cell>
          <cell r="AG381">
            <v>1469499</v>
          </cell>
          <cell r="AH381">
            <v>0</v>
          </cell>
          <cell r="AI381">
            <v>70547</v>
          </cell>
          <cell r="AJ381">
            <v>1540046</v>
          </cell>
          <cell r="AK381">
            <v>0</v>
          </cell>
          <cell r="AM381">
            <v>0</v>
          </cell>
          <cell r="AN381">
            <v>0</v>
          </cell>
          <cell r="AO381">
            <v>1540046</v>
          </cell>
          <cell r="BA381">
            <v>660</v>
          </cell>
          <cell r="BB381">
            <v>776</v>
          </cell>
          <cell r="BC381" t="str">
            <v>NAUSET</v>
          </cell>
          <cell r="BD381">
            <v>1469499</v>
          </cell>
          <cell r="BE381">
            <v>1411303</v>
          </cell>
          <cell r="BF381">
            <v>58196</v>
          </cell>
          <cell r="BG381">
            <v>17714.75</v>
          </cell>
          <cell r="BH381">
            <v>3314</v>
          </cell>
          <cell r="BI381">
            <v>0</v>
          </cell>
          <cell r="BJ381">
            <v>0</v>
          </cell>
          <cell r="BK381">
            <v>0</v>
          </cell>
          <cell r="BL381">
            <v>0</v>
          </cell>
          <cell r="BM381">
            <v>79224.75</v>
          </cell>
          <cell r="BN381">
            <v>35806.577949172271</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AA382">
            <v>662</v>
          </cell>
          <cell r="BA382">
            <v>662</v>
          </cell>
          <cell r="BB382">
            <v>788</v>
          </cell>
          <cell r="BC382" t="str">
            <v>FARMINGTON RIVER</v>
          </cell>
          <cell r="BD382">
            <v>0</v>
          </cell>
          <cell r="BE382">
            <v>0</v>
          </cell>
          <cell r="BF382">
            <v>0</v>
          </cell>
          <cell r="BG382">
            <v>0</v>
          </cell>
          <cell r="BH382">
            <v>0</v>
          </cell>
          <cell r="BI382">
            <v>0</v>
          </cell>
          <cell r="BJ382">
            <v>0</v>
          </cell>
          <cell r="BK382">
            <v>0</v>
          </cell>
          <cell r="BL382">
            <v>0</v>
          </cell>
          <cell r="BM382">
            <v>0</v>
          </cell>
          <cell r="BN382">
            <v>0</v>
          </cell>
        </row>
        <row r="383">
          <cell r="A383">
            <v>665</v>
          </cell>
          <cell r="B383">
            <v>718</v>
          </cell>
          <cell r="C383" t="str">
            <v>FREETOWN LAKEVILLE</v>
          </cell>
          <cell r="D383">
            <v>16</v>
          </cell>
          <cell r="E383">
            <v>217019</v>
          </cell>
          <cell r="F383">
            <v>0</v>
          </cell>
          <cell r="G383">
            <v>14288</v>
          </cell>
          <cell r="H383">
            <v>231307</v>
          </cell>
          <cell r="J383">
            <v>16773.643000383781</v>
          </cell>
          <cell r="K383">
            <v>0.23211858033486982</v>
          </cell>
          <cell r="L383">
            <v>14288</v>
          </cell>
          <cell r="M383">
            <v>31061.643000383781</v>
          </cell>
          <cell r="O383">
            <v>200245.35699961623</v>
          </cell>
          <cell r="Q383">
            <v>0</v>
          </cell>
          <cell r="R383">
            <v>16773.643000383781</v>
          </cell>
          <cell r="S383">
            <v>14288</v>
          </cell>
          <cell r="T383">
            <v>31061.643000383781</v>
          </cell>
          <cell r="V383">
            <v>86551.25</v>
          </cell>
          <cell r="AA383">
            <v>665</v>
          </cell>
          <cell r="AB383">
            <v>16</v>
          </cell>
          <cell r="AC383">
            <v>0</v>
          </cell>
          <cell r="AD383">
            <v>0</v>
          </cell>
          <cell r="AE383">
            <v>217019</v>
          </cell>
          <cell r="AF383">
            <v>0</v>
          </cell>
          <cell r="AG383">
            <v>217019</v>
          </cell>
          <cell r="AH383">
            <v>0</v>
          </cell>
          <cell r="AI383">
            <v>14288</v>
          </cell>
          <cell r="AJ383">
            <v>231307</v>
          </cell>
          <cell r="AK383">
            <v>0</v>
          </cell>
          <cell r="AM383">
            <v>0</v>
          </cell>
          <cell r="AN383">
            <v>0</v>
          </cell>
          <cell r="AO383">
            <v>231307</v>
          </cell>
          <cell r="BA383">
            <v>665</v>
          </cell>
          <cell r="BB383">
            <v>718</v>
          </cell>
          <cell r="BC383" t="str">
            <v>FREETOWN LAKEVILLE</v>
          </cell>
          <cell r="BD383">
            <v>217019</v>
          </cell>
          <cell r="BE383">
            <v>189757</v>
          </cell>
          <cell r="BF383">
            <v>27262</v>
          </cell>
          <cell r="BG383">
            <v>4.25</v>
          </cell>
          <cell r="BH383">
            <v>11161</v>
          </cell>
          <cell r="BI383">
            <v>12999</v>
          </cell>
          <cell r="BJ383">
            <v>11990.25</v>
          </cell>
          <cell r="BK383">
            <v>8846.75</v>
          </cell>
          <cell r="BL383">
            <v>0</v>
          </cell>
          <cell r="BM383">
            <v>72263.25</v>
          </cell>
          <cell r="BN383">
            <v>16773.643000383781</v>
          </cell>
        </row>
        <row r="384">
          <cell r="A384">
            <v>670</v>
          </cell>
          <cell r="B384">
            <v>720</v>
          </cell>
          <cell r="C384" t="str">
            <v>FRONTIER</v>
          </cell>
          <cell r="D384">
            <v>63</v>
          </cell>
          <cell r="E384">
            <v>1056080.070000015</v>
          </cell>
          <cell r="F384">
            <v>0</v>
          </cell>
          <cell r="G384">
            <v>56259</v>
          </cell>
          <cell r="H384">
            <v>1112339.070000015</v>
          </cell>
          <cell r="J384">
            <v>95041.047420642033</v>
          </cell>
          <cell r="K384">
            <v>0.34248153540966331</v>
          </cell>
          <cell r="L384">
            <v>56259</v>
          </cell>
          <cell r="M384">
            <v>151300.04742064205</v>
          </cell>
          <cell r="O384">
            <v>961039.02257937286</v>
          </cell>
          <cell r="Q384">
            <v>0</v>
          </cell>
          <cell r="R384">
            <v>95041.047420642033</v>
          </cell>
          <cell r="S384">
            <v>56259</v>
          </cell>
          <cell r="T384">
            <v>151300.04742064205</v>
          </cell>
          <cell r="V384">
            <v>333766.07000001497</v>
          </cell>
          <cell r="AA384">
            <v>670</v>
          </cell>
          <cell r="AB384">
            <v>63</v>
          </cell>
          <cell r="AC384">
            <v>0</v>
          </cell>
          <cell r="AD384">
            <v>0</v>
          </cell>
          <cell r="AE384">
            <v>1153160</v>
          </cell>
          <cell r="AF384">
            <v>97079.929999985019</v>
          </cell>
          <cell r="AG384">
            <v>1056080.070000015</v>
          </cell>
          <cell r="AH384">
            <v>0</v>
          </cell>
          <cell r="AI384">
            <v>56259</v>
          </cell>
          <cell r="AJ384">
            <v>1112339.070000015</v>
          </cell>
          <cell r="AK384">
            <v>0</v>
          </cell>
          <cell r="AM384">
            <v>0</v>
          </cell>
          <cell r="AN384">
            <v>0</v>
          </cell>
          <cell r="AO384">
            <v>1112339.070000015</v>
          </cell>
          <cell r="BA384">
            <v>670</v>
          </cell>
          <cell r="BB384">
            <v>720</v>
          </cell>
          <cell r="BC384" t="str">
            <v>FRONTIER</v>
          </cell>
          <cell r="BD384">
            <v>1056080.070000015</v>
          </cell>
          <cell r="BE384">
            <v>901611</v>
          </cell>
          <cell r="BF384">
            <v>154469.07000001497</v>
          </cell>
          <cell r="BG384">
            <v>50616.5</v>
          </cell>
          <cell r="BH384">
            <v>32959</v>
          </cell>
          <cell r="BI384">
            <v>16642.5</v>
          </cell>
          <cell r="BJ384">
            <v>10307.75</v>
          </cell>
          <cell r="BK384">
            <v>12512.25</v>
          </cell>
          <cell r="BL384">
            <v>0</v>
          </cell>
          <cell r="BM384">
            <v>277507.07000001497</v>
          </cell>
          <cell r="BN384">
            <v>95041.047420642033</v>
          </cell>
        </row>
        <row r="385">
          <cell r="A385">
            <v>672</v>
          </cell>
          <cell r="B385">
            <v>721</v>
          </cell>
          <cell r="C385" t="str">
            <v>GATEWAY</v>
          </cell>
          <cell r="D385">
            <v>5</v>
          </cell>
          <cell r="E385">
            <v>79706</v>
          </cell>
          <cell r="F385">
            <v>0</v>
          </cell>
          <cell r="G385">
            <v>4465</v>
          </cell>
          <cell r="H385">
            <v>84171</v>
          </cell>
          <cell r="J385">
            <v>15092.710101951952</v>
          </cell>
          <cell r="K385">
            <v>0.39729158708973522</v>
          </cell>
          <cell r="L385">
            <v>4465</v>
          </cell>
          <cell r="M385">
            <v>19557.710101951954</v>
          </cell>
          <cell r="O385">
            <v>64613.289898048046</v>
          </cell>
          <cell r="Q385">
            <v>0</v>
          </cell>
          <cell r="R385">
            <v>15092.710101951952</v>
          </cell>
          <cell r="S385">
            <v>4465</v>
          </cell>
          <cell r="T385">
            <v>19557.710101951954</v>
          </cell>
          <cell r="V385">
            <v>42454</v>
          </cell>
          <cell r="AA385">
            <v>672</v>
          </cell>
          <cell r="AB385">
            <v>5</v>
          </cell>
          <cell r="AC385">
            <v>0</v>
          </cell>
          <cell r="AD385">
            <v>0</v>
          </cell>
          <cell r="AE385">
            <v>79706</v>
          </cell>
          <cell r="AF385">
            <v>0</v>
          </cell>
          <cell r="AG385">
            <v>79706</v>
          </cell>
          <cell r="AH385">
            <v>0</v>
          </cell>
          <cell r="AI385">
            <v>4465</v>
          </cell>
          <cell r="AJ385">
            <v>84171</v>
          </cell>
          <cell r="AK385">
            <v>0</v>
          </cell>
          <cell r="AM385">
            <v>0</v>
          </cell>
          <cell r="AN385">
            <v>0</v>
          </cell>
          <cell r="AO385">
            <v>84171</v>
          </cell>
          <cell r="BA385">
            <v>672</v>
          </cell>
          <cell r="BB385">
            <v>721</v>
          </cell>
          <cell r="BC385" t="str">
            <v>GATEWAY</v>
          </cell>
          <cell r="BD385">
            <v>79706</v>
          </cell>
          <cell r="BE385">
            <v>55176</v>
          </cell>
          <cell r="BF385">
            <v>24530</v>
          </cell>
          <cell r="BG385">
            <v>0</v>
          </cell>
          <cell r="BH385">
            <v>13459</v>
          </cell>
          <cell r="BI385">
            <v>0</v>
          </cell>
          <cell r="BJ385">
            <v>0</v>
          </cell>
          <cell r="BK385">
            <v>0</v>
          </cell>
          <cell r="BL385">
            <v>0</v>
          </cell>
          <cell r="BM385">
            <v>37989</v>
          </cell>
          <cell r="BN385">
            <v>15092.710101951952</v>
          </cell>
        </row>
        <row r="386">
          <cell r="A386">
            <v>673</v>
          </cell>
          <cell r="B386">
            <v>772</v>
          </cell>
          <cell r="C386" t="str">
            <v>GROTON DUNSTABLE</v>
          </cell>
          <cell r="D386">
            <v>53</v>
          </cell>
          <cell r="E386">
            <v>746588</v>
          </cell>
          <cell r="F386">
            <v>0</v>
          </cell>
          <cell r="G386">
            <v>47329</v>
          </cell>
          <cell r="H386">
            <v>793917</v>
          </cell>
          <cell r="J386">
            <v>85924.466007248018</v>
          </cell>
          <cell r="K386">
            <v>0.50326585111173405</v>
          </cell>
          <cell r="L386">
            <v>47329</v>
          </cell>
          <cell r="M386">
            <v>133253.46600724803</v>
          </cell>
          <cell r="O386">
            <v>660663.53399275197</v>
          </cell>
          <cell r="Q386">
            <v>0</v>
          </cell>
          <cell r="R386">
            <v>85924.466007248018</v>
          </cell>
          <cell r="S386">
            <v>47329</v>
          </cell>
          <cell r="T386">
            <v>133253.46600724803</v>
          </cell>
          <cell r="V386">
            <v>218062.75</v>
          </cell>
          <cell r="AA386">
            <v>673</v>
          </cell>
          <cell r="AB386">
            <v>53</v>
          </cell>
          <cell r="AC386">
            <v>0</v>
          </cell>
          <cell r="AD386">
            <v>0</v>
          </cell>
          <cell r="AE386">
            <v>746588</v>
          </cell>
          <cell r="AF386">
            <v>0</v>
          </cell>
          <cell r="AG386">
            <v>746588</v>
          </cell>
          <cell r="AH386">
            <v>0</v>
          </cell>
          <cell r="AI386">
            <v>47329</v>
          </cell>
          <cell r="AJ386">
            <v>793917</v>
          </cell>
          <cell r="AK386">
            <v>0</v>
          </cell>
          <cell r="AM386">
            <v>0</v>
          </cell>
          <cell r="AN386">
            <v>0</v>
          </cell>
          <cell r="AO386">
            <v>793917</v>
          </cell>
          <cell r="BA386">
            <v>673</v>
          </cell>
          <cell r="BB386">
            <v>772</v>
          </cell>
          <cell r="BC386" t="str">
            <v>GROTON DUNSTABLE</v>
          </cell>
          <cell r="BD386">
            <v>746588</v>
          </cell>
          <cell r="BE386">
            <v>606936</v>
          </cell>
          <cell r="BF386">
            <v>139652</v>
          </cell>
          <cell r="BG386">
            <v>5695</v>
          </cell>
          <cell r="BH386">
            <v>9301</v>
          </cell>
          <cell r="BI386">
            <v>16085.75</v>
          </cell>
          <cell r="BJ386">
            <v>0</v>
          </cell>
          <cell r="BK386">
            <v>0</v>
          </cell>
          <cell r="BL386">
            <v>0</v>
          </cell>
          <cell r="BM386">
            <v>170733.75</v>
          </cell>
          <cell r="BN386">
            <v>85924.466007248018</v>
          </cell>
        </row>
        <row r="387">
          <cell r="A387">
            <v>674</v>
          </cell>
          <cell r="B387">
            <v>764</v>
          </cell>
          <cell r="C387" t="str">
            <v>GILL MONTAGUE</v>
          </cell>
          <cell r="D387">
            <v>55</v>
          </cell>
          <cell r="E387">
            <v>882482</v>
          </cell>
          <cell r="F387">
            <v>0</v>
          </cell>
          <cell r="G387">
            <v>49115</v>
          </cell>
          <cell r="H387">
            <v>931597</v>
          </cell>
          <cell r="J387">
            <v>33064.294666481692</v>
          </cell>
          <cell r="K387">
            <v>0.2186025709670664</v>
          </cell>
          <cell r="L387">
            <v>49115</v>
          </cell>
          <cell r="M387">
            <v>82179.294666481699</v>
          </cell>
          <cell r="O387">
            <v>849417.70533351833</v>
          </cell>
          <cell r="Q387">
            <v>0</v>
          </cell>
          <cell r="R387">
            <v>33064.294666481692</v>
          </cell>
          <cell r="S387">
            <v>49115</v>
          </cell>
          <cell r="T387">
            <v>82179.294666481699</v>
          </cell>
          <cell r="V387">
            <v>200368</v>
          </cell>
          <cell r="AA387">
            <v>674</v>
          </cell>
          <cell r="AB387">
            <v>55</v>
          </cell>
          <cell r="AC387">
            <v>0</v>
          </cell>
          <cell r="AD387">
            <v>0</v>
          </cell>
          <cell r="AE387">
            <v>882482</v>
          </cell>
          <cell r="AF387">
            <v>0</v>
          </cell>
          <cell r="AG387">
            <v>882482</v>
          </cell>
          <cell r="AH387">
            <v>0</v>
          </cell>
          <cell r="AI387">
            <v>49115</v>
          </cell>
          <cell r="AJ387">
            <v>931597</v>
          </cell>
          <cell r="AK387">
            <v>0</v>
          </cell>
          <cell r="AM387">
            <v>0</v>
          </cell>
          <cell r="AN387">
            <v>0</v>
          </cell>
          <cell r="AO387">
            <v>931597</v>
          </cell>
          <cell r="BA387">
            <v>674</v>
          </cell>
          <cell r="BB387">
            <v>764</v>
          </cell>
          <cell r="BC387" t="str">
            <v>GILL MONTAGUE</v>
          </cell>
          <cell r="BD387">
            <v>882482</v>
          </cell>
          <cell r="BE387">
            <v>828743</v>
          </cell>
          <cell r="BF387">
            <v>53739</v>
          </cell>
          <cell r="BG387">
            <v>0</v>
          </cell>
          <cell r="BH387">
            <v>15324</v>
          </cell>
          <cell r="BI387">
            <v>8391.5</v>
          </cell>
          <cell r="BJ387">
            <v>32827.5</v>
          </cell>
          <cell r="BK387">
            <v>40971</v>
          </cell>
          <cell r="BL387">
            <v>0</v>
          </cell>
          <cell r="BM387">
            <v>151253</v>
          </cell>
          <cell r="BN387">
            <v>33064.294666481692</v>
          </cell>
        </row>
        <row r="388">
          <cell r="A388">
            <v>675</v>
          </cell>
          <cell r="B388">
            <v>724</v>
          </cell>
          <cell r="C388" t="str">
            <v>HAMILTON WENHAM</v>
          </cell>
          <cell r="D388">
            <v>0</v>
          </cell>
          <cell r="E388">
            <v>0</v>
          </cell>
          <cell r="F388">
            <v>0</v>
          </cell>
          <cell r="G388">
            <v>0</v>
          </cell>
          <cell r="H388">
            <v>0</v>
          </cell>
          <cell r="J388">
            <v>0</v>
          </cell>
          <cell r="K388">
            <v>0</v>
          </cell>
          <cell r="L388">
            <v>0</v>
          </cell>
          <cell r="M388">
            <v>0</v>
          </cell>
          <cell r="O388">
            <v>0</v>
          </cell>
          <cell r="Q388">
            <v>0</v>
          </cell>
          <cell r="R388">
            <v>0</v>
          </cell>
          <cell r="S388">
            <v>0</v>
          </cell>
          <cell r="T388">
            <v>0</v>
          </cell>
          <cell r="V388">
            <v>3863</v>
          </cell>
          <cell r="AA388">
            <v>675</v>
          </cell>
          <cell r="BA388">
            <v>675</v>
          </cell>
          <cell r="BB388">
            <v>724</v>
          </cell>
          <cell r="BC388" t="str">
            <v>HAMILTON WENHAM</v>
          </cell>
          <cell r="BD388">
            <v>0</v>
          </cell>
          <cell r="BE388">
            <v>7532</v>
          </cell>
          <cell r="BF388">
            <v>0</v>
          </cell>
          <cell r="BG388">
            <v>0</v>
          </cell>
          <cell r="BH388">
            <v>3863</v>
          </cell>
          <cell r="BI388">
            <v>0</v>
          </cell>
          <cell r="BJ388">
            <v>0</v>
          </cell>
          <cell r="BK388">
            <v>0</v>
          </cell>
          <cell r="BL388">
            <v>0</v>
          </cell>
          <cell r="BM388">
            <v>3863</v>
          </cell>
          <cell r="BN388">
            <v>0</v>
          </cell>
        </row>
        <row r="389">
          <cell r="A389">
            <v>680</v>
          </cell>
          <cell r="B389">
            <v>725</v>
          </cell>
          <cell r="C389" t="str">
            <v>HAMPDEN WILBRAHAM</v>
          </cell>
          <cell r="D389">
            <v>5</v>
          </cell>
          <cell r="E389">
            <v>74699</v>
          </cell>
          <cell r="F389">
            <v>0</v>
          </cell>
          <cell r="G389">
            <v>4465</v>
          </cell>
          <cell r="H389">
            <v>79164</v>
          </cell>
          <cell r="J389">
            <v>3021.0031227307009</v>
          </cell>
          <cell r="K389">
            <v>0.13692776842101284</v>
          </cell>
          <cell r="L389">
            <v>4465</v>
          </cell>
          <cell r="M389">
            <v>7486.0031227307009</v>
          </cell>
          <cell r="O389">
            <v>71677.996877269296</v>
          </cell>
          <cell r="Q389">
            <v>0</v>
          </cell>
          <cell r="R389">
            <v>3021.0031227307009</v>
          </cell>
          <cell r="S389">
            <v>4465</v>
          </cell>
          <cell r="T389">
            <v>7486.0031227307009</v>
          </cell>
          <cell r="V389">
            <v>26527.75</v>
          </cell>
          <cell r="AA389">
            <v>680</v>
          </cell>
          <cell r="AB389">
            <v>5</v>
          </cell>
          <cell r="AC389">
            <v>0</v>
          </cell>
          <cell r="AD389">
            <v>0</v>
          </cell>
          <cell r="AE389">
            <v>74699</v>
          </cell>
          <cell r="AF389">
            <v>0</v>
          </cell>
          <cell r="AG389">
            <v>74699</v>
          </cell>
          <cell r="AH389">
            <v>0</v>
          </cell>
          <cell r="AI389">
            <v>4465</v>
          </cell>
          <cell r="AJ389">
            <v>79164</v>
          </cell>
          <cell r="AK389">
            <v>0</v>
          </cell>
          <cell r="AM389">
            <v>0</v>
          </cell>
          <cell r="AN389">
            <v>0</v>
          </cell>
          <cell r="AO389">
            <v>79164</v>
          </cell>
          <cell r="BA389">
            <v>680</v>
          </cell>
          <cell r="BB389">
            <v>725</v>
          </cell>
          <cell r="BC389" t="str">
            <v>HAMPDEN WILBRAHAM</v>
          </cell>
          <cell r="BD389">
            <v>74699</v>
          </cell>
          <cell r="BE389">
            <v>69789</v>
          </cell>
          <cell r="BF389">
            <v>4910</v>
          </cell>
          <cell r="BG389">
            <v>6271.75</v>
          </cell>
          <cell r="BH389">
            <v>0</v>
          </cell>
          <cell r="BI389">
            <v>1905.75</v>
          </cell>
          <cell r="BJ389">
            <v>0</v>
          </cell>
          <cell r="BK389">
            <v>8975.25</v>
          </cell>
          <cell r="BL389">
            <v>0</v>
          </cell>
          <cell r="BM389">
            <v>22062.75</v>
          </cell>
          <cell r="BN389">
            <v>3021.0031227307009</v>
          </cell>
        </row>
        <row r="390">
          <cell r="A390">
            <v>683</v>
          </cell>
          <cell r="B390">
            <v>726</v>
          </cell>
          <cell r="C390" t="str">
            <v>HAMPSHIRE</v>
          </cell>
          <cell r="D390">
            <v>23</v>
          </cell>
          <cell r="E390">
            <v>354388</v>
          </cell>
          <cell r="F390">
            <v>0</v>
          </cell>
          <cell r="G390">
            <v>20539</v>
          </cell>
          <cell r="H390">
            <v>374927</v>
          </cell>
          <cell r="J390">
            <v>0</v>
          </cell>
          <cell r="K390">
            <v>0</v>
          </cell>
          <cell r="L390">
            <v>20539</v>
          </cell>
          <cell r="M390">
            <v>20539</v>
          </cell>
          <cell r="O390">
            <v>354388</v>
          </cell>
          <cell r="Q390">
            <v>0</v>
          </cell>
          <cell r="R390">
            <v>0</v>
          </cell>
          <cell r="S390">
            <v>20539</v>
          </cell>
          <cell r="T390">
            <v>20539</v>
          </cell>
          <cell r="V390">
            <v>64799.75</v>
          </cell>
          <cell r="AA390">
            <v>683</v>
          </cell>
          <cell r="AB390">
            <v>23</v>
          </cell>
          <cell r="AC390">
            <v>0</v>
          </cell>
          <cell r="AD390">
            <v>0</v>
          </cell>
          <cell r="AE390">
            <v>354388</v>
          </cell>
          <cell r="AF390">
            <v>0</v>
          </cell>
          <cell r="AG390">
            <v>354388</v>
          </cell>
          <cell r="AH390">
            <v>0</v>
          </cell>
          <cell r="AI390">
            <v>20539</v>
          </cell>
          <cell r="AJ390">
            <v>374927</v>
          </cell>
          <cell r="AK390">
            <v>0</v>
          </cell>
          <cell r="AM390">
            <v>0</v>
          </cell>
          <cell r="AN390">
            <v>0</v>
          </cell>
          <cell r="AO390">
            <v>374927</v>
          </cell>
          <cell r="BA390">
            <v>683</v>
          </cell>
          <cell r="BB390">
            <v>726</v>
          </cell>
          <cell r="BC390" t="str">
            <v>HAMPSHIRE</v>
          </cell>
          <cell r="BD390">
            <v>354388</v>
          </cell>
          <cell r="BE390">
            <v>371607</v>
          </cell>
          <cell r="BF390">
            <v>0</v>
          </cell>
          <cell r="BG390">
            <v>22875.5</v>
          </cell>
          <cell r="BH390">
            <v>6528</v>
          </cell>
          <cell r="BI390">
            <v>0</v>
          </cell>
          <cell r="BJ390">
            <v>0</v>
          </cell>
          <cell r="BK390">
            <v>14857.25</v>
          </cell>
          <cell r="BL390">
            <v>0</v>
          </cell>
          <cell r="BM390">
            <v>44260.75</v>
          </cell>
          <cell r="BN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AA391">
            <v>685</v>
          </cell>
          <cell r="BA391">
            <v>685</v>
          </cell>
          <cell r="BB391">
            <v>727</v>
          </cell>
          <cell r="BC391" t="str">
            <v>HAWLEMONT</v>
          </cell>
          <cell r="BD391">
            <v>0</v>
          </cell>
          <cell r="BE391">
            <v>0</v>
          </cell>
          <cell r="BF391">
            <v>0</v>
          </cell>
          <cell r="BG391">
            <v>0</v>
          </cell>
          <cell r="BH391">
            <v>0</v>
          </cell>
          <cell r="BI391">
            <v>0</v>
          </cell>
          <cell r="BJ391">
            <v>0</v>
          </cell>
          <cell r="BK391">
            <v>0</v>
          </cell>
          <cell r="BL391">
            <v>0</v>
          </cell>
          <cell r="BM391">
            <v>0</v>
          </cell>
          <cell r="BN391">
            <v>0</v>
          </cell>
        </row>
        <row r="392">
          <cell r="A392">
            <v>690</v>
          </cell>
          <cell r="B392">
            <v>728</v>
          </cell>
          <cell r="C392" t="str">
            <v>KING PHILIP</v>
          </cell>
          <cell r="D392">
            <v>15</v>
          </cell>
          <cell r="E392">
            <v>198833</v>
          </cell>
          <cell r="F392">
            <v>0</v>
          </cell>
          <cell r="G392">
            <v>13395</v>
          </cell>
          <cell r="H392">
            <v>212228</v>
          </cell>
          <cell r="J392">
            <v>0</v>
          </cell>
          <cell r="K392">
            <v>0</v>
          </cell>
          <cell r="L392">
            <v>13395</v>
          </cell>
          <cell r="M392">
            <v>13395</v>
          </cell>
          <cell r="O392">
            <v>198833</v>
          </cell>
          <cell r="Q392">
            <v>0</v>
          </cell>
          <cell r="R392">
            <v>0</v>
          </cell>
          <cell r="S392">
            <v>13395</v>
          </cell>
          <cell r="T392">
            <v>13395</v>
          </cell>
          <cell r="V392">
            <v>34586.75</v>
          </cell>
          <cell r="AA392">
            <v>690</v>
          </cell>
          <cell r="AB392">
            <v>15</v>
          </cell>
          <cell r="AC392">
            <v>0</v>
          </cell>
          <cell r="AD392">
            <v>0</v>
          </cell>
          <cell r="AE392">
            <v>198833</v>
          </cell>
          <cell r="AF392">
            <v>0</v>
          </cell>
          <cell r="AG392">
            <v>198833</v>
          </cell>
          <cell r="AH392">
            <v>0</v>
          </cell>
          <cell r="AI392">
            <v>13395</v>
          </cell>
          <cell r="AJ392">
            <v>212228</v>
          </cell>
          <cell r="AK392">
            <v>0</v>
          </cell>
          <cell r="AM392">
            <v>0</v>
          </cell>
          <cell r="AN392">
            <v>0</v>
          </cell>
          <cell r="AO392">
            <v>212228</v>
          </cell>
          <cell r="BA392">
            <v>690</v>
          </cell>
          <cell r="BB392">
            <v>728</v>
          </cell>
          <cell r="BC392" t="str">
            <v>KING PHILIP</v>
          </cell>
          <cell r="BD392">
            <v>198833</v>
          </cell>
          <cell r="BE392">
            <v>212936</v>
          </cell>
          <cell r="BF392">
            <v>0</v>
          </cell>
          <cell r="BG392">
            <v>13535.5</v>
          </cell>
          <cell r="BH392">
            <v>4298</v>
          </cell>
          <cell r="BI392">
            <v>3358.25</v>
          </cell>
          <cell r="BJ392">
            <v>0</v>
          </cell>
          <cell r="BK392">
            <v>0</v>
          </cell>
          <cell r="BL392">
            <v>0</v>
          </cell>
          <cell r="BM392">
            <v>21191.75</v>
          </cell>
          <cell r="BN392">
            <v>0</v>
          </cell>
        </row>
        <row r="393">
          <cell r="A393">
            <v>695</v>
          </cell>
          <cell r="B393">
            <v>729</v>
          </cell>
          <cell r="C393" t="str">
            <v>LINCOLN SUDBURY</v>
          </cell>
          <cell r="D393">
            <v>2</v>
          </cell>
          <cell r="E393">
            <v>33743</v>
          </cell>
          <cell r="F393">
            <v>0</v>
          </cell>
          <cell r="G393">
            <v>1786</v>
          </cell>
          <cell r="H393">
            <v>35529</v>
          </cell>
          <cell r="J393">
            <v>11158.63801096619</v>
          </cell>
          <cell r="K393">
            <v>0.50172604082490002</v>
          </cell>
          <cell r="L393">
            <v>1786</v>
          </cell>
          <cell r="M393">
            <v>12944.63801096619</v>
          </cell>
          <cell r="O393">
            <v>22584.361989033809</v>
          </cell>
          <cell r="Q393">
            <v>0</v>
          </cell>
          <cell r="R393">
            <v>11158.63801096619</v>
          </cell>
          <cell r="S393">
            <v>1786</v>
          </cell>
          <cell r="T393">
            <v>12944.63801096619</v>
          </cell>
          <cell r="V393">
            <v>24026.5</v>
          </cell>
          <cell r="AA393">
            <v>695</v>
          </cell>
          <cell r="AB393">
            <v>2</v>
          </cell>
          <cell r="AC393">
            <v>0</v>
          </cell>
          <cell r="AD393">
            <v>0</v>
          </cell>
          <cell r="AE393">
            <v>33743</v>
          </cell>
          <cell r="AF393">
            <v>0</v>
          </cell>
          <cell r="AG393">
            <v>33743</v>
          </cell>
          <cell r="AH393">
            <v>0</v>
          </cell>
          <cell r="AI393">
            <v>1786</v>
          </cell>
          <cell r="AJ393">
            <v>35529</v>
          </cell>
          <cell r="AK393">
            <v>0</v>
          </cell>
          <cell r="AM393">
            <v>0</v>
          </cell>
          <cell r="AN393">
            <v>0</v>
          </cell>
          <cell r="AO393">
            <v>35529</v>
          </cell>
          <cell r="BA393">
            <v>695</v>
          </cell>
          <cell r="BB393">
            <v>729</v>
          </cell>
          <cell r="BC393" t="str">
            <v>LINCOLN SUDBURY</v>
          </cell>
          <cell r="BD393">
            <v>33743</v>
          </cell>
          <cell r="BE393">
            <v>15607</v>
          </cell>
          <cell r="BF393">
            <v>18136</v>
          </cell>
          <cell r="BG393">
            <v>137.75</v>
          </cell>
          <cell r="BH393">
            <v>127</v>
          </cell>
          <cell r="BI393">
            <v>225.75</v>
          </cell>
          <cell r="BJ393">
            <v>0</v>
          </cell>
          <cell r="BK393">
            <v>3614</v>
          </cell>
          <cell r="BL393">
            <v>0</v>
          </cell>
          <cell r="BM393">
            <v>22240.5</v>
          </cell>
          <cell r="BN393">
            <v>11158.63801096619</v>
          </cell>
        </row>
        <row r="394">
          <cell r="A394">
            <v>698</v>
          </cell>
          <cell r="B394">
            <v>698</v>
          </cell>
          <cell r="C394" t="str">
            <v>MANCHESTER ESSEX</v>
          </cell>
          <cell r="D394">
            <v>0</v>
          </cell>
          <cell r="E394">
            <v>0</v>
          </cell>
          <cell r="F394">
            <v>0</v>
          </cell>
          <cell r="G394">
            <v>0</v>
          </cell>
          <cell r="H394">
            <v>0</v>
          </cell>
          <cell r="J394">
            <v>0</v>
          </cell>
          <cell r="K394"/>
          <cell r="L394">
            <v>0</v>
          </cell>
          <cell r="M394">
            <v>0</v>
          </cell>
          <cell r="O394">
            <v>0</v>
          </cell>
          <cell r="Q394">
            <v>0</v>
          </cell>
          <cell r="R394">
            <v>0</v>
          </cell>
          <cell r="S394">
            <v>0</v>
          </cell>
          <cell r="T394">
            <v>0</v>
          </cell>
          <cell r="V394">
            <v>0</v>
          </cell>
          <cell r="AA394">
            <v>698</v>
          </cell>
          <cell r="BA394">
            <v>698</v>
          </cell>
          <cell r="BB394">
            <v>698</v>
          </cell>
          <cell r="BC394" t="str">
            <v>MANCHESTER ESSEX</v>
          </cell>
          <cell r="BD394">
            <v>0</v>
          </cell>
          <cell r="BE394">
            <v>0</v>
          </cell>
          <cell r="BF394">
            <v>0</v>
          </cell>
          <cell r="BG394">
            <v>0</v>
          </cell>
          <cell r="BH394">
            <v>0</v>
          </cell>
          <cell r="BI394">
            <v>0</v>
          </cell>
          <cell r="BJ394">
            <v>0</v>
          </cell>
          <cell r="BK394">
            <v>0</v>
          </cell>
          <cell r="BL394">
            <v>0</v>
          </cell>
          <cell r="BM394">
            <v>0</v>
          </cell>
          <cell r="BN394">
            <v>0</v>
          </cell>
        </row>
        <row r="395">
          <cell r="A395">
            <v>700</v>
          </cell>
          <cell r="B395">
            <v>731</v>
          </cell>
          <cell r="C395" t="str">
            <v>MARTHAS VINEYARD</v>
          </cell>
          <cell r="D395">
            <v>24</v>
          </cell>
          <cell r="E395">
            <v>595608</v>
          </cell>
          <cell r="F395">
            <v>0</v>
          </cell>
          <cell r="G395">
            <v>21432</v>
          </cell>
          <cell r="H395">
            <v>617040</v>
          </cell>
          <cell r="J395">
            <v>0</v>
          </cell>
          <cell r="K395">
            <v>0</v>
          </cell>
          <cell r="L395">
            <v>21432</v>
          </cell>
          <cell r="M395">
            <v>21432</v>
          </cell>
          <cell r="O395">
            <v>595608</v>
          </cell>
          <cell r="Q395">
            <v>0</v>
          </cell>
          <cell r="R395">
            <v>0</v>
          </cell>
          <cell r="S395">
            <v>21432</v>
          </cell>
          <cell r="T395">
            <v>21432</v>
          </cell>
          <cell r="V395">
            <v>87249.25</v>
          </cell>
          <cell r="AA395">
            <v>700</v>
          </cell>
          <cell r="AB395">
            <v>24</v>
          </cell>
          <cell r="AC395">
            <v>0</v>
          </cell>
          <cell r="AD395">
            <v>0</v>
          </cell>
          <cell r="AE395">
            <v>595608</v>
          </cell>
          <cell r="AF395">
            <v>0</v>
          </cell>
          <cell r="AG395">
            <v>595608</v>
          </cell>
          <cell r="AH395">
            <v>0</v>
          </cell>
          <cell r="AI395">
            <v>21432</v>
          </cell>
          <cell r="AJ395">
            <v>617040</v>
          </cell>
          <cell r="AK395">
            <v>0</v>
          </cell>
          <cell r="AM395">
            <v>0</v>
          </cell>
          <cell r="AN395">
            <v>0</v>
          </cell>
          <cell r="AO395">
            <v>617040</v>
          </cell>
          <cell r="BA395">
            <v>700</v>
          </cell>
          <cell r="BB395">
            <v>731</v>
          </cell>
          <cell r="BC395" t="str">
            <v>MARTHAS VINEYARD</v>
          </cell>
          <cell r="BD395">
            <v>595608</v>
          </cell>
          <cell r="BE395">
            <v>623491</v>
          </cell>
          <cell r="BF395">
            <v>0</v>
          </cell>
          <cell r="BG395">
            <v>0</v>
          </cell>
          <cell r="BH395">
            <v>0</v>
          </cell>
          <cell r="BI395">
            <v>20390.5</v>
          </cell>
          <cell r="BJ395">
            <v>17590</v>
          </cell>
          <cell r="BK395">
            <v>27836.75</v>
          </cell>
          <cell r="BL395">
            <v>0</v>
          </cell>
          <cell r="BM395">
            <v>65817.25</v>
          </cell>
          <cell r="BN395">
            <v>0</v>
          </cell>
        </row>
        <row r="396">
          <cell r="A396">
            <v>705</v>
          </cell>
          <cell r="B396">
            <v>732</v>
          </cell>
          <cell r="C396" t="str">
            <v>MASCONOMET</v>
          </cell>
          <cell r="D396">
            <v>0</v>
          </cell>
          <cell r="E396">
            <v>0</v>
          </cell>
          <cell r="F396">
            <v>0</v>
          </cell>
          <cell r="G396">
            <v>0</v>
          </cell>
          <cell r="H396">
            <v>0</v>
          </cell>
          <cell r="J396">
            <v>0</v>
          </cell>
          <cell r="K396">
            <v>0</v>
          </cell>
          <cell r="L396">
            <v>0</v>
          </cell>
          <cell r="M396">
            <v>0</v>
          </cell>
          <cell r="O396">
            <v>0</v>
          </cell>
          <cell r="Q396">
            <v>0</v>
          </cell>
          <cell r="R396">
            <v>0</v>
          </cell>
          <cell r="S396">
            <v>0</v>
          </cell>
          <cell r="T396">
            <v>0</v>
          </cell>
          <cell r="V396">
            <v>15118.5</v>
          </cell>
          <cell r="AA396">
            <v>705</v>
          </cell>
          <cell r="BA396">
            <v>705</v>
          </cell>
          <cell r="BB396">
            <v>732</v>
          </cell>
          <cell r="BC396" t="str">
            <v>MASCONOMET</v>
          </cell>
          <cell r="BD396">
            <v>0</v>
          </cell>
          <cell r="BE396">
            <v>48666</v>
          </cell>
          <cell r="BF396">
            <v>0</v>
          </cell>
          <cell r="BG396">
            <v>9054</v>
          </cell>
          <cell r="BH396">
            <v>2960</v>
          </cell>
          <cell r="BI396">
            <v>0</v>
          </cell>
          <cell r="BJ396">
            <v>3104.5</v>
          </cell>
          <cell r="BK396">
            <v>0</v>
          </cell>
          <cell r="BL396">
            <v>0</v>
          </cell>
          <cell r="BM396">
            <v>15118.5</v>
          </cell>
          <cell r="BN396">
            <v>0</v>
          </cell>
        </row>
        <row r="397">
          <cell r="A397">
            <v>710</v>
          </cell>
          <cell r="B397">
            <v>733</v>
          </cell>
          <cell r="C397" t="str">
            <v>MENDON UPTON</v>
          </cell>
          <cell r="D397">
            <v>6</v>
          </cell>
          <cell r="E397">
            <v>87171</v>
          </cell>
          <cell r="F397">
            <v>0</v>
          </cell>
          <cell r="G397">
            <v>5358</v>
          </cell>
          <cell r="H397">
            <v>92529</v>
          </cell>
          <cell r="J397">
            <v>0</v>
          </cell>
          <cell r="K397">
            <v>0</v>
          </cell>
          <cell r="L397">
            <v>5358</v>
          </cell>
          <cell r="M397">
            <v>5358</v>
          </cell>
          <cell r="O397">
            <v>87171</v>
          </cell>
          <cell r="Q397">
            <v>0</v>
          </cell>
          <cell r="R397">
            <v>0</v>
          </cell>
          <cell r="S397">
            <v>5358</v>
          </cell>
          <cell r="T397">
            <v>5358</v>
          </cell>
          <cell r="V397">
            <v>12689.75</v>
          </cell>
          <cell r="AA397">
            <v>710</v>
          </cell>
          <cell r="AB397">
            <v>6</v>
          </cell>
          <cell r="AC397">
            <v>0</v>
          </cell>
          <cell r="AD397">
            <v>0</v>
          </cell>
          <cell r="AE397">
            <v>87171</v>
          </cell>
          <cell r="AF397">
            <v>0</v>
          </cell>
          <cell r="AG397">
            <v>87171</v>
          </cell>
          <cell r="AH397">
            <v>0</v>
          </cell>
          <cell r="AI397">
            <v>5358</v>
          </cell>
          <cell r="AJ397">
            <v>92529</v>
          </cell>
          <cell r="AK397">
            <v>0</v>
          </cell>
          <cell r="AM397">
            <v>0</v>
          </cell>
          <cell r="AN397">
            <v>0</v>
          </cell>
          <cell r="AO397">
            <v>92529</v>
          </cell>
          <cell r="BA397">
            <v>710</v>
          </cell>
          <cell r="BB397">
            <v>733</v>
          </cell>
          <cell r="BC397" t="str">
            <v>MENDON UPTON</v>
          </cell>
          <cell r="BD397">
            <v>87171</v>
          </cell>
          <cell r="BE397">
            <v>107566</v>
          </cell>
          <cell r="BF397">
            <v>0</v>
          </cell>
          <cell r="BG397">
            <v>0</v>
          </cell>
          <cell r="BH397">
            <v>0</v>
          </cell>
          <cell r="BI397">
            <v>0</v>
          </cell>
          <cell r="BJ397">
            <v>7331.75</v>
          </cell>
          <cell r="BK397">
            <v>0</v>
          </cell>
          <cell r="BL397">
            <v>0</v>
          </cell>
          <cell r="BM397">
            <v>7331.75</v>
          </cell>
          <cell r="BN397">
            <v>0</v>
          </cell>
        </row>
        <row r="398">
          <cell r="A398">
            <v>712</v>
          </cell>
          <cell r="B398">
            <v>811</v>
          </cell>
          <cell r="C398" t="str">
            <v>MONOMOY</v>
          </cell>
          <cell r="D398">
            <v>67</v>
          </cell>
          <cell r="E398">
            <v>1150438</v>
          </cell>
          <cell r="F398">
            <v>0</v>
          </cell>
          <cell r="G398">
            <v>59831</v>
          </cell>
          <cell r="H398">
            <v>1210269</v>
          </cell>
          <cell r="J398">
            <v>44641.935350885688</v>
          </cell>
          <cell r="K398">
            <v>0.22769295095880734</v>
          </cell>
          <cell r="L398">
            <v>59831</v>
          </cell>
          <cell r="M398">
            <v>104472.93535088569</v>
          </cell>
          <cell r="O398">
            <v>1105796.0646491144</v>
          </cell>
          <cell r="Q398">
            <v>0</v>
          </cell>
          <cell r="R398">
            <v>44641.935350885688</v>
          </cell>
          <cell r="S398">
            <v>59831</v>
          </cell>
          <cell r="T398">
            <v>104472.93535088569</v>
          </cell>
          <cell r="V398">
            <v>255893</v>
          </cell>
          <cell r="AA398">
            <v>712</v>
          </cell>
          <cell r="AB398">
            <v>67</v>
          </cell>
          <cell r="AC398">
            <v>0</v>
          </cell>
          <cell r="AD398">
            <v>0</v>
          </cell>
          <cell r="AE398">
            <v>1150438</v>
          </cell>
          <cell r="AF398">
            <v>0</v>
          </cell>
          <cell r="AG398">
            <v>1150438</v>
          </cell>
          <cell r="AH398">
            <v>0</v>
          </cell>
          <cell r="AI398">
            <v>59831</v>
          </cell>
          <cell r="AJ398">
            <v>1210269</v>
          </cell>
          <cell r="AK398">
            <v>0</v>
          </cell>
          <cell r="AM398">
            <v>0</v>
          </cell>
          <cell r="AN398">
            <v>0</v>
          </cell>
          <cell r="AO398">
            <v>1210269</v>
          </cell>
          <cell r="BA398">
            <v>712</v>
          </cell>
          <cell r="BB398">
            <v>811</v>
          </cell>
          <cell r="BC398" t="str">
            <v>MONOMOY</v>
          </cell>
          <cell r="BD398">
            <v>1150438</v>
          </cell>
          <cell r="BE398">
            <v>1077882</v>
          </cell>
          <cell r="BF398">
            <v>72556</v>
          </cell>
          <cell r="BG398">
            <v>0</v>
          </cell>
          <cell r="BH398">
            <v>39197</v>
          </cell>
          <cell r="BI398">
            <v>1603.25</v>
          </cell>
          <cell r="BJ398">
            <v>13156.25</v>
          </cell>
          <cell r="BK398">
            <v>69549.5</v>
          </cell>
          <cell r="BL398">
            <v>0</v>
          </cell>
          <cell r="BM398">
            <v>196062</v>
          </cell>
          <cell r="BN398">
            <v>44641.935350885688</v>
          </cell>
        </row>
        <row r="399">
          <cell r="A399">
            <v>715</v>
          </cell>
          <cell r="B399">
            <v>736</v>
          </cell>
          <cell r="C399" t="str">
            <v>MOUNT GREYLOCK</v>
          </cell>
          <cell r="D399">
            <v>18</v>
          </cell>
          <cell r="E399">
            <v>330696</v>
          </cell>
          <cell r="F399">
            <v>0</v>
          </cell>
          <cell r="G399">
            <v>16074</v>
          </cell>
          <cell r="H399">
            <v>346770</v>
          </cell>
          <cell r="J399">
            <v>24517.501514169646</v>
          </cell>
          <cell r="K399">
            <v>0.31374972344685925</v>
          </cell>
          <cell r="L399">
            <v>16074</v>
          </cell>
          <cell r="M399">
            <v>40591.501514169649</v>
          </cell>
          <cell r="O399">
            <v>306178.49848583038</v>
          </cell>
          <cell r="Q399">
            <v>0</v>
          </cell>
          <cell r="R399">
            <v>24517.501514169646</v>
          </cell>
          <cell r="S399">
            <v>16074</v>
          </cell>
          <cell r="T399">
            <v>40591.501514169649</v>
          </cell>
          <cell r="V399">
            <v>94217.5</v>
          </cell>
          <cell r="AA399">
            <v>715</v>
          </cell>
          <cell r="AB399">
            <v>18</v>
          </cell>
          <cell r="AC399">
            <v>0</v>
          </cell>
          <cell r="AD399">
            <v>0</v>
          </cell>
          <cell r="AE399">
            <v>330696</v>
          </cell>
          <cell r="AF399">
            <v>0</v>
          </cell>
          <cell r="AG399">
            <v>330696</v>
          </cell>
          <cell r="AH399">
            <v>0</v>
          </cell>
          <cell r="AI399">
            <v>16074</v>
          </cell>
          <cell r="AJ399">
            <v>346770</v>
          </cell>
          <cell r="AK399">
            <v>0</v>
          </cell>
          <cell r="AM399">
            <v>0</v>
          </cell>
          <cell r="AN399">
            <v>0</v>
          </cell>
          <cell r="AO399">
            <v>346770</v>
          </cell>
          <cell r="BA399">
            <v>715</v>
          </cell>
          <cell r="BB399">
            <v>736</v>
          </cell>
          <cell r="BC399" t="str">
            <v>MOUNT GREYLOCK</v>
          </cell>
          <cell r="BD399">
            <v>330696</v>
          </cell>
          <cell r="BE399">
            <v>290848</v>
          </cell>
          <cell r="BF399">
            <v>39848</v>
          </cell>
          <cell r="BG399">
            <v>0</v>
          </cell>
          <cell r="BH399">
            <v>0</v>
          </cell>
          <cell r="BI399">
            <v>11909.75</v>
          </cell>
          <cell r="BJ399">
            <v>0</v>
          </cell>
          <cell r="BK399">
            <v>26385.75</v>
          </cell>
          <cell r="BL399">
            <v>0</v>
          </cell>
          <cell r="BM399">
            <v>78143.5</v>
          </cell>
          <cell r="BN399">
            <v>24517.501514169646</v>
          </cell>
        </row>
        <row r="400">
          <cell r="A400">
            <v>717</v>
          </cell>
          <cell r="B400">
            <v>734</v>
          </cell>
          <cell r="C400" t="str">
            <v>MOHAWK TRAIL</v>
          </cell>
          <cell r="D400">
            <v>55</v>
          </cell>
          <cell r="E400">
            <v>920074</v>
          </cell>
          <cell r="F400">
            <v>0</v>
          </cell>
          <cell r="G400">
            <v>49115</v>
          </cell>
          <cell r="H400">
            <v>969189</v>
          </cell>
          <cell r="J400">
            <v>99983.51312626971</v>
          </cell>
          <cell r="K400">
            <v>0.4535186404275105</v>
          </cell>
          <cell r="L400">
            <v>49115</v>
          </cell>
          <cell r="M400">
            <v>149098.51312626971</v>
          </cell>
          <cell r="O400">
            <v>820090.48687373032</v>
          </cell>
          <cell r="Q400">
            <v>0</v>
          </cell>
          <cell r="R400">
            <v>99983.51312626971</v>
          </cell>
          <cell r="S400">
            <v>49115</v>
          </cell>
          <cell r="T400">
            <v>149098.51312626971</v>
          </cell>
          <cell r="V400">
            <v>269576.75</v>
          </cell>
          <cell r="AA400">
            <v>717</v>
          </cell>
          <cell r="AB400">
            <v>55</v>
          </cell>
          <cell r="AC400">
            <v>0</v>
          </cell>
          <cell r="AD400">
            <v>0</v>
          </cell>
          <cell r="AE400">
            <v>920074</v>
          </cell>
          <cell r="AF400">
            <v>0</v>
          </cell>
          <cell r="AG400">
            <v>920074</v>
          </cell>
          <cell r="AH400">
            <v>0</v>
          </cell>
          <cell r="AI400">
            <v>49115</v>
          </cell>
          <cell r="AJ400">
            <v>969189</v>
          </cell>
          <cell r="AK400">
            <v>0</v>
          </cell>
          <cell r="AM400">
            <v>0</v>
          </cell>
          <cell r="AN400">
            <v>0</v>
          </cell>
          <cell r="AO400">
            <v>969189</v>
          </cell>
          <cell r="BA400">
            <v>717</v>
          </cell>
          <cell r="BB400">
            <v>734</v>
          </cell>
          <cell r="BC400" t="str">
            <v>MOHAWK TRAIL</v>
          </cell>
          <cell r="BD400">
            <v>920074</v>
          </cell>
          <cell r="BE400">
            <v>757572</v>
          </cell>
          <cell r="BF400">
            <v>162502</v>
          </cell>
          <cell r="BG400">
            <v>0</v>
          </cell>
          <cell r="BH400">
            <v>24515</v>
          </cell>
          <cell r="BI400">
            <v>12313.25</v>
          </cell>
          <cell r="BJ400">
            <v>3287</v>
          </cell>
          <cell r="BK400">
            <v>17844.5</v>
          </cell>
          <cell r="BL400">
            <v>0</v>
          </cell>
          <cell r="BM400">
            <v>220461.75</v>
          </cell>
          <cell r="BN400">
            <v>99983.51312626971</v>
          </cell>
        </row>
        <row r="401">
          <cell r="A401">
            <v>720</v>
          </cell>
          <cell r="B401">
            <v>737</v>
          </cell>
          <cell r="C401" t="str">
            <v>NARRAGANSETT</v>
          </cell>
          <cell r="D401">
            <v>13</v>
          </cell>
          <cell r="E401">
            <v>155993</v>
          </cell>
          <cell r="F401">
            <v>0</v>
          </cell>
          <cell r="G401">
            <v>11609</v>
          </cell>
          <cell r="H401">
            <v>167602</v>
          </cell>
          <cell r="J401">
            <v>11922.19501204741</v>
          </cell>
          <cell r="K401">
            <v>0.34976295636241356</v>
          </cell>
          <cell r="L401">
            <v>11609</v>
          </cell>
          <cell r="M401">
            <v>23531.19501204741</v>
          </cell>
          <cell r="O401">
            <v>144070.80498795258</v>
          </cell>
          <cell r="Q401">
            <v>0</v>
          </cell>
          <cell r="R401">
            <v>11922.19501204741</v>
          </cell>
          <cell r="S401">
            <v>11609</v>
          </cell>
          <cell r="T401">
            <v>23531.19501204741</v>
          </cell>
          <cell r="V401">
            <v>45695.5</v>
          </cell>
          <cell r="AA401">
            <v>720</v>
          </cell>
          <cell r="AB401">
            <v>13</v>
          </cell>
          <cell r="AC401">
            <v>0</v>
          </cell>
          <cell r="AD401">
            <v>0</v>
          </cell>
          <cell r="AE401">
            <v>155993</v>
          </cell>
          <cell r="AF401">
            <v>0</v>
          </cell>
          <cell r="AG401">
            <v>155993</v>
          </cell>
          <cell r="AH401">
            <v>0</v>
          </cell>
          <cell r="AI401">
            <v>11609</v>
          </cell>
          <cell r="AJ401">
            <v>167602</v>
          </cell>
          <cell r="AK401">
            <v>0</v>
          </cell>
          <cell r="AM401">
            <v>0</v>
          </cell>
          <cell r="AN401">
            <v>0</v>
          </cell>
          <cell r="AO401">
            <v>167602</v>
          </cell>
          <cell r="BA401">
            <v>720</v>
          </cell>
          <cell r="BB401">
            <v>737</v>
          </cell>
          <cell r="BC401" t="str">
            <v>NARRAGANSETT</v>
          </cell>
          <cell r="BD401">
            <v>155993</v>
          </cell>
          <cell r="BE401">
            <v>136616</v>
          </cell>
          <cell r="BF401">
            <v>19377</v>
          </cell>
          <cell r="BG401">
            <v>0</v>
          </cell>
          <cell r="BH401">
            <v>0</v>
          </cell>
          <cell r="BI401">
            <v>9469.25</v>
          </cell>
          <cell r="BJ401">
            <v>0</v>
          </cell>
          <cell r="BK401">
            <v>5240.25</v>
          </cell>
          <cell r="BL401">
            <v>0</v>
          </cell>
          <cell r="BM401">
            <v>34086.5</v>
          </cell>
          <cell r="BN401">
            <v>11922.19501204741</v>
          </cell>
        </row>
        <row r="402">
          <cell r="A402">
            <v>725</v>
          </cell>
          <cell r="B402">
            <v>738</v>
          </cell>
          <cell r="C402" t="str">
            <v>NASHOBA</v>
          </cell>
          <cell r="D402">
            <v>36</v>
          </cell>
          <cell r="E402">
            <v>454077</v>
          </cell>
          <cell r="F402">
            <v>0</v>
          </cell>
          <cell r="G402">
            <v>32148</v>
          </cell>
          <cell r="H402">
            <v>486225</v>
          </cell>
          <cell r="J402">
            <v>31006.197834397339</v>
          </cell>
          <cell r="K402">
            <v>0.33586842909336184</v>
          </cell>
          <cell r="L402">
            <v>32148</v>
          </cell>
          <cell r="M402">
            <v>63154.197834397339</v>
          </cell>
          <cell r="O402">
            <v>423070.80216560268</v>
          </cell>
          <cell r="Q402">
            <v>0</v>
          </cell>
          <cell r="R402">
            <v>31006.197834397339</v>
          </cell>
          <cell r="S402">
            <v>32148</v>
          </cell>
          <cell r="T402">
            <v>63154.197834397339</v>
          </cell>
          <cell r="V402">
            <v>124464.5</v>
          </cell>
          <cell r="AA402">
            <v>725</v>
          </cell>
          <cell r="AB402">
            <v>36</v>
          </cell>
          <cell r="AC402">
            <v>0</v>
          </cell>
          <cell r="AD402">
            <v>0</v>
          </cell>
          <cell r="AE402">
            <v>454077</v>
          </cell>
          <cell r="AF402">
            <v>0</v>
          </cell>
          <cell r="AG402">
            <v>454077</v>
          </cell>
          <cell r="AH402">
            <v>0</v>
          </cell>
          <cell r="AI402">
            <v>32148</v>
          </cell>
          <cell r="AJ402">
            <v>486225</v>
          </cell>
          <cell r="AK402">
            <v>0</v>
          </cell>
          <cell r="AM402">
            <v>0</v>
          </cell>
          <cell r="AN402">
            <v>0</v>
          </cell>
          <cell r="AO402">
            <v>486225</v>
          </cell>
          <cell r="BA402">
            <v>725</v>
          </cell>
          <cell r="BB402">
            <v>738</v>
          </cell>
          <cell r="BC402" t="str">
            <v>NASHOBA</v>
          </cell>
          <cell r="BD402">
            <v>454077</v>
          </cell>
          <cell r="BE402">
            <v>403683</v>
          </cell>
          <cell r="BF402">
            <v>50394</v>
          </cell>
          <cell r="BG402">
            <v>41922.5</v>
          </cell>
          <cell r="BH402">
            <v>0</v>
          </cell>
          <cell r="BI402">
            <v>0</v>
          </cell>
          <cell r="BJ402">
            <v>0</v>
          </cell>
          <cell r="BK402">
            <v>0</v>
          </cell>
          <cell r="BL402">
            <v>0</v>
          </cell>
          <cell r="BM402">
            <v>92316.5</v>
          </cell>
          <cell r="BN402">
            <v>31006.197834397339</v>
          </cell>
        </row>
        <row r="403">
          <cell r="A403">
            <v>728</v>
          </cell>
          <cell r="B403">
            <v>787</v>
          </cell>
          <cell r="C403" t="str">
            <v>NEW SALEM WENDELL</v>
          </cell>
          <cell r="D403">
            <v>0</v>
          </cell>
          <cell r="E403">
            <v>0</v>
          </cell>
          <cell r="F403">
            <v>0</v>
          </cell>
          <cell r="G403">
            <v>0</v>
          </cell>
          <cell r="H403">
            <v>0</v>
          </cell>
          <cell r="J403">
            <v>0</v>
          </cell>
          <cell r="K403">
            <v>0</v>
          </cell>
          <cell r="L403">
            <v>0</v>
          </cell>
          <cell r="M403">
            <v>0</v>
          </cell>
          <cell r="O403">
            <v>0</v>
          </cell>
          <cell r="Q403">
            <v>0</v>
          </cell>
          <cell r="R403">
            <v>0</v>
          </cell>
          <cell r="S403">
            <v>0</v>
          </cell>
          <cell r="T403">
            <v>0</v>
          </cell>
          <cell r="V403">
            <v>2933</v>
          </cell>
          <cell r="AA403">
            <v>728</v>
          </cell>
          <cell r="BA403">
            <v>728</v>
          </cell>
          <cell r="BB403">
            <v>787</v>
          </cell>
          <cell r="BC403" t="str">
            <v>NEW SALEM WENDELL</v>
          </cell>
          <cell r="BD403">
            <v>0</v>
          </cell>
          <cell r="BE403">
            <v>11732</v>
          </cell>
          <cell r="BF403">
            <v>0</v>
          </cell>
          <cell r="BG403">
            <v>2933</v>
          </cell>
          <cell r="BH403">
            <v>0</v>
          </cell>
          <cell r="BI403">
            <v>0</v>
          </cell>
          <cell r="BJ403">
            <v>0</v>
          </cell>
          <cell r="BK403">
            <v>0</v>
          </cell>
          <cell r="BL403">
            <v>0</v>
          </cell>
          <cell r="BM403">
            <v>2933</v>
          </cell>
          <cell r="BN403">
            <v>0</v>
          </cell>
        </row>
        <row r="404">
          <cell r="A404">
            <v>730</v>
          </cell>
          <cell r="B404">
            <v>741</v>
          </cell>
          <cell r="C404" t="str">
            <v>NORTHBORO SOUTHBORO</v>
          </cell>
          <cell r="D404">
            <v>16</v>
          </cell>
          <cell r="E404">
            <v>228025</v>
          </cell>
          <cell r="F404">
            <v>0</v>
          </cell>
          <cell r="G404">
            <v>14288</v>
          </cell>
          <cell r="H404">
            <v>242313</v>
          </cell>
          <cell r="J404">
            <v>0</v>
          </cell>
          <cell r="K404">
            <v>0</v>
          </cell>
          <cell r="L404">
            <v>14288</v>
          </cell>
          <cell r="M404">
            <v>14288</v>
          </cell>
          <cell r="O404">
            <v>228025</v>
          </cell>
          <cell r="Q404">
            <v>0</v>
          </cell>
          <cell r="R404">
            <v>0</v>
          </cell>
          <cell r="S404">
            <v>14288</v>
          </cell>
          <cell r="T404">
            <v>14288</v>
          </cell>
          <cell r="V404">
            <v>26889.25</v>
          </cell>
          <cell r="AA404">
            <v>730</v>
          </cell>
          <cell r="AB404">
            <v>16</v>
          </cell>
          <cell r="AC404">
            <v>0</v>
          </cell>
          <cell r="AD404">
            <v>0</v>
          </cell>
          <cell r="AE404">
            <v>228025</v>
          </cell>
          <cell r="AF404">
            <v>0</v>
          </cell>
          <cell r="AG404">
            <v>228025</v>
          </cell>
          <cell r="AH404">
            <v>0</v>
          </cell>
          <cell r="AI404">
            <v>14288</v>
          </cell>
          <cell r="AJ404">
            <v>242313</v>
          </cell>
          <cell r="AK404">
            <v>0</v>
          </cell>
          <cell r="AM404">
            <v>0</v>
          </cell>
          <cell r="AN404">
            <v>0</v>
          </cell>
          <cell r="AO404">
            <v>242313</v>
          </cell>
          <cell r="BA404">
            <v>730</v>
          </cell>
          <cell r="BB404">
            <v>741</v>
          </cell>
          <cell r="BC404" t="str">
            <v>NORTHBORO SOUTHBORO</v>
          </cell>
          <cell r="BD404">
            <v>228025</v>
          </cell>
          <cell r="BE404">
            <v>265227</v>
          </cell>
          <cell r="BF404">
            <v>0</v>
          </cell>
          <cell r="BG404">
            <v>215.25</v>
          </cell>
          <cell r="BH404">
            <v>0</v>
          </cell>
          <cell r="BI404">
            <v>904</v>
          </cell>
          <cell r="BJ404">
            <v>11482</v>
          </cell>
          <cell r="BK404">
            <v>0</v>
          </cell>
          <cell r="BL404">
            <v>0</v>
          </cell>
          <cell r="BM404">
            <v>12601.25</v>
          </cell>
          <cell r="BN404">
            <v>0</v>
          </cell>
        </row>
        <row r="405">
          <cell r="A405">
            <v>735</v>
          </cell>
          <cell r="B405">
            <v>740</v>
          </cell>
          <cell r="C405" t="str">
            <v>NORTH MIDDLESEX</v>
          </cell>
          <cell r="D405">
            <v>71</v>
          </cell>
          <cell r="E405">
            <v>989528</v>
          </cell>
          <cell r="F405">
            <v>0</v>
          </cell>
          <cell r="G405">
            <v>63403</v>
          </cell>
          <cell r="H405">
            <v>1052931</v>
          </cell>
          <cell r="J405">
            <v>36797.171641147106</v>
          </cell>
          <cell r="K405">
            <v>0.24015867120140522</v>
          </cell>
          <cell r="L405">
            <v>63403</v>
          </cell>
          <cell r="M405">
            <v>100200.17164114711</v>
          </cell>
          <cell r="O405">
            <v>952730.82835885289</v>
          </cell>
          <cell r="Q405">
            <v>0</v>
          </cell>
          <cell r="R405">
            <v>36797.171641147106</v>
          </cell>
          <cell r="S405">
            <v>63403</v>
          </cell>
          <cell r="T405">
            <v>100200.17164114711</v>
          </cell>
          <cell r="V405">
            <v>216623.25</v>
          </cell>
          <cell r="AA405">
            <v>735</v>
          </cell>
          <cell r="AB405">
            <v>71</v>
          </cell>
          <cell r="AC405">
            <v>0</v>
          </cell>
          <cell r="AD405">
            <v>0</v>
          </cell>
          <cell r="AE405">
            <v>989528</v>
          </cell>
          <cell r="AF405">
            <v>0</v>
          </cell>
          <cell r="AG405">
            <v>989528</v>
          </cell>
          <cell r="AH405">
            <v>0</v>
          </cell>
          <cell r="AI405">
            <v>63403</v>
          </cell>
          <cell r="AJ405">
            <v>1052931</v>
          </cell>
          <cell r="AK405">
            <v>0</v>
          </cell>
          <cell r="AM405">
            <v>0</v>
          </cell>
          <cell r="AN405">
            <v>0</v>
          </cell>
          <cell r="AO405">
            <v>1052931</v>
          </cell>
          <cell r="BA405">
            <v>735</v>
          </cell>
          <cell r="BB405">
            <v>740</v>
          </cell>
          <cell r="BC405" t="str">
            <v>NORTH MIDDLESEX</v>
          </cell>
          <cell r="BD405">
            <v>989528</v>
          </cell>
          <cell r="BE405">
            <v>929722</v>
          </cell>
          <cell r="BF405">
            <v>59806</v>
          </cell>
          <cell r="BG405">
            <v>0</v>
          </cell>
          <cell r="BH405">
            <v>63421</v>
          </cell>
          <cell r="BI405">
            <v>0</v>
          </cell>
          <cell r="BJ405">
            <v>29993.25</v>
          </cell>
          <cell r="BK405">
            <v>0</v>
          </cell>
          <cell r="BL405">
            <v>0</v>
          </cell>
          <cell r="BM405">
            <v>153220.25</v>
          </cell>
          <cell r="BN405">
            <v>36797.171641147106</v>
          </cell>
        </row>
        <row r="406">
          <cell r="A406">
            <v>740</v>
          </cell>
          <cell r="B406">
            <v>745</v>
          </cell>
          <cell r="C406" t="str">
            <v>OLD ROCHESTER</v>
          </cell>
          <cell r="D406">
            <v>1</v>
          </cell>
          <cell r="E406">
            <v>14247</v>
          </cell>
          <cell r="F406">
            <v>0</v>
          </cell>
          <cell r="G406">
            <v>893</v>
          </cell>
          <cell r="H406">
            <v>15140</v>
          </cell>
          <cell r="J406">
            <v>0</v>
          </cell>
          <cell r="K406">
            <v>0</v>
          </cell>
          <cell r="L406">
            <v>893</v>
          </cell>
          <cell r="M406">
            <v>893</v>
          </cell>
          <cell r="O406">
            <v>14247</v>
          </cell>
          <cell r="Q406">
            <v>0</v>
          </cell>
          <cell r="R406">
            <v>0</v>
          </cell>
          <cell r="S406">
            <v>893</v>
          </cell>
          <cell r="T406">
            <v>893</v>
          </cell>
          <cell r="V406">
            <v>10639</v>
          </cell>
          <cell r="AA406">
            <v>740</v>
          </cell>
          <cell r="AB406">
            <v>1</v>
          </cell>
          <cell r="AC406">
            <v>0</v>
          </cell>
          <cell r="AD406">
            <v>0</v>
          </cell>
          <cell r="AE406">
            <v>14247</v>
          </cell>
          <cell r="AF406">
            <v>0</v>
          </cell>
          <cell r="AG406">
            <v>14247</v>
          </cell>
          <cell r="AH406">
            <v>0</v>
          </cell>
          <cell r="AI406">
            <v>893</v>
          </cell>
          <cell r="AJ406">
            <v>15140</v>
          </cell>
          <cell r="AK406">
            <v>0</v>
          </cell>
          <cell r="AM406">
            <v>0</v>
          </cell>
          <cell r="AN406">
            <v>0</v>
          </cell>
          <cell r="AO406">
            <v>15140</v>
          </cell>
          <cell r="BA406">
            <v>740</v>
          </cell>
          <cell r="BB406">
            <v>745</v>
          </cell>
          <cell r="BC406" t="str">
            <v>OLD ROCHESTER</v>
          </cell>
          <cell r="BD406">
            <v>14247</v>
          </cell>
          <cell r="BE406">
            <v>26133</v>
          </cell>
          <cell r="BF406">
            <v>0</v>
          </cell>
          <cell r="BG406">
            <v>0</v>
          </cell>
          <cell r="BH406">
            <v>0</v>
          </cell>
          <cell r="BI406">
            <v>3240.75</v>
          </cell>
          <cell r="BJ406">
            <v>3719</v>
          </cell>
          <cell r="BK406">
            <v>2786.25</v>
          </cell>
          <cell r="BL406">
            <v>0</v>
          </cell>
          <cell r="BM406">
            <v>9746</v>
          </cell>
          <cell r="BN406">
            <v>0</v>
          </cell>
        </row>
        <row r="407">
          <cell r="A407">
            <v>745</v>
          </cell>
          <cell r="B407">
            <v>746</v>
          </cell>
          <cell r="C407" t="str">
            <v>PENTUCKET</v>
          </cell>
          <cell r="D407">
            <v>24</v>
          </cell>
          <cell r="E407">
            <v>312984</v>
          </cell>
          <cell r="F407">
            <v>0</v>
          </cell>
          <cell r="G407">
            <v>21432</v>
          </cell>
          <cell r="H407">
            <v>334416</v>
          </cell>
          <cell r="J407">
            <v>0</v>
          </cell>
          <cell r="K407">
            <v>0</v>
          </cell>
          <cell r="L407">
            <v>21432</v>
          </cell>
          <cell r="M407">
            <v>21432</v>
          </cell>
          <cell r="O407">
            <v>312984</v>
          </cell>
          <cell r="Q407">
            <v>0</v>
          </cell>
          <cell r="R407">
            <v>0</v>
          </cell>
          <cell r="S407">
            <v>21432</v>
          </cell>
          <cell r="T407">
            <v>21432</v>
          </cell>
          <cell r="V407">
            <v>54445.75</v>
          </cell>
          <cell r="AA407">
            <v>745</v>
          </cell>
          <cell r="AB407">
            <v>24</v>
          </cell>
          <cell r="AC407">
            <v>0</v>
          </cell>
          <cell r="AD407">
            <v>0</v>
          </cell>
          <cell r="AE407">
            <v>312984</v>
          </cell>
          <cell r="AF407">
            <v>0</v>
          </cell>
          <cell r="AG407">
            <v>312984</v>
          </cell>
          <cell r="AH407">
            <v>0</v>
          </cell>
          <cell r="AI407">
            <v>21432</v>
          </cell>
          <cell r="AJ407">
            <v>334416</v>
          </cell>
          <cell r="AK407">
            <v>0</v>
          </cell>
          <cell r="AM407">
            <v>0</v>
          </cell>
          <cell r="AN407">
            <v>0</v>
          </cell>
          <cell r="AO407">
            <v>334416</v>
          </cell>
          <cell r="BA407">
            <v>745</v>
          </cell>
          <cell r="BB407">
            <v>746</v>
          </cell>
          <cell r="BC407" t="str">
            <v>PENTUCKET</v>
          </cell>
          <cell r="BD407">
            <v>312984</v>
          </cell>
          <cell r="BE407">
            <v>331135</v>
          </cell>
          <cell r="BF407">
            <v>0</v>
          </cell>
          <cell r="BG407">
            <v>0</v>
          </cell>
          <cell r="BH407">
            <v>18765</v>
          </cell>
          <cell r="BI407">
            <v>14248.75</v>
          </cell>
          <cell r="BJ407">
            <v>0</v>
          </cell>
          <cell r="BK407">
            <v>0</v>
          </cell>
          <cell r="BL407">
            <v>0</v>
          </cell>
          <cell r="BM407">
            <v>33013.75</v>
          </cell>
          <cell r="BN407">
            <v>0</v>
          </cell>
        </row>
        <row r="408">
          <cell r="A408">
            <v>750</v>
          </cell>
          <cell r="B408">
            <v>747</v>
          </cell>
          <cell r="C408" t="str">
            <v>PIONEER</v>
          </cell>
          <cell r="D408">
            <v>22</v>
          </cell>
          <cell r="E408">
            <v>407154</v>
          </cell>
          <cell r="F408">
            <v>0</v>
          </cell>
          <cell r="G408">
            <v>19646</v>
          </cell>
          <cell r="H408">
            <v>426800</v>
          </cell>
          <cell r="J408">
            <v>2363.8887978678922</v>
          </cell>
          <cell r="K408">
            <v>3.3769719363400737E-2</v>
          </cell>
          <cell r="L408">
            <v>19646</v>
          </cell>
          <cell r="M408">
            <v>22009.88879786789</v>
          </cell>
          <cell r="O408">
            <v>404790.11120213213</v>
          </cell>
          <cell r="Q408">
            <v>0</v>
          </cell>
          <cell r="R408">
            <v>2363.8887978678922</v>
          </cell>
          <cell r="S408">
            <v>19646</v>
          </cell>
          <cell r="T408">
            <v>22009.88879786789</v>
          </cell>
          <cell r="V408">
            <v>89646.25</v>
          </cell>
          <cell r="AA408">
            <v>750</v>
          </cell>
          <cell r="AB408">
            <v>22</v>
          </cell>
          <cell r="AC408">
            <v>0</v>
          </cell>
          <cell r="AD408">
            <v>0</v>
          </cell>
          <cell r="AE408">
            <v>407154</v>
          </cell>
          <cell r="AF408">
            <v>0</v>
          </cell>
          <cell r="AG408">
            <v>407154</v>
          </cell>
          <cell r="AH408">
            <v>0</v>
          </cell>
          <cell r="AI408">
            <v>19646</v>
          </cell>
          <cell r="AJ408">
            <v>426800</v>
          </cell>
          <cell r="AK408">
            <v>0</v>
          </cell>
          <cell r="AM408">
            <v>0</v>
          </cell>
          <cell r="AN408">
            <v>0</v>
          </cell>
          <cell r="AO408">
            <v>426800</v>
          </cell>
          <cell r="BA408">
            <v>750</v>
          </cell>
          <cell r="BB408">
            <v>747</v>
          </cell>
          <cell r="BC408" t="str">
            <v>PIONEER</v>
          </cell>
          <cell r="BD408">
            <v>407154</v>
          </cell>
          <cell r="BE408">
            <v>403312</v>
          </cell>
          <cell r="BF408">
            <v>3842</v>
          </cell>
          <cell r="BG408">
            <v>32042.75</v>
          </cell>
          <cell r="BH408">
            <v>11889</v>
          </cell>
          <cell r="BI408">
            <v>3848.25</v>
          </cell>
          <cell r="BJ408">
            <v>18378.25</v>
          </cell>
          <cell r="BK408">
            <v>0</v>
          </cell>
          <cell r="BL408">
            <v>0</v>
          </cell>
          <cell r="BM408">
            <v>70000.25</v>
          </cell>
          <cell r="BN408">
            <v>2363.8887978678922</v>
          </cell>
        </row>
        <row r="409">
          <cell r="A409">
            <v>753</v>
          </cell>
          <cell r="B409">
            <v>749</v>
          </cell>
          <cell r="C409" t="str">
            <v>QUABBIN</v>
          </cell>
          <cell r="D409">
            <v>25</v>
          </cell>
          <cell r="E409">
            <v>351229</v>
          </cell>
          <cell r="F409">
            <v>0</v>
          </cell>
          <cell r="G409">
            <v>22325</v>
          </cell>
          <cell r="H409">
            <v>373554</v>
          </cell>
          <cell r="J409">
            <v>36610.127863283531</v>
          </cell>
          <cell r="K409">
            <v>0.28358070994297835</v>
          </cell>
          <cell r="L409">
            <v>22325</v>
          </cell>
          <cell r="M409">
            <v>58935.127863283531</v>
          </cell>
          <cell r="O409">
            <v>314618.8721367165</v>
          </cell>
          <cell r="Q409">
            <v>0</v>
          </cell>
          <cell r="R409">
            <v>36610.127863283531</v>
          </cell>
          <cell r="S409">
            <v>22325</v>
          </cell>
          <cell r="T409">
            <v>58935.127863283531</v>
          </cell>
          <cell r="V409">
            <v>151424.5</v>
          </cell>
          <cell r="AA409">
            <v>753</v>
          </cell>
          <cell r="AB409">
            <v>25</v>
          </cell>
          <cell r="AC409">
            <v>0</v>
          </cell>
          <cell r="AD409">
            <v>0</v>
          </cell>
          <cell r="AE409">
            <v>351229</v>
          </cell>
          <cell r="AF409">
            <v>0</v>
          </cell>
          <cell r="AG409">
            <v>351229</v>
          </cell>
          <cell r="AH409">
            <v>0</v>
          </cell>
          <cell r="AI409">
            <v>22325</v>
          </cell>
          <cell r="AJ409">
            <v>373554</v>
          </cell>
          <cell r="AK409">
            <v>0</v>
          </cell>
          <cell r="AM409">
            <v>0</v>
          </cell>
          <cell r="AN409">
            <v>0</v>
          </cell>
          <cell r="AO409">
            <v>373554</v>
          </cell>
          <cell r="BA409">
            <v>753</v>
          </cell>
          <cell r="BB409">
            <v>749</v>
          </cell>
          <cell r="BC409" t="str">
            <v>QUABBIN</v>
          </cell>
          <cell r="BD409">
            <v>351229</v>
          </cell>
          <cell r="BE409">
            <v>291727</v>
          </cell>
          <cell r="BF409">
            <v>59502</v>
          </cell>
          <cell r="BG409">
            <v>0</v>
          </cell>
          <cell r="BH409">
            <v>0</v>
          </cell>
          <cell r="BI409">
            <v>23103.5</v>
          </cell>
          <cell r="BJ409">
            <v>43707.25</v>
          </cell>
          <cell r="BK409">
            <v>2786.75</v>
          </cell>
          <cell r="BL409">
            <v>0</v>
          </cell>
          <cell r="BM409">
            <v>129099.5</v>
          </cell>
          <cell r="BN409">
            <v>36610.127863283531</v>
          </cell>
        </row>
        <row r="410">
          <cell r="A410">
            <v>755</v>
          </cell>
          <cell r="B410">
            <v>730</v>
          </cell>
          <cell r="C410" t="str">
            <v>RALPH C MAHAR</v>
          </cell>
          <cell r="D410">
            <v>10</v>
          </cell>
          <cell r="E410">
            <v>152450</v>
          </cell>
          <cell r="F410">
            <v>0</v>
          </cell>
          <cell r="G410">
            <v>8930</v>
          </cell>
          <cell r="H410">
            <v>161380</v>
          </cell>
          <cell r="J410">
            <v>1183.1749501041013</v>
          </cell>
          <cell r="K410">
            <v>4.1247165769708952E-2</v>
          </cell>
          <cell r="L410">
            <v>8930</v>
          </cell>
          <cell r="M410">
            <v>10113.174950104101</v>
          </cell>
          <cell r="O410">
            <v>151266.82504989591</v>
          </cell>
          <cell r="Q410">
            <v>0</v>
          </cell>
          <cell r="R410">
            <v>1183.1749501041013</v>
          </cell>
          <cell r="S410">
            <v>8930</v>
          </cell>
          <cell r="T410">
            <v>10113.174950104101</v>
          </cell>
          <cell r="V410">
            <v>37615</v>
          </cell>
          <cell r="AA410">
            <v>755</v>
          </cell>
          <cell r="AB410">
            <v>10</v>
          </cell>
          <cell r="AC410">
            <v>0</v>
          </cell>
          <cell r="AD410">
            <v>0</v>
          </cell>
          <cell r="AE410">
            <v>152450</v>
          </cell>
          <cell r="AF410">
            <v>0</v>
          </cell>
          <cell r="AG410">
            <v>152450</v>
          </cell>
          <cell r="AH410">
            <v>0</v>
          </cell>
          <cell r="AI410">
            <v>8930</v>
          </cell>
          <cell r="AJ410">
            <v>161380</v>
          </cell>
          <cell r="AK410">
            <v>0</v>
          </cell>
          <cell r="AM410">
            <v>0</v>
          </cell>
          <cell r="AN410">
            <v>0</v>
          </cell>
          <cell r="AO410">
            <v>161380</v>
          </cell>
          <cell r="BA410">
            <v>755</v>
          </cell>
          <cell r="BB410">
            <v>730</v>
          </cell>
          <cell r="BC410" t="str">
            <v>RALPH C MAHAR</v>
          </cell>
          <cell r="BD410">
            <v>152450</v>
          </cell>
          <cell r="BE410">
            <v>150527</v>
          </cell>
          <cell r="BF410">
            <v>1923</v>
          </cell>
          <cell r="BG410">
            <v>0</v>
          </cell>
          <cell r="BH410">
            <v>0</v>
          </cell>
          <cell r="BI410">
            <v>8705.25</v>
          </cell>
          <cell r="BJ410">
            <v>15159.5</v>
          </cell>
          <cell r="BK410">
            <v>2897.25</v>
          </cell>
          <cell r="BL410">
            <v>0</v>
          </cell>
          <cell r="BM410">
            <v>28685</v>
          </cell>
          <cell r="BN410">
            <v>1183.1749501041013</v>
          </cell>
        </row>
        <row r="411">
          <cell r="A411">
            <v>760</v>
          </cell>
          <cell r="B411">
            <v>752</v>
          </cell>
          <cell r="C411" t="str">
            <v>SILVER LAKE</v>
          </cell>
          <cell r="D411">
            <v>62</v>
          </cell>
          <cell r="E411">
            <v>772137</v>
          </cell>
          <cell r="F411">
            <v>0</v>
          </cell>
          <cell r="G411">
            <v>55366</v>
          </cell>
          <cell r="H411">
            <v>827503</v>
          </cell>
          <cell r="J411">
            <v>74884.576184201796</v>
          </cell>
          <cell r="K411">
            <v>0.32012968642717599</v>
          </cell>
          <cell r="L411">
            <v>55366</v>
          </cell>
          <cell r="M411">
            <v>130250.5761842018</v>
          </cell>
          <cell r="O411">
            <v>697252.42381579825</v>
          </cell>
          <cell r="Q411">
            <v>0</v>
          </cell>
          <cell r="R411">
            <v>74884.576184201796</v>
          </cell>
          <cell r="S411">
            <v>55366</v>
          </cell>
          <cell r="T411">
            <v>130250.5761842018</v>
          </cell>
          <cell r="V411">
            <v>289285.5</v>
          </cell>
          <cell r="AA411">
            <v>760</v>
          </cell>
          <cell r="AB411">
            <v>62</v>
          </cell>
          <cell r="AC411">
            <v>0</v>
          </cell>
          <cell r="AD411">
            <v>0</v>
          </cell>
          <cell r="AE411">
            <v>772137</v>
          </cell>
          <cell r="AF411">
            <v>0</v>
          </cell>
          <cell r="AG411">
            <v>772137</v>
          </cell>
          <cell r="AH411">
            <v>0</v>
          </cell>
          <cell r="AI411">
            <v>55366</v>
          </cell>
          <cell r="AJ411">
            <v>827503</v>
          </cell>
          <cell r="AK411">
            <v>0</v>
          </cell>
          <cell r="AM411">
            <v>0</v>
          </cell>
          <cell r="AN411">
            <v>0</v>
          </cell>
          <cell r="AO411">
            <v>827503</v>
          </cell>
          <cell r="BA411">
            <v>760</v>
          </cell>
          <cell r="BB411">
            <v>752</v>
          </cell>
          <cell r="BC411" t="str">
            <v>SILVER LAKE</v>
          </cell>
          <cell r="BD411">
            <v>772137</v>
          </cell>
          <cell r="BE411">
            <v>650428</v>
          </cell>
          <cell r="BF411">
            <v>121709</v>
          </cell>
          <cell r="BG411">
            <v>22994.75</v>
          </cell>
          <cell r="BH411">
            <v>49593</v>
          </cell>
          <cell r="BI411">
            <v>10695.75</v>
          </cell>
          <cell r="BJ411">
            <v>18901.25</v>
          </cell>
          <cell r="BK411">
            <v>10025.75</v>
          </cell>
          <cell r="BL411">
            <v>0</v>
          </cell>
          <cell r="BM411">
            <v>233919.5</v>
          </cell>
          <cell r="BN411">
            <v>74884.576184201796</v>
          </cell>
        </row>
        <row r="412">
          <cell r="A412">
            <v>763</v>
          </cell>
          <cell r="B412">
            <v>790</v>
          </cell>
          <cell r="C412" t="str">
            <v>SOMERSET BERKLEY</v>
          </cell>
          <cell r="D412">
            <v>5</v>
          </cell>
          <cell r="E412">
            <v>88890</v>
          </cell>
          <cell r="F412">
            <v>0</v>
          </cell>
          <cell r="G412">
            <v>4465</v>
          </cell>
          <cell r="H412">
            <v>93355</v>
          </cell>
          <cell r="J412">
            <v>24626.40529272837</v>
          </cell>
          <cell r="K412">
            <v>0.47139770378251611</v>
          </cell>
          <cell r="L412">
            <v>4465</v>
          </cell>
          <cell r="M412">
            <v>29091.40529272837</v>
          </cell>
          <cell r="O412">
            <v>64263.59470727163</v>
          </cell>
          <cell r="Q412">
            <v>0</v>
          </cell>
          <cell r="R412">
            <v>24626.40529272837</v>
          </cell>
          <cell r="S412">
            <v>4465</v>
          </cell>
          <cell r="T412">
            <v>29091.40529272837</v>
          </cell>
          <cell r="V412">
            <v>56706.25</v>
          </cell>
          <cell r="AA412">
            <v>763</v>
          </cell>
          <cell r="AB412">
            <v>5</v>
          </cell>
          <cell r="AC412">
            <v>0</v>
          </cell>
          <cell r="AD412">
            <v>0</v>
          </cell>
          <cell r="AE412">
            <v>88890</v>
          </cell>
          <cell r="AF412">
            <v>0</v>
          </cell>
          <cell r="AG412">
            <v>88890</v>
          </cell>
          <cell r="AH412">
            <v>0</v>
          </cell>
          <cell r="AI412">
            <v>4465</v>
          </cell>
          <cell r="AJ412">
            <v>93355</v>
          </cell>
          <cell r="AK412">
            <v>0</v>
          </cell>
          <cell r="AM412">
            <v>0</v>
          </cell>
          <cell r="AN412">
            <v>0</v>
          </cell>
          <cell r="AO412">
            <v>93355</v>
          </cell>
          <cell r="BA412">
            <v>763</v>
          </cell>
          <cell r="BB412">
            <v>790</v>
          </cell>
          <cell r="BC412" t="str">
            <v>SOMERSET BERKLEY</v>
          </cell>
          <cell r="BD412">
            <v>88890</v>
          </cell>
          <cell r="BE412">
            <v>48865</v>
          </cell>
          <cell r="BF412">
            <v>40025</v>
          </cell>
          <cell r="BG412">
            <v>5969.75</v>
          </cell>
          <cell r="BH412">
            <v>2791</v>
          </cell>
          <cell r="BI412">
            <v>3455.5</v>
          </cell>
          <cell r="BJ412">
            <v>0</v>
          </cell>
          <cell r="BK412">
            <v>0</v>
          </cell>
          <cell r="BL412">
            <v>0</v>
          </cell>
          <cell r="BM412">
            <v>52241.25</v>
          </cell>
          <cell r="BN412">
            <v>24626.40529272837</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AA413">
            <v>765</v>
          </cell>
          <cell r="BA413">
            <v>765</v>
          </cell>
          <cell r="BB413">
            <v>755</v>
          </cell>
          <cell r="BC413" t="str">
            <v>SOUTHERN BERKSHIRE</v>
          </cell>
          <cell r="BD413">
            <v>0</v>
          </cell>
          <cell r="BE413">
            <v>0</v>
          </cell>
          <cell r="BF413">
            <v>0</v>
          </cell>
          <cell r="BG413">
            <v>0</v>
          </cell>
          <cell r="BH413">
            <v>0</v>
          </cell>
          <cell r="BI413">
            <v>0</v>
          </cell>
          <cell r="BJ413">
            <v>0</v>
          </cell>
          <cell r="BK413">
            <v>4109.75</v>
          </cell>
          <cell r="BL413">
            <v>0</v>
          </cell>
          <cell r="BM413">
            <v>4109.75</v>
          </cell>
          <cell r="BN413">
            <v>0</v>
          </cell>
        </row>
        <row r="414">
          <cell r="A414">
            <v>766</v>
          </cell>
          <cell r="B414">
            <v>766</v>
          </cell>
          <cell r="C414" t="str">
            <v>SOUTHWICK TOLLAND GRANVILLE</v>
          </cell>
          <cell r="D414">
            <v>6</v>
          </cell>
          <cell r="E414">
            <v>85886</v>
          </cell>
          <cell r="F414">
            <v>0</v>
          </cell>
          <cell r="G414">
            <v>5358</v>
          </cell>
          <cell r="H414">
            <v>91244</v>
          </cell>
          <cell r="J414">
            <v>14008.594521045334</v>
          </cell>
          <cell r="K414">
            <v>0.40152470071930102</v>
          </cell>
          <cell r="L414">
            <v>5358</v>
          </cell>
          <cell r="M414">
            <v>19366.594521045336</v>
          </cell>
          <cell r="O414">
            <v>71877.405478954664</v>
          </cell>
          <cell r="Q414">
            <v>0</v>
          </cell>
          <cell r="R414">
            <v>14008.594521045334</v>
          </cell>
          <cell r="S414">
            <v>5358</v>
          </cell>
          <cell r="T414">
            <v>19366.594521045336</v>
          </cell>
          <cell r="V414">
            <v>40246.5</v>
          </cell>
          <cell r="AA414">
            <v>766</v>
          </cell>
          <cell r="AB414">
            <v>6</v>
          </cell>
          <cell r="AC414">
            <v>0</v>
          </cell>
          <cell r="AD414">
            <v>0</v>
          </cell>
          <cell r="AE414">
            <v>85886</v>
          </cell>
          <cell r="AF414">
            <v>0</v>
          </cell>
          <cell r="AG414">
            <v>85886</v>
          </cell>
          <cell r="AH414">
            <v>0</v>
          </cell>
          <cell r="AI414">
            <v>5358</v>
          </cell>
          <cell r="AJ414">
            <v>91244</v>
          </cell>
          <cell r="AK414">
            <v>0</v>
          </cell>
          <cell r="AM414">
            <v>0</v>
          </cell>
          <cell r="AN414">
            <v>0</v>
          </cell>
          <cell r="AO414">
            <v>91244</v>
          </cell>
          <cell r="BA414">
            <v>766</v>
          </cell>
          <cell r="BB414">
            <v>766</v>
          </cell>
          <cell r="BC414" t="str">
            <v>SOUTHWICK TOLLAND GRANVILLE</v>
          </cell>
          <cell r="BD414">
            <v>85886</v>
          </cell>
          <cell r="BE414">
            <v>63118</v>
          </cell>
          <cell r="BF414">
            <v>22768</v>
          </cell>
          <cell r="BG414">
            <v>0</v>
          </cell>
          <cell r="BH414">
            <v>955</v>
          </cell>
          <cell r="BI414">
            <v>6205</v>
          </cell>
          <cell r="BJ414">
            <v>2037.25</v>
          </cell>
          <cell r="BK414">
            <v>2923.25</v>
          </cell>
          <cell r="BL414">
            <v>0</v>
          </cell>
          <cell r="BM414">
            <v>34888.5</v>
          </cell>
          <cell r="BN414">
            <v>14008.594521045334</v>
          </cell>
        </row>
        <row r="415">
          <cell r="A415">
            <v>767</v>
          </cell>
          <cell r="B415">
            <v>756</v>
          </cell>
          <cell r="C415" t="str">
            <v>SPENCER EAST BROOKFIELD</v>
          </cell>
          <cell r="D415">
            <v>49</v>
          </cell>
          <cell r="E415">
            <v>577323</v>
          </cell>
          <cell r="F415">
            <v>0</v>
          </cell>
          <cell r="G415">
            <v>43757</v>
          </cell>
          <cell r="H415">
            <v>621080</v>
          </cell>
          <cell r="J415">
            <v>38811.583906690954</v>
          </cell>
          <cell r="K415">
            <v>0.21593841976187628</v>
          </cell>
          <cell r="L415">
            <v>43757</v>
          </cell>
          <cell r="M415">
            <v>82568.583906690954</v>
          </cell>
          <cell r="O415">
            <v>538511.41609330906</v>
          </cell>
          <cell r="Q415">
            <v>0</v>
          </cell>
          <cell r="R415">
            <v>38811.583906690954</v>
          </cell>
          <cell r="S415">
            <v>43757</v>
          </cell>
          <cell r="T415">
            <v>82568.583906690954</v>
          </cell>
          <cell r="V415">
            <v>223491.5</v>
          </cell>
          <cell r="AA415">
            <v>767</v>
          </cell>
          <cell r="AB415">
            <v>49</v>
          </cell>
          <cell r="AC415">
            <v>0</v>
          </cell>
          <cell r="AD415">
            <v>0</v>
          </cell>
          <cell r="AE415">
            <v>577323</v>
          </cell>
          <cell r="AF415">
            <v>0</v>
          </cell>
          <cell r="AG415">
            <v>577323</v>
          </cell>
          <cell r="AH415">
            <v>0</v>
          </cell>
          <cell r="AI415">
            <v>43757</v>
          </cell>
          <cell r="AJ415">
            <v>621080</v>
          </cell>
          <cell r="AK415">
            <v>0</v>
          </cell>
          <cell r="AM415">
            <v>0</v>
          </cell>
          <cell r="AN415">
            <v>0</v>
          </cell>
          <cell r="AO415">
            <v>621080</v>
          </cell>
          <cell r="BA415">
            <v>767</v>
          </cell>
          <cell r="BB415">
            <v>756</v>
          </cell>
          <cell r="BC415" t="str">
            <v>SPENCER EAST BROOKFIELD</v>
          </cell>
          <cell r="BD415">
            <v>577323</v>
          </cell>
          <cell r="BE415">
            <v>514243</v>
          </cell>
          <cell r="BF415">
            <v>63080</v>
          </cell>
          <cell r="BG415">
            <v>106490</v>
          </cell>
          <cell r="BH415">
            <v>1723</v>
          </cell>
          <cell r="BI415">
            <v>8441.5</v>
          </cell>
          <cell r="BJ415">
            <v>0</v>
          </cell>
          <cell r="BK415">
            <v>0</v>
          </cell>
          <cell r="BL415">
            <v>0</v>
          </cell>
          <cell r="BM415">
            <v>179734.5</v>
          </cell>
          <cell r="BN415">
            <v>38811.583906690954</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AA416">
            <v>770</v>
          </cell>
          <cell r="BA416">
            <v>770</v>
          </cell>
          <cell r="BB416">
            <v>757</v>
          </cell>
          <cell r="BC416" t="str">
            <v>TANTASQUA</v>
          </cell>
          <cell r="BD416">
            <v>0</v>
          </cell>
          <cell r="BE416">
            <v>0</v>
          </cell>
          <cell r="BF416">
            <v>0</v>
          </cell>
          <cell r="BG416">
            <v>0</v>
          </cell>
          <cell r="BH416">
            <v>0</v>
          </cell>
          <cell r="BI416">
            <v>0</v>
          </cell>
          <cell r="BJ416">
            <v>0</v>
          </cell>
          <cell r="BK416">
            <v>0</v>
          </cell>
          <cell r="BL416">
            <v>0</v>
          </cell>
          <cell r="BM416">
            <v>0</v>
          </cell>
          <cell r="BN416">
            <v>0</v>
          </cell>
        </row>
        <row r="417">
          <cell r="A417">
            <v>773</v>
          </cell>
          <cell r="B417">
            <v>763</v>
          </cell>
          <cell r="C417" t="str">
            <v>TRITON</v>
          </cell>
          <cell r="D417">
            <v>52</v>
          </cell>
          <cell r="E417">
            <v>715468</v>
          </cell>
          <cell r="F417">
            <v>0</v>
          </cell>
          <cell r="G417">
            <v>46436</v>
          </cell>
          <cell r="H417">
            <v>761904</v>
          </cell>
          <cell r="J417">
            <v>13150.900355447249</v>
          </cell>
          <cell r="K417">
            <v>0.15041074597418316</v>
          </cell>
          <cell r="L417">
            <v>46436</v>
          </cell>
          <cell r="M417">
            <v>59586.900355447251</v>
          </cell>
          <cell r="O417">
            <v>702317.0996445528</v>
          </cell>
          <cell r="Q417">
            <v>0</v>
          </cell>
          <cell r="R417">
            <v>13150.900355447249</v>
          </cell>
          <cell r="S417">
            <v>46436</v>
          </cell>
          <cell r="T417">
            <v>59586.900355447251</v>
          </cell>
          <cell r="V417">
            <v>133869.25</v>
          </cell>
          <cell r="AA417">
            <v>773</v>
          </cell>
          <cell r="AB417">
            <v>52</v>
          </cell>
          <cell r="AC417">
            <v>0</v>
          </cell>
          <cell r="AD417">
            <v>0</v>
          </cell>
          <cell r="AE417">
            <v>715468</v>
          </cell>
          <cell r="AF417">
            <v>0</v>
          </cell>
          <cell r="AG417">
            <v>715468</v>
          </cell>
          <cell r="AH417">
            <v>0</v>
          </cell>
          <cell r="AI417">
            <v>46436</v>
          </cell>
          <cell r="AJ417">
            <v>761904</v>
          </cell>
          <cell r="AK417">
            <v>0</v>
          </cell>
          <cell r="AM417">
            <v>0</v>
          </cell>
          <cell r="AN417">
            <v>0</v>
          </cell>
          <cell r="AO417">
            <v>761904</v>
          </cell>
          <cell r="BA417">
            <v>773</v>
          </cell>
          <cell r="BB417">
            <v>763</v>
          </cell>
          <cell r="BC417" t="str">
            <v>TRITON</v>
          </cell>
          <cell r="BD417">
            <v>715468</v>
          </cell>
          <cell r="BE417">
            <v>694094</v>
          </cell>
          <cell r="BF417">
            <v>21374</v>
          </cell>
          <cell r="BG417">
            <v>16002.75</v>
          </cell>
          <cell r="BH417">
            <v>9067</v>
          </cell>
          <cell r="BI417">
            <v>7195</v>
          </cell>
          <cell r="BJ417">
            <v>33794.5</v>
          </cell>
          <cell r="BK417">
            <v>0</v>
          </cell>
          <cell r="BL417">
            <v>0</v>
          </cell>
          <cell r="BM417">
            <v>87433.25</v>
          </cell>
          <cell r="BN417">
            <v>13150.900355447249</v>
          </cell>
        </row>
        <row r="418">
          <cell r="A418">
            <v>774</v>
          </cell>
          <cell r="B418">
            <v>789</v>
          </cell>
          <cell r="C418" t="str">
            <v>UPISLAND</v>
          </cell>
          <cell r="D418">
            <v>48</v>
          </cell>
          <cell r="E418">
            <v>1026636.2341279229</v>
          </cell>
          <cell r="F418">
            <v>0</v>
          </cell>
          <cell r="G418">
            <v>42864</v>
          </cell>
          <cell r="H418">
            <v>1069500.2341279229</v>
          </cell>
          <cell r="J418">
            <v>0</v>
          </cell>
          <cell r="K418">
            <v>0</v>
          </cell>
          <cell r="L418">
            <v>42864</v>
          </cell>
          <cell r="M418">
            <v>42864</v>
          </cell>
          <cell r="O418">
            <v>1026636.2341279229</v>
          </cell>
          <cell r="Q418">
            <v>0</v>
          </cell>
          <cell r="R418">
            <v>0</v>
          </cell>
          <cell r="S418">
            <v>42864</v>
          </cell>
          <cell r="T418">
            <v>42864</v>
          </cell>
          <cell r="V418">
            <v>103825.29750154036</v>
          </cell>
          <cell r="AA418">
            <v>774</v>
          </cell>
          <cell r="AB418">
            <v>48</v>
          </cell>
          <cell r="AC418">
            <v>0</v>
          </cell>
          <cell r="AD418">
            <v>0</v>
          </cell>
          <cell r="AE418">
            <v>1483344</v>
          </cell>
          <cell r="AF418">
            <v>456707.76587207679</v>
          </cell>
          <cell r="AG418">
            <v>1026636.2341279229</v>
          </cell>
          <cell r="AH418">
            <v>0</v>
          </cell>
          <cell r="AI418">
            <v>42864</v>
          </cell>
          <cell r="AJ418">
            <v>1069500.2341279229</v>
          </cell>
          <cell r="AK418">
            <v>0</v>
          </cell>
          <cell r="AM418">
            <v>0</v>
          </cell>
          <cell r="AN418">
            <v>0</v>
          </cell>
          <cell r="AO418">
            <v>1069500.2341279229</v>
          </cell>
          <cell r="BA418">
            <v>774</v>
          </cell>
          <cell r="BB418">
            <v>789</v>
          </cell>
          <cell r="BC418" t="str">
            <v>UPISLAND</v>
          </cell>
          <cell r="BD418">
            <v>1026636.2341279229</v>
          </cell>
          <cell r="BE418">
            <v>1044266.2680880354</v>
          </cell>
          <cell r="BF418">
            <v>0</v>
          </cell>
          <cell r="BG418">
            <v>8581.8170220088505</v>
          </cell>
          <cell r="BH418">
            <v>17408</v>
          </cell>
          <cell r="BI418">
            <v>10938.062201731052</v>
          </cell>
          <cell r="BJ418">
            <v>17674.316383633239</v>
          </cell>
          <cell r="BK418">
            <v>6359.1018941672228</v>
          </cell>
          <cell r="BL418">
            <v>0</v>
          </cell>
          <cell r="BM418">
            <v>60961.297501540364</v>
          </cell>
          <cell r="BN418">
            <v>0</v>
          </cell>
        </row>
        <row r="419">
          <cell r="A419">
            <v>775</v>
          </cell>
          <cell r="B419">
            <v>759</v>
          </cell>
          <cell r="C419" t="str">
            <v>WACHUSETT</v>
          </cell>
          <cell r="D419">
            <v>37</v>
          </cell>
          <cell r="E419">
            <v>425991</v>
          </cell>
          <cell r="F419">
            <v>0</v>
          </cell>
          <cell r="G419">
            <v>33041</v>
          </cell>
          <cell r="H419">
            <v>459032</v>
          </cell>
          <cell r="J419">
            <v>0</v>
          </cell>
          <cell r="K419">
            <v>0</v>
          </cell>
          <cell r="L419">
            <v>33041</v>
          </cell>
          <cell r="M419">
            <v>33041</v>
          </cell>
          <cell r="O419">
            <v>425991</v>
          </cell>
          <cell r="Q419">
            <v>0</v>
          </cell>
          <cell r="R419">
            <v>0</v>
          </cell>
          <cell r="S419">
            <v>33041</v>
          </cell>
          <cell r="T419">
            <v>33041</v>
          </cell>
          <cell r="V419">
            <v>49998.75</v>
          </cell>
          <cell r="AA419">
            <v>775</v>
          </cell>
          <cell r="AB419">
            <v>37</v>
          </cell>
          <cell r="AC419">
            <v>0</v>
          </cell>
          <cell r="AD419">
            <v>0</v>
          </cell>
          <cell r="AE419">
            <v>425991</v>
          </cell>
          <cell r="AF419">
            <v>0</v>
          </cell>
          <cell r="AG419">
            <v>425991</v>
          </cell>
          <cell r="AH419">
            <v>0</v>
          </cell>
          <cell r="AI419">
            <v>33041</v>
          </cell>
          <cell r="AJ419">
            <v>459032</v>
          </cell>
          <cell r="AK419">
            <v>0</v>
          </cell>
          <cell r="AM419">
            <v>0</v>
          </cell>
          <cell r="AN419">
            <v>0</v>
          </cell>
          <cell r="AO419">
            <v>459032</v>
          </cell>
          <cell r="BA419">
            <v>775</v>
          </cell>
          <cell r="BB419">
            <v>759</v>
          </cell>
          <cell r="BC419" t="str">
            <v>WACHUSETT</v>
          </cell>
          <cell r="BD419">
            <v>425991</v>
          </cell>
          <cell r="BE419">
            <v>480845</v>
          </cell>
          <cell r="BF419">
            <v>0</v>
          </cell>
          <cell r="BG419">
            <v>16957.75</v>
          </cell>
          <cell r="BH419">
            <v>0</v>
          </cell>
          <cell r="BI419">
            <v>0</v>
          </cell>
          <cell r="BJ419">
            <v>0</v>
          </cell>
          <cell r="BK419">
            <v>0</v>
          </cell>
          <cell r="BL419">
            <v>0</v>
          </cell>
          <cell r="BM419">
            <v>16957.75</v>
          </cell>
          <cell r="BN419">
            <v>0</v>
          </cell>
        </row>
        <row r="420">
          <cell r="A420">
            <v>778</v>
          </cell>
          <cell r="B420">
            <v>750</v>
          </cell>
          <cell r="C420" t="str">
            <v>QUABOAG</v>
          </cell>
          <cell r="D420">
            <v>2</v>
          </cell>
          <cell r="E420">
            <v>23878</v>
          </cell>
          <cell r="F420">
            <v>0</v>
          </cell>
          <cell r="G420">
            <v>1786</v>
          </cell>
          <cell r="H420">
            <v>25664</v>
          </cell>
          <cell r="J420">
            <v>354.39873700466057</v>
          </cell>
          <cell r="K420">
            <v>5.5361827228721482E-2</v>
          </cell>
          <cell r="L420">
            <v>1786</v>
          </cell>
          <cell r="M420">
            <v>2140.3987370046607</v>
          </cell>
          <cell r="O420">
            <v>23523.60126299534</v>
          </cell>
          <cell r="Q420">
            <v>0</v>
          </cell>
          <cell r="R420">
            <v>354.39873700466057</v>
          </cell>
          <cell r="S420">
            <v>1786</v>
          </cell>
          <cell r="T420">
            <v>2140.3987370046607</v>
          </cell>
          <cell r="V420">
            <v>8187.5</v>
          </cell>
          <cell r="AA420">
            <v>778</v>
          </cell>
          <cell r="AB420">
            <v>2</v>
          </cell>
          <cell r="AC420">
            <v>0</v>
          </cell>
          <cell r="AD420">
            <v>0</v>
          </cell>
          <cell r="AE420">
            <v>23878</v>
          </cell>
          <cell r="AF420">
            <v>0</v>
          </cell>
          <cell r="AG420">
            <v>23878</v>
          </cell>
          <cell r="AH420">
            <v>0</v>
          </cell>
          <cell r="AI420">
            <v>1786</v>
          </cell>
          <cell r="AJ420">
            <v>25664</v>
          </cell>
          <cell r="AK420">
            <v>0</v>
          </cell>
          <cell r="AM420">
            <v>0</v>
          </cell>
          <cell r="AN420">
            <v>0</v>
          </cell>
          <cell r="AO420">
            <v>25664</v>
          </cell>
          <cell r="BA420">
            <v>778</v>
          </cell>
          <cell r="BB420">
            <v>750</v>
          </cell>
          <cell r="BC420" t="str">
            <v>QUABOAG</v>
          </cell>
          <cell r="BD420">
            <v>23878</v>
          </cell>
          <cell r="BE420">
            <v>23302</v>
          </cell>
          <cell r="BF420">
            <v>576</v>
          </cell>
          <cell r="BG420">
            <v>5825.5</v>
          </cell>
          <cell r="BH420">
            <v>0</v>
          </cell>
          <cell r="BI420">
            <v>0</v>
          </cell>
          <cell r="BJ420">
            <v>0</v>
          </cell>
          <cell r="BK420">
            <v>0</v>
          </cell>
          <cell r="BL420">
            <v>0</v>
          </cell>
          <cell r="BM420">
            <v>6401.5</v>
          </cell>
          <cell r="BN420">
            <v>354.39873700466057</v>
          </cell>
        </row>
        <row r="421">
          <cell r="A421">
            <v>780</v>
          </cell>
          <cell r="B421">
            <v>761</v>
          </cell>
          <cell r="C421" t="str">
            <v>WHITMAN HANSON</v>
          </cell>
          <cell r="D421">
            <v>51</v>
          </cell>
          <cell r="E421">
            <v>668054</v>
          </cell>
          <cell r="F421">
            <v>0</v>
          </cell>
          <cell r="G421">
            <v>45543</v>
          </cell>
          <cell r="H421">
            <v>713597</v>
          </cell>
          <cell r="J421">
            <v>46527.139743563253</v>
          </cell>
          <cell r="K421">
            <v>0.25733005586647245</v>
          </cell>
          <cell r="L421">
            <v>45543</v>
          </cell>
          <cell r="M421">
            <v>92070.139743563253</v>
          </cell>
          <cell r="O421">
            <v>621526.86025643675</v>
          </cell>
          <cell r="Q421">
            <v>0</v>
          </cell>
          <cell r="R421">
            <v>46527.139743563253</v>
          </cell>
          <cell r="S421">
            <v>45543</v>
          </cell>
          <cell r="T421">
            <v>92070.139743563253</v>
          </cell>
          <cell r="V421">
            <v>226350.25</v>
          </cell>
          <cell r="AA421">
            <v>780</v>
          </cell>
          <cell r="AB421">
            <v>51</v>
          </cell>
          <cell r="AC421">
            <v>0</v>
          </cell>
          <cell r="AD421">
            <v>0</v>
          </cell>
          <cell r="AE421">
            <v>668054</v>
          </cell>
          <cell r="AF421">
            <v>0</v>
          </cell>
          <cell r="AG421">
            <v>668054</v>
          </cell>
          <cell r="AH421">
            <v>0</v>
          </cell>
          <cell r="AI421">
            <v>45543</v>
          </cell>
          <cell r="AJ421">
            <v>713597</v>
          </cell>
          <cell r="AK421">
            <v>0</v>
          </cell>
          <cell r="AM421">
            <v>0</v>
          </cell>
          <cell r="AN421">
            <v>0</v>
          </cell>
          <cell r="AO421">
            <v>713597</v>
          </cell>
          <cell r="BA421">
            <v>780</v>
          </cell>
          <cell r="BB421">
            <v>761</v>
          </cell>
          <cell r="BC421" t="str">
            <v>WHITMAN HANSON</v>
          </cell>
          <cell r="BD421">
            <v>668054</v>
          </cell>
          <cell r="BE421">
            <v>592434</v>
          </cell>
          <cell r="BF421">
            <v>75620</v>
          </cell>
          <cell r="BG421">
            <v>64177</v>
          </cell>
          <cell r="BH421">
            <v>25329</v>
          </cell>
          <cell r="BI421">
            <v>0</v>
          </cell>
          <cell r="BJ421">
            <v>12419.5</v>
          </cell>
          <cell r="BK421">
            <v>3261.75</v>
          </cell>
          <cell r="BL421">
            <v>0</v>
          </cell>
          <cell r="BM421">
            <v>180807.25</v>
          </cell>
          <cell r="BN421">
            <v>46527.139743563253</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AA422">
            <v>801</v>
          </cell>
          <cell r="BA422">
            <v>801</v>
          </cell>
          <cell r="BB422">
            <v>770</v>
          </cell>
          <cell r="BC422" t="str">
            <v>ASSABET VALLEY</v>
          </cell>
          <cell r="BD422">
            <v>0</v>
          </cell>
          <cell r="BE422">
            <v>0</v>
          </cell>
          <cell r="BF422">
            <v>0</v>
          </cell>
          <cell r="BG422">
            <v>0</v>
          </cell>
          <cell r="BH422">
            <v>0</v>
          </cell>
          <cell r="BI422">
            <v>0</v>
          </cell>
          <cell r="BJ422">
            <v>0</v>
          </cell>
          <cell r="BK422">
            <v>0</v>
          </cell>
          <cell r="BL422">
            <v>0</v>
          </cell>
          <cell r="BM422">
            <v>0</v>
          </cell>
          <cell r="BN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AA423">
            <v>805</v>
          </cell>
          <cell r="BA423">
            <v>805</v>
          </cell>
          <cell r="BB423">
            <v>708</v>
          </cell>
          <cell r="BC423" t="str">
            <v>BLACKSTONE VALLEY</v>
          </cell>
          <cell r="BD423">
            <v>0</v>
          </cell>
          <cell r="BE423">
            <v>0</v>
          </cell>
          <cell r="BF423">
            <v>0</v>
          </cell>
          <cell r="BG423">
            <v>0</v>
          </cell>
          <cell r="BH423">
            <v>0</v>
          </cell>
          <cell r="BI423">
            <v>0</v>
          </cell>
          <cell r="BJ423">
            <v>0</v>
          </cell>
          <cell r="BK423">
            <v>0</v>
          </cell>
          <cell r="BL423">
            <v>0</v>
          </cell>
          <cell r="BM423">
            <v>0</v>
          </cell>
          <cell r="BN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AA424">
            <v>806</v>
          </cell>
          <cell r="BA424">
            <v>806</v>
          </cell>
          <cell r="BB424">
            <v>709</v>
          </cell>
          <cell r="BC424" t="str">
            <v>BLUE HILLS</v>
          </cell>
          <cell r="BD424">
            <v>0</v>
          </cell>
          <cell r="BE424">
            <v>0</v>
          </cell>
          <cell r="BF424">
            <v>0</v>
          </cell>
          <cell r="BG424">
            <v>0</v>
          </cell>
          <cell r="BH424">
            <v>0</v>
          </cell>
          <cell r="BI424">
            <v>0</v>
          </cell>
          <cell r="BJ424">
            <v>0</v>
          </cell>
          <cell r="BK424">
            <v>0</v>
          </cell>
          <cell r="BL424">
            <v>0</v>
          </cell>
          <cell r="BM424">
            <v>0</v>
          </cell>
          <cell r="BN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AA425">
            <v>810</v>
          </cell>
          <cell r="BA425">
            <v>810</v>
          </cell>
          <cell r="BB425">
            <v>771</v>
          </cell>
          <cell r="BC425" t="str">
            <v>BRISTOL PLYMOUTH</v>
          </cell>
          <cell r="BD425">
            <v>0</v>
          </cell>
          <cell r="BE425">
            <v>0</v>
          </cell>
          <cell r="BF425">
            <v>0</v>
          </cell>
          <cell r="BG425">
            <v>0</v>
          </cell>
          <cell r="BH425">
            <v>0</v>
          </cell>
          <cell r="BI425">
            <v>0</v>
          </cell>
          <cell r="BJ425">
            <v>0</v>
          </cell>
          <cell r="BK425">
            <v>0</v>
          </cell>
          <cell r="BL425">
            <v>0</v>
          </cell>
          <cell r="BM425">
            <v>0</v>
          </cell>
          <cell r="BN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AA426">
            <v>815</v>
          </cell>
          <cell r="BA426">
            <v>815</v>
          </cell>
          <cell r="BB426">
            <v>779</v>
          </cell>
          <cell r="BC426" t="str">
            <v>CAPE COD</v>
          </cell>
          <cell r="BD426">
            <v>0</v>
          </cell>
          <cell r="BE426">
            <v>0</v>
          </cell>
          <cell r="BF426">
            <v>0</v>
          </cell>
          <cell r="BG426">
            <v>0</v>
          </cell>
          <cell r="BH426">
            <v>0</v>
          </cell>
          <cell r="BI426">
            <v>0</v>
          </cell>
          <cell r="BJ426">
            <v>0</v>
          </cell>
          <cell r="BK426">
            <v>0</v>
          </cell>
          <cell r="BL426">
            <v>0</v>
          </cell>
          <cell r="BM426">
            <v>0</v>
          </cell>
          <cell r="BN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AA427">
            <v>817</v>
          </cell>
          <cell r="BA427">
            <v>817</v>
          </cell>
          <cell r="BB427">
            <v>783</v>
          </cell>
          <cell r="BC427" t="str">
            <v>ESSEX NORTH SHORE</v>
          </cell>
          <cell r="BD427">
            <v>0</v>
          </cell>
          <cell r="BE427">
            <v>0</v>
          </cell>
          <cell r="BF427">
            <v>0</v>
          </cell>
          <cell r="BG427">
            <v>0</v>
          </cell>
          <cell r="BH427">
            <v>0</v>
          </cell>
          <cell r="BI427">
            <v>0</v>
          </cell>
          <cell r="BJ427">
            <v>0</v>
          </cell>
          <cell r="BK427">
            <v>0</v>
          </cell>
          <cell r="BL427">
            <v>0</v>
          </cell>
          <cell r="BM427">
            <v>0</v>
          </cell>
          <cell r="BN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AA428">
            <v>818</v>
          </cell>
          <cell r="BA428">
            <v>818</v>
          </cell>
          <cell r="BB428">
            <v>782</v>
          </cell>
          <cell r="BC428" t="str">
            <v>FRANKLIN COUNTY</v>
          </cell>
          <cell r="BD428">
            <v>0</v>
          </cell>
          <cell r="BE428">
            <v>0</v>
          </cell>
          <cell r="BF428">
            <v>0</v>
          </cell>
          <cell r="BG428">
            <v>0</v>
          </cell>
          <cell r="BH428">
            <v>0</v>
          </cell>
          <cell r="BI428">
            <v>0</v>
          </cell>
          <cell r="BJ428">
            <v>0</v>
          </cell>
          <cell r="BK428">
            <v>0</v>
          </cell>
          <cell r="BL428">
            <v>0</v>
          </cell>
          <cell r="BM428">
            <v>0</v>
          </cell>
          <cell r="BN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AA429">
            <v>821</v>
          </cell>
          <cell r="BA429">
            <v>821</v>
          </cell>
          <cell r="BB429">
            <v>722</v>
          </cell>
          <cell r="BC429" t="str">
            <v>GREATER FALL RIVER</v>
          </cell>
          <cell r="BD429">
            <v>0</v>
          </cell>
          <cell r="BE429">
            <v>0</v>
          </cell>
          <cell r="BF429">
            <v>0</v>
          </cell>
          <cell r="BG429">
            <v>0</v>
          </cell>
          <cell r="BH429">
            <v>0</v>
          </cell>
          <cell r="BI429">
            <v>0</v>
          </cell>
          <cell r="BJ429">
            <v>0</v>
          </cell>
          <cell r="BK429">
            <v>0</v>
          </cell>
          <cell r="BL429">
            <v>0</v>
          </cell>
          <cell r="BM429">
            <v>0</v>
          </cell>
          <cell r="BN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AA430">
            <v>823</v>
          </cell>
          <cell r="BA430">
            <v>823</v>
          </cell>
          <cell r="BB430">
            <v>723</v>
          </cell>
          <cell r="BC430" t="str">
            <v>GREATER LAWRENCE</v>
          </cell>
          <cell r="BD430">
            <v>0</v>
          </cell>
          <cell r="BE430">
            <v>0</v>
          </cell>
          <cell r="BF430">
            <v>0</v>
          </cell>
          <cell r="BG430">
            <v>0</v>
          </cell>
          <cell r="BH430">
            <v>0</v>
          </cell>
          <cell r="BI430">
            <v>0</v>
          </cell>
          <cell r="BJ430">
            <v>0</v>
          </cell>
          <cell r="BK430">
            <v>0</v>
          </cell>
          <cell r="BL430">
            <v>0</v>
          </cell>
          <cell r="BM430">
            <v>0</v>
          </cell>
          <cell r="BN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AA431">
            <v>825</v>
          </cell>
          <cell r="BA431">
            <v>825</v>
          </cell>
          <cell r="BB431">
            <v>786</v>
          </cell>
          <cell r="BC431" t="str">
            <v>GREATER NEW BEDFORD</v>
          </cell>
          <cell r="BD431">
            <v>0</v>
          </cell>
          <cell r="BE431">
            <v>0</v>
          </cell>
          <cell r="BF431">
            <v>0</v>
          </cell>
          <cell r="BG431">
            <v>0</v>
          </cell>
          <cell r="BH431">
            <v>0</v>
          </cell>
          <cell r="BI431">
            <v>0</v>
          </cell>
          <cell r="BJ431">
            <v>0</v>
          </cell>
          <cell r="BK431">
            <v>0</v>
          </cell>
          <cell r="BL431">
            <v>0</v>
          </cell>
          <cell r="BM431">
            <v>0</v>
          </cell>
          <cell r="BN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AA432">
            <v>828</v>
          </cell>
          <cell r="BA432">
            <v>828</v>
          </cell>
          <cell r="BB432">
            <v>767</v>
          </cell>
          <cell r="BC432" t="str">
            <v>GREATER LOWELL</v>
          </cell>
          <cell r="BD432">
            <v>0</v>
          </cell>
          <cell r="BE432">
            <v>0</v>
          </cell>
          <cell r="BF432">
            <v>0</v>
          </cell>
          <cell r="BG432">
            <v>0</v>
          </cell>
          <cell r="BH432">
            <v>0</v>
          </cell>
          <cell r="BI432">
            <v>0</v>
          </cell>
          <cell r="BJ432">
            <v>0</v>
          </cell>
          <cell r="BK432">
            <v>0</v>
          </cell>
          <cell r="BL432">
            <v>0</v>
          </cell>
          <cell r="BM432">
            <v>0</v>
          </cell>
          <cell r="BN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AA433">
            <v>829</v>
          </cell>
          <cell r="BA433">
            <v>829</v>
          </cell>
          <cell r="BB433">
            <v>778</v>
          </cell>
          <cell r="BC433" t="str">
            <v>SOUTH MIDDLESEX</v>
          </cell>
          <cell r="BD433">
            <v>0</v>
          </cell>
          <cell r="BE433">
            <v>0</v>
          </cell>
          <cell r="BF433">
            <v>0</v>
          </cell>
          <cell r="BG433">
            <v>0</v>
          </cell>
          <cell r="BH433">
            <v>0</v>
          </cell>
          <cell r="BI433">
            <v>0</v>
          </cell>
          <cell r="BJ433">
            <v>0</v>
          </cell>
          <cell r="BK433">
            <v>0</v>
          </cell>
          <cell r="BL433">
            <v>0</v>
          </cell>
          <cell r="BM433">
            <v>0</v>
          </cell>
          <cell r="BN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AA434">
            <v>830</v>
          </cell>
          <cell r="BA434">
            <v>830</v>
          </cell>
          <cell r="BB434">
            <v>781</v>
          </cell>
          <cell r="BC434" t="str">
            <v>MINUTEMAN</v>
          </cell>
          <cell r="BD434">
            <v>0</v>
          </cell>
          <cell r="BE434">
            <v>0</v>
          </cell>
          <cell r="BF434">
            <v>0</v>
          </cell>
          <cell r="BG434">
            <v>0</v>
          </cell>
          <cell r="BH434">
            <v>0</v>
          </cell>
          <cell r="BI434">
            <v>0</v>
          </cell>
          <cell r="BJ434">
            <v>0</v>
          </cell>
          <cell r="BK434">
            <v>0</v>
          </cell>
          <cell r="BL434">
            <v>0</v>
          </cell>
          <cell r="BM434">
            <v>0</v>
          </cell>
          <cell r="BN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AA435">
            <v>832</v>
          </cell>
          <cell r="BA435">
            <v>832</v>
          </cell>
          <cell r="BB435">
            <v>735</v>
          </cell>
          <cell r="BC435" t="str">
            <v>MONTACHUSETT</v>
          </cell>
          <cell r="BD435">
            <v>0</v>
          </cell>
          <cell r="BE435">
            <v>0</v>
          </cell>
          <cell r="BF435">
            <v>0</v>
          </cell>
          <cell r="BG435">
            <v>0</v>
          </cell>
          <cell r="BH435">
            <v>0</v>
          </cell>
          <cell r="BI435">
            <v>0</v>
          </cell>
          <cell r="BJ435">
            <v>0</v>
          </cell>
          <cell r="BK435">
            <v>0</v>
          </cell>
          <cell r="BL435">
            <v>0</v>
          </cell>
          <cell r="BM435">
            <v>0</v>
          </cell>
          <cell r="BN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AA436">
            <v>851</v>
          </cell>
          <cell r="BA436">
            <v>851</v>
          </cell>
          <cell r="BB436">
            <v>743</v>
          </cell>
          <cell r="BC436" t="str">
            <v>NORTHERN BERKSHIRE</v>
          </cell>
          <cell r="BD436">
            <v>0</v>
          </cell>
          <cell r="BE436">
            <v>0</v>
          </cell>
          <cell r="BF436">
            <v>0</v>
          </cell>
          <cell r="BG436">
            <v>0</v>
          </cell>
          <cell r="BH436">
            <v>0</v>
          </cell>
          <cell r="BI436">
            <v>0</v>
          </cell>
          <cell r="BJ436">
            <v>0</v>
          </cell>
          <cell r="BK436">
            <v>0</v>
          </cell>
          <cell r="BL436">
            <v>0</v>
          </cell>
          <cell r="BM436">
            <v>0</v>
          </cell>
          <cell r="BN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AA437">
            <v>852</v>
          </cell>
          <cell r="BA437">
            <v>852</v>
          </cell>
          <cell r="BB437">
            <v>739</v>
          </cell>
          <cell r="BC437" t="str">
            <v>NASHOBA VALLEY</v>
          </cell>
          <cell r="BD437">
            <v>0</v>
          </cell>
          <cell r="BE437">
            <v>0</v>
          </cell>
          <cell r="BF437">
            <v>0</v>
          </cell>
          <cell r="BG437">
            <v>0</v>
          </cell>
          <cell r="BH437">
            <v>0</v>
          </cell>
          <cell r="BI437">
            <v>0</v>
          </cell>
          <cell r="BJ437">
            <v>0</v>
          </cell>
          <cell r="BK437">
            <v>0</v>
          </cell>
          <cell r="BL437">
            <v>0</v>
          </cell>
          <cell r="BM437">
            <v>0</v>
          </cell>
          <cell r="BN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AA438">
            <v>853</v>
          </cell>
          <cell r="BA438">
            <v>853</v>
          </cell>
          <cell r="BB438">
            <v>742</v>
          </cell>
          <cell r="BC438" t="str">
            <v>NORTHEAST METROPOLITAN</v>
          </cell>
          <cell r="BD438">
            <v>0</v>
          </cell>
          <cell r="BE438">
            <v>0</v>
          </cell>
          <cell r="BF438">
            <v>0</v>
          </cell>
          <cell r="BG438">
            <v>0</v>
          </cell>
          <cell r="BH438">
            <v>0</v>
          </cell>
          <cell r="BI438">
            <v>0</v>
          </cell>
          <cell r="BJ438">
            <v>0</v>
          </cell>
          <cell r="BK438">
            <v>0</v>
          </cell>
          <cell r="BL438">
            <v>0</v>
          </cell>
          <cell r="BM438">
            <v>0</v>
          </cell>
          <cell r="BN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AA439">
            <v>855</v>
          </cell>
          <cell r="BA439">
            <v>855</v>
          </cell>
          <cell r="BB439">
            <v>784</v>
          </cell>
          <cell r="BC439" t="str">
            <v>OLD COLONY</v>
          </cell>
          <cell r="BD439">
            <v>0</v>
          </cell>
          <cell r="BE439">
            <v>0</v>
          </cell>
          <cell r="BF439">
            <v>0</v>
          </cell>
          <cell r="BG439">
            <v>0</v>
          </cell>
          <cell r="BH439">
            <v>0</v>
          </cell>
          <cell r="BI439">
            <v>0</v>
          </cell>
          <cell r="BJ439">
            <v>0</v>
          </cell>
          <cell r="BK439">
            <v>0</v>
          </cell>
          <cell r="BL439">
            <v>0</v>
          </cell>
          <cell r="BM439">
            <v>0</v>
          </cell>
          <cell r="BN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AA440">
            <v>860</v>
          </cell>
          <cell r="BA440">
            <v>860</v>
          </cell>
          <cell r="BB440">
            <v>773</v>
          </cell>
          <cell r="BC440" t="str">
            <v>PATHFINDER</v>
          </cell>
          <cell r="BD440">
            <v>0</v>
          </cell>
          <cell r="BE440">
            <v>0</v>
          </cell>
          <cell r="BF440">
            <v>0</v>
          </cell>
          <cell r="BG440">
            <v>0</v>
          </cell>
          <cell r="BH440">
            <v>0</v>
          </cell>
          <cell r="BI440">
            <v>0</v>
          </cell>
          <cell r="BJ440">
            <v>0</v>
          </cell>
          <cell r="BK440">
            <v>0</v>
          </cell>
          <cell r="BL440">
            <v>0</v>
          </cell>
          <cell r="BM440">
            <v>0</v>
          </cell>
          <cell r="BN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AA441">
            <v>871</v>
          </cell>
          <cell r="BA441">
            <v>871</v>
          </cell>
          <cell r="BB441">
            <v>751</v>
          </cell>
          <cell r="BC441" t="str">
            <v>SHAWSHEEN VALLEY</v>
          </cell>
          <cell r="BD441">
            <v>0</v>
          </cell>
          <cell r="BE441">
            <v>0</v>
          </cell>
          <cell r="BF441">
            <v>0</v>
          </cell>
          <cell r="BG441">
            <v>0</v>
          </cell>
          <cell r="BH441">
            <v>0</v>
          </cell>
          <cell r="BI441">
            <v>0</v>
          </cell>
          <cell r="BJ441">
            <v>0</v>
          </cell>
          <cell r="BK441">
            <v>0</v>
          </cell>
          <cell r="BL441">
            <v>0</v>
          </cell>
          <cell r="BM441">
            <v>0</v>
          </cell>
          <cell r="BN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AA442">
            <v>872</v>
          </cell>
          <cell r="BA442">
            <v>872</v>
          </cell>
          <cell r="BB442">
            <v>754</v>
          </cell>
          <cell r="BC442" t="str">
            <v>SOUTHEASTERN</v>
          </cell>
          <cell r="BD442">
            <v>0</v>
          </cell>
          <cell r="BE442">
            <v>0</v>
          </cell>
          <cell r="BF442">
            <v>0</v>
          </cell>
          <cell r="BG442">
            <v>0</v>
          </cell>
          <cell r="BH442">
            <v>0</v>
          </cell>
          <cell r="BI442">
            <v>0</v>
          </cell>
          <cell r="BJ442">
            <v>0</v>
          </cell>
          <cell r="BK442">
            <v>0</v>
          </cell>
          <cell r="BL442">
            <v>0</v>
          </cell>
          <cell r="BM442">
            <v>0</v>
          </cell>
          <cell r="BN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AA443">
            <v>873</v>
          </cell>
          <cell r="BA443">
            <v>873</v>
          </cell>
          <cell r="BB443">
            <v>753</v>
          </cell>
          <cell r="BC443" t="str">
            <v>SOUTH SHORE</v>
          </cell>
          <cell r="BD443">
            <v>0</v>
          </cell>
          <cell r="BE443">
            <v>0</v>
          </cell>
          <cell r="BF443">
            <v>0</v>
          </cell>
          <cell r="BG443">
            <v>0</v>
          </cell>
          <cell r="BH443">
            <v>0</v>
          </cell>
          <cell r="BI443">
            <v>0</v>
          </cell>
          <cell r="BJ443">
            <v>0</v>
          </cell>
          <cell r="BK443">
            <v>0</v>
          </cell>
          <cell r="BL443">
            <v>0</v>
          </cell>
          <cell r="BM443">
            <v>0</v>
          </cell>
          <cell r="BN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AA444">
            <v>876</v>
          </cell>
          <cell r="BA444">
            <v>876</v>
          </cell>
          <cell r="BB444">
            <v>762</v>
          </cell>
          <cell r="BC444" t="str">
            <v>SOUTHERN WORCESTER</v>
          </cell>
          <cell r="BD444">
            <v>0</v>
          </cell>
          <cell r="BE444">
            <v>0</v>
          </cell>
          <cell r="BF444">
            <v>0</v>
          </cell>
          <cell r="BG444">
            <v>0</v>
          </cell>
          <cell r="BH444">
            <v>0</v>
          </cell>
          <cell r="BI444">
            <v>0</v>
          </cell>
          <cell r="BJ444">
            <v>0</v>
          </cell>
          <cell r="BK444">
            <v>0</v>
          </cell>
          <cell r="BL444">
            <v>0</v>
          </cell>
          <cell r="BM444">
            <v>0</v>
          </cell>
          <cell r="BN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AA445">
            <v>878</v>
          </cell>
          <cell r="BA445">
            <v>878</v>
          </cell>
          <cell r="BB445">
            <v>785</v>
          </cell>
          <cell r="BC445" t="str">
            <v>TRI COUNTY</v>
          </cell>
          <cell r="BD445">
            <v>0</v>
          </cell>
          <cell r="BE445">
            <v>0</v>
          </cell>
          <cell r="BF445">
            <v>0</v>
          </cell>
          <cell r="BG445">
            <v>0</v>
          </cell>
          <cell r="BH445">
            <v>0</v>
          </cell>
          <cell r="BI445">
            <v>0</v>
          </cell>
          <cell r="BJ445">
            <v>0</v>
          </cell>
          <cell r="BK445">
            <v>0</v>
          </cell>
          <cell r="BL445">
            <v>0</v>
          </cell>
          <cell r="BM445">
            <v>0</v>
          </cell>
          <cell r="BN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AA446">
            <v>879</v>
          </cell>
          <cell r="BA446">
            <v>879</v>
          </cell>
          <cell r="BB446">
            <v>758</v>
          </cell>
          <cell r="BC446" t="str">
            <v>UPPER CAPE COD</v>
          </cell>
          <cell r="BD446">
            <v>0</v>
          </cell>
          <cell r="BE446">
            <v>0</v>
          </cell>
          <cell r="BF446">
            <v>0</v>
          </cell>
          <cell r="BG446">
            <v>0</v>
          </cell>
          <cell r="BH446">
            <v>0</v>
          </cell>
          <cell r="BI446">
            <v>0</v>
          </cell>
          <cell r="BJ446">
            <v>0</v>
          </cell>
          <cell r="BK446">
            <v>0</v>
          </cell>
          <cell r="BL446">
            <v>0</v>
          </cell>
          <cell r="BM446">
            <v>0</v>
          </cell>
          <cell r="BN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AA447">
            <v>885</v>
          </cell>
          <cell r="BA447">
            <v>885</v>
          </cell>
          <cell r="BB447">
            <v>774</v>
          </cell>
          <cell r="BC447" t="str">
            <v>WHITTIER</v>
          </cell>
          <cell r="BD447">
            <v>0</v>
          </cell>
          <cell r="BE447">
            <v>0</v>
          </cell>
          <cell r="BF447">
            <v>0</v>
          </cell>
          <cell r="BG447">
            <v>0</v>
          </cell>
          <cell r="BH447">
            <v>0</v>
          </cell>
          <cell r="BI447">
            <v>0</v>
          </cell>
          <cell r="BJ447">
            <v>0</v>
          </cell>
          <cell r="BK447">
            <v>0</v>
          </cell>
          <cell r="BL447">
            <v>0</v>
          </cell>
          <cell r="BM447">
            <v>0</v>
          </cell>
          <cell r="BN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AA448">
            <v>910</v>
          </cell>
          <cell r="BA448">
            <v>910</v>
          </cell>
          <cell r="BB448">
            <v>810</v>
          </cell>
          <cell r="BC448" t="str">
            <v>BRISTOL COUNTY</v>
          </cell>
          <cell r="BD448">
            <v>0</v>
          </cell>
          <cell r="BE448">
            <v>0</v>
          </cell>
          <cell r="BF448">
            <v>0</v>
          </cell>
          <cell r="BG448">
            <v>0</v>
          </cell>
          <cell r="BH448">
            <v>0</v>
          </cell>
          <cell r="BI448">
            <v>0</v>
          </cell>
          <cell r="BJ448">
            <v>0</v>
          </cell>
          <cell r="BK448">
            <v>0</v>
          </cell>
          <cell r="BL448">
            <v>0</v>
          </cell>
          <cell r="BM448">
            <v>0</v>
          </cell>
          <cell r="BN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AA449">
            <v>915</v>
          </cell>
          <cell r="BA449">
            <v>915</v>
          </cell>
          <cell r="BB449">
            <v>830</v>
          </cell>
          <cell r="BC449" t="str">
            <v>NORFOLK COUNTY</v>
          </cell>
          <cell r="BD449">
            <v>0</v>
          </cell>
          <cell r="BE449">
            <v>0</v>
          </cell>
          <cell r="BF449">
            <v>0</v>
          </cell>
          <cell r="BG449">
            <v>0</v>
          </cell>
          <cell r="BH449">
            <v>0</v>
          </cell>
          <cell r="BI449">
            <v>0</v>
          </cell>
          <cell r="BJ449">
            <v>0</v>
          </cell>
          <cell r="BK449">
            <v>0</v>
          </cell>
          <cell r="BL449">
            <v>0</v>
          </cell>
          <cell r="BM449">
            <v>0</v>
          </cell>
          <cell r="BN449">
            <v>0</v>
          </cell>
        </row>
        <row r="450">
          <cell r="A450">
            <v>999</v>
          </cell>
          <cell r="C450" t="str">
            <v>STATE TOTALS</v>
          </cell>
          <cell r="D450">
            <v>44571</v>
          </cell>
          <cell r="E450">
            <v>618921326.02392793</v>
          </cell>
          <cell r="F450">
            <v>4308691</v>
          </cell>
          <cell r="G450">
            <v>39623319</v>
          </cell>
          <cell r="H450">
            <v>662853336.02392793</v>
          </cell>
          <cell r="J450">
            <v>47843726.000000015</v>
          </cell>
          <cell r="K450" t="str">
            <v>--</v>
          </cell>
          <cell r="L450">
            <v>39623319</v>
          </cell>
          <cell r="M450">
            <v>87467045.000000015</v>
          </cell>
          <cell r="O450">
            <v>575386291.02392828</v>
          </cell>
          <cell r="Q450">
            <v>2532955</v>
          </cell>
          <cell r="R450">
            <v>47843726.000000015</v>
          </cell>
          <cell r="S450">
            <v>39801903</v>
          </cell>
          <cell r="T450">
            <v>90000000.000000015</v>
          </cell>
          <cell r="V450">
            <v>179866852.58730161</v>
          </cell>
          <cell r="AA450">
            <v>440</v>
          </cell>
          <cell r="AB450">
            <v>44571</v>
          </cell>
          <cell r="AC450">
            <v>0</v>
          </cell>
          <cell r="AD450">
            <v>199.9809204463439</v>
          </cell>
          <cell r="AE450">
            <v>619471852.79602289</v>
          </cell>
          <cell r="AF450">
            <v>759481.77209486533</v>
          </cell>
          <cell r="AG450">
            <v>618712371.02392793</v>
          </cell>
          <cell r="AH450">
            <v>4308691</v>
          </cell>
          <cell r="AI450">
            <v>39623319</v>
          </cell>
          <cell r="AJ450">
            <v>662644381.02392793</v>
          </cell>
          <cell r="AK450">
            <v>2354371</v>
          </cell>
          <cell r="AL450">
            <v>0</v>
          </cell>
          <cell r="AM450">
            <v>178584</v>
          </cell>
          <cell r="AN450">
            <v>2532955</v>
          </cell>
          <cell r="AO450">
            <v>665177336.02392793</v>
          </cell>
          <cell r="BA450">
            <v>999</v>
          </cell>
          <cell r="BB450" t="str">
            <v>S T A T E    T O T A L S</v>
          </cell>
          <cell r="BD450">
            <v>618921326.02392793</v>
          </cell>
          <cell r="BE450">
            <v>543000086.26808798</v>
          </cell>
          <cell r="BF450">
            <v>77759831.789800063</v>
          </cell>
          <cell r="BG450">
            <v>13715594.067022009</v>
          </cell>
          <cell r="BH450">
            <v>11285715</v>
          </cell>
          <cell r="BI450">
            <v>11715297.062201731</v>
          </cell>
          <cell r="BJ450">
            <v>10730484.316383634</v>
          </cell>
          <cell r="BK450">
            <v>12503656.351894166</v>
          </cell>
          <cell r="BL450">
            <v>0</v>
          </cell>
          <cell r="BM450">
            <v>137710578.58730161</v>
          </cell>
          <cell r="BN450">
            <v>47843726.000000015</v>
          </cell>
        </row>
      </sheetData>
      <sheetData sheetId="16">
        <row r="10">
          <cell r="A10">
            <v>1</v>
          </cell>
          <cell r="B10">
            <v>1</v>
          </cell>
          <cell r="C10" t="str">
            <v>ABINGTON</v>
          </cell>
          <cell r="D10">
            <v>33</v>
          </cell>
          <cell r="E10">
            <v>423888</v>
          </cell>
          <cell r="F10">
            <v>0</v>
          </cell>
          <cell r="G10">
            <v>29469</v>
          </cell>
          <cell r="H10">
            <v>453357</v>
          </cell>
          <cell r="J10">
            <v>55905.823068124795</v>
          </cell>
          <cell r="K10">
            <v>0.3860586110458909</v>
          </cell>
          <cell r="L10">
            <v>29469</v>
          </cell>
          <cell r="M10">
            <v>85374.823068124795</v>
          </cell>
          <cell r="O10">
            <v>367982.17693187518</v>
          </cell>
          <cell r="Q10">
            <v>0</v>
          </cell>
          <cell r="R10">
            <v>55905.823068124795</v>
          </cell>
          <cell r="S10">
            <v>29469</v>
          </cell>
          <cell r="T10">
            <v>85375</v>
          </cell>
          <cell r="V10">
            <v>174280.75</v>
          </cell>
          <cell r="AA10">
            <v>1</v>
          </cell>
          <cell r="AB10">
            <v>33</v>
          </cell>
          <cell r="AC10">
            <v>0</v>
          </cell>
          <cell r="AD10">
            <v>0</v>
          </cell>
          <cell r="AE10">
            <v>423888</v>
          </cell>
          <cell r="AF10">
            <v>0</v>
          </cell>
          <cell r="AG10">
            <v>423888</v>
          </cell>
          <cell r="AH10">
            <v>0</v>
          </cell>
          <cell r="AI10">
            <v>29469</v>
          </cell>
          <cell r="AJ10">
            <v>453357</v>
          </cell>
          <cell r="AK10">
            <v>0</v>
          </cell>
          <cell r="AM10">
            <v>0</v>
          </cell>
          <cell r="AN10">
            <v>0</v>
          </cell>
          <cell r="AO10">
            <v>453357</v>
          </cell>
          <cell r="BA10">
            <v>1</v>
          </cell>
          <cell r="BB10">
            <v>1</v>
          </cell>
          <cell r="BC10" t="str">
            <v>ABINGTON</v>
          </cell>
          <cell r="BD10">
            <v>423888</v>
          </cell>
          <cell r="BE10">
            <v>333255</v>
          </cell>
          <cell r="BF10">
            <v>90633</v>
          </cell>
          <cell r="BG10">
            <v>0</v>
          </cell>
          <cell r="BH10">
            <v>0</v>
          </cell>
          <cell r="BI10">
            <v>8388.5</v>
          </cell>
          <cell r="BJ10">
            <v>31270.75</v>
          </cell>
          <cell r="BK10">
            <v>14519.5</v>
          </cell>
          <cell r="BL10">
            <v>0</v>
          </cell>
          <cell r="BM10">
            <v>144811.75</v>
          </cell>
          <cell r="BN10">
            <v>56047.59828687548</v>
          </cell>
          <cell r="CA10">
            <v>1</v>
          </cell>
          <cell r="CB10" t="str">
            <v>ABINGTON</v>
          </cell>
          <cell r="CC10">
            <v>0</v>
          </cell>
          <cell r="CD10">
            <v>0</v>
          </cell>
          <cell r="CE10">
            <v>0</v>
          </cell>
          <cell r="CF10">
            <v>0</v>
          </cell>
          <cell r="CG10">
            <v>0</v>
          </cell>
          <cell r="CH10">
            <v>0</v>
          </cell>
          <cell r="CI10">
            <v>0</v>
          </cell>
          <cell r="CJ10">
            <v>0</v>
          </cell>
          <cell r="CK10">
            <v>0</v>
          </cell>
          <cell r="CL10">
            <v>0</v>
          </cell>
          <cell r="CN10">
            <v>0</v>
          </cell>
          <cell r="CP10">
            <v>90633</v>
          </cell>
          <cell r="CQ10">
            <v>90633</v>
          </cell>
          <cell r="CR10">
            <v>0</v>
          </cell>
          <cell r="CS10">
            <v>0</v>
          </cell>
          <cell r="CT10">
            <v>0</v>
          </cell>
          <cell r="CV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AA11">
            <v>2</v>
          </cell>
          <cell r="BA11">
            <v>2</v>
          </cell>
          <cell r="BB11">
            <v>2</v>
          </cell>
          <cell r="BC11" t="str">
            <v>ACTON</v>
          </cell>
          <cell r="BD11">
            <v>0</v>
          </cell>
          <cell r="BE11">
            <v>0</v>
          </cell>
          <cell r="BF11">
            <v>0</v>
          </cell>
          <cell r="BG11">
            <v>0</v>
          </cell>
          <cell r="BH11">
            <v>0</v>
          </cell>
          <cell r="BI11">
            <v>0</v>
          </cell>
          <cell r="BJ11">
            <v>0</v>
          </cell>
          <cell r="BK11">
            <v>0</v>
          </cell>
          <cell r="BL11">
            <v>0</v>
          </cell>
          <cell r="BM11">
            <v>0</v>
          </cell>
          <cell r="BN11">
            <v>0</v>
          </cell>
          <cell r="CA11">
            <v>2</v>
          </cell>
          <cell r="CB11" t="str">
            <v>ACTON</v>
          </cell>
          <cell r="CC11">
            <v>0</v>
          </cell>
          <cell r="CD11">
            <v>0</v>
          </cell>
          <cell r="CE11">
            <v>0</v>
          </cell>
          <cell r="CF11">
            <v>0</v>
          </cell>
          <cell r="CG11">
            <v>0</v>
          </cell>
          <cell r="CH11">
            <v>0</v>
          </cell>
          <cell r="CI11">
            <v>0</v>
          </cell>
          <cell r="CJ11">
            <v>0</v>
          </cell>
          <cell r="CK11">
            <v>0</v>
          </cell>
          <cell r="CL11">
            <v>0</v>
          </cell>
          <cell r="CN11">
            <v>0</v>
          </cell>
          <cell r="CP11">
            <v>0</v>
          </cell>
          <cell r="CQ11">
            <v>0</v>
          </cell>
          <cell r="CR11">
            <v>0</v>
          </cell>
          <cell r="CS11">
            <v>0</v>
          </cell>
          <cell r="CT11">
            <v>0</v>
          </cell>
          <cell r="CV11">
            <v>0</v>
          </cell>
        </row>
        <row r="12">
          <cell r="A12">
            <v>3</v>
          </cell>
          <cell r="B12">
            <v>3</v>
          </cell>
          <cell r="C12" t="str">
            <v>ACUSHNET</v>
          </cell>
          <cell r="D12">
            <v>2</v>
          </cell>
          <cell r="E12">
            <v>24302</v>
          </cell>
          <cell r="F12">
            <v>0</v>
          </cell>
          <cell r="G12">
            <v>1786</v>
          </cell>
          <cell r="H12">
            <v>26088</v>
          </cell>
          <cell r="J12">
            <v>14278.394323003908</v>
          </cell>
          <cell r="K12">
            <v>0.57824835312666079</v>
          </cell>
          <cell r="L12">
            <v>1786</v>
          </cell>
          <cell r="M12">
            <v>16064.394323003908</v>
          </cell>
          <cell r="O12">
            <v>10023.605676996092</v>
          </cell>
          <cell r="Q12">
            <v>0</v>
          </cell>
          <cell r="R12">
            <v>14278.394323003908</v>
          </cell>
          <cell r="S12">
            <v>1786</v>
          </cell>
          <cell r="T12">
            <v>16064.394323003908</v>
          </cell>
          <cell r="V12">
            <v>26478.494575728324</v>
          </cell>
          <cell r="AA12">
            <v>3</v>
          </cell>
          <cell r="AB12">
            <v>2</v>
          </cell>
          <cell r="AC12">
            <v>0</v>
          </cell>
          <cell r="AD12">
            <v>0</v>
          </cell>
          <cell r="AE12">
            <v>24302</v>
          </cell>
          <cell r="AF12">
            <v>0</v>
          </cell>
          <cell r="AG12">
            <v>24302</v>
          </cell>
          <cell r="AH12">
            <v>0</v>
          </cell>
          <cell r="AI12">
            <v>1786</v>
          </cell>
          <cell r="AJ12">
            <v>26088</v>
          </cell>
          <cell r="AK12">
            <v>0</v>
          </cell>
          <cell r="AM12">
            <v>0</v>
          </cell>
          <cell r="AN12">
            <v>0</v>
          </cell>
          <cell r="AO12">
            <v>26088</v>
          </cell>
          <cell r="BA12">
            <v>3</v>
          </cell>
          <cell r="BB12">
            <v>3</v>
          </cell>
          <cell r="BC12" t="str">
            <v>ACUSHNET</v>
          </cell>
          <cell r="BD12">
            <v>24302</v>
          </cell>
          <cell r="BE12">
            <v>1154</v>
          </cell>
          <cell r="BF12">
            <v>23148</v>
          </cell>
          <cell r="BG12">
            <v>0</v>
          </cell>
          <cell r="BH12">
            <v>1060</v>
          </cell>
          <cell r="BI12">
            <v>0</v>
          </cell>
          <cell r="BJ12">
            <v>484.75</v>
          </cell>
          <cell r="BK12">
            <v>0</v>
          </cell>
          <cell r="BL12">
            <v>-0.25542427167439286</v>
          </cell>
          <cell r="BM12">
            <v>24692.494575728324</v>
          </cell>
          <cell r="BN12">
            <v>14314.603833345713</v>
          </cell>
          <cell r="CA12">
            <v>3</v>
          </cell>
          <cell r="CB12" t="str">
            <v>ACUSHNET</v>
          </cell>
          <cell r="CC12">
            <v>0</v>
          </cell>
          <cell r="CD12">
            <v>0</v>
          </cell>
          <cell r="CE12">
            <v>0</v>
          </cell>
          <cell r="CF12">
            <v>0</v>
          </cell>
          <cell r="CG12">
            <v>0</v>
          </cell>
          <cell r="CH12">
            <v>0</v>
          </cell>
          <cell r="CI12">
            <v>0</v>
          </cell>
          <cell r="CJ12">
            <v>0</v>
          </cell>
          <cell r="CK12">
            <v>0</v>
          </cell>
          <cell r="CL12">
            <v>0</v>
          </cell>
          <cell r="CN12">
            <v>0</v>
          </cell>
          <cell r="CP12">
            <v>23148</v>
          </cell>
          <cell r="CQ12">
            <v>23148</v>
          </cell>
          <cell r="CR12">
            <v>0</v>
          </cell>
          <cell r="CS12">
            <v>-0.25542427167439286</v>
          </cell>
          <cell r="CT12">
            <v>-0.25542427167439286</v>
          </cell>
          <cell r="CV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AA13">
            <v>4</v>
          </cell>
          <cell r="BA13">
            <v>4</v>
          </cell>
          <cell r="BB13">
            <v>4</v>
          </cell>
          <cell r="BC13" t="str">
            <v>ADAMS</v>
          </cell>
          <cell r="BD13">
            <v>0</v>
          </cell>
          <cell r="BE13">
            <v>0</v>
          </cell>
          <cell r="BF13">
            <v>0</v>
          </cell>
          <cell r="BG13">
            <v>0</v>
          </cell>
          <cell r="BH13">
            <v>0</v>
          </cell>
          <cell r="BI13">
            <v>0</v>
          </cell>
          <cell r="BJ13">
            <v>0</v>
          </cell>
          <cell r="BK13">
            <v>0</v>
          </cell>
          <cell r="BL13">
            <v>0</v>
          </cell>
          <cell r="BM13">
            <v>0</v>
          </cell>
          <cell r="BN13">
            <v>0</v>
          </cell>
          <cell r="CA13">
            <v>4</v>
          </cell>
          <cell r="CB13" t="str">
            <v>ADAMS</v>
          </cell>
          <cell r="CC13">
            <v>0</v>
          </cell>
          <cell r="CD13">
            <v>0</v>
          </cell>
          <cell r="CE13">
            <v>0</v>
          </cell>
          <cell r="CF13">
            <v>0</v>
          </cell>
          <cell r="CG13">
            <v>0</v>
          </cell>
          <cell r="CH13">
            <v>0</v>
          </cell>
          <cell r="CI13">
            <v>0</v>
          </cell>
          <cell r="CJ13">
            <v>0</v>
          </cell>
          <cell r="CK13">
            <v>0</v>
          </cell>
          <cell r="CL13">
            <v>0</v>
          </cell>
          <cell r="CN13">
            <v>0</v>
          </cell>
          <cell r="CP13">
            <v>0</v>
          </cell>
          <cell r="CQ13">
            <v>0</v>
          </cell>
          <cell r="CR13">
            <v>0</v>
          </cell>
          <cell r="CS13">
            <v>0</v>
          </cell>
          <cell r="CT13">
            <v>0</v>
          </cell>
          <cell r="CV13">
            <v>0</v>
          </cell>
        </row>
        <row r="14">
          <cell r="A14">
            <v>5</v>
          </cell>
          <cell r="B14">
            <v>5</v>
          </cell>
          <cell r="C14" t="str">
            <v>AGAWAM</v>
          </cell>
          <cell r="D14">
            <v>48</v>
          </cell>
          <cell r="E14">
            <v>724575</v>
          </cell>
          <cell r="F14">
            <v>0</v>
          </cell>
          <cell r="G14">
            <v>42864</v>
          </cell>
          <cell r="H14">
            <v>767439</v>
          </cell>
          <cell r="J14">
            <v>300674.32901216525</v>
          </cell>
          <cell r="K14">
            <v>0.57305651915700062</v>
          </cell>
          <cell r="L14">
            <v>42864</v>
          </cell>
          <cell r="M14">
            <v>343538.32901216525</v>
          </cell>
          <cell r="O14">
            <v>423900.67098783475</v>
          </cell>
          <cell r="Q14">
            <v>0</v>
          </cell>
          <cell r="R14">
            <v>300674.32901216525</v>
          </cell>
          <cell r="S14">
            <v>42864</v>
          </cell>
          <cell r="T14">
            <v>343538.32901216525</v>
          </cell>
          <cell r="V14">
            <v>567549.29536052502</v>
          </cell>
          <cell r="AA14">
            <v>5</v>
          </cell>
          <cell r="AB14">
            <v>48</v>
          </cell>
          <cell r="AC14">
            <v>0</v>
          </cell>
          <cell r="AD14">
            <v>0</v>
          </cell>
          <cell r="AE14">
            <v>724575</v>
          </cell>
          <cell r="AF14">
            <v>0</v>
          </cell>
          <cell r="AG14">
            <v>724575</v>
          </cell>
          <cell r="AH14">
            <v>0</v>
          </cell>
          <cell r="AI14">
            <v>42864</v>
          </cell>
          <cell r="AJ14">
            <v>767439</v>
          </cell>
          <cell r="AK14">
            <v>0</v>
          </cell>
          <cell r="AM14">
            <v>0</v>
          </cell>
          <cell r="AN14">
            <v>0</v>
          </cell>
          <cell r="AO14">
            <v>767439</v>
          </cell>
          <cell r="BA14">
            <v>5</v>
          </cell>
          <cell r="BB14">
            <v>5</v>
          </cell>
          <cell r="BC14" t="str">
            <v>AGAWAM</v>
          </cell>
          <cell r="BD14">
            <v>724575</v>
          </cell>
          <cell r="BE14">
            <v>237349</v>
          </cell>
          <cell r="BF14">
            <v>487226</v>
          </cell>
          <cell r="BG14">
            <v>13863</v>
          </cell>
          <cell r="BH14">
            <v>0</v>
          </cell>
          <cell r="BI14">
            <v>0</v>
          </cell>
          <cell r="BJ14">
            <v>17352.25</v>
          </cell>
          <cell r="BK14">
            <v>6025</v>
          </cell>
          <cell r="BL14">
            <v>219.04536052504409</v>
          </cell>
          <cell r="BM14">
            <v>524685.29536052502</v>
          </cell>
          <cell r="BN14">
            <v>301436.82863079128</v>
          </cell>
          <cell r="CA14">
            <v>5</v>
          </cell>
          <cell r="CB14" t="str">
            <v>AGAWAM</v>
          </cell>
          <cell r="CC14">
            <v>0</v>
          </cell>
          <cell r="CD14">
            <v>0</v>
          </cell>
          <cell r="CE14">
            <v>0</v>
          </cell>
          <cell r="CF14">
            <v>0</v>
          </cell>
          <cell r="CG14">
            <v>0</v>
          </cell>
          <cell r="CH14">
            <v>0</v>
          </cell>
          <cell r="CI14">
            <v>0</v>
          </cell>
          <cell r="CJ14">
            <v>0</v>
          </cell>
          <cell r="CK14">
            <v>0</v>
          </cell>
          <cell r="CL14">
            <v>0</v>
          </cell>
          <cell r="CN14">
            <v>0</v>
          </cell>
          <cell r="CP14">
            <v>487226</v>
          </cell>
          <cell r="CQ14">
            <v>487226</v>
          </cell>
          <cell r="CR14">
            <v>0</v>
          </cell>
          <cell r="CS14">
            <v>219.04536052504409</v>
          </cell>
          <cell r="CT14">
            <v>219.04536052504409</v>
          </cell>
          <cell r="CV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AA15">
            <v>6</v>
          </cell>
          <cell r="BA15">
            <v>6</v>
          </cell>
          <cell r="BB15">
            <v>6</v>
          </cell>
          <cell r="BC15" t="str">
            <v>ALFORD</v>
          </cell>
          <cell r="BD15">
            <v>0</v>
          </cell>
          <cell r="BE15">
            <v>0</v>
          </cell>
          <cell r="BF15">
            <v>0</v>
          </cell>
          <cell r="BG15">
            <v>0</v>
          </cell>
          <cell r="BH15">
            <v>0</v>
          </cell>
          <cell r="BI15">
            <v>0</v>
          </cell>
          <cell r="BJ15">
            <v>0</v>
          </cell>
          <cell r="BK15">
            <v>0</v>
          </cell>
          <cell r="BL15">
            <v>0</v>
          </cell>
          <cell r="BM15">
            <v>0</v>
          </cell>
          <cell r="BN15">
            <v>0</v>
          </cell>
          <cell r="CA15">
            <v>6</v>
          </cell>
          <cell r="CB15" t="str">
            <v>ALFORD</v>
          </cell>
          <cell r="CC15">
            <v>0</v>
          </cell>
          <cell r="CD15">
            <v>0</v>
          </cell>
          <cell r="CE15">
            <v>0</v>
          </cell>
          <cell r="CF15">
            <v>0</v>
          </cell>
          <cell r="CG15">
            <v>0</v>
          </cell>
          <cell r="CH15">
            <v>0</v>
          </cell>
          <cell r="CI15">
            <v>0</v>
          </cell>
          <cell r="CJ15">
            <v>0</v>
          </cell>
          <cell r="CK15">
            <v>0</v>
          </cell>
          <cell r="CL15">
            <v>0</v>
          </cell>
          <cell r="CN15">
            <v>0</v>
          </cell>
          <cell r="CP15">
            <v>0</v>
          </cell>
          <cell r="CQ15">
            <v>0</v>
          </cell>
          <cell r="CR15">
            <v>0</v>
          </cell>
          <cell r="CS15">
            <v>0</v>
          </cell>
          <cell r="CT15">
            <v>0</v>
          </cell>
          <cell r="CV15">
            <v>0</v>
          </cell>
        </row>
        <row r="16">
          <cell r="A16">
            <v>7</v>
          </cell>
          <cell r="B16">
            <v>7</v>
          </cell>
          <cell r="C16" t="str">
            <v>AMESBURY</v>
          </cell>
          <cell r="D16">
            <v>47</v>
          </cell>
          <cell r="E16">
            <v>584023</v>
          </cell>
          <cell r="F16">
            <v>0</v>
          </cell>
          <cell r="G16">
            <v>41971</v>
          </cell>
          <cell r="H16">
            <v>625994</v>
          </cell>
          <cell r="J16">
            <v>43980.505828531524</v>
          </cell>
          <cell r="K16">
            <v>0.44822268021984391</v>
          </cell>
          <cell r="L16">
            <v>41971</v>
          </cell>
          <cell r="M16">
            <v>85951.505828531517</v>
          </cell>
          <cell r="O16">
            <v>540042.49417146854</v>
          </cell>
          <cell r="Q16">
            <v>0</v>
          </cell>
          <cell r="R16">
            <v>43980.505828531524</v>
          </cell>
          <cell r="S16">
            <v>41971</v>
          </cell>
          <cell r="T16">
            <v>85951.505828531517</v>
          </cell>
          <cell r="V16">
            <v>140093</v>
          </cell>
          <cell r="AA16">
            <v>7</v>
          </cell>
          <cell r="AB16">
            <v>47</v>
          </cell>
          <cell r="AC16">
            <v>0</v>
          </cell>
          <cell r="AD16">
            <v>0</v>
          </cell>
          <cell r="AE16">
            <v>584023</v>
          </cell>
          <cell r="AF16">
            <v>0</v>
          </cell>
          <cell r="AG16">
            <v>584023</v>
          </cell>
          <cell r="AH16">
            <v>0</v>
          </cell>
          <cell r="AI16">
            <v>41971</v>
          </cell>
          <cell r="AJ16">
            <v>625994</v>
          </cell>
          <cell r="AK16">
            <v>0</v>
          </cell>
          <cell r="AM16">
            <v>0</v>
          </cell>
          <cell r="AN16">
            <v>0</v>
          </cell>
          <cell r="AO16">
            <v>625994</v>
          </cell>
          <cell r="BA16">
            <v>7</v>
          </cell>
          <cell r="BB16">
            <v>7</v>
          </cell>
          <cell r="BC16" t="str">
            <v>AMESBURY</v>
          </cell>
          <cell r="BD16">
            <v>584023</v>
          </cell>
          <cell r="BE16">
            <v>512723</v>
          </cell>
          <cell r="BF16">
            <v>71300</v>
          </cell>
          <cell r="BG16">
            <v>0</v>
          </cell>
          <cell r="BH16">
            <v>0</v>
          </cell>
          <cell r="BI16">
            <v>26822</v>
          </cell>
          <cell r="BJ16">
            <v>0</v>
          </cell>
          <cell r="BK16">
            <v>0</v>
          </cell>
          <cell r="BL16">
            <v>0</v>
          </cell>
          <cell r="BM16">
            <v>98122</v>
          </cell>
          <cell r="BN16">
            <v>44092.038858409433</v>
          </cell>
          <cell r="CA16">
            <v>7</v>
          </cell>
          <cell r="CB16" t="str">
            <v>AMESBURY</v>
          </cell>
          <cell r="CC16">
            <v>0</v>
          </cell>
          <cell r="CD16">
            <v>0</v>
          </cell>
          <cell r="CE16">
            <v>0</v>
          </cell>
          <cell r="CF16">
            <v>0</v>
          </cell>
          <cell r="CG16">
            <v>0</v>
          </cell>
          <cell r="CH16">
            <v>0</v>
          </cell>
          <cell r="CI16">
            <v>0</v>
          </cell>
          <cell r="CJ16">
            <v>0</v>
          </cell>
          <cell r="CK16">
            <v>0</v>
          </cell>
          <cell r="CL16">
            <v>0</v>
          </cell>
          <cell r="CN16">
            <v>0</v>
          </cell>
          <cell r="CP16">
            <v>71300</v>
          </cell>
          <cell r="CQ16">
            <v>71300</v>
          </cell>
          <cell r="CR16">
            <v>0</v>
          </cell>
          <cell r="CS16">
            <v>0</v>
          </cell>
          <cell r="CT16">
            <v>0</v>
          </cell>
          <cell r="CV16">
            <v>0</v>
          </cell>
        </row>
        <row r="17">
          <cell r="A17">
            <v>8</v>
          </cell>
          <cell r="B17">
            <v>8</v>
          </cell>
          <cell r="C17" t="str">
            <v>AMHERST</v>
          </cell>
          <cell r="D17">
            <v>89</v>
          </cell>
          <cell r="E17">
            <v>1683406</v>
          </cell>
          <cell r="F17">
            <v>0</v>
          </cell>
          <cell r="G17">
            <v>79477</v>
          </cell>
          <cell r="H17">
            <v>1762883</v>
          </cell>
          <cell r="J17">
            <v>98743.727066090854</v>
          </cell>
          <cell r="K17">
            <v>0.29023821626792401</v>
          </cell>
          <cell r="L17">
            <v>79477</v>
          </cell>
          <cell r="M17">
            <v>178220.72706609085</v>
          </cell>
          <cell r="O17">
            <v>1584662.2729339092</v>
          </cell>
          <cell r="Q17">
            <v>0</v>
          </cell>
          <cell r="R17">
            <v>98743.727066090854</v>
          </cell>
          <cell r="S17">
            <v>79477</v>
          </cell>
          <cell r="T17">
            <v>178220.72706609085</v>
          </cell>
          <cell r="V17">
            <v>419693.14498532744</v>
          </cell>
          <cell r="AA17">
            <v>8</v>
          </cell>
          <cell r="AB17">
            <v>89</v>
          </cell>
          <cell r="AC17">
            <v>0</v>
          </cell>
          <cell r="AD17">
            <v>0</v>
          </cell>
          <cell r="AE17">
            <v>1683406</v>
          </cell>
          <cell r="AF17">
            <v>0</v>
          </cell>
          <cell r="AG17">
            <v>1683406</v>
          </cell>
          <cell r="AH17">
            <v>0</v>
          </cell>
          <cell r="AI17">
            <v>79477</v>
          </cell>
          <cell r="AJ17">
            <v>1762883</v>
          </cell>
          <cell r="AK17">
            <v>0</v>
          </cell>
          <cell r="AM17">
            <v>0</v>
          </cell>
          <cell r="AN17">
            <v>0</v>
          </cell>
          <cell r="AO17">
            <v>1762883</v>
          </cell>
          <cell r="BA17">
            <v>8</v>
          </cell>
          <cell r="BB17">
            <v>8</v>
          </cell>
          <cell r="BC17" t="str">
            <v>AMHERST</v>
          </cell>
          <cell r="BD17">
            <v>1683406</v>
          </cell>
          <cell r="BE17">
            <v>1523312</v>
          </cell>
          <cell r="BF17">
            <v>160094</v>
          </cell>
          <cell r="BG17">
            <v>0</v>
          </cell>
          <cell r="BH17">
            <v>55423</v>
          </cell>
          <cell r="BI17">
            <v>15820.25</v>
          </cell>
          <cell r="BJ17">
            <v>69685.5</v>
          </cell>
          <cell r="BK17">
            <v>39206.75</v>
          </cell>
          <cell r="BL17">
            <v>-13.355014672587004</v>
          </cell>
          <cell r="BM17">
            <v>340216.14498532744</v>
          </cell>
          <cell r="BN17">
            <v>98994.137716301557</v>
          </cell>
          <cell r="CA17">
            <v>8</v>
          </cell>
          <cell r="CB17" t="str">
            <v>AMHERST</v>
          </cell>
          <cell r="CC17">
            <v>0</v>
          </cell>
          <cell r="CD17">
            <v>0</v>
          </cell>
          <cell r="CE17">
            <v>0</v>
          </cell>
          <cell r="CF17">
            <v>0</v>
          </cell>
          <cell r="CG17">
            <v>0</v>
          </cell>
          <cell r="CH17">
            <v>0</v>
          </cell>
          <cell r="CI17">
            <v>0</v>
          </cell>
          <cell r="CJ17">
            <v>0</v>
          </cell>
          <cell r="CK17">
            <v>0</v>
          </cell>
          <cell r="CL17">
            <v>0</v>
          </cell>
          <cell r="CN17">
            <v>0</v>
          </cell>
          <cell r="CP17">
            <v>160094</v>
          </cell>
          <cell r="CQ17">
            <v>160094</v>
          </cell>
          <cell r="CR17">
            <v>0</v>
          </cell>
          <cell r="CS17">
            <v>-13.355014672587004</v>
          </cell>
          <cell r="CT17">
            <v>-13.355014672587004</v>
          </cell>
          <cell r="CV17">
            <v>0</v>
          </cell>
        </row>
        <row r="18">
          <cell r="A18">
            <v>9</v>
          </cell>
          <cell r="B18">
            <v>9</v>
          </cell>
          <cell r="C18" t="str">
            <v>ANDOVER</v>
          </cell>
          <cell r="D18">
            <v>14</v>
          </cell>
          <cell r="E18">
            <v>246843</v>
          </cell>
          <cell r="F18">
            <v>0</v>
          </cell>
          <cell r="G18">
            <v>12502</v>
          </cell>
          <cell r="H18">
            <v>259345</v>
          </cell>
          <cell r="J18">
            <v>31158.193710938132</v>
          </cell>
          <cell r="K18">
            <v>0.27063648697791759</v>
          </cell>
          <cell r="L18">
            <v>12502</v>
          </cell>
          <cell r="M18">
            <v>43660.193710938132</v>
          </cell>
          <cell r="O18">
            <v>215684.80628906187</v>
          </cell>
          <cell r="Q18">
            <v>0</v>
          </cell>
          <cell r="R18">
            <v>31158.193710938132</v>
          </cell>
          <cell r="S18">
            <v>12502</v>
          </cell>
          <cell r="T18">
            <v>43660.193710938132</v>
          </cell>
          <cell r="V18">
            <v>127631.31629754884</v>
          </cell>
          <cell r="AA18">
            <v>9</v>
          </cell>
          <cell r="AB18">
            <v>14</v>
          </cell>
          <cell r="AC18">
            <v>0</v>
          </cell>
          <cell r="AD18">
            <v>0</v>
          </cell>
          <cell r="AE18">
            <v>246843</v>
          </cell>
          <cell r="AF18">
            <v>0</v>
          </cell>
          <cell r="AG18">
            <v>246843</v>
          </cell>
          <cell r="AH18">
            <v>0</v>
          </cell>
          <cell r="AI18">
            <v>12502</v>
          </cell>
          <cell r="AJ18">
            <v>259345</v>
          </cell>
          <cell r="AK18">
            <v>0</v>
          </cell>
          <cell r="AM18">
            <v>0</v>
          </cell>
          <cell r="AN18">
            <v>0</v>
          </cell>
          <cell r="AO18">
            <v>259345</v>
          </cell>
          <cell r="BA18">
            <v>9</v>
          </cell>
          <cell r="BB18">
            <v>9</v>
          </cell>
          <cell r="BC18" t="str">
            <v>ANDOVER</v>
          </cell>
          <cell r="BD18">
            <v>246843</v>
          </cell>
          <cell r="BE18">
            <v>196660</v>
          </cell>
          <cell r="BF18">
            <v>50183</v>
          </cell>
          <cell r="BG18">
            <v>20873.5</v>
          </cell>
          <cell r="BH18">
            <v>0</v>
          </cell>
          <cell r="BI18">
            <v>27911</v>
          </cell>
          <cell r="BJ18">
            <v>9204.5</v>
          </cell>
          <cell r="BK18">
            <v>6627.5</v>
          </cell>
          <cell r="BL18">
            <v>329.81629754883761</v>
          </cell>
          <cell r="BM18">
            <v>115129.31629754884</v>
          </cell>
          <cell r="BN18">
            <v>31237.209804196642</v>
          </cell>
          <cell r="CA18">
            <v>9</v>
          </cell>
          <cell r="CB18" t="str">
            <v>ANDOVER</v>
          </cell>
          <cell r="CC18">
            <v>0</v>
          </cell>
          <cell r="CD18">
            <v>0</v>
          </cell>
          <cell r="CE18">
            <v>0</v>
          </cell>
          <cell r="CF18">
            <v>0</v>
          </cell>
          <cell r="CG18">
            <v>0</v>
          </cell>
          <cell r="CH18">
            <v>0</v>
          </cell>
          <cell r="CI18">
            <v>0</v>
          </cell>
          <cell r="CJ18">
            <v>0</v>
          </cell>
          <cell r="CK18">
            <v>0</v>
          </cell>
          <cell r="CL18">
            <v>0</v>
          </cell>
          <cell r="CN18">
            <v>0</v>
          </cell>
          <cell r="CP18">
            <v>50183</v>
          </cell>
          <cell r="CQ18">
            <v>50183</v>
          </cell>
          <cell r="CR18">
            <v>0</v>
          </cell>
          <cell r="CS18">
            <v>329.81629754883761</v>
          </cell>
          <cell r="CT18">
            <v>329.81629754883761</v>
          </cell>
          <cell r="CV18">
            <v>0</v>
          </cell>
        </row>
        <row r="19">
          <cell r="A19">
            <v>10</v>
          </cell>
          <cell r="B19">
            <v>10</v>
          </cell>
          <cell r="C19" t="str">
            <v>ARLINGTON</v>
          </cell>
          <cell r="D19">
            <v>13</v>
          </cell>
          <cell r="E19">
            <v>186779</v>
          </cell>
          <cell r="F19">
            <v>0</v>
          </cell>
          <cell r="G19">
            <v>11609</v>
          </cell>
          <cell r="H19">
            <v>198388</v>
          </cell>
          <cell r="J19">
            <v>15515.807821143775</v>
          </cell>
          <cell r="K19">
            <v>0.44352034538293528</v>
          </cell>
          <cell r="L19">
            <v>11609</v>
          </cell>
          <cell r="M19">
            <v>27124.807821143775</v>
          </cell>
          <cell r="O19">
            <v>171263.19217885623</v>
          </cell>
          <cell r="Q19">
            <v>0</v>
          </cell>
          <cell r="R19">
            <v>15515.807821143775</v>
          </cell>
          <cell r="S19">
            <v>11609</v>
          </cell>
          <cell r="T19">
            <v>27124.807821143775</v>
          </cell>
          <cell r="V19">
            <v>46592.305687470624</v>
          </cell>
          <cell r="AA19">
            <v>10</v>
          </cell>
          <cell r="AB19">
            <v>13</v>
          </cell>
          <cell r="AC19">
            <v>0</v>
          </cell>
          <cell r="AD19">
            <v>0</v>
          </cell>
          <cell r="AE19">
            <v>186779</v>
          </cell>
          <cell r="AF19">
            <v>0</v>
          </cell>
          <cell r="AG19">
            <v>186779</v>
          </cell>
          <cell r="AH19">
            <v>0</v>
          </cell>
          <cell r="AI19">
            <v>11609</v>
          </cell>
          <cell r="AJ19">
            <v>198388</v>
          </cell>
          <cell r="AK19">
            <v>0</v>
          </cell>
          <cell r="AM19">
            <v>0</v>
          </cell>
          <cell r="AN19">
            <v>0</v>
          </cell>
          <cell r="AO19">
            <v>198388</v>
          </cell>
          <cell r="BA19">
            <v>10</v>
          </cell>
          <cell r="BB19">
            <v>10</v>
          </cell>
          <cell r="BC19" t="str">
            <v>ARLINGTON</v>
          </cell>
          <cell r="BD19">
            <v>186779</v>
          </cell>
          <cell r="BE19">
            <v>161696</v>
          </cell>
          <cell r="BF19">
            <v>25083</v>
          </cell>
          <cell r="BG19">
            <v>4561.5</v>
          </cell>
          <cell r="BH19">
            <v>5268</v>
          </cell>
          <cell r="BI19">
            <v>0</v>
          </cell>
          <cell r="BJ19">
            <v>0</v>
          </cell>
          <cell r="BK19">
            <v>0</v>
          </cell>
          <cell r="BL19">
            <v>70.805687470621706</v>
          </cell>
          <cell r="BM19">
            <v>34983.305687470624</v>
          </cell>
          <cell r="BN19">
            <v>15555.155368987866</v>
          </cell>
          <cell r="CA19">
            <v>10</v>
          </cell>
          <cell r="CB19" t="str">
            <v>ARLINGTON</v>
          </cell>
          <cell r="CC19">
            <v>0</v>
          </cell>
          <cell r="CD19">
            <v>0</v>
          </cell>
          <cell r="CE19">
            <v>0</v>
          </cell>
          <cell r="CF19">
            <v>0</v>
          </cell>
          <cell r="CG19">
            <v>0</v>
          </cell>
          <cell r="CH19">
            <v>0</v>
          </cell>
          <cell r="CI19">
            <v>0</v>
          </cell>
          <cell r="CJ19">
            <v>0</v>
          </cell>
          <cell r="CK19">
            <v>0</v>
          </cell>
          <cell r="CL19">
            <v>0</v>
          </cell>
          <cell r="CN19">
            <v>0</v>
          </cell>
          <cell r="CP19">
            <v>25083</v>
          </cell>
          <cell r="CQ19">
            <v>25083</v>
          </cell>
          <cell r="CR19">
            <v>0</v>
          </cell>
          <cell r="CS19">
            <v>70.805687470621706</v>
          </cell>
          <cell r="CT19">
            <v>70.805687470621706</v>
          </cell>
          <cell r="CV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AA20">
            <v>11</v>
          </cell>
          <cell r="BA20">
            <v>11</v>
          </cell>
          <cell r="BB20">
            <v>11</v>
          </cell>
          <cell r="BC20" t="str">
            <v>ASHBURNHAM</v>
          </cell>
          <cell r="BD20">
            <v>0</v>
          </cell>
          <cell r="BE20">
            <v>0</v>
          </cell>
          <cell r="BF20">
            <v>0</v>
          </cell>
          <cell r="BG20">
            <v>0</v>
          </cell>
          <cell r="BH20">
            <v>0</v>
          </cell>
          <cell r="BI20">
            <v>0</v>
          </cell>
          <cell r="BJ20">
            <v>0</v>
          </cell>
          <cell r="BK20">
            <v>0</v>
          </cell>
          <cell r="BL20">
            <v>0</v>
          </cell>
          <cell r="BM20">
            <v>0</v>
          </cell>
          <cell r="BN20">
            <v>0</v>
          </cell>
          <cell r="CA20">
            <v>11</v>
          </cell>
          <cell r="CB20" t="str">
            <v>ASHBURNHAM</v>
          </cell>
          <cell r="CC20">
            <v>0</v>
          </cell>
          <cell r="CD20">
            <v>0</v>
          </cell>
          <cell r="CE20">
            <v>0</v>
          </cell>
          <cell r="CF20">
            <v>0</v>
          </cell>
          <cell r="CG20">
            <v>0</v>
          </cell>
          <cell r="CH20">
            <v>0</v>
          </cell>
          <cell r="CI20">
            <v>0</v>
          </cell>
          <cell r="CJ20">
            <v>0</v>
          </cell>
          <cell r="CK20">
            <v>0</v>
          </cell>
          <cell r="CL20">
            <v>0</v>
          </cell>
          <cell r="CN20">
            <v>0</v>
          </cell>
          <cell r="CP20">
            <v>0</v>
          </cell>
          <cell r="CQ20">
            <v>0</v>
          </cell>
          <cell r="CR20">
            <v>0</v>
          </cell>
          <cell r="CS20">
            <v>0</v>
          </cell>
          <cell r="CT20">
            <v>0</v>
          </cell>
          <cell r="CV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AA21">
            <v>12</v>
          </cell>
          <cell r="BA21">
            <v>12</v>
          </cell>
          <cell r="BB21">
            <v>12</v>
          </cell>
          <cell r="BC21" t="str">
            <v>ASHBY</v>
          </cell>
          <cell r="BD21">
            <v>0</v>
          </cell>
          <cell r="BE21">
            <v>0</v>
          </cell>
          <cell r="BF21">
            <v>0</v>
          </cell>
          <cell r="BG21">
            <v>0</v>
          </cell>
          <cell r="BH21">
            <v>0</v>
          </cell>
          <cell r="BI21">
            <v>0</v>
          </cell>
          <cell r="BJ21">
            <v>0</v>
          </cell>
          <cell r="BK21">
            <v>0</v>
          </cell>
          <cell r="BL21">
            <v>0</v>
          </cell>
          <cell r="BM21">
            <v>0</v>
          </cell>
          <cell r="BN21">
            <v>0</v>
          </cell>
          <cell r="CA21">
            <v>12</v>
          </cell>
          <cell r="CB21" t="str">
            <v>ASHBY</v>
          </cell>
          <cell r="CC21">
            <v>0</v>
          </cell>
          <cell r="CD21">
            <v>0</v>
          </cell>
          <cell r="CE21">
            <v>0</v>
          </cell>
          <cell r="CF21">
            <v>0</v>
          </cell>
          <cell r="CG21">
            <v>0</v>
          </cell>
          <cell r="CH21">
            <v>0</v>
          </cell>
          <cell r="CI21">
            <v>0</v>
          </cell>
          <cell r="CJ21">
            <v>0</v>
          </cell>
          <cell r="CK21">
            <v>0</v>
          </cell>
          <cell r="CL21">
            <v>0</v>
          </cell>
          <cell r="CN21">
            <v>0</v>
          </cell>
          <cell r="CP21">
            <v>0</v>
          </cell>
          <cell r="CQ21">
            <v>0</v>
          </cell>
          <cell r="CR21">
            <v>0</v>
          </cell>
          <cell r="CS21">
            <v>0</v>
          </cell>
          <cell r="CT21">
            <v>0</v>
          </cell>
          <cell r="CV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AA22">
            <v>13</v>
          </cell>
          <cell r="BA22">
            <v>13</v>
          </cell>
          <cell r="BB22">
            <v>13</v>
          </cell>
          <cell r="BC22" t="str">
            <v>ASHFIELD</v>
          </cell>
          <cell r="BD22">
            <v>0</v>
          </cell>
          <cell r="BE22">
            <v>0</v>
          </cell>
          <cell r="BF22">
            <v>0</v>
          </cell>
          <cell r="BG22">
            <v>0</v>
          </cell>
          <cell r="BH22">
            <v>0</v>
          </cell>
          <cell r="BI22">
            <v>0</v>
          </cell>
          <cell r="BJ22">
            <v>0</v>
          </cell>
          <cell r="BK22">
            <v>0</v>
          </cell>
          <cell r="BL22">
            <v>0</v>
          </cell>
          <cell r="BM22">
            <v>0</v>
          </cell>
          <cell r="BN22">
            <v>0</v>
          </cell>
          <cell r="CA22">
            <v>13</v>
          </cell>
          <cell r="CB22" t="str">
            <v>ASHFIELD</v>
          </cell>
          <cell r="CC22">
            <v>0</v>
          </cell>
          <cell r="CD22">
            <v>0</v>
          </cell>
          <cell r="CE22">
            <v>0</v>
          </cell>
          <cell r="CF22">
            <v>0</v>
          </cell>
          <cell r="CG22">
            <v>0</v>
          </cell>
          <cell r="CH22">
            <v>0</v>
          </cell>
          <cell r="CI22">
            <v>0</v>
          </cell>
          <cell r="CJ22">
            <v>0</v>
          </cell>
          <cell r="CK22">
            <v>0</v>
          </cell>
          <cell r="CL22">
            <v>0</v>
          </cell>
          <cell r="CN22">
            <v>0</v>
          </cell>
          <cell r="CP22">
            <v>0</v>
          </cell>
          <cell r="CQ22">
            <v>0</v>
          </cell>
          <cell r="CR22">
            <v>0</v>
          </cell>
          <cell r="CS22">
            <v>0</v>
          </cell>
          <cell r="CT22">
            <v>0</v>
          </cell>
          <cell r="CV22">
            <v>0</v>
          </cell>
        </row>
        <row r="23">
          <cell r="A23">
            <v>14</v>
          </cell>
          <cell r="B23">
            <v>14</v>
          </cell>
          <cell r="C23" t="str">
            <v>ASHLAND</v>
          </cell>
          <cell r="D23">
            <v>23</v>
          </cell>
          <cell r="E23">
            <v>313334</v>
          </cell>
          <cell r="F23">
            <v>0</v>
          </cell>
          <cell r="G23">
            <v>20539</v>
          </cell>
          <cell r="H23">
            <v>333873</v>
          </cell>
          <cell r="J23">
            <v>0</v>
          </cell>
          <cell r="K23">
            <v>0</v>
          </cell>
          <cell r="L23">
            <v>20539</v>
          </cell>
          <cell r="M23">
            <v>20539</v>
          </cell>
          <cell r="O23">
            <v>313334</v>
          </cell>
          <cell r="Q23">
            <v>0</v>
          </cell>
          <cell r="R23">
            <v>0</v>
          </cell>
          <cell r="S23">
            <v>20539</v>
          </cell>
          <cell r="T23">
            <v>20539</v>
          </cell>
          <cell r="V23">
            <v>53072.25</v>
          </cell>
          <cell r="AA23">
            <v>14</v>
          </cell>
          <cell r="AB23">
            <v>23</v>
          </cell>
          <cell r="AC23">
            <v>0</v>
          </cell>
          <cell r="AD23">
            <v>0</v>
          </cell>
          <cell r="AE23">
            <v>313334</v>
          </cell>
          <cell r="AF23">
            <v>0</v>
          </cell>
          <cell r="AG23">
            <v>313334</v>
          </cell>
          <cell r="AH23">
            <v>0</v>
          </cell>
          <cell r="AI23">
            <v>20539</v>
          </cell>
          <cell r="AJ23">
            <v>333873</v>
          </cell>
          <cell r="AK23">
            <v>0</v>
          </cell>
          <cell r="AM23">
            <v>0</v>
          </cell>
          <cell r="AN23">
            <v>0</v>
          </cell>
          <cell r="AO23">
            <v>333873</v>
          </cell>
          <cell r="BA23">
            <v>14</v>
          </cell>
          <cell r="BB23">
            <v>14</v>
          </cell>
          <cell r="BC23" t="str">
            <v>ASHLAND</v>
          </cell>
          <cell r="BD23">
            <v>313334</v>
          </cell>
          <cell r="BE23">
            <v>329367</v>
          </cell>
          <cell r="BF23">
            <v>0</v>
          </cell>
          <cell r="BG23">
            <v>0</v>
          </cell>
          <cell r="BH23">
            <v>0</v>
          </cell>
          <cell r="BI23">
            <v>0</v>
          </cell>
          <cell r="BJ23">
            <v>1351.75</v>
          </cell>
          <cell r="BK23">
            <v>31181.5</v>
          </cell>
          <cell r="BL23">
            <v>0</v>
          </cell>
          <cell r="BM23">
            <v>32533.25</v>
          </cell>
          <cell r="BN23">
            <v>0</v>
          </cell>
          <cell r="CA23">
            <v>14</v>
          </cell>
          <cell r="CB23" t="str">
            <v>ASHLAND</v>
          </cell>
          <cell r="CC23">
            <v>0</v>
          </cell>
          <cell r="CD23">
            <v>0</v>
          </cell>
          <cell r="CE23">
            <v>0</v>
          </cell>
          <cell r="CF23">
            <v>0</v>
          </cell>
          <cell r="CG23">
            <v>0</v>
          </cell>
          <cell r="CH23">
            <v>0</v>
          </cell>
          <cell r="CI23">
            <v>0</v>
          </cell>
          <cell r="CJ23">
            <v>0</v>
          </cell>
          <cell r="CK23">
            <v>0</v>
          </cell>
          <cell r="CL23">
            <v>0</v>
          </cell>
          <cell r="CN23">
            <v>0</v>
          </cell>
          <cell r="CP23">
            <v>0</v>
          </cell>
          <cell r="CQ23">
            <v>0</v>
          </cell>
          <cell r="CR23">
            <v>0</v>
          </cell>
          <cell r="CS23">
            <v>0</v>
          </cell>
          <cell r="CT23">
            <v>0</v>
          </cell>
          <cell r="CV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AA24">
            <v>15</v>
          </cell>
          <cell r="BA24">
            <v>15</v>
          </cell>
          <cell r="BB24">
            <v>15</v>
          </cell>
          <cell r="BC24" t="str">
            <v>ATHOL</v>
          </cell>
          <cell r="BD24">
            <v>0</v>
          </cell>
          <cell r="BE24">
            <v>0</v>
          </cell>
          <cell r="BF24">
            <v>0</v>
          </cell>
          <cell r="BG24">
            <v>0</v>
          </cell>
          <cell r="BH24">
            <v>0</v>
          </cell>
          <cell r="BI24">
            <v>0</v>
          </cell>
          <cell r="BJ24">
            <v>0</v>
          </cell>
          <cell r="BK24">
            <v>0</v>
          </cell>
          <cell r="BL24">
            <v>0</v>
          </cell>
          <cell r="BM24">
            <v>0</v>
          </cell>
          <cell r="BN24">
            <v>0</v>
          </cell>
          <cell r="CA24">
            <v>15</v>
          </cell>
          <cell r="CB24" t="str">
            <v>ATHOL</v>
          </cell>
          <cell r="CC24">
            <v>0</v>
          </cell>
          <cell r="CD24">
            <v>0</v>
          </cell>
          <cell r="CE24">
            <v>0</v>
          </cell>
          <cell r="CF24">
            <v>0</v>
          </cell>
          <cell r="CG24">
            <v>0</v>
          </cell>
          <cell r="CH24">
            <v>0</v>
          </cell>
          <cell r="CI24">
            <v>0</v>
          </cell>
          <cell r="CJ24">
            <v>0</v>
          </cell>
          <cell r="CK24">
            <v>0</v>
          </cell>
          <cell r="CL24">
            <v>0</v>
          </cell>
          <cell r="CN24">
            <v>0</v>
          </cell>
          <cell r="CP24">
            <v>0</v>
          </cell>
          <cell r="CQ24">
            <v>0</v>
          </cell>
          <cell r="CR24">
            <v>0</v>
          </cell>
          <cell r="CS24">
            <v>0</v>
          </cell>
          <cell r="CT24">
            <v>0</v>
          </cell>
          <cell r="CV24">
            <v>0</v>
          </cell>
        </row>
        <row r="25">
          <cell r="A25">
            <v>16</v>
          </cell>
          <cell r="B25">
            <v>16</v>
          </cell>
          <cell r="C25" t="str">
            <v>ATTLEBORO</v>
          </cell>
          <cell r="D25">
            <v>348</v>
          </cell>
          <cell r="E25">
            <v>3663831</v>
          </cell>
          <cell r="F25">
            <v>0</v>
          </cell>
          <cell r="G25">
            <v>310764</v>
          </cell>
          <cell r="H25">
            <v>3974595</v>
          </cell>
          <cell r="J25">
            <v>287850.68859077094</v>
          </cell>
          <cell r="K25">
            <v>0.47364744388392171</v>
          </cell>
          <cell r="L25">
            <v>310764</v>
          </cell>
          <cell r="M25">
            <v>598614.68859077094</v>
          </cell>
          <cell r="O25">
            <v>3375980.3114092289</v>
          </cell>
          <cell r="Q25">
            <v>0</v>
          </cell>
          <cell r="R25">
            <v>287850.68859077094</v>
          </cell>
          <cell r="S25">
            <v>310764</v>
          </cell>
          <cell r="T25">
            <v>598614.68859077094</v>
          </cell>
          <cell r="V25">
            <v>918495.95824807498</v>
          </cell>
          <cell r="AA25">
            <v>16</v>
          </cell>
          <cell r="AB25">
            <v>348</v>
          </cell>
          <cell r="AC25">
            <v>0</v>
          </cell>
          <cell r="AD25">
            <v>0</v>
          </cell>
          <cell r="AE25">
            <v>3663831</v>
          </cell>
          <cell r="AF25">
            <v>0</v>
          </cell>
          <cell r="AG25">
            <v>3663831</v>
          </cell>
          <cell r="AH25">
            <v>0</v>
          </cell>
          <cell r="AI25">
            <v>310764</v>
          </cell>
          <cell r="AJ25">
            <v>3974595</v>
          </cell>
          <cell r="AK25">
            <v>0</v>
          </cell>
          <cell r="AM25">
            <v>0</v>
          </cell>
          <cell r="AN25">
            <v>0</v>
          </cell>
          <cell r="AO25">
            <v>3974595</v>
          </cell>
          <cell r="BA25">
            <v>16</v>
          </cell>
          <cell r="BB25">
            <v>16</v>
          </cell>
          <cell r="BC25" t="str">
            <v>ATTLEBORO</v>
          </cell>
          <cell r="BD25">
            <v>3663831</v>
          </cell>
          <cell r="BE25">
            <v>3198231</v>
          </cell>
          <cell r="BF25">
            <v>465600</v>
          </cell>
          <cell r="BG25">
            <v>67244.75</v>
          </cell>
          <cell r="BH25">
            <v>28249</v>
          </cell>
          <cell r="BI25">
            <v>0</v>
          </cell>
          <cell r="BJ25">
            <v>0</v>
          </cell>
          <cell r="BK25">
            <v>45582.5</v>
          </cell>
          <cell r="BL25">
            <v>1055.7082480749523</v>
          </cell>
          <cell r="BM25">
            <v>607731.95824807498</v>
          </cell>
          <cell r="BN25">
            <v>288580.66790424538</v>
          </cell>
          <cell r="CA25">
            <v>16</v>
          </cell>
          <cell r="CB25" t="str">
            <v>ATTLEBORO</v>
          </cell>
          <cell r="CC25">
            <v>0</v>
          </cell>
          <cell r="CD25">
            <v>0</v>
          </cell>
          <cell r="CE25">
            <v>0</v>
          </cell>
          <cell r="CF25">
            <v>0</v>
          </cell>
          <cell r="CG25">
            <v>0</v>
          </cell>
          <cell r="CH25">
            <v>0</v>
          </cell>
          <cell r="CI25">
            <v>0</v>
          </cell>
          <cell r="CJ25">
            <v>0</v>
          </cell>
          <cell r="CK25">
            <v>0</v>
          </cell>
          <cell r="CL25">
            <v>0</v>
          </cell>
          <cell r="CN25">
            <v>0</v>
          </cell>
          <cell r="CP25">
            <v>465600</v>
          </cell>
          <cell r="CQ25">
            <v>465600</v>
          </cell>
          <cell r="CR25">
            <v>0</v>
          </cell>
          <cell r="CS25">
            <v>1055.7082480749523</v>
          </cell>
          <cell r="CT25">
            <v>1055.7082480749523</v>
          </cell>
          <cell r="CV25">
            <v>0</v>
          </cell>
        </row>
        <row r="26">
          <cell r="A26">
            <v>17</v>
          </cell>
          <cell r="B26">
            <v>17</v>
          </cell>
          <cell r="C26" t="str">
            <v>AUBURN</v>
          </cell>
          <cell r="D26">
            <v>15</v>
          </cell>
          <cell r="E26">
            <v>215835</v>
          </cell>
          <cell r="F26">
            <v>0</v>
          </cell>
          <cell r="G26">
            <v>13395</v>
          </cell>
          <cell r="H26">
            <v>229230</v>
          </cell>
          <cell r="J26">
            <v>78.074129500178273</v>
          </cell>
          <cell r="K26">
            <v>3.2722694562488737E-3</v>
          </cell>
          <cell r="L26">
            <v>13395</v>
          </cell>
          <cell r="M26">
            <v>13473.074129500179</v>
          </cell>
          <cell r="O26">
            <v>215756.92587049981</v>
          </cell>
          <cell r="Q26">
            <v>0</v>
          </cell>
          <cell r="R26">
            <v>78.074129500178273</v>
          </cell>
          <cell r="S26">
            <v>13395</v>
          </cell>
          <cell r="T26">
            <v>13473.074129500179</v>
          </cell>
          <cell r="V26">
            <v>37254.321655520878</v>
          </cell>
          <cell r="AA26">
            <v>17</v>
          </cell>
          <cell r="AB26">
            <v>15</v>
          </cell>
          <cell r="AC26">
            <v>0</v>
          </cell>
          <cell r="AD26">
            <v>0</v>
          </cell>
          <cell r="AE26">
            <v>215835</v>
          </cell>
          <cell r="AF26">
            <v>0</v>
          </cell>
          <cell r="AG26">
            <v>215835</v>
          </cell>
          <cell r="AH26">
            <v>0</v>
          </cell>
          <cell r="AI26">
            <v>13395</v>
          </cell>
          <cell r="AJ26">
            <v>229230</v>
          </cell>
          <cell r="AK26">
            <v>0</v>
          </cell>
          <cell r="AM26">
            <v>0</v>
          </cell>
          <cell r="AN26">
            <v>0</v>
          </cell>
          <cell r="AO26">
            <v>229230</v>
          </cell>
          <cell r="BA26">
            <v>17</v>
          </cell>
          <cell r="BB26">
            <v>17</v>
          </cell>
          <cell r="BC26" t="str">
            <v>AUBURN</v>
          </cell>
          <cell r="BD26">
            <v>215835</v>
          </cell>
          <cell r="BE26">
            <v>223248</v>
          </cell>
          <cell r="BF26">
            <v>0</v>
          </cell>
          <cell r="BG26">
            <v>8010.5</v>
          </cell>
          <cell r="BH26">
            <v>0</v>
          </cell>
          <cell r="BI26">
            <v>0</v>
          </cell>
          <cell r="BJ26">
            <v>0</v>
          </cell>
          <cell r="BK26">
            <v>15722.25</v>
          </cell>
          <cell r="BL26">
            <v>126.57165552087463</v>
          </cell>
          <cell r="BM26">
            <v>23859.321655520875</v>
          </cell>
          <cell r="BN26">
            <v>78.272122771383124</v>
          </cell>
          <cell r="CA26">
            <v>17</v>
          </cell>
          <cell r="CB26" t="str">
            <v>AUBURN</v>
          </cell>
          <cell r="CC26">
            <v>0</v>
          </cell>
          <cell r="CD26">
            <v>0</v>
          </cell>
          <cell r="CE26">
            <v>0</v>
          </cell>
          <cell r="CF26">
            <v>0</v>
          </cell>
          <cell r="CG26">
            <v>0</v>
          </cell>
          <cell r="CH26">
            <v>0</v>
          </cell>
          <cell r="CI26">
            <v>0</v>
          </cell>
          <cell r="CJ26">
            <v>0</v>
          </cell>
          <cell r="CK26">
            <v>0</v>
          </cell>
          <cell r="CL26">
            <v>0</v>
          </cell>
          <cell r="CN26">
            <v>0</v>
          </cell>
          <cell r="CP26">
            <v>0</v>
          </cell>
          <cell r="CQ26">
            <v>0</v>
          </cell>
          <cell r="CR26">
            <v>0</v>
          </cell>
          <cell r="CS26">
            <v>126.57165552087463</v>
          </cell>
          <cell r="CT26">
            <v>126.57165552087463</v>
          </cell>
          <cell r="CV26">
            <v>0</v>
          </cell>
        </row>
        <row r="27">
          <cell r="A27">
            <v>18</v>
          </cell>
          <cell r="B27">
            <v>18</v>
          </cell>
          <cell r="C27" t="str">
            <v>AVON</v>
          </cell>
          <cell r="D27">
            <v>10</v>
          </cell>
          <cell r="E27">
            <v>219156</v>
          </cell>
          <cell r="F27">
            <v>0</v>
          </cell>
          <cell r="G27">
            <v>8930</v>
          </cell>
          <cell r="H27">
            <v>228086</v>
          </cell>
          <cell r="J27">
            <v>8700.2927261848254</v>
          </cell>
          <cell r="K27">
            <v>0.13241713395461668</v>
          </cell>
          <cell r="L27">
            <v>8930</v>
          </cell>
          <cell r="M27">
            <v>17630.292726184824</v>
          </cell>
          <cell r="O27">
            <v>210455.70727381518</v>
          </cell>
          <cell r="Q27">
            <v>0</v>
          </cell>
          <cell r="R27">
            <v>8700.2927261848254</v>
          </cell>
          <cell r="S27">
            <v>8930</v>
          </cell>
          <cell r="T27">
            <v>17630.292726184824</v>
          </cell>
          <cell r="V27">
            <v>74633.677963356895</v>
          </cell>
          <cell r="AA27">
            <v>18</v>
          </cell>
          <cell r="AB27">
            <v>10</v>
          </cell>
          <cell r="AC27">
            <v>0</v>
          </cell>
          <cell r="AD27">
            <v>0</v>
          </cell>
          <cell r="AE27">
            <v>219156</v>
          </cell>
          <cell r="AF27">
            <v>0</v>
          </cell>
          <cell r="AG27">
            <v>219156</v>
          </cell>
          <cell r="AH27">
            <v>0</v>
          </cell>
          <cell r="AI27">
            <v>8930</v>
          </cell>
          <cell r="AJ27">
            <v>228086</v>
          </cell>
          <cell r="AK27">
            <v>0</v>
          </cell>
          <cell r="AM27">
            <v>0</v>
          </cell>
          <cell r="AN27">
            <v>0</v>
          </cell>
          <cell r="AO27">
            <v>228086</v>
          </cell>
          <cell r="BA27">
            <v>18</v>
          </cell>
          <cell r="BB27">
            <v>18</v>
          </cell>
          <cell r="BC27" t="str">
            <v>AVON</v>
          </cell>
          <cell r="BD27">
            <v>219156</v>
          </cell>
          <cell r="BE27">
            <v>205151</v>
          </cell>
          <cell r="BF27">
            <v>14005</v>
          </cell>
          <cell r="BG27">
            <v>6549</v>
          </cell>
          <cell r="BH27">
            <v>15774</v>
          </cell>
          <cell r="BI27">
            <v>22411.5</v>
          </cell>
          <cell r="BJ27">
            <v>0</v>
          </cell>
          <cell r="BK27">
            <v>6864.5</v>
          </cell>
          <cell r="BL27">
            <v>99.677963356894907</v>
          </cell>
          <cell r="BM27">
            <v>65703.677963356895</v>
          </cell>
          <cell r="BN27">
            <v>8722.3563652971025</v>
          </cell>
          <cell r="CA27">
            <v>18</v>
          </cell>
          <cell r="CB27" t="str">
            <v>AVON</v>
          </cell>
          <cell r="CC27">
            <v>0</v>
          </cell>
          <cell r="CD27">
            <v>0</v>
          </cell>
          <cell r="CE27">
            <v>0</v>
          </cell>
          <cell r="CF27">
            <v>0</v>
          </cell>
          <cell r="CG27">
            <v>0</v>
          </cell>
          <cell r="CH27">
            <v>0</v>
          </cell>
          <cell r="CI27">
            <v>0</v>
          </cell>
          <cell r="CJ27">
            <v>0</v>
          </cell>
          <cell r="CK27">
            <v>0</v>
          </cell>
          <cell r="CL27">
            <v>0</v>
          </cell>
          <cell r="CN27">
            <v>0</v>
          </cell>
          <cell r="CP27">
            <v>14005</v>
          </cell>
          <cell r="CQ27">
            <v>14005</v>
          </cell>
          <cell r="CR27">
            <v>0</v>
          </cell>
          <cell r="CS27">
            <v>99.677963356894907</v>
          </cell>
          <cell r="CT27">
            <v>99.677963356894907</v>
          </cell>
          <cell r="CV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AA28">
            <v>19</v>
          </cell>
          <cell r="BA28">
            <v>19</v>
          </cell>
          <cell r="BB28">
            <v>19</v>
          </cell>
          <cell r="BC28" t="str">
            <v>AYER</v>
          </cell>
          <cell r="BD28">
            <v>0</v>
          </cell>
          <cell r="BE28">
            <v>0</v>
          </cell>
          <cell r="BF28">
            <v>0</v>
          </cell>
          <cell r="BG28">
            <v>0</v>
          </cell>
          <cell r="BH28">
            <v>0</v>
          </cell>
          <cell r="BI28">
            <v>0</v>
          </cell>
          <cell r="BJ28">
            <v>0</v>
          </cell>
          <cell r="BK28">
            <v>0</v>
          </cell>
          <cell r="BL28">
            <v>0</v>
          </cell>
          <cell r="BM28">
            <v>0</v>
          </cell>
          <cell r="BN28">
            <v>0</v>
          </cell>
          <cell r="CA28">
            <v>19</v>
          </cell>
          <cell r="CB28" t="str">
            <v>AYER</v>
          </cell>
          <cell r="CC28">
            <v>0</v>
          </cell>
          <cell r="CD28">
            <v>0</v>
          </cell>
          <cell r="CE28">
            <v>0</v>
          </cell>
          <cell r="CF28">
            <v>0</v>
          </cell>
          <cell r="CG28">
            <v>0</v>
          </cell>
          <cell r="CH28">
            <v>0</v>
          </cell>
          <cell r="CI28">
            <v>0</v>
          </cell>
          <cell r="CJ28">
            <v>0</v>
          </cell>
          <cell r="CK28">
            <v>0</v>
          </cell>
          <cell r="CL28">
            <v>0</v>
          </cell>
          <cell r="CN28">
            <v>0</v>
          </cell>
          <cell r="CP28">
            <v>0</v>
          </cell>
          <cell r="CQ28">
            <v>0</v>
          </cell>
          <cell r="CR28">
            <v>0</v>
          </cell>
          <cell r="CS28">
            <v>0</v>
          </cell>
          <cell r="CT28">
            <v>0</v>
          </cell>
          <cell r="CV28">
            <v>0</v>
          </cell>
        </row>
        <row r="29">
          <cell r="A29">
            <v>20</v>
          </cell>
          <cell r="B29">
            <v>20</v>
          </cell>
          <cell r="C29" t="str">
            <v>BARNSTABLE</v>
          </cell>
          <cell r="D29">
            <v>231</v>
          </cell>
          <cell r="E29">
            <v>3082558</v>
          </cell>
          <cell r="F29">
            <v>0</v>
          </cell>
          <cell r="G29">
            <v>206283</v>
          </cell>
          <cell r="H29">
            <v>3288841</v>
          </cell>
          <cell r="J29">
            <v>240963.84101528217</v>
          </cell>
          <cell r="K29">
            <v>0.39096909311923811</v>
          </cell>
          <cell r="L29">
            <v>206283</v>
          </cell>
          <cell r="M29">
            <v>447246.8410152822</v>
          </cell>
          <cell r="O29">
            <v>2841594.1589847179</v>
          </cell>
          <cell r="Q29">
            <v>0</v>
          </cell>
          <cell r="R29">
            <v>240963.84101528217</v>
          </cell>
          <cell r="S29">
            <v>206283</v>
          </cell>
          <cell r="T29">
            <v>447246.8410152822</v>
          </cell>
          <cell r="V29">
            <v>822607.52604582941</v>
          </cell>
          <cell r="AA29">
            <v>20</v>
          </cell>
          <cell r="AB29">
            <v>231</v>
          </cell>
          <cell r="AC29">
            <v>0</v>
          </cell>
          <cell r="AD29">
            <v>0</v>
          </cell>
          <cell r="AE29">
            <v>3082558</v>
          </cell>
          <cell r="AF29">
            <v>0</v>
          </cell>
          <cell r="AG29">
            <v>3082558</v>
          </cell>
          <cell r="AH29">
            <v>0</v>
          </cell>
          <cell r="AI29">
            <v>206283</v>
          </cell>
          <cell r="AJ29">
            <v>3288841</v>
          </cell>
          <cell r="AK29">
            <v>0</v>
          </cell>
          <cell r="AM29">
            <v>0</v>
          </cell>
          <cell r="AN29">
            <v>0</v>
          </cell>
          <cell r="AO29">
            <v>3288841</v>
          </cell>
          <cell r="BA29">
            <v>20</v>
          </cell>
          <cell r="BB29">
            <v>20</v>
          </cell>
          <cell r="BC29" t="str">
            <v>BARNSTABLE</v>
          </cell>
          <cell r="BD29">
            <v>3082558</v>
          </cell>
          <cell r="BE29">
            <v>2691916</v>
          </cell>
          <cell r="BF29">
            <v>390642</v>
          </cell>
          <cell r="BG29">
            <v>487.5</v>
          </cell>
          <cell r="BH29">
            <v>23559</v>
          </cell>
          <cell r="BI29">
            <v>43938.25</v>
          </cell>
          <cell r="BJ29">
            <v>79475.5</v>
          </cell>
          <cell r="BK29">
            <v>78220.25</v>
          </cell>
          <cell r="BL29">
            <v>2.0260458293640227</v>
          </cell>
          <cell r="BM29">
            <v>616324.52604582941</v>
          </cell>
          <cell r="BN29">
            <v>241574.91691750649</v>
          </cell>
          <cell r="CA29">
            <v>20</v>
          </cell>
          <cell r="CB29" t="str">
            <v>BARNSTABLE</v>
          </cell>
          <cell r="CC29">
            <v>0</v>
          </cell>
          <cell r="CD29">
            <v>0</v>
          </cell>
          <cell r="CE29">
            <v>0</v>
          </cell>
          <cell r="CF29">
            <v>0</v>
          </cell>
          <cell r="CG29">
            <v>0</v>
          </cell>
          <cell r="CH29">
            <v>0</v>
          </cell>
          <cell r="CI29">
            <v>0</v>
          </cell>
          <cell r="CJ29">
            <v>0</v>
          </cell>
          <cell r="CK29">
            <v>0</v>
          </cell>
          <cell r="CL29">
            <v>0</v>
          </cell>
          <cell r="CN29">
            <v>0</v>
          </cell>
          <cell r="CP29">
            <v>390642</v>
          </cell>
          <cell r="CQ29">
            <v>390642</v>
          </cell>
          <cell r="CR29">
            <v>0</v>
          </cell>
          <cell r="CS29">
            <v>2.0260458293640227</v>
          </cell>
          <cell r="CT29">
            <v>2.0260458293640227</v>
          </cell>
          <cell r="CV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AA30">
            <v>21</v>
          </cell>
          <cell r="BA30">
            <v>21</v>
          </cell>
          <cell r="BB30">
            <v>21</v>
          </cell>
          <cell r="BC30" t="str">
            <v>BARRE</v>
          </cell>
          <cell r="BD30">
            <v>0</v>
          </cell>
          <cell r="BE30">
            <v>0</v>
          </cell>
          <cell r="BF30">
            <v>0</v>
          </cell>
          <cell r="BG30">
            <v>0</v>
          </cell>
          <cell r="BH30">
            <v>0</v>
          </cell>
          <cell r="BI30">
            <v>0</v>
          </cell>
          <cell r="BJ30">
            <v>0</v>
          </cell>
          <cell r="BK30">
            <v>0</v>
          </cell>
          <cell r="BL30">
            <v>0</v>
          </cell>
          <cell r="BM30">
            <v>0</v>
          </cell>
          <cell r="BN30">
            <v>0</v>
          </cell>
          <cell r="CA30">
            <v>21</v>
          </cell>
          <cell r="CB30" t="str">
            <v>BARRE</v>
          </cell>
          <cell r="CC30">
            <v>0</v>
          </cell>
          <cell r="CD30">
            <v>0</v>
          </cell>
          <cell r="CE30">
            <v>0</v>
          </cell>
          <cell r="CF30">
            <v>0</v>
          </cell>
          <cell r="CG30">
            <v>0</v>
          </cell>
          <cell r="CH30">
            <v>0</v>
          </cell>
          <cell r="CI30">
            <v>0</v>
          </cell>
          <cell r="CJ30">
            <v>0</v>
          </cell>
          <cell r="CK30">
            <v>0</v>
          </cell>
          <cell r="CL30">
            <v>0</v>
          </cell>
          <cell r="CN30">
            <v>0</v>
          </cell>
          <cell r="CP30">
            <v>0</v>
          </cell>
          <cell r="CQ30">
            <v>0</v>
          </cell>
          <cell r="CR30">
            <v>0</v>
          </cell>
          <cell r="CS30">
            <v>0</v>
          </cell>
          <cell r="CT30">
            <v>0</v>
          </cell>
          <cell r="CV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AA31">
            <v>22</v>
          </cell>
          <cell r="BA31">
            <v>22</v>
          </cell>
          <cell r="BB31">
            <v>22</v>
          </cell>
          <cell r="BC31" t="str">
            <v>BECKET</v>
          </cell>
          <cell r="BD31">
            <v>0</v>
          </cell>
          <cell r="BE31">
            <v>0</v>
          </cell>
          <cell r="BF31">
            <v>0</v>
          </cell>
          <cell r="BG31">
            <v>0</v>
          </cell>
          <cell r="BH31">
            <v>0</v>
          </cell>
          <cell r="BI31">
            <v>0</v>
          </cell>
          <cell r="BJ31">
            <v>0</v>
          </cell>
          <cell r="BK31">
            <v>0</v>
          </cell>
          <cell r="BL31">
            <v>0</v>
          </cell>
          <cell r="BM31">
            <v>0</v>
          </cell>
          <cell r="BN31">
            <v>0</v>
          </cell>
          <cell r="CA31">
            <v>22</v>
          </cell>
          <cell r="CB31" t="str">
            <v>BECKET</v>
          </cell>
          <cell r="CC31">
            <v>0</v>
          </cell>
          <cell r="CD31">
            <v>0</v>
          </cell>
          <cell r="CE31">
            <v>0</v>
          </cell>
          <cell r="CF31">
            <v>0</v>
          </cell>
          <cell r="CG31">
            <v>0</v>
          </cell>
          <cell r="CH31">
            <v>0</v>
          </cell>
          <cell r="CI31">
            <v>0</v>
          </cell>
          <cell r="CJ31">
            <v>0</v>
          </cell>
          <cell r="CK31">
            <v>0</v>
          </cell>
          <cell r="CL31">
            <v>0</v>
          </cell>
          <cell r="CN31">
            <v>0</v>
          </cell>
          <cell r="CP31">
            <v>0</v>
          </cell>
          <cell r="CQ31">
            <v>0</v>
          </cell>
          <cell r="CR31">
            <v>0</v>
          </cell>
          <cell r="CS31">
            <v>0</v>
          </cell>
          <cell r="CT31">
            <v>0</v>
          </cell>
          <cell r="CV31">
            <v>0</v>
          </cell>
        </row>
        <row r="32">
          <cell r="A32">
            <v>23</v>
          </cell>
          <cell r="B32">
            <v>23</v>
          </cell>
          <cell r="C32" t="str">
            <v>BEDFORD</v>
          </cell>
          <cell r="D32">
            <v>0</v>
          </cell>
          <cell r="E32">
            <v>0</v>
          </cell>
          <cell r="F32">
            <v>0</v>
          </cell>
          <cell r="G32">
            <v>0</v>
          </cell>
          <cell r="H32">
            <v>0</v>
          </cell>
          <cell r="J32">
            <v>0</v>
          </cell>
          <cell r="K32"/>
          <cell r="L32">
            <v>0</v>
          </cell>
          <cell r="M32">
            <v>0</v>
          </cell>
          <cell r="O32">
            <v>0</v>
          </cell>
          <cell r="Q32">
            <v>0</v>
          </cell>
          <cell r="R32">
            <v>0</v>
          </cell>
          <cell r="S32">
            <v>0</v>
          </cell>
          <cell r="T32">
            <v>0</v>
          </cell>
          <cell r="V32">
            <v>0</v>
          </cell>
          <cell r="AA32">
            <v>23</v>
          </cell>
          <cell r="BA32">
            <v>23</v>
          </cell>
          <cell r="BB32">
            <v>23</v>
          </cell>
          <cell r="BC32" t="str">
            <v>BEDFORD</v>
          </cell>
          <cell r="BD32">
            <v>0</v>
          </cell>
          <cell r="BE32">
            <v>0</v>
          </cell>
          <cell r="BF32">
            <v>0</v>
          </cell>
          <cell r="BG32">
            <v>0</v>
          </cell>
          <cell r="BH32">
            <v>0</v>
          </cell>
          <cell r="BI32">
            <v>0</v>
          </cell>
          <cell r="BJ32">
            <v>0</v>
          </cell>
          <cell r="BK32">
            <v>0</v>
          </cell>
          <cell r="BL32">
            <v>0</v>
          </cell>
          <cell r="BM32">
            <v>0</v>
          </cell>
          <cell r="BN32">
            <v>0</v>
          </cell>
          <cell r="CA32">
            <v>23</v>
          </cell>
          <cell r="CB32" t="str">
            <v>BEDFORD</v>
          </cell>
          <cell r="CC32">
            <v>0</v>
          </cell>
          <cell r="CD32">
            <v>0</v>
          </cell>
          <cell r="CE32">
            <v>0</v>
          </cell>
          <cell r="CF32">
            <v>0</v>
          </cell>
          <cell r="CG32">
            <v>0</v>
          </cell>
          <cell r="CH32">
            <v>0</v>
          </cell>
          <cell r="CI32">
            <v>0</v>
          </cell>
          <cell r="CJ32">
            <v>0</v>
          </cell>
          <cell r="CK32">
            <v>0</v>
          </cell>
          <cell r="CL32">
            <v>0</v>
          </cell>
          <cell r="CN32">
            <v>0</v>
          </cell>
          <cell r="CP32">
            <v>0</v>
          </cell>
          <cell r="CQ32">
            <v>0</v>
          </cell>
          <cell r="CR32">
            <v>0</v>
          </cell>
          <cell r="CS32">
            <v>0</v>
          </cell>
          <cell r="CT32">
            <v>0</v>
          </cell>
          <cell r="CV32">
            <v>0</v>
          </cell>
        </row>
        <row r="33">
          <cell r="A33">
            <v>24</v>
          </cell>
          <cell r="B33">
            <v>24</v>
          </cell>
          <cell r="C33" t="str">
            <v>BELCHERTOWN</v>
          </cell>
          <cell r="D33">
            <v>42</v>
          </cell>
          <cell r="E33">
            <v>506748</v>
          </cell>
          <cell r="F33">
            <v>0</v>
          </cell>
          <cell r="G33">
            <v>37506</v>
          </cell>
          <cell r="H33">
            <v>544254</v>
          </cell>
          <cell r="J33">
            <v>-0.90285841644960074</v>
          </cell>
          <cell r="K33">
            <v>-1.3209671598028807E-5</v>
          </cell>
          <cell r="L33">
            <v>37506</v>
          </cell>
          <cell r="M33">
            <v>37505.097141583552</v>
          </cell>
          <cell r="O33">
            <v>506748.90285841643</v>
          </cell>
          <cell r="Q33">
            <v>0</v>
          </cell>
          <cell r="R33">
            <v>-0.90285841644960074</v>
          </cell>
          <cell r="S33">
            <v>37506</v>
          </cell>
          <cell r="T33">
            <v>37505.097141583552</v>
          </cell>
          <cell r="V33">
            <v>105854.28631048847</v>
          </cell>
          <cell r="AA33">
            <v>24</v>
          </cell>
          <cell r="AB33">
            <v>42</v>
          </cell>
          <cell r="AC33">
            <v>0</v>
          </cell>
          <cell r="AD33">
            <v>0</v>
          </cell>
          <cell r="AE33">
            <v>506748</v>
          </cell>
          <cell r="AF33">
            <v>0</v>
          </cell>
          <cell r="AG33">
            <v>506748</v>
          </cell>
          <cell r="AH33">
            <v>0</v>
          </cell>
          <cell r="AI33">
            <v>37506</v>
          </cell>
          <cell r="AJ33">
            <v>544254</v>
          </cell>
          <cell r="AK33">
            <v>0</v>
          </cell>
          <cell r="AM33">
            <v>0</v>
          </cell>
          <cell r="AN33">
            <v>0</v>
          </cell>
          <cell r="AO33">
            <v>544254</v>
          </cell>
          <cell r="BA33">
            <v>24</v>
          </cell>
          <cell r="BB33">
            <v>24</v>
          </cell>
          <cell r="BC33" t="str">
            <v>BELCHERTOWN</v>
          </cell>
          <cell r="BD33">
            <v>506748</v>
          </cell>
          <cell r="BE33">
            <v>536924</v>
          </cell>
          <cell r="BF33">
            <v>0</v>
          </cell>
          <cell r="BG33">
            <v>0</v>
          </cell>
          <cell r="BH33">
            <v>6074</v>
          </cell>
          <cell r="BI33">
            <v>11040.25</v>
          </cell>
          <cell r="BJ33">
            <v>18376.75</v>
          </cell>
          <cell r="BK33">
            <v>32858.75</v>
          </cell>
          <cell r="BL33">
            <v>-1.46368951152661</v>
          </cell>
          <cell r="BM33">
            <v>68348.286310488475</v>
          </cell>
          <cell r="BN33">
            <v>-0.90514803392535215</v>
          </cell>
          <cell r="CA33">
            <v>24</v>
          </cell>
          <cell r="CB33" t="str">
            <v>BELCHERTOWN</v>
          </cell>
          <cell r="CC33">
            <v>0</v>
          </cell>
          <cell r="CD33">
            <v>0</v>
          </cell>
          <cell r="CE33">
            <v>0</v>
          </cell>
          <cell r="CF33">
            <v>0</v>
          </cell>
          <cell r="CG33">
            <v>0</v>
          </cell>
          <cell r="CH33">
            <v>0</v>
          </cell>
          <cell r="CI33">
            <v>0</v>
          </cell>
          <cell r="CJ33">
            <v>0</v>
          </cell>
          <cell r="CK33">
            <v>0</v>
          </cell>
          <cell r="CL33">
            <v>0</v>
          </cell>
          <cell r="CN33">
            <v>0</v>
          </cell>
          <cell r="CP33">
            <v>0</v>
          </cell>
          <cell r="CQ33">
            <v>0</v>
          </cell>
          <cell r="CR33">
            <v>0</v>
          </cell>
          <cell r="CS33">
            <v>-1.46368951152661</v>
          </cell>
          <cell r="CT33">
            <v>-1.46368951152661</v>
          </cell>
          <cell r="CV33">
            <v>0</v>
          </cell>
        </row>
        <row r="34">
          <cell r="A34">
            <v>25</v>
          </cell>
          <cell r="B34">
            <v>25</v>
          </cell>
          <cell r="C34" t="str">
            <v>BELLINGHAM</v>
          </cell>
          <cell r="D34">
            <v>48</v>
          </cell>
          <cell r="E34">
            <v>651340</v>
          </cell>
          <cell r="F34">
            <v>0</v>
          </cell>
          <cell r="G34">
            <v>42864</v>
          </cell>
          <cell r="H34">
            <v>694204</v>
          </cell>
          <cell r="J34">
            <v>48399.840787406327</v>
          </cell>
          <cell r="K34">
            <v>0.22979806897138724</v>
          </cell>
          <cell r="L34">
            <v>42864</v>
          </cell>
          <cell r="M34">
            <v>91263.840787406327</v>
          </cell>
          <cell r="O34">
            <v>602940.15921259369</v>
          </cell>
          <cell r="Q34">
            <v>0</v>
          </cell>
          <cell r="R34">
            <v>48399.840787406327</v>
          </cell>
          <cell r="S34">
            <v>42864</v>
          </cell>
          <cell r="T34">
            <v>91263.840787406327</v>
          </cell>
          <cell r="V34">
            <v>253483.00565157802</v>
          </cell>
          <cell r="AA34">
            <v>25</v>
          </cell>
          <cell r="AB34">
            <v>48</v>
          </cell>
          <cell r="AC34">
            <v>0</v>
          </cell>
          <cell r="AD34">
            <v>0</v>
          </cell>
          <cell r="AE34">
            <v>651340</v>
          </cell>
          <cell r="AF34">
            <v>0</v>
          </cell>
          <cell r="AG34">
            <v>651340</v>
          </cell>
          <cell r="AH34">
            <v>0</v>
          </cell>
          <cell r="AI34">
            <v>42864</v>
          </cell>
          <cell r="AJ34">
            <v>694204</v>
          </cell>
          <cell r="AK34">
            <v>0</v>
          </cell>
          <cell r="AM34">
            <v>0</v>
          </cell>
          <cell r="AN34">
            <v>0</v>
          </cell>
          <cell r="AO34">
            <v>694204</v>
          </cell>
          <cell r="BA34">
            <v>25</v>
          </cell>
          <cell r="BB34">
            <v>25</v>
          </cell>
          <cell r="BC34" t="str">
            <v>BELLINGHAM</v>
          </cell>
          <cell r="BD34">
            <v>651340</v>
          </cell>
          <cell r="BE34">
            <v>573565</v>
          </cell>
          <cell r="BF34">
            <v>77775</v>
          </cell>
          <cell r="BG34">
            <v>44518.5</v>
          </cell>
          <cell r="BH34">
            <v>57762</v>
          </cell>
          <cell r="BI34">
            <v>24605.75</v>
          </cell>
          <cell r="BJ34">
            <v>0</v>
          </cell>
          <cell r="BK34">
            <v>5268.25</v>
          </cell>
          <cell r="BL34">
            <v>689.50565157800156</v>
          </cell>
          <cell r="BM34">
            <v>210619.00565157802</v>
          </cell>
          <cell r="BN34">
            <v>48522.581096707763</v>
          </cell>
          <cell r="CA34">
            <v>25</v>
          </cell>
          <cell r="CB34" t="str">
            <v>BELLINGHAM</v>
          </cell>
          <cell r="CC34">
            <v>0</v>
          </cell>
          <cell r="CD34">
            <v>0</v>
          </cell>
          <cell r="CE34">
            <v>0</v>
          </cell>
          <cell r="CF34">
            <v>0</v>
          </cell>
          <cell r="CG34">
            <v>0</v>
          </cell>
          <cell r="CH34">
            <v>0</v>
          </cell>
          <cell r="CI34">
            <v>0</v>
          </cell>
          <cell r="CJ34">
            <v>0</v>
          </cell>
          <cell r="CK34">
            <v>0</v>
          </cell>
          <cell r="CL34">
            <v>0</v>
          </cell>
          <cell r="CN34">
            <v>0</v>
          </cell>
          <cell r="CP34">
            <v>77775</v>
          </cell>
          <cell r="CQ34">
            <v>77775</v>
          </cell>
          <cell r="CR34">
            <v>0</v>
          </cell>
          <cell r="CS34">
            <v>689.50565157800156</v>
          </cell>
          <cell r="CT34">
            <v>689.50565157800156</v>
          </cell>
          <cell r="CV34">
            <v>0</v>
          </cell>
        </row>
        <row r="35">
          <cell r="A35">
            <v>26</v>
          </cell>
          <cell r="B35">
            <v>26</v>
          </cell>
          <cell r="C35" t="str">
            <v>BELMONT</v>
          </cell>
          <cell r="D35">
            <v>1</v>
          </cell>
          <cell r="E35">
            <v>14582</v>
          </cell>
          <cell r="F35">
            <v>0</v>
          </cell>
          <cell r="G35">
            <v>893</v>
          </cell>
          <cell r="H35">
            <v>15475</v>
          </cell>
          <cell r="J35">
            <v>-0.55170345758846229</v>
          </cell>
          <cell r="K35">
            <v>-6.1761152614923297E-5</v>
          </cell>
          <cell r="L35">
            <v>893</v>
          </cell>
          <cell r="M35">
            <v>892.44829654241153</v>
          </cell>
          <cell r="O35">
            <v>14582.551703457588</v>
          </cell>
          <cell r="Q35">
            <v>0</v>
          </cell>
          <cell r="R35">
            <v>-0.55170345758846229</v>
          </cell>
          <cell r="S35">
            <v>893</v>
          </cell>
          <cell r="T35">
            <v>892.44829654241153</v>
          </cell>
          <cell r="V35">
            <v>9825.8555933581247</v>
          </cell>
          <cell r="AA35">
            <v>26</v>
          </cell>
          <cell r="AB35">
            <v>1</v>
          </cell>
          <cell r="AC35">
            <v>0</v>
          </cell>
          <cell r="AD35">
            <v>0</v>
          </cell>
          <cell r="AE35">
            <v>14582</v>
          </cell>
          <cell r="AF35">
            <v>0</v>
          </cell>
          <cell r="AG35">
            <v>14582</v>
          </cell>
          <cell r="AH35">
            <v>0</v>
          </cell>
          <cell r="AI35">
            <v>893</v>
          </cell>
          <cell r="AJ35">
            <v>15475</v>
          </cell>
          <cell r="AK35">
            <v>0</v>
          </cell>
          <cell r="AM35">
            <v>0</v>
          </cell>
          <cell r="AN35">
            <v>0</v>
          </cell>
          <cell r="AO35">
            <v>15475</v>
          </cell>
          <cell r="BA35">
            <v>26</v>
          </cell>
          <cell r="BB35">
            <v>26</v>
          </cell>
          <cell r="BC35" t="str">
            <v>BELMONT</v>
          </cell>
          <cell r="BD35">
            <v>14582</v>
          </cell>
          <cell r="BE35">
            <v>34944</v>
          </cell>
          <cell r="BF35">
            <v>0</v>
          </cell>
          <cell r="BG35">
            <v>0</v>
          </cell>
          <cell r="BH35">
            <v>3712</v>
          </cell>
          <cell r="BI35">
            <v>678.5</v>
          </cell>
          <cell r="BJ35">
            <v>0</v>
          </cell>
          <cell r="BK35">
            <v>4543.25</v>
          </cell>
          <cell r="BL35">
            <v>-0.89440664187492303</v>
          </cell>
          <cell r="BM35">
            <v>8932.8555933581247</v>
          </cell>
          <cell r="BN35">
            <v>-0.55310255832775024</v>
          </cell>
          <cell r="CA35">
            <v>26</v>
          </cell>
          <cell r="CB35" t="str">
            <v>BELMONT</v>
          </cell>
          <cell r="CC35">
            <v>0</v>
          </cell>
          <cell r="CD35">
            <v>0</v>
          </cell>
          <cell r="CE35">
            <v>0</v>
          </cell>
          <cell r="CF35">
            <v>0</v>
          </cell>
          <cell r="CG35">
            <v>0</v>
          </cell>
          <cell r="CH35">
            <v>0</v>
          </cell>
          <cell r="CI35">
            <v>0</v>
          </cell>
          <cell r="CJ35">
            <v>0</v>
          </cell>
          <cell r="CK35">
            <v>0</v>
          </cell>
          <cell r="CL35">
            <v>0</v>
          </cell>
          <cell r="CN35">
            <v>0</v>
          </cell>
          <cell r="CP35">
            <v>0</v>
          </cell>
          <cell r="CQ35">
            <v>0</v>
          </cell>
          <cell r="CR35">
            <v>0</v>
          </cell>
          <cell r="CS35">
            <v>-0.89440664187492303</v>
          </cell>
          <cell r="CT35">
            <v>-0.89440664187492303</v>
          </cell>
          <cell r="CV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AA36">
            <v>27</v>
          </cell>
          <cell r="BA36">
            <v>27</v>
          </cell>
          <cell r="BB36">
            <v>27</v>
          </cell>
          <cell r="BC36" t="str">
            <v>BERKLEY</v>
          </cell>
          <cell r="BD36">
            <v>0</v>
          </cell>
          <cell r="BE36">
            <v>0</v>
          </cell>
          <cell r="BF36">
            <v>0</v>
          </cell>
          <cell r="BG36">
            <v>0</v>
          </cell>
          <cell r="BH36">
            <v>0</v>
          </cell>
          <cell r="BI36">
            <v>0</v>
          </cell>
          <cell r="BJ36">
            <v>0</v>
          </cell>
          <cell r="BK36">
            <v>5373.75</v>
          </cell>
          <cell r="BL36">
            <v>0</v>
          </cell>
          <cell r="BM36">
            <v>5373.75</v>
          </cell>
          <cell r="BN36">
            <v>0</v>
          </cell>
          <cell r="CA36">
            <v>27</v>
          </cell>
          <cell r="CB36" t="str">
            <v>BERKLEY</v>
          </cell>
          <cell r="CC36">
            <v>0</v>
          </cell>
          <cell r="CD36">
            <v>0</v>
          </cell>
          <cell r="CE36">
            <v>0</v>
          </cell>
          <cell r="CF36">
            <v>0</v>
          </cell>
          <cell r="CG36">
            <v>0</v>
          </cell>
          <cell r="CH36">
            <v>0</v>
          </cell>
          <cell r="CI36">
            <v>0</v>
          </cell>
          <cell r="CJ36">
            <v>0</v>
          </cell>
          <cell r="CK36">
            <v>0</v>
          </cell>
          <cell r="CL36">
            <v>0</v>
          </cell>
          <cell r="CN36">
            <v>0</v>
          </cell>
          <cell r="CP36">
            <v>0</v>
          </cell>
          <cell r="CQ36">
            <v>0</v>
          </cell>
          <cell r="CR36">
            <v>0</v>
          </cell>
          <cell r="CS36">
            <v>0</v>
          </cell>
          <cell r="CT36">
            <v>0</v>
          </cell>
          <cell r="CV36">
            <v>0</v>
          </cell>
        </row>
        <row r="37">
          <cell r="A37">
            <v>28</v>
          </cell>
          <cell r="B37">
            <v>28</v>
          </cell>
          <cell r="C37" t="str">
            <v>BERLIN</v>
          </cell>
          <cell r="D37">
            <v>1</v>
          </cell>
          <cell r="E37">
            <v>21501</v>
          </cell>
          <cell r="F37">
            <v>0</v>
          </cell>
          <cell r="G37">
            <v>893</v>
          </cell>
          <cell r="H37">
            <v>22394</v>
          </cell>
          <cell r="J37">
            <v>13262.620698727298</v>
          </cell>
          <cell r="K37">
            <v>0.61683738889946038</v>
          </cell>
          <cell r="L37">
            <v>893</v>
          </cell>
          <cell r="M37">
            <v>14155.620698727298</v>
          </cell>
          <cell r="O37">
            <v>8238.3793012727019</v>
          </cell>
          <cell r="Q37">
            <v>0</v>
          </cell>
          <cell r="R37">
            <v>13262.620698727298</v>
          </cell>
          <cell r="S37">
            <v>893</v>
          </cell>
          <cell r="T37">
            <v>14155.620698727298</v>
          </cell>
          <cell r="V37">
            <v>22394</v>
          </cell>
          <cell r="AA37">
            <v>28</v>
          </cell>
          <cell r="AB37">
            <v>1</v>
          </cell>
          <cell r="AC37">
            <v>0</v>
          </cell>
          <cell r="AD37">
            <v>0</v>
          </cell>
          <cell r="AE37">
            <v>21501</v>
          </cell>
          <cell r="AF37">
            <v>0</v>
          </cell>
          <cell r="AG37">
            <v>21501</v>
          </cell>
          <cell r="AH37">
            <v>0</v>
          </cell>
          <cell r="AI37">
            <v>893</v>
          </cell>
          <cell r="AJ37">
            <v>22394</v>
          </cell>
          <cell r="AK37">
            <v>0</v>
          </cell>
          <cell r="AM37">
            <v>0</v>
          </cell>
          <cell r="AN37">
            <v>0</v>
          </cell>
          <cell r="AO37">
            <v>22394</v>
          </cell>
          <cell r="BA37">
            <v>28</v>
          </cell>
          <cell r="BB37">
            <v>28</v>
          </cell>
          <cell r="BC37" t="str">
            <v>BERLIN</v>
          </cell>
          <cell r="BD37">
            <v>21501</v>
          </cell>
          <cell r="BE37">
            <v>0</v>
          </cell>
          <cell r="BF37">
            <v>21501</v>
          </cell>
          <cell r="BG37">
            <v>0</v>
          </cell>
          <cell r="BH37">
            <v>0</v>
          </cell>
          <cell r="BI37">
            <v>0</v>
          </cell>
          <cell r="BJ37">
            <v>0</v>
          </cell>
          <cell r="BK37">
            <v>0</v>
          </cell>
          <cell r="BL37">
            <v>0</v>
          </cell>
          <cell r="BM37">
            <v>21501</v>
          </cell>
          <cell r="BN37">
            <v>13296.254242561867</v>
          </cell>
          <cell r="CA37">
            <v>28</v>
          </cell>
          <cell r="CB37" t="str">
            <v>BERLIN</v>
          </cell>
          <cell r="CC37">
            <v>0</v>
          </cell>
          <cell r="CD37">
            <v>0</v>
          </cell>
          <cell r="CE37">
            <v>0</v>
          </cell>
          <cell r="CF37">
            <v>0</v>
          </cell>
          <cell r="CG37">
            <v>0</v>
          </cell>
          <cell r="CH37">
            <v>0</v>
          </cell>
          <cell r="CI37">
            <v>0</v>
          </cell>
          <cell r="CJ37">
            <v>0</v>
          </cell>
          <cell r="CK37">
            <v>0</v>
          </cell>
          <cell r="CL37">
            <v>0</v>
          </cell>
          <cell r="CN37">
            <v>0</v>
          </cell>
          <cell r="CP37">
            <v>21501</v>
          </cell>
          <cell r="CQ37">
            <v>21501</v>
          </cell>
          <cell r="CR37">
            <v>0</v>
          </cell>
          <cell r="CS37">
            <v>0</v>
          </cell>
          <cell r="CT37">
            <v>0</v>
          </cell>
          <cell r="CV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AA38">
            <v>29</v>
          </cell>
          <cell r="BA38">
            <v>29</v>
          </cell>
          <cell r="BB38">
            <v>29</v>
          </cell>
          <cell r="BC38" t="str">
            <v>BERNARDSTON</v>
          </cell>
          <cell r="BD38">
            <v>0</v>
          </cell>
          <cell r="BE38">
            <v>0</v>
          </cell>
          <cell r="BF38">
            <v>0</v>
          </cell>
          <cell r="BG38">
            <v>0</v>
          </cell>
          <cell r="BH38">
            <v>0</v>
          </cell>
          <cell r="BI38">
            <v>0</v>
          </cell>
          <cell r="BJ38">
            <v>0</v>
          </cell>
          <cell r="BK38">
            <v>0</v>
          </cell>
          <cell r="BL38">
            <v>0</v>
          </cell>
          <cell r="BM38">
            <v>0</v>
          </cell>
          <cell r="BN38">
            <v>0</v>
          </cell>
          <cell r="CA38">
            <v>29</v>
          </cell>
          <cell r="CB38" t="str">
            <v>BERNARDSTON</v>
          </cell>
          <cell r="CC38">
            <v>0</v>
          </cell>
          <cell r="CD38">
            <v>0</v>
          </cell>
          <cell r="CE38">
            <v>0</v>
          </cell>
          <cell r="CF38">
            <v>0</v>
          </cell>
          <cell r="CG38">
            <v>0</v>
          </cell>
          <cell r="CH38">
            <v>0</v>
          </cell>
          <cell r="CI38">
            <v>0</v>
          </cell>
          <cell r="CJ38">
            <v>0</v>
          </cell>
          <cell r="CK38">
            <v>0</v>
          </cell>
          <cell r="CL38">
            <v>0</v>
          </cell>
          <cell r="CN38">
            <v>0</v>
          </cell>
          <cell r="CP38">
            <v>0</v>
          </cell>
          <cell r="CQ38">
            <v>0</v>
          </cell>
          <cell r="CR38">
            <v>0</v>
          </cell>
          <cell r="CS38">
            <v>0</v>
          </cell>
          <cell r="CT38">
            <v>0</v>
          </cell>
          <cell r="CV38">
            <v>0</v>
          </cell>
        </row>
        <row r="39">
          <cell r="A39">
            <v>30</v>
          </cell>
          <cell r="B39">
            <v>30</v>
          </cell>
          <cell r="C39" t="str">
            <v>BEVERLY</v>
          </cell>
          <cell r="D39">
            <v>11</v>
          </cell>
          <cell r="E39">
            <v>164065</v>
          </cell>
          <cell r="F39">
            <v>0</v>
          </cell>
          <cell r="G39">
            <v>9823</v>
          </cell>
          <cell r="H39">
            <v>173888</v>
          </cell>
          <cell r="J39">
            <v>3933.2850839734433</v>
          </cell>
          <cell r="K39">
            <v>0.15023413368269298</v>
          </cell>
          <cell r="L39">
            <v>9823</v>
          </cell>
          <cell r="M39">
            <v>13756.285083973444</v>
          </cell>
          <cell r="O39">
            <v>160131.71491602657</v>
          </cell>
          <cell r="Q39">
            <v>0</v>
          </cell>
          <cell r="R39">
            <v>3933.2850839734433</v>
          </cell>
          <cell r="S39">
            <v>9823</v>
          </cell>
          <cell r="T39">
            <v>13756.285083973444</v>
          </cell>
          <cell r="V39">
            <v>36004.034812507191</v>
          </cell>
          <cell r="AA39">
            <v>30</v>
          </cell>
          <cell r="AB39">
            <v>11</v>
          </cell>
          <cell r="AC39">
            <v>0</v>
          </cell>
          <cell r="AD39">
            <v>0</v>
          </cell>
          <cell r="AE39">
            <v>164065</v>
          </cell>
          <cell r="AF39">
            <v>0</v>
          </cell>
          <cell r="AG39">
            <v>164065</v>
          </cell>
          <cell r="AH39">
            <v>0</v>
          </cell>
          <cell r="AI39">
            <v>9823</v>
          </cell>
          <cell r="AJ39">
            <v>173888</v>
          </cell>
          <cell r="AK39">
            <v>0</v>
          </cell>
          <cell r="AM39">
            <v>0</v>
          </cell>
          <cell r="AN39">
            <v>0</v>
          </cell>
          <cell r="AO39">
            <v>173888</v>
          </cell>
          <cell r="BA39">
            <v>30</v>
          </cell>
          <cell r="BB39">
            <v>30</v>
          </cell>
          <cell r="BC39" t="str">
            <v>BEVERLY</v>
          </cell>
          <cell r="BD39">
            <v>164065</v>
          </cell>
          <cell r="BE39">
            <v>157791</v>
          </cell>
          <cell r="BF39">
            <v>6274</v>
          </cell>
          <cell r="BG39">
            <v>6489.25</v>
          </cell>
          <cell r="BH39">
            <v>0</v>
          </cell>
          <cell r="BI39">
            <v>12466</v>
          </cell>
          <cell r="BJ39">
            <v>849.25</v>
          </cell>
          <cell r="BK39">
            <v>0</v>
          </cell>
          <cell r="BL39">
            <v>102.53481250718687</v>
          </cell>
          <cell r="BM39">
            <v>26181.034812507187</v>
          </cell>
          <cell r="BN39">
            <v>3943.2597578550822</v>
          </cell>
          <cell r="CA39">
            <v>30</v>
          </cell>
          <cell r="CB39" t="str">
            <v>BEVERLY</v>
          </cell>
          <cell r="CC39">
            <v>0</v>
          </cell>
          <cell r="CD39">
            <v>0</v>
          </cell>
          <cell r="CE39">
            <v>0</v>
          </cell>
          <cell r="CF39">
            <v>0</v>
          </cell>
          <cell r="CG39">
            <v>0</v>
          </cell>
          <cell r="CH39">
            <v>0</v>
          </cell>
          <cell r="CI39">
            <v>0</v>
          </cell>
          <cell r="CJ39">
            <v>0</v>
          </cell>
          <cell r="CK39">
            <v>0</v>
          </cell>
          <cell r="CL39">
            <v>0</v>
          </cell>
          <cell r="CN39">
            <v>0</v>
          </cell>
          <cell r="CP39">
            <v>6274</v>
          </cell>
          <cell r="CQ39">
            <v>6274</v>
          </cell>
          <cell r="CR39">
            <v>0</v>
          </cell>
          <cell r="CS39">
            <v>102.53481250718687</v>
          </cell>
          <cell r="CT39">
            <v>102.53481250718687</v>
          </cell>
          <cell r="CV39">
            <v>0</v>
          </cell>
        </row>
        <row r="40">
          <cell r="A40">
            <v>31</v>
          </cell>
          <cell r="B40">
            <v>31</v>
          </cell>
          <cell r="C40" t="str">
            <v>BILLERICA</v>
          </cell>
          <cell r="D40">
            <v>147</v>
          </cell>
          <cell r="E40">
            <v>2114866</v>
          </cell>
          <cell r="F40">
            <v>0</v>
          </cell>
          <cell r="G40">
            <v>131271</v>
          </cell>
          <cell r="H40">
            <v>2246137</v>
          </cell>
          <cell r="J40">
            <v>259.61926297093328</v>
          </cell>
          <cell r="K40">
            <v>1.7269969861774808E-3</v>
          </cell>
          <cell r="L40">
            <v>131271</v>
          </cell>
          <cell r="M40">
            <v>131530.61926297093</v>
          </cell>
          <cell r="O40">
            <v>2114606.380737029</v>
          </cell>
          <cell r="Q40">
            <v>0</v>
          </cell>
          <cell r="R40">
            <v>259.61926297093328</v>
          </cell>
          <cell r="S40">
            <v>131271</v>
          </cell>
          <cell r="T40">
            <v>131530.61926297093</v>
          </cell>
          <cell r="V40">
            <v>281600.88768878637</v>
          </cell>
          <cell r="AA40">
            <v>31</v>
          </cell>
          <cell r="AB40">
            <v>147</v>
          </cell>
          <cell r="AC40">
            <v>0</v>
          </cell>
          <cell r="AD40">
            <v>0</v>
          </cell>
          <cell r="AE40">
            <v>2114866</v>
          </cell>
          <cell r="AF40">
            <v>0</v>
          </cell>
          <cell r="AG40">
            <v>2114866</v>
          </cell>
          <cell r="AH40">
            <v>0</v>
          </cell>
          <cell r="AI40">
            <v>131271</v>
          </cell>
          <cell r="AJ40">
            <v>2246137</v>
          </cell>
          <cell r="AK40">
            <v>0</v>
          </cell>
          <cell r="AM40">
            <v>0</v>
          </cell>
          <cell r="AN40">
            <v>0</v>
          </cell>
          <cell r="AO40">
            <v>2246137</v>
          </cell>
          <cell r="BA40">
            <v>31</v>
          </cell>
          <cell r="BB40">
            <v>31</v>
          </cell>
          <cell r="BC40" t="str">
            <v>BILLERICA</v>
          </cell>
          <cell r="BD40">
            <v>2114866</v>
          </cell>
          <cell r="BE40">
            <v>2278235</v>
          </cell>
          <cell r="BF40">
            <v>0</v>
          </cell>
          <cell r="BG40">
            <v>26637.25</v>
          </cell>
          <cell r="BH40">
            <v>0</v>
          </cell>
          <cell r="BI40">
            <v>4168.75</v>
          </cell>
          <cell r="BJ40">
            <v>49890.75</v>
          </cell>
          <cell r="BK40">
            <v>69212.25</v>
          </cell>
          <cell r="BL40">
            <v>420.88768878640258</v>
          </cell>
          <cell r="BM40">
            <v>150329.8876887864</v>
          </cell>
          <cell r="BN40">
            <v>260.27764837301817</v>
          </cell>
          <cell r="CA40">
            <v>31</v>
          </cell>
          <cell r="CB40" t="str">
            <v>BILLERICA</v>
          </cell>
          <cell r="CC40">
            <v>0</v>
          </cell>
          <cell r="CD40">
            <v>0</v>
          </cell>
          <cell r="CE40">
            <v>0</v>
          </cell>
          <cell r="CF40">
            <v>0</v>
          </cell>
          <cell r="CG40">
            <v>0</v>
          </cell>
          <cell r="CH40">
            <v>0</v>
          </cell>
          <cell r="CI40">
            <v>0</v>
          </cell>
          <cell r="CJ40">
            <v>0</v>
          </cell>
          <cell r="CK40">
            <v>0</v>
          </cell>
          <cell r="CL40">
            <v>0</v>
          </cell>
          <cell r="CN40">
            <v>0</v>
          </cell>
          <cell r="CP40">
            <v>0</v>
          </cell>
          <cell r="CQ40">
            <v>0</v>
          </cell>
          <cell r="CR40">
            <v>0</v>
          </cell>
          <cell r="CS40">
            <v>420.88768878640258</v>
          </cell>
          <cell r="CT40">
            <v>420.88768878640258</v>
          </cell>
          <cell r="CV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AA41">
            <v>32</v>
          </cell>
          <cell r="BA41">
            <v>32</v>
          </cell>
          <cell r="BB41">
            <v>32</v>
          </cell>
          <cell r="BC41" t="str">
            <v>BLACKSTONE</v>
          </cell>
          <cell r="BD41">
            <v>0</v>
          </cell>
          <cell r="BE41">
            <v>0</v>
          </cell>
          <cell r="BF41">
            <v>0</v>
          </cell>
          <cell r="BG41">
            <v>0</v>
          </cell>
          <cell r="BH41">
            <v>0</v>
          </cell>
          <cell r="BI41">
            <v>0</v>
          </cell>
          <cell r="BJ41">
            <v>0</v>
          </cell>
          <cell r="BK41">
            <v>0</v>
          </cell>
          <cell r="BL41">
            <v>0</v>
          </cell>
          <cell r="BM41">
            <v>0</v>
          </cell>
          <cell r="BN41">
            <v>0</v>
          </cell>
          <cell r="CA41">
            <v>32</v>
          </cell>
          <cell r="CB41" t="str">
            <v>BLACKSTONE</v>
          </cell>
          <cell r="CC41">
            <v>0</v>
          </cell>
          <cell r="CD41">
            <v>0</v>
          </cell>
          <cell r="CE41">
            <v>0</v>
          </cell>
          <cell r="CF41">
            <v>0</v>
          </cell>
          <cell r="CG41">
            <v>0</v>
          </cell>
          <cell r="CH41">
            <v>0</v>
          </cell>
          <cell r="CI41">
            <v>0</v>
          </cell>
          <cell r="CJ41">
            <v>0</v>
          </cell>
          <cell r="CK41">
            <v>0</v>
          </cell>
          <cell r="CL41">
            <v>0</v>
          </cell>
          <cell r="CN41">
            <v>0</v>
          </cell>
          <cell r="CP41">
            <v>0</v>
          </cell>
          <cell r="CQ41">
            <v>0</v>
          </cell>
          <cell r="CR41">
            <v>0</v>
          </cell>
          <cell r="CS41">
            <v>0</v>
          </cell>
          <cell r="CT41">
            <v>0</v>
          </cell>
          <cell r="CV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AA42">
            <v>33</v>
          </cell>
          <cell r="BA42">
            <v>33</v>
          </cell>
          <cell r="BB42">
            <v>33</v>
          </cell>
          <cell r="BC42" t="str">
            <v>BLANDFORD</v>
          </cell>
          <cell r="BD42">
            <v>0</v>
          </cell>
          <cell r="BE42">
            <v>0</v>
          </cell>
          <cell r="BF42">
            <v>0</v>
          </cell>
          <cell r="BG42">
            <v>0</v>
          </cell>
          <cell r="BH42">
            <v>0</v>
          </cell>
          <cell r="BI42">
            <v>0</v>
          </cell>
          <cell r="BJ42">
            <v>0</v>
          </cell>
          <cell r="BK42">
            <v>0</v>
          </cell>
          <cell r="BL42">
            <v>0</v>
          </cell>
          <cell r="BM42">
            <v>0</v>
          </cell>
          <cell r="BN42">
            <v>0</v>
          </cell>
          <cell r="CA42">
            <v>33</v>
          </cell>
          <cell r="CB42" t="str">
            <v>BLANDFORD</v>
          </cell>
          <cell r="CC42">
            <v>0</v>
          </cell>
          <cell r="CD42">
            <v>0</v>
          </cell>
          <cell r="CE42">
            <v>0</v>
          </cell>
          <cell r="CF42">
            <v>0</v>
          </cell>
          <cell r="CG42">
            <v>0</v>
          </cell>
          <cell r="CH42">
            <v>0</v>
          </cell>
          <cell r="CI42">
            <v>0</v>
          </cell>
          <cell r="CJ42">
            <v>0</v>
          </cell>
          <cell r="CK42">
            <v>0</v>
          </cell>
          <cell r="CL42">
            <v>0</v>
          </cell>
          <cell r="CN42">
            <v>0</v>
          </cell>
          <cell r="CP42">
            <v>0</v>
          </cell>
          <cell r="CQ42">
            <v>0</v>
          </cell>
          <cell r="CR42">
            <v>0</v>
          </cell>
          <cell r="CS42">
            <v>0</v>
          </cell>
          <cell r="CT42">
            <v>0</v>
          </cell>
          <cell r="CV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AA43">
            <v>34</v>
          </cell>
          <cell r="BA43">
            <v>34</v>
          </cell>
          <cell r="BB43">
            <v>34</v>
          </cell>
          <cell r="BC43" t="str">
            <v>BOLTON</v>
          </cell>
          <cell r="BD43">
            <v>0</v>
          </cell>
          <cell r="BE43">
            <v>0</v>
          </cell>
          <cell r="BF43">
            <v>0</v>
          </cell>
          <cell r="BG43">
            <v>0</v>
          </cell>
          <cell r="BH43">
            <v>0</v>
          </cell>
          <cell r="BI43">
            <v>0</v>
          </cell>
          <cell r="BJ43">
            <v>0</v>
          </cell>
          <cell r="BK43">
            <v>0</v>
          </cell>
          <cell r="BL43">
            <v>0</v>
          </cell>
          <cell r="BM43">
            <v>0</v>
          </cell>
          <cell r="BN43">
            <v>0</v>
          </cell>
          <cell r="CA43">
            <v>34</v>
          </cell>
          <cell r="CB43" t="str">
            <v>BOLTON</v>
          </cell>
          <cell r="CC43">
            <v>0</v>
          </cell>
          <cell r="CD43">
            <v>0</v>
          </cell>
          <cell r="CE43">
            <v>0</v>
          </cell>
          <cell r="CF43">
            <v>0</v>
          </cell>
          <cell r="CG43">
            <v>0</v>
          </cell>
          <cell r="CH43">
            <v>0</v>
          </cell>
          <cell r="CI43">
            <v>0</v>
          </cell>
          <cell r="CJ43">
            <v>0</v>
          </cell>
          <cell r="CK43">
            <v>0</v>
          </cell>
          <cell r="CL43">
            <v>0</v>
          </cell>
          <cell r="CN43">
            <v>0</v>
          </cell>
          <cell r="CP43">
            <v>0</v>
          </cell>
          <cell r="CQ43">
            <v>0</v>
          </cell>
          <cell r="CR43">
            <v>0</v>
          </cell>
          <cell r="CS43">
            <v>0</v>
          </cell>
          <cell r="CT43">
            <v>0</v>
          </cell>
          <cell r="CV43">
            <v>0</v>
          </cell>
        </row>
        <row r="44">
          <cell r="A44">
            <v>35</v>
          </cell>
          <cell r="B44">
            <v>35</v>
          </cell>
          <cell r="C44" t="str">
            <v>BOSTON</v>
          </cell>
          <cell r="D44">
            <v>11025</v>
          </cell>
          <cell r="E44">
            <v>184660577</v>
          </cell>
          <cell r="F44">
            <v>423229</v>
          </cell>
          <cell r="G44">
            <v>9844553</v>
          </cell>
          <cell r="H44">
            <v>194928359</v>
          </cell>
          <cell r="J44">
            <v>12884150.849624775</v>
          </cell>
          <cell r="K44">
            <v>0.31508072257809172</v>
          </cell>
          <cell r="L44">
            <v>9844553</v>
          </cell>
          <cell r="M44">
            <v>22728703.849624775</v>
          </cell>
          <cell r="O44">
            <v>172199655.15037522</v>
          </cell>
          <cell r="Q44">
            <v>0</v>
          </cell>
          <cell r="R44">
            <v>12884150.849624775</v>
          </cell>
          <cell r="S44">
            <v>9844553</v>
          </cell>
          <cell r="T44">
            <v>22728703.849624775</v>
          </cell>
          <cell r="V44">
            <v>50736140.223117024</v>
          </cell>
          <cell r="AA44">
            <v>35</v>
          </cell>
          <cell r="AB44">
            <v>11025</v>
          </cell>
          <cell r="AC44">
            <v>0</v>
          </cell>
          <cell r="AD44">
            <v>0</v>
          </cell>
          <cell r="AE44">
            <v>184675158</v>
          </cell>
          <cell r="AF44">
            <v>0</v>
          </cell>
          <cell r="AG44">
            <v>184675158</v>
          </cell>
          <cell r="AH44">
            <v>423229</v>
          </cell>
          <cell r="AI44">
            <v>9845325</v>
          </cell>
          <cell r="AJ44">
            <v>194943712</v>
          </cell>
          <cell r="AK44">
            <v>0</v>
          </cell>
          <cell r="AM44">
            <v>0</v>
          </cell>
          <cell r="AN44">
            <v>0</v>
          </cell>
          <cell r="AO44">
            <v>194943712</v>
          </cell>
          <cell r="BA44">
            <v>35</v>
          </cell>
          <cell r="BB44">
            <v>35</v>
          </cell>
          <cell r="BC44" t="str">
            <v>BOSTON</v>
          </cell>
          <cell r="BD44">
            <v>184660577</v>
          </cell>
          <cell r="BE44">
            <v>163844536</v>
          </cell>
          <cell r="BF44">
            <v>20816041</v>
          </cell>
          <cell r="BG44">
            <v>5130177</v>
          </cell>
          <cell r="BH44">
            <v>2163422</v>
          </cell>
          <cell r="BI44">
            <v>4057026.75</v>
          </cell>
          <cell r="BJ44">
            <v>3588035.5</v>
          </cell>
          <cell r="BK44">
            <v>5065491</v>
          </cell>
          <cell r="BL44">
            <v>71393.973117021844</v>
          </cell>
          <cell r="BM44">
            <v>40891587.223117024</v>
          </cell>
          <cell r="BN44">
            <v>12916824.607113266</v>
          </cell>
          <cell r="CA44">
            <v>35</v>
          </cell>
          <cell r="CB44" t="str">
            <v>BOSTON</v>
          </cell>
          <cell r="CC44">
            <v>-2.4199999999982538</v>
          </cell>
          <cell r="CD44">
            <v>-14581</v>
          </cell>
          <cell r="CE44">
            <v>0</v>
          </cell>
          <cell r="CF44">
            <v>-772</v>
          </cell>
          <cell r="CG44">
            <v>-15353</v>
          </cell>
          <cell r="CH44">
            <v>0</v>
          </cell>
          <cell r="CI44">
            <v>0</v>
          </cell>
          <cell r="CJ44">
            <v>0</v>
          </cell>
          <cell r="CK44">
            <v>0</v>
          </cell>
          <cell r="CL44">
            <v>-15353</v>
          </cell>
          <cell r="CN44">
            <v>-772</v>
          </cell>
          <cell r="CP44">
            <v>20816041</v>
          </cell>
          <cell r="CQ44">
            <v>20830622</v>
          </cell>
          <cell r="CR44">
            <v>-14581</v>
          </cell>
          <cell r="CS44">
            <v>71393.973117021844</v>
          </cell>
          <cell r="CT44">
            <v>71393.973117021844</v>
          </cell>
          <cell r="CV44">
            <v>0</v>
          </cell>
        </row>
        <row r="45">
          <cell r="A45">
            <v>36</v>
          </cell>
          <cell r="B45">
            <v>36</v>
          </cell>
          <cell r="C45" t="str">
            <v>BOURNE</v>
          </cell>
          <cell r="D45">
            <v>145</v>
          </cell>
          <cell r="E45">
            <v>2221793</v>
          </cell>
          <cell r="F45">
            <v>0</v>
          </cell>
          <cell r="G45">
            <v>129485</v>
          </cell>
          <cell r="H45">
            <v>2351278</v>
          </cell>
          <cell r="J45">
            <v>217838.03931792991</v>
          </cell>
          <cell r="K45">
            <v>0.35925345298134043</v>
          </cell>
          <cell r="L45">
            <v>129485</v>
          </cell>
          <cell r="M45">
            <v>347323.03931792988</v>
          </cell>
          <cell r="O45">
            <v>2003954.9606820701</v>
          </cell>
          <cell r="Q45">
            <v>0</v>
          </cell>
          <cell r="R45">
            <v>217838.03931792991</v>
          </cell>
          <cell r="S45">
            <v>129485</v>
          </cell>
          <cell r="T45">
            <v>347323.03931792988</v>
          </cell>
          <cell r="V45">
            <v>735848.10523992206</v>
          </cell>
          <cell r="AA45">
            <v>36</v>
          </cell>
          <cell r="AB45">
            <v>145</v>
          </cell>
          <cell r="AC45">
            <v>0</v>
          </cell>
          <cell r="AD45">
            <v>0</v>
          </cell>
          <cell r="AE45">
            <v>2221793</v>
          </cell>
          <cell r="AF45">
            <v>0</v>
          </cell>
          <cell r="AG45">
            <v>2221793</v>
          </cell>
          <cell r="AH45">
            <v>0</v>
          </cell>
          <cell r="AI45">
            <v>129485</v>
          </cell>
          <cell r="AJ45">
            <v>2351278</v>
          </cell>
          <cell r="AK45">
            <v>0</v>
          </cell>
          <cell r="AM45">
            <v>0</v>
          </cell>
          <cell r="AN45">
            <v>0</v>
          </cell>
          <cell r="AO45">
            <v>2351278</v>
          </cell>
          <cell r="BA45">
            <v>36</v>
          </cell>
          <cell r="BB45">
            <v>36</v>
          </cell>
          <cell r="BC45" t="str">
            <v>BOURNE</v>
          </cell>
          <cell r="BD45">
            <v>2221793</v>
          </cell>
          <cell r="BE45">
            <v>1869093</v>
          </cell>
          <cell r="BF45">
            <v>352700</v>
          </cell>
          <cell r="BG45">
            <v>30192.5</v>
          </cell>
          <cell r="BH45">
            <v>99425</v>
          </cell>
          <cell r="BI45">
            <v>30681.5</v>
          </cell>
          <cell r="BJ45">
            <v>37208.75</v>
          </cell>
          <cell r="BK45">
            <v>55702.25</v>
          </cell>
          <cell r="BL45">
            <v>453.10523992210801</v>
          </cell>
          <cell r="BM45">
            <v>606363.10523992206</v>
          </cell>
          <cell r="BN45">
            <v>218390.46899307997</v>
          </cell>
          <cell r="CA45">
            <v>36</v>
          </cell>
          <cell r="CB45" t="str">
            <v>BOURNE</v>
          </cell>
          <cell r="CC45">
            <v>0</v>
          </cell>
          <cell r="CD45">
            <v>0</v>
          </cell>
          <cell r="CE45">
            <v>0</v>
          </cell>
          <cell r="CF45">
            <v>0</v>
          </cell>
          <cell r="CG45">
            <v>0</v>
          </cell>
          <cell r="CH45">
            <v>0</v>
          </cell>
          <cell r="CI45">
            <v>0</v>
          </cell>
          <cell r="CJ45">
            <v>0</v>
          </cell>
          <cell r="CK45">
            <v>0</v>
          </cell>
          <cell r="CL45">
            <v>0</v>
          </cell>
          <cell r="CN45">
            <v>0</v>
          </cell>
          <cell r="CP45">
            <v>352700</v>
          </cell>
          <cell r="CQ45">
            <v>352700</v>
          </cell>
          <cell r="CR45">
            <v>0</v>
          </cell>
          <cell r="CS45">
            <v>453.10523992210801</v>
          </cell>
          <cell r="CT45">
            <v>453.10523992210801</v>
          </cell>
          <cell r="CV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AA46">
            <v>37</v>
          </cell>
          <cell r="BA46">
            <v>37</v>
          </cell>
          <cell r="BB46">
            <v>37</v>
          </cell>
          <cell r="BC46" t="str">
            <v>BOXBOROUGH</v>
          </cell>
          <cell r="BD46">
            <v>0</v>
          </cell>
          <cell r="BE46">
            <v>0</v>
          </cell>
          <cell r="BF46">
            <v>0</v>
          </cell>
          <cell r="BG46">
            <v>0</v>
          </cell>
          <cell r="BH46">
            <v>0</v>
          </cell>
          <cell r="BI46">
            <v>0</v>
          </cell>
          <cell r="BJ46">
            <v>0</v>
          </cell>
          <cell r="BK46">
            <v>0</v>
          </cell>
          <cell r="BL46">
            <v>0</v>
          </cell>
          <cell r="BM46">
            <v>0</v>
          </cell>
          <cell r="BN46">
            <v>0</v>
          </cell>
          <cell r="CA46">
            <v>37</v>
          </cell>
          <cell r="CB46" t="str">
            <v>BOXBOROUGH</v>
          </cell>
          <cell r="CC46">
            <v>0</v>
          </cell>
          <cell r="CD46">
            <v>0</v>
          </cell>
          <cell r="CE46">
            <v>0</v>
          </cell>
          <cell r="CF46">
            <v>0</v>
          </cell>
          <cell r="CG46">
            <v>0</v>
          </cell>
          <cell r="CH46">
            <v>0</v>
          </cell>
          <cell r="CI46">
            <v>0</v>
          </cell>
          <cell r="CJ46">
            <v>0</v>
          </cell>
          <cell r="CK46">
            <v>0</v>
          </cell>
          <cell r="CL46">
            <v>0</v>
          </cell>
          <cell r="CN46">
            <v>0</v>
          </cell>
          <cell r="CP46">
            <v>0</v>
          </cell>
          <cell r="CQ46">
            <v>0</v>
          </cell>
          <cell r="CR46">
            <v>0</v>
          </cell>
          <cell r="CS46">
            <v>0</v>
          </cell>
          <cell r="CT46">
            <v>0</v>
          </cell>
          <cell r="CV46">
            <v>0</v>
          </cell>
        </row>
        <row r="47">
          <cell r="A47">
            <v>38</v>
          </cell>
          <cell r="B47">
            <v>38</v>
          </cell>
          <cell r="C47" t="str">
            <v>BOXFORD</v>
          </cell>
          <cell r="D47">
            <v>0</v>
          </cell>
          <cell r="E47">
            <v>0</v>
          </cell>
          <cell r="F47">
            <v>0</v>
          </cell>
          <cell r="G47">
            <v>0</v>
          </cell>
          <cell r="H47">
            <v>0</v>
          </cell>
          <cell r="J47">
            <v>0</v>
          </cell>
          <cell r="K47"/>
          <cell r="L47">
            <v>0</v>
          </cell>
          <cell r="M47">
            <v>0</v>
          </cell>
          <cell r="O47">
            <v>0</v>
          </cell>
          <cell r="Q47">
            <v>0</v>
          </cell>
          <cell r="R47">
            <v>0</v>
          </cell>
          <cell r="S47">
            <v>0</v>
          </cell>
          <cell r="T47">
            <v>0</v>
          </cell>
          <cell r="V47">
            <v>0</v>
          </cell>
          <cell r="AA47">
            <v>38</v>
          </cell>
          <cell r="BA47">
            <v>38</v>
          </cell>
          <cell r="BB47">
            <v>38</v>
          </cell>
          <cell r="BC47" t="str">
            <v>BOXFORD</v>
          </cell>
          <cell r="BD47">
            <v>0</v>
          </cell>
          <cell r="BE47">
            <v>0</v>
          </cell>
          <cell r="BF47">
            <v>0</v>
          </cell>
          <cell r="BG47">
            <v>0</v>
          </cell>
          <cell r="BH47">
            <v>0</v>
          </cell>
          <cell r="BI47">
            <v>0</v>
          </cell>
          <cell r="BJ47">
            <v>0</v>
          </cell>
          <cell r="BK47">
            <v>0</v>
          </cell>
          <cell r="BL47">
            <v>0</v>
          </cell>
          <cell r="BM47">
            <v>0</v>
          </cell>
          <cell r="BN47">
            <v>0</v>
          </cell>
          <cell r="CA47">
            <v>38</v>
          </cell>
          <cell r="CB47" t="str">
            <v>BOXFORD</v>
          </cell>
          <cell r="CC47">
            <v>0</v>
          </cell>
          <cell r="CD47">
            <v>0</v>
          </cell>
          <cell r="CE47">
            <v>0</v>
          </cell>
          <cell r="CF47">
            <v>0</v>
          </cell>
          <cell r="CG47">
            <v>0</v>
          </cell>
          <cell r="CH47">
            <v>0</v>
          </cell>
          <cell r="CI47">
            <v>0</v>
          </cell>
          <cell r="CJ47">
            <v>0</v>
          </cell>
          <cell r="CK47">
            <v>0</v>
          </cell>
          <cell r="CL47">
            <v>0</v>
          </cell>
          <cell r="CN47">
            <v>0</v>
          </cell>
          <cell r="CP47">
            <v>0</v>
          </cell>
          <cell r="CQ47">
            <v>0</v>
          </cell>
          <cell r="CR47">
            <v>0</v>
          </cell>
          <cell r="CS47">
            <v>0</v>
          </cell>
          <cell r="CT47">
            <v>0</v>
          </cell>
          <cell r="CV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AA48">
            <v>39</v>
          </cell>
          <cell r="BA48">
            <v>39</v>
          </cell>
          <cell r="BB48">
            <v>39</v>
          </cell>
          <cell r="BC48" t="str">
            <v>BOYLSTON</v>
          </cell>
          <cell r="BD48">
            <v>0</v>
          </cell>
          <cell r="BE48">
            <v>0</v>
          </cell>
          <cell r="BF48">
            <v>0</v>
          </cell>
          <cell r="BG48">
            <v>0</v>
          </cell>
          <cell r="BH48">
            <v>0</v>
          </cell>
          <cell r="BI48">
            <v>0</v>
          </cell>
          <cell r="BJ48">
            <v>0</v>
          </cell>
          <cell r="BK48">
            <v>0</v>
          </cell>
          <cell r="BL48">
            <v>0</v>
          </cell>
          <cell r="BM48">
            <v>0</v>
          </cell>
          <cell r="BN48">
            <v>0</v>
          </cell>
          <cell r="CA48">
            <v>39</v>
          </cell>
          <cell r="CB48" t="str">
            <v>BOYLSTON</v>
          </cell>
          <cell r="CC48">
            <v>0</v>
          </cell>
          <cell r="CD48">
            <v>0</v>
          </cell>
          <cell r="CE48">
            <v>0</v>
          </cell>
          <cell r="CF48">
            <v>0</v>
          </cell>
          <cell r="CG48">
            <v>0</v>
          </cell>
          <cell r="CH48">
            <v>0</v>
          </cell>
          <cell r="CI48">
            <v>0</v>
          </cell>
          <cell r="CJ48">
            <v>0</v>
          </cell>
          <cell r="CK48">
            <v>0</v>
          </cell>
          <cell r="CL48">
            <v>0</v>
          </cell>
          <cell r="CN48">
            <v>0</v>
          </cell>
          <cell r="CP48">
            <v>0</v>
          </cell>
          <cell r="CQ48">
            <v>0</v>
          </cell>
          <cell r="CR48">
            <v>0</v>
          </cell>
          <cell r="CS48">
            <v>0</v>
          </cell>
          <cell r="CT48">
            <v>0</v>
          </cell>
          <cell r="CV48">
            <v>0</v>
          </cell>
        </row>
        <row r="49">
          <cell r="A49">
            <v>40</v>
          </cell>
          <cell r="B49">
            <v>40</v>
          </cell>
          <cell r="C49" t="str">
            <v>BRAINTREE</v>
          </cell>
          <cell r="D49">
            <v>12</v>
          </cell>
          <cell r="E49">
            <v>177060</v>
          </cell>
          <cell r="F49">
            <v>0</v>
          </cell>
          <cell r="G49">
            <v>10716</v>
          </cell>
          <cell r="H49">
            <v>187776</v>
          </cell>
          <cell r="J49">
            <v>-1.5788967409533083</v>
          </cell>
          <cell r="K49">
            <v>-6.0549944532633557E-5</v>
          </cell>
          <cell r="L49">
            <v>10716</v>
          </cell>
          <cell r="M49">
            <v>10714.421103259047</v>
          </cell>
          <cell r="O49">
            <v>177061.57889674095</v>
          </cell>
          <cell r="Q49">
            <v>0</v>
          </cell>
          <cell r="R49">
            <v>-1.5788967409533083</v>
          </cell>
          <cell r="S49">
            <v>10716</v>
          </cell>
          <cell r="T49">
            <v>10714.421103259047</v>
          </cell>
          <cell r="V49">
            <v>36791.940335541643</v>
          </cell>
          <cell r="AA49">
            <v>40</v>
          </cell>
          <cell r="AB49">
            <v>12</v>
          </cell>
          <cell r="AC49">
            <v>0</v>
          </cell>
          <cell r="AD49">
            <v>0</v>
          </cell>
          <cell r="AE49">
            <v>177060</v>
          </cell>
          <cell r="AF49">
            <v>0</v>
          </cell>
          <cell r="AG49">
            <v>177060</v>
          </cell>
          <cell r="AH49">
            <v>0</v>
          </cell>
          <cell r="AI49">
            <v>10716</v>
          </cell>
          <cell r="AJ49">
            <v>187776</v>
          </cell>
          <cell r="AK49">
            <v>0</v>
          </cell>
          <cell r="AM49">
            <v>0</v>
          </cell>
          <cell r="AN49">
            <v>0</v>
          </cell>
          <cell r="AO49">
            <v>187776</v>
          </cell>
          <cell r="BA49">
            <v>40</v>
          </cell>
          <cell r="BB49">
            <v>40</v>
          </cell>
          <cell r="BC49" t="str">
            <v>BRAINTREE</v>
          </cell>
          <cell r="BD49">
            <v>177060</v>
          </cell>
          <cell r="BE49">
            <v>190018</v>
          </cell>
          <cell r="BF49">
            <v>0</v>
          </cell>
          <cell r="BG49">
            <v>0</v>
          </cell>
          <cell r="BH49">
            <v>10623</v>
          </cell>
          <cell r="BI49">
            <v>5733.5</v>
          </cell>
          <cell r="BJ49">
            <v>2833.25</v>
          </cell>
          <cell r="BK49">
            <v>6888.75</v>
          </cell>
          <cell r="BL49">
            <v>-2.5596644583596344</v>
          </cell>
          <cell r="BM49">
            <v>26075.94033554164</v>
          </cell>
          <cell r="BN49">
            <v>-1.5829007680572584</v>
          </cell>
          <cell r="CA49">
            <v>40</v>
          </cell>
          <cell r="CB49" t="str">
            <v>BRAINTREE</v>
          </cell>
          <cell r="CC49">
            <v>0</v>
          </cell>
          <cell r="CD49">
            <v>0</v>
          </cell>
          <cell r="CE49">
            <v>0</v>
          </cell>
          <cell r="CF49">
            <v>0</v>
          </cell>
          <cell r="CG49">
            <v>0</v>
          </cell>
          <cell r="CH49">
            <v>0</v>
          </cell>
          <cell r="CI49">
            <v>0</v>
          </cell>
          <cell r="CJ49">
            <v>0</v>
          </cell>
          <cell r="CK49">
            <v>0</v>
          </cell>
          <cell r="CL49">
            <v>0</v>
          </cell>
          <cell r="CN49">
            <v>0</v>
          </cell>
          <cell r="CP49">
            <v>0</v>
          </cell>
          <cell r="CQ49">
            <v>0</v>
          </cell>
          <cell r="CR49">
            <v>0</v>
          </cell>
          <cell r="CS49">
            <v>-2.5596644583596344</v>
          </cell>
          <cell r="CT49">
            <v>-2.5596644583596344</v>
          </cell>
          <cell r="CV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AA50">
            <v>41</v>
          </cell>
          <cell r="BA50">
            <v>41</v>
          </cell>
          <cell r="BB50">
            <v>41</v>
          </cell>
          <cell r="BC50" t="str">
            <v>BREWSTER</v>
          </cell>
          <cell r="BD50">
            <v>0</v>
          </cell>
          <cell r="BE50">
            <v>0</v>
          </cell>
          <cell r="BF50">
            <v>0</v>
          </cell>
          <cell r="BG50">
            <v>0</v>
          </cell>
          <cell r="BH50">
            <v>0</v>
          </cell>
          <cell r="BI50">
            <v>0</v>
          </cell>
          <cell r="BJ50">
            <v>0</v>
          </cell>
          <cell r="BK50">
            <v>0</v>
          </cell>
          <cell r="BL50">
            <v>0</v>
          </cell>
          <cell r="BM50">
            <v>0</v>
          </cell>
          <cell r="BN50">
            <v>0</v>
          </cell>
          <cell r="CA50">
            <v>41</v>
          </cell>
          <cell r="CB50" t="str">
            <v>BREWSTER</v>
          </cell>
          <cell r="CC50">
            <v>0</v>
          </cell>
          <cell r="CD50">
            <v>0</v>
          </cell>
          <cell r="CE50">
            <v>0</v>
          </cell>
          <cell r="CF50">
            <v>0</v>
          </cell>
          <cell r="CG50">
            <v>0</v>
          </cell>
          <cell r="CH50">
            <v>0</v>
          </cell>
          <cell r="CI50">
            <v>0</v>
          </cell>
          <cell r="CJ50">
            <v>0</v>
          </cell>
          <cell r="CK50">
            <v>0</v>
          </cell>
          <cell r="CL50">
            <v>0</v>
          </cell>
          <cell r="CN50">
            <v>0</v>
          </cell>
          <cell r="CP50">
            <v>0</v>
          </cell>
          <cell r="CQ50">
            <v>0</v>
          </cell>
          <cell r="CR50">
            <v>0</v>
          </cell>
          <cell r="CS50">
            <v>0</v>
          </cell>
          <cell r="CT50">
            <v>0</v>
          </cell>
          <cell r="CV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AA51">
            <v>42</v>
          </cell>
          <cell r="BA51">
            <v>42</v>
          </cell>
          <cell r="BB51">
            <v>42</v>
          </cell>
          <cell r="BC51" t="str">
            <v>BRIDGEWATER</v>
          </cell>
          <cell r="BD51">
            <v>0</v>
          </cell>
          <cell r="BE51">
            <v>0</v>
          </cell>
          <cell r="BF51">
            <v>0</v>
          </cell>
          <cell r="BG51">
            <v>0</v>
          </cell>
          <cell r="BH51">
            <v>0</v>
          </cell>
          <cell r="BI51">
            <v>0</v>
          </cell>
          <cell r="BJ51">
            <v>0</v>
          </cell>
          <cell r="BK51">
            <v>0</v>
          </cell>
          <cell r="BL51">
            <v>0</v>
          </cell>
          <cell r="BM51">
            <v>0</v>
          </cell>
          <cell r="BN51">
            <v>0</v>
          </cell>
          <cell r="CA51">
            <v>42</v>
          </cell>
          <cell r="CB51" t="str">
            <v>BRIDGEWATER</v>
          </cell>
          <cell r="CC51">
            <v>0</v>
          </cell>
          <cell r="CD51">
            <v>0</v>
          </cell>
          <cell r="CE51">
            <v>0</v>
          </cell>
          <cell r="CF51">
            <v>0</v>
          </cell>
          <cell r="CG51">
            <v>0</v>
          </cell>
          <cell r="CH51">
            <v>0</v>
          </cell>
          <cell r="CI51">
            <v>0</v>
          </cell>
          <cell r="CJ51">
            <v>0</v>
          </cell>
          <cell r="CK51">
            <v>0</v>
          </cell>
          <cell r="CL51">
            <v>0</v>
          </cell>
          <cell r="CN51">
            <v>0</v>
          </cell>
          <cell r="CP51">
            <v>0</v>
          </cell>
          <cell r="CQ51">
            <v>0</v>
          </cell>
          <cell r="CR51">
            <v>0</v>
          </cell>
          <cell r="CS51">
            <v>0</v>
          </cell>
          <cell r="CT51">
            <v>0</v>
          </cell>
          <cell r="CV51">
            <v>0</v>
          </cell>
        </row>
        <row r="52">
          <cell r="A52">
            <v>43</v>
          </cell>
          <cell r="B52">
            <v>43</v>
          </cell>
          <cell r="C52" t="str">
            <v>BRIMFIELD</v>
          </cell>
          <cell r="D52">
            <v>2</v>
          </cell>
          <cell r="E52">
            <v>26812</v>
          </cell>
          <cell r="F52">
            <v>0</v>
          </cell>
          <cell r="G52">
            <v>1786</v>
          </cell>
          <cell r="H52">
            <v>28598</v>
          </cell>
          <cell r="J52">
            <v>70.608330461773988</v>
          </cell>
          <cell r="K52">
            <v>9.5948681301345155E-3</v>
          </cell>
          <cell r="L52">
            <v>1786</v>
          </cell>
          <cell r="M52">
            <v>1856.6083304617739</v>
          </cell>
          <cell r="O52">
            <v>26741.391669538225</v>
          </cell>
          <cell r="Q52">
            <v>0</v>
          </cell>
          <cell r="R52">
            <v>70.608330461773988</v>
          </cell>
          <cell r="S52">
            <v>1786</v>
          </cell>
          <cell r="T52">
            <v>1856.6083304617739</v>
          </cell>
          <cell r="V52">
            <v>9144.9683051521097</v>
          </cell>
          <cell r="AA52">
            <v>43</v>
          </cell>
          <cell r="AB52">
            <v>2</v>
          </cell>
          <cell r="AC52">
            <v>0</v>
          </cell>
          <cell r="AD52">
            <v>0</v>
          </cell>
          <cell r="AE52">
            <v>26812</v>
          </cell>
          <cell r="AF52">
            <v>0</v>
          </cell>
          <cell r="AG52">
            <v>26812</v>
          </cell>
          <cell r="AH52">
            <v>0</v>
          </cell>
          <cell r="AI52">
            <v>1786</v>
          </cell>
          <cell r="AJ52">
            <v>28598</v>
          </cell>
          <cell r="AK52">
            <v>0</v>
          </cell>
          <cell r="AM52">
            <v>0</v>
          </cell>
          <cell r="AN52">
            <v>0</v>
          </cell>
          <cell r="AO52">
            <v>28598</v>
          </cell>
          <cell r="BA52">
            <v>43</v>
          </cell>
          <cell r="BB52">
            <v>43</v>
          </cell>
          <cell r="BC52" t="str">
            <v>BRIMFIELD</v>
          </cell>
          <cell r="BD52">
            <v>26812</v>
          </cell>
          <cell r="BE52">
            <v>28978</v>
          </cell>
          <cell r="BF52">
            <v>0</v>
          </cell>
          <cell r="BG52">
            <v>7244.5</v>
          </cell>
          <cell r="BH52">
            <v>0</v>
          </cell>
          <cell r="BI52">
            <v>0</v>
          </cell>
          <cell r="BJ52">
            <v>0</v>
          </cell>
          <cell r="BK52">
            <v>0</v>
          </cell>
          <cell r="BL52">
            <v>114.46830515210968</v>
          </cell>
          <cell r="BM52">
            <v>7358.9683051521097</v>
          </cell>
          <cell r="BN52">
            <v>70.787390726831532</v>
          </cell>
          <cell r="CA52">
            <v>43</v>
          </cell>
          <cell r="CB52" t="str">
            <v>BRIMFIELD</v>
          </cell>
          <cell r="CC52">
            <v>0</v>
          </cell>
          <cell r="CD52">
            <v>0</v>
          </cell>
          <cell r="CE52">
            <v>0</v>
          </cell>
          <cell r="CF52">
            <v>0</v>
          </cell>
          <cell r="CG52">
            <v>0</v>
          </cell>
          <cell r="CH52">
            <v>0</v>
          </cell>
          <cell r="CI52">
            <v>0</v>
          </cell>
          <cell r="CJ52">
            <v>0</v>
          </cell>
          <cell r="CK52">
            <v>0</v>
          </cell>
          <cell r="CL52">
            <v>0</v>
          </cell>
          <cell r="CN52">
            <v>0</v>
          </cell>
          <cell r="CP52">
            <v>0</v>
          </cell>
          <cell r="CQ52">
            <v>0</v>
          </cell>
          <cell r="CR52">
            <v>0</v>
          </cell>
          <cell r="CS52">
            <v>114.46830515210968</v>
          </cell>
          <cell r="CT52">
            <v>114.46830515210968</v>
          </cell>
          <cell r="CV52">
            <v>0</v>
          </cell>
        </row>
        <row r="53">
          <cell r="A53">
            <v>44</v>
          </cell>
          <cell r="B53">
            <v>44</v>
          </cell>
          <cell r="C53" t="str">
            <v>BROCKTON</v>
          </cell>
          <cell r="D53">
            <v>1046</v>
          </cell>
          <cell r="E53">
            <v>12193296</v>
          </cell>
          <cell r="F53">
            <v>0</v>
          </cell>
          <cell r="G53">
            <v>934078</v>
          </cell>
          <cell r="H53">
            <v>13127374</v>
          </cell>
          <cell r="J53">
            <v>1438493.9281119299</v>
          </cell>
          <cell r="K53">
            <v>0.35164675031441367</v>
          </cell>
          <cell r="L53">
            <v>934078</v>
          </cell>
          <cell r="M53">
            <v>2372571.9281119299</v>
          </cell>
          <cell r="O53">
            <v>10754802.071888071</v>
          </cell>
          <cell r="Q53">
            <v>0</v>
          </cell>
          <cell r="R53">
            <v>1438493.9281119299</v>
          </cell>
          <cell r="S53">
            <v>934078</v>
          </cell>
          <cell r="T53">
            <v>2372571.9281119299</v>
          </cell>
          <cell r="V53">
            <v>5024813.736433642</v>
          </cell>
          <cell r="AA53">
            <v>44</v>
          </cell>
          <cell r="AB53">
            <v>1046</v>
          </cell>
          <cell r="AC53">
            <v>0</v>
          </cell>
          <cell r="AD53">
            <v>0</v>
          </cell>
          <cell r="AE53">
            <v>12193296</v>
          </cell>
          <cell r="AF53">
            <v>0</v>
          </cell>
          <cell r="AG53">
            <v>12193296</v>
          </cell>
          <cell r="AH53">
            <v>0</v>
          </cell>
          <cell r="AI53">
            <v>934078</v>
          </cell>
          <cell r="AJ53">
            <v>13127374</v>
          </cell>
          <cell r="AK53">
            <v>0</v>
          </cell>
          <cell r="AM53">
            <v>0</v>
          </cell>
          <cell r="AN53">
            <v>0</v>
          </cell>
          <cell r="AO53">
            <v>13127374</v>
          </cell>
          <cell r="BA53">
            <v>44</v>
          </cell>
          <cell r="BB53">
            <v>44</v>
          </cell>
          <cell r="BC53" t="str">
            <v>BROCKTON</v>
          </cell>
          <cell r="BD53">
            <v>12193296</v>
          </cell>
          <cell r="BE53">
            <v>9869963</v>
          </cell>
          <cell r="BF53">
            <v>2323333</v>
          </cell>
          <cell r="BG53">
            <v>564644</v>
          </cell>
          <cell r="BH53">
            <v>867918</v>
          </cell>
          <cell r="BI53">
            <v>173005</v>
          </cell>
          <cell r="BJ53">
            <v>58434.25</v>
          </cell>
          <cell r="BK53">
            <v>94687.25</v>
          </cell>
          <cell r="BL53">
            <v>8714.2364336415194</v>
          </cell>
          <cell r="BM53">
            <v>4090735.7364336415</v>
          </cell>
          <cell r="BN53">
            <v>1442141.8985761353</v>
          </cell>
          <cell r="CA53">
            <v>44</v>
          </cell>
          <cell r="CB53" t="str">
            <v>BROCKTON</v>
          </cell>
          <cell r="CC53">
            <v>0</v>
          </cell>
          <cell r="CD53">
            <v>0</v>
          </cell>
          <cell r="CE53">
            <v>0</v>
          </cell>
          <cell r="CF53">
            <v>0</v>
          </cell>
          <cell r="CG53">
            <v>0</v>
          </cell>
          <cell r="CH53">
            <v>0</v>
          </cell>
          <cell r="CI53">
            <v>0</v>
          </cell>
          <cell r="CJ53">
            <v>0</v>
          </cell>
          <cell r="CK53">
            <v>0</v>
          </cell>
          <cell r="CL53">
            <v>0</v>
          </cell>
          <cell r="CN53">
            <v>0</v>
          </cell>
          <cell r="CP53">
            <v>2323333</v>
          </cell>
          <cell r="CQ53">
            <v>2323333</v>
          </cell>
          <cell r="CR53">
            <v>0</v>
          </cell>
          <cell r="CS53">
            <v>8714.2364336415194</v>
          </cell>
          <cell r="CT53">
            <v>8714.2364336415194</v>
          </cell>
          <cell r="CV53">
            <v>0</v>
          </cell>
        </row>
        <row r="54">
          <cell r="A54">
            <v>45</v>
          </cell>
          <cell r="B54">
            <v>45</v>
          </cell>
          <cell r="C54" t="str">
            <v>BROOKFIELD</v>
          </cell>
          <cell r="D54">
            <v>2</v>
          </cell>
          <cell r="E54">
            <v>23608</v>
          </cell>
          <cell r="F54">
            <v>0</v>
          </cell>
          <cell r="G54">
            <v>1786</v>
          </cell>
          <cell r="H54">
            <v>25394</v>
          </cell>
          <cell r="J54">
            <v>67.411487009298199</v>
          </cell>
          <cell r="K54">
            <v>9.5948681301345345E-3</v>
          </cell>
          <cell r="L54">
            <v>1786</v>
          </cell>
          <cell r="M54">
            <v>1853.4114870092983</v>
          </cell>
          <cell r="O54">
            <v>23540.5885129907</v>
          </cell>
          <cell r="Q54">
            <v>0</v>
          </cell>
          <cell r="R54">
            <v>67.411487009298199</v>
          </cell>
          <cell r="S54">
            <v>1786</v>
          </cell>
          <cell r="T54">
            <v>1853.4114870092983</v>
          </cell>
          <cell r="V54">
            <v>8811.785669485067</v>
          </cell>
          <cell r="AA54">
            <v>45</v>
          </cell>
          <cell r="AB54">
            <v>2</v>
          </cell>
          <cell r="AC54">
            <v>0</v>
          </cell>
          <cell r="AD54">
            <v>0</v>
          </cell>
          <cell r="AE54">
            <v>23608</v>
          </cell>
          <cell r="AF54">
            <v>0</v>
          </cell>
          <cell r="AG54">
            <v>23608</v>
          </cell>
          <cell r="AH54">
            <v>0</v>
          </cell>
          <cell r="AI54">
            <v>1786</v>
          </cell>
          <cell r="AJ54">
            <v>25394</v>
          </cell>
          <cell r="AK54">
            <v>0</v>
          </cell>
          <cell r="AM54">
            <v>0</v>
          </cell>
          <cell r="AN54">
            <v>0</v>
          </cell>
          <cell r="AO54">
            <v>25394</v>
          </cell>
          <cell r="BA54">
            <v>45</v>
          </cell>
          <cell r="BB54">
            <v>45</v>
          </cell>
          <cell r="BC54" t="str">
            <v>BROOKFIELD</v>
          </cell>
          <cell r="BD54">
            <v>23608</v>
          </cell>
          <cell r="BE54">
            <v>27666</v>
          </cell>
          <cell r="BF54">
            <v>0</v>
          </cell>
          <cell r="BG54">
            <v>6916.5</v>
          </cell>
          <cell r="BH54">
            <v>0</v>
          </cell>
          <cell r="BI54">
            <v>0</v>
          </cell>
          <cell r="BJ54">
            <v>0</v>
          </cell>
          <cell r="BK54">
            <v>0</v>
          </cell>
          <cell r="BL54">
            <v>109.28566948506705</v>
          </cell>
          <cell r="BM54">
            <v>7025.785669485067</v>
          </cell>
          <cell r="BN54">
            <v>67.582440190783529</v>
          </cell>
          <cell r="CA54">
            <v>45</v>
          </cell>
          <cell r="CB54" t="str">
            <v>BROOKFIELD</v>
          </cell>
          <cell r="CC54">
            <v>0</v>
          </cell>
          <cell r="CD54">
            <v>0</v>
          </cell>
          <cell r="CE54">
            <v>0</v>
          </cell>
          <cell r="CF54">
            <v>0</v>
          </cell>
          <cell r="CG54">
            <v>0</v>
          </cell>
          <cell r="CH54">
            <v>0</v>
          </cell>
          <cell r="CI54">
            <v>0</v>
          </cell>
          <cell r="CJ54">
            <v>0</v>
          </cell>
          <cell r="CK54">
            <v>0</v>
          </cell>
          <cell r="CL54">
            <v>0</v>
          </cell>
          <cell r="CN54">
            <v>0</v>
          </cell>
          <cell r="CP54">
            <v>0</v>
          </cell>
          <cell r="CQ54">
            <v>0</v>
          </cell>
          <cell r="CR54">
            <v>0</v>
          </cell>
          <cell r="CS54">
            <v>109.28566948506705</v>
          </cell>
          <cell r="CT54">
            <v>109.28566948506705</v>
          </cell>
          <cell r="CV54">
            <v>0</v>
          </cell>
        </row>
        <row r="55">
          <cell r="A55">
            <v>46</v>
          </cell>
          <cell r="B55">
            <v>46</v>
          </cell>
          <cell r="C55" t="str">
            <v>BROOKLINE</v>
          </cell>
          <cell r="D55">
            <v>3</v>
          </cell>
          <cell r="E55">
            <v>68879</v>
          </cell>
          <cell r="F55">
            <v>0</v>
          </cell>
          <cell r="G55">
            <v>2679</v>
          </cell>
          <cell r="H55">
            <v>71558</v>
          </cell>
          <cell r="J55">
            <v>4175.5971792176979</v>
          </cell>
          <cell r="K55">
            <v>0.14775454030952037</v>
          </cell>
          <cell r="L55">
            <v>2679</v>
          </cell>
          <cell r="M55">
            <v>6854.5971792176979</v>
          </cell>
          <cell r="O55">
            <v>64703.402820782299</v>
          </cell>
          <cell r="Q55">
            <v>0</v>
          </cell>
          <cell r="R55">
            <v>4175.5971792176979</v>
          </cell>
          <cell r="S55">
            <v>2679</v>
          </cell>
          <cell r="T55">
            <v>6854.5971792176979</v>
          </cell>
          <cell r="V55">
            <v>30939.364591643272</v>
          </cell>
          <cell r="AA55">
            <v>46</v>
          </cell>
          <cell r="AB55">
            <v>3</v>
          </cell>
          <cell r="AC55">
            <v>0</v>
          </cell>
          <cell r="AD55">
            <v>0</v>
          </cell>
          <cell r="AE55">
            <v>68879</v>
          </cell>
          <cell r="AF55">
            <v>0</v>
          </cell>
          <cell r="AG55">
            <v>68879</v>
          </cell>
          <cell r="AH55">
            <v>0</v>
          </cell>
          <cell r="AI55">
            <v>2679</v>
          </cell>
          <cell r="AJ55">
            <v>71558</v>
          </cell>
          <cell r="AK55">
            <v>0</v>
          </cell>
          <cell r="AM55">
            <v>0</v>
          </cell>
          <cell r="AN55">
            <v>0</v>
          </cell>
          <cell r="AO55">
            <v>71558</v>
          </cell>
          <cell r="BA55">
            <v>46</v>
          </cell>
          <cell r="BB55">
            <v>46</v>
          </cell>
          <cell r="BC55" t="str">
            <v>BROOKLINE</v>
          </cell>
          <cell r="BD55">
            <v>68879</v>
          </cell>
          <cell r="BE55">
            <v>62105</v>
          </cell>
          <cell r="BF55">
            <v>6774</v>
          </cell>
          <cell r="BG55">
            <v>0</v>
          </cell>
          <cell r="BH55">
            <v>19237</v>
          </cell>
          <cell r="BI55">
            <v>0</v>
          </cell>
          <cell r="BJ55">
            <v>1377</v>
          </cell>
          <cell r="BK55">
            <v>877</v>
          </cell>
          <cell r="BL55">
            <v>-4.6354083567288171</v>
          </cell>
          <cell r="BM55">
            <v>28260.364591643272</v>
          </cell>
          <cell r="BN55">
            <v>4186.1863481272931</v>
          </cell>
          <cell r="CA55">
            <v>46</v>
          </cell>
          <cell r="CB55" t="str">
            <v>BROOKLINE</v>
          </cell>
          <cell r="CC55">
            <v>0</v>
          </cell>
          <cell r="CD55">
            <v>0</v>
          </cell>
          <cell r="CE55">
            <v>0</v>
          </cell>
          <cell r="CF55">
            <v>0</v>
          </cell>
          <cell r="CG55">
            <v>0</v>
          </cell>
          <cell r="CH55">
            <v>0</v>
          </cell>
          <cell r="CI55">
            <v>0</v>
          </cell>
          <cell r="CJ55">
            <v>0</v>
          </cell>
          <cell r="CK55">
            <v>0</v>
          </cell>
          <cell r="CL55">
            <v>0</v>
          </cell>
          <cell r="CN55">
            <v>0</v>
          </cell>
          <cell r="CP55">
            <v>6774</v>
          </cell>
          <cell r="CQ55">
            <v>6774</v>
          </cell>
          <cell r="CR55">
            <v>0</v>
          </cell>
          <cell r="CS55">
            <v>-4.6354083567288171</v>
          </cell>
          <cell r="CT55">
            <v>-4.6354083567288171</v>
          </cell>
          <cell r="CV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AA56">
            <v>47</v>
          </cell>
          <cell r="BA56">
            <v>47</v>
          </cell>
          <cell r="BB56">
            <v>47</v>
          </cell>
          <cell r="BC56" t="str">
            <v>BUCKLAND</v>
          </cell>
          <cell r="BD56">
            <v>0</v>
          </cell>
          <cell r="BE56">
            <v>0</v>
          </cell>
          <cell r="BF56">
            <v>0</v>
          </cell>
          <cell r="BG56">
            <v>0</v>
          </cell>
          <cell r="BH56">
            <v>0</v>
          </cell>
          <cell r="BI56">
            <v>0</v>
          </cell>
          <cell r="BJ56">
            <v>0</v>
          </cell>
          <cell r="BK56">
            <v>0</v>
          </cell>
          <cell r="BL56">
            <v>0</v>
          </cell>
          <cell r="BM56">
            <v>0</v>
          </cell>
          <cell r="BN56">
            <v>0</v>
          </cell>
          <cell r="CA56">
            <v>47</v>
          </cell>
          <cell r="CB56" t="str">
            <v>BUCKLAND</v>
          </cell>
          <cell r="CC56">
            <v>0</v>
          </cell>
          <cell r="CD56">
            <v>0</v>
          </cell>
          <cell r="CE56">
            <v>0</v>
          </cell>
          <cell r="CF56">
            <v>0</v>
          </cell>
          <cell r="CG56">
            <v>0</v>
          </cell>
          <cell r="CH56">
            <v>0</v>
          </cell>
          <cell r="CI56">
            <v>0</v>
          </cell>
          <cell r="CJ56">
            <v>0</v>
          </cell>
          <cell r="CK56">
            <v>0</v>
          </cell>
          <cell r="CL56">
            <v>0</v>
          </cell>
          <cell r="CN56">
            <v>0</v>
          </cell>
          <cell r="CP56">
            <v>0</v>
          </cell>
          <cell r="CQ56">
            <v>0</v>
          </cell>
          <cell r="CR56">
            <v>0</v>
          </cell>
          <cell r="CS56">
            <v>0</v>
          </cell>
          <cell r="CT56">
            <v>0</v>
          </cell>
          <cell r="CV56">
            <v>0</v>
          </cell>
        </row>
        <row r="57">
          <cell r="A57">
            <v>48</v>
          </cell>
          <cell r="B57">
            <v>48</v>
          </cell>
          <cell r="C57" t="str">
            <v>BURLINGTON</v>
          </cell>
          <cell r="D57">
            <v>5</v>
          </cell>
          <cell r="E57">
            <v>84360</v>
          </cell>
          <cell r="F57">
            <v>0</v>
          </cell>
          <cell r="G57">
            <v>4465</v>
          </cell>
          <cell r="H57">
            <v>88825</v>
          </cell>
          <cell r="J57">
            <v>18667.069050615792</v>
          </cell>
          <cell r="K57">
            <v>0.44376677087413674</v>
          </cell>
          <cell r="L57">
            <v>4465</v>
          </cell>
          <cell r="M57">
            <v>23132.069050615792</v>
          </cell>
          <cell r="O57">
            <v>65692.930949384201</v>
          </cell>
          <cell r="Q57">
            <v>0</v>
          </cell>
          <cell r="R57">
            <v>18667.069050615792</v>
          </cell>
          <cell r="S57">
            <v>4465</v>
          </cell>
          <cell r="T57">
            <v>23132.069050615792</v>
          </cell>
          <cell r="V57">
            <v>46530.044694187425</v>
          </cell>
          <cell r="AA57">
            <v>48</v>
          </cell>
          <cell r="AB57">
            <v>5</v>
          </cell>
          <cell r="AC57">
            <v>0</v>
          </cell>
          <cell r="AD57">
            <v>0</v>
          </cell>
          <cell r="AE57">
            <v>84360</v>
          </cell>
          <cell r="AF57">
            <v>0</v>
          </cell>
          <cell r="AG57">
            <v>84360</v>
          </cell>
          <cell r="AH57">
            <v>0</v>
          </cell>
          <cell r="AI57">
            <v>4465</v>
          </cell>
          <cell r="AJ57">
            <v>88825</v>
          </cell>
          <cell r="AK57">
            <v>0</v>
          </cell>
          <cell r="AM57">
            <v>0</v>
          </cell>
          <cell r="AN57">
            <v>0</v>
          </cell>
          <cell r="AO57">
            <v>88825</v>
          </cell>
          <cell r="BA57">
            <v>48</v>
          </cell>
          <cell r="BB57">
            <v>48</v>
          </cell>
          <cell r="BC57" t="str">
            <v>BURLINGTON</v>
          </cell>
          <cell r="BD57">
            <v>84360</v>
          </cell>
          <cell r="BE57">
            <v>54097</v>
          </cell>
          <cell r="BF57">
            <v>30263</v>
          </cell>
          <cell r="BG57">
            <v>0</v>
          </cell>
          <cell r="BH57">
            <v>1890</v>
          </cell>
          <cell r="BI57">
            <v>4242.25</v>
          </cell>
          <cell r="BJ57">
            <v>0</v>
          </cell>
          <cell r="BK57">
            <v>5670.25</v>
          </cell>
          <cell r="BL57">
            <v>-0.45530581257430924</v>
          </cell>
          <cell r="BM57">
            <v>42065.044694187425</v>
          </cell>
          <cell r="BN57">
            <v>18714.408087103282</v>
          </cell>
          <cell r="CA57">
            <v>48</v>
          </cell>
          <cell r="CB57" t="str">
            <v>BURLINGTON</v>
          </cell>
          <cell r="CC57">
            <v>0</v>
          </cell>
          <cell r="CD57">
            <v>0</v>
          </cell>
          <cell r="CE57">
            <v>0</v>
          </cell>
          <cell r="CF57">
            <v>0</v>
          </cell>
          <cell r="CG57">
            <v>0</v>
          </cell>
          <cell r="CH57">
            <v>0</v>
          </cell>
          <cell r="CI57">
            <v>0</v>
          </cell>
          <cell r="CJ57">
            <v>0</v>
          </cell>
          <cell r="CK57">
            <v>0</v>
          </cell>
          <cell r="CL57">
            <v>0</v>
          </cell>
          <cell r="CN57">
            <v>0</v>
          </cell>
          <cell r="CP57">
            <v>30263</v>
          </cell>
          <cell r="CQ57">
            <v>30263</v>
          </cell>
          <cell r="CR57">
            <v>0</v>
          </cell>
          <cell r="CS57">
            <v>-0.45530581257430924</v>
          </cell>
          <cell r="CT57">
            <v>-0.45530581257430924</v>
          </cell>
          <cell r="CV57">
            <v>0</v>
          </cell>
        </row>
        <row r="58">
          <cell r="A58">
            <v>49</v>
          </cell>
          <cell r="B58">
            <v>49</v>
          </cell>
          <cell r="C58" t="str">
            <v>CAMBRIDGE</v>
          </cell>
          <cell r="D58">
            <v>591</v>
          </cell>
          <cell r="E58">
            <v>16529021</v>
          </cell>
          <cell r="F58">
            <v>0</v>
          </cell>
          <cell r="G58">
            <v>527035</v>
          </cell>
          <cell r="H58">
            <v>17056056</v>
          </cell>
          <cell r="J58">
            <v>1768665.8640774784</v>
          </cell>
          <cell r="K58">
            <v>0.45481504291857633</v>
          </cell>
          <cell r="L58">
            <v>527035</v>
          </cell>
          <cell r="M58">
            <v>2295700.8640774786</v>
          </cell>
          <cell r="O58">
            <v>14760355.135922521</v>
          </cell>
          <cell r="Q58">
            <v>0</v>
          </cell>
          <cell r="R58">
            <v>1768665.8640774784</v>
          </cell>
          <cell r="S58">
            <v>527035</v>
          </cell>
          <cell r="T58">
            <v>2295700.8640774786</v>
          </cell>
          <cell r="V58">
            <v>4415793.5</v>
          </cell>
          <cell r="AA58">
            <v>49</v>
          </cell>
          <cell r="AB58">
            <v>591</v>
          </cell>
          <cell r="AC58">
            <v>0</v>
          </cell>
          <cell r="AD58">
            <v>0</v>
          </cell>
          <cell r="AE58">
            <v>16550699</v>
          </cell>
          <cell r="AF58">
            <v>0</v>
          </cell>
          <cell r="AG58">
            <v>16550699</v>
          </cell>
          <cell r="AH58">
            <v>0</v>
          </cell>
          <cell r="AI58">
            <v>527763</v>
          </cell>
          <cell r="AJ58">
            <v>17078462</v>
          </cell>
          <cell r="AK58">
            <v>0</v>
          </cell>
          <cell r="AM58">
            <v>0</v>
          </cell>
          <cell r="AN58">
            <v>0</v>
          </cell>
          <cell r="AO58">
            <v>17078462</v>
          </cell>
          <cell r="BA58">
            <v>49</v>
          </cell>
          <cell r="BB58">
            <v>49</v>
          </cell>
          <cell r="BC58" t="str">
            <v>CAMBRIDGE</v>
          </cell>
          <cell r="BD58">
            <v>16529021</v>
          </cell>
          <cell r="BE58">
            <v>13661708</v>
          </cell>
          <cell r="BF58">
            <v>2867313</v>
          </cell>
          <cell r="BG58">
            <v>333717.5</v>
          </cell>
          <cell r="BH58">
            <v>226786</v>
          </cell>
          <cell r="BI58">
            <v>60568.25</v>
          </cell>
          <cell r="BJ58">
            <v>299310.25</v>
          </cell>
          <cell r="BK58">
            <v>101063.5</v>
          </cell>
          <cell r="BL58">
            <v>0</v>
          </cell>
          <cell r="BM58">
            <v>3888758.5</v>
          </cell>
          <cell r="BN58">
            <v>1773151.1390634293</v>
          </cell>
          <cell r="CA58">
            <v>49</v>
          </cell>
          <cell r="CB58" t="str">
            <v>CAMBRIDGE</v>
          </cell>
          <cell r="CC58">
            <v>-0.86000000000001364</v>
          </cell>
          <cell r="CD58">
            <v>-21678</v>
          </cell>
          <cell r="CE58">
            <v>0</v>
          </cell>
          <cell r="CF58">
            <v>-728</v>
          </cell>
          <cell r="CG58">
            <v>-22406</v>
          </cell>
          <cell r="CH58">
            <v>0</v>
          </cell>
          <cell r="CI58">
            <v>0</v>
          </cell>
          <cell r="CJ58">
            <v>0</v>
          </cell>
          <cell r="CK58">
            <v>0</v>
          </cell>
          <cell r="CL58">
            <v>-22406</v>
          </cell>
          <cell r="CN58">
            <v>-728</v>
          </cell>
          <cell r="CP58">
            <v>2867313</v>
          </cell>
          <cell r="CQ58">
            <v>2888991</v>
          </cell>
          <cell r="CR58">
            <v>-21678</v>
          </cell>
          <cell r="CS58">
            <v>-9153.1441186232259</v>
          </cell>
          <cell r="CT58">
            <v>0</v>
          </cell>
          <cell r="CV58">
            <v>0</v>
          </cell>
        </row>
        <row r="59">
          <cell r="A59">
            <v>50</v>
          </cell>
          <cell r="B59">
            <v>50</v>
          </cell>
          <cell r="C59" t="str">
            <v>CANTON</v>
          </cell>
          <cell r="D59">
            <v>14</v>
          </cell>
          <cell r="E59">
            <v>221666</v>
          </cell>
          <cell r="F59">
            <v>0</v>
          </cell>
          <cell r="G59">
            <v>12502</v>
          </cell>
          <cell r="H59">
            <v>234168</v>
          </cell>
          <cell r="J59">
            <v>49635.482670307807</v>
          </cell>
          <cell r="K59">
            <v>0.48155451513008618</v>
          </cell>
          <cell r="L59">
            <v>12502</v>
          </cell>
          <cell r="M59">
            <v>62137.482670307807</v>
          </cell>
          <cell r="O59">
            <v>172030.5173296922</v>
          </cell>
          <cell r="Q59">
            <v>0</v>
          </cell>
          <cell r="R59">
            <v>49635.482670307807</v>
          </cell>
          <cell r="S59">
            <v>12502</v>
          </cell>
          <cell r="T59">
            <v>62137.482670307807</v>
          </cell>
          <cell r="V59">
            <v>115575.44466887487</v>
          </cell>
          <cell r="AA59">
            <v>50</v>
          </cell>
          <cell r="AB59">
            <v>14</v>
          </cell>
          <cell r="AC59">
            <v>0</v>
          </cell>
          <cell r="AD59">
            <v>0</v>
          </cell>
          <cell r="AE59">
            <v>221666</v>
          </cell>
          <cell r="AF59">
            <v>0</v>
          </cell>
          <cell r="AG59">
            <v>221666</v>
          </cell>
          <cell r="AH59">
            <v>0</v>
          </cell>
          <cell r="AI59">
            <v>12502</v>
          </cell>
          <cell r="AJ59">
            <v>234168</v>
          </cell>
          <cell r="AK59">
            <v>0</v>
          </cell>
          <cell r="AM59">
            <v>0</v>
          </cell>
          <cell r="AN59">
            <v>0</v>
          </cell>
          <cell r="AO59">
            <v>234168</v>
          </cell>
          <cell r="BA59">
            <v>50</v>
          </cell>
          <cell r="BB59">
            <v>50</v>
          </cell>
          <cell r="BC59" t="str">
            <v>CANTON</v>
          </cell>
          <cell r="BD59">
            <v>221666</v>
          </cell>
          <cell r="BE59">
            <v>141326</v>
          </cell>
          <cell r="BF59">
            <v>80340</v>
          </cell>
          <cell r="BG59">
            <v>8284.75</v>
          </cell>
          <cell r="BH59">
            <v>13323</v>
          </cell>
          <cell r="BI59">
            <v>0</v>
          </cell>
          <cell r="BJ59">
            <v>0</v>
          </cell>
          <cell r="BK59">
            <v>998</v>
          </cell>
          <cell r="BL59">
            <v>127.69466887487943</v>
          </cell>
          <cell r="BM59">
            <v>103073.44466887487</v>
          </cell>
          <cell r="BN59">
            <v>49761.356524357027</v>
          </cell>
          <cell r="CA59">
            <v>50</v>
          </cell>
          <cell r="CB59" t="str">
            <v>CANTON</v>
          </cell>
          <cell r="CC59">
            <v>0</v>
          </cell>
          <cell r="CD59">
            <v>0</v>
          </cell>
          <cell r="CE59">
            <v>0</v>
          </cell>
          <cell r="CF59">
            <v>0</v>
          </cell>
          <cell r="CG59">
            <v>0</v>
          </cell>
          <cell r="CH59">
            <v>0</v>
          </cell>
          <cell r="CI59">
            <v>0</v>
          </cell>
          <cell r="CJ59">
            <v>0</v>
          </cell>
          <cell r="CK59">
            <v>0</v>
          </cell>
          <cell r="CL59">
            <v>0</v>
          </cell>
          <cell r="CN59">
            <v>0</v>
          </cell>
          <cell r="CP59">
            <v>80340</v>
          </cell>
          <cell r="CQ59">
            <v>80340</v>
          </cell>
          <cell r="CR59">
            <v>0</v>
          </cell>
          <cell r="CS59">
            <v>127.69466887487943</v>
          </cell>
          <cell r="CT59">
            <v>127.69466887487943</v>
          </cell>
          <cell r="CV59">
            <v>0</v>
          </cell>
        </row>
        <row r="60">
          <cell r="A60">
            <v>51</v>
          </cell>
          <cell r="B60">
            <v>51</v>
          </cell>
          <cell r="C60" t="str">
            <v>CARLISLE</v>
          </cell>
          <cell r="D60">
            <v>1</v>
          </cell>
          <cell r="E60">
            <v>20502</v>
          </cell>
          <cell r="F60">
            <v>0</v>
          </cell>
          <cell r="G60">
            <v>893</v>
          </cell>
          <cell r="H60">
            <v>21395</v>
          </cell>
          <cell r="J60">
            <v>12645.711140312271</v>
          </cell>
          <cell r="K60">
            <v>0.49919646087208142</v>
          </cell>
          <cell r="L60">
            <v>893</v>
          </cell>
          <cell r="M60">
            <v>13538.711140312271</v>
          </cell>
          <cell r="O60">
            <v>7856.2888596877292</v>
          </cell>
          <cell r="Q60">
            <v>0</v>
          </cell>
          <cell r="R60">
            <v>12645.711140312271</v>
          </cell>
          <cell r="S60">
            <v>893</v>
          </cell>
          <cell r="T60">
            <v>13538.711140312271</v>
          </cell>
          <cell r="V60">
            <v>26225.133000744012</v>
          </cell>
          <cell r="AA60">
            <v>51</v>
          </cell>
          <cell r="AB60">
            <v>1</v>
          </cell>
          <cell r="AC60">
            <v>0</v>
          </cell>
          <cell r="AD60">
            <v>0</v>
          </cell>
          <cell r="AE60">
            <v>20502</v>
          </cell>
          <cell r="AF60">
            <v>0</v>
          </cell>
          <cell r="AG60">
            <v>20502</v>
          </cell>
          <cell r="AH60">
            <v>0</v>
          </cell>
          <cell r="AI60">
            <v>893</v>
          </cell>
          <cell r="AJ60">
            <v>21395</v>
          </cell>
          <cell r="AK60">
            <v>0</v>
          </cell>
          <cell r="AM60">
            <v>0</v>
          </cell>
          <cell r="AN60">
            <v>0</v>
          </cell>
          <cell r="AO60">
            <v>21395</v>
          </cell>
          <cell r="BA60">
            <v>51</v>
          </cell>
          <cell r="BB60">
            <v>51</v>
          </cell>
          <cell r="BC60" t="str">
            <v>CARLISLE</v>
          </cell>
          <cell r="BD60">
            <v>20502</v>
          </cell>
          <cell r="BE60">
            <v>0</v>
          </cell>
          <cell r="BF60">
            <v>20502</v>
          </cell>
          <cell r="BG60">
            <v>0</v>
          </cell>
          <cell r="BH60">
            <v>4636</v>
          </cell>
          <cell r="BI60">
            <v>0</v>
          </cell>
          <cell r="BJ60">
            <v>0</v>
          </cell>
          <cell r="BK60">
            <v>195.25</v>
          </cell>
          <cell r="BL60">
            <v>-1.1169992559873947</v>
          </cell>
          <cell r="BM60">
            <v>25332.133000744012</v>
          </cell>
          <cell r="BN60">
            <v>12677.78022300856</v>
          </cell>
          <cell r="CA60">
            <v>51</v>
          </cell>
          <cell r="CB60" t="str">
            <v>CARLISLE</v>
          </cell>
          <cell r="CC60">
            <v>0</v>
          </cell>
          <cell r="CD60">
            <v>0</v>
          </cell>
          <cell r="CE60">
            <v>0</v>
          </cell>
          <cell r="CF60">
            <v>0</v>
          </cell>
          <cell r="CG60">
            <v>0</v>
          </cell>
          <cell r="CH60">
            <v>0</v>
          </cell>
          <cell r="CI60">
            <v>0</v>
          </cell>
          <cell r="CJ60">
            <v>0</v>
          </cell>
          <cell r="CK60">
            <v>0</v>
          </cell>
          <cell r="CL60">
            <v>0</v>
          </cell>
          <cell r="CN60">
            <v>0</v>
          </cell>
          <cell r="CP60">
            <v>20502</v>
          </cell>
          <cell r="CQ60">
            <v>20502</v>
          </cell>
          <cell r="CR60">
            <v>0</v>
          </cell>
          <cell r="CS60">
            <v>-1.1169992559873947</v>
          </cell>
          <cell r="CT60">
            <v>-1.1169992559873947</v>
          </cell>
          <cell r="CV60">
            <v>0</v>
          </cell>
        </row>
        <row r="61">
          <cell r="A61">
            <v>52</v>
          </cell>
          <cell r="B61">
            <v>52</v>
          </cell>
          <cell r="C61" t="str">
            <v>CARVER</v>
          </cell>
          <cell r="D61">
            <v>52</v>
          </cell>
          <cell r="E61">
            <v>697474</v>
          </cell>
          <cell r="F61">
            <v>0</v>
          </cell>
          <cell r="G61">
            <v>46436</v>
          </cell>
          <cell r="H61">
            <v>743910</v>
          </cell>
          <cell r="J61">
            <v>68738.622759287027</v>
          </cell>
          <cell r="K61">
            <v>0.28269910554995442</v>
          </cell>
          <cell r="L61">
            <v>46436</v>
          </cell>
          <cell r="M61">
            <v>115174.62275928703</v>
          </cell>
          <cell r="O61">
            <v>628735.37724071299</v>
          </cell>
          <cell r="Q61">
            <v>0</v>
          </cell>
          <cell r="R61">
            <v>68738.622759287027</v>
          </cell>
          <cell r="S61">
            <v>46436</v>
          </cell>
          <cell r="T61">
            <v>115174.62275928703</v>
          </cell>
          <cell r="V61">
            <v>289587.18587151158</v>
          </cell>
          <cell r="AA61">
            <v>52</v>
          </cell>
          <cell r="AB61">
            <v>52</v>
          </cell>
          <cell r="AC61">
            <v>0</v>
          </cell>
          <cell r="AD61">
            <v>0</v>
          </cell>
          <cell r="AE61">
            <v>697474</v>
          </cell>
          <cell r="AF61">
            <v>0</v>
          </cell>
          <cell r="AG61">
            <v>697474</v>
          </cell>
          <cell r="AH61">
            <v>0</v>
          </cell>
          <cell r="AI61">
            <v>46436</v>
          </cell>
          <cell r="AJ61">
            <v>743910</v>
          </cell>
          <cell r="AK61">
            <v>0</v>
          </cell>
          <cell r="AM61">
            <v>0</v>
          </cell>
          <cell r="AN61">
            <v>0</v>
          </cell>
          <cell r="AO61">
            <v>743910</v>
          </cell>
          <cell r="BA61">
            <v>52</v>
          </cell>
          <cell r="BB61">
            <v>52</v>
          </cell>
          <cell r="BC61" t="str">
            <v>CARVER</v>
          </cell>
          <cell r="BD61">
            <v>697474</v>
          </cell>
          <cell r="BE61">
            <v>586553</v>
          </cell>
          <cell r="BF61">
            <v>110921</v>
          </cell>
          <cell r="BG61">
            <v>33011.25</v>
          </cell>
          <cell r="BH61">
            <v>22475</v>
          </cell>
          <cell r="BI61">
            <v>21906.5</v>
          </cell>
          <cell r="BJ61">
            <v>36677</v>
          </cell>
          <cell r="BK61">
            <v>17644.25</v>
          </cell>
          <cell r="BL61">
            <v>516.18587151155225</v>
          </cell>
          <cell r="BM61">
            <v>243151.18587151155</v>
          </cell>
          <cell r="BN61">
            <v>68912.941510778139</v>
          </cell>
          <cell r="CA61">
            <v>52</v>
          </cell>
          <cell r="CB61" t="str">
            <v>CARVER</v>
          </cell>
          <cell r="CC61">
            <v>0</v>
          </cell>
          <cell r="CD61">
            <v>0</v>
          </cell>
          <cell r="CE61">
            <v>0</v>
          </cell>
          <cell r="CF61">
            <v>0</v>
          </cell>
          <cell r="CG61">
            <v>0</v>
          </cell>
          <cell r="CH61">
            <v>0</v>
          </cell>
          <cell r="CI61">
            <v>0</v>
          </cell>
          <cell r="CJ61">
            <v>0</v>
          </cell>
          <cell r="CK61">
            <v>0</v>
          </cell>
          <cell r="CL61">
            <v>0</v>
          </cell>
          <cell r="CN61">
            <v>0</v>
          </cell>
          <cell r="CP61">
            <v>110921</v>
          </cell>
          <cell r="CQ61">
            <v>110921</v>
          </cell>
          <cell r="CR61">
            <v>0</v>
          </cell>
          <cell r="CS61">
            <v>516.18587151155225</v>
          </cell>
          <cell r="CT61">
            <v>516.18587151155225</v>
          </cell>
          <cell r="CV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AA62">
            <v>53</v>
          </cell>
          <cell r="BA62">
            <v>53</v>
          </cell>
          <cell r="BB62">
            <v>53</v>
          </cell>
          <cell r="BC62" t="str">
            <v>CHARLEMONT</v>
          </cell>
          <cell r="BD62">
            <v>0</v>
          </cell>
          <cell r="BE62">
            <v>0</v>
          </cell>
          <cell r="BF62">
            <v>0</v>
          </cell>
          <cell r="BG62">
            <v>0</v>
          </cell>
          <cell r="BH62">
            <v>0</v>
          </cell>
          <cell r="BI62">
            <v>0</v>
          </cell>
          <cell r="BJ62">
            <v>0</v>
          </cell>
          <cell r="BK62">
            <v>0</v>
          </cell>
          <cell r="BL62">
            <v>0</v>
          </cell>
          <cell r="BM62">
            <v>0</v>
          </cell>
          <cell r="BN62">
            <v>0</v>
          </cell>
          <cell r="CA62">
            <v>53</v>
          </cell>
          <cell r="CB62" t="str">
            <v>CHARLEMONT</v>
          </cell>
          <cell r="CC62">
            <v>0</v>
          </cell>
          <cell r="CD62">
            <v>0</v>
          </cell>
          <cell r="CE62">
            <v>0</v>
          </cell>
          <cell r="CF62">
            <v>0</v>
          </cell>
          <cell r="CG62">
            <v>0</v>
          </cell>
          <cell r="CH62">
            <v>0</v>
          </cell>
          <cell r="CI62">
            <v>0</v>
          </cell>
          <cell r="CJ62">
            <v>0</v>
          </cell>
          <cell r="CK62">
            <v>0</v>
          </cell>
          <cell r="CL62">
            <v>0</v>
          </cell>
          <cell r="CN62">
            <v>0</v>
          </cell>
          <cell r="CP62">
            <v>0</v>
          </cell>
          <cell r="CQ62">
            <v>0</v>
          </cell>
          <cell r="CR62">
            <v>0</v>
          </cell>
          <cell r="CS62">
            <v>0</v>
          </cell>
          <cell r="CT62">
            <v>0</v>
          </cell>
          <cell r="CV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AA63">
            <v>54</v>
          </cell>
          <cell r="BA63">
            <v>54</v>
          </cell>
          <cell r="BB63">
            <v>54</v>
          </cell>
          <cell r="BC63" t="str">
            <v>CHARLTON</v>
          </cell>
          <cell r="BD63">
            <v>0</v>
          </cell>
          <cell r="BE63">
            <v>0</v>
          </cell>
          <cell r="BF63">
            <v>0</v>
          </cell>
          <cell r="BG63">
            <v>0</v>
          </cell>
          <cell r="BH63">
            <v>0</v>
          </cell>
          <cell r="BI63">
            <v>0</v>
          </cell>
          <cell r="BJ63">
            <v>0</v>
          </cell>
          <cell r="BK63">
            <v>0</v>
          </cell>
          <cell r="BL63">
            <v>0</v>
          </cell>
          <cell r="BM63">
            <v>0</v>
          </cell>
          <cell r="BN63">
            <v>0</v>
          </cell>
          <cell r="CA63">
            <v>54</v>
          </cell>
          <cell r="CB63" t="str">
            <v>CHARLTON</v>
          </cell>
          <cell r="CC63">
            <v>0</v>
          </cell>
          <cell r="CD63">
            <v>0</v>
          </cell>
          <cell r="CE63">
            <v>0</v>
          </cell>
          <cell r="CF63">
            <v>0</v>
          </cell>
          <cell r="CG63">
            <v>0</v>
          </cell>
          <cell r="CH63">
            <v>0</v>
          </cell>
          <cell r="CI63">
            <v>0</v>
          </cell>
          <cell r="CJ63">
            <v>0</v>
          </cell>
          <cell r="CK63">
            <v>0</v>
          </cell>
          <cell r="CL63">
            <v>0</v>
          </cell>
          <cell r="CN63">
            <v>0</v>
          </cell>
          <cell r="CP63">
            <v>0</v>
          </cell>
          <cell r="CQ63">
            <v>0</v>
          </cell>
          <cell r="CR63">
            <v>0</v>
          </cell>
          <cell r="CS63">
            <v>0</v>
          </cell>
          <cell r="CT63">
            <v>0</v>
          </cell>
          <cell r="CV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AA64">
            <v>55</v>
          </cell>
          <cell r="BA64">
            <v>55</v>
          </cell>
          <cell r="BB64">
            <v>55</v>
          </cell>
          <cell r="BC64" t="str">
            <v>CHATHAM</v>
          </cell>
          <cell r="BD64">
            <v>0</v>
          </cell>
          <cell r="BE64">
            <v>0</v>
          </cell>
          <cell r="BF64">
            <v>0</v>
          </cell>
          <cell r="BG64">
            <v>0</v>
          </cell>
          <cell r="BH64">
            <v>0</v>
          </cell>
          <cell r="BI64">
            <v>0</v>
          </cell>
          <cell r="BJ64">
            <v>0</v>
          </cell>
          <cell r="BK64">
            <v>0</v>
          </cell>
          <cell r="BL64">
            <v>0</v>
          </cell>
          <cell r="BM64">
            <v>0</v>
          </cell>
          <cell r="BN64">
            <v>0</v>
          </cell>
          <cell r="CA64">
            <v>55</v>
          </cell>
          <cell r="CB64" t="str">
            <v>CHATHAM</v>
          </cell>
          <cell r="CC64">
            <v>0</v>
          </cell>
          <cell r="CD64">
            <v>0</v>
          </cell>
          <cell r="CE64">
            <v>0</v>
          </cell>
          <cell r="CF64">
            <v>0</v>
          </cell>
          <cell r="CG64">
            <v>0</v>
          </cell>
          <cell r="CH64">
            <v>0</v>
          </cell>
          <cell r="CI64">
            <v>0</v>
          </cell>
          <cell r="CJ64">
            <v>0</v>
          </cell>
          <cell r="CK64">
            <v>0</v>
          </cell>
          <cell r="CL64">
            <v>0</v>
          </cell>
          <cell r="CN64">
            <v>0</v>
          </cell>
          <cell r="CP64">
            <v>0</v>
          </cell>
          <cell r="CQ64">
            <v>0</v>
          </cell>
          <cell r="CR64">
            <v>0</v>
          </cell>
          <cell r="CS64">
            <v>0</v>
          </cell>
          <cell r="CT64">
            <v>0</v>
          </cell>
          <cell r="CV64">
            <v>0</v>
          </cell>
        </row>
        <row r="65">
          <cell r="A65">
            <v>56</v>
          </cell>
          <cell r="B65">
            <v>56</v>
          </cell>
          <cell r="C65" t="str">
            <v>CHELMSFORD</v>
          </cell>
          <cell r="D65">
            <v>122</v>
          </cell>
          <cell r="E65">
            <v>1663780</v>
          </cell>
          <cell r="F65">
            <v>0</v>
          </cell>
          <cell r="G65">
            <v>108946</v>
          </cell>
          <cell r="H65">
            <v>1772726</v>
          </cell>
          <cell r="J65">
            <v>170220.7191840568</v>
          </cell>
          <cell r="K65">
            <v>0.43966055939916676</v>
          </cell>
          <cell r="L65">
            <v>108946</v>
          </cell>
          <cell r="M65">
            <v>279166.7191840568</v>
          </cell>
          <cell r="O65">
            <v>1493559.2808159431</v>
          </cell>
          <cell r="Q65">
            <v>0</v>
          </cell>
          <cell r="R65">
            <v>170220.7191840568</v>
          </cell>
          <cell r="S65">
            <v>108946</v>
          </cell>
          <cell r="T65">
            <v>279166.7191840568</v>
          </cell>
          <cell r="V65">
            <v>496109.95079121442</v>
          </cell>
          <cell r="AA65">
            <v>56</v>
          </cell>
          <cell r="AB65">
            <v>122</v>
          </cell>
          <cell r="AC65">
            <v>0</v>
          </cell>
          <cell r="AD65">
            <v>0</v>
          </cell>
          <cell r="AE65">
            <v>1663780</v>
          </cell>
          <cell r="AF65">
            <v>0</v>
          </cell>
          <cell r="AG65">
            <v>1663780</v>
          </cell>
          <cell r="AH65">
            <v>0</v>
          </cell>
          <cell r="AI65">
            <v>108946</v>
          </cell>
          <cell r="AJ65">
            <v>1772726</v>
          </cell>
          <cell r="AK65">
            <v>0</v>
          </cell>
          <cell r="AM65">
            <v>0</v>
          </cell>
          <cell r="AN65">
            <v>0</v>
          </cell>
          <cell r="AO65">
            <v>1772726</v>
          </cell>
          <cell r="BA65">
            <v>56</v>
          </cell>
          <cell r="BB65">
            <v>56</v>
          </cell>
          <cell r="BC65" t="str">
            <v>CHELMSFORD</v>
          </cell>
          <cell r="BD65">
            <v>1663780</v>
          </cell>
          <cell r="BE65">
            <v>1388092</v>
          </cell>
          <cell r="BF65">
            <v>275688</v>
          </cell>
          <cell r="BG65">
            <v>17037.25</v>
          </cell>
          <cell r="BH65">
            <v>0</v>
          </cell>
          <cell r="BI65">
            <v>32026.75</v>
          </cell>
          <cell r="BJ65">
            <v>61798.5</v>
          </cell>
          <cell r="BK65">
            <v>344.25</v>
          </cell>
          <cell r="BL65">
            <v>269.20079121441086</v>
          </cell>
          <cell r="BM65">
            <v>387163.95079121442</v>
          </cell>
          <cell r="BN65">
            <v>170652.3929950087</v>
          </cell>
          <cell r="CA65">
            <v>56</v>
          </cell>
          <cell r="CB65" t="str">
            <v>CHELMSFORD</v>
          </cell>
          <cell r="CC65">
            <v>0</v>
          </cell>
          <cell r="CD65">
            <v>0</v>
          </cell>
          <cell r="CE65">
            <v>0</v>
          </cell>
          <cell r="CF65">
            <v>0</v>
          </cell>
          <cell r="CG65">
            <v>0</v>
          </cell>
          <cell r="CH65">
            <v>0</v>
          </cell>
          <cell r="CI65">
            <v>0</v>
          </cell>
          <cell r="CJ65">
            <v>0</v>
          </cell>
          <cell r="CK65">
            <v>0</v>
          </cell>
          <cell r="CL65">
            <v>0</v>
          </cell>
          <cell r="CN65">
            <v>0</v>
          </cell>
          <cell r="CP65">
            <v>275688</v>
          </cell>
          <cell r="CQ65">
            <v>275688</v>
          </cell>
          <cell r="CR65">
            <v>0</v>
          </cell>
          <cell r="CS65">
            <v>269.20079121441086</v>
          </cell>
          <cell r="CT65">
            <v>269.20079121441086</v>
          </cell>
          <cell r="CV65">
            <v>0</v>
          </cell>
        </row>
        <row r="66">
          <cell r="A66">
            <v>57</v>
          </cell>
          <cell r="B66">
            <v>57</v>
          </cell>
          <cell r="C66" t="str">
            <v>CHELSEA</v>
          </cell>
          <cell r="D66">
            <v>1062</v>
          </cell>
          <cell r="E66">
            <v>13769902</v>
          </cell>
          <cell r="F66">
            <v>0</v>
          </cell>
          <cell r="G66">
            <v>944126</v>
          </cell>
          <cell r="H66">
            <v>14714028</v>
          </cell>
          <cell r="J66">
            <v>1773308.1822663357</v>
          </cell>
          <cell r="K66">
            <v>0.3867858446950293</v>
          </cell>
          <cell r="L66">
            <v>944126</v>
          </cell>
          <cell r="M66">
            <v>2717434.1822663359</v>
          </cell>
          <cell r="O66">
            <v>11996593.817733664</v>
          </cell>
          <cell r="Q66">
            <v>0</v>
          </cell>
          <cell r="R66">
            <v>1773308.1822663357</v>
          </cell>
          <cell r="S66">
            <v>944126</v>
          </cell>
          <cell r="T66">
            <v>2717434.1822663359</v>
          </cell>
          <cell r="V66">
            <v>5528854.75</v>
          </cell>
          <cell r="AA66">
            <v>57</v>
          </cell>
          <cell r="AB66">
            <v>1062</v>
          </cell>
          <cell r="AC66">
            <v>0</v>
          </cell>
          <cell r="AD66">
            <v>0</v>
          </cell>
          <cell r="AE66">
            <v>13831183</v>
          </cell>
          <cell r="AF66">
            <v>0</v>
          </cell>
          <cell r="AG66">
            <v>13831183</v>
          </cell>
          <cell r="AH66">
            <v>0</v>
          </cell>
          <cell r="AI66">
            <v>948366</v>
          </cell>
          <cell r="AJ66">
            <v>14779549</v>
          </cell>
          <cell r="AK66">
            <v>0</v>
          </cell>
          <cell r="AM66">
            <v>0</v>
          </cell>
          <cell r="AN66">
            <v>0</v>
          </cell>
          <cell r="AO66">
            <v>14779549</v>
          </cell>
          <cell r="BA66">
            <v>57</v>
          </cell>
          <cell r="BB66">
            <v>57</v>
          </cell>
          <cell r="BC66" t="str">
            <v>CHELSEA</v>
          </cell>
          <cell r="BD66">
            <v>13769902</v>
          </cell>
          <cell r="BE66">
            <v>10895063</v>
          </cell>
          <cell r="BF66">
            <v>2874839</v>
          </cell>
          <cell r="BG66">
            <v>218048.75</v>
          </cell>
          <cell r="BH66">
            <v>448781</v>
          </cell>
          <cell r="BI66">
            <v>500226</v>
          </cell>
          <cell r="BJ66">
            <v>286710.25</v>
          </cell>
          <cell r="BK66">
            <v>256123.75</v>
          </cell>
          <cell r="BL66">
            <v>0</v>
          </cell>
          <cell r="BM66">
            <v>4584728.75</v>
          </cell>
          <cell r="BN66">
            <v>1777805.2300094096</v>
          </cell>
          <cell r="CA66">
            <v>57</v>
          </cell>
          <cell r="CB66" t="str">
            <v>CHELSEA</v>
          </cell>
          <cell r="CC66">
            <v>-9.1300000000001091</v>
          </cell>
          <cell r="CD66">
            <v>-61281</v>
          </cell>
          <cell r="CE66">
            <v>0</v>
          </cell>
          <cell r="CF66">
            <v>-4240</v>
          </cell>
          <cell r="CG66">
            <v>-65521</v>
          </cell>
          <cell r="CH66">
            <v>0</v>
          </cell>
          <cell r="CI66">
            <v>0</v>
          </cell>
          <cell r="CJ66">
            <v>0</v>
          </cell>
          <cell r="CK66">
            <v>0</v>
          </cell>
          <cell r="CL66">
            <v>-65521</v>
          </cell>
          <cell r="CN66">
            <v>-4240</v>
          </cell>
          <cell r="CP66">
            <v>2874839</v>
          </cell>
          <cell r="CQ66">
            <v>2936120</v>
          </cell>
          <cell r="CR66">
            <v>-61281</v>
          </cell>
          <cell r="CS66">
            <v>-37289.191132565378</v>
          </cell>
          <cell r="CT66">
            <v>0</v>
          </cell>
          <cell r="CV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AA67">
            <v>58</v>
          </cell>
          <cell r="BA67">
            <v>58</v>
          </cell>
          <cell r="BB67">
            <v>58</v>
          </cell>
          <cell r="BC67" t="str">
            <v>CHESHIRE</v>
          </cell>
          <cell r="BD67">
            <v>0</v>
          </cell>
          <cell r="BE67">
            <v>0</v>
          </cell>
          <cell r="BF67">
            <v>0</v>
          </cell>
          <cell r="BG67">
            <v>0</v>
          </cell>
          <cell r="BH67">
            <v>0</v>
          </cell>
          <cell r="BI67">
            <v>0</v>
          </cell>
          <cell r="BJ67">
            <v>0</v>
          </cell>
          <cell r="BK67">
            <v>0</v>
          </cell>
          <cell r="BL67">
            <v>0</v>
          </cell>
          <cell r="BM67">
            <v>0</v>
          </cell>
          <cell r="BN67">
            <v>0</v>
          </cell>
          <cell r="CA67">
            <v>58</v>
          </cell>
          <cell r="CB67" t="str">
            <v>CHESHIRE</v>
          </cell>
          <cell r="CC67">
            <v>0</v>
          </cell>
          <cell r="CD67">
            <v>0</v>
          </cell>
          <cell r="CE67">
            <v>0</v>
          </cell>
          <cell r="CF67">
            <v>0</v>
          </cell>
          <cell r="CG67">
            <v>0</v>
          </cell>
          <cell r="CH67">
            <v>0</v>
          </cell>
          <cell r="CI67">
            <v>0</v>
          </cell>
          <cell r="CJ67">
            <v>0</v>
          </cell>
          <cell r="CK67">
            <v>0</v>
          </cell>
          <cell r="CL67">
            <v>0</v>
          </cell>
          <cell r="CN67">
            <v>0</v>
          </cell>
          <cell r="CP67">
            <v>0</v>
          </cell>
          <cell r="CQ67">
            <v>0</v>
          </cell>
          <cell r="CR67">
            <v>0</v>
          </cell>
          <cell r="CS67">
            <v>0</v>
          </cell>
          <cell r="CT67">
            <v>0</v>
          </cell>
          <cell r="CV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AA68">
            <v>59</v>
          </cell>
          <cell r="BA68">
            <v>59</v>
          </cell>
          <cell r="BB68">
            <v>59</v>
          </cell>
          <cell r="BC68" t="str">
            <v>CHESTER</v>
          </cell>
          <cell r="BD68">
            <v>0</v>
          </cell>
          <cell r="BE68">
            <v>0</v>
          </cell>
          <cell r="BF68">
            <v>0</v>
          </cell>
          <cell r="BG68">
            <v>0</v>
          </cell>
          <cell r="BH68">
            <v>0</v>
          </cell>
          <cell r="BI68">
            <v>0</v>
          </cell>
          <cell r="BJ68">
            <v>0</v>
          </cell>
          <cell r="BK68">
            <v>0</v>
          </cell>
          <cell r="BL68">
            <v>0</v>
          </cell>
          <cell r="BM68">
            <v>0</v>
          </cell>
          <cell r="BN68">
            <v>0</v>
          </cell>
          <cell r="CA68">
            <v>59</v>
          </cell>
          <cell r="CB68" t="str">
            <v>CHESTER</v>
          </cell>
          <cell r="CC68">
            <v>0</v>
          </cell>
          <cell r="CD68">
            <v>0</v>
          </cell>
          <cell r="CE68">
            <v>0</v>
          </cell>
          <cell r="CF68">
            <v>0</v>
          </cell>
          <cell r="CG68">
            <v>0</v>
          </cell>
          <cell r="CH68">
            <v>0</v>
          </cell>
          <cell r="CI68">
            <v>0</v>
          </cell>
          <cell r="CJ68">
            <v>0</v>
          </cell>
          <cell r="CK68">
            <v>0</v>
          </cell>
          <cell r="CL68">
            <v>0</v>
          </cell>
          <cell r="CN68">
            <v>0</v>
          </cell>
          <cell r="CP68">
            <v>0</v>
          </cell>
          <cell r="CQ68">
            <v>0</v>
          </cell>
          <cell r="CR68">
            <v>0</v>
          </cell>
          <cell r="CS68">
            <v>0</v>
          </cell>
          <cell r="CT68">
            <v>0</v>
          </cell>
          <cell r="CV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AA69">
            <v>60</v>
          </cell>
          <cell r="BA69">
            <v>60</v>
          </cell>
          <cell r="BB69">
            <v>60</v>
          </cell>
          <cell r="BC69" t="str">
            <v>CHESTERFIELD</v>
          </cell>
          <cell r="BD69">
            <v>0</v>
          </cell>
          <cell r="BE69">
            <v>0</v>
          </cell>
          <cell r="BF69">
            <v>0</v>
          </cell>
          <cell r="BG69">
            <v>0</v>
          </cell>
          <cell r="BH69">
            <v>0</v>
          </cell>
          <cell r="BI69">
            <v>0</v>
          </cell>
          <cell r="BJ69">
            <v>0</v>
          </cell>
          <cell r="BK69">
            <v>0</v>
          </cell>
          <cell r="BL69">
            <v>0</v>
          </cell>
          <cell r="BM69">
            <v>0</v>
          </cell>
          <cell r="BN69">
            <v>0</v>
          </cell>
          <cell r="CA69">
            <v>60</v>
          </cell>
          <cell r="CB69" t="str">
            <v>CHESTERFIELD</v>
          </cell>
          <cell r="CC69">
            <v>0</v>
          </cell>
          <cell r="CD69">
            <v>0</v>
          </cell>
          <cell r="CE69">
            <v>0</v>
          </cell>
          <cell r="CF69">
            <v>0</v>
          </cell>
          <cell r="CG69">
            <v>0</v>
          </cell>
          <cell r="CH69">
            <v>0</v>
          </cell>
          <cell r="CI69">
            <v>0</v>
          </cell>
          <cell r="CJ69">
            <v>0</v>
          </cell>
          <cell r="CK69">
            <v>0</v>
          </cell>
          <cell r="CL69">
            <v>0</v>
          </cell>
          <cell r="CN69">
            <v>0</v>
          </cell>
          <cell r="CP69">
            <v>0</v>
          </cell>
          <cell r="CQ69">
            <v>0</v>
          </cell>
          <cell r="CR69">
            <v>0</v>
          </cell>
          <cell r="CS69">
            <v>0</v>
          </cell>
          <cell r="CT69">
            <v>0</v>
          </cell>
          <cell r="CV69">
            <v>0</v>
          </cell>
        </row>
        <row r="70">
          <cell r="A70">
            <v>61</v>
          </cell>
          <cell r="B70">
            <v>61</v>
          </cell>
          <cell r="C70" t="str">
            <v>CHICOPEE</v>
          </cell>
          <cell r="D70">
            <v>289</v>
          </cell>
          <cell r="E70">
            <v>3453389</v>
          </cell>
          <cell r="F70">
            <v>0</v>
          </cell>
          <cell r="G70">
            <v>258077</v>
          </cell>
          <cell r="H70">
            <v>3711466</v>
          </cell>
          <cell r="J70">
            <v>263762.55184828932</v>
          </cell>
          <cell r="K70">
            <v>0.30055176289025459</v>
          </cell>
          <cell r="L70">
            <v>258077</v>
          </cell>
          <cell r="M70">
            <v>521839.55184828932</v>
          </cell>
          <cell r="O70">
            <v>3189626.4481517104</v>
          </cell>
          <cell r="Q70">
            <v>0</v>
          </cell>
          <cell r="R70">
            <v>263762.55184828932</v>
          </cell>
          <cell r="S70">
            <v>258077</v>
          </cell>
          <cell r="T70">
            <v>521839.55184828932</v>
          </cell>
          <cell r="V70">
            <v>1135671.4260376915</v>
          </cell>
          <cell r="AA70">
            <v>61</v>
          </cell>
          <cell r="AB70">
            <v>289</v>
          </cell>
          <cell r="AC70">
            <v>0</v>
          </cell>
          <cell r="AD70">
            <v>0</v>
          </cell>
          <cell r="AE70">
            <v>3453389</v>
          </cell>
          <cell r="AF70">
            <v>0</v>
          </cell>
          <cell r="AG70">
            <v>3453389</v>
          </cell>
          <cell r="AH70">
            <v>0</v>
          </cell>
          <cell r="AI70">
            <v>258077</v>
          </cell>
          <cell r="AJ70">
            <v>3711466</v>
          </cell>
          <cell r="AK70">
            <v>0</v>
          </cell>
          <cell r="AM70">
            <v>0</v>
          </cell>
          <cell r="AN70">
            <v>0</v>
          </cell>
          <cell r="AO70">
            <v>3711466</v>
          </cell>
          <cell r="BA70">
            <v>61</v>
          </cell>
          <cell r="BB70">
            <v>61</v>
          </cell>
          <cell r="BC70" t="str">
            <v>CHICOPEE</v>
          </cell>
          <cell r="BD70">
            <v>3453389</v>
          </cell>
          <cell r="BE70">
            <v>3027597</v>
          </cell>
          <cell r="BF70">
            <v>425792</v>
          </cell>
          <cell r="BG70">
            <v>116866.25</v>
          </cell>
          <cell r="BH70">
            <v>140662</v>
          </cell>
          <cell r="BI70">
            <v>68342.5</v>
          </cell>
          <cell r="BJ70">
            <v>40780</v>
          </cell>
          <cell r="BK70">
            <v>83339</v>
          </cell>
          <cell r="BL70">
            <v>1812.6760376915336</v>
          </cell>
          <cell r="BM70">
            <v>877594.42603769153</v>
          </cell>
          <cell r="BN70">
            <v>264431.4444865564</v>
          </cell>
          <cell r="CA70">
            <v>61</v>
          </cell>
          <cell r="CB70" t="str">
            <v>CHICOPEE</v>
          </cell>
          <cell r="CC70">
            <v>0</v>
          </cell>
          <cell r="CD70">
            <v>0</v>
          </cell>
          <cell r="CE70">
            <v>0</v>
          </cell>
          <cell r="CF70">
            <v>0</v>
          </cell>
          <cell r="CG70">
            <v>0</v>
          </cell>
          <cell r="CH70">
            <v>0</v>
          </cell>
          <cell r="CI70">
            <v>0</v>
          </cell>
          <cell r="CJ70">
            <v>0</v>
          </cell>
          <cell r="CK70">
            <v>0</v>
          </cell>
          <cell r="CL70">
            <v>0</v>
          </cell>
          <cell r="CN70">
            <v>0</v>
          </cell>
          <cell r="CP70">
            <v>425792</v>
          </cell>
          <cell r="CQ70">
            <v>425792</v>
          </cell>
          <cell r="CR70">
            <v>0</v>
          </cell>
          <cell r="CS70">
            <v>1812.6760376915336</v>
          </cell>
          <cell r="CT70">
            <v>1812.6760376915336</v>
          </cell>
          <cell r="CV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AA71">
            <v>62</v>
          </cell>
          <cell r="BA71">
            <v>62</v>
          </cell>
          <cell r="BB71">
            <v>62</v>
          </cell>
          <cell r="BC71" t="str">
            <v>CHILMARK</v>
          </cell>
          <cell r="BD71">
            <v>0</v>
          </cell>
          <cell r="BE71">
            <v>0</v>
          </cell>
          <cell r="BF71">
            <v>0</v>
          </cell>
          <cell r="BG71">
            <v>0</v>
          </cell>
          <cell r="BH71">
            <v>0</v>
          </cell>
          <cell r="BI71">
            <v>0</v>
          </cell>
          <cell r="BJ71">
            <v>0</v>
          </cell>
          <cell r="BK71">
            <v>0</v>
          </cell>
          <cell r="BL71">
            <v>0</v>
          </cell>
          <cell r="BM71">
            <v>0</v>
          </cell>
          <cell r="BN71">
            <v>0</v>
          </cell>
          <cell r="CA71">
            <v>62</v>
          </cell>
          <cell r="CB71" t="str">
            <v>CHILMARK</v>
          </cell>
          <cell r="CC71">
            <v>0</v>
          </cell>
          <cell r="CD71">
            <v>0</v>
          </cell>
          <cell r="CE71">
            <v>0</v>
          </cell>
          <cell r="CF71">
            <v>0</v>
          </cell>
          <cell r="CG71">
            <v>0</v>
          </cell>
          <cell r="CH71">
            <v>0</v>
          </cell>
          <cell r="CI71">
            <v>0</v>
          </cell>
          <cell r="CJ71">
            <v>0</v>
          </cell>
          <cell r="CK71">
            <v>0</v>
          </cell>
          <cell r="CL71">
            <v>0</v>
          </cell>
          <cell r="CN71">
            <v>0</v>
          </cell>
          <cell r="CP71">
            <v>0</v>
          </cell>
          <cell r="CQ71">
            <v>0</v>
          </cell>
          <cell r="CR71">
            <v>0</v>
          </cell>
          <cell r="CS71">
            <v>0</v>
          </cell>
          <cell r="CT71">
            <v>0</v>
          </cell>
          <cell r="CV71">
            <v>0</v>
          </cell>
        </row>
        <row r="72">
          <cell r="A72">
            <v>63</v>
          </cell>
          <cell r="B72">
            <v>63</v>
          </cell>
          <cell r="C72" t="str">
            <v>CLARKSBURG</v>
          </cell>
          <cell r="D72">
            <v>5</v>
          </cell>
          <cell r="E72">
            <v>62025</v>
          </cell>
          <cell r="F72">
            <v>0</v>
          </cell>
          <cell r="G72">
            <v>4465</v>
          </cell>
          <cell r="H72">
            <v>66490</v>
          </cell>
          <cell r="J72">
            <v>15054.640028772412</v>
          </cell>
          <cell r="K72">
            <v>0.49631761852383072</v>
          </cell>
          <cell r="L72">
            <v>4465</v>
          </cell>
          <cell r="M72">
            <v>19519.64002877241</v>
          </cell>
          <cell r="O72">
            <v>46970.35997122759</v>
          </cell>
          <cell r="Q72">
            <v>0</v>
          </cell>
          <cell r="R72">
            <v>15054.640028772412</v>
          </cell>
          <cell r="S72">
            <v>4465</v>
          </cell>
          <cell r="T72">
            <v>19519.64002877241</v>
          </cell>
          <cell r="V72">
            <v>34797.673003929565</v>
          </cell>
          <cell r="AA72">
            <v>63</v>
          </cell>
          <cell r="AB72">
            <v>5</v>
          </cell>
          <cell r="AC72">
            <v>0</v>
          </cell>
          <cell r="AD72">
            <v>0</v>
          </cell>
          <cell r="AE72">
            <v>62025</v>
          </cell>
          <cell r="AF72">
            <v>0</v>
          </cell>
          <cell r="AG72">
            <v>62025</v>
          </cell>
          <cell r="AH72">
            <v>0</v>
          </cell>
          <cell r="AI72">
            <v>4465</v>
          </cell>
          <cell r="AJ72">
            <v>66490</v>
          </cell>
          <cell r="AK72">
            <v>0</v>
          </cell>
          <cell r="AM72">
            <v>0</v>
          </cell>
          <cell r="AN72">
            <v>0</v>
          </cell>
          <cell r="AO72">
            <v>66490</v>
          </cell>
          <cell r="BA72">
            <v>63</v>
          </cell>
          <cell r="BB72">
            <v>63</v>
          </cell>
          <cell r="BC72" t="str">
            <v>CLARKSBURG</v>
          </cell>
          <cell r="BD72">
            <v>62025</v>
          </cell>
          <cell r="BE72">
            <v>37653</v>
          </cell>
          <cell r="BF72">
            <v>24372</v>
          </cell>
          <cell r="BG72">
            <v>2162.75</v>
          </cell>
          <cell r="BH72">
            <v>0</v>
          </cell>
          <cell r="BI72">
            <v>1715.25</v>
          </cell>
          <cell r="BJ72">
            <v>0</v>
          </cell>
          <cell r="BK72">
            <v>2048.5</v>
          </cell>
          <cell r="BL72">
            <v>34.173003929564402</v>
          </cell>
          <cell r="BM72">
            <v>30332.673003929565</v>
          </cell>
          <cell r="BN72">
            <v>15092.818071168662</v>
          </cell>
          <cell r="CA72">
            <v>63</v>
          </cell>
          <cell r="CB72" t="str">
            <v>CLARKSBURG</v>
          </cell>
          <cell r="CC72">
            <v>0</v>
          </cell>
          <cell r="CD72">
            <v>0</v>
          </cell>
          <cell r="CE72">
            <v>0</v>
          </cell>
          <cell r="CF72">
            <v>0</v>
          </cell>
          <cell r="CG72">
            <v>0</v>
          </cell>
          <cell r="CH72">
            <v>0</v>
          </cell>
          <cell r="CI72">
            <v>0</v>
          </cell>
          <cell r="CJ72">
            <v>0</v>
          </cell>
          <cell r="CK72">
            <v>0</v>
          </cell>
          <cell r="CL72">
            <v>0</v>
          </cell>
          <cell r="CN72">
            <v>0</v>
          </cell>
          <cell r="CP72">
            <v>24372</v>
          </cell>
          <cell r="CQ72">
            <v>24372</v>
          </cell>
          <cell r="CR72">
            <v>0</v>
          </cell>
          <cell r="CS72">
            <v>34.173003929564402</v>
          </cell>
          <cell r="CT72">
            <v>34.173003929564402</v>
          </cell>
          <cell r="CV72">
            <v>0</v>
          </cell>
        </row>
        <row r="73">
          <cell r="A73">
            <v>64</v>
          </cell>
          <cell r="B73">
            <v>64</v>
          </cell>
          <cell r="C73" t="str">
            <v>CLINTON</v>
          </cell>
          <cell r="D73">
            <v>75</v>
          </cell>
          <cell r="E73">
            <v>865017</v>
          </cell>
          <cell r="F73">
            <v>0</v>
          </cell>
          <cell r="G73">
            <v>66975</v>
          </cell>
          <cell r="H73">
            <v>931992</v>
          </cell>
          <cell r="J73">
            <v>115267.46419650599</v>
          </cell>
          <cell r="K73">
            <v>0.42389046129051788</v>
          </cell>
          <cell r="L73">
            <v>66975</v>
          </cell>
          <cell r="M73">
            <v>182242.46419650599</v>
          </cell>
          <cell r="O73">
            <v>749749.53580349404</v>
          </cell>
          <cell r="Q73">
            <v>0</v>
          </cell>
          <cell r="R73">
            <v>115267.46419650599</v>
          </cell>
          <cell r="S73">
            <v>66975</v>
          </cell>
          <cell r="T73">
            <v>182242.46419650599</v>
          </cell>
          <cell r="V73">
            <v>338902.47825836588</v>
          </cell>
          <cell r="AA73">
            <v>64</v>
          </cell>
          <cell r="AB73">
            <v>75</v>
          </cell>
          <cell r="AC73">
            <v>0</v>
          </cell>
          <cell r="AD73">
            <v>0</v>
          </cell>
          <cell r="AE73">
            <v>865017</v>
          </cell>
          <cell r="AF73">
            <v>0</v>
          </cell>
          <cell r="AG73">
            <v>865017</v>
          </cell>
          <cell r="AH73">
            <v>0</v>
          </cell>
          <cell r="AI73">
            <v>66975</v>
          </cell>
          <cell r="AJ73">
            <v>931992</v>
          </cell>
          <cell r="AK73">
            <v>0</v>
          </cell>
          <cell r="AM73">
            <v>0</v>
          </cell>
          <cell r="AN73">
            <v>0</v>
          </cell>
          <cell r="AO73">
            <v>931992</v>
          </cell>
          <cell r="BA73">
            <v>64</v>
          </cell>
          <cell r="BB73">
            <v>64</v>
          </cell>
          <cell r="BC73" t="str">
            <v>CLINTON</v>
          </cell>
          <cell r="BD73">
            <v>865017</v>
          </cell>
          <cell r="BE73">
            <v>678222</v>
          </cell>
          <cell r="BF73">
            <v>186795</v>
          </cell>
          <cell r="BG73">
            <v>5227.75</v>
          </cell>
          <cell r="BH73">
            <v>37864</v>
          </cell>
          <cell r="BI73">
            <v>2503.5</v>
          </cell>
          <cell r="BJ73">
            <v>27846.75</v>
          </cell>
          <cell r="BK73">
            <v>11617</v>
          </cell>
          <cell r="BL73">
            <v>73.478258365876172</v>
          </cell>
          <cell r="BM73">
            <v>271927.47825836588</v>
          </cell>
          <cell r="BN73">
            <v>115559.77846815858</v>
          </cell>
          <cell r="CA73">
            <v>64</v>
          </cell>
          <cell r="CB73" t="str">
            <v>CLINTON</v>
          </cell>
          <cell r="CC73">
            <v>0</v>
          </cell>
          <cell r="CD73">
            <v>0</v>
          </cell>
          <cell r="CE73">
            <v>0</v>
          </cell>
          <cell r="CF73">
            <v>0</v>
          </cell>
          <cell r="CG73">
            <v>0</v>
          </cell>
          <cell r="CH73">
            <v>0</v>
          </cell>
          <cell r="CI73">
            <v>0</v>
          </cell>
          <cell r="CJ73">
            <v>0</v>
          </cell>
          <cell r="CK73">
            <v>0</v>
          </cell>
          <cell r="CL73">
            <v>0</v>
          </cell>
          <cell r="CN73">
            <v>0</v>
          </cell>
          <cell r="CP73">
            <v>186795</v>
          </cell>
          <cell r="CQ73">
            <v>186795</v>
          </cell>
          <cell r="CR73">
            <v>0</v>
          </cell>
          <cell r="CS73">
            <v>73.478258365876172</v>
          </cell>
          <cell r="CT73">
            <v>73.478258365876172</v>
          </cell>
          <cell r="CV73">
            <v>0</v>
          </cell>
        </row>
        <row r="74">
          <cell r="A74">
            <v>65</v>
          </cell>
          <cell r="B74">
            <v>65</v>
          </cell>
          <cell r="C74" t="str">
            <v>COHASSET</v>
          </cell>
          <cell r="D74">
            <v>4</v>
          </cell>
          <cell r="E74">
            <v>60868</v>
          </cell>
          <cell r="F74">
            <v>0</v>
          </cell>
          <cell r="G74">
            <v>3572</v>
          </cell>
          <cell r="H74">
            <v>64440</v>
          </cell>
          <cell r="J74">
            <v>7736.580779200106</v>
          </cell>
          <cell r="K74">
            <v>0.25868506652206757</v>
          </cell>
          <cell r="L74">
            <v>3572</v>
          </cell>
          <cell r="M74">
            <v>11308.580779200107</v>
          </cell>
          <cell r="O74">
            <v>53131.419220799893</v>
          </cell>
          <cell r="Q74">
            <v>0</v>
          </cell>
          <cell r="R74">
            <v>7736.580779200106</v>
          </cell>
          <cell r="S74">
            <v>3572</v>
          </cell>
          <cell r="T74">
            <v>11308.580779200107</v>
          </cell>
          <cell r="V74">
            <v>33479.334363037626</v>
          </cell>
          <cell r="AA74">
            <v>65</v>
          </cell>
          <cell r="AB74">
            <v>4</v>
          </cell>
          <cell r="AC74">
            <v>0</v>
          </cell>
          <cell r="AD74">
            <v>0</v>
          </cell>
          <cell r="AE74">
            <v>60868</v>
          </cell>
          <cell r="AF74">
            <v>0</v>
          </cell>
          <cell r="AG74">
            <v>60868</v>
          </cell>
          <cell r="AH74">
            <v>0</v>
          </cell>
          <cell r="AI74">
            <v>3572</v>
          </cell>
          <cell r="AJ74">
            <v>64440</v>
          </cell>
          <cell r="AK74">
            <v>0</v>
          </cell>
          <cell r="AM74">
            <v>0</v>
          </cell>
          <cell r="AN74">
            <v>0</v>
          </cell>
          <cell r="AO74">
            <v>64440</v>
          </cell>
          <cell r="BA74">
            <v>65</v>
          </cell>
          <cell r="BB74">
            <v>65</v>
          </cell>
          <cell r="BC74" t="str">
            <v>COHASSET</v>
          </cell>
          <cell r="BD74">
            <v>60868</v>
          </cell>
          <cell r="BE74">
            <v>48459</v>
          </cell>
          <cell r="BF74">
            <v>12409</v>
          </cell>
          <cell r="BG74">
            <v>8438.5</v>
          </cell>
          <cell r="BH74">
            <v>0</v>
          </cell>
          <cell r="BI74">
            <v>6455.5</v>
          </cell>
          <cell r="BJ74">
            <v>2471</v>
          </cell>
          <cell r="BK74">
            <v>0</v>
          </cell>
          <cell r="BL74">
            <v>133.33436303762574</v>
          </cell>
          <cell r="BM74">
            <v>29907.334363037626</v>
          </cell>
          <cell r="BN74">
            <v>7756.2004784041919</v>
          </cell>
          <cell r="CA74">
            <v>65</v>
          </cell>
          <cell r="CB74" t="str">
            <v>COHASSET</v>
          </cell>
          <cell r="CC74">
            <v>0</v>
          </cell>
          <cell r="CD74">
            <v>0</v>
          </cell>
          <cell r="CE74">
            <v>0</v>
          </cell>
          <cell r="CF74">
            <v>0</v>
          </cell>
          <cell r="CG74">
            <v>0</v>
          </cell>
          <cell r="CH74">
            <v>0</v>
          </cell>
          <cell r="CI74">
            <v>0</v>
          </cell>
          <cell r="CJ74">
            <v>0</v>
          </cell>
          <cell r="CK74">
            <v>0</v>
          </cell>
          <cell r="CL74">
            <v>0</v>
          </cell>
          <cell r="CN74">
            <v>0</v>
          </cell>
          <cell r="CP74">
            <v>12409</v>
          </cell>
          <cell r="CQ74">
            <v>12409</v>
          </cell>
          <cell r="CR74">
            <v>0</v>
          </cell>
          <cell r="CS74">
            <v>133.33436303762574</v>
          </cell>
          <cell r="CT74">
            <v>133.33436303762574</v>
          </cell>
          <cell r="CV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AA75">
            <v>66</v>
          </cell>
          <cell r="BA75">
            <v>66</v>
          </cell>
          <cell r="BB75">
            <v>66</v>
          </cell>
          <cell r="BC75" t="str">
            <v>COLRAIN</v>
          </cell>
          <cell r="BD75">
            <v>0</v>
          </cell>
          <cell r="BE75">
            <v>0</v>
          </cell>
          <cell r="BF75">
            <v>0</v>
          </cell>
          <cell r="BG75">
            <v>0</v>
          </cell>
          <cell r="BH75">
            <v>0</v>
          </cell>
          <cell r="BI75">
            <v>0</v>
          </cell>
          <cell r="BJ75">
            <v>0</v>
          </cell>
          <cell r="BK75">
            <v>0</v>
          </cell>
          <cell r="BL75">
            <v>0</v>
          </cell>
          <cell r="BM75">
            <v>0</v>
          </cell>
          <cell r="BN75">
            <v>0</v>
          </cell>
          <cell r="CA75">
            <v>66</v>
          </cell>
          <cell r="CB75" t="str">
            <v>COLRAIN</v>
          </cell>
          <cell r="CC75">
            <v>0</v>
          </cell>
          <cell r="CD75">
            <v>0</v>
          </cell>
          <cell r="CE75">
            <v>0</v>
          </cell>
          <cell r="CF75">
            <v>0</v>
          </cell>
          <cell r="CG75">
            <v>0</v>
          </cell>
          <cell r="CH75">
            <v>0</v>
          </cell>
          <cell r="CI75">
            <v>0</v>
          </cell>
          <cell r="CJ75">
            <v>0</v>
          </cell>
          <cell r="CK75">
            <v>0</v>
          </cell>
          <cell r="CL75">
            <v>0</v>
          </cell>
          <cell r="CN75">
            <v>0</v>
          </cell>
          <cell r="CP75">
            <v>0</v>
          </cell>
          <cell r="CQ75">
            <v>0</v>
          </cell>
          <cell r="CR75">
            <v>0</v>
          </cell>
          <cell r="CS75">
            <v>0</v>
          </cell>
          <cell r="CT75">
            <v>0</v>
          </cell>
          <cell r="CV75">
            <v>0</v>
          </cell>
        </row>
        <row r="76">
          <cell r="A76">
            <v>67</v>
          </cell>
          <cell r="B76">
            <v>67</v>
          </cell>
          <cell r="C76" t="str">
            <v>CONCORD</v>
          </cell>
          <cell r="D76">
            <v>1</v>
          </cell>
          <cell r="E76">
            <v>18824</v>
          </cell>
          <cell r="F76">
            <v>0</v>
          </cell>
          <cell r="G76">
            <v>893</v>
          </cell>
          <cell r="H76">
            <v>19717</v>
          </cell>
          <cell r="J76">
            <v>161.61139589165862</v>
          </cell>
          <cell r="K76">
            <v>3.7310722819267832E-2</v>
          </cell>
          <cell r="L76">
            <v>893</v>
          </cell>
          <cell r="M76">
            <v>1054.6113958916585</v>
          </cell>
          <cell r="O76">
            <v>18662.388604108342</v>
          </cell>
          <cell r="Q76">
            <v>0</v>
          </cell>
          <cell r="R76">
            <v>161.61139589165862</v>
          </cell>
          <cell r="S76">
            <v>893</v>
          </cell>
          <cell r="T76">
            <v>1054.6113958916585</v>
          </cell>
          <cell r="V76">
            <v>5224.5</v>
          </cell>
          <cell r="AA76">
            <v>67</v>
          </cell>
          <cell r="AB76">
            <v>1</v>
          </cell>
          <cell r="AC76">
            <v>0</v>
          </cell>
          <cell r="AD76">
            <v>0</v>
          </cell>
          <cell r="AE76">
            <v>18824</v>
          </cell>
          <cell r="AF76">
            <v>0</v>
          </cell>
          <cell r="AG76">
            <v>18824</v>
          </cell>
          <cell r="AH76">
            <v>0</v>
          </cell>
          <cell r="AI76">
            <v>893</v>
          </cell>
          <cell r="AJ76">
            <v>19717</v>
          </cell>
          <cell r="AK76">
            <v>0</v>
          </cell>
          <cell r="AM76">
            <v>0</v>
          </cell>
          <cell r="AN76">
            <v>0</v>
          </cell>
          <cell r="AO76">
            <v>19717</v>
          </cell>
          <cell r="BA76">
            <v>67</v>
          </cell>
          <cell r="BB76">
            <v>67</v>
          </cell>
          <cell r="BC76" t="str">
            <v>CONCORD</v>
          </cell>
          <cell r="BD76">
            <v>18824</v>
          </cell>
          <cell r="BE76">
            <v>18562</v>
          </cell>
          <cell r="BF76">
            <v>262</v>
          </cell>
          <cell r="BG76">
            <v>0</v>
          </cell>
          <cell r="BH76">
            <v>0</v>
          </cell>
          <cell r="BI76">
            <v>771.75</v>
          </cell>
          <cell r="BJ76">
            <v>3297.75</v>
          </cell>
          <cell r="BK76">
            <v>0</v>
          </cell>
          <cell r="BL76">
            <v>0</v>
          </cell>
          <cell r="BM76">
            <v>4331.5</v>
          </cell>
          <cell r="BN76">
            <v>162.02123675881165</v>
          </cell>
          <cell r="CA76">
            <v>67</v>
          </cell>
          <cell r="CB76" t="str">
            <v>CONCORD</v>
          </cell>
          <cell r="CC76">
            <v>0</v>
          </cell>
          <cell r="CD76">
            <v>0</v>
          </cell>
          <cell r="CE76">
            <v>0</v>
          </cell>
          <cell r="CF76">
            <v>0</v>
          </cell>
          <cell r="CG76">
            <v>0</v>
          </cell>
          <cell r="CH76">
            <v>0</v>
          </cell>
          <cell r="CI76">
            <v>0</v>
          </cell>
          <cell r="CJ76">
            <v>0</v>
          </cell>
          <cell r="CK76">
            <v>0</v>
          </cell>
          <cell r="CL76">
            <v>0</v>
          </cell>
          <cell r="CN76">
            <v>0</v>
          </cell>
          <cell r="CP76">
            <v>262</v>
          </cell>
          <cell r="CQ76">
            <v>262</v>
          </cell>
          <cell r="CR76">
            <v>0</v>
          </cell>
          <cell r="CS76">
            <v>0</v>
          </cell>
          <cell r="CT76">
            <v>0</v>
          </cell>
          <cell r="CV76">
            <v>0</v>
          </cell>
        </row>
        <row r="77">
          <cell r="A77">
            <v>68</v>
          </cell>
          <cell r="B77">
            <v>68</v>
          </cell>
          <cell r="C77" t="str">
            <v>CONWAY</v>
          </cell>
          <cell r="D77">
            <v>1</v>
          </cell>
          <cell r="E77">
            <v>17154</v>
          </cell>
          <cell r="F77">
            <v>0</v>
          </cell>
          <cell r="G77">
            <v>893</v>
          </cell>
          <cell r="H77">
            <v>18047</v>
          </cell>
          <cell r="J77">
            <v>22.511012552102713</v>
          </cell>
          <cell r="K77">
            <v>2.8423913533133327E-3</v>
          </cell>
          <cell r="L77">
            <v>893</v>
          </cell>
          <cell r="M77">
            <v>915.51101255210267</v>
          </cell>
          <cell r="O77">
            <v>17131.488987447898</v>
          </cell>
          <cell r="Q77">
            <v>0</v>
          </cell>
          <cell r="R77">
            <v>22.511012552102713</v>
          </cell>
          <cell r="S77">
            <v>893</v>
          </cell>
          <cell r="T77">
            <v>915.51101255210267</v>
          </cell>
          <cell r="V77">
            <v>8812.7442413628105</v>
          </cell>
          <cell r="AA77">
            <v>68</v>
          </cell>
          <cell r="AB77">
            <v>1</v>
          </cell>
          <cell r="AC77">
            <v>0</v>
          </cell>
          <cell r="AD77">
            <v>0</v>
          </cell>
          <cell r="AE77">
            <v>17154</v>
          </cell>
          <cell r="AF77">
            <v>0</v>
          </cell>
          <cell r="AG77">
            <v>17154</v>
          </cell>
          <cell r="AH77">
            <v>0</v>
          </cell>
          <cell r="AI77">
            <v>893</v>
          </cell>
          <cell r="AJ77">
            <v>18047</v>
          </cell>
          <cell r="AK77">
            <v>0</v>
          </cell>
          <cell r="AM77">
            <v>0</v>
          </cell>
          <cell r="AN77">
            <v>0</v>
          </cell>
          <cell r="AO77">
            <v>18047</v>
          </cell>
          <cell r="BA77">
            <v>68</v>
          </cell>
          <cell r="BB77">
            <v>68</v>
          </cell>
          <cell r="BC77" t="str">
            <v>CONWAY</v>
          </cell>
          <cell r="BD77">
            <v>17154</v>
          </cell>
          <cell r="BE77">
            <v>51021</v>
          </cell>
          <cell r="BF77">
            <v>0</v>
          </cell>
          <cell r="BG77">
            <v>2325.75</v>
          </cell>
          <cell r="BH77">
            <v>1055</v>
          </cell>
          <cell r="BI77">
            <v>4502.5</v>
          </cell>
          <cell r="BJ77">
            <v>0</v>
          </cell>
          <cell r="BK77">
            <v>0</v>
          </cell>
          <cell r="BL77">
            <v>36.494241362810499</v>
          </cell>
          <cell r="BM77">
            <v>7919.7442413628105</v>
          </cell>
          <cell r="BN77">
            <v>22.568099695332585</v>
          </cell>
          <cell r="CA77">
            <v>68</v>
          </cell>
          <cell r="CB77" t="str">
            <v>CONWAY</v>
          </cell>
          <cell r="CC77">
            <v>0</v>
          </cell>
          <cell r="CD77">
            <v>0</v>
          </cell>
          <cell r="CE77">
            <v>0</v>
          </cell>
          <cell r="CF77">
            <v>0</v>
          </cell>
          <cell r="CG77">
            <v>0</v>
          </cell>
          <cell r="CH77">
            <v>0</v>
          </cell>
          <cell r="CI77">
            <v>0</v>
          </cell>
          <cell r="CJ77">
            <v>0</v>
          </cell>
          <cell r="CK77">
            <v>0</v>
          </cell>
          <cell r="CL77">
            <v>0</v>
          </cell>
          <cell r="CN77">
            <v>0</v>
          </cell>
          <cell r="CP77">
            <v>0</v>
          </cell>
          <cell r="CQ77">
            <v>0</v>
          </cell>
          <cell r="CR77">
            <v>0</v>
          </cell>
          <cell r="CS77">
            <v>36.494241362810499</v>
          </cell>
          <cell r="CT77">
            <v>36.494241362810499</v>
          </cell>
          <cell r="CV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AA78">
            <v>69</v>
          </cell>
          <cell r="BA78">
            <v>69</v>
          </cell>
          <cell r="BB78">
            <v>69</v>
          </cell>
          <cell r="BC78" t="str">
            <v>CUMMINGTON</v>
          </cell>
          <cell r="BD78">
            <v>0</v>
          </cell>
          <cell r="BE78">
            <v>0</v>
          </cell>
          <cell r="BF78">
            <v>0</v>
          </cell>
          <cell r="BG78">
            <v>0</v>
          </cell>
          <cell r="BH78">
            <v>0</v>
          </cell>
          <cell r="BI78">
            <v>0</v>
          </cell>
          <cell r="BJ78">
            <v>0</v>
          </cell>
          <cell r="BK78">
            <v>0</v>
          </cell>
          <cell r="BL78">
            <v>0</v>
          </cell>
          <cell r="BM78">
            <v>0</v>
          </cell>
          <cell r="BN78">
            <v>0</v>
          </cell>
          <cell r="CA78">
            <v>69</v>
          </cell>
          <cell r="CB78" t="str">
            <v>CUMMINGTON</v>
          </cell>
          <cell r="CC78">
            <v>0</v>
          </cell>
          <cell r="CD78">
            <v>0</v>
          </cell>
          <cell r="CE78">
            <v>0</v>
          </cell>
          <cell r="CF78">
            <v>0</v>
          </cell>
          <cell r="CG78">
            <v>0</v>
          </cell>
          <cell r="CH78">
            <v>0</v>
          </cell>
          <cell r="CI78">
            <v>0</v>
          </cell>
          <cell r="CJ78">
            <v>0</v>
          </cell>
          <cell r="CK78">
            <v>0</v>
          </cell>
          <cell r="CL78">
            <v>0</v>
          </cell>
          <cell r="CN78">
            <v>0</v>
          </cell>
          <cell r="CP78">
            <v>0</v>
          </cell>
          <cell r="CQ78">
            <v>0</v>
          </cell>
          <cell r="CR78">
            <v>0</v>
          </cell>
          <cell r="CS78">
            <v>0</v>
          </cell>
          <cell r="CT78">
            <v>0</v>
          </cell>
          <cell r="CV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AA79">
            <v>70</v>
          </cell>
          <cell r="BA79">
            <v>70</v>
          </cell>
          <cell r="BB79">
            <v>70</v>
          </cell>
          <cell r="BC79" t="str">
            <v>DALTON</v>
          </cell>
          <cell r="BD79">
            <v>0</v>
          </cell>
          <cell r="BE79">
            <v>0</v>
          </cell>
          <cell r="BF79">
            <v>0</v>
          </cell>
          <cell r="BG79">
            <v>0</v>
          </cell>
          <cell r="BH79">
            <v>0</v>
          </cell>
          <cell r="BI79">
            <v>0</v>
          </cell>
          <cell r="BJ79">
            <v>0</v>
          </cell>
          <cell r="BK79">
            <v>0</v>
          </cell>
          <cell r="BL79">
            <v>0</v>
          </cell>
          <cell r="BM79">
            <v>0</v>
          </cell>
          <cell r="BN79">
            <v>0</v>
          </cell>
          <cell r="CA79">
            <v>70</v>
          </cell>
          <cell r="CB79" t="str">
            <v>DALTON</v>
          </cell>
          <cell r="CC79">
            <v>0</v>
          </cell>
          <cell r="CD79">
            <v>0</v>
          </cell>
          <cell r="CE79">
            <v>0</v>
          </cell>
          <cell r="CF79">
            <v>0</v>
          </cell>
          <cell r="CG79">
            <v>0</v>
          </cell>
          <cell r="CH79">
            <v>0</v>
          </cell>
          <cell r="CI79">
            <v>0</v>
          </cell>
          <cell r="CJ79">
            <v>0</v>
          </cell>
          <cell r="CK79">
            <v>0</v>
          </cell>
          <cell r="CL79">
            <v>0</v>
          </cell>
          <cell r="CN79">
            <v>0</v>
          </cell>
          <cell r="CP79">
            <v>0</v>
          </cell>
          <cell r="CQ79">
            <v>0</v>
          </cell>
          <cell r="CR79">
            <v>0</v>
          </cell>
          <cell r="CS79">
            <v>0</v>
          </cell>
          <cell r="CT79">
            <v>0</v>
          </cell>
          <cell r="CV79">
            <v>0</v>
          </cell>
        </row>
        <row r="80">
          <cell r="A80">
            <v>71</v>
          </cell>
          <cell r="B80">
            <v>71</v>
          </cell>
          <cell r="C80" t="str">
            <v>DANVERS</v>
          </cell>
          <cell r="D80">
            <v>11</v>
          </cell>
          <cell r="E80">
            <v>190662</v>
          </cell>
          <cell r="F80">
            <v>0</v>
          </cell>
          <cell r="G80">
            <v>9823</v>
          </cell>
          <cell r="H80">
            <v>200485</v>
          </cell>
          <cell r="J80">
            <v>20525.377567897951</v>
          </cell>
          <cell r="K80">
            <v>0.30377281695862191</v>
          </cell>
          <cell r="L80">
            <v>9823</v>
          </cell>
          <cell r="M80">
            <v>30348.377567897951</v>
          </cell>
          <cell r="O80">
            <v>170136.62243210204</v>
          </cell>
          <cell r="Q80">
            <v>0</v>
          </cell>
          <cell r="R80">
            <v>20525.377567897951</v>
          </cell>
          <cell r="S80">
            <v>9823</v>
          </cell>
          <cell r="T80">
            <v>30348.377567897951</v>
          </cell>
          <cell r="V80">
            <v>77391.183925732214</v>
          </cell>
          <cell r="AA80">
            <v>71</v>
          </cell>
          <cell r="AB80">
            <v>11</v>
          </cell>
          <cell r="AC80">
            <v>0</v>
          </cell>
          <cell r="AD80">
            <v>0</v>
          </cell>
          <cell r="AE80">
            <v>190662</v>
          </cell>
          <cell r="AF80">
            <v>0</v>
          </cell>
          <cell r="AG80">
            <v>190662</v>
          </cell>
          <cell r="AH80">
            <v>0</v>
          </cell>
          <cell r="AI80">
            <v>9823</v>
          </cell>
          <cell r="AJ80">
            <v>200485</v>
          </cell>
          <cell r="AK80">
            <v>0</v>
          </cell>
          <cell r="AM80">
            <v>0</v>
          </cell>
          <cell r="AN80">
            <v>0</v>
          </cell>
          <cell r="AO80">
            <v>200485</v>
          </cell>
          <cell r="BA80">
            <v>71</v>
          </cell>
          <cell r="BB80">
            <v>71</v>
          </cell>
          <cell r="BC80" t="str">
            <v>DANVERS</v>
          </cell>
          <cell r="BD80">
            <v>190662</v>
          </cell>
          <cell r="BE80">
            <v>157672</v>
          </cell>
          <cell r="BF80">
            <v>32990</v>
          </cell>
          <cell r="BG80">
            <v>18219</v>
          </cell>
          <cell r="BH80">
            <v>11161</v>
          </cell>
          <cell r="BI80">
            <v>1725</v>
          </cell>
          <cell r="BJ80">
            <v>0</v>
          </cell>
          <cell r="BK80">
            <v>3188</v>
          </cell>
          <cell r="BL80">
            <v>285.18392573220626</v>
          </cell>
          <cell r="BM80">
            <v>67568.183925732214</v>
          </cell>
          <cell r="BN80">
            <v>20577.429210015503</v>
          </cell>
          <cell r="CA80">
            <v>71</v>
          </cell>
          <cell r="CB80" t="str">
            <v>DANVERS</v>
          </cell>
          <cell r="CC80">
            <v>0</v>
          </cell>
          <cell r="CD80">
            <v>0</v>
          </cell>
          <cell r="CE80">
            <v>0</v>
          </cell>
          <cell r="CF80">
            <v>0</v>
          </cell>
          <cell r="CG80">
            <v>0</v>
          </cell>
          <cell r="CH80">
            <v>0</v>
          </cell>
          <cell r="CI80">
            <v>0</v>
          </cell>
          <cell r="CJ80">
            <v>0</v>
          </cell>
          <cell r="CK80">
            <v>0</v>
          </cell>
          <cell r="CL80">
            <v>0</v>
          </cell>
          <cell r="CN80">
            <v>0</v>
          </cell>
          <cell r="CP80">
            <v>32990</v>
          </cell>
          <cell r="CQ80">
            <v>32990</v>
          </cell>
          <cell r="CR80">
            <v>0</v>
          </cell>
          <cell r="CS80">
            <v>285.18392573220626</v>
          </cell>
          <cell r="CT80">
            <v>285.18392573220626</v>
          </cell>
          <cell r="CV80">
            <v>0</v>
          </cell>
        </row>
        <row r="81">
          <cell r="A81">
            <v>72</v>
          </cell>
          <cell r="B81">
            <v>72</v>
          </cell>
          <cell r="C81" t="str">
            <v>DARTMOUTH</v>
          </cell>
          <cell r="D81">
            <v>8</v>
          </cell>
          <cell r="E81">
            <v>101122</v>
          </cell>
          <cell r="F81">
            <v>0</v>
          </cell>
          <cell r="G81">
            <v>7144</v>
          </cell>
          <cell r="H81">
            <v>108266</v>
          </cell>
          <cell r="J81">
            <v>-0.20954103841458599</v>
          </cell>
          <cell r="K81">
            <v>-9.5009868928156568E-6</v>
          </cell>
          <cell r="L81">
            <v>7144</v>
          </cell>
          <cell r="M81">
            <v>7143.7904589615855</v>
          </cell>
          <cell r="O81">
            <v>101122.20954103842</v>
          </cell>
          <cell r="Q81">
            <v>0</v>
          </cell>
          <cell r="R81">
            <v>-0.20954103841458599</v>
          </cell>
          <cell r="S81">
            <v>7144</v>
          </cell>
          <cell r="T81">
            <v>7143.7904589615855</v>
          </cell>
          <cell r="V81">
            <v>29198.660297766986</v>
          </cell>
          <cell r="AA81">
            <v>72</v>
          </cell>
          <cell r="AB81">
            <v>8</v>
          </cell>
          <cell r="AC81">
            <v>0</v>
          </cell>
          <cell r="AD81">
            <v>0</v>
          </cell>
          <cell r="AE81">
            <v>101122</v>
          </cell>
          <cell r="AF81">
            <v>0</v>
          </cell>
          <cell r="AG81">
            <v>101122</v>
          </cell>
          <cell r="AH81">
            <v>0</v>
          </cell>
          <cell r="AI81">
            <v>7144</v>
          </cell>
          <cell r="AJ81">
            <v>108266</v>
          </cell>
          <cell r="AK81">
            <v>0</v>
          </cell>
          <cell r="AM81">
            <v>0</v>
          </cell>
          <cell r="AN81">
            <v>0</v>
          </cell>
          <cell r="AO81">
            <v>108266</v>
          </cell>
          <cell r="BA81">
            <v>72</v>
          </cell>
          <cell r="BB81">
            <v>72</v>
          </cell>
          <cell r="BC81" t="str">
            <v>DARTMOUTH</v>
          </cell>
          <cell r="BD81">
            <v>101122</v>
          </cell>
          <cell r="BE81">
            <v>115278</v>
          </cell>
          <cell r="BF81">
            <v>0</v>
          </cell>
          <cell r="BG81">
            <v>0</v>
          </cell>
          <cell r="BH81">
            <v>1410</v>
          </cell>
          <cell r="BI81">
            <v>10520.75</v>
          </cell>
          <cell r="BJ81">
            <v>6978.5</v>
          </cell>
          <cell r="BK81">
            <v>3145.75</v>
          </cell>
          <cell r="BL81">
            <v>-0.33970223301223967</v>
          </cell>
          <cell r="BM81">
            <v>22054.660297766986</v>
          </cell>
          <cell r="BN81">
            <v>-0.2100724271846301</v>
          </cell>
          <cell r="CA81">
            <v>72</v>
          </cell>
          <cell r="CB81" t="str">
            <v>DARTMOUTH</v>
          </cell>
          <cell r="CC81">
            <v>0</v>
          </cell>
          <cell r="CD81">
            <v>0</v>
          </cell>
          <cell r="CE81">
            <v>0</v>
          </cell>
          <cell r="CF81">
            <v>0</v>
          </cell>
          <cell r="CG81">
            <v>0</v>
          </cell>
          <cell r="CH81">
            <v>0</v>
          </cell>
          <cell r="CI81">
            <v>0</v>
          </cell>
          <cell r="CJ81">
            <v>0</v>
          </cell>
          <cell r="CK81">
            <v>0</v>
          </cell>
          <cell r="CL81">
            <v>0</v>
          </cell>
          <cell r="CN81">
            <v>0</v>
          </cell>
          <cell r="CP81">
            <v>0</v>
          </cell>
          <cell r="CQ81">
            <v>0</v>
          </cell>
          <cell r="CR81">
            <v>0</v>
          </cell>
          <cell r="CS81">
            <v>-0.33970223301223967</v>
          </cell>
          <cell r="CT81">
            <v>-0.33970223301223967</v>
          </cell>
          <cell r="CV81">
            <v>0</v>
          </cell>
        </row>
        <row r="82">
          <cell r="A82">
            <v>73</v>
          </cell>
          <cell r="B82">
            <v>73</v>
          </cell>
          <cell r="C82" t="str">
            <v>DEDHAM</v>
          </cell>
          <cell r="D82">
            <v>15</v>
          </cell>
          <cell r="E82">
            <v>280409</v>
          </cell>
          <cell r="F82">
            <v>0</v>
          </cell>
          <cell r="G82">
            <v>13395</v>
          </cell>
          <cell r="H82">
            <v>293804</v>
          </cell>
          <cell r="J82">
            <v>191.26803343669133</v>
          </cell>
          <cell r="K82">
            <v>4.2858947581813512E-3</v>
          </cell>
          <cell r="L82">
            <v>13395</v>
          </cell>
          <cell r="M82">
            <v>13586.268033436691</v>
          </cell>
          <cell r="O82">
            <v>280217.73196656333</v>
          </cell>
          <cell r="Q82">
            <v>0</v>
          </cell>
          <cell r="R82">
            <v>191.26803343669133</v>
          </cell>
          <cell r="S82">
            <v>13395</v>
          </cell>
          <cell r="T82">
            <v>13586.268033436691</v>
          </cell>
          <cell r="V82">
            <v>58022.328534276181</v>
          </cell>
          <cell r="AA82">
            <v>73</v>
          </cell>
          <cell r="AB82">
            <v>15</v>
          </cell>
          <cell r="AC82">
            <v>0</v>
          </cell>
          <cell r="AD82">
            <v>0</v>
          </cell>
          <cell r="AE82">
            <v>280409</v>
          </cell>
          <cell r="AF82">
            <v>0</v>
          </cell>
          <cell r="AG82">
            <v>280409</v>
          </cell>
          <cell r="AH82">
            <v>0</v>
          </cell>
          <cell r="AI82">
            <v>13395</v>
          </cell>
          <cell r="AJ82">
            <v>293804</v>
          </cell>
          <cell r="AK82">
            <v>0</v>
          </cell>
          <cell r="AM82">
            <v>0</v>
          </cell>
          <cell r="AN82">
            <v>0</v>
          </cell>
          <cell r="AO82">
            <v>293804</v>
          </cell>
          <cell r="BA82">
            <v>73</v>
          </cell>
          <cell r="BB82">
            <v>73</v>
          </cell>
          <cell r="BC82" t="str">
            <v>DEDHAM</v>
          </cell>
          <cell r="BD82">
            <v>280409</v>
          </cell>
          <cell r="BE82">
            <v>297753</v>
          </cell>
          <cell r="BF82">
            <v>0</v>
          </cell>
          <cell r="BG82">
            <v>19910.5</v>
          </cell>
          <cell r="BH82">
            <v>18767</v>
          </cell>
          <cell r="BI82">
            <v>0</v>
          </cell>
          <cell r="BJ82">
            <v>4617.75</v>
          </cell>
          <cell r="BK82">
            <v>1022</v>
          </cell>
          <cell r="BL82">
            <v>310.07853427618102</v>
          </cell>
          <cell r="BM82">
            <v>44627.328534276181</v>
          </cell>
          <cell r="BN82">
            <v>191.75308250300159</v>
          </cell>
          <cell r="CA82">
            <v>73</v>
          </cell>
          <cell r="CB82" t="str">
            <v>DEDHAM</v>
          </cell>
          <cell r="CC82">
            <v>0</v>
          </cell>
          <cell r="CD82">
            <v>0</v>
          </cell>
          <cell r="CE82">
            <v>0</v>
          </cell>
          <cell r="CF82">
            <v>0</v>
          </cell>
          <cell r="CG82">
            <v>0</v>
          </cell>
          <cell r="CH82">
            <v>0</v>
          </cell>
          <cell r="CI82">
            <v>0</v>
          </cell>
          <cell r="CJ82">
            <v>0</v>
          </cell>
          <cell r="CK82">
            <v>0</v>
          </cell>
          <cell r="CL82">
            <v>0</v>
          </cell>
          <cell r="CN82">
            <v>0</v>
          </cell>
          <cell r="CP82">
            <v>0</v>
          </cell>
          <cell r="CQ82">
            <v>0</v>
          </cell>
          <cell r="CR82">
            <v>0</v>
          </cell>
          <cell r="CS82">
            <v>310.07853427618102</v>
          </cell>
          <cell r="CT82">
            <v>310.07853427618102</v>
          </cell>
          <cell r="CV82">
            <v>0</v>
          </cell>
        </row>
        <row r="83">
          <cell r="A83">
            <v>74</v>
          </cell>
          <cell r="B83">
            <v>74</v>
          </cell>
          <cell r="C83" t="str">
            <v>DEERFIELD</v>
          </cell>
          <cell r="D83">
            <v>5</v>
          </cell>
          <cell r="E83">
            <v>76130</v>
          </cell>
          <cell r="F83">
            <v>0</v>
          </cell>
          <cell r="G83">
            <v>4465</v>
          </cell>
          <cell r="H83">
            <v>80595</v>
          </cell>
          <cell r="J83">
            <v>66.956750022641955</v>
          </cell>
          <cell r="K83">
            <v>3.3715991050590186E-3</v>
          </cell>
          <cell r="L83">
            <v>4465</v>
          </cell>
          <cell r="M83">
            <v>4531.9567500226422</v>
          </cell>
          <cell r="O83">
            <v>76063.04324997736</v>
          </cell>
          <cell r="Q83">
            <v>0</v>
          </cell>
          <cell r="R83">
            <v>66.956750022641955</v>
          </cell>
          <cell r="S83">
            <v>4465</v>
          </cell>
          <cell r="T83">
            <v>4531.9567500226422</v>
          </cell>
          <cell r="V83">
            <v>24324.048462248866</v>
          </cell>
          <cell r="AA83">
            <v>74</v>
          </cell>
          <cell r="AB83">
            <v>5</v>
          </cell>
          <cell r="AC83">
            <v>0</v>
          </cell>
          <cell r="AD83">
            <v>0</v>
          </cell>
          <cell r="AE83">
            <v>76130</v>
          </cell>
          <cell r="AF83">
            <v>0</v>
          </cell>
          <cell r="AG83">
            <v>76130</v>
          </cell>
          <cell r="AH83">
            <v>0</v>
          </cell>
          <cell r="AI83">
            <v>4465</v>
          </cell>
          <cell r="AJ83">
            <v>80595</v>
          </cell>
          <cell r="AK83">
            <v>0</v>
          </cell>
          <cell r="AM83">
            <v>0</v>
          </cell>
          <cell r="AN83">
            <v>0</v>
          </cell>
          <cell r="AO83">
            <v>80595</v>
          </cell>
          <cell r="BA83">
            <v>74</v>
          </cell>
          <cell r="BB83">
            <v>74</v>
          </cell>
          <cell r="BC83" t="str">
            <v>DEERFIELD</v>
          </cell>
          <cell r="BD83">
            <v>76130</v>
          </cell>
          <cell r="BE83">
            <v>82752</v>
          </cell>
          <cell r="BF83">
            <v>0</v>
          </cell>
          <cell r="BG83">
            <v>6932</v>
          </cell>
          <cell r="BH83">
            <v>4076</v>
          </cell>
          <cell r="BI83">
            <v>0</v>
          </cell>
          <cell r="BJ83">
            <v>8244</v>
          </cell>
          <cell r="BK83">
            <v>498.5</v>
          </cell>
          <cell r="BL83">
            <v>108.54846224886569</v>
          </cell>
          <cell r="BM83">
            <v>19859.048462248866</v>
          </cell>
          <cell r="BN83">
            <v>67.126550006978619</v>
          </cell>
          <cell r="CA83">
            <v>74</v>
          </cell>
          <cell r="CB83" t="str">
            <v>DEERFIELD</v>
          </cell>
          <cell r="CC83">
            <v>0</v>
          </cell>
          <cell r="CD83">
            <v>0</v>
          </cell>
          <cell r="CE83">
            <v>0</v>
          </cell>
          <cell r="CF83">
            <v>0</v>
          </cell>
          <cell r="CG83">
            <v>0</v>
          </cell>
          <cell r="CH83">
            <v>0</v>
          </cell>
          <cell r="CI83">
            <v>0</v>
          </cell>
          <cell r="CJ83">
            <v>0</v>
          </cell>
          <cell r="CK83">
            <v>0</v>
          </cell>
          <cell r="CL83">
            <v>0</v>
          </cell>
          <cell r="CN83">
            <v>0</v>
          </cell>
          <cell r="CP83">
            <v>0</v>
          </cell>
          <cell r="CQ83">
            <v>0</v>
          </cell>
          <cell r="CR83">
            <v>0</v>
          </cell>
          <cell r="CS83">
            <v>108.54846224886569</v>
          </cell>
          <cell r="CT83">
            <v>108.54846224886569</v>
          </cell>
          <cell r="CV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AA84">
            <v>75</v>
          </cell>
          <cell r="BA84">
            <v>75</v>
          </cell>
          <cell r="BB84">
            <v>75</v>
          </cell>
          <cell r="BC84" t="str">
            <v>DENNIS</v>
          </cell>
          <cell r="BD84">
            <v>0</v>
          </cell>
          <cell r="BE84">
            <v>0</v>
          </cell>
          <cell r="BF84">
            <v>0</v>
          </cell>
          <cell r="BG84">
            <v>0</v>
          </cell>
          <cell r="BH84">
            <v>0</v>
          </cell>
          <cell r="BI84">
            <v>0</v>
          </cell>
          <cell r="BJ84">
            <v>0</v>
          </cell>
          <cell r="BK84">
            <v>0</v>
          </cell>
          <cell r="BL84">
            <v>0</v>
          </cell>
          <cell r="BM84">
            <v>0</v>
          </cell>
          <cell r="BN84">
            <v>0</v>
          </cell>
          <cell r="CA84">
            <v>75</v>
          </cell>
          <cell r="CB84" t="str">
            <v>DENNIS</v>
          </cell>
          <cell r="CC84">
            <v>0</v>
          </cell>
          <cell r="CD84">
            <v>0</v>
          </cell>
          <cell r="CE84">
            <v>0</v>
          </cell>
          <cell r="CF84">
            <v>0</v>
          </cell>
          <cell r="CG84">
            <v>0</v>
          </cell>
          <cell r="CH84">
            <v>0</v>
          </cell>
          <cell r="CI84">
            <v>0</v>
          </cell>
          <cell r="CJ84">
            <v>0</v>
          </cell>
          <cell r="CK84">
            <v>0</v>
          </cell>
          <cell r="CL84">
            <v>0</v>
          </cell>
          <cell r="CN84">
            <v>0</v>
          </cell>
          <cell r="CP84">
            <v>0</v>
          </cell>
          <cell r="CQ84">
            <v>0</v>
          </cell>
          <cell r="CR84">
            <v>0</v>
          </cell>
          <cell r="CS84">
            <v>0</v>
          </cell>
          <cell r="CT84">
            <v>0</v>
          </cell>
          <cell r="CV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AA85">
            <v>76</v>
          </cell>
          <cell r="BA85">
            <v>76</v>
          </cell>
          <cell r="BB85">
            <v>76</v>
          </cell>
          <cell r="BC85" t="str">
            <v>DIGHTON</v>
          </cell>
          <cell r="BD85">
            <v>0</v>
          </cell>
          <cell r="BE85">
            <v>0</v>
          </cell>
          <cell r="BF85">
            <v>0</v>
          </cell>
          <cell r="BG85">
            <v>0</v>
          </cell>
          <cell r="BH85">
            <v>0</v>
          </cell>
          <cell r="BI85">
            <v>0</v>
          </cell>
          <cell r="BJ85">
            <v>0</v>
          </cell>
          <cell r="BK85">
            <v>0</v>
          </cell>
          <cell r="BL85">
            <v>0</v>
          </cell>
          <cell r="BM85">
            <v>0</v>
          </cell>
          <cell r="BN85">
            <v>0</v>
          </cell>
          <cell r="CA85">
            <v>76</v>
          </cell>
          <cell r="CB85" t="str">
            <v>DIGHTON</v>
          </cell>
          <cell r="CC85">
            <v>0</v>
          </cell>
          <cell r="CD85">
            <v>0</v>
          </cell>
          <cell r="CE85">
            <v>0</v>
          </cell>
          <cell r="CF85">
            <v>0</v>
          </cell>
          <cell r="CG85">
            <v>0</v>
          </cell>
          <cell r="CH85">
            <v>0</v>
          </cell>
          <cell r="CI85">
            <v>0</v>
          </cell>
          <cell r="CJ85">
            <v>0</v>
          </cell>
          <cell r="CK85">
            <v>0</v>
          </cell>
          <cell r="CL85">
            <v>0</v>
          </cell>
          <cell r="CN85">
            <v>0</v>
          </cell>
          <cell r="CP85">
            <v>0</v>
          </cell>
          <cell r="CQ85">
            <v>0</v>
          </cell>
          <cell r="CR85">
            <v>0</v>
          </cell>
          <cell r="CS85">
            <v>0</v>
          </cell>
          <cell r="CT85">
            <v>0</v>
          </cell>
          <cell r="CV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AA86">
            <v>77</v>
          </cell>
          <cell r="BA86">
            <v>77</v>
          </cell>
          <cell r="BB86">
            <v>77</v>
          </cell>
          <cell r="BC86" t="str">
            <v>DOUGLAS</v>
          </cell>
          <cell r="BD86">
            <v>0</v>
          </cell>
          <cell r="BE86">
            <v>0</v>
          </cell>
          <cell r="BF86">
            <v>0</v>
          </cell>
          <cell r="BG86">
            <v>0</v>
          </cell>
          <cell r="BH86">
            <v>0</v>
          </cell>
          <cell r="BI86">
            <v>0</v>
          </cell>
          <cell r="BJ86">
            <v>0</v>
          </cell>
          <cell r="BK86">
            <v>0</v>
          </cell>
          <cell r="BL86">
            <v>0</v>
          </cell>
          <cell r="BM86">
            <v>0</v>
          </cell>
          <cell r="BN86">
            <v>0</v>
          </cell>
          <cell r="CA86">
            <v>77</v>
          </cell>
          <cell r="CB86" t="str">
            <v>DOUGLAS</v>
          </cell>
          <cell r="CC86">
            <v>0</v>
          </cell>
          <cell r="CD86">
            <v>0</v>
          </cell>
          <cell r="CE86">
            <v>0</v>
          </cell>
          <cell r="CF86">
            <v>0</v>
          </cell>
          <cell r="CG86">
            <v>0</v>
          </cell>
          <cell r="CH86">
            <v>0</v>
          </cell>
          <cell r="CI86">
            <v>0</v>
          </cell>
          <cell r="CJ86">
            <v>0</v>
          </cell>
          <cell r="CK86">
            <v>0</v>
          </cell>
          <cell r="CL86">
            <v>0</v>
          </cell>
          <cell r="CN86">
            <v>0</v>
          </cell>
          <cell r="CP86">
            <v>0</v>
          </cell>
          <cell r="CQ86">
            <v>0</v>
          </cell>
          <cell r="CR86">
            <v>0</v>
          </cell>
          <cell r="CS86">
            <v>0</v>
          </cell>
          <cell r="CT86">
            <v>0</v>
          </cell>
          <cell r="CV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AA87">
            <v>78</v>
          </cell>
          <cell r="BA87">
            <v>78</v>
          </cell>
          <cell r="BB87">
            <v>78</v>
          </cell>
          <cell r="BC87" t="str">
            <v>DOVER</v>
          </cell>
          <cell r="BD87">
            <v>0</v>
          </cell>
          <cell r="BE87">
            <v>0</v>
          </cell>
          <cell r="BF87">
            <v>0</v>
          </cell>
          <cell r="BG87">
            <v>0</v>
          </cell>
          <cell r="BH87">
            <v>0</v>
          </cell>
          <cell r="BI87">
            <v>0</v>
          </cell>
          <cell r="BJ87">
            <v>0</v>
          </cell>
          <cell r="BK87">
            <v>0</v>
          </cell>
          <cell r="BL87">
            <v>0</v>
          </cell>
          <cell r="BM87">
            <v>0</v>
          </cell>
          <cell r="BN87">
            <v>0</v>
          </cell>
          <cell r="CA87">
            <v>78</v>
          </cell>
          <cell r="CB87" t="str">
            <v>DOVER</v>
          </cell>
          <cell r="CC87">
            <v>0</v>
          </cell>
          <cell r="CD87">
            <v>0</v>
          </cell>
          <cell r="CE87">
            <v>0</v>
          </cell>
          <cell r="CF87">
            <v>0</v>
          </cell>
          <cell r="CG87">
            <v>0</v>
          </cell>
          <cell r="CH87">
            <v>0</v>
          </cell>
          <cell r="CI87">
            <v>0</v>
          </cell>
          <cell r="CJ87">
            <v>0</v>
          </cell>
          <cell r="CK87">
            <v>0</v>
          </cell>
          <cell r="CL87">
            <v>0</v>
          </cell>
          <cell r="CN87">
            <v>0</v>
          </cell>
          <cell r="CP87">
            <v>0</v>
          </cell>
          <cell r="CQ87">
            <v>0</v>
          </cell>
          <cell r="CR87">
            <v>0</v>
          </cell>
          <cell r="CS87">
            <v>0</v>
          </cell>
          <cell r="CT87">
            <v>0</v>
          </cell>
          <cell r="CV87">
            <v>0</v>
          </cell>
        </row>
        <row r="88">
          <cell r="A88">
            <v>79</v>
          </cell>
          <cell r="B88">
            <v>79</v>
          </cell>
          <cell r="C88" t="str">
            <v>DRACUT</v>
          </cell>
          <cell r="D88">
            <v>262</v>
          </cell>
          <cell r="E88">
            <v>2847303</v>
          </cell>
          <cell r="F88">
            <v>0</v>
          </cell>
          <cell r="G88">
            <v>233966</v>
          </cell>
          <cell r="H88">
            <v>3081269</v>
          </cell>
          <cell r="J88">
            <v>187562.64654960652</v>
          </cell>
          <cell r="K88">
            <v>0.24445488594249751</v>
          </cell>
          <cell r="L88">
            <v>233966</v>
          </cell>
          <cell r="M88">
            <v>421528.64654960652</v>
          </cell>
          <cell r="O88">
            <v>2659740.3534503933</v>
          </cell>
          <cell r="Q88">
            <v>0</v>
          </cell>
          <cell r="R88">
            <v>187562.64654960652</v>
          </cell>
          <cell r="S88">
            <v>233966</v>
          </cell>
          <cell r="T88">
            <v>421528.64654960652</v>
          </cell>
          <cell r="V88">
            <v>1001234.9618227815</v>
          </cell>
          <cell r="AA88">
            <v>79</v>
          </cell>
          <cell r="AB88">
            <v>262</v>
          </cell>
          <cell r="AC88">
            <v>0</v>
          </cell>
          <cell r="AD88">
            <v>0</v>
          </cell>
          <cell r="AE88">
            <v>2847303</v>
          </cell>
          <cell r="AF88">
            <v>0</v>
          </cell>
          <cell r="AG88">
            <v>2847303</v>
          </cell>
          <cell r="AH88">
            <v>0</v>
          </cell>
          <cell r="AI88">
            <v>233966</v>
          </cell>
          <cell r="AJ88">
            <v>3081269</v>
          </cell>
          <cell r="AK88">
            <v>0</v>
          </cell>
          <cell r="AM88">
            <v>0</v>
          </cell>
          <cell r="AN88">
            <v>0</v>
          </cell>
          <cell r="AO88">
            <v>3081269</v>
          </cell>
          <cell r="BA88">
            <v>79</v>
          </cell>
          <cell r="BB88">
            <v>79</v>
          </cell>
          <cell r="BC88" t="str">
            <v>DRACUT</v>
          </cell>
          <cell r="BD88">
            <v>2847303</v>
          </cell>
          <cell r="BE88">
            <v>2545020</v>
          </cell>
          <cell r="BF88">
            <v>302283</v>
          </cell>
          <cell r="BG88">
            <v>114044</v>
          </cell>
          <cell r="BH88">
            <v>56088</v>
          </cell>
          <cell r="BI88">
            <v>113465</v>
          </cell>
          <cell r="BJ88">
            <v>92274.75</v>
          </cell>
          <cell r="BK88">
            <v>87325.75</v>
          </cell>
          <cell r="BL88">
            <v>1788.4618227815372</v>
          </cell>
          <cell r="BM88">
            <v>767268.96182278148</v>
          </cell>
          <cell r="BN88">
            <v>188038.29888391925</v>
          </cell>
          <cell r="CA88">
            <v>79</v>
          </cell>
          <cell r="CB88" t="str">
            <v>DRACUT</v>
          </cell>
          <cell r="CC88">
            <v>0</v>
          </cell>
          <cell r="CD88">
            <v>0</v>
          </cell>
          <cell r="CE88">
            <v>0</v>
          </cell>
          <cell r="CF88">
            <v>0</v>
          </cell>
          <cell r="CG88">
            <v>0</v>
          </cell>
          <cell r="CH88">
            <v>0</v>
          </cell>
          <cell r="CI88">
            <v>0</v>
          </cell>
          <cell r="CJ88">
            <v>0</v>
          </cell>
          <cell r="CK88">
            <v>0</v>
          </cell>
          <cell r="CL88">
            <v>0</v>
          </cell>
          <cell r="CN88">
            <v>0</v>
          </cell>
          <cell r="CP88">
            <v>302283</v>
          </cell>
          <cell r="CQ88">
            <v>302283</v>
          </cell>
          <cell r="CR88">
            <v>0</v>
          </cell>
          <cell r="CS88">
            <v>1788.4618227815372</v>
          </cell>
          <cell r="CT88">
            <v>1788.4618227815372</v>
          </cell>
          <cell r="CV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AA89">
            <v>80</v>
          </cell>
          <cell r="BA89">
            <v>80</v>
          </cell>
          <cell r="BB89">
            <v>80</v>
          </cell>
          <cell r="BC89" t="str">
            <v>DUDLEY</v>
          </cell>
          <cell r="BD89">
            <v>0</v>
          </cell>
          <cell r="BE89">
            <v>0</v>
          </cell>
          <cell r="BF89">
            <v>0</v>
          </cell>
          <cell r="BG89">
            <v>0</v>
          </cell>
          <cell r="BH89">
            <v>0</v>
          </cell>
          <cell r="BI89">
            <v>0</v>
          </cell>
          <cell r="BJ89">
            <v>0</v>
          </cell>
          <cell r="BK89">
            <v>0</v>
          </cell>
          <cell r="BL89">
            <v>0</v>
          </cell>
          <cell r="BM89">
            <v>0</v>
          </cell>
          <cell r="BN89">
            <v>0</v>
          </cell>
          <cell r="CA89">
            <v>80</v>
          </cell>
          <cell r="CB89" t="str">
            <v>DUDLEY</v>
          </cell>
          <cell r="CC89">
            <v>0</v>
          </cell>
          <cell r="CD89">
            <v>0</v>
          </cell>
          <cell r="CE89">
            <v>0</v>
          </cell>
          <cell r="CF89">
            <v>0</v>
          </cell>
          <cell r="CG89">
            <v>0</v>
          </cell>
          <cell r="CH89">
            <v>0</v>
          </cell>
          <cell r="CI89">
            <v>0</v>
          </cell>
          <cell r="CJ89">
            <v>0</v>
          </cell>
          <cell r="CK89">
            <v>0</v>
          </cell>
          <cell r="CL89">
            <v>0</v>
          </cell>
          <cell r="CN89">
            <v>0</v>
          </cell>
          <cell r="CP89">
            <v>0</v>
          </cell>
          <cell r="CQ89">
            <v>0</v>
          </cell>
          <cell r="CR89">
            <v>0</v>
          </cell>
          <cell r="CS89">
            <v>0</v>
          </cell>
          <cell r="CT89">
            <v>0</v>
          </cell>
          <cell r="CV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AA90">
            <v>81</v>
          </cell>
          <cell r="BA90">
            <v>81</v>
          </cell>
          <cell r="BB90">
            <v>81</v>
          </cell>
          <cell r="BC90" t="str">
            <v>DUNSTABLE</v>
          </cell>
          <cell r="BD90">
            <v>0</v>
          </cell>
          <cell r="BE90">
            <v>0</v>
          </cell>
          <cell r="BF90">
            <v>0</v>
          </cell>
          <cell r="BG90">
            <v>0</v>
          </cell>
          <cell r="BH90">
            <v>0</v>
          </cell>
          <cell r="BI90">
            <v>0</v>
          </cell>
          <cell r="BJ90">
            <v>0</v>
          </cell>
          <cell r="BK90">
            <v>0</v>
          </cell>
          <cell r="BL90">
            <v>0</v>
          </cell>
          <cell r="BM90">
            <v>0</v>
          </cell>
          <cell r="BN90">
            <v>0</v>
          </cell>
          <cell r="CA90">
            <v>81</v>
          </cell>
          <cell r="CB90" t="str">
            <v>DUNSTABLE</v>
          </cell>
          <cell r="CC90">
            <v>0</v>
          </cell>
          <cell r="CD90">
            <v>0</v>
          </cell>
          <cell r="CE90">
            <v>0</v>
          </cell>
          <cell r="CF90">
            <v>0</v>
          </cell>
          <cell r="CG90">
            <v>0</v>
          </cell>
          <cell r="CH90">
            <v>0</v>
          </cell>
          <cell r="CI90">
            <v>0</v>
          </cell>
          <cell r="CJ90">
            <v>0</v>
          </cell>
          <cell r="CK90">
            <v>0</v>
          </cell>
          <cell r="CL90">
            <v>0</v>
          </cell>
          <cell r="CN90">
            <v>0</v>
          </cell>
          <cell r="CP90">
            <v>0</v>
          </cell>
          <cell r="CQ90">
            <v>0</v>
          </cell>
          <cell r="CR90">
            <v>0</v>
          </cell>
          <cell r="CS90">
            <v>0</v>
          </cell>
          <cell r="CT90">
            <v>0</v>
          </cell>
          <cell r="CV90">
            <v>0</v>
          </cell>
        </row>
        <row r="91">
          <cell r="A91">
            <v>82</v>
          </cell>
          <cell r="B91">
            <v>82</v>
          </cell>
          <cell r="C91" t="str">
            <v>DUXBURY</v>
          </cell>
          <cell r="D91">
            <v>16</v>
          </cell>
          <cell r="E91">
            <v>234213</v>
          </cell>
          <cell r="F91">
            <v>0</v>
          </cell>
          <cell r="G91">
            <v>14288</v>
          </cell>
          <cell r="H91">
            <v>248501</v>
          </cell>
          <cell r="J91">
            <v>36511.874835278832</v>
          </cell>
          <cell r="K91">
            <v>0.34278764644667697</v>
          </cell>
          <cell r="L91">
            <v>14288</v>
          </cell>
          <cell r="M91">
            <v>50799.874835278832</v>
          </cell>
          <cell r="O91">
            <v>197701.12516472116</v>
          </cell>
          <cell r="Q91">
            <v>0</v>
          </cell>
          <cell r="R91">
            <v>36511.874835278832</v>
          </cell>
          <cell r="S91">
            <v>14288</v>
          </cell>
          <cell r="T91">
            <v>50799.874835278832</v>
          </cell>
          <cell r="V91">
            <v>120802.5585430498</v>
          </cell>
          <cell r="AA91">
            <v>82</v>
          </cell>
          <cell r="AB91">
            <v>16</v>
          </cell>
          <cell r="AC91">
            <v>0</v>
          </cell>
          <cell r="AD91">
            <v>0</v>
          </cell>
          <cell r="AE91">
            <v>234213</v>
          </cell>
          <cell r="AF91">
            <v>0</v>
          </cell>
          <cell r="AG91">
            <v>234213</v>
          </cell>
          <cell r="AH91">
            <v>0</v>
          </cell>
          <cell r="AI91">
            <v>14288</v>
          </cell>
          <cell r="AJ91">
            <v>248501</v>
          </cell>
          <cell r="AK91">
            <v>0</v>
          </cell>
          <cell r="AM91">
            <v>0</v>
          </cell>
          <cell r="AN91">
            <v>0</v>
          </cell>
          <cell r="AO91">
            <v>248501</v>
          </cell>
          <cell r="BA91">
            <v>82</v>
          </cell>
          <cell r="BB91">
            <v>82</v>
          </cell>
          <cell r="BC91" t="str">
            <v>DUXBURY</v>
          </cell>
          <cell r="BD91">
            <v>234213</v>
          </cell>
          <cell r="BE91">
            <v>175059</v>
          </cell>
          <cell r="BF91">
            <v>59154</v>
          </cell>
          <cell r="BG91">
            <v>2487</v>
          </cell>
          <cell r="BH91">
            <v>5137</v>
          </cell>
          <cell r="BI91">
            <v>0</v>
          </cell>
          <cell r="BJ91">
            <v>6734.5</v>
          </cell>
          <cell r="BK91">
            <v>32964</v>
          </cell>
          <cell r="BL91">
            <v>38.058543049797663</v>
          </cell>
          <cell r="BM91">
            <v>106514.5585430498</v>
          </cell>
          <cell r="BN91">
            <v>36604.467677270652</v>
          </cell>
          <cell r="CA91">
            <v>82</v>
          </cell>
          <cell r="CB91" t="str">
            <v>DUXBURY</v>
          </cell>
          <cell r="CC91">
            <v>0</v>
          </cell>
          <cell r="CD91">
            <v>0</v>
          </cell>
          <cell r="CE91">
            <v>0</v>
          </cell>
          <cell r="CF91">
            <v>0</v>
          </cell>
          <cell r="CG91">
            <v>0</v>
          </cell>
          <cell r="CH91">
            <v>0</v>
          </cell>
          <cell r="CI91">
            <v>0</v>
          </cell>
          <cell r="CJ91">
            <v>0</v>
          </cell>
          <cell r="CK91">
            <v>0</v>
          </cell>
          <cell r="CL91">
            <v>0</v>
          </cell>
          <cell r="CN91">
            <v>0</v>
          </cell>
          <cell r="CP91">
            <v>59154</v>
          </cell>
          <cell r="CQ91">
            <v>59154</v>
          </cell>
          <cell r="CR91">
            <v>0</v>
          </cell>
          <cell r="CS91">
            <v>38.058543049797663</v>
          </cell>
          <cell r="CT91">
            <v>38.058543049797663</v>
          </cell>
          <cell r="CV91">
            <v>0</v>
          </cell>
        </row>
        <row r="92">
          <cell r="A92">
            <v>83</v>
          </cell>
          <cell r="B92">
            <v>83</v>
          </cell>
          <cell r="C92" t="str">
            <v>EAST BRIDGEWATER</v>
          </cell>
          <cell r="D92">
            <v>12</v>
          </cell>
          <cell r="E92">
            <v>137980</v>
          </cell>
          <cell r="F92">
            <v>0</v>
          </cell>
          <cell r="G92">
            <v>10716</v>
          </cell>
          <cell r="H92">
            <v>148696</v>
          </cell>
          <cell r="J92">
            <v>23759.637927546937</v>
          </cell>
          <cell r="K92">
            <v>0.38901771807887131</v>
          </cell>
          <cell r="L92">
            <v>10716</v>
          </cell>
          <cell r="M92">
            <v>34475.637927546937</v>
          </cell>
          <cell r="O92">
            <v>114220.36207245306</v>
          </cell>
          <cell r="Q92">
            <v>0</v>
          </cell>
          <cell r="R92">
            <v>23759.637927546937</v>
          </cell>
          <cell r="S92">
            <v>10716</v>
          </cell>
          <cell r="T92">
            <v>34475.637927546937</v>
          </cell>
          <cell r="V92">
            <v>71791.978865131779</v>
          </cell>
          <cell r="AA92">
            <v>83</v>
          </cell>
          <cell r="AB92">
            <v>12</v>
          </cell>
          <cell r="AC92">
            <v>0</v>
          </cell>
          <cell r="AD92">
            <v>0</v>
          </cell>
          <cell r="AE92">
            <v>137980</v>
          </cell>
          <cell r="AF92">
            <v>0</v>
          </cell>
          <cell r="AG92">
            <v>137980</v>
          </cell>
          <cell r="AH92">
            <v>0</v>
          </cell>
          <cell r="AI92">
            <v>10716</v>
          </cell>
          <cell r="AJ92">
            <v>148696</v>
          </cell>
          <cell r="AK92">
            <v>0</v>
          </cell>
          <cell r="AM92">
            <v>0</v>
          </cell>
          <cell r="AN92">
            <v>0</v>
          </cell>
          <cell r="AO92">
            <v>148696</v>
          </cell>
          <cell r="BA92">
            <v>83</v>
          </cell>
          <cell r="BB92">
            <v>83</v>
          </cell>
          <cell r="BC92" t="str">
            <v>EAST BRIDGEWATER</v>
          </cell>
          <cell r="BD92">
            <v>137980</v>
          </cell>
          <cell r="BE92">
            <v>99599</v>
          </cell>
          <cell r="BF92">
            <v>38381</v>
          </cell>
          <cell r="BG92">
            <v>8770.5</v>
          </cell>
          <cell r="BH92">
            <v>4571</v>
          </cell>
          <cell r="BI92">
            <v>2681.75</v>
          </cell>
          <cell r="BJ92">
            <v>2333.25</v>
          </cell>
          <cell r="BK92">
            <v>4201</v>
          </cell>
          <cell r="BL92">
            <v>137.47886513177946</v>
          </cell>
          <cell r="BM92">
            <v>61075.978865131779</v>
          </cell>
          <cell r="BN92">
            <v>23819.891541209156</v>
          </cell>
          <cell r="CA92">
            <v>83</v>
          </cell>
          <cell r="CB92" t="str">
            <v>EAST BRIDGEWATER</v>
          </cell>
          <cell r="CC92">
            <v>0</v>
          </cell>
          <cell r="CD92">
            <v>0</v>
          </cell>
          <cell r="CE92">
            <v>0</v>
          </cell>
          <cell r="CF92">
            <v>0</v>
          </cell>
          <cell r="CG92">
            <v>0</v>
          </cell>
          <cell r="CH92">
            <v>0</v>
          </cell>
          <cell r="CI92">
            <v>0</v>
          </cell>
          <cell r="CJ92">
            <v>0</v>
          </cell>
          <cell r="CK92">
            <v>0</v>
          </cell>
          <cell r="CL92">
            <v>0</v>
          </cell>
          <cell r="CN92">
            <v>0</v>
          </cell>
          <cell r="CP92">
            <v>38381</v>
          </cell>
          <cell r="CQ92">
            <v>38381</v>
          </cell>
          <cell r="CR92">
            <v>0</v>
          </cell>
          <cell r="CS92">
            <v>137.47886513177946</v>
          </cell>
          <cell r="CT92">
            <v>137.47886513177946</v>
          </cell>
          <cell r="CV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AA93">
            <v>84</v>
          </cell>
          <cell r="BA93">
            <v>84</v>
          </cell>
          <cell r="BB93">
            <v>84</v>
          </cell>
          <cell r="BC93" t="str">
            <v>EAST BROOKFIELD</v>
          </cell>
          <cell r="BD93">
            <v>0</v>
          </cell>
          <cell r="BE93">
            <v>0</v>
          </cell>
          <cell r="BF93">
            <v>0</v>
          </cell>
          <cell r="BG93">
            <v>0</v>
          </cell>
          <cell r="BH93">
            <v>0</v>
          </cell>
          <cell r="BI93">
            <v>0</v>
          </cell>
          <cell r="BJ93">
            <v>0</v>
          </cell>
          <cell r="BK93">
            <v>0</v>
          </cell>
          <cell r="BL93">
            <v>0</v>
          </cell>
          <cell r="BM93">
            <v>0</v>
          </cell>
          <cell r="BN93">
            <v>0</v>
          </cell>
          <cell r="CA93">
            <v>84</v>
          </cell>
          <cell r="CB93" t="str">
            <v>EAST BROOKFIELD</v>
          </cell>
          <cell r="CC93">
            <v>0</v>
          </cell>
          <cell r="CD93">
            <v>0</v>
          </cell>
          <cell r="CE93">
            <v>0</v>
          </cell>
          <cell r="CF93">
            <v>0</v>
          </cell>
          <cell r="CG93">
            <v>0</v>
          </cell>
          <cell r="CH93">
            <v>0</v>
          </cell>
          <cell r="CI93">
            <v>0</v>
          </cell>
          <cell r="CJ93">
            <v>0</v>
          </cell>
          <cell r="CK93">
            <v>0</v>
          </cell>
          <cell r="CL93">
            <v>0</v>
          </cell>
          <cell r="CN93">
            <v>0</v>
          </cell>
          <cell r="CP93">
            <v>0</v>
          </cell>
          <cell r="CQ93">
            <v>0</v>
          </cell>
          <cell r="CR93">
            <v>0</v>
          </cell>
          <cell r="CS93">
            <v>0</v>
          </cell>
          <cell r="CT93">
            <v>0</v>
          </cell>
          <cell r="CV93">
            <v>0</v>
          </cell>
        </row>
        <row r="94">
          <cell r="A94">
            <v>86</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AA94">
            <v>85</v>
          </cell>
          <cell r="BA94">
            <v>85</v>
          </cell>
          <cell r="BB94">
            <v>86</v>
          </cell>
          <cell r="BC94" t="str">
            <v>EASTHAM</v>
          </cell>
          <cell r="BD94">
            <v>0</v>
          </cell>
          <cell r="BE94">
            <v>0</v>
          </cell>
          <cell r="BF94">
            <v>0</v>
          </cell>
          <cell r="BG94">
            <v>0</v>
          </cell>
          <cell r="BH94">
            <v>0</v>
          </cell>
          <cell r="BI94">
            <v>0</v>
          </cell>
          <cell r="BJ94">
            <v>0</v>
          </cell>
          <cell r="BK94">
            <v>0</v>
          </cell>
          <cell r="BL94">
            <v>0</v>
          </cell>
          <cell r="BM94">
            <v>0</v>
          </cell>
          <cell r="BN94">
            <v>0</v>
          </cell>
          <cell r="CA94">
            <v>86</v>
          </cell>
          <cell r="CB94" t="str">
            <v>EASTHAM</v>
          </cell>
          <cell r="CC94">
            <v>0</v>
          </cell>
          <cell r="CD94">
            <v>0</v>
          </cell>
          <cell r="CE94">
            <v>0</v>
          </cell>
          <cell r="CF94">
            <v>0</v>
          </cell>
          <cell r="CG94">
            <v>0</v>
          </cell>
          <cell r="CH94">
            <v>0</v>
          </cell>
          <cell r="CI94">
            <v>0</v>
          </cell>
          <cell r="CJ94">
            <v>0</v>
          </cell>
          <cell r="CK94">
            <v>0</v>
          </cell>
          <cell r="CL94">
            <v>0</v>
          </cell>
          <cell r="CN94">
            <v>0</v>
          </cell>
          <cell r="CP94">
            <v>0</v>
          </cell>
          <cell r="CQ94">
            <v>0</v>
          </cell>
          <cell r="CR94">
            <v>0</v>
          </cell>
          <cell r="CS94">
            <v>0</v>
          </cell>
          <cell r="CT94">
            <v>0</v>
          </cell>
          <cell r="CV94">
            <v>0</v>
          </cell>
        </row>
        <row r="95">
          <cell r="A95">
            <v>87</v>
          </cell>
          <cell r="B95">
            <v>87</v>
          </cell>
          <cell r="C95" t="str">
            <v>EASTHAMPTON</v>
          </cell>
          <cell r="D95">
            <v>114</v>
          </cell>
          <cell r="E95">
            <v>1267899</v>
          </cell>
          <cell r="F95">
            <v>0</v>
          </cell>
          <cell r="G95">
            <v>101802</v>
          </cell>
          <cell r="H95">
            <v>1369701</v>
          </cell>
          <cell r="J95">
            <v>127910.41577750667</v>
          </cell>
          <cell r="K95">
            <v>0.37538744945187497</v>
          </cell>
          <cell r="L95">
            <v>101802</v>
          </cell>
          <cell r="M95">
            <v>229712.41577750666</v>
          </cell>
          <cell r="O95">
            <v>1139988.5842224932</v>
          </cell>
          <cell r="Q95">
            <v>0</v>
          </cell>
          <cell r="R95">
            <v>127910.41577750667</v>
          </cell>
          <cell r="S95">
            <v>101802</v>
          </cell>
          <cell r="T95">
            <v>229712.41577750666</v>
          </cell>
          <cell r="V95">
            <v>442544.38753660012</v>
          </cell>
          <cell r="AA95">
            <v>86</v>
          </cell>
          <cell r="AB95">
            <v>114</v>
          </cell>
          <cell r="AC95">
            <v>0</v>
          </cell>
          <cell r="AD95">
            <v>0</v>
          </cell>
          <cell r="AE95">
            <v>1267899</v>
          </cell>
          <cell r="AF95">
            <v>0</v>
          </cell>
          <cell r="AG95">
            <v>1267899</v>
          </cell>
          <cell r="AH95">
            <v>0</v>
          </cell>
          <cell r="AI95">
            <v>101802</v>
          </cell>
          <cell r="AJ95">
            <v>1369701</v>
          </cell>
          <cell r="AK95">
            <v>0</v>
          </cell>
          <cell r="AM95">
            <v>0</v>
          </cell>
          <cell r="AN95">
            <v>0</v>
          </cell>
          <cell r="AO95">
            <v>1369701</v>
          </cell>
          <cell r="BA95">
            <v>86</v>
          </cell>
          <cell r="BB95">
            <v>87</v>
          </cell>
          <cell r="BC95" t="str">
            <v>EASTHAMPTON</v>
          </cell>
          <cell r="BD95">
            <v>1267899</v>
          </cell>
          <cell r="BE95">
            <v>1060670</v>
          </cell>
          <cell r="BF95">
            <v>207229</v>
          </cell>
          <cell r="BG95">
            <v>8951</v>
          </cell>
          <cell r="BH95">
            <v>23010</v>
          </cell>
          <cell r="BI95">
            <v>53681.75</v>
          </cell>
          <cell r="BJ95">
            <v>42056.25</v>
          </cell>
          <cell r="BK95">
            <v>5678.5</v>
          </cell>
          <cell r="BL95">
            <v>135.88753660011935</v>
          </cell>
          <cell r="BM95">
            <v>340742.38753660012</v>
          </cell>
          <cell r="BN95">
            <v>128234.79213370931</v>
          </cell>
          <cell r="CA95">
            <v>87</v>
          </cell>
          <cell r="CB95" t="str">
            <v>EASTHAMPTON</v>
          </cell>
          <cell r="CC95">
            <v>0</v>
          </cell>
          <cell r="CD95">
            <v>0</v>
          </cell>
          <cell r="CE95">
            <v>0</v>
          </cell>
          <cell r="CF95">
            <v>0</v>
          </cell>
          <cell r="CG95">
            <v>0</v>
          </cell>
          <cell r="CH95">
            <v>0</v>
          </cell>
          <cell r="CI95">
            <v>0</v>
          </cell>
          <cell r="CJ95">
            <v>0</v>
          </cell>
          <cell r="CK95">
            <v>0</v>
          </cell>
          <cell r="CL95">
            <v>0</v>
          </cell>
          <cell r="CN95">
            <v>0</v>
          </cell>
          <cell r="CP95">
            <v>207229</v>
          </cell>
          <cell r="CQ95">
            <v>207229</v>
          </cell>
          <cell r="CR95">
            <v>0</v>
          </cell>
          <cell r="CS95">
            <v>135.88753660011935</v>
          </cell>
          <cell r="CT95">
            <v>135.88753660011935</v>
          </cell>
          <cell r="CV95">
            <v>0</v>
          </cell>
        </row>
        <row r="96">
          <cell r="A96">
            <v>85</v>
          </cell>
          <cell r="B96">
            <v>85</v>
          </cell>
          <cell r="C96" t="str">
            <v>EAST LONGMEADOW</v>
          </cell>
          <cell r="D96">
            <v>10</v>
          </cell>
          <cell r="E96">
            <v>142343</v>
          </cell>
          <cell r="F96">
            <v>0</v>
          </cell>
          <cell r="G96">
            <v>8930</v>
          </cell>
          <cell r="H96">
            <v>151273</v>
          </cell>
          <cell r="J96">
            <v>15223.337187355295</v>
          </cell>
          <cell r="K96">
            <v>0.31812938106086575</v>
          </cell>
          <cell r="L96">
            <v>8930</v>
          </cell>
          <cell r="M96">
            <v>24153.337187355297</v>
          </cell>
          <cell r="O96">
            <v>127119.6628126447</v>
          </cell>
          <cell r="Q96">
            <v>0</v>
          </cell>
          <cell r="R96">
            <v>15223.337187355295</v>
          </cell>
          <cell r="S96">
            <v>8930</v>
          </cell>
          <cell r="T96">
            <v>24153.337187355297</v>
          </cell>
          <cell r="V96">
            <v>56782.660249707362</v>
          </cell>
          <cell r="AA96">
            <v>87</v>
          </cell>
          <cell r="AB96">
            <v>10</v>
          </cell>
          <cell r="AC96">
            <v>0</v>
          </cell>
          <cell r="AD96">
            <v>0</v>
          </cell>
          <cell r="AE96">
            <v>142343</v>
          </cell>
          <cell r="AF96">
            <v>0</v>
          </cell>
          <cell r="AG96">
            <v>142343</v>
          </cell>
          <cell r="AH96">
            <v>0</v>
          </cell>
          <cell r="AI96">
            <v>8930</v>
          </cell>
          <cell r="AJ96">
            <v>151273</v>
          </cell>
          <cell r="AK96">
            <v>0</v>
          </cell>
          <cell r="AM96">
            <v>0</v>
          </cell>
          <cell r="AN96">
            <v>0</v>
          </cell>
          <cell r="AO96">
            <v>151273</v>
          </cell>
          <cell r="BA96">
            <v>87</v>
          </cell>
          <cell r="BB96">
            <v>85</v>
          </cell>
          <cell r="BC96" t="str">
            <v>EAST LONGMEADOW</v>
          </cell>
          <cell r="BD96">
            <v>142343</v>
          </cell>
          <cell r="BE96">
            <v>117748</v>
          </cell>
          <cell r="BF96">
            <v>24595</v>
          </cell>
          <cell r="BG96">
            <v>5358</v>
          </cell>
          <cell r="BH96">
            <v>0</v>
          </cell>
          <cell r="BI96">
            <v>14486.5</v>
          </cell>
          <cell r="BJ96">
            <v>3328.5</v>
          </cell>
          <cell r="BK96">
            <v>0</v>
          </cell>
          <cell r="BL96">
            <v>84.660249707365438</v>
          </cell>
          <cell r="BM96">
            <v>47852.660249707362</v>
          </cell>
          <cell r="BN96">
            <v>15261.943039865915</v>
          </cell>
          <cell r="CA96">
            <v>85</v>
          </cell>
          <cell r="CB96" t="str">
            <v>EAST LONGMEADOW</v>
          </cell>
          <cell r="CC96">
            <v>0</v>
          </cell>
          <cell r="CD96">
            <v>0</v>
          </cell>
          <cell r="CE96">
            <v>0</v>
          </cell>
          <cell r="CF96">
            <v>0</v>
          </cell>
          <cell r="CG96">
            <v>0</v>
          </cell>
          <cell r="CH96">
            <v>0</v>
          </cell>
          <cell r="CI96">
            <v>0</v>
          </cell>
          <cell r="CJ96">
            <v>0</v>
          </cell>
          <cell r="CK96">
            <v>0</v>
          </cell>
          <cell r="CL96">
            <v>0</v>
          </cell>
          <cell r="CN96">
            <v>0</v>
          </cell>
          <cell r="CP96">
            <v>24595</v>
          </cell>
          <cell r="CQ96">
            <v>24595</v>
          </cell>
          <cell r="CR96">
            <v>0</v>
          </cell>
          <cell r="CS96">
            <v>84.660249707365438</v>
          </cell>
          <cell r="CT96">
            <v>84.660249707365438</v>
          </cell>
          <cell r="CV96">
            <v>0</v>
          </cell>
        </row>
        <row r="97">
          <cell r="A97">
            <v>88</v>
          </cell>
          <cell r="B97">
            <v>88</v>
          </cell>
          <cell r="C97" t="str">
            <v>EASTON</v>
          </cell>
          <cell r="D97">
            <v>5</v>
          </cell>
          <cell r="E97">
            <v>70750</v>
          </cell>
          <cell r="F97">
            <v>0</v>
          </cell>
          <cell r="G97">
            <v>4465</v>
          </cell>
          <cell r="H97">
            <v>75215</v>
          </cell>
          <cell r="J97">
            <v>234.91428297269661</v>
          </cell>
          <cell r="K97">
            <v>5.1968062801483498E-3</v>
          </cell>
          <cell r="L97">
            <v>4465</v>
          </cell>
          <cell r="M97">
            <v>4699.914282972697</v>
          </cell>
          <cell r="O97">
            <v>70515.085717027308</v>
          </cell>
          <cell r="Q97">
            <v>0</v>
          </cell>
          <cell r="R97">
            <v>234.91428297269661</v>
          </cell>
          <cell r="S97">
            <v>4465</v>
          </cell>
          <cell r="T97">
            <v>4699.914282972697</v>
          </cell>
          <cell r="V97">
            <v>49668.586647064833</v>
          </cell>
          <cell r="AA97">
            <v>88</v>
          </cell>
          <cell r="AB97">
            <v>5</v>
          </cell>
          <cell r="AC97">
            <v>0</v>
          </cell>
          <cell r="AD97">
            <v>0</v>
          </cell>
          <cell r="AE97">
            <v>70750</v>
          </cell>
          <cell r="AF97">
            <v>0</v>
          </cell>
          <cell r="AG97">
            <v>70750</v>
          </cell>
          <cell r="AH97">
            <v>0</v>
          </cell>
          <cell r="AI97">
            <v>4465</v>
          </cell>
          <cell r="AJ97">
            <v>75215</v>
          </cell>
          <cell r="AK97">
            <v>0</v>
          </cell>
          <cell r="AM97">
            <v>0</v>
          </cell>
          <cell r="AN97">
            <v>0</v>
          </cell>
          <cell r="AO97">
            <v>75215</v>
          </cell>
          <cell r="BA97">
            <v>88</v>
          </cell>
          <cell r="BB97">
            <v>88</v>
          </cell>
          <cell r="BC97" t="str">
            <v>EASTON</v>
          </cell>
          <cell r="BD97">
            <v>70750</v>
          </cell>
          <cell r="BE97">
            <v>235234</v>
          </cell>
          <cell r="BF97">
            <v>0</v>
          </cell>
          <cell r="BG97">
            <v>24110</v>
          </cell>
          <cell r="BH97">
            <v>493</v>
          </cell>
          <cell r="BI97">
            <v>0</v>
          </cell>
          <cell r="BJ97">
            <v>4160.25</v>
          </cell>
          <cell r="BK97">
            <v>16059.5</v>
          </cell>
          <cell r="BL97">
            <v>380.8366470648325</v>
          </cell>
          <cell r="BM97">
            <v>45203.586647064833</v>
          </cell>
          <cell r="BN97">
            <v>235.51001740657716</v>
          </cell>
          <cell r="CA97">
            <v>88</v>
          </cell>
          <cell r="CB97" t="str">
            <v>EASTON</v>
          </cell>
          <cell r="CC97">
            <v>0</v>
          </cell>
          <cell r="CD97">
            <v>0</v>
          </cell>
          <cell r="CE97">
            <v>0</v>
          </cell>
          <cell r="CF97">
            <v>0</v>
          </cell>
          <cell r="CG97">
            <v>0</v>
          </cell>
          <cell r="CH97">
            <v>0</v>
          </cell>
          <cell r="CI97">
            <v>0</v>
          </cell>
          <cell r="CJ97">
            <v>0</v>
          </cell>
          <cell r="CK97">
            <v>0</v>
          </cell>
          <cell r="CL97">
            <v>0</v>
          </cell>
          <cell r="CN97">
            <v>0</v>
          </cell>
          <cell r="CP97">
            <v>0</v>
          </cell>
          <cell r="CQ97">
            <v>0</v>
          </cell>
          <cell r="CR97">
            <v>0</v>
          </cell>
          <cell r="CS97">
            <v>380.8366470648325</v>
          </cell>
          <cell r="CT97">
            <v>380.8366470648325</v>
          </cell>
          <cell r="CV97">
            <v>0</v>
          </cell>
        </row>
        <row r="98">
          <cell r="A98">
            <v>89</v>
          </cell>
          <cell r="B98">
            <v>89</v>
          </cell>
          <cell r="C98" t="str">
            <v>EDGARTOWN</v>
          </cell>
          <cell r="D98">
            <v>45</v>
          </cell>
          <cell r="E98">
            <v>1034855.2470981654</v>
          </cell>
          <cell r="F98">
            <v>0</v>
          </cell>
          <cell r="G98">
            <v>39732</v>
          </cell>
          <cell r="H98">
            <v>1074587.2470981656</v>
          </cell>
          <cell r="J98">
            <v>39767.658881735384</v>
          </cell>
          <cell r="K98">
            <v>0.26854798398893331</v>
          </cell>
          <cell r="L98">
            <v>39732</v>
          </cell>
          <cell r="M98">
            <v>79499.658881735377</v>
          </cell>
          <cell r="O98">
            <v>995087.58821643016</v>
          </cell>
          <cell r="Q98">
            <v>15853.676679030992</v>
          </cell>
          <cell r="R98">
            <v>39767.658881735384</v>
          </cell>
          <cell r="S98">
            <v>40185</v>
          </cell>
          <cell r="T98">
            <v>95353.335560766369</v>
          </cell>
          <cell r="V98">
            <v>203669.67377719644</v>
          </cell>
          <cell r="AA98">
            <v>89</v>
          </cell>
          <cell r="AB98">
            <v>45</v>
          </cell>
          <cell r="AC98">
            <v>0</v>
          </cell>
          <cell r="AD98">
            <v>1</v>
          </cell>
          <cell r="AE98">
            <v>1228040</v>
          </cell>
          <cell r="AF98">
            <v>205694.07622280356</v>
          </cell>
          <cell r="AG98">
            <v>1022345.9237771964</v>
          </cell>
          <cell r="AH98">
            <v>0</v>
          </cell>
          <cell r="AI98">
            <v>39292</v>
          </cell>
          <cell r="AJ98">
            <v>1061637.9237771966</v>
          </cell>
          <cell r="AK98">
            <v>27910</v>
          </cell>
          <cell r="AM98">
            <v>893</v>
          </cell>
          <cell r="AN98">
            <v>28803</v>
          </cell>
          <cell r="AO98">
            <v>1090440.9237771966</v>
          </cell>
          <cell r="BA98">
            <v>89</v>
          </cell>
          <cell r="BB98">
            <v>89</v>
          </cell>
          <cell r="BC98" t="str">
            <v>EDGARTOWN</v>
          </cell>
          <cell r="BD98">
            <v>1034855.2470981654</v>
          </cell>
          <cell r="BE98">
            <v>970385</v>
          </cell>
          <cell r="BF98">
            <v>64470.247098165448</v>
          </cell>
          <cell r="BG98">
            <v>17303.5</v>
          </cell>
          <cell r="BH98">
            <v>15975</v>
          </cell>
          <cell r="BI98">
            <v>38593.75</v>
          </cell>
          <cell r="BJ98">
            <v>4390.5</v>
          </cell>
          <cell r="BK98">
            <v>7351</v>
          </cell>
          <cell r="BL98">
            <v>0</v>
          </cell>
          <cell r="BM98">
            <v>148083.99709816545</v>
          </cell>
          <cell r="BN98">
            <v>39868.508278591427</v>
          </cell>
          <cell r="CA98">
            <v>89</v>
          </cell>
          <cell r="CB98" t="str">
            <v>EDGARTOWN</v>
          </cell>
          <cell r="CC98">
            <v>0</v>
          </cell>
          <cell r="CD98">
            <v>12509.323320969008</v>
          </cell>
          <cell r="CE98">
            <v>0</v>
          </cell>
          <cell r="CF98">
            <v>440</v>
          </cell>
          <cell r="CG98">
            <v>12949.323320969008</v>
          </cell>
          <cell r="CH98">
            <v>-12509.323320969008</v>
          </cell>
          <cell r="CI98">
            <v>-440</v>
          </cell>
          <cell r="CJ98">
            <v>-440</v>
          </cell>
          <cell r="CK98">
            <v>-13389.323320969008</v>
          </cell>
          <cell r="CL98">
            <v>-440</v>
          </cell>
          <cell r="CN98">
            <v>0</v>
          </cell>
          <cell r="CP98">
            <v>64470.247098165448</v>
          </cell>
          <cell r="CQ98">
            <v>51960.92377719644</v>
          </cell>
          <cell r="CR98">
            <v>12509.323320969008</v>
          </cell>
          <cell r="CS98">
            <v>8562.644751036627</v>
          </cell>
          <cell r="CT98">
            <v>0</v>
          </cell>
          <cell r="CV98">
            <v>-0.54371336147513105</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AA99">
            <v>90</v>
          </cell>
          <cell r="BA99">
            <v>90</v>
          </cell>
          <cell r="BB99">
            <v>90</v>
          </cell>
          <cell r="BC99" t="str">
            <v>EGREMONT</v>
          </cell>
          <cell r="BD99">
            <v>0</v>
          </cell>
          <cell r="BE99">
            <v>0</v>
          </cell>
          <cell r="BF99">
            <v>0</v>
          </cell>
          <cell r="BG99">
            <v>0</v>
          </cell>
          <cell r="BH99">
            <v>0</v>
          </cell>
          <cell r="BI99">
            <v>0</v>
          </cell>
          <cell r="BJ99">
            <v>0</v>
          </cell>
          <cell r="BK99">
            <v>0</v>
          </cell>
          <cell r="BL99">
            <v>0</v>
          </cell>
          <cell r="BM99">
            <v>0</v>
          </cell>
          <cell r="BN99">
            <v>0</v>
          </cell>
          <cell r="CA99">
            <v>90</v>
          </cell>
          <cell r="CB99" t="str">
            <v>EGREMONT</v>
          </cell>
          <cell r="CC99">
            <v>0</v>
          </cell>
          <cell r="CD99">
            <v>0</v>
          </cell>
          <cell r="CE99">
            <v>0</v>
          </cell>
          <cell r="CF99">
            <v>0</v>
          </cell>
          <cell r="CG99">
            <v>0</v>
          </cell>
          <cell r="CH99">
            <v>0</v>
          </cell>
          <cell r="CI99">
            <v>0</v>
          </cell>
          <cell r="CJ99">
            <v>0</v>
          </cell>
          <cell r="CK99">
            <v>0</v>
          </cell>
          <cell r="CL99">
            <v>0</v>
          </cell>
          <cell r="CN99">
            <v>0</v>
          </cell>
          <cell r="CP99">
            <v>0</v>
          </cell>
          <cell r="CQ99">
            <v>0</v>
          </cell>
          <cell r="CR99">
            <v>0</v>
          </cell>
          <cell r="CS99">
            <v>0</v>
          </cell>
          <cell r="CT99">
            <v>0</v>
          </cell>
          <cell r="CV99">
            <v>0</v>
          </cell>
        </row>
        <row r="100">
          <cell r="A100">
            <v>91</v>
          </cell>
          <cell r="B100">
            <v>91</v>
          </cell>
          <cell r="C100" t="str">
            <v>ERVING</v>
          </cell>
          <cell r="D100">
            <v>5</v>
          </cell>
          <cell r="E100">
            <v>126882</v>
          </cell>
          <cell r="F100">
            <v>0</v>
          </cell>
          <cell r="G100">
            <v>4465</v>
          </cell>
          <cell r="H100">
            <v>131347</v>
          </cell>
          <cell r="J100">
            <v>-0.16569311762557992</v>
          </cell>
          <cell r="K100">
            <v>-1.4863950201694556E-4</v>
          </cell>
          <cell r="L100">
            <v>4465</v>
          </cell>
          <cell r="M100">
            <v>4464.8343068823742</v>
          </cell>
          <cell r="O100">
            <v>126882.16569311763</v>
          </cell>
          <cell r="Q100">
            <v>0</v>
          </cell>
          <cell r="R100">
            <v>-0.16569311762557992</v>
          </cell>
          <cell r="S100">
            <v>4465</v>
          </cell>
          <cell r="T100">
            <v>4464.8343068823742</v>
          </cell>
          <cell r="V100">
            <v>5579.7313828237275</v>
          </cell>
          <cell r="AA100">
            <v>91</v>
          </cell>
          <cell r="AB100">
            <v>5</v>
          </cell>
          <cell r="AC100">
            <v>0</v>
          </cell>
          <cell r="AD100">
            <v>0</v>
          </cell>
          <cell r="AE100">
            <v>126882</v>
          </cell>
          <cell r="AF100">
            <v>0</v>
          </cell>
          <cell r="AG100">
            <v>126882</v>
          </cell>
          <cell r="AH100">
            <v>0</v>
          </cell>
          <cell r="AI100">
            <v>4465</v>
          </cell>
          <cell r="AJ100">
            <v>131347</v>
          </cell>
          <cell r="AK100">
            <v>0</v>
          </cell>
          <cell r="AM100">
            <v>0</v>
          </cell>
          <cell r="AN100">
            <v>0</v>
          </cell>
          <cell r="AO100">
            <v>131347</v>
          </cell>
          <cell r="BA100">
            <v>91</v>
          </cell>
          <cell r="BB100">
            <v>91</v>
          </cell>
          <cell r="BC100" t="str">
            <v>ERVING</v>
          </cell>
          <cell r="BD100">
            <v>126882</v>
          </cell>
          <cell r="BE100">
            <v>163952</v>
          </cell>
          <cell r="BF100">
            <v>0</v>
          </cell>
          <cell r="BG100">
            <v>0</v>
          </cell>
          <cell r="BH100">
            <v>1115</v>
          </cell>
          <cell r="BI100">
            <v>0</v>
          </cell>
          <cell r="BJ100">
            <v>0</v>
          </cell>
          <cell r="BK100">
            <v>0</v>
          </cell>
          <cell r="BL100">
            <v>-0.26861717627267012</v>
          </cell>
          <cell r="BM100">
            <v>1114.7313828237272</v>
          </cell>
          <cell r="BN100">
            <v>-0.16611330959678522</v>
          </cell>
          <cell r="CA100">
            <v>91</v>
          </cell>
          <cell r="CB100" t="str">
            <v>ERVING</v>
          </cell>
          <cell r="CC100">
            <v>0</v>
          </cell>
          <cell r="CD100">
            <v>0</v>
          </cell>
          <cell r="CE100">
            <v>0</v>
          </cell>
          <cell r="CF100">
            <v>0</v>
          </cell>
          <cell r="CG100">
            <v>0</v>
          </cell>
          <cell r="CH100">
            <v>0</v>
          </cell>
          <cell r="CI100">
            <v>0</v>
          </cell>
          <cell r="CJ100">
            <v>0</v>
          </cell>
          <cell r="CK100">
            <v>0</v>
          </cell>
          <cell r="CL100">
            <v>0</v>
          </cell>
          <cell r="CN100">
            <v>0</v>
          </cell>
          <cell r="CP100">
            <v>0</v>
          </cell>
          <cell r="CQ100">
            <v>0</v>
          </cell>
          <cell r="CR100">
            <v>0</v>
          </cell>
          <cell r="CS100">
            <v>-0.26861717627267012</v>
          </cell>
          <cell r="CT100">
            <v>-0.26861717627267012</v>
          </cell>
          <cell r="CV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AA101">
            <v>92</v>
          </cell>
          <cell r="BA101">
            <v>92</v>
          </cell>
          <cell r="BB101">
            <v>92</v>
          </cell>
          <cell r="BC101" t="str">
            <v>ESSEX</v>
          </cell>
          <cell r="BD101">
            <v>0</v>
          </cell>
          <cell r="BE101">
            <v>0</v>
          </cell>
          <cell r="BF101">
            <v>0</v>
          </cell>
          <cell r="BG101">
            <v>0</v>
          </cell>
          <cell r="BH101">
            <v>0</v>
          </cell>
          <cell r="BI101">
            <v>0</v>
          </cell>
          <cell r="BJ101">
            <v>0</v>
          </cell>
          <cell r="BK101">
            <v>0</v>
          </cell>
          <cell r="BL101">
            <v>0</v>
          </cell>
          <cell r="BM101">
            <v>0</v>
          </cell>
          <cell r="BN101">
            <v>0</v>
          </cell>
          <cell r="CA101">
            <v>92</v>
          </cell>
          <cell r="CB101" t="str">
            <v>ESSEX</v>
          </cell>
          <cell r="CC101">
            <v>0</v>
          </cell>
          <cell r="CD101">
            <v>0</v>
          </cell>
          <cell r="CE101">
            <v>0</v>
          </cell>
          <cell r="CF101">
            <v>0</v>
          </cell>
          <cell r="CG101">
            <v>0</v>
          </cell>
          <cell r="CH101">
            <v>0</v>
          </cell>
          <cell r="CI101">
            <v>0</v>
          </cell>
          <cell r="CJ101">
            <v>0</v>
          </cell>
          <cell r="CK101">
            <v>0</v>
          </cell>
          <cell r="CL101">
            <v>0</v>
          </cell>
          <cell r="CN101">
            <v>0</v>
          </cell>
          <cell r="CP101">
            <v>0</v>
          </cell>
          <cell r="CQ101">
            <v>0</v>
          </cell>
          <cell r="CR101">
            <v>0</v>
          </cell>
          <cell r="CS101">
            <v>0</v>
          </cell>
          <cell r="CT101">
            <v>0</v>
          </cell>
          <cell r="CV101">
            <v>0</v>
          </cell>
        </row>
        <row r="102">
          <cell r="A102">
            <v>93</v>
          </cell>
          <cell r="B102">
            <v>93</v>
          </cell>
          <cell r="C102" t="str">
            <v>EVERETT</v>
          </cell>
          <cell r="D102">
            <v>756</v>
          </cell>
          <cell r="E102">
            <v>8672977.8694906197</v>
          </cell>
          <cell r="F102">
            <v>0</v>
          </cell>
          <cell r="G102">
            <v>643695</v>
          </cell>
          <cell r="H102">
            <v>9316672.8694906197</v>
          </cell>
          <cell r="J102">
            <v>171940.25746571473</v>
          </cell>
          <cell r="K102">
            <v>0.14691672259321625</v>
          </cell>
          <cell r="L102">
            <v>643695</v>
          </cell>
          <cell r="M102">
            <v>815635.25746571471</v>
          </cell>
          <cell r="O102">
            <v>8501037.6120249052</v>
          </cell>
          <cell r="Q102">
            <v>409651.95050938311</v>
          </cell>
          <cell r="R102">
            <v>171940.25746571473</v>
          </cell>
          <cell r="S102">
            <v>670923</v>
          </cell>
          <cell r="T102">
            <v>1225287.2079750979</v>
          </cell>
          <cell r="V102">
            <v>2223671.5700000031</v>
          </cell>
          <cell r="AA102">
            <v>93</v>
          </cell>
          <cell r="AB102">
            <v>756</v>
          </cell>
          <cell r="AC102">
            <v>0</v>
          </cell>
          <cell r="AD102">
            <v>36.509714375124894</v>
          </cell>
          <cell r="AE102">
            <v>8660870.8200000003</v>
          </cell>
          <cell r="AF102">
            <v>0</v>
          </cell>
          <cell r="AG102">
            <v>8660870.8200000003</v>
          </cell>
          <cell r="AH102">
            <v>0</v>
          </cell>
          <cell r="AI102">
            <v>642505</v>
          </cell>
          <cell r="AJ102">
            <v>9303375.8200000003</v>
          </cell>
          <cell r="AK102">
            <v>448252</v>
          </cell>
          <cell r="AM102">
            <v>32603</v>
          </cell>
          <cell r="AN102">
            <v>480855</v>
          </cell>
          <cell r="AO102">
            <v>9784230.8200000003</v>
          </cell>
          <cell r="BA102">
            <v>93</v>
          </cell>
          <cell r="BB102">
            <v>93</v>
          </cell>
          <cell r="BC102" t="str">
            <v>EVERETT</v>
          </cell>
          <cell r="BD102">
            <v>8672977.8694906197</v>
          </cell>
          <cell r="BE102">
            <v>8394233</v>
          </cell>
          <cell r="BF102">
            <v>278744.86949061975</v>
          </cell>
          <cell r="BG102">
            <v>89378.5</v>
          </cell>
          <cell r="BH102">
            <v>475610</v>
          </cell>
          <cell r="BI102">
            <v>86349.5</v>
          </cell>
          <cell r="BJ102">
            <v>118726</v>
          </cell>
          <cell r="BK102">
            <v>121515.75</v>
          </cell>
          <cell r="BL102">
            <v>0</v>
          </cell>
          <cell r="BM102">
            <v>1170324.6194906197</v>
          </cell>
          <cell r="BN102">
            <v>172376.29196581585</v>
          </cell>
          <cell r="CA102">
            <v>93</v>
          </cell>
          <cell r="CB102" t="str">
            <v>EVERETT</v>
          </cell>
          <cell r="CC102">
            <v>-6.9800000000001319</v>
          </cell>
          <cell r="CD102">
            <v>12107.049490619451</v>
          </cell>
          <cell r="CE102">
            <v>0</v>
          </cell>
          <cell r="CF102">
            <v>1190</v>
          </cell>
          <cell r="CG102">
            <v>13297.049490619451</v>
          </cell>
          <cell r="CH102">
            <v>-65828.04949061689</v>
          </cell>
          <cell r="CI102">
            <v>-5375</v>
          </cell>
          <cell r="CJ102">
            <v>-5375</v>
          </cell>
          <cell r="CK102">
            <v>-76578.04949061689</v>
          </cell>
          <cell r="CL102">
            <v>-63280.999999997439</v>
          </cell>
          <cell r="CN102">
            <v>-4185</v>
          </cell>
          <cell r="CP102">
            <v>278744.86949061975</v>
          </cell>
          <cell r="CQ102">
            <v>266637.8200000003</v>
          </cell>
          <cell r="CR102">
            <v>12107.049490619451</v>
          </cell>
          <cell r="CS102">
            <v>9324.2444708455587</v>
          </cell>
          <cell r="CT102">
            <v>0</v>
          </cell>
          <cell r="CV102">
            <v>-6.1198188782839864</v>
          </cell>
        </row>
        <row r="103">
          <cell r="A103">
            <v>94</v>
          </cell>
          <cell r="B103">
            <v>94</v>
          </cell>
          <cell r="C103" t="str">
            <v>FAIRHAVEN</v>
          </cell>
          <cell r="D103">
            <v>0</v>
          </cell>
          <cell r="E103">
            <v>0</v>
          </cell>
          <cell r="F103">
            <v>0</v>
          </cell>
          <cell r="G103">
            <v>0</v>
          </cell>
          <cell r="H103">
            <v>0</v>
          </cell>
          <cell r="J103">
            <v>-0.11905825271862774</v>
          </cell>
          <cell r="K103">
            <v>-1.6833834347934844E-5</v>
          </cell>
          <cell r="L103">
            <v>0</v>
          </cell>
          <cell r="M103">
            <v>-0.11905825271862774</v>
          </cell>
          <cell r="O103">
            <v>0.11905825271862774</v>
          </cell>
          <cell r="Q103">
            <v>0</v>
          </cell>
          <cell r="R103">
            <v>-0.11905825271862774</v>
          </cell>
          <cell r="S103">
            <v>0</v>
          </cell>
          <cell r="T103">
            <v>-0.11905825271862774</v>
          </cell>
          <cell r="V103">
            <v>7072.5569859984798</v>
          </cell>
          <cell r="AA103">
            <v>94</v>
          </cell>
          <cell r="BA103">
            <v>94</v>
          </cell>
          <cell r="BB103">
            <v>94</v>
          </cell>
          <cell r="BC103" t="str">
            <v>FAIRHAVEN</v>
          </cell>
          <cell r="BD103">
            <v>0</v>
          </cell>
          <cell r="BE103">
            <v>10952</v>
          </cell>
          <cell r="BF103">
            <v>0</v>
          </cell>
          <cell r="BG103">
            <v>0</v>
          </cell>
          <cell r="BH103">
            <v>801</v>
          </cell>
          <cell r="BI103">
            <v>0</v>
          </cell>
          <cell r="BJ103">
            <v>0</v>
          </cell>
          <cell r="BK103">
            <v>6271.75</v>
          </cell>
          <cell r="BL103">
            <v>-0.19301400151999104</v>
          </cell>
          <cell r="BM103">
            <v>7072.5569859984798</v>
          </cell>
          <cell r="BN103">
            <v>-0.11936018029784771</v>
          </cell>
          <cell r="CA103">
            <v>94</v>
          </cell>
          <cell r="CB103" t="str">
            <v>FAIRHAVEN</v>
          </cell>
          <cell r="CC103">
            <v>0</v>
          </cell>
          <cell r="CD103">
            <v>0</v>
          </cell>
          <cell r="CE103">
            <v>0</v>
          </cell>
          <cell r="CF103">
            <v>0</v>
          </cell>
          <cell r="CG103">
            <v>0</v>
          </cell>
          <cell r="CH103">
            <v>0</v>
          </cell>
          <cell r="CI103">
            <v>0</v>
          </cell>
          <cell r="CJ103">
            <v>0</v>
          </cell>
          <cell r="CK103">
            <v>0</v>
          </cell>
          <cell r="CL103">
            <v>0</v>
          </cell>
          <cell r="CN103">
            <v>0</v>
          </cell>
          <cell r="CP103">
            <v>0</v>
          </cell>
          <cell r="CQ103">
            <v>0</v>
          </cell>
          <cell r="CR103">
            <v>0</v>
          </cell>
          <cell r="CS103">
            <v>-0.19301400151999104</v>
          </cell>
          <cell r="CT103">
            <v>-0.19301400151999104</v>
          </cell>
          <cell r="CV103">
            <v>0</v>
          </cell>
        </row>
        <row r="104">
          <cell r="A104">
            <v>95</v>
          </cell>
          <cell r="B104">
            <v>95</v>
          </cell>
          <cell r="C104" t="str">
            <v>FALL RIVER</v>
          </cell>
          <cell r="D104">
            <v>1798</v>
          </cell>
          <cell r="E104">
            <v>20437071</v>
          </cell>
          <cell r="F104">
            <v>0</v>
          </cell>
          <cell r="G104">
            <v>1605614</v>
          </cell>
          <cell r="H104">
            <v>22042685</v>
          </cell>
          <cell r="J104">
            <v>2329496.9389273846</v>
          </cell>
          <cell r="K104">
            <v>0.37764725788982134</v>
          </cell>
          <cell r="L104">
            <v>1605614</v>
          </cell>
          <cell r="M104">
            <v>3935110.9389273846</v>
          </cell>
          <cell r="O104">
            <v>18107574.061072614</v>
          </cell>
          <cell r="Q104">
            <v>0</v>
          </cell>
          <cell r="R104">
            <v>2329496.9389273846</v>
          </cell>
          <cell r="S104">
            <v>1605614</v>
          </cell>
          <cell r="T104">
            <v>3935110.9389273846</v>
          </cell>
          <cell r="V104">
            <v>7774060.5867537577</v>
          </cell>
          <cell r="AA104">
            <v>95</v>
          </cell>
          <cell r="AB104">
            <v>1798</v>
          </cell>
          <cell r="AC104">
            <v>0</v>
          </cell>
          <cell r="AD104">
            <v>0</v>
          </cell>
          <cell r="AE104">
            <v>20437071</v>
          </cell>
          <cell r="AF104">
            <v>0</v>
          </cell>
          <cell r="AG104">
            <v>20437071</v>
          </cell>
          <cell r="AH104">
            <v>0</v>
          </cell>
          <cell r="AI104">
            <v>1605614</v>
          </cell>
          <cell r="AJ104">
            <v>22042685</v>
          </cell>
          <cell r="AK104">
            <v>0</v>
          </cell>
          <cell r="AM104">
            <v>0</v>
          </cell>
          <cell r="AN104">
            <v>0</v>
          </cell>
          <cell r="AO104">
            <v>22042685</v>
          </cell>
          <cell r="BA104">
            <v>95</v>
          </cell>
          <cell r="BB104">
            <v>95</v>
          </cell>
          <cell r="BC104" t="str">
            <v>FALL RIVER</v>
          </cell>
          <cell r="BD104">
            <v>20437071</v>
          </cell>
          <cell r="BE104">
            <v>16670848</v>
          </cell>
          <cell r="BF104">
            <v>3766223</v>
          </cell>
          <cell r="BG104">
            <v>658990</v>
          </cell>
          <cell r="BH104">
            <v>491474</v>
          </cell>
          <cell r="BI104">
            <v>629575</v>
          </cell>
          <cell r="BJ104">
            <v>487964.5</v>
          </cell>
          <cell r="BK104">
            <v>123926</v>
          </cell>
          <cell r="BL104">
            <v>10294.086753757205</v>
          </cell>
          <cell r="BM104">
            <v>6168446.5867537577</v>
          </cell>
          <cell r="BN104">
            <v>2335404.4619718632</v>
          </cell>
          <cell r="CA104">
            <v>95</v>
          </cell>
          <cell r="CB104" t="str">
            <v>FALL RIVER</v>
          </cell>
          <cell r="CC104">
            <v>0</v>
          </cell>
          <cell r="CD104">
            <v>0</v>
          </cell>
          <cell r="CE104">
            <v>0</v>
          </cell>
          <cell r="CF104">
            <v>0</v>
          </cell>
          <cell r="CG104">
            <v>0</v>
          </cell>
          <cell r="CH104">
            <v>0</v>
          </cell>
          <cell r="CI104">
            <v>0</v>
          </cell>
          <cell r="CJ104">
            <v>0</v>
          </cell>
          <cell r="CK104">
            <v>0</v>
          </cell>
          <cell r="CL104">
            <v>0</v>
          </cell>
          <cell r="CN104">
            <v>0</v>
          </cell>
          <cell r="CP104">
            <v>3766223</v>
          </cell>
          <cell r="CQ104">
            <v>3766223</v>
          </cell>
          <cell r="CR104">
            <v>0</v>
          </cell>
          <cell r="CS104">
            <v>10294.086753757205</v>
          </cell>
          <cell r="CT104">
            <v>10294.086753757205</v>
          </cell>
          <cell r="CV104">
            <v>0</v>
          </cell>
        </row>
        <row r="105">
          <cell r="A105">
            <v>96</v>
          </cell>
          <cell r="B105">
            <v>96</v>
          </cell>
          <cell r="C105" t="str">
            <v>FALMOUTH</v>
          </cell>
          <cell r="D105">
            <v>89</v>
          </cell>
          <cell r="E105">
            <v>1510613</v>
          </cell>
          <cell r="F105">
            <v>0</v>
          </cell>
          <cell r="G105">
            <v>79477</v>
          </cell>
          <cell r="H105">
            <v>1590090</v>
          </cell>
          <cell r="J105">
            <v>216194.6221422879</v>
          </cell>
          <cell r="K105">
            <v>0.5099439807613465</v>
          </cell>
          <cell r="L105">
            <v>79477</v>
          </cell>
          <cell r="M105">
            <v>295671.6221422879</v>
          </cell>
          <cell r="O105">
            <v>1294418.3778577121</v>
          </cell>
          <cell r="Q105">
            <v>0</v>
          </cell>
          <cell r="R105">
            <v>216194.6221422879</v>
          </cell>
          <cell r="S105">
            <v>79477</v>
          </cell>
          <cell r="T105">
            <v>295671.6221422879</v>
          </cell>
          <cell r="V105">
            <v>503434.59200747748</v>
          </cell>
          <cell r="AA105">
            <v>96</v>
          </cell>
          <cell r="AB105">
            <v>89</v>
          </cell>
          <cell r="AC105">
            <v>0</v>
          </cell>
          <cell r="AD105">
            <v>0</v>
          </cell>
          <cell r="AE105">
            <v>1510613</v>
          </cell>
          <cell r="AF105">
            <v>0</v>
          </cell>
          <cell r="AG105">
            <v>1510613</v>
          </cell>
          <cell r="AH105">
            <v>0</v>
          </cell>
          <cell r="AI105">
            <v>79477</v>
          </cell>
          <cell r="AJ105">
            <v>1590090</v>
          </cell>
          <cell r="AK105">
            <v>0</v>
          </cell>
          <cell r="AM105">
            <v>0</v>
          </cell>
          <cell r="AN105">
            <v>0</v>
          </cell>
          <cell r="AO105">
            <v>1590090</v>
          </cell>
          <cell r="BA105">
            <v>96</v>
          </cell>
          <cell r="BB105">
            <v>96</v>
          </cell>
          <cell r="BC105" t="str">
            <v>FALMOUTH</v>
          </cell>
          <cell r="BD105">
            <v>1510613</v>
          </cell>
          <cell r="BE105">
            <v>1160595</v>
          </cell>
          <cell r="BF105">
            <v>350018</v>
          </cell>
          <cell r="BG105">
            <v>30454.75</v>
          </cell>
          <cell r="BH105">
            <v>43014</v>
          </cell>
          <cell r="BI105">
            <v>0</v>
          </cell>
          <cell r="BJ105">
            <v>0</v>
          </cell>
          <cell r="BK105">
            <v>0</v>
          </cell>
          <cell r="BL105">
            <v>470.84200747749128</v>
          </cell>
          <cell r="BM105">
            <v>423957.59200747748</v>
          </cell>
          <cell r="BN105">
            <v>216742.88416876044</v>
          </cell>
          <cell r="CA105">
            <v>96</v>
          </cell>
          <cell r="CB105" t="str">
            <v>FALMOUTH</v>
          </cell>
          <cell r="CC105">
            <v>0</v>
          </cell>
          <cell r="CD105">
            <v>0</v>
          </cell>
          <cell r="CE105">
            <v>0</v>
          </cell>
          <cell r="CF105">
            <v>0</v>
          </cell>
          <cell r="CG105">
            <v>0</v>
          </cell>
          <cell r="CH105">
            <v>0</v>
          </cell>
          <cell r="CI105">
            <v>0</v>
          </cell>
          <cell r="CJ105">
            <v>0</v>
          </cell>
          <cell r="CK105">
            <v>0</v>
          </cell>
          <cell r="CL105">
            <v>0</v>
          </cell>
          <cell r="CN105">
            <v>0</v>
          </cell>
          <cell r="CP105">
            <v>350018</v>
          </cell>
          <cell r="CQ105">
            <v>350018</v>
          </cell>
          <cell r="CR105">
            <v>0</v>
          </cell>
          <cell r="CS105">
            <v>470.84200747749128</v>
          </cell>
          <cell r="CT105">
            <v>470.84200747749128</v>
          </cell>
          <cell r="CV105">
            <v>0</v>
          </cell>
        </row>
        <row r="106">
          <cell r="A106">
            <v>97</v>
          </cell>
          <cell r="B106">
            <v>97</v>
          </cell>
          <cell r="C106" t="str">
            <v>FITCHBURG</v>
          </cell>
          <cell r="D106">
            <v>232</v>
          </cell>
          <cell r="E106">
            <v>2685372</v>
          </cell>
          <cell r="F106">
            <v>0</v>
          </cell>
          <cell r="G106">
            <v>207176</v>
          </cell>
          <cell r="H106">
            <v>2892548</v>
          </cell>
          <cell r="J106">
            <v>337856.47182706447</v>
          </cell>
          <cell r="K106">
            <v>0.53777352464085693</v>
          </cell>
          <cell r="L106">
            <v>207176</v>
          </cell>
          <cell r="M106">
            <v>545032.47182706441</v>
          </cell>
          <cell r="O106">
            <v>2347515.5281729354</v>
          </cell>
          <cell r="Q106">
            <v>0</v>
          </cell>
          <cell r="R106">
            <v>337856.47182706447</v>
          </cell>
          <cell r="S106">
            <v>207176</v>
          </cell>
          <cell r="T106">
            <v>545032.47182706441</v>
          </cell>
          <cell r="V106">
            <v>835426.47412420739</v>
          </cell>
          <cell r="AA106">
            <v>97</v>
          </cell>
          <cell r="AB106">
            <v>232</v>
          </cell>
          <cell r="AC106">
            <v>0</v>
          </cell>
          <cell r="AD106">
            <v>0</v>
          </cell>
          <cell r="AE106">
            <v>2685372</v>
          </cell>
          <cell r="AF106">
            <v>0</v>
          </cell>
          <cell r="AG106">
            <v>2685372</v>
          </cell>
          <cell r="AH106">
            <v>0</v>
          </cell>
          <cell r="AI106">
            <v>207176</v>
          </cell>
          <cell r="AJ106">
            <v>2892548</v>
          </cell>
          <cell r="AK106">
            <v>0</v>
          </cell>
          <cell r="AM106">
            <v>0</v>
          </cell>
          <cell r="AN106">
            <v>0</v>
          </cell>
          <cell r="AO106">
            <v>2892548</v>
          </cell>
          <cell r="BA106">
            <v>97</v>
          </cell>
          <cell r="BB106">
            <v>97</v>
          </cell>
          <cell r="BC106" t="str">
            <v>FITCHBURG</v>
          </cell>
          <cell r="BD106">
            <v>2685372</v>
          </cell>
          <cell r="BE106">
            <v>2138511</v>
          </cell>
          <cell r="BF106">
            <v>546861</v>
          </cell>
          <cell r="BG106">
            <v>54989.75</v>
          </cell>
          <cell r="BH106">
            <v>25537</v>
          </cell>
          <cell r="BI106">
            <v>0</v>
          </cell>
          <cell r="BJ106">
            <v>0</v>
          </cell>
          <cell r="BK106">
            <v>0</v>
          </cell>
          <cell r="BL106">
            <v>862.72412420736509</v>
          </cell>
          <cell r="BM106">
            <v>628250.47412420739</v>
          </cell>
          <cell r="BN106">
            <v>338713.26406391698</v>
          </cell>
          <cell r="CA106">
            <v>97</v>
          </cell>
          <cell r="CB106" t="str">
            <v>FITCHBURG</v>
          </cell>
          <cell r="CC106">
            <v>0</v>
          </cell>
          <cell r="CD106">
            <v>0</v>
          </cell>
          <cell r="CE106">
            <v>0</v>
          </cell>
          <cell r="CF106">
            <v>0</v>
          </cell>
          <cell r="CG106">
            <v>0</v>
          </cell>
          <cell r="CH106">
            <v>0</v>
          </cell>
          <cell r="CI106">
            <v>0</v>
          </cell>
          <cell r="CJ106">
            <v>0</v>
          </cell>
          <cell r="CK106">
            <v>0</v>
          </cell>
          <cell r="CL106">
            <v>0</v>
          </cell>
          <cell r="CN106">
            <v>0</v>
          </cell>
          <cell r="CP106">
            <v>546861</v>
          </cell>
          <cell r="CQ106">
            <v>546861</v>
          </cell>
          <cell r="CR106">
            <v>0</v>
          </cell>
          <cell r="CS106">
            <v>862.72412420736509</v>
          </cell>
          <cell r="CT106">
            <v>862.72412420736509</v>
          </cell>
          <cell r="CV106">
            <v>0</v>
          </cell>
        </row>
        <row r="107">
          <cell r="A107">
            <v>98</v>
          </cell>
          <cell r="B107">
            <v>98</v>
          </cell>
          <cell r="C107" t="str">
            <v>FLORIDA</v>
          </cell>
          <cell r="D107">
            <v>0</v>
          </cell>
          <cell r="E107">
            <v>0</v>
          </cell>
          <cell r="F107">
            <v>0</v>
          </cell>
          <cell r="G107">
            <v>0</v>
          </cell>
          <cell r="H107">
            <v>0</v>
          </cell>
          <cell r="J107">
            <v>0</v>
          </cell>
          <cell r="K107">
            <v>0</v>
          </cell>
          <cell r="L107">
            <v>0</v>
          </cell>
          <cell r="M107">
            <v>0</v>
          </cell>
          <cell r="O107">
            <v>0</v>
          </cell>
          <cell r="Q107">
            <v>0</v>
          </cell>
          <cell r="R107">
            <v>0</v>
          </cell>
          <cell r="S107">
            <v>0</v>
          </cell>
          <cell r="T107">
            <v>0</v>
          </cell>
          <cell r="V107">
            <v>13174</v>
          </cell>
          <cell r="AA107">
            <v>98</v>
          </cell>
          <cell r="BA107">
            <v>98</v>
          </cell>
          <cell r="BB107">
            <v>98</v>
          </cell>
          <cell r="BC107" t="str">
            <v>FLORIDA</v>
          </cell>
          <cell r="BD107">
            <v>0</v>
          </cell>
          <cell r="BE107">
            <v>0</v>
          </cell>
          <cell r="BF107">
            <v>0</v>
          </cell>
          <cell r="BG107">
            <v>0</v>
          </cell>
          <cell r="BH107">
            <v>0</v>
          </cell>
          <cell r="BI107">
            <v>13174</v>
          </cell>
          <cell r="BJ107">
            <v>0</v>
          </cell>
          <cell r="BK107">
            <v>0</v>
          </cell>
          <cell r="BL107">
            <v>0</v>
          </cell>
          <cell r="BM107">
            <v>13174</v>
          </cell>
          <cell r="BN107">
            <v>0</v>
          </cell>
          <cell r="CA107">
            <v>98</v>
          </cell>
          <cell r="CB107" t="str">
            <v>FLORIDA</v>
          </cell>
          <cell r="CC107">
            <v>0</v>
          </cell>
          <cell r="CD107">
            <v>0</v>
          </cell>
          <cell r="CE107">
            <v>0</v>
          </cell>
          <cell r="CF107">
            <v>0</v>
          </cell>
          <cell r="CG107">
            <v>0</v>
          </cell>
          <cell r="CH107">
            <v>0</v>
          </cell>
          <cell r="CI107">
            <v>0</v>
          </cell>
          <cell r="CJ107">
            <v>0</v>
          </cell>
          <cell r="CK107">
            <v>0</v>
          </cell>
          <cell r="CL107">
            <v>0</v>
          </cell>
          <cell r="CN107">
            <v>0</v>
          </cell>
          <cell r="CP107">
            <v>0</v>
          </cell>
          <cell r="CQ107">
            <v>0</v>
          </cell>
          <cell r="CR107">
            <v>0</v>
          </cell>
          <cell r="CS107">
            <v>0</v>
          </cell>
          <cell r="CT107">
            <v>0</v>
          </cell>
          <cell r="CV107">
            <v>0</v>
          </cell>
        </row>
        <row r="108">
          <cell r="A108">
            <v>99</v>
          </cell>
          <cell r="B108">
            <v>99</v>
          </cell>
          <cell r="C108" t="str">
            <v>FOXBOROUGH</v>
          </cell>
          <cell r="D108">
            <v>136</v>
          </cell>
          <cell r="E108">
            <v>2212852</v>
          </cell>
          <cell r="F108">
            <v>0</v>
          </cell>
          <cell r="G108">
            <v>121448</v>
          </cell>
          <cell r="H108">
            <v>2334300</v>
          </cell>
          <cell r="J108">
            <v>255499.31866625187</v>
          </cell>
          <cell r="K108">
            <v>0.45124237239880421</v>
          </cell>
          <cell r="L108">
            <v>121448</v>
          </cell>
          <cell r="M108">
            <v>376947.31866625184</v>
          </cell>
          <cell r="O108">
            <v>1957352.6813337482</v>
          </cell>
          <cell r="Q108">
            <v>0</v>
          </cell>
          <cell r="R108">
            <v>255499.31866625187</v>
          </cell>
          <cell r="S108">
            <v>121448</v>
          </cell>
          <cell r="T108">
            <v>376947.31866625184</v>
          </cell>
          <cell r="V108">
            <v>687661.04712147848</v>
          </cell>
          <cell r="AA108">
            <v>99</v>
          </cell>
          <cell r="AB108">
            <v>136</v>
          </cell>
          <cell r="AC108">
            <v>0</v>
          </cell>
          <cell r="AD108">
            <v>0</v>
          </cell>
          <cell r="AE108">
            <v>2212852</v>
          </cell>
          <cell r="AF108">
            <v>0</v>
          </cell>
          <cell r="AG108">
            <v>2212852</v>
          </cell>
          <cell r="AH108">
            <v>0</v>
          </cell>
          <cell r="AI108">
            <v>121448</v>
          </cell>
          <cell r="AJ108">
            <v>2334300</v>
          </cell>
          <cell r="AK108">
            <v>0</v>
          </cell>
          <cell r="AM108">
            <v>0</v>
          </cell>
          <cell r="AN108">
            <v>0</v>
          </cell>
          <cell r="AO108">
            <v>2334300</v>
          </cell>
          <cell r="BA108">
            <v>99</v>
          </cell>
          <cell r="BB108">
            <v>99</v>
          </cell>
          <cell r="BC108" t="str">
            <v>FOXBOROUGH</v>
          </cell>
          <cell r="BD108">
            <v>2212852</v>
          </cell>
          <cell r="BE108">
            <v>1799432</v>
          </cell>
          <cell r="BF108">
            <v>413420</v>
          </cell>
          <cell r="BG108">
            <v>50152.5</v>
          </cell>
          <cell r="BH108">
            <v>16178</v>
          </cell>
          <cell r="BI108">
            <v>59624.25</v>
          </cell>
          <cell r="BJ108">
            <v>0</v>
          </cell>
          <cell r="BK108">
            <v>26049.75</v>
          </cell>
          <cell r="BL108">
            <v>788.54712147844839</v>
          </cell>
          <cell r="BM108">
            <v>566213.04712147848</v>
          </cell>
          <cell r="BN108">
            <v>256147.25603317731</v>
          </cell>
          <cell r="CA108">
            <v>99</v>
          </cell>
          <cell r="CB108" t="str">
            <v>FOXBOROUGH</v>
          </cell>
          <cell r="CC108">
            <v>0</v>
          </cell>
          <cell r="CD108">
            <v>0</v>
          </cell>
          <cell r="CE108">
            <v>0</v>
          </cell>
          <cell r="CF108">
            <v>0</v>
          </cell>
          <cell r="CG108">
            <v>0</v>
          </cell>
          <cell r="CH108">
            <v>0</v>
          </cell>
          <cell r="CI108">
            <v>0</v>
          </cell>
          <cell r="CJ108">
            <v>0</v>
          </cell>
          <cell r="CK108">
            <v>0</v>
          </cell>
          <cell r="CL108">
            <v>0</v>
          </cell>
          <cell r="CN108">
            <v>0</v>
          </cell>
          <cell r="CP108">
            <v>413420</v>
          </cell>
          <cell r="CQ108">
            <v>413420</v>
          </cell>
          <cell r="CR108">
            <v>0</v>
          </cell>
          <cell r="CS108">
            <v>788.54712147844839</v>
          </cell>
          <cell r="CT108">
            <v>788.54712147844839</v>
          </cell>
          <cell r="CV108">
            <v>0</v>
          </cell>
        </row>
        <row r="109">
          <cell r="A109">
            <v>100</v>
          </cell>
          <cell r="B109">
            <v>100</v>
          </cell>
          <cell r="C109" t="str">
            <v>FRAMINGHAM</v>
          </cell>
          <cell r="D109">
            <v>360</v>
          </cell>
          <cell r="E109">
            <v>5408330</v>
          </cell>
          <cell r="F109">
            <v>0</v>
          </cell>
          <cell r="G109">
            <v>321480</v>
          </cell>
          <cell r="H109">
            <v>5729810</v>
          </cell>
          <cell r="J109">
            <v>280226.74363251892</v>
          </cell>
          <cell r="K109">
            <v>0.29117265879198256</v>
          </cell>
          <cell r="L109">
            <v>321480</v>
          </cell>
          <cell r="M109">
            <v>601706.74363251892</v>
          </cell>
          <cell r="O109">
            <v>5128103.2563674813</v>
          </cell>
          <cell r="Q109">
            <v>0</v>
          </cell>
          <cell r="R109">
            <v>280226.74363251892</v>
          </cell>
          <cell r="S109">
            <v>321480</v>
          </cell>
          <cell r="T109">
            <v>601706.74363251892</v>
          </cell>
          <cell r="V109">
            <v>1283887.4760148288</v>
          </cell>
          <cell r="AA109">
            <v>100</v>
          </cell>
          <cell r="AB109">
            <v>360</v>
          </cell>
          <cell r="AC109">
            <v>0</v>
          </cell>
          <cell r="AD109">
            <v>0</v>
          </cell>
          <cell r="AE109">
            <v>5408330</v>
          </cell>
          <cell r="AF109">
            <v>0</v>
          </cell>
          <cell r="AG109">
            <v>5408330</v>
          </cell>
          <cell r="AH109">
            <v>0</v>
          </cell>
          <cell r="AI109">
            <v>321480</v>
          </cell>
          <cell r="AJ109">
            <v>5729810</v>
          </cell>
          <cell r="AK109">
            <v>0</v>
          </cell>
          <cell r="AM109">
            <v>0</v>
          </cell>
          <cell r="AN109">
            <v>0</v>
          </cell>
          <cell r="AO109">
            <v>5729810</v>
          </cell>
          <cell r="BA109">
            <v>100</v>
          </cell>
          <cell r="BB109">
            <v>100</v>
          </cell>
          <cell r="BC109" t="str">
            <v>FRAMINGHAM</v>
          </cell>
          <cell r="BD109">
            <v>5408330</v>
          </cell>
          <cell r="BE109">
            <v>4954536</v>
          </cell>
          <cell r="BF109">
            <v>453794</v>
          </cell>
          <cell r="BG109">
            <v>33748.5</v>
          </cell>
          <cell r="BH109">
            <v>129788</v>
          </cell>
          <cell r="BI109">
            <v>60124.75</v>
          </cell>
          <cell r="BJ109">
            <v>176455.25</v>
          </cell>
          <cell r="BK109">
            <v>107995</v>
          </cell>
          <cell r="BL109">
            <v>501.97601482887694</v>
          </cell>
          <cell r="BM109">
            <v>962407.47601482889</v>
          </cell>
          <cell r="BN109">
            <v>280937.38888730539</v>
          </cell>
          <cell r="CA109">
            <v>100</v>
          </cell>
          <cell r="CB109" t="str">
            <v>FRAMINGHAM</v>
          </cell>
          <cell r="CC109">
            <v>0</v>
          </cell>
          <cell r="CD109">
            <v>0</v>
          </cell>
          <cell r="CE109">
            <v>0</v>
          </cell>
          <cell r="CF109">
            <v>0</v>
          </cell>
          <cell r="CG109">
            <v>0</v>
          </cell>
          <cell r="CH109">
            <v>0</v>
          </cell>
          <cell r="CI109">
            <v>0</v>
          </cell>
          <cell r="CJ109">
            <v>0</v>
          </cell>
          <cell r="CK109">
            <v>0</v>
          </cell>
          <cell r="CL109">
            <v>0</v>
          </cell>
          <cell r="CN109">
            <v>0</v>
          </cell>
          <cell r="CP109">
            <v>453794</v>
          </cell>
          <cell r="CQ109">
            <v>453794</v>
          </cell>
          <cell r="CR109">
            <v>0</v>
          </cell>
          <cell r="CS109">
            <v>501.97601482887694</v>
          </cell>
          <cell r="CT109">
            <v>501.97601482887694</v>
          </cell>
          <cell r="CV109">
            <v>0</v>
          </cell>
        </row>
        <row r="110">
          <cell r="A110">
            <v>101</v>
          </cell>
          <cell r="B110">
            <v>101</v>
          </cell>
          <cell r="C110" t="str">
            <v>FRANKLIN</v>
          </cell>
          <cell r="D110">
            <v>321</v>
          </cell>
          <cell r="E110">
            <v>3685307</v>
          </cell>
          <cell r="F110">
            <v>0</v>
          </cell>
          <cell r="G110">
            <v>286653</v>
          </cell>
          <cell r="H110">
            <v>3971960</v>
          </cell>
          <cell r="J110">
            <v>86512.677467927118</v>
          </cell>
          <cell r="K110">
            <v>0.3723485725017926</v>
          </cell>
          <cell r="L110">
            <v>286653</v>
          </cell>
          <cell r="M110">
            <v>373165.6774679271</v>
          </cell>
          <cell r="O110">
            <v>3598794.3225320727</v>
          </cell>
          <cell r="Q110">
            <v>0</v>
          </cell>
          <cell r="R110">
            <v>86512.677467927118</v>
          </cell>
          <cell r="S110">
            <v>286653</v>
          </cell>
          <cell r="T110">
            <v>373165.6774679271</v>
          </cell>
          <cell r="V110">
            <v>518996.25</v>
          </cell>
          <cell r="AA110">
            <v>101</v>
          </cell>
          <cell r="AB110">
            <v>321</v>
          </cell>
          <cell r="AC110">
            <v>0</v>
          </cell>
          <cell r="AD110">
            <v>0</v>
          </cell>
          <cell r="AE110">
            <v>3685307</v>
          </cell>
          <cell r="AF110">
            <v>0</v>
          </cell>
          <cell r="AG110">
            <v>3685307</v>
          </cell>
          <cell r="AH110">
            <v>0</v>
          </cell>
          <cell r="AI110">
            <v>286653</v>
          </cell>
          <cell r="AJ110">
            <v>3971960</v>
          </cell>
          <cell r="AK110">
            <v>0</v>
          </cell>
          <cell r="AM110">
            <v>0</v>
          </cell>
          <cell r="AN110">
            <v>0</v>
          </cell>
          <cell r="AO110">
            <v>3971960</v>
          </cell>
          <cell r="BA110">
            <v>101</v>
          </cell>
          <cell r="BB110">
            <v>101</v>
          </cell>
          <cell r="BC110" t="str">
            <v>FRANKLIN</v>
          </cell>
          <cell r="BD110">
            <v>3685307</v>
          </cell>
          <cell r="BE110">
            <v>3545055</v>
          </cell>
          <cell r="BF110">
            <v>140252</v>
          </cell>
          <cell r="BG110">
            <v>0</v>
          </cell>
          <cell r="BH110">
            <v>0</v>
          </cell>
          <cell r="BI110">
            <v>0</v>
          </cell>
          <cell r="BJ110">
            <v>75524.5</v>
          </cell>
          <cell r="BK110">
            <v>16566.75</v>
          </cell>
          <cell r="BL110">
            <v>0</v>
          </cell>
          <cell r="BM110">
            <v>232343.25</v>
          </cell>
          <cell r="BN110">
            <v>86732.070602659733</v>
          </cell>
          <cell r="CA110">
            <v>101</v>
          </cell>
          <cell r="CB110" t="str">
            <v>FRANKLIN</v>
          </cell>
          <cell r="CC110">
            <v>0</v>
          </cell>
          <cell r="CD110">
            <v>0</v>
          </cell>
          <cell r="CE110">
            <v>0</v>
          </cell>
          <cell r="CF110">
            <v>0</v>
          </cell>
          <cell r="CG110">
            <v>0</v>
          </cell>
          <cell r="CH110">
            <v>0</v>
          </cell>
          <cell r="CI110">
            <v>0</v>
          </cell>
          <cell r="CJ110">
            <v>0</v>
          </cell>
          <cell r="CK110">
            <v>0</v>
          </cell>
          <cell r="CL110">
            <v>0</v>
          </cell>
          <cell r="CN110">
            <v>0</v>
          </cell>
          <cell r="CP110">
            <v>140252</v>
          </cell>
          <cell r="CQ110">
            <v>140252</v>
          </cell>
          <cell r="CR110">
            <v>0</v>
          </cell>
          <cell r="CS110">
            <v>0</v>
          </cell>
          <cell r="CT110">
            <v>0</v>
          </cell>
          <cell r="CV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AA111">
            <v>102</v>
          </cell>
          <cell r="BA111">
            <v>102</v>
          </cell>
          <cell r="BB111">
            <v>102</v>
          </cell>
          <cell r="BC111" t="str">
            <v>FREETOWN</v>
          </cell>
          <cell r="BD111">
            <v>0</v>
          </cell>
          <cell r="BE111">
            <v>0</v>
          </cell>
          <cell r="BF111">
            <v>0</v>
          </cell>
          <cell r="BG111">
            <v>0</v>
          </cell>
          <cell r="BH111">
            <v>0</v>
          </cell>
          <cell r="BI111">
            <v>0</v>
          </cell>
          <cell r="BJ111">
            <v>0</v>
          </cell>
          <cell r="BK111">
            <v>0</v>
          </cell>
          <cell r="BL111">
            <v>0</v>
          </cell>
          <cell r="BM111">
            <v>0</v>
          </cell>
          <cell r="BN111">
            <v>0</v>
          </cell>
          <cell r="CA111">
            <v>102</v>
          </cell>
          <cell r="CB111" t="str">
            <v>FREETOWN</v>
          </cell>
          <cell r="CC111">
            <v>0</v>
          </cell>
          <cell r="CD111">
            <v>0</v>
          </cell>
          <cell r="CE111">
            <v>0</v>
          </cell>
          <cell r="CF111">
            <v>0</v>
          </cell>
          <cell r="CG111">
            <v>0</v>
          </cell>
          <cell r="CH111">
            <v>0</v>
          </cell>
          <cell r="CI111">
            <v>0</v>
          </cell>
          <cell r="CJ111">
            <v>0</v>
          </cell>
          <cell r="CK111">
            <v>0</v>
          </cell>
          <cell r="CL111">
            <v>0</v>
          </cell>
          <cell r="CN111">
            <v>0</v>
          </cell>
          <cell r="CP111">
            <v>0</v>
          </cell>
          <cell r="CQ111">
            <v>0</v>
          </cell>
          <cell r="CR111">
            <v>0</v>
          </cell>
          <cell r="CS111">
            <v>0</v>
          </cell>
          <cell r="CT111">
            <v>0</v>
          </cell>
          <cell r="CV111">
            <v>0</v>
          </cell>
        </row>
        <row r="112">
          <cell r="A112">
            <v>103</v>
          </cell>
          <cell r="B112">
            <v>103</v>
          </cell>
          <cell r="C112" t="str">
            <v>GARDNER</v>
          </cell>
          <cell r="D112">
            <v>28</v>
          </cell>
          <cell r="E112">
            <v>307970</v>
          </cell>
          <cell r="F112">
            <v>0</v>
          </cell>
          <cell r="G112">
            <v>25004</v>
          </cell>
          <cell r="H112">
            <v>332974</v>
          </cell>
          <cell r="J112">
            <v>34220.324582038244</v>
          </cell>
          <cell r="K112">
            <v>0.36195873804756468</v>
          </cell>
          <cell r="L112">
            <v>25004</v>
          </cell>
          <cell r="M112">
            <v>59224.324582038244</v>
          </cell>
          <cell r="O112">
            <v>273749.67541796179</v>
          </cell>
          <cell r="Q112">
            <v>0</v>
          </cell>
          <cell r="R112">
            <v>34220.324582038244</v>
          </cell>
          <cell r="S112">
            <v>25004</v>
          </cell>
          <cell r="T112">
            <v>59224.324582038244</v>
          </cell>
          <cell r="V112">
            <v>119546.05959117191</v>
          </cell>
          <cell r="AA112">
            <v>103</v>
          </cell>
          <cell r="AB112">
            <v>28</v>
          </cell>
          <cell r="AC112">
            <v>0</v>
          </cell>
          <cell r="AD112">
            <v>0</v>
          </cell>
          <cell r="AE112">
            <v>307970</v>
          </cell>
          <cell r="AF112">
            <v>0</v>
          </cell>
          <cell r="AG112">
            <v>307970</v>
          </cell>
          <cell r="AH112">
            <v>0</v>
          </cell>
          <cell r="AI112">
            <v>25004</v>
          </cell>
          <cell r="AJ112">
            <v>332974</v>
          </cell>
          <cell r="AK112">
            <v>0</v>
          </cell>
          <cell r="AM112">
            <v>0</v>
          </cell>
          <cell r="AN112">
            <v>0</v>
          </cell>
          <cell r="AO112">
            <v>332974</v>
          </cell>
          <cell r="BA112">
            <v>103</v>
          </cell>
          <cell r="BB112">
            <v>103</v>
          </cell>
          <cell r="BC112" t="str">
            <v>GARDNER</v>
          </cell>
          <cell r="BD112">
            <v>307970</v>
          </cell>
          <cell r="BE112">
            <v>252803</v>
          </cell>
          <cell r="BF112">
            <v>55167</v>
          </cell>
          <cell r="BG112">
            <v>19827.75</v>
          </cell>
          <cell r="BH112">
            <v>13417</v>
          </cell>
          <cell r="BI112">
            <v>0</v>
          </cell>
          <cell r="BJ112">
            <v>5820.25</v>
          </cell>
          <cell r="BK112">
            <v>0</v>
          </cell>
          <cell r="BL112">
            <v>310.0595911719065</v>
          </cell>
          <cell r="BM112">
            <v>94542.059591171914</v>
          </cell>
          <cell r="BN112">
            <v>34307.106132457884</v>
          </cell>
          <cell r="CA112">
            <v>103</v>
          </cell>
          <cell r="CB112" t="str">
            <v>GARDNER</v>
          </cell>
          <cell r="CC112">
            <v>0</v>
          </cell>
          <cell r="CD112">
            <v>0</v>
          </cell>
          <cell r="CE112">
            <v>0</v>
          </cell>
          <cell r="CF112">
            <v>0</v>
          </cell>
          <cell r="CG112">
            <v>0</v>
          </cell>
          <cell r="CH112">
            <v>0</v>
          </cell>
          <cell r="CI112">
            <v>0</v>
          </cell>
          <cell r="CJ112">
            <v>0</v>
          </cell>
          <cell r="CK112">
            <v>0</v>
          </cell>
          <cell r="CL112">
            <v>0</v>
          </cell>
          <cell r="CN112">
            <v>0</v>
          </cell>
          <cell r="CP112">
            <v>55167</v>
          </cell>
          <cell r="CQ112">
            <v>55167</v>
          </cell>
          <cell r="CR112">
            <v>0</v>
          </cell>
          <cell r="CS112">
            <v>310.0595911719065</v>
          </cell>
          <cell r="CT112">
            <v>310.0595911719065</v>
          </cell>
          <cell r="CV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AA113">
            <v>104</v>
          </cell>
          <cell r="BA113">
            <v>104</v>
          </cell>
          <cell r="BB113">
            <v>104</v>
          </cell>
          <cell r="BC113" t="str">
            <v>AQUINNAH</v>
          </cell>
          <cell r="BD113">
            <v>0</v>
          </cell>
          <cell r="BE113">
            <v>0</v>
          </cell>
          <cell r="BF113">
            <v>0</v>
          </cell>
          <cell r="BG113">
            <v>0</v>
          </cell>
          <cell r="BH113">
            <v>0</v>
          </cell>
          <cell r="BI113">
            <v>0</v>
          </cell>
          <cell r="BJ113">
            <v>0</v>
          </cell>
          <cell r="BK113">
            <v>0</v>
          </cell>
          <cell r="BL113">
            <v>0</v>
          </cell>
          <cell r="BM113">
            <v>0</v>
          </cell>
          <cell r="BN113">
            <v>0</v>
          </cell>
          <cell r="CA113">
            <v>104</v>
          </cell>
          <cell r="CB113" t="str">
            <v>AQUINNAH</v>
          </cell>
          <cell r="CC113">
            <v>0</v>
          </cell>
          <cell r="CD113">
            <v>0</v>
          </cell>
          <cell r="CE113">
            <v>0</v>
          </cell>
          <cell r="CF113">
            <v>0</v>
          </cell>
          <cell r="CG113">
            <v>0</v>
          </cell>
          <cell r="CH113">
            <v>0</v>
          </cell>
          <cell r="CI113">
            <v>0</v>
          </cell>
          <cell r="CJ113">
            <v>0</v>
          </cell>
          <cell r="CK113">
            <v>0</v>
          </cell>
          <cell r="CL113">
            <v>0</v>
          </cell>
          <cell r="CN113">
            <v>0</v>
          </cell>
          <cell r="CP113">
            <v>0</v>
          </cell>
          <cell r="CQ113">
            <v>0</v>
          </cell>
          <cell r="CR113">
            <v>0</v>
          </cell>
          <cell r="CS113">
            <v>0</v>
          </cell>
          <cell r="CT113">
            <v>0</v>
          </cell>
          <cell r="CV113">
            <v>0</v>
          </cell>
        </row>
        <row r="114">
          <cell r="A114">
            <v>105</v>
          </cell>
          <cell r="B114">
            <v>105</v>
          </cell>
          <cell r="C114" t="str">
            <v>GEORGETOWN</v>
          </cell>
          <cell r="D114">
            <v>3</v>
          </cell>
          <cell r="E114">
            <v>36695</v>
          </cell>
          <cell r="F114">
            <v>0</v>
          </cell>
          <cell r="G114">
            <v>2679</v>
          </cell>
          <cell r="H114">
            <v>39374</v>
          </cell>
          <cell r="J114">
            <v>784.27295116471544</v>
          </cell>
          <cell r="K114">
            <v>9.5766348069495563E-2</v>
          </cell>
          <cell r="L114">
            <v>2679</v>
          </cell>
          <cell r="M114">
            <v>3463.2729511647153</v>
          </cell>
          <cell r="O114">
            <v>35910.727048835288</v>
          </cell>
          <cell r="Q114">
            <v>0</v>
          </cell>
          <cell r="R114">
            <v>784.27295116471544</v>
          </cell>
          <cell r="S114">
            <v>2679</v>
          </cell>
          <cell r="T114">
            <v>3463.2729511647153</v>
          </cell>
          <cell r="V114">
            <v>10868.441980136755</v>
          </cell>
          <cell r="AA114">
            <v>105</v>
          </cell>
          <cell r="AB114">
            <v>3</v>
          </cell>
          <cell r="AC114">
            <v>0</v>
          </cell>
          <cell r="AD114">
            <v>0</v>
          </cell>
          <cell r="AE114">
            <v>36695</v>
          </cell>
          <cell r="AF114">
            <v>0</v>
          </cell>
          <cell r="AG114">
            <v>36695</v>
          </cell>
          <cell r="AH114">
            <v>0</v>
          </cell>
          <cell r="AI114">
            <v>2679</v>
          </cell>
          <cell r="AJ114">
            <v>39374</v>
          </cell>
          <cell r="AK114">
            <v>0</v>
          </cell>
          <cell r="AM114">
            <v>0</v>
          </cell>
          <cell r="AN114">
            <v>0</v>
          </cell>
          <cell r="AO114">
            <v>39374</v>
          </cell>
          <cell r="BA114">
            <v>105</v>
          </cell>
          <cell r="BB114">
            <v>105</v>
          </cell>
          <cell r="BC114" t="str">
            <v>GEORGETOWN</v>
          </cell>
          <cell r="BD114">
            <v>36695</v>
          </cell>
          <cell r="BE114">
            <v>35477</v>
          </cell>
          <cell r="BF114">
            <v>1218</v>
          </cell>
          <cell r="BG114">
            <v>3382.25</v>
          </cell>
          <cell r="BH114">
            <v>0</v>
          </cell>
          <cell r="BI114">
            <v>3535.75</v>
          </cell>
          <cell r="BJ114">
            <v>0</v>
          </cell>
          <cell r="BK114">
            <v>0</v>
          </cell>
          <cell r="BL114">
            <v>53.441980136754864</v>
          </cell>
          <cell r="BM114">
            <v>8189.4419801367549</v>
          </cell>
          <cell r="BN114">
            <v>786.2618400337002</v>
          </cell>
          <cell r="CA114">
            <v>105</v>
          </cell>
          <cell r="CB114" t="str">
            <v>GEORGETOWN</v>
          </cell>
          <cell r="CC114">
            <v>0</v>
          </cell>
          <cell r="CD114">
            <v>0</v>
          </cell>
          <cell r="CE114">
            <v>0</v>
          </cell>
          <cell r="CF114">
            <v>0</v>
          </cell>
          <cell r="CG114">
            <v>0</v>
          </cell>
          <cell r="CH114">
            <v>0</v>
          </cell>
          <cell r="CI114">
            <v>0</v>
          </cell>
          <cell r="CJ114">
            <v>0</v>
          </cell>
          <cell r="CK114">
            <v>0</v>
          </cell>
          <cell r="CL114">
            <v>0</v>
          </cell>
          <cell r="CN114">
            <v>0</v>
          </cell>
          <cell r="CP114">
            <v>1218</v>
          </cell>
          <cell r="CQ114">
            <v>1218</v>
          </cell>
          <cell r="CR114">
            <v>0</v>
          </cell>
          <cell r="CS114">
            <v>53.441980136754864</v>
          </cell>
          <cell r="CT114">
            <v>53.441980136754864</v>
          </cell>
          <cell r="CV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AA115">
            <v>106</v>
          </cell>
          <cell r="BA115">
            <v>106</v>
          </cell>
          <cell r="BB115">
            <v>106</v>
          </cell>
          <cell r="BC115" t="str">
            <v>GILL</v>
          </cell>
          <cell r="BD115">
            <v>0</v>
          </cell>
          <cell r="BE115">
            <v>0</v>
          </cell>
          <cell r="BF115">
            <v>0</v>
          </cell>
          <cell r="BG115">
            <v>0</v>
          </cell>
          <cell r="BH115">
            <v>0</v>
          </cell>
          <cell r="BI115">
            <v>0</v>
          </cell>
          <cell r="BJ115">
            <v>0</v>
          </cell>
          <cell r="BK115">
            <v>0</v>
          </cell>
          <cell r="BL115">
            <v>0</v>
          </cell>
          <cell r="BM115">
            <v>0</v>
          </cell>
          <cell r="BN115">
            <v>0</v>
          </cell>
          <cell r="CA115">
            <v>106</v>
          </cell>
          <cell r="CB115" t="str">
            <v>GILL</v>
          </cell>
          <cell r="CC115">
            <v>0</v>
          </cell>
          <cell r="CD115">
            <v>0</v>
          </cell>
          <cell r="CE115">
            <v>0</v>
          </cell>
          <cell r="CF115">
            <v>0</v>
          </cell>
          <cell r="CG115">
            <v>0</v>
          </cell>
          <cell r="CH115">
            <v>0</v>
          </cell>
          <cell r="CI115">
            <v>0</v>
          </cell>
          <cell r="CJ115">
            <v>0</v>
          </cell>
          <cell r="CK115">
            <v>0</v>
          </cell>
          <cell r="CL115">
            <v>0</v>
          </cell>
          <cell r="CN115">
            <v>0</v>
          </cell>
          <cell r="CP115">
            <v>0</v>
          </cell>
          <cell r="CQ115">
            <v>0</v>
          </cell>
          <cell r="CR115">
            <v>0</v>
          </cell>
          <cell r="CS115">
            <v>0</v>
          </cell>
          <cell r="CT115">
            <v>0</v>
          </cell>
          <cell r="CV115">
            <v>0</v>
          </cell>
        </row>
        <row r="116">
          <cell r="A116">
            <v>107</v>
          </cell>
          <cell r="B116">
            <v>107</v>
          </cell>
          <cell r="C116" t="str">
            <v>GLOUCESTER</v>
          </cell>
          <cell r="D116">
            <v>0</v>
          </cell>
          <cell r="E116">
            <v>0</v>
          </cell>
          <cell r="F116">
            <v>0</v>
          </cell>
          <cell r="G116">
            <v>0</v>
          </cell>
          <cell r="H116">
            <v>0</v>
          </cell>
          <cell r="J116">
            <v>0</v>
          </cell>
          <cell r="K116">
            <v>0</v>
          </cell>
          <cell r="L116">
            <v>0</v>
          </cell>
          <cell r="M116">
            <v>0</v>
          </cell>
          <cell r="O116">
            <v>0</v>
          </cell>
          <cell r="Q116">
            <v>0</v>
          </cell>
          <cell r="R116">
            <v>0</v>
          </cell>
          <cell r="S116">
            <v>0</v>
          </cell>
          <cell r="T116">
            <v>0</v>
          </cell>
          <cell r="V116">
            <v>3552.5</v>
          </cell>
          <cell r="AA116">
            <v>107</v>
          </cell>
          <cell r="BA116">
            <v>107</v>
          </cell>
          <cell r="BB116">
            <v>107</v>
          </cell>
          <cell r="BC116" t="str">
            <v>GLOUCESTER</v>
          </cell>
          <cell r="BD116">
            <v>0</v>
          </cell>
          <cell r="BE116">
            <v>0</v>
          </cell>
          <cell r="BF116">
            <v>0</v>
          </cell>
          <cell r="BG116">
            <v>0</v>
          </cell>
          <cell r="BH116">
            <v>0</v>
          </cell>
          <cell r="BI116">
            <v>0</v>
          </cell>
          <cell r="BJ116">
            <v>3552.5</v>
          </cell>
          <cell r="BK116">
            <v>0</v>
          </cell>
          <cell r="BL116">
            <v>0</v>
          </cell>
          <cell r="BM116">
            <v>3552.5</v>
          </cell>
          <cell r="BN116">
            <v>0</v>
          </cell>
          <cell r="CA116">
            <v>107</v>
          </cell>
          <cell r="CB116" t="str">
            <v>GLOUCESTER</v>
          </cell>
          <cell r="CC116">
            <v>0</v>
          </cell>
          <cell r="CD116">
            <v>0</v>
          </cell>
          <cell r="CE116">
            <v>0</v>
          </cell>
          <cell r="CF116">
            <v>0</v>
          </cell>
          <cell r="CG116">
            <v>0</v>
          </cell>
          <cell r="CH116">
            <v>0</v>
          </cell>
          <cell r="CI116">
            <v>0</v>
          </cell>
          <cell r="CJ116">
            <v>0</v>
          </cell>
          <cell r="CK116">
            <v>0</v>
          </cell>
          <cell r="CL116">
            <v>0</v>
          </cell>
          <cell r="CN116">
            <v>0</v>
          </cell>
          <cell r="CP116">
            <v>0</v>
          </cell>
          <cell r="CQ116">
            <v>0</v>
          </cell>
          <cell r="CR116">
            <v>0</v>
          </cell>
          <cell r="CS116">
            <v>0</v>
          </cell>
          <cell r="CT116">
            <v>0</v>
          </cell>
          <cell r="CV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AA117">
            <v>108</v>
          </cell>
          <cell r="BA117">
            <v>108</v>
          </cell>
          <cell r="BB117">
            <v>108</v>
          </cell>
          <cell r="BC117" t="str">
            <v>GOSHEN</v>
          </cell>
          <cell r="BD117">
            <v>0</v>
          </cell>
          <cell r="BE117">
            <v>0</v>
          </cell>
          <cell r="BF117">
            <v>0</v>
          </cell>
          <cell r="BG117">
            <v>0</v>
          </cell>
          <cell r="BH117">
            <v>0</v>
          </cell>
          <cell r="BI117">
            <v>0</v>
          </cell>
          <cell r="BJ117">
            <v>0</v>
          </cell>
          <cell r="BK117">
            <v>0</v>
          </cell>
          <cell r="BL117">
            <v>0</v>
          </cell>
          <cell r="BM117">
            <v>0</v>
          </cell>
          <cell r="BN117">
            <v>0</v>
          </cell>
          <cell r="CA117">
            <v>108</v>
          </cell>
          <cell r="CB117" t="str">
            <v>GOSHEN</v>
          </cell>
          <cell r="CC117">
            <v>0</v>
          </cell>
          <cell r="CD117">
            <v>0</v>
          </cell>
          <cell r="CE117">
            <v>0</v>
          </cell>
          <cell r="CF117">
            <v>0</v>
          </cell>
          <cell r="CG117">
            <v>0</v>
          </cell>
          <cell r="CH117">
            <v>0</v>
          </cell>
          <cell r="CI117">
            <v>0</v>
          </cell>
          <cell r="CJ117">
            <v>0</v>
          </cell>
          <cell r="CK117">
            <v>0</v>
          </cell>
          <cell r="CL117">
            <v>0</v>
          </cell>
          <cell r="CN117">
            <v>0</v>
          </cell>
          <cell r="CP117">
            <v>0</v>
          </cell>
          <cell r="CQ117">
            <v>0</v>
          </cell>
          <cell r="CR117">
            <v>0</v>
          </cell>
          <cell r="CS117">
            <v>0</v>
          </cell>
          <cell r="CT117">
            <v>0</v>
          </cell>
          <cell r="CV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AA118">
            <v>109</v>
          </cell>
          <cell r="BA118">
            <v>109</v>
          </cell>
          <cell r="BB118">
            <v>109</v>
          </cell>
          <cell r="BC118" t="str">
            <v>GOSNOLD</v>
          </cell>
          <cell r="BD118">
            <v>0</v>
          </cell>
          <cell r="BE118">
            <v>0</v>
          </cell>
          <cell r="BF118">
            <v>0</v>
          </cell>
          <cell r="BG118">
            <v>0</v>
          </cell>
          <cell r="BH118">
            <v>0</v>
          </cell>
          <cell r="BI118">
            <v>0</v>
          </cell>
          <cell r="BJ118">
            <v>0</v>
          </cell>
          <cell r="BK118">
            <v>0</v>
          </cell>
          <cell r="BL118">
            <v>0</v>
          </cell>
          <cell r="BM118">
            <v>0</v>
          </cell>
          <cell r="BN118">
            <v>0</v>
          </cell>
          <cell r="CA118">
            <v>109</v>
          </cell>
          <cell r="CB118" t="str">
            <v>GOSNOLD</v>
          </cell>
          <cell r="CC118">
            <v>0</v>
          </cell>
          <cell r="CD118">
            <v>0</v>
          </cell>
          <cell r="CE118">
            <v>0</v>
          </cell>
          <cell r="CF118">
            <v>0</v>
          </cell>
          <cell r="CG118">
            <v>0</v>
          </cell>
          <cell r="CH118">
            <v>0</v>
          </cell>
          <cell r="CI118">
            <v>0</v>
          </cell>
          <cell r="CJ118">
            <v>0</v>
          </cell>
          <cell r="CK118">
            <v>0</v>
          </cell>
          <cell r="CL118">
            <v>0</v>
          </cell>
          <cell r="CN118">
            <v>0</v>
          </cell>
          <cell r="CP118">
            <v>0</v>
          </cell>
          <cell r="CQ118">
            <v>0</v>
          </cell>
          <cell r="CR118">
            <v>0</v>
          </cell>
          <cell r="CS118">
            <v>0</v>
          </cell>
          <cell r="CT118">
            <v>0</v>
          </cell>
          <cell r="CV118">
            <v>0</v>
          </cell>
        </row>
        <row r="119">
          <cell r="A119">
            <v>110</v>
          </cell>
          <cell r="B119">
            <v>110</v>
          </cell>
          <cell r="C119" t="str">
            <v>GRAFTON</v>
          </cell>
          <cell r="D119">
            <v>26</v>
          </cell>
          <cell r="E119">
            <v>313984</v>
          </cell>
          <cell r="F119">
            <v>0</v>
          </cell>
          <cell r="G119">
            <v>23218</v>
          </cell>
          <cell r="H119">
            <v>337202</v>
          </cell>
          <cell r="J119">
            <v>8034.9238278043713</v>
          </cell>
          <cell r="K119">
            <v>0.55147040684999116</v>
          </cell>
          <cell r="L119">
            <v>23218</v>
          </cell>
          <cell r="M119">
            <v>31252.92382780437</v>
          </cell>
          <cell r="O119">
            <v>305949.07617219561</v>
          </cell>
          <cell r="Q119">
            <v>0</v>
          </cell>
          <cell r="R119">
            <v>8034.9238278043713</v>
          </cell>
          <cell r="S119">
            <v>23218</v>
          </cell>
          <cell r="T119">
            <v>31252.92382780437</v>
          </cell>
          <cell r="V119">
            <v>37788</v>
          </cell>
          <cell r="AA119">
            <v>110</v>
          </cell>
          <cell r="AB119">
            <v>26</v>
          </cell>
          <cell r="AC119">
            <v>0</v>
          </cell>
          <cell r="AD119">
            <v>0</v>
          </cell>
          <cell r="AE119">
            <v>313984</v>
          </cell>
          <cell r="AF119">
            <v>0</v>
          </cell>
          <cell r="AG119">
            <v>313984</v>
          </cell>
          <cell r="AH119">
            <v>0</v>
          </cell>
          <cell r="AI119">
            <v>23218</v>
          </cell>
          <cell r="AJ119">
            <v>337202</v>
          </cell>
          <cell r="AK119">
            <v>0</v>
          </cell>
          <cell r="AM119">
            <v>0</v>
          </cell>
          <cell r="AN119">
            <v>0</v>
          </cell>
          <cell r="AO119">
            <v>337202</v>
          </cell>
          <cell r="BA119">
            <v>110</v>
          </cell>
          <cell r="BB119">
            <v>110</v>
          </cell>
          <cell r="BC119" t="str">
            <v>GRAFTON</v>
          </cell>
          <cell r="BD119">
            <v>313984</v>
          </cell>
          <cell r="BE119">
            <v>300958</v>
          </cell>
          <cell r="BF119">
            <v>13026</v>
          </cell>
          <cell r="BG119">
            <v>0</v>
          </cell>
          <cell r="BH119">
            <v>0</v>
          </cell>
          <cell r="BI119">
            <v>0</v>
          </cell>
          <cell r="BJ119">
            <v>1544</v>
          </cell>
          <cell r="BK119">
            <v>0</v>
          </cell>
          <cell r="BL119">
            <v>0</v>
          </cell>
          <cell r="BM119">
            <v>14570</v>
          </cell>
          <cell r="BN119">
            <v>8055.3001145812232</v>
          </cell>
          <cell r="CA119">
            <v>110</v>
          </cell>
          <cell r="CB119" t="str">
            <v>GRAFTON</v>
          </cell>
          <cell r="CC119">
            <v>0</v>
          </cell>
          <cell r="CD119">
            <v>0</v>
          </cell>
          <cell r="CE119">
            <v>0</v>
          </cell>
          <cell r="CF119">
            <v>0</v>
          </cell>
          <cell r="CG119">
            <v>0</v>
          </cell>
          <cell r="CH119">
            <v>0</v>
          </cell>
          <cell r="CI119">
            <v>0</v>
          </cell>
          <cell r="CJ119">
            <v>0</v>
          </cell>
          <cell r="CK119">
            <v>0</v>
          </cell>
          <cell r="CL119">
            <v>0</v>
          </cell>
          <cell r="CN119">
            <v>0</v>
          </cell>
          <cell r="CP119">
            <v>13026</v>
          </cell>
          <cell r="CQ119">
            <v>13026</v>
          </cell>
          <cell r="CR119">
            <v>0</v>
          </cell>
          <cell r="CS119">
            <v>0</v>
          </cell>
          <cell r="CT119">
            <v>0</v>
          </cell>
          <cell r="CV119">
            <v>0</v>
          </cell>
        </row>
        <row r="120">
          <cell r="A120">
            <v>111</v>
          </cell>
          <cell r="B120">
            <v>111</v>
          </cell>
          <cell r="C120" t="str">
            <v>GRANBY</v>
          </cell>
          <cell r="D120">
            <v>15</v>
          </cell>
          <cell r="E120">
            <v>184752</v>
          </cell>
          <cell r="F120">
            <v>0</v>
          </cell>
          <cell r="G120">
            <v>13395</v>
          </cell>
          <cell r="H120">
            <v>198147</v>
          </cell>
          <cell r="J120">
            <v>18711.762192265131</v>
          </cell>
          <cell r="K120">
            <v>0.22326007996832334</v>
          </cell>
          <cell r="L120">
            <v>13395</v>
          </cell>
          <cell r="M120">
            <v>32106.762192265131</v>
          </cell>
          <cell r="O120">
            <v>166040.23780773487</v>
          </cell>
          <cell r="Q120">
            <v>0</v>
          </cell>
          <cell r="R120">
            <v>18711.762192265131</v>
          </cell>
          <cell r="S120">
            <v>13395</v>
          </cell>
          <cell r="T120">
            <v>32106.762192265131</v>
          </cell>
          <cell r="V120">
            <v>97206.5</v>
          </cell>
          <cell r="AA120">
            <v>111</v>
          </cell>
          <cell r="AB120">
            <v>15</v>
          </cell>
          <cell r="AC120">
            <v>0</v>
          </cell>
          <cell r="AD120">
            <v>0</v>
          </cell>
          <cell r="AE120">
            <v>184752</v>
          </cell>
          <cell r="AF120">
            <v>0</v>
          </cell>
          <cell r="AG120">
            <v>184752</v>
          </cell>
          <cell r="AH120">
            <v>0</v>
          </cell>
          <cell r="AI120">
            <v>13395</v>
          </cell>
          <cell r="AJ120">
            <v>198147</v>
          </cell>
          <cell r="AK120">
            <v>0</v>
          </cell>
          <cell r="AM120">
            <v>0</v>
          </cell>
          <cell r="AN120">
            <v>0</v>
          </cell>
          <cell r="AO120">
            <v>198147</v>
          </cell>
          <cell r="BA120">
            <v>111</v>
          </cell>
          <cell r="BB120">
            <v>111</v>
          </cell>
          <cell r="BC120" t="str">
            <v>GRANBY</v>
          </cell>
          <cell r="BD120">
            <v>184752</v>
          </cell>
          <cell r="BE120">
            <v>154417</v>
          </cell>
          <cell r="BF120">
            <v>30335</v>
          </cell>
          <cell r="BG120">
            <v>0</v>
          </cell>
          <cell r="BH120">
            <v>0</v>
          </cell>
          <cell r="BI120">
            <v>41478.5</v>
          </cell>
          <cell r="BJ120">
            <v>11998</v>
          </cell>
          <cell r="BK120">
            <v>0</v>
          </cell>
          <cell r="BL120">
            <v>0</v>
          </cell>
          <cell r="BM120">
            <v>83811.5</v>
          </cell>
          <cell r="BN120">
            <v>18759.214569002106</v>
          </cell>
          <cell r="CA120">
            <v>111</v>
          </cell>
          <cell r="CB120" t="str">
            <v>GRANBY</v>
          </cell>
          <cell r="CC120">
            <v>0</v>
          </cell>
          <cell r="CD120">
            <v>0</v>
          </cell>
          <cell r="CE120">
            <v>0</v>
          </cell>
          <cell r="CF120">
            <v>0</v>
          </cell>
          <cell r="CG120">
            <v>0</v>
          </cell>
          <cell r="CH120">
            <v>0</v>
          </cell>
          <cell r="CI120">
            <v>0</v>
          </cell>
          <cell r="CJ120">
            <v>0</v>
          </cell>
          <cell r="CK120">
            <v>0</v>
          </cell>
          <cell r="CL120">
            <v>0</v>
          </cell>
          <cell r="CN120">
            <v>0</v>
          </cell>
          <cell r="CP120">
            <v>30335</v>
          </cell>
          <cell r="CQ120">
            <v>30335</v>
          </cell>
          <cell r="CR120">
            <v>0</v>
          </cell>
          <cell r="CS120">
            <v>0</v>
          </cell>
          <cell r="CT120">
            <v>0</v>
          </cell>
          <cell r="CV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AA121">
            <v>112</v>
          </cell>
          <cell r="BA121">
            <v>112</v>
          </cell>
          <cell r="BB121">
            <v>112</v>
          </cell>
          <cell r="BC121" t="str">
            <v>GRANVILLE</v>
          </cell>
          <cell r="BD121">
            <v>0</v>
          </cell>
          <cell r="BE121">
            <v>0</v>
          </cell>
          <cell r="BF121">
            <v>0</v>
          </cell>
          <cell r="BG121">
            <v>0</v>
          </cell>
          <cell r="BH121">
            <v>0</v>
          </cell>
          <cell r="BI121">
            <v>0</v>
          </cell>
          <cell r="BJ121">
            <v>0</v>
          </cell>
          <cell r="BK121">
            <v>0</v>
          </cell>
          <cell r="BL121">
            <v>0</v>
          </cell>
          <cell r="BM121">
            <v>0</v>
          </cell>
          <cell r="BN121">
            <v>0</v>
          </cell>
          <cell r="CA121">
            <v>112</v>
          </cell>
          <cell r="CB121" t="str">
            <v>GRANVILLE</v>
          </cell>
          <cell r="CC121">
            <v>0</v>
          </cell>
          <cell r="CD121">
            <v>0</v>
          </cell>
          <cell r="CE121">
            <v>0</v>
          </cell>
          <cell r="CF121">
            <v>0</v>
          </cell>
          <cell r="CG121">
            <v>0</v>
          </cell>
          <cell r="CH121">
            <v>0</v>
          </cell>
          <cell r="CI121">
            <v>0</v>
          </cell>
          <cell r="CJ121">
            <v>0</v>
          </cell>
          <cell r="CK121">
            <v>0</v>
          </cell>
          <cell r="CL121">
            <v>0</v>
          </cell>
          <cell r="CN121">
            <v>0</v>
          </cell>
          <cell r="CP121">
            <v>0</v>
          </cell>
          <cell r="CQ121">
            <v>0</v>
          </cell>
          <cell r="CR121">
            <v>0</v>
          </cell>
          <cell r="CS121">
            <v>0</v>
          </cell>
          <cell r="CT121">
            <v>0</v>
          </cell>
          <cell r="CV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AA122">
            <v>113</v>
          </cell>
          <cell r="BA122">
            <v>113</v>
          </cell>
          <cell r="BB122">
            <v>113</v>
          </cell>
          <cell r="BC122" t="str">
            <v>GREAT BARRINGTON</v>
          </cell>
          <cell r="BD122">
            <v>0</v>
          </cell>
          <cell r="BE122">
            <v>0</v>
          </cell>
          <cell r="BF122">
            <v>0</v>
          </cell>
          <cell r="BG122">
            <v>0</v>
          </cell>
          <cell r="BH122">
            <v>0</v>
          </cell>
          <cell r="BI122">
            <v>0</v>
          </cell>
          <cell r="BJ122">
            <v>0</v>
          </cell>
          <cell r="BK122">
            <v>0</v>
          </cell>
          <cell r="BL122">
            <v>0</v>
          </cell>
          <cell r="BM122">
            <v>0</v>
          </cell>
          <cell r="BN122">
            <v>0</v>
          </cell>
          <cell r="CA122">
            <v>113</v>
          </cell>
          <cell r="CB122" t="str">
            <v>GREAT BARRINGTON</v>
          </cell>
          <cell r="CC122">
            <v>0</v>
          </cell>
          <cell r="CD122">
            <v>0</v>
          </cell>
          <cell r="CE122">
            <v>0</v>
          </cell>
          <cell r="CF122">
            <v>0</v>
          </cell>
          <cell r="CG122">
            <v>0</v>
          </cell>
          <cell r="CH122">
            <v>0</v>
          </cell>
          <cell r="CI122">
            <v>0</v>
          </cell>
          <cell r="CJ122">
            <v>0</v>
          </cell>
          <cell r="CK122">
            <v>0</v>
          </cell>
          <cell r="CL122">
            <v>0</v>
          </cell>
          <cell r="CN122">
            <v>0</v>
          </cell>
          <cell r="CP122">
            <v>0</v>
          </cell>
          <cell r="CQ122">
            <v>0</v>
          </cell>
          <cell r="CR122">
            <v>0</v>
          </cell>
          <cell r="CS122">
            <v>0</v>
          </cell>
          <cell r="CT122">
            <v>0</v>
          </cell>
          <cell r="CV122">
            <v>0</v>
          </cell>
        </row>
        <row r="123">
          <cell r="A123">
            <v>114</v>
          </cell>
          <cell r="B123">
            <v>114</v>
          </cell>
          <cell r="C123" t="str">
            <v>GREENFIELD</v>
          </cell>
          <cell r="D123">
            <v>91</v>
          </cell>
          <cell r="E123">
            <v>1264999</v>
          </cell>
          <cell r="F123">
            <v>0</v>
          </cell>
          <cell r="G123">
            <v>81263</v>
          </cell>
          <cell r="H123">
            <v>1346262</v>
          </cell>
          <cell r="J123">
            <v>105040.68486029873</v>
          </cell>
          <cell r="K123">
            <v>0.53980556506003041</v>
          </cell>
          <cell r="L123">
            <v>81263</v>
          </cell>
          <cell r="M123">
            <v>186303.68486029873</v>
          </cell>
          <cell r="O123">
            <v>1159958.3151397014</v>
          </cell>
          <cell r="Q123">
            <v>0</v>
          </cell>
          <cell r="R123">
            <v>105040.68486029873</v>
          </cell>
          <cell r="S123">
            <v>81263</v>
          </cell>
          <cell r="T123">
            <v>186303.68486029873</v>
          </cell>
          <cell r="V123">
            <v>275852.85171562177</v>
          </cell>
          <cell r="AA123">
            <v>114</v>
          </cell>
          <cell r="AB123">
            <v>91</v>
          </cell>
          <cell r="AC123">
            <v>0</v>
          </cell>
          <cell r="AD123">
            <v>0</v>
          </cell>
          <cell r="AE123">
            <v>1264999</v>
          </cell>
          <cell r="AF123">
            <v>0</v>
          </cell>
          <cell r="AG123">
            <v>1264999</v>
          </cell>
          <cell r="AH123">
            <v>0</v>
          </cell>
          <cell r="AI123">
            <v>81263</v>
          </cell>
          <cell r="AJ123">
            <v>1346262</v>
          </cell>
          <cell r="AK123">
            <v>0</v>
          </cell>
          <cell r="AM123">
            <v>0</v>
          </cell>
          <cell r="AN123">
            <v>0</v>
          </cell>
          <cell r="AO123">
            <v>1346262</v>
          </cell>
          <cell r="BA123">
            <v>114</v>
          </cell>
          <cell r="BB123">
            <v>114</v>
          </cell>
          <cell r="BC123" t="str">
            <v>GREENFIELD</v>
          </cell>
          <cell r="BD123">
            <v>1264999</v>
          </cell>
          <cell r="BE123">
            <v>1094957</v>
          </cell>
          <cell r="BF123">
            <v>170042</v>
          </cell>
          <cell r="BG123">
            <v>15768.75</v>
          </cell>
          <cell r="BH123">
            <v>8532</v>
          </cell>
          <cell r="BI123">
            <v>0</v>
          </cell>
          <cell r="BJ123">
            <v>0</v>
          </cell>
          <cell r="BK123">
            <v>0</v>
          </cell>
          <cell r="BL123">
            <v>247.10171562174946</v>
          </cell>
          <cell r="BM123">
            <v>194589.85171562174</v>
          </cell>
          <cell r="BN123">
            <v>105307.06437600042</v>
          </cell>
          <cell r="CA123">
            <v>114</v>
          </cell>
          <cell r="CB123" t="str">
            <v>GREENFIELD</v>
          </cell>
          <cell r="CC123">
            <v>0</v>
          </cell>
          <cell r="CD123">
            <v>0</v>
          </cell>
          <cell r="CE123">
            <v>0</v>
          </cell>
          <cell r="CF123">
            <v>0</v>
          </cell>
          <cell r="CG123">
            <v>0</v>
          </cell>
          <cell r="CH123">
            <v>0</v>
          </cell>
          <cell r="CI123">
            <v>0</v>
          </cell>
          <cell r="CJ123">
            <v>0</v>
          </cell>
          <cell r="CK123">
            <v>0</v>
          </cell>
          <cell r="CL123">
            <v>0</v>
          </cell>
          <cell r="CN123">
            <v>0</v>
          </cell>
          <cell r="CP123">
            <v>170042</v>
          </cell>
          <cell r="CQ123">
            <v>170042</v>
          </cell>
          <cell r="CR123">
            <v>0</v>
          </cell>
          <cell r="CS123">
            <v>247.10171562174946</v>
          </cell>
          <cell r="CT123">
            <v>247.10171562174946</v>
          </cell>
          <cell r="CV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AA124">
            <v>115</v>
          </cell>
          <cell r="BA124">
            <v>115</v>
          </cell>
          <cell r="BB124">
            <v>115</v>
          </cell>
          <cell r="BC124" t="str">
            <v>GROTON</v>
          </cell>
          <cell r="BD124">
            <v>0</v>
          </cell>
          <cell r="BE124">
            <v>0</v>
          </cell>
          <cell r="BF124">
            <v>0</v>
          </cell>
          <cell r="BG124">
            <v>0</v>
          </cell>
          <cell r="BH124">
            <v>0</v>
          </cell>
          <cell r="BI124">
            <v>0</v>
          </cell>
          <cell r="BJ124">
            <v>0</v>
          </cell>
          <cell r="BK124">
            <v>0</v>
          </cell>
          <cell r="BL124">
            <v>0</v>
          </cell>
          <cell r="BM124">
            <v>0</v>
          </cell>
          <cell r="BN124">
            <v>0</v>
          </cell>
          <cell r="CA124">
            <v>115</v>
          </cell>
          <cell r="CB124" t="str">
            <v>GROTON</v>
          </cell>
          <cell r="CC124">
            <v>0</v>
          </cell>
          <cell r="CD124">
            <v>0</v>
          </cell>
          <cell r="CE124">
            <v>0</v>
          </cell>
          <cell r="CF124">
            <v>0</v>
          </cell>
          <cell r="CG124">
            <v>0</v>
          </cell>
          <cell r="CH124">
            <v>0</v>
          </cell>
          <cell r="CI124">
            <v>0</v>
          </cell>
          <cell r="CJ124">
            <v>0</v>
          </cell>
          <cell r="CK124">
            <v>0</v>
          </cell>
          <cell r="CL124">
            <v>0</v>
          </cell>
          <cell r="CN124">
            <v>0</v>
          </cell>
          <cell r="CP124">
            <v>0</v>
          </cell>
          <cell r="CQ124">
            <v>0</v>
          </cell>
          <cell r="CR124">
            <v>0</v>
          </cell>
          <cell r="CS124">
            <v>0</v>
          </cell>
          <cell r="CT124">
            <v>0</v>
          </cell>
          <cell r="CV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AA125">
            <v>116</v>
          </cell>
          <cell r="BA125">
            <v>116</v>
          </cell>
          <cell r="BB125">
            <v>116</v>
          </cell>
          <cell r="BC125" t="str">
            <v>GROVELAND</v>
          </cell>
          <cell r="BD125">
            <v>0</v>
          </cell>
          <cell r="BE125">
            <v>0</v>
          </cell>
          <cell r="BF125">
            <v>0</v>
          </cell>
          <cell r="BG125">
            <v>0</v>
          </cell>
          <cell r="BH125">
            <v>0</v>
          </cell>
          <cell r="BI125">
            <v>0</v>
          </cell>
          <cell r="BJ125">
            <v>0</v>
          </cell>
          <cell r="BK125">
            <v>0</v>
          </cell>
          <cell r="BL125">
            <v>0</v>
          </cell>
          <cell r="BM125">
            <v>0</v>
          </cell>
          <cell r="BN125">
            <v>0</v>
          </cell>
          <cell r="CA125">
            <v>116</v>
          </cell>
          <cell r="CB125" t="str">
            <v>GROVELAND</v>
          </cell>
          <cell r="CC125">
            <v>0</v>
          </cell>
          <cell r="CD125">
            <v>0</v>
          </cell>
          <cell r="CE125">
            <v>0</v>
          </cell>
          <cell r="CF125">
            <v>0</v>
          </cell>
          <cell r="CG125">
            <v>0</v>
          </cell>
          <cell r="CH125">
            <v>0</v>
          </cell>
          <cell r="CI125">
            <v>0</v>
          </cell>
          <cell r="CJ125">
            <v>0</v>
          </cell>
          <cell r="CK125">
            <v>0</v>
          </cell>
          <cell r="CL125">
            <v>0</v>
          </cell>
          <cell r="CN125">
            <v>0</v>
          </cell>
          <cell r="CP125">
            <v>0</v>
          </cell>
          <cell r="CQ125">
            <v>0</v>
          </cell>
          <cell r="CR125">
            <v>0</v>
          </cell>
          <cell r="CS125">
            <v>0</v>
          </cell>
          <cell r="CT125">
            <v>0</v>
          </cell>
          <cell r="CV125">
            <v>0</v>
          </cell>
        </row>
        <row r="126">
          <cell r="A126">
            <v>117</v>
          </cell>
          <cell r="B126">
            <v>117</v>
          </cell>
          <cell r="C126" t="str">
            <v>HADLEY</v>
          </cell>
          <cell r="D126">
            <v>43</v>
          </cell>
          <cell r="E126">
            <v>596327</v>
          </cell>
          <cell r="F126">
            <v>0</v>
          </cell>
          <cell r="G126">
            <v>38399</v>
          </cell>
          <cell r="H126">
            <v>634726</v>
          </cell>
          <cell r="J126">
            <v>278.55563008740472</v>
          </cell>
          <cell r="K126">
            <v>3.1193820627732709E-3</v>
          </cell>
          <cell r="L126">
            <v>38399</v>
          </cell>
          <cell r="M126">
            <v>38677.555630087401</v>
          </cell>
          <cell r="O126">
            <v>596048.44436991261</v>
          </cell>
          <cell r="Q126">
            <v>0</v>
          </cell>
          <cell r="R126">
            <v>278.55563008740472</v>
          </cell>
          <cell r="S126">
            <v>38399</v>
          </cell>
          <cell r="T126">
            <v>38677.555630087401</v>
          </cell>
          <cell r="V126">
            <v>127697.3368121814</v>
          </cell>
          <cell r="AA126">
            <v>117</v>
          </cell>
          <cell r="AB126">
            <v>43</v>
          </cell>
          <cell r="AC126">
            <v>0</v>
          </cell>
          <cell r="AD126">
            <v>0</v>
          </cell>
          <cell r="AE126">
            <v>596327</v>
          </cell>
          <cell r="AF126">
            <v>0</v>
          </cell>
          <cell r="AG126">
            <v>596327</v>
          </cell>
          <cell r="AH126">
            <v>0</v>
          </cell>
          <cell r="AI126">
            <v>38399</v>
          </cell>
          <cell r="AJ126">
            <v>634726</v>
          </cell>
          <cell r="AK126">
            <v>0</v>
          </cell>
          <cell r="AM126">
            <v>0</v>
          </cell>
          <cell r="AN126">
            <v>0</v>
          </cell>
          <cell r="AO126">
            <v>634726</v>
          </cell>
          <cell r="BA126">
            <v>117</v>
          </cell>
          <cell r="BB126">
            <v>117</v>
          </cell>
          <cell r="BC126" t="str">
            <v>HADLEY</v>
          </cell>
          <cell r="BD126">
            <v>596327</v>
          </cell>
          <cell r="BE126">
            <v>672627</v>
          </cell>
          <cell r="BF126">
            <v>0</v>
          </cell>
          <cell r="BG126">
            <v>28887</v>
          </cell>
          <cell r="BH126">
            <v>20121</v>
          </cell>
          <cell r="BI126">
            <v>1198.5</v>
          </cell>
          <cell r="BJ126">
            <v>22843.75</v>
          </cell>
          <cell r="BK126">
            <v>15796.5</v>
          </cell>
          <cell r="BL126">
            <v>451.58681218139827</v>
          </cell>
          <cell r="BM126">
            <v>89298.336812181398</v>
          </cell>
          <cell r="BN126">
            <v>279.26203745648604</v>
          </cell>
          <cell r="CA126">
            <v>117</v>
          </cell>
          <cell r="CB126" t="str">
            <v>HADLEY</v>
          </cell>
          <cell r="CC126">
            <v>0</v>
          </cell>
          <cell r="CD126">
            <v>0</v>
          </cell>
          <cell r="CE126">
            <v>0</v>
          </cell>
          <cell r="CF126">
            <v>0</v>
          </cell>
          <cell r="CG126">
            <v>0</v>
          </cell>
          <cell r="CH126">
            <v>0</v>
          </cell>
          <cell r="CI126">
            <v>0</v>
          </cell>
          <cell r="CJ126">
            <v>0</v>
          </cell>
          <cell r="CK126">
            <v>0</v>
          </cell>
          <cell r="CL126">
            <v>0</v>
          </cell>
          <cell r="CN126">
            <v>0</v>
          </cell>
          <cell r="CP126">
            <v>0</v>
          </cell>
          <cell r="CQ126">
            <v>0</v>
          </cell>
          <cell r="CR126">
            <v>0</v>
          </cell>
          <cell r="CS126">
            <v>451.58681218139827</v>
          </cell>
          <cell r="CT126">
            <v>451.58681218139827</v>
          </cell>
          <cell r="CV126">
            <v>0</v>
          </cell>
        </row>
        <row r="127">
          <cell r="A127">
            <v>118</v>
          </cell>
          <cell r="B127">
            <v>118</v>
          </cell>
          <cell r="C127" t="str">
            <v>HALIFAX</v>
          </cell>
          <cell r="D127">
            <v>2</v>
          </cell>
          <cell r="E127">
            <v>22154</v>
          </cell>
          <cell r="F127">
            <v>0</v>
          </cell>
          <cell r="G127">
            <v>1786</v>
          </cell>
          <cell r="H127">
            <v>23940</v>
          </cell>
          <cell r="J127">
            <v>13665.415513678645</v>
          </cell>
          <cell r="K127">
            <v>0.54755842103131969</v>
          </cell>
          <cell r="L127">
            <v>1786</v>
          </cell>
          <cell r="M127">
            <v>15451.415513678645</v>
          </cell>
          <cell r="O127">
            <v>8488.5844863213551</v>
          </cell>
          <cell r="Q127">
            <v>0</v>
          </cell>
          <cell r="R127">
            <v>13665.415513678645</v>
          </cell>
          <cell r="S127">
            <v>1786</v>
          </cell>
          <cell r="T127">
            <v>15451.415513678645</v>
          </cell>
          <cell r="V127">
            <v>26743</v>
          </cell>
          <cell r="AA127">
            <v>118</v>
          </cell>
          <cell r="AB127">
            <v>2</v>
          </cell>
          <cell r="AC127">
            <v>0</v>
          </cell>
          <cell r="AD127">
            <v>0</v>
          </cell>
          <cell r="AE127">
            <v>22154</v>
          </cell>
          <cell r="AF127">
            <v>0</v>
          </cell>
          <cell r="AG127">
            <v>22154</v>
          </cell>
          <cell r="AH127">
            <v>0</v>
          </cell>
          <cell r="AI127">
            <v>1786</v>
          </cell>
          <cell r="AJ127">
            <v>23940</v>
          </cell>
          <cell r="AK127">
            <v>0</v>
          </cell>
          <cell r="AM127">
            <v>0</v>
          </cell>
          <cell r="AN127">
            <v>0</v>
          </cell>
          <cell r="AO127">
            <v>23940</v>
          </cell>
          <cell r="BA127">
            <v>118</v>
          </cell>
          <cell r="BB127">
            <v>118</v>
          </cell>
          <cell r="BC127" t="str">
            <v>HALIFAX</v>
          </cell>
          <cell r="BD127">
            <v>22154</v>
          </cell>
          <cell r="BE127">
            <v>0</v>
          </cell>
          <cell r="BF127">
            <v>22154</v>
          </cell>
          <cell r="BG127">
            <v>0</v>
          </cell>
          <cell r="BH127">
            <v>0</v>
          </cell>
          <cell r="BI127">
            <v>0</v>
          </cell>
          <cell r="BJ127">
            <v>2803</v>
          </cell>
          <cell r="BK127">
            <v>0</v>
          </cell>
          <cell r="BL127">
            <v>0</v>
          </cell>
          <cell r="BM127">
            <v>24957</v>
          </cell>
          <cell r="BN127">
            <v>13700.07053112486</v>
          </cell>
          <cell r="CA127">
            <v>118</v>
          </cell>
          <cell r="CB127" t="str">
            <v>HALIFAX</v>
          </cell>
          <cell r="CC127">
            <v>0</v>
          </cell>
          <cell r="CD127">
            <v>0</v>
          </cell>
          <cell r="CE127">
            <v>0</v>
          </cell>
          <cell r="CF127">
            <v>0</v>
          </cell>
          <cell r="CG127">
            <v>0</v>
          </cell>
          <cell r="CH127">
            <v>0</v>
          </cell>
          <cell r="CI127">
            <v>0</v>
          </cell>
          <cell r="CJ127">
            <v>0</v>
          </cell>
          <cell r="CK127">
            <v>0</v>
          </cell>
          <cell r="CL127">
            <v>0</v>
          </cell>
          <cell r="CN127">
            <v>0</v>
          </cell>
          <cell r="CP127">
            <v>22154</v>
          </cell>
          <cell r="CQ127">
            <v>22154</v>
          </cell>
          <cell r="CR127">
            <v>0</v>
          </cell>
          <cell r="CS127">
            <v>0</v>
          </cell>
          <cell r="CT127">
            <v>0</v>
          </cell>
          <cell r="CV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AA128">
            <v>119</v>
          </cell>
          <cell r="BA128">
            <v>119</v>
          </cell>
          <cell r="BB128">
            <v>119</v>
          </cell>
          <cell r="BC128" t="str">
            <v>HAMILTON</v>
          </cell>
          <cell r="BD128">
            <v>0</v>
          </cell>
          <cell r="BE128">
            <v>0</v>
          </cell>
          <cell r="BF128">
            <v>0</v>
          </cell>
          <cell r="BG128">
            <v>0</v>
          </cell>
          <cell r="BH128">
            <v>0</v>
          </cell>
          <cell r="BI128">
            <v>0</v>
          </cell>
          <cell r="BJ128">
            <v>0</v>
          </cell>
          <cell r="BK128">
            <v>0</v>
          </cell>
          <cell r="BL128">
            <v>0</v>
          </cell>
          <cell r="BM128">
            <v>0</v>
          </cell>
          <cell r="BN128">
            <v>0</v>
          </cell>
          <cell r="CA128">
            <v>119</v>
          </cell>
          <cell r="CB128" t="str">
            <v>HAMILTON</v>
          </cell>
          <cell r="CC128">
            <v>0</v>
          </cell>
          <cell r="CD128">
            <v>0</v>
          </cell>
          <cell r="CE128">
            <v>0</v>
          </cell>
          <cell r="CF128">
            <v>0</v>
          </cell>
          <cell r="CG128">
            <v>0</v>
          </cell>
          <cell r="CH128">
            <v>0</v>
          </cell>
          <cell r="CI128">
            <v>0</v>
          </cell>
          <cell r="CJ128">
            <v>0</v>
          </cell>
          <cell r="CK128">
            <v>0</v>
          </cell>
          <cell r="CL128">
            <v>0</v>
          </cell>
          <cell r="CN128">
            <v>0</v>
          </cell>
          <cell r="CP128">
            <v>0</v>
          </cell>
          <cell r="CQ128">
            <v>0</v>
          </cell>
          <cell r="CR128">
            <v>0</v>
          </cell>
          <cell r="CS128">
            <v>0</v>
          </cell>
          <cell r="CT128">
            <v>0</v>
          </cell>
          <cell r="CV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AA129">
            <v>120</v>
          </cell>
          <cell r="BA129">
            <v>120</v>
          </cell>
          <cell r="BB129">
            <v>120</v>
          </cell>
          <cell r="BC129" t="str">
            <v>HAMPDEN</v>
          </cell>
          <cell r="BD129">
            <v>0</v>
          </cell>
          <cell r="BE129">
            <v>0</v>
          </cell>
          <cell r="BF129">
            <v>0</v>
          </cell>
          <cell r="BG129">
            <v>0</v>
          </cell>
          <cell r="BH129">
            <v>0</v>
          </cell>
          <cell r="BI129">
            <v>0</v>
          </cell>
          <cell r="BJ129">
            <v>0</v>
          </cell>
          <cell r="BK129">
            <v>0</v>
          </cell>
          <cell r="BL129">
            <v>0</v>
          </cell>
          <cell r="BM129">
            <v>0</v>
          </cell>
          <cell r="BN129">
            <v>0</v>
          </cell>
          <cell r="CA129">
            <v>120</v>
          </cell>
          <cell r="CB129" t="str">
            <v>HAMPDEN</v>
          </cell>
          <cell r="CC129">
            <v>0</v>
          </cell>
          <cell r="CD129">
            <v>0</v>
          </cell>
          <cell r="CE129">
            <v>0</v>
          </cell>
          <cell r="CF129">
            <v>0</v>
          </cell>
          <cell r="CG129">
            <v>0</v>
          </cell>
          <cell r="CH129">
            <v>0</v>
          </cell>
          <cell r="CI129">
            <v>0</v>
          </cell>
          <cell r="CJ129">
            <v>0</v>
          </cell>
          <cell r="CK129">
            <v>0</v>
          </cell>
          <cell r="CL129">
            <v>0</v>
          </cell>
          <cell r="CN129">
            <v>0</v>
          </cell>
          <cell r="CP129">
            <v>0</v>
          </cell>
          <cell r="CQ129">
            <v>0</v>
          </cell>
          <cell r="CR129">
            <v>0</v>
          </cell>
          <cell r="CS129">
            <v>0</v>
          </cell>
          <cell r="CT129">
            <v>0</v>
          </cell>
          <cell r="CV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AA130">
            <v>121</v>
          </cell>
          <cell r="BA130">
            <v>121</v>
          </cell>
          <cell r="BB130">
            <v>121</v>
          </cell>
          <cell r="BC130" t="str">
            <v>HANCOCK</v>
          </cell>
          <cell r="BD130">
            <v>0</v>
          </cell>
          <cell r="BE130">
            <v>0</v>
          </cell>
          <cell r="BF130">
            <v>0</v>
          </cell>
          <cell r="BG130">
            <v>0</v>
          </cell>
          <cell r="BH130">
            <v>0</v>
          </cell>
          <cell r="BI130">
            <v>0</v>
          </cell>
          <cell r="BJ130">
            <v>0</v>
          </cell>
          <cell r="BK130">
            <v>0</v>
          </cell>
          <cell r="BL130">
            <v>0</v>
          </cell>
          <cell r="BM130">
            <v>0</v>
          </cell>
          <cell r="BN130">
            <v>0</v>
          </cell>
          <cell r="CA130">
            <v>121</v>
          </cell>
          <cell r="CB130" t="str">
            <v>HANCOCK</v>
          </cell>
          <cell r="CC130">
            <v>0</v>
          </cell>
          <cell r="CD130">
            <v>0</v>
          </cell>
          <cell r="CE130">
            <v>0</v>
          </cell>
          <cell r="CF130">
            <v>0</v>
          </cell>
          <cell r="CG130">
            <v>0</v>
          </cell>
          <cell r="CH130">
            <v>0</v>
          </cell>
          <cell r="CI130">
            <v>0</v>
          </cell>
          <cell r="CJ130">
            <v>0</v>
          </cell>
          <cell r="CK130">
            <v>0</v>
          </cell>
          <cell r="CL130">
            <v>0</v>
          </cell>
          <cell r="CN130">
            <v>0</v>
          </cell>
          <cell r="CP130">
            <v>0</v>
          </cell>
          <cell r="CQ130">
            <v>0</v>
          </cell>
          <cell r="CR130">
            <v>0</v>
          </cell>
          <cell r="CS130">
            <v>0</v>
          </cell>
          <cell r="CT130">
            <v>0</v>
          </cell>
          <cell r="CV130">
            <v>0</v>
          </cell>
        </row>
        <row r="131">
          <cell r="A131">
            <v>122</v>
          </cell>
          <cell r="B131">
            <v>122</v>
          </cell>
          <cell r="C131" t="str">
            <v>HANOVER</v>
          </cell>
          <cell r="D131">
            <v>25</v>
          </cell>
          <cell r="E131">
            <v>330125</v>
          </cell>
          <cell r="F131">
            <v>0</v>
          </cell>
          <cell r="G131">
            <v>22325</v>
          </cell>
          <cell r="H131">
            <v>352450</v>
          </cell>
          <cell r="J131">
            <v>114.36756183602475</v>
          </cell>
          <cell r="K131">
            <v>6.3504337175233176E-3</v>
          </cell>
          <cell r="L131">
            <v>22325</v>
          </cell>
          <cell r="M131">
            <v>22439.367561836025</v>
          </cell>
          <cell r="O131">
            <v>330010.63243816397</v>
          </cell>
          <cell r="Q131">
            <v>0</v>
          </cell>
          <cell r="R131">
            <v>114.36756183602475</v>
          </cell>
          <cell r="S131">
            <v>22325</v>
          </cell>
          <cell r="T131">
            <v>22439.367561836025</v>
          </cell>
          <cell r="V131">
            <v>40334.409581024389</v>
          </cell>
          <cell r="AA131">
            <v>122</v>
          </cell>
          <cell r="AB131">
            <v>25</v>
          </cell>
          <cell r="AC131">
            <v>0</v>
          </cell>
          <cell r="AD131">
            <v>0</v>
          </cell>
          <cell r="AE131">
            <v>330125</v>
          </cell>
          <cell r="AF131">
            <v>0</v>
          </cell>
          <cell r="AG131">
            <v>330125</v>
          </cell>
          <cell r="AH131">
            <v>0</v>
          </cell>
          <cell r="AI131">
            <v>22325</v>
          </cell>
          <cell r="AJ131">
            <v>352450</v>
          </cell>
          <cell r="AK131">
            <v>0</v>
          </cell>
          <cell r="AM131">
            <v>0</v>
          </cell>
          <cell r="AN131">
            <v>0</v>
          </cell>
          <cell r="AO131">
            <v>352450</v>
          </cell>
          <cell r="BA131">
            <v>122</v>
          </cell>
          <cell r="BB131">
            <v>122</v>
          </cell>
          <cell r="BC131" t="str">
            <v>HANOVER</v>
          </cell>
          <cell r="BD131">
            <v>330125</v>
          </cell>
          <cell r="BE131">
            <v>339262</v>
          </cell>
          <cell r="BF131">
            <v>0</v>
          </cell>
          <cell r="BG131">
            <v>11734.25</v>
          </cell>
          <cell r="BH131">
            <v>0</v>
          </cell>
          <cell r="BI131">
            <v>76</v>
          </cell>
          <cell r="BJ131">
            <v>3336</v>
          </cell>
          <cell r="BK131">
            <v>2677.75</v>
          </cell>
          <cell r="BL131">
            <v>185.40958102438526</v>
          </cell>
          <cell r="BM131">
            <v>18009.409581024385</v>
          </cell>
          <cell r="BN131">
            <v>114.65759398665648</v>
          </cell>
          <cell r="CA131">
            <v>122</v>
          </cell>
          <cell r="CB131" t="str">
            <v>HANOVER</v>
          </cell>
          <cell r="CC131">
            <v>0</v>
          </cell>
          <cell r="CD131">
            <v>0</v>
          </cell>
          <cell r="CE131">
            <v>0</v>
          </cell>
          <cell r="CF131">
            <v>0</v>
          </cell>
          <cell r="CG131">
            <v>0</v>
          </cell>
          <cell r="CH131">
            <v>0</v>
          </cell>
          <cell r="CI131">
            <v>0</v>
          </cell>
          <cell r="CJ131">
            <v>0</v>
          </cell>
          <cell r="CK131">
            <v>0</v>
          </cell>
          <cell r="CL131">
            <v>0</v>
          </cell>
          <cell r="CN131">
            <v>0</v>
          </cell>
          <cell r="CP131">
            <v>0</v>
          </cell>
          <cell r="CQ131">
            <v>0</v>
          </cell>
          <cell r="CR131">
            <v>0</v>
          </cell>
          <cell r="CS131">
            <v>185.40958102438526</v>
          </cell>
          <cell r="CT131">
            <v>185.40958102438526</v>
          </cell>
          <cell r="CV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AA132">
            <v>123</v>
          </cell>
          <cell r="BA132">
            <v>123</v>
          </cell>
          <cell r="BB132">
            <v>123</v>
          </cell>
          <cell r="BC132" t="str">
            <v>HANSON</v>
          </cell>
          <cell r="BD132">
            <v>0</v>
          </cell>
          <cell r="BE132">
            <v>0</v>
          </cell>
          <cell r="BF132">
            <v>0</v>
          </cell>
          <cell r="BG132">
            <v>0</v>
          </cell>
          <cell r="BH132">
            <v>0</v>
          </cell>
          <cell r="BI132">
            <v>0</v>
          </cell>
          <cell r="BJ132">
            <v>0</v>
          </cell>
          <cell r="BK132">
            <v>0</v>
          </cell>
          <cell r="BL132">
            <v>0</v>
          </cell>
          <cell r="BM132">
            <v>0</v>
          </cell>
          <cell r="BN132">
            <v>0</v>
          </cell>
          <cell r="CA132">
            <v>123</v>
          </cell>
          <cell r="CB132" t="str">
            <v>HANSON</v>
          </cell>
          <cell r="CC132">
            <v>0</v>
          </cell>
          <cell r="CD132">
            <v>0</v>
          </cell>
          <cell r="CE132">
            <v>0</v>
          </cell>
          <cell r="CF132">
            <v>0</v>
          </cell>
          <cell r="CG132">
            <v>0</v>
          </cell>
          <cell r="CH132">
            <v>0</v>
          </cell>
          <cell r="CI132">
            <v>0</v>
          </cell>
          <cell r="CJ132">
            <v>0</v>
          </cell>
          <cell r="CK132">
            <v>0</v>
          </cell>
          <cell r="CL132">
            <v>0</v>
          </cell>
          <cell r="CN132">
            <v>0</v>
          </cell>
          <cell r="CP132">
            <v>0</v>
          </cell>
          <cell r="CQ132">
            <v>0</v>
          </cell>
          <cell r="CR132">
            <v>0</v>
          </cell>
          <cell r="CS132">
            <v>0</v>
          </cell>
          <cell r="CT132">
            <v>0</v>
          </cell>
          <cell r="CV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AA133">
            <v>124</v>
          </cell>
          <cell r="BA133">
            <v>124</v>
          </cell>
          <cell r="BB133">
            <v>124</v>
          </cell>
          <cell r="BC133" t="str">
            <v>HARDWICK</v>
          </cell>
          <cell r="BD133">
            <v>0</v>
          </cell>
          <cell r="BE133">
            <v>0</v>
          </cell>
          <cell r="BF133">
            <v>0</v>
          </cell>
          <cell r="BG133">
            <v>0</v>
          </cell>
          <cell r="BH133">
            <v>0</v>
          </cell>
          <cell r="BI133">
            <v>0</v>
          </cell>
          <cell r="BJ133">
            <v>0</v>
          </cell>
          <cell r="BK133">
            <v>0</v>
          </cell>
          <cell r="BL133">
            <v>0</v>
          </cell>
          <cell r="BM133">
            <v>0</v>
          </cell>
          <cell r="BN133">
            <v>0</v>
          </cell>
          <cell r="CA133">
            <v>124</v>
          </cell>
          <cell r="CB133" t="str">
            <v>HARDWICK</v>
          </cell>
          <cell r="CC133">
            <v>0</v>
          </cell>
          <cell r="CD133">
            <v>0</v>
          </cell>
          <cell r="CE133">
            <v>0</v>
          </cell>
          <cell r="CF133">
            <v>0</v>
          </cell>
          <cell r="CG133">
            <v>0</v>
          </cell>
          <cell r="CH133">
            <v>0</v>
          </cell>
          <cell r="CI133">
            <v>0</v>
          </cell>
          <cell r="CJ133">
            <v>0</v>
          </cell>
          <cell r="CK133">
            <v>0</v>
          </cell>
          <cell r="CL133">
            <v>0</v>
          </cell>
          <cell r="CN133">
            <v>0</v>
          </cell>
          <cell r="CP133">
            <v>0</v>
          </cell>
          <cell r="CQ133">
            <v>0</v>
          </cell>
          <cell r="CR133">
            <v>0</v>
          </cell>
          <cell r="CS133">
            <v>0</v>
          </cell>
          <cell r="CT133">
            <v>0</v>
          </cell>
          <cell r="CV133">
            <v>0</v>
          </cell>
        </row>
        <row r="134">
          <cell r="A134">
            <v>125</v>
          </cell>
          <cell r="B134">
            <v>125</v>
          </cell>
          <cell r="C134" t="str">
            <v>HARVARD</v>
          </cell>
          <cell r="D134">
            <v>18</v>
          </cell>
          <cell r="E134">
            <v>256140</v>
          </cell>
          <cell r="F134">
            <v>0</v>
          </cell>
          <cell r="G134">
            <v>16074</v>
          </cell>
          <cell r="H134">
            <v>272214</v>
          </cell>
          <cell r="J134">
            <v>4575.5603169237147</v>
          </cell>
          <cell r="K134">
            <v>0.25074965395762361</v>
          </cell>
          <cell r="L134">
            <v>16074</v>
          </cell>
          <cell r="M134">
            <v>20649.560316923715</v>
          </cell>
          <cell r="O134">
            <v>251564.43968307629</v>
          </cell>
          <cell r="Q134">
            <v>0</v>
          </cell>
          <cell r="R134">
            <v>4575.5603169237147</v>
          </cell>
          <cell r="S134">
            <v>16074</v>
          </cell>
          <cell r="T134">
            <v>20649.560316923715</v>
          </cell>
          <cell r="V134">
            <v>34321.523953500568</v>
          </cell>
          <cell r="AA134">
            <v>125</v>
          </cell>
          <cell r="AB134">
            <v>18</v>
          </cell>
          <cell r="AC134">
            <v>0</v>
          </cell>
          <cell r="AD134">
            <v>0</v>
          </cell>
          <cell r="AE134">
            <v>256140</v>
          </cell>
          <cell r="AF134">
            <v>0</v>
          </cell>
          <cell r="AG134">
            <v>256140</v>
          </cell>
          <cell r="AH134">
            <v>0</v>
          </cell>
          <cell r="AI134">
            <v>16074</v>
          </cell>
          <cell r="AJ134">
            <v>272214</v>
          </cell>
          <cell r="AK134">
            <v>0</v>
          </cell>
          <cell r="AM134">
            <v>0</v>
          </cell>
          <cell r="AN134">
            <v>0</v>
          </cell>
          <cell r="AO134">
            <v>272214</v>
          </cell>
          <cell r="BA134">
            <v>125</v>
          </cell>
          <cell r="BB134">
            <v>125</v>
          </cell>
          <cell r="BC134" t="str">
            <v>HARVARD</v>
          </cell>
          <cell r="BD134">
            <v>256140</v>
          </cell>
          <cell r="BE134">
            <v>248730</v>
          </cell>
          <cell r="BF134">
            <v>7410</v>
          </cell>
          <cell r="BG134">
            <v>492</v>
          </cell>
          <cell r="BH134">
            <v>0</v>
          </cell>
          <cell r="BI134">
            <v>0</v>
          </cell>
          <cell r="BJ134">
            <v>8794.5</v>
          </cell>
          <cell r="BK134">
            <v>1543.25</v>
          </cell>
          <cell r="BL134">
            <v>7.7739535005641756</v>
          </cell>
          <cell r="BM134">
            <v>18247.523953500564</v>
          </cell>
          <cell r="BN134">
            <v>4587.1637784101576</v>
          </cell>
          <cell r="CA134">
            <v>125</v>
          </cell>
          <cell r="CB134" t="str">
            <v>HARVARD</v>
          </cell>
          <cell r="CC134">
            <v>0</v>
          </cell>
          <cell r="CD134">
            <v>0</v>
          </cell>
          <cell r="CE134">
            <v>0</v>
          </cell>
          <cell r="CF134">
            <v>0</v>
          </cell>
          <cell r="CG134">
            <v>0</v>
          </cell>
          <cell r="CH134">
            <v>0</v>
          </cell>
          <cell r="CI134">
            <v>0</v>
          </cell>
          <cell r="CJ134">
            <v>0</v>
          </cell>
          <cell r="CK134">
            <v>0</v>
          </cell>
          <cell r="CL134">
            <v>0</v>
          </cell>
          <cell r="CN134">
            <v>0</v>
          </cell>
          <cell r="CP134">
            <v>7410</v>
          </cell>
          <cell r="CQ134">
            <v>7410</v>
          </cell>
          <cell r="CR134">
            <v>0</v>
          </cell>
          <cell r="CS134">
            <v>7.7739535005641756</v>
          </cell>
          <cell r="CT134">
            <v>7.7739535005641756</v>
          </cell>
          <cell r="CV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AA135">
            <v>126</v>
          </cell>
          <cell r="BA135">
            <v>126</v>
          </cell>
          <cell r="BB135">
            <v>126</v>
          </cell>
          <cell r="BC135" t="str">
            <v>HARWICH</v>
          </cell>
          <cell r="BD135">
            <v>0</v>
          </cell>
          <cell r="BE135">
            <v>0</v>
          </cell>
          <cell r="BF135">
            <v>0</v>
          </cell>
          <cell r="BG135">
            <v>0</v>
          </cell>
          <cell r="BH135">
            <v>0</v>
          </cell>
          <cell r="BI135">
            <v>0</v>
          </cell>
          <cell r="BJ135">
            <v>0</v>
          </cell>
          <cell r="BK135">
            <v>0</v>
          </cell>
          <cell r="BL135">
            <v>0</v>
          </cell>
          <cell r="BM135">
            <v>0</v>
          </cell>
          <cell r="BN135">
            <v>0</v>
          </cell>
          <cell r="CA135">
            <v>126</v>
          </cell>
          <cell r="CB135" t="str">
            <v>HARWICH</v>
          </cell>
          <cell r="CC135">
            <v>0</v>
          </cell>
          <cell r="CD135">
            <v>0</v>
          </cell>
          <cell r="CE135">
            <v>0</v>
          </cell>
          <cell r="CF135">
            <v>0</v>
          </cell>
          <cell r="CG135">
            <v>0</v>
          </cell>
          <cell r="CH135">
            <v>0</v>
          </cell>
          <cell r="CI135">
            <v>0</v>
          </cell>
          <cell r="CJ135">
            <v>0</v>
          </cell>
          <cell r="CK135">
            <v>0</v>
          </cell>
          <cell r="CL135">
            <v>0</v>
          </cell>
          <cell r="CN135">
            <v>0</v>
          </cell>
          <cell r="CP135">
            <v>0</v>
          </cell>
          <cell r="CQ135">
            <v>0</v>
          </cell>
          <cell r="CR135">
            <v>0</v>
          </cell>
          <cell r="CS135">
            <v>0</v>
          </cell>
          <cell r="CT135">
            <v>0</v>
          </cell>
          <cell r="CV135">
            <v>0</v>
          </cell>
        </row>
        <row r="136">
          <cell r="A136">
            <v>127</v>
          </cell>
          <cell r="B136">
            <v>127</v>
          </cell>
          <cell r="C136" t="str">
            <v>HATFIELD</v>
          </cell>
          <cell r="D136">
            <v>10</v>
          </cell>
          <cell r="E136">
            <v>135189</v>
          </cell>
          <cell r="F136">
            <v>0</v>
          </cell>
          <cell r="G136">
            <v>8930</v>
          </cell>
          <cell r="H136">
            <v>144119</v>
          </cell>
          <cell r="J136">
            <v>15932.555924847848</v>
          </cell>
          <cell r="K136">
            <v>0.53725147660884731</v>
          </cell>
          <cell r="L136">
            <v>8930</v>
          </cell>
          <cell r="M136">
            <v>24862.555924847846</v>
          </cell>
          <cell r="O136">
            <v>119256.44407515216</v>
          </cell>
          <cell r="Q136">
            <v>0</v>
          </cell>
          <cell r="R136">
            <v>15932.555924847848</v>
          </cell>
          <cell r="S136">
            <v>8930</v>
          </cell>
          <cell r="T136">
            <v>24862.555924847846</v>
          </cell>
          <cell r="V136">
            <v>38585.676379737051</v>
          </cell>
          <cell r="AA136">
            <v>127</v>
          </cell>
          <cell r="AB136">
            <v>10</v>
          </cell>
          <cell r="AC136">
            <v>0</v>
          </cell>
          <cell r="AD136">
            <v>0</v>
          </cell>
          <cell r="AE136">
            <v>135189</v>
          </cell>
          <cell r="AF136">
            <v>0</v>
          </cell>
          <cell r="AG136">
            <v>135189</v>
          </cell>
          <cell r="AH136">
            <v>0</v>
          </cell>
          <cell r="AI136">
            <v>8930</v>
          </cell>
          <cell r="AJ136">
            <v>144119</v>
          </cell>
          <cell r="AK136">
            <v>0</v>
          </cell>
          <cell r="AM136">
            <v>0</v>
          </cell>
          <cell r="AN136">
            <v>0</v>
          </cell>
          <cell r="AO136">
            <v>144119</v>
          </cell>
          <cell r="BA136">
            <v>127</v>
          </cell>
          <cell r="BB136">
            <v>127</v>
          </cell>
          <cell r="BC136" t="str">
            <v>HATFIELD</v>
          </cell>
          <cell r="BD136">
            <v>135189</v>
          </cell>
          <cell r="BE136">
            <v>109359</v>
          </cell>
          <cell r="BF136">
            <v>25830</v>
          </cell>
          <cell r="BG136">
            <v>0</v>
          </cell>
          <cell r="BH136">
            <v>2381</v>
          </cell>
          <cell r="BI136">
            <v>0</v>
          </cell>
          <cell r="BJ136">
            <v>1445.25</v>
          </cell>
          <cell r="BK136">
            <v>0</v>
          </cell>
          <cell r="BL136">
            <v>-0.57362026294423174</v>
          </cell>
          <cell r="BM136">
            <v>29655.676379737055</v>
          </cell>
          <cell r="BN136">
            <v>15972.96033135753</v>
          </cell>
          <cell r="CA136">
            <v>127</v>
          </cell>
          <cell r="CB136" t="str">
            <v>HATFIELD</v>
          </cell>
          <cell r="CC136">
            <v>0</v>
          </cell>
          <cell r="CD136">
            <v>0</v>
          </cell>
          <cell r="CE136">
            <v>0</v>
          </cell>
          <cell r="CF136">
            <v>0</v>
          </cell>
          <cell r="CG136">
            <v>0</v>
          </cell>
          <cell r="CH136">
            <v>0</v>
          </cell>
          <cell r="CI136">
            <v>0</v>
          </cell>
          <cell r="CJ136">
            <v>0</v>
          </cell>
          <cell r="CK136">
            <v>0</v>
          </cell>
          <cell r="CL136">
            <v>0</v>
          </cell>
          <cell r="CN136">
            <v>0</v>
          </cell>
          <cell r="CP136">
            <v>25830</v>
          </cell>
          <cell r="CQ136">
            <v>25830</v>
          </cell>
          <cell r="CR136">
            <v>0</v>
          </cell>
          <cell r="CS136">
            <v>-0.57362026294423174</v>
          </cell>
          <cell r="CT136">
            <v>-0.57362026294423174</v>
          </cell>
          <cell r="CV136">
            <v>0</v>
          </cell>
        </row>
        <row r="137">
          <cell r="A137">
            <v>128</v>
          </cell>
          <cell r="B137">
            <v>128</v>
          </cell>
          <cell r="C137" t="str">
            <v>HAVERHILL</v>
          </cell>
          <cell r="D137">
            <v>367</v>
          </cell>
          <cell r="E137">
            <v>3797533</v>
          </cell>
          <cell r="F137">
            <v>0</v>
          </cell>
          <cell r="G137">
            <v>327731</v>
          </cell>
          <cell r="H137">
            <v>4125264</v>
          </cell>
          <cell r="J137">
            <v>331598.97904794855</v>
          </cell>
          <cell r="K137">
            <v>0.46446808952229629</v>
          </cell>
          <cell r="L137">
            <v>327731</v>
          </cell>
          <cell r="M137">
            <v>659329.97904794849</v>
          </cell>
          <cell r="O137">
            <v>3465934.0209520515</v>
          </cell>
          <cell r="Q137">
            <v>0</v>
          </cell>
          <cell r="R137">
            <v>331598.97904794855</v>
          </cell>
          <cell r="S137">
            <v>327731</v>
          </cell>
          <cell r="T137">
            <v>659329.97904794849</v>
          </cell>
          <cell r="V137">
            <v>1041663.7470031297</v>
          </cell>
          <cell r="AA137">
            <v>128</v>
          </cell>
          <cell r="AB137">
            <v>367</v>
          </cell>
          <cell r="AC137">
            <v>0</v>
          </cell>
          <cell r="AD137">
            <v>0</v>
          </cell>
          <cell r="AE137">
            <v>3797533</v>
          </cell>
          <cell r="AF137">
            <v>0</v>
          </cell>
          <cell r="AG137">
            <v>3797533</v>
          </cell>
          <cell r="AH137">
            <v>0</v>
          </cell>
          <cell r="AI137">
            <v>327731</v>
          </cell>
          <cell r="AJ137">
            <v>4125264</v>
          </cell>
          <cell r="AK137">
            <v>0</v>
          </cell>
          <cell r="AM137">
            <v>0</v>
          </cell>
          <cell r="AN137">
            <v>0</v>
          </cell>
          <cell r="AO137">
            <v>4125264</v>
          </cell>
          <cell r="BA137">
            <v>128</v>
          </cell>
          <cell r="BB137">
            <v>128</v>
          </cell>
          <cell r="BC137" t="str">
            <v>HAVERHILL</v>
          </cell>
          <cell r="BD137">
            <v>3797533</v>
          </cell>
          <cell r="BE137">
            <v>3260905</v>
          </cell>
          <cell r="BF137">
            <v>536628</v>
          </cell>
          <cell r="BG137">
            <v>60989</v>
          </cell>
          <cell r="BH137">
            <v>51555</v>
          </cell>
          <cell r="BI137">
            <v>0</v>
          </cell>
          <cell r="BJ137">
            <v>41892.25</v>
          </cell>
          <cell r="BK137">
            <v>21917.25</v>
          </cell>
          <cell r="BL137">
            <v>951.24700312968343</v>
          </cell>
          <cell r="BM137">
            <v>713932.74700312968</v>
          </cell>
          <cell r="BN137">
            <v>332439.90250121284</v>
          </cell>
          <cell r="CA137">
            <v>128</v>
          </cell>
          <cell r="CB137" t="str">
            <v>HAVERHILL</v>
          </cell>
          <cell r="CC137">
            <v>0</v>
          </cell>
          <cell r="CD137">
            <v>0</v>
          </cell>
          <cell r="CE137">
            <v>0</v>
          </cell>
          <cell r="CF137">
            <v>0</v>
          </cell>
          <cell r="CG137">
            <v>0</v>
          </cell>
          <cell r="CH137">
            <v>0</v>
          </cell>
          <cell r="CI137">
            <v>0</v>
          </cell>
          <cell r="CJ137">
            <v>0</v>
          </cell>
          <cell r="CK137">
            <v>0</v>
          </cell>
          <cell r="CL137">
            <v>0</v>
          </cell>
          <cell r="CN137">
            <v>0</v>
          </cell>
          <cell r="CP137">
            <v>536628</v>
          </cell>
          <cell r="CQ137">
            <v>536628</v>
          </cell>
          <cell r="CR137">
            <v>0</v>
          </cell>
          <cell r="CS137">
            <v>951.24700312968343</v>
          </cell>
          <cell r="CT137">
            <v>951.24700312968343</v>
          </cell>
          <cell r="CV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AA138">
            <v>129</v>
          </cell>
          <cell r="BA138">
            <v>129</v>
          </cell>
          <cell r="BB138">
            <v>129</v>
          </cell>
          <cell r="BC138" t="str">
            <v>HAWLEY</v>
          </cell>
          <cell r="BD138">
            <v>0</v>
          </cell>
          <cell r="BE138">
            <v>0</v>
          </cell>
          <cell r="BF138">
            <v>0</v>
          </cell>
          <cell r="BG138">
            <v>0</v>
          </cell>
          <cell r="BH138">
            <v>0</v>
          </cell>
          <cell r="BI138">
            <v>0</v>
          </cell>
          <cell r="BJ138">
            <v>0</v>
          </cell>
          <cell r="BK138">
            <v>0</v>
          </cell>
          <cell r="BL138">
            <v>0</v>
          </cell>
          <cell r="BM138">
            <v>0</v>
          </cell>
          <cell r="BN138">
            <v>0</v>
          </cell>
          <cell r="CA138">
            <v>129</v>
          </cell>
          <cell r="CB138" t="str">
            <v>HAWLEY</v>
          </cell>
          <cell r="CC138">
            <v>0</v>
          </cell>
          <cell r="CD138">
            <v>0</v>
          </cell>
          <cell r="CE138">
            <v>0</v>
          </cell>
          <cell r="CF138">
            <v>0</v>
          </cell>
          <cell r="CG138">
            <v>0</v>
          </cell>
          <cell r="CH138">
            <v>0</v>
          </cell>
          <cell r="CI138">
            <v>0</v>
          </cell>
          <cell r="CJ138">
            <v>0</v>
          </cell>
          <cell r="CK138">
            <v>0</v>
          </cell>
          <cell r="CL138">
            <v>0</v>
          </cell>
          <cell r="CN138">
            <v>0</v>
          </cell>
          <cell r="CP138">
            <v>0</v>
          </cell>
          <cell r="CQ138">
            <v>0</v>
          </cell>
          <cell r="CR138">
            <v>0</v>
          </cell>
          <cell r="CS138">
            <v>0</v>
          </cell>
          <cell r="CT138">
            <v>0</v>
          </cell>
          <cell r="CV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AA139">
            <v>130</v>
          </cell>
          <cell r="BA139">
            <v>130</v>
          </cell>
          <cell r="BB139">
            <v>130</v>
          </cell>
          <cell r="BC139" t="str">
            <v>HEATH</v>
          </cell>
          <cell r="BD139">
            <v>0</v>
          </cell>
          <cell r="BE139">
            <v>0</v>
          </cell>
          <cell r="BF139">
            <v>0</v>
          </cell>
          <cell r="BG139">
            <v>0</v>
          </cell>
          <cell r="BH139">
            <v>0</v>
          </cell>
          <cell r="BI139">
            <v>0</v>
          </cell>
          <cell r="BJ139">
            <v>0</v>
          </cell>
          <cell r="BK139">
            <v>0</v>
          </cell>
          <cell r="BL139">
            <v>0</v>
          </cell>
          <cell r="BM139">
            <v>0</v>
          </cell>
          <cell r="BN139">
            <v>0</v>
          </cell>
          <cell r="CA139">
            <v>130</v>
          </cell>
          <cell r="CB139" t="str">
            <v>HEATH</v>
          </cell>
          <cell r="CC139">
            <v>0</v>
          </cell>
          <cell r="CD139">
            <v>0</v>
          </cell>
          <cell r="CE139">
            <v>0</v>
          </cell>
          <cell r="CF139">
            <v>0</v>
          </cell>
          <cell r="CG139">
            <v>0</v>
          </cell>
          <cell r="CH139">
            <v>0</v>
          </cell>
          <cell r="CI139">
            <v>0</v>
          </cell>
          <cell r="CJ139">
            <v>0</v>
          </cell>
          <cell r="CK139">
            <v>0</v>
          </cell>
          <cell r="CL139">
            <v>0</v>
          </cell>
          <cell r="CN139">
            <v>0</v>
          </cell>
          <cell r="CP139">
            <v>0</v>
          </cell>
          <cell r="CQ139">
            <v>0</v>
          </cell>
          <cell r="CR139">
            <v>0</v>
          </cell>
          <cell r="CS139">
            <v>0</v>
          </cell>
          <cell r="CT139">
            <v>0</v>
          </cell>
          <cell r="CV139">
            <v>0</v>
          </cell>
        </row>
        <row r="140">
          <cell r="A140">
            <v>131</v>
          </cell>
          <cell r="B140">
            <v>131</v>
          </cell>
          <cell r="C140" t="str">
            <v>HINGHAM</v>
          </cell>
          <cell r="D140">
            <v>12</v>
          </cell>
          <cell r="E140">
            <v>149364</v>
          </cell>
          <cell r="F140">
            <v>0</v>
          </cell>
          <cell r="G140">
            <v>10716</v>
          </cell>
          <cell r="H140">
            <v>160080</v>
          </cell>
          <cell r="J140">
            <v>21015.337409844858</v>
          </cell>
          <cell r="K140">
            <v>0.3405403286142919</v>
          </cell>
          <cell r="L140">
            <v>10716</v>
          </cell>
          <cell r="M140">
            <v>31731.337409844858</v>
          </cell>
          <cell r="O140">
            <v>128348.66259015515</v>
          </cell>
          <cell r="Q140">
            <v>0</v>
          </cell>
          <cell r="R140">
            <v>21015.337409844858</v>
          </cell>
          <cell r="S140">
            <v>10716</v>
          </cell>
          <cell r="T140">
            <v>31731.337409844858</v>
          </cell>
          <cell r="V140">
            <v>72427.743497045769</v>
          </cell>
          <cell r="AA140">
            <v>131</v>
          </cell>
          <cell r="AB140">
            <v>12</v>
          </cell>
          <cell r="AC140">
            <v>0</v>
          </cell>
          <cell r="AD140">
            <v>0</v>
          </cell>
          <cell r="AE140">
            <v>149364</v>
          </cell>
          <cell r="AF140">
            <v>0</v>
          </cell>
          <cell r="AG140">
            <v>149364</v>
          </cell>
          <cell r="AH140">
            <v>0</v>
          </cell>
          <cell r="AI140">
            <v>10716</v>
          </cell>
          <cell r="AJ140">
            <v>160080</v>
          </cell>
          <cell r="AK140">
            <v>0</v>
          </cell>
          <cell r="AM140">
            <v>0</v>
          </cell>
          <cell r="AN140">
            <v>0</v>
          </cell>
          <cell r="AO140">
            <v>160080</v>
          </cell>
          <cell r="BA140">
            <v>131</v>
          </cell>
          <cell r="BB140">
            <v>131</v>
          </cell>
          <cell r="BC140" t="str">
            <v>HINGHAM</v>
          </cell>
          <cell r="BD140">
            <v>149364</v>
          </cell>
          <cell r="BE140">
            <v>115400</v>
          </cell>
          <cell r="BF140">
            <v>33964</v>
          </cell>
          <cell r="BG140">
            <v>6676.5</v>
          </cell>
          <cell r="BH140">
            <v>0</v>
          </cell>
          <cell r="BI140">
            <v>18042.5</v>
          </cell>
          <cell r="BJ140">
            <v>19.5</v>
          </cell>
          <cell r="BK140">
            <v>2903.75</v>
          </cell>
          <cell r="BL140">
            <v>105.49349704576525</v>
          </cell>
          <cell r="BM140">
            <v>61711.743497045769</v>
          </cell>
          <cell r="BN140">
            <v>21068.631573044451</v>
          </cell>
          <cell r="CA140">
            <v>131</v>
          </cell>
          <cell r="CB140" t="str">
            <v>HINGHAM</v>
          </cell>
          <cell r="CC140">
            <v>0</v>
          </cell>
          <cell r="CD140">
            <v>0</v>
          </cell>
          <cell r="CE140">
            <v>0</v>
          </cell>
          <cell r="CF140">
            <v>0</v>
          </cell>
          <cell r="CG140">
            <v>0</v>
          </cell>
          <cell r="CH140">
            <v>0</v>
          </cell>
          <cell r="CI140">
            <v>0</v>
          </cell>
          <cell r="CJ140">
            <v>0</v>
          </cell>
          <cell r="CK140">
            <v>0</v>
          </cell>
          <cell r="CL140">
            <v>0</v>
          </cell>
          <cell r="CN140">
            <v>0</v>
          </cell>
          <cell r="CP140">
            <v>33964</v>
          </cell>
          <cell r="CQ140">
            <v>33964</v>
          </cell>
          <cell r="CR140">
            <v>0</v>
          </cell>
          <cell r="CS140">
            <v>105.49349704576525</v>
          </cell>
          <cell r="CT140">
            <v>105.49349704576525</v>
          </cell>
          <cell r="CV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AA141">
            <v>132</v>
          </cell>
          <cell r="BA141">
            <v>132</v>
          </cell>
          <cell r="BB141">
            <v>132</v>
          </cell>
          <cell r="BC141" t="str">
            <v>HINSDALE</v>
          </cell>
          <cell r="BD141">
            <v>0</v>
          </cell>
          <cell r="BE141">
            <v>0</v>
          </cell>
          <cell r="BF141">
            <v>0</v>
          </cell>
          <cell r="BG141">
            <v>0</v>
          </cell>
          <cell r="BH141">
            <v>0</v>
          </cell>
          <cell r="BI141">
            <v>0</v>
          </cell>
          <cell r="BJ141">
            <v>0</v>
          </cell>
          <cell r="BK141">
            <v>0</v>
          </cell>
          <cell r="BL141">
            <v>0</v>
          </cell>
          <cell r="BM141">
            <v>0</v>
          </cell>
          <cell r="BN141">
            <v>0</v>
          </cell>
          <cell r="CA141">
            <v>132</v>
          </cell>
          <cell r="CB141" t="str">
            <v>HINSDALE</v>
          </cell>
          <cell r="CC141">
            <v>0</v>
          </cell>
          <cell r="CD141">
            <v>0</v>
          </cell>
          <cell r="CE141">
            <v>0</v>
          </cell>
          <cell r="CF141">
            <v>0</v>
          </cell>
          <cell r="CG141">
            <v>0</v>
          </cell>
          <cell r="CH141">
            <v>0</v>
          </cell>
          <cell r="CI141">
            <v>0</v>
          </cell>
          <cell r="CJ141">
            <v>0</v>
          </cell>
          <cell r="CK141">
            <v>0</v>
          </cell>
          <cell r="CL141">
            <v>0</v>
          </cell>
          <cell r="CN141">
            <v>0</v>
          </cell>
          <cell r="CP141">
            <v>0</v>
          </cell>
          <cell r="CQ141">
            <v>0</v>
          </cell>
          <cell r="CR141">
            <v>0</v>
          </cell>
          <cell r="CS141">
            <v>0</v>
          </cell>
          <cell r="CT141">
            <v>0</v>
          </cell>
          <cell r="CV141">
            <v>0</v>
          </cell>
        </row>
        <row r="142">
          <cell r="A142">
            <v>133</v>
          </cell>
          <cell r="B142">
            <v>133</v>
          </cell>
          <cell r="C142" t="str">
            <v>HOLBROOK</v>
          </cell>
          <cell r="D142">
            <v>38</v>
          </cell>
          <cell r="E142">
            <v>551438</v>
          </cell>
          <cell r="F142">
            <v>0</v>
          </cell>
          <cell r="G142">
            <v>33934</v>
          </cell>
          <cell r="H142">
            <v>585372</v>
          </cell>
          <cell r="J142">
            <v>64360.053860712629</v>
          </cell>
          <cell r="K142">
            <v>0.36962722478244836</v>
          </cell>
          <cell r="L142">
            <v>33934</v>
          </cell>
          <cell r="M142">
            <v>98294.053860712622</v>
          </cell>
          <cell r="O142">
            <v>487077.94613928738</v>
          </cell>
          <cell r="Q142">
            <v>0</v>
          </cell>
          <cell r="R142">
            <v>64360.053860712629</v>
          </cell>
          <cell r="S142">
            <v>33934</v>
          </cell>
          <cell r="T142">
            <v>98294.053860712622</v>
          </cell>
          <cell r="V142">
            <v>208055.51904826018</v>
          </cell>
          <cell r="AA142">
            <v>133</v>
          </cell>
          <cell r="AB142">
            <v>38</v>
          </cell>
          <cell r="AC142">
            <v>0</v>
          </cell>
          <cell r="AD142">
            <v>0</v>
          </cell>
          <cell r="AE142">
            <v>551438</v>
          </cell>
          <cell r="AF142">
            <v>0</v>
          </cell>
          <cell r="AG142">
            <v>551438</v>
          </cell>
          <cell r="AH142">
            <v>0</v>
          </cell>
          <cell r="AI142">
            <v>33934</v>
          </cell>
          <cell r="AJ142">
            <v>585372</v>
          </cell>
          <cell r="AK142">
            <v>0</v>
          </cell>
          <cell r="AM142">
            <v>0</v>
          </cell>
          <cell r="AN142">
            <v>0</v>
          </cell>
          <cell r="AO142">
            <v>585372</v>
          </cell>
          <cell r="BA142">
            <v>133</v>
          </cell>
          <cell r="BB142">
            <v>133</v>
          </cell>
          <cell r="BC142" t="str">
            <v>HOLBROOK</v>
          </cell>
          <cell r="BD142">
            <v>551438</v>
          </cell>
          <cell r="BE142">
            <v>447549</v>
          </cell>
          <cell r="BF142">
            <v>103889</v>
          </cell>
          <cell r="BG142">
            <v>28805.5</v>
          </cell>
          <cell r="BH142">
            <v>22321</v>
          </cell>
          <cell r="BI142">
            <v>14629.5</v>
          </cell>
          <cell r="BJ142">
            <v>0</v>
          </cell>
          <cell r="BK142">
            <v>4026.75</v>
          </cell>
          <cell r="BL142">
            <v>449.76904826016107</v>
          </cell>
          <cell r="BM142">
            <v>174121.51904826018</v>
          </cell>
          <cell r="BN142">
            <v>64523.268714088277</v>
          </cell>
          <cell r="CA142">
            <v>133</v>
          </cell>
          <cell r="CB142" t="str">
            <v>HOLBROOK</v>
          </cell>
          <cell r="CC142">
            <v>0</v>
          </cell>
          <cell r="CD142">
            <v>0</v>
          </cell>
          <cell r="CE142">
            <v>0</v>
          </cell>
          <cell r="CF142">
            <v>0</v>
          </cell>
          <cell r="CG142">
            <v>0</v>
          </cell>
          <cell r="CH142">
            <v>0</v>
          </cell>
          <cell r="CI142">
            <v>0</v>
          </cell>
          <cell r="CJ142">
            <v>0</v>
          </cell>
          <cell r="CK142">
            <v>0</v>
          </cell>
          <cell r="CL142">
            <v>0</v>
          </cell>
          <cell r="CN142">
            <v>0</v>
          </cell>
          <cell r="CP142">
            <v>103889</v>
          </cell>
          <cell r="CQ142">
            <v>103889</v>
          </cell>
          <cell r="CR142">
            <v>0</v>
          </cell>
          <cell r="CS142">
            <v>449.76904826016107</v>
          </cell>
          <cell r="CT142">
            <v>449.76904826016107</v>
          </cell>
          <cell r="CV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AA143">
            <v>134</v>
          </cell>
          <cell r="BA143">
            <v>134</v>
          </cell>
          <cell r="BB143">
            <v>134</v>
          </cell>
          <cell r="BC143" t="str">
            <v>HOLDEN</v>
          </cell>
          <cell r="BD143">
            <v>0</v>
          </cell>
          <cell r="BE143">
            <v>0</v>
          </cell>
          <cell r="BF143">
            <v>0</v>
          </cell>
          <cell r="BG143">
            <v>0</v>
          </cell>
          <cell r="BH143">
            <v>0</v>
          </cell>
          <cell r="BI143">
            <v>0</v>
          </cell>
          <cell r="BJ143">
            <v>0</v>
          </cell>
          <cell r="BK143">
            <v>0</v>
          </cell>
          <cell r="BL143">
            <v>0</v>
          </cell>
          <cell r="BM143">
            <v>0</v>
          </cell>
          <cell r="BN143">
            <v>0</v>
          </cell>
          <cell r="CA143">
            <v>134</v>
          </cell>
          <cell r="CB143" t="str">
            <v>HOLDEN</v>
          </cell>
          <cell r="CC143">
            <v>0</v>
          </cell>
          <cell r="CD143">
            <v>0</v>
          </cell>
          <cell r="CE143">
            <v>0</v>
          </cell>
          <cell r="CF143">
            <v>0</v>
          </cell>
          <cell r="CG143">
            <v>0</v>
          </cell>
          <cell r="CH143">
            <v>0</v>
          </cell>
          <cell r="CI143">
            <v>0</v>
          </cell>
          <cell r="CJ143">
            <v>0</v>
          </cell>
          <cell r="CK143">
            <v>0</v>
          </cell>
          <cell r="CL143">
            <v>0</v>
          </cell>
          <cell r="CN143">
            <v>0</v>
          </cell>
          <cell r="CP143">
            <v>0</v>
          </cell>
          <cell r="CQ143">
            <v>0</v>
          </cell>
          <cell r="CR143">
            <v>0</v>
          </cell>
          <cell r="CS143">
            <v>0</v>
          </cell>
          <cell r="CT143">
            <v>0</v>
          </cell>
          <cell r="CV143">
            <v>0</v>
          </cell>
        </row>
        <row r="144">
          <cell r="A144">
            <v>135</v>
          </cell>
          <cell r="B144">
            <v>135</v>
          </cell>
          <cell r="C144" t="str">
            <v>HOLLAND</v>
          </cell>
          <cell r="D144">
            <v>3</v>
          </cell>
          <cell r="E144">
            <v>61539</v>
          </cell>
          <cell r="F144">
            <v>0</v>
          </cell>
          <cell r="G144">
            <v>2679</v>
          </cell>
          <cell r="H144">
            <v>64218</v>
          </cell>
          <cell r="J144">
            <v>27458.218107561966</v>
          </cell>
          <cell r="K144">
            <v>0.56281237689909169</v>
          </cell>
          <cell r="L144">
            <v>2679</v>
          </cell>
          <cell r="M144">
            <v>30137.218107561966</v>
          </cell>
          <cell r="O144">
            <v>34080.781892438034</v>
          </cell>
          <cell r="Q144">
            <v>0</v>
          </cell>
          <cell r="R144">
            <v>27458.218107561966</v>
          </cell>
          <cell r="S144">
            <v>2679</v>
          </cell>
          <cell r="T144">
            <v>30137.218107561966</v>
          </cell>
          <cell r="V144">
            <v>51466.516470138027</v>
          </cell>
          <cell r="AA144">
            <v>135</v>
          </cell>
          <cell r="AB144">
            <v>3</v>
          </cell>
          <cell r="AC144">
            <v>0</v>
          </cell>
          <cell r="AD144">
            <v>0</v>
          </cell>
          <cell r="AE144">
            <v>61539</v>
          </cell>
          <cell r="AF144">
            <v>0</v>
          </cell>
          <cell r="AG144">
            <v>61539</v>
          </cell>
          <cell r="AH144">
            <v>0</v>
          </cell>
          <cell r="AI144">
            <v>2679</v>
          </cell>
          <cell r="AJ144">
            <v>64218</v>
          </cell>
          <cell r="AK144">
            <v>0</v>
          </cell>
          <cell r="AM144">
            <v>0</v>
          </cell>
          <cell r="AN144">
            <v>0</v>
          </cell>
          <cell r="AO144">
            <v>64218</v>
          </cell>
          <cell r="BA144">
            <v>135</v>
          </cell>
          <cell r="BB144">
            <v>135</v>
          </cell>
          <cell r="BC144" t="str">
            <v>HOLLAND</v>
          </cell>
          <cell r="BD144">
            <v>61539</v>
          </cell>
          <cell r="BE144">
            <v>17092</v>
          </cell>
          <cell r="BF144">
            <v>44447</v>
          </cell>
          <cell r="BG144">
            <v>4273</v>
          </cell>
          <cell r="BH144">
            <v>0</v>
          </cell>
          <cell r="BI144">
            <v>0</v>
          </cell>
          <cell r="BJ144">
            <v>0</v>
          </cell>
          <cell r="BK144">
            <v>0</v>
          </cell>
          <cell r="BL144">
            <v>67.516470138030854</v>
          </cell>
          <cell r="BM144">
            <v>48787.516470138027</v>
          </cell>
          <cell r="BN144">
            <v>27527.851191649825</v>
          </cell>
          <cell r="CA144">
            <v>135</v>
          </cell>
          <cell r="CB144" t="str">
            <v>HOLLAND</v>
          </cell>
          <cell r="CC144">
            <v>0</v>
          </cell>
          <cell r="CD144">
            <v>0</v>
          </cell>
          <cell r="CE144">
            <v>0</v>
          </cell>
          <cell r="CF144">
            <v>0</v>
          </cell>
          <cell r="CG144">
            <v>0</v>
          </cell>
          <cell r="CH144">
            <v>0</v>
          </cell>
          <cell r="CI144">
            <v>0</v>
          </cell>
          <cell r="CJ144">
            <v>0</v>
          </cell>
          <cell r="CK144">
            <v>0</v>
          </cell>
          <cell r="CL144">
            <v>0</v>
          </cell>
          <cell r="CN144">
            <v>0</v>
          </cell>
          <cell r="CP144">
            <v>44447</v>
          </cell>
          <cell r="CQ144">
            <v>44447</v>
          </cell>
          <cell r="CR144">
            <v>0</v>
          </cell>
          <cell r="CS144">
            <v>67.516470138030854</v>
          </cell>
          <cell r="CT144">
            <v>67.516470138030854</v>
          </cell>
          <cell r="CV144">
            <v>0</v>
          </cell>
        </row>
        <row r="145">
          <cell r="A145">
            <v>136</v>
          </cell>
          <cell r="B145">
            <v>136</v>
          </cell>
          <cell r="C145" t="str">
            <v>HOLLISTON</v>
          </cell>
          <cell r="D145">
            <v>12</v>
          </cell>
          <cell r="E145">
            <v>159693</v>
          </cell>
          <cell r="F145">
            <v>0</v>
          </cell>
          <cell r="G145">
            <v>10716</v>
          </cell>
          <cell r="H145">
            <v>170409</v>
          </cell>
          <cell r="J145">
            <v>17247.190135411536</v>
          </cell>
          <cell r="K145">
            <v>0.47028480993863264</v>
          </cell>
          <cell r="L145">
            <v>10716</v>
          </cell>
          <cell r="M145">
            <v>27963.190135411536</v>
          </cell>
          <cell r="O145">
            <v>142445.80986458846</v>
          </cell>
          <cell r="Q145">
            <v>0</v>
          </cell>
          <cell r="R145">
            <v>17247.190135411536</v>
          </cell>
          <cell r="S145">
            <v>10716</v>
          </cell>
          <cell r="T145">
            <v>27963.190135411536</v>
          </cell>
          <cell r="V145">
            <v>47389.925610444698</v>
          </cell>
          <cell r="AA145">
            <v>136</v>
          </cell>
          <cell r="AB145">
            <v>12</v>
          </cell>
          <cell r="AC145">
            <v>0</v>
          </cell>
          <cell r="AD145">
            <v>0</v>
          </cell>
          <cell r="AE145">
            <v>159693</v>
          </cell>
          <cell r="AF145">
            <v>0</v>
          </cell>
          <cell r="AG145">
            <v>159693</v>
          </cell>
          <cell r="AH145">
            <v>0</v>
          </cell>
          <cell r="AI145">
            <v>10716</v>
          </cell>
          <cell r="AJ145">
            <v>170409</v>
          </cell>
          <cell r="AK145">
            <v>0</v>
          </cell>
          <cell r="AM145">
            <v>0</v>
          </cell>
          <cell r="AN145">
            <v>0</v>
          </cell>
          <cell r="AO145">
            <v>170409</v>
          </cell>
          <cell r="BA145">
            <v>136</v>
          </cell>
          <cell r="BB145">
            <v>136</v>
          </cell>
          <cell r="BC145" t="str">
            <v>HOLLISTON</v>
          </cell>
          <cell r="BD145">
            <v>159693</v>
          </cell>
          <cell r="BE145">
            <v>131870</v>
          </cell>
          <cell r="BF145">
            <v>27823</v>
          </cell>
          <cell r="BG145">
            <v>8713.25</v>
          </cell>
          <cell r="BH145">
            <v>0</v>
          </cell>
          <cell r="BI145">
            <v>0</v>
          </cell>
          <cell r="BJ145">
            <v>0</v>
          </cell>
          <cell r="BK145">
            <v>0</v>
          </cell>
          <cell r="BL145">
            <v>137.67561044470131</v>
          </cell>
          <cell r="BM145">
            <v>36673.925610444698</v>
          </cell>
          <cell r="BN145">
            <v>17290.928408458745</v>
          </cell>
          <cell r="CA145">
            <v>136</v>
          </cell>
          <cell r="CB145" t="str">
            <v>HOLLISTON</v>
          </cell>
          <cell r="CC145">
            <v>0</v>
          </cell>
          <cell r="CD145">
            <v>0</v>
          </cell>
          <cell r="CE145">
            <v>0</v>
          </cell>
          <cell r="CF145">
            <v>0</v>
          </cell>
          <cell r="CG145">
            <v>0</v>
          </cell>
          <cell r="CH145">
            <v>0</v>
          </cell>
          <cell r="CI145">
            <v>0</v>
          </cell>
          <cell r="CJ145">
            <v>0</v>
          </cell>
          <cell r="CK145">
            <v>0</v>
          </cell>
          <cell r="CL145">
            <v>0</v>
          </cell>
          <cell r="CN145">
            <v>0</v>
          </cell>
          <cell r="CP145">
            <v>27823</v>
          </cell>
          <cell r="CQ145">
            <v>27823</v>
          </cell>
          <cell r="CR145">
            <v>0</v>
          </cell>
          <cell r="CS145">
            <v>137.67561044470131</v>
          </cell>
          <cell r="CT145">
            <v>137.67561044470131</v>
          </cell>
          <cell r="CV145">
            <v>0</v>
          </cell>
        </row>
        <row r="146">
          <cell r="A146">
            <v>137</v>
          </cell>
          <cell r="B146">
            <v>137</v>
          </cell>
          <cell r="C146" t="str">
            <v>HOLYOKE</v>
          </cell>
          <cell r="D146">
            <v>886</v>
          </cell>
          <cell r="E146">
            <v>11019348</v>
          </cell>
          <cell r="F146">
            <v>705163</v>
          </cell>
          <cell r="G146">
            <v>791198</v>
          </cell>
          <cell r="H146">
            <v>12515709</v>
          </cell>
          <cell r="J146">
            <v>851380.48269562586</v>
          </cell>
          <cell r="K146">
            <v>0.36494060666509909</v>
          </cell>
          <cell r="L146">
            <v>791198</v>
          </cell>
          <cell r="M146">
            <v>1642578.4826956259</v>
          </cell>
          <cell r="O146">
            <v>10873130.517304374</v>
          </cell>
          <cell r="Q146">
            <v>0</v>
          </cell>
          <cell r="R146">
            <v>851380.48269562586</v>
          </cell>
          <cell r="S146">
            <v>791198</v>
          </cell>
          <cell r="T146">
            <v>1642578.4826956259</v>
          </cell>
          <cell r="V146">
            <v>3124126.8852663245</v>
          </cell>
          <cell r="AA146">
            <v>137</v>
          </cell>
          <cell r="AB146">
            <v>886</v>
          </cell>
          <cell r="AC146">
            <v>0</v>
          </cell>
          <cell r="AD146">
            <v>0</v>
          </cell>
          <cell r="AE146">
            <v>11019348</v>
          </cell>
          <cell r="AF146">
            <v>0</v>
          </cell>
          <cell r="AG146">
            <v>11019348</v>
          </cell>
          <cell r="AH146">
            <v>705658</v>
          </cell>
          <cell r="AI146">
            <v>791198</v>
          </cell>
          <cell r="AJ146">
            <v>12516204</v>
          </cell>
          <cell r="AK146">
            <v>0</v>
          </cell>
          <cell r="AM146">
            <v>0</v>
          </cell>
          <cell r="AN146">
            <v>0</v>
          </cell>
          <cell r="AO146">
            <v>12516204</v>
          </cell>
          <cell r="BA146">
            <v>137</v>
          </cell>
          <cell r="BB146">
            <v>137</v>
          </cell>
          <cell r="BC146" t="str">
            <v>HOLYOKE</v>
          </cell>
          <cell r="BD146">
            <v>11019348</v>
          </cell>
          <cell r="BE146">
            <v>9639068</v>
          </cell>
          <cell r="BF146">
            <v>1380280</v>
          </cell>
          <cell r="BG146">
            <v>0</v>
          </cell>
          <cell r="BH146">
            <v>187224</v>
          </cell>
          <cell r="BI146">
            <v>158766</v>
          </cell>
          <cell r="BJ146">
            <v>214858.5</v>
          </cell>
          <cell r="BK146">
            <v>391845.5</v>
          </cell>
          <cell r="BL146">
            <v>-45.114733675504795</v>
          </cell>
          <cell r="BM146">
            <v>2332928.8852663245</v>
          </cell>
          <cell r="BN146">
            <v>853539.55392559688</v>
          </cell>
          <cell r="CA146">
            <v>137</v>
          </cell>
          <cell r="CB146" t="str">
            <v>HOLYOKE</v>
          </cell>
          <cell r="CC146">
            <v>0</v>
          </cell>
          <cell r="CD146">
            <v>0</v>
          </cell>
          <cell r="CE146">
            <v>-495</v>
          </cell>
          <cell r="CF146">
            <v>0</v>
          </cell>
          <cell r="CG146">
            <v>-495</v>
          </cell>
          <cell r="CH146">
            <v>0</v>
          </cell>
          <cell r="CI146">
            <v>0</v>
          </cell>
          <cell r="CJ146">
            <v>0</v>
          </cell>
          <cell r="CK146">
            <v>0</v>
          </cell>
          <cell r="CL146">
            <v>-495</v>
          </cell>
          <cell r="CN146">
            <v>0</v>
          </cell>
          <cell r="CP146">
            <v>1380280</v>
          </cell>
          <cell r="CQ146">
            <v>1380280</v>
          </cell>
          <cell r="CR146">
            <v>0</v>
          </cell>
          <cell r="CS146">
            <v>-45.114733675504795</v>
          </cell>
          <cell r="CT146">
            <v>-45.114733675504795</v>
          </cell>
          <cell r="CV146">
            <v>0</v>
          </cell>
        </row>
        <row r="147">
          <cell r="A147">
            <v>138</v>
          </cell>
          <cell r="B147">
            <v>138</v>
          </cell>
          <cell r="C147" t="str">
            <v>HOPEDALE</v>
          </cell>
          <cell r="D147">
            <v>4</v>
          </cell>
          <cell r="E147">
            <v>51940</v>
          </cell>
          <cell r="F147">
            <v>0</v>
          </cell>
          <cell r="G147">
            <v>3572</v>
          </cell>
          <cell r="H147">
            <v>55512</v>
          </cell>
          <cell r="J147">
            <v>770.70725345806568</v>
          </cell>
          <cell r="K147">
            <v>6.3349535076841448E-2</v>
          </cell>
          <cell r="L147">
            <v>3572</v>
          </cell>
          <cell r="M147">
            <v>4342.7072534580657</v>
          </cell>
          <cell r="O147">
            <v>51169.292746541934</v>
          </cell>
          <cell r="Q147">
            <v>0</v>
          </cell>
          <cell r="R147">
            <v>770.70725345806568</v>
          </cell>
          <cell r="S147">
            <v>3572</v>
          </cell>
          <cell r="T147">
            <v>4342.7072534580657</v>
          </cell>
          <cell r="V147">
            <v>15737.949639933686</v>
          </cell>
          <cell r="AA147">
            <v>138</v>
          </cell>
          <cell r="AB147">
            <v>4</v>
          </cell>
          <cell r="AC147">
            <v>0</v>
          </cell>
          <cell r="AD147">
            <v>0</v>
          </cell>
          <cell r="AE147">
            <v>51940</v>
          </cell>
          <cell r="AF147">
            <v>0</v>
          </cell>
          <cell r="AG147">
            <v>51940</v>
          </cell>
          <cell r="AH147">
            <v>0</v>
          </cell>
          <cell r="AI147">
            <v>3572</v>
          </cell>
          <cell r="AJ147">
            <v>55512</v>
          </cell>
          <cell r="AK147">
            <v>0</v>
          </cell>
          <cell r="AM147">
            <v>0</v>
          </cell>
          <cell r="AN147">
            <v>0</v>
          </cell>
          <cell r="AO147">
            <v>55512</v>
          </cell>
          <cell r="BA147">
            <v>138</v>
          </cell>
          <cell r="BB147">
            <v>138</v>
          </cell>
          <cell r="BC147" t="str">
            <v>HOPEDALE</v>
          </cell>
          <cell r="BD147">
            <v>51940</v>
          </cell>
          <cell r="BE147">
            <v>50764</v>
          </cell>
          <cell r="BF147">
            <v>1176</v>
          </cell>
          <cell r="BG147">
            <v>4648.5</v>
          </cell>
          <cell r="BH147">
            <v>0</v>
          </cell>
          <cell r="BI147">
            <v>6268</v>
          </cell>
          <cell r="BJ147">
            <v>0</v>
          </cell>
          <cell r="BK147">
            <v>0</v>
          </cell>
          <cell r="BL147">
            <v>73.44963993368583</v>
          </cell>
          <cell r="BM147">
            <v>12165.949639933686</v>
          </cell>
          <cell r="BN147">
            <v>772.66174019048731</v>
          </cell>
          <cell r="CA147">
            <v>138</v>
          </cell>
          <cell r="CB147" t="str">
            <v>HOPEDALE</v>
          </cell>
          <cell r="CC147">
            <v>0</v>
          </cell>
          <cell r="CD147">
            <v>0</v>
          </cell>
          <cell r="CE147">
            <v>0</v>
          </cell>
          <cell r="CF147">
            <v>0</v>
          </cell>
          <cell r="CG147">
            <v>0</v>
          </cell>
          <cell r="CH147">
            <v>0</v>
          </cell>
          <cell r="CI147">
            <v>0</v>
          </cell>
          <cell r="CJ147">
            <v>0</v>
          </cell>
          <cell r="CK147">
            <v>0</v>
          </cell>
          <cell r="CL147">
            <v>0</v>
          </cell>
          <cell r="CN147">
            <v>0</v>
          </cell>
          <cell r="CP147">
            <v>1176</v>
          </cell>
          <cell r="CQ147">
            <v>1176</v>
          </cell>
          <cell r="CR147">
            <v>0</v>
          </cell>
          <cell r="CS147">
            <v>73.44963993368583</v>
          </cell>
          <cell r="CT147">
            <v>73.44963993368583</v>
          </cell>
          <cell r="CV147">
            <v>0</v>
          </cell>
        </row>
        <row r="148">
          <cell r="A148">
            <v>139</v>
          </cell>
          <cell r="B148">
            <v>139</v>
          </cell>
          <cell r="C148" t="str">
            <v>HOPKINTON</v>
          </cell>
          <cell r="D148">
            <v>9</v>
          </cell>
          <cell r="E148">
            <v>133893</v>
          </cell>
          <cell r="F148">
            <v>0</v>
          </cell>
          <cell r="G148">
            <v>8037</v>
          </cell>
          <cell r="H148">
            <v>141930</v>
          </cell>
          <cell r="J148">
            <v>56.965703563594055</v>
          </cell>
          <cell r="K148">
            <v>2.5117594854103149E-3</v>
          </cell>
          <cell r="L148">
            <v>8037</v>
          </cell>
          <cell r="M148">
            <v>8093.9657035635937</v>
          </cell>
          <cell r="O148">
            <v>133836.03429643641</v>
          </cell>
          <cell r="Q148">
            <v>0</v>
          </cell>
          <cell r="R148">
            <v>56.965703563594055</v>
          </cell>
          <cell r="S148">
            <v>8037</v>
          </cell>
          <cell r="T148">
            <v>8093.9657035635937</v>
          </cell>
          <cell r="V148">
            <v>30716.601249435822</v>
          </cell>
          <cell r="AA148">
            <v>139</v>
          </cell>
          <cell r="AB148">
            <v>9</v>
          </cell>
          <cell r="AC148">
            <v>0</v>
          </cell>
          <cell r="AD148">
            <v>0</v>
          </cell>
          <cell r="AE148">
            <v>133893</v>
          </cell>
          <cell r="AF148">
            <v>0</v>
          </cell>
          <cell r="AG148">
            <v>133893</v>
          </cell>
          <cell r="AH148">
            <v>0</v>
          </cell>
          <cell r="AI148">
            <v>8037</v>
          </cell>
          <cell r="AJ148">
            <v>141930</v>
          </cell>
          <cell r="AK148">
            <v>0</v>
          </cell>
          <cell r="AM148">
            <v>0</v>
          </cell>
          <cell r="AN148">
            <v>0</v>
          </cell>
          <cell r="AO148">
            <v>141930</v>
          </cell>
          <cell r="BA148">
            <v>139</v>
          </cell>
          <cell r="BB148">
            <v>139</v>
          </cell>
          <cell r="BC148" t="str">
            <v>HOPKINTON</v>
          </cell>
          <cell r="BD148">
            <v>133893</v>
          </cell>
          <cell r="BE148">
            <v>166662</v>
          </cell>
          <cell r="BF148">
            <v>0</v>
          </cell>
          <cell r="BG148">
            <v>5844.75</v>
          </cell>
          <cell r="BH148">
            <v>0</v>
          </cell>
          <cell r="BI148">
            <v>0</v>
          </cell>
          <cell r="BJ148">
            <v>16230.5</v>
          </cell>
          <cell r="BK148">
            <v>512</v>
          </cell>
          <cell r="BL148">
            <v>92.351249435820137</v>
          </cell>
          <cell r="BM148">
            <v>22679.601249435822</v>
          </cell>
          <cell r="BN148">
            <v>57.110166602340023</v>
          </cell>
          <cell r="CA148">
            <v>139</v>
          </cell>
          <cell r="CB148" t="str">
            <v>HOPKINTON</v>
          </cell>
          <cell r="CC148">
            <v>0</v>
          </cell>
          <cell r="CD148">
            <v>0</v>
          </cell>
          <cell r="CE148">
            <v>0</v>
          </cell>
          <cell r="CF148">
            <v>0</v>
          </cell>
          <cell r="CG148">
            <v>0</v>
          </cell>
          <cell r="CH148">
            <v>0</v>
          </cell>
          <cell r="CI148">
            <v>0</v>
          </cell>
          <cell r="CJ148">
            <v>0</v>
          </cell>
          <cell r="CK148">
            <v>0</v>
          </cell>
          <cell r="CL148">
            <v>0</v>
          </cell>
          <cell r="CN148">
            <v>0</v>
          </cell>
          <cell r="CP148">
            <v>0</v>
          </cell>
          <cell r="CQ148">
            <v>0</v>
          </cell>
          <cell r="CR148">
            <v>0</v>
          </cell>
          <cell r="CS148">
            <v>92.351249435820137</v>
          </cell>
          <cell r="CT148">
            <v>92.351249435820137</v>
          </cell>
          <cell r="CV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AA149">
            <v>140</v>
          </cell>
          <cell r="BA149">
            <v>140</v>
          </cell>
          <cell r="BB149">
            <v>140</v>
          </cell>
          <cell r="BC149" t="str">
            <v>HUBBARDSTON</v>
          </cell>
          <cell r="BD149">
            <v>0</v>
          </cell>
          <cell r="BE149">
            <v>0</v>
          </cell>
          <cell r="BF149">
            <v>0</v>
          </cell>
          <cell r="BG149">
            <v>0</v>
          </cell>
          <cell r="BH149">
            <v>0</v>
          </cell>
          <cell r="BI149">
            <v>0</v>
          </cell>
          <cell r="BJ149">
            <v>0</v>
          </cell>
          <cell r="BK149">
            <v>0</v>
          </cell>
          <cell r="BL149">
            <v>0</v>
          </cell>
          <cell r="BM149">
            <v>0</v>
          </cell>
          <cell r="BN149">
            <v>0</v>
          </cell>
          <cell r="CA149">
            <v>140</v>
          </cell>
          <cell r="CB149" t="str">
            <v>HUBBARDSTON</v>
          </cell>
          <cell r="CC149">
            <v>0</v>
          </cell>
          <cell r="CD149">
            <v>0</v>
          </cell>
          <cell r="CE149">
            <v>0</v>
          </cell>
          <cell r="CF149">
            <v>0</v>
          </cell>
          <cell r="CG149">
            <v>0</v>
          </cell>
          <cell r="CH149">
            <v>0</v>
          </cell>
          <cell r="CI149">
            <v>0</v>
          </cell>
          <cell r="CJ149">
            <v>0</v>
          </cell>
          <cell r="CK149">
            <v>0</v>
          </cell>
          <cell r="CL149">
            <v>0</v>
          </cell>
          <cell r="CN149">
            <v>0</v>
          </cell>
          <cell r="CP149">
            <v>0</v>
          </cell>
          <cell r="CQ149">
            <v>0</v>
          </cell>
          <cell r="CR149">
            <v>0</v>
          </cell>
          <cell r="CS149">
            <v>0</v>
          </cell>
          <cell r="CT149">
            <v>0</v>
          </cell>
          <cell r="CV149">
            <v>0</v>
          </cell>
        </row>
        <row r="150">
          <cell r="A150">
            <v>141</v>
          </cell>
          <cell r="B150">
            <v>141</v>
          </cell>
          <cell r="C150" t="str">
            <v>HUDSON</v>
          </cell>
          <cell r="D150">
            <v>143</v>
          </cell>
          <cell r="E150">
            <v>2088659</v>
          </cell>
          <cell r="F150">
            <v>0</v>
          </cell>
          <cell r="G150">
            <v>126828</v>
          </cell>
          <cell r="H150">
            <v>2215487</v>
          </cell>
          <cell r="J150">
            <v>272576.12429294927</v>
          </cell>
          <cell r="K150">
            <v>0.42331105184453721</v>
          </cell>
          <cell r="L150">
            <v>126828</v>
          </cell>
          <cell r="M150">
            <v>399404.12429294927</v>
          </cell>
          <cell r="O150">
            <v>1816082.8757070508</v>
          </cell>
          <cell r="Q150">
            <v>14666</v>
          </cell>
          <cell r="R150">
            <v>272576.12429294927</v>
          </cell>
          <cell r="S150">
            <v>127699</v>
          </cell>
          <cell r="T150">
            <v>414070.12429294927</v>
          </cell>
          <cell r="V150">
            <v>785408.5</v>
          </cell>
          <cell r="AA150">
            <v>141</v>
          </cell>
          <cell r="AB150">
            <v>143</v>
          </cell>
          <cell r="AC150">
            <v>0</v>
          </cell>
          <cell r="AD150">
            <v>0</v>
          </cell>
          <cell r="AE150">
            <v>2102454</v>
          </cell>
          <cell r="AF150">
            <v>0</v>
          </cell>
          <cell r="AG150">
            <v>2102454</v>
          </cell>
          <cell r="AH150">
            <v>0</v>
          </cell>
          <cell r="AI150">
            <v>127699</v>
          </cell>
          <cell r="AJ150">
            <v>2230153</v>
          </cell>
          <cell r="AK150">
            <v>0</v>
          </cell>
          <cell r="AM150">
            <v>0</v>
          </cell>
          <cell r="AN150">
            <v>0</v>
          </cell>
          <cell r="AO150">
            <v>2230153</v>
          </cell>
          <cell r="BA150">
            <v>141</v>
          </cell>
          <cell r="BB150">
            <v>141</v>
          </cell>
          <cell r="BC150" t="str">
            <v>HUDSON</v>
          </cell>
          <cell r="BD150">
            <v>2088659</v>
          </cell>
          <cell r="BE150">
            <v>1646766</v>
          </cell>
          <cell r="BF150">
            <v>441893</v>
          </cell>
          <cell r="BG150">
            <v>24199.75</v>
          </cell>
          <cell r="BH150">
            <v>100121</v>
          </cell>
          <cell r="BI150">
            <v>55304.25</v>
          </cell>
          <cell r="BJ150">
            <v>22396.5</v>
          </cell>
          <cell r="BK150">
            <v>0</v>
          </cell>
          <cell r="BL150">
            <v>0</v>
          </cell>
          <cell r="BM150">
            <v>643914.5</v>
          </cell>
          <cell r="BN150">
            <v>273267.36784374638</v>
          </cell>
          <cell r="CA150">
            <v>141</v>
          </cell>
          <cell r="CB150" t="str">
            <v>HUDSON</v>
          </cell>
          <cell r="CC150">
            <v>0</v>
          </cell>
          <cell r="CD150">
            <v>-13795</v>
          </cell>
          <cell r="CE150">
            <v>0</v>
          </cell>
          <cell r="CF150">
            <v>-871</v>
          </cell>
          <cell r="CG150">
            <v>-14666</v>
          </cell>
          <cell r="CH150">
            <v>13795</v>
          </cell>
          <cell r="CI150">
            <v>871</v>
          </cell>
          <cell r="CJ150">
            <v>871</v>
          </cell>
          <cell r="CK150">
            <v>15537</v>
          </cell>
          <cell r="CL150">
            <v>871</v>
          </cell>
          <cell r="CN150">
            <v>0</v>
          </cell>
          <cell r="CP150">
            <v>441893</v>
          </cell>
          <cell r="CQ150">
            <v>455688</v>
          </cell>
          <cell r="CR150">
            <v>-13795</v>
          </cell>
          <cell r="CS150">
            <v>-8787.1811122134168</v>
          </cell>
          <cell r="CT150">
            <v>0</v>
          </cell>
          <cell r="CV150">
            <v>0</v>
          </cell>
        </row>
        <row r="151">
          <cell r="A151">
            <v>142</v>
          </cell>
          <cell r="B151">
            <v>142</v>
          </cell>
          <cell r="C151" t="str">
            <v>HULL</v>
          </cell>
          <cell r="D151">
            <v>40</v>
          </cell>
          <cell r="E151">
            <v>733360</v>
          </cell>
          <cell r="F151">
            <v>0</v>
          </cell>
          <cell r="G151">
            <v>35720</v>
          </cell>
          <cell r="H151">
            <v>769080</v>
          </cell>
          <cell r="J151">
            <v>53431.007451739308</v>
          </cell>
          <cell r="K151">
            <v>0.30312344343514275</v>
          </cell>
          <cell r="L151">
            <v>35720</v>
          </cell>
          <cell r="M151">
            <v>89151.007451739308</v>
          </cell>
          <cell r="O151">
            <v>679928.99254826072</v>
          </cell>
          <cell r="Q151">
            <v>0</v>
          </cell>
          <cell r="R151">
            <v>53431.007451739308</v>
          </cell>
          <cell r="S151">
            <v>35720</v>
          </cell>
          <cell r="T151">
            <v>89151.007451739308</v>
          </cell>
          <cell r="V151">
            <v>211988.14622529049</v>
          </cell>
          <cell r="AA151">
            <v>142</v>
          </cell>
          <cell r="AB151">
            <v>40</v>
          </cell>
          <cell r="AC151">
            <v>0</v>
          </cell>
          <cell r="AD151">
            <v>0</v>
          </cell>
          <cell r="AE151">
            <v>733360</v>
          </cell>
          <cell r="AF151">
            <v>0</v>
          </cell>
          <cell r="AG151">
            <v>733360</v>
          </cell>
          <cell r="AH151">
            <v>0</v>
          </cell>
          <cell r="AI151">
            <v>35720</v>
          </cell>
          <cell r="AJ151">
            <v>769080</v>
          </cell>
          <cell r="AK151">
            <v>0</v>
          </cell>
          <cell r="AM151">
            <v>0</v>
          </cell>
          <cell r="AN151">
            <v>0</v>
          </cell>
          <cell r="AO151">
            <v>769080</v>
          </cell>
          <cell r="BA151">
            <v>142</v>
          </cell>
          <cell r="BB151">
            <v>142</v>
          </cell>
          <cell r="BC151" t="str">
            <v>HULL</v>
          </cell>
          <cell r="BD151">
            <v>733360</v>
          </cell>
          <cell r="BE151">
            <v>647190</v>
          </cell>
          <cell r="BF151">
            <v>86170</v>
          </cell>
          <cell r="BG151">
            <v>28992</v>
          </cell>
          <cell r="BH151">
            <v>29872</v>
          </cell>
          <cell r="BI151">
            <v>15661.25</v>
          </cell>
          <cell r="BJ151">
            <v>8611</v>
          </cell>
          <cell r="BK151">
            <v>6511</v>
          </cell>
          <cell r="BL151">
            <v>450.89622529048938</v>
          </cell>
          <cell r="BM151">
            <v>176268.14622529049</v>
          </cell>
          <cell r="BN151">
            <v>53566.506624344445</v>
          </cell>
          <cell r="CA151">
            <v>142</v>
          </cell>
          <cell r="CB151" t="str">
            <v>HULL</v>
          </cell>
          <cell r="CC151">
            <v>0</v>
          </cell>
          <cell r="CD151">
            <v>0</v>
          </cell>
          <cell r="CE151">
            <v>0</v>
          </cell>
          <cell r="CF151">
            <v>0</v>
          </cell>
          <cell r="CG151">
            <v>0</v>
          </cell>
          <cell r="CH151">
            <v>0</v>
          </cell>
          <cell r="CI151">
            <v>0</v>
          </cell>
          <cell r="CJ151">
            <v>0</v>
          </cell>
          <cell r="CK151">
            <v>0</v>
          </cell>
          <cell r="CL151">
            <v>0</v>
          </cell>
          <cell r="CN151">
            <v>0</v>
          </cell>
          <cell r="CP151">
            <v>86170</v>
          </cell>
          <cell r="CQ151">
            <v>86170</v>
          </cell>
          <cell r="CR151">
            <v>0</v>
          </cell>
          <cell r="CS151">
            <v>450.89622529048938</v>
          </cell>
          <cell r="CT151">
            <v>450.89622529048938</v>
          </cell>
          <cell r="CV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AA152">
            <v>143</v>
          </cell>
          <cell r="BA152">
            <v>143</v>
          </cell>
          <cell r="BB152">
            <v>143</v>
          </cell>
          <cell r="BC152" t="str">
            <v>HUNTINGTON</v>
          </cell>
          <cell r="BD152">
            <v>0</v>
          </cell>
          <cell r="BE152">
            <v>0</v>
          </cell>
          <cell r="BF152">
            <v>0</v>
          </cell>
          <cell r="BG152">
            <v>0</v>
          </cell>
          <cell r="BH152">
            <v>0</v>
          </cell>
          <cell r="BI152">
            <v>0</v>
          </cell>
          <cell r="BJ152">
            <v>0</v>
          </cell>
          <cell r="BK152">
            <v>0</v>
          </cell>
          <cell r="BL152">
            <v>0</v>
          </cell>
          <cell r="BM152">
            <v>0</v>
          </cell>
          <cell r="BN152">
            <v>0</v>
          </cell>
          <cell r="CA152">
            <v>143</v>
          </cell>
          <cell r="CB152" t="str">
            <v>HUNTINGTON</v>
          </cell>
          <cell r="CC152">
            <v>0</v>
          </cell>
          <cell r="CD152">
            <v>0</v>
          </cell>
          <cell r="CE152">
            <v>0</v>
          </cell>
          <cell r="CF152">
            <v>0</v>
          </cell>
          <cell r="CG152">
            <v>0</v>
          </cell>
          <cell r="CH152">
            <v>0</v>
          </cell>
          <cell r="CI152">
            <v>0</v>
          </cell>
          <cell r="CJ152">
            <v>0</v>
          </cell>
          <cell r="CK152">
            <v>0</v>
          </cell>
          <cell r="CL152">
            <v>0</v>
          </cell>
          <cell r="CN152">
            <v>0</v>
          </cell>
          <cell r="CP152">
            <v>0</v>
          </cell>
          <cell r="CQ152">
            <v>0</v>
          </cell>
          <cell r="CR152">
            <v>0</v>
          </cell>
          <cell r="CS152">
            <v>0</v>
          </cell>
          <cell r="CT152">
            <v>0</v>
          </cell>
          <cell r="CV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AA153">
            <v>144</v>
          </cell>
          <cell r="BA153">
            <v>144</v>
          </cell>
          <cell r="BB153">
            <v>144</v>
          </cell>
          <cell r="BC153" t="str">
            <v>IPSWICH</v>
          </cell>
          <cell r="BD153">
            <v>0</v>
          </cell>
          <cell r="BE153">
            <v>0</v>
          </cell>
          <cell r="BF153">
            <v>0</v>
          </cell>
          <cell r="BG153">
            <v>0</v>
          </cell>
          <cell r="BH153">
            <v>0</v>
          </cell>
          <cell r="BI153">
            <v>0</v>
          </cell>
          <cell r="BJ153">
            <v>0</v>
          </cell>
          <cell r="BK153">
            <v>0</v>
          </cell>
          <cell r="BL153">
            <v>0</v>
          </cell>
          <cell r="BM153">
            <v>0</v>
          </cell>
          <cell r="BN153">
            <v>0</v>
          </cell>
          <cell r="CA153">
            <v>144</v>
          </cell>
          <cell r="CB153" t="str">
            <v>IPSWICH</v>
          </cell>
          <cell r="CC153">
            <v>0</v>
          </cell>
          <cell r="CD153">
            <v>0</v>
          </cell>
          <cell r="CE153">
            <v>0</v>
          </cell>
          <cell r="CF153">
            <v>0</v>
          </cell>
          <cell r="CG153">
            <v>0</v>
          </cell>
          <cell r="CH153">
            <v>0</v>
          </cell>
          <cell r="CI153">
            <v>0</v>
          </cell>
          <cell r="CJ153">
            <v>0</v>
          </cell>
          <cell r="CK153">
            <v>0</v>
          </cell>
          <cell r="CL153">
            <v>0</v>
          </cell>
          <cell r="CN153">
            <v>0</v>
          </cell>
          <cell r="CP153">
            <v>0</v>
          </cell>
          <cell r="CQ153">
            <v>0</v>
          </cell>
          <cell r="CR153">
            <v>0</v>
          </cell>
          <cell r="CS153">
            <v>0</v>
          </cell>
          <cell r="CT153">
            <v>0</v>
          </cell>
          <cell r="CV153">
            <v>0</v>
          </cell>
        </row>
        <row r="154">
          <cell r="A154">
            <v>145</v>
          </cell>
          <cell r="B154">
            <v>145</v>
          </cell>
          <cell r="C154" t="str">
            <v>KINGSTON</v>
          </cell>
          <cell r="D154">
            <v>17</v>
          </cell>
          <cell r="E154">
            <v>206124</v>
          </cell>
          <cell r="F154">
            <v>0</v>
          </cell>
          <cell r="G154">
            <v>15181</v>
          </cell>
          <cell r="H154">
            <v>221305</v>
          </cell>
          <cell r="J154">
            <v>57167.914838697659</v>
          </cell>
          <cell r="K154">
            <v>0.44174164399487414</v>
          </cell>
          <cell r="L154">
            <v>15181</v>
          </cell>
          <cell r="M154">
            <v>72348.914838697659</v>
          </cell>
          <cell r="O154">
            <v>148956.08516130236</v>
          </cell>
          <cell r="Q154">
            <v>0</v>
          </cell>
          <cell r="R154">
            <v>57167.914838697659</v>
          </cell>
          <cell r="S154">
            <v>15181</v>
          </cell>
          <cell r="T154">
            <v>72348.914838697659</v>
          </cell>
          <cell r="V154">
            <v>144595.81885588542</v>
          </cell>
          <cell r="AA154">
            <v>145</v>
          </cell>
          <cell r="AB154">
            <v>17</v>
          </cell>
          <cell r="AC154">
            <v>0</v>
          </cell>
          <cell r="AD154">
            <v>0</v>
          </cell>
          <cell r="AE154">
            <v>206124</v>
          </cell>
          <cell r="AF154">
            <v>0</v>
          </cell>
          <cell r="AG154">
            <v>206124</v>
          </cell>
          <cell r="AH154">
            <v>0</v>
          </cell>
          <cell r="AI154">
            <v>15181</v>
          </cell>
          <cell r="AJ154">
            <v>221305</v>
          </cell>
          <cell r="AK154">
            <v>0</v>
          </cell>
          <cell r="AM154">
            <v>0</v>
          </cell>
          <cell r="AN154">
            <v>0</v>
          </cell>
          <cell r="AO154">
            <v>221305</v>
          </cell>
          <cell r="BA154">
            <v>145</v>
          </cell>
          <cell r="BB154">
            <v>145</v>
          </cell>
          <cell r="BC154" t="str">
            <v>KINGSTON</v>
          </cell>
          <cell r="BD154">
            <v>206124</v>
          </cell>
          <cell r="BE154">
            <v>113599</v>
          </cell>
          <cell r="BF154">
            <v>92525</v>
          </cell>
          <cell r="BG154">
            <v>9750.75</v>
          </cell>
          <cell r="BH154">
            <v>0</v>
          </cell>
          <cell r="BI154">
            <v>6247.5</v>
          </cell>
          <cell r="BJ154">
            <v>18617.75</v>
          </cell>
          <cell r="BK154">
            <v>2119.75</v>
          </cell>
          <cell r="BL154">
            <v>154.06885588542355</v>
          </cell>
          <cell r="BM154">
            <v>129414.81885588542</v>
          </cell>
          <cell r="BN154">
            <v>57312.890678189382</v>
          </cell>
          <cell r="CA154">
            <v>145</v>
          </cell>
          <cell r="CB154" t="str">
            <v>KINGSTON</v>
          </cell>
          <cell r="CC154">
            <v>0</v>
          </cell>
          <cell r="CD154">
            <v>0</v>
          </cell>
          <cell r="CE154">
            <v>0</v>
          </cell>
          <cell r="CF154">
            <v>0</v>
          </cell>
          <cell r="CG154">
            <v>0</v>
          </cell>
          <cell r="CH154">
            <v>0</v>
          </cell>
          <cell r="CI154">
            <v>0</v>
          </cell>
          <cell r="CJ154">
            <v>0</v>
          </cell>
          <cell r="CK154">
            <v>0</v>
          </cell>
          <cell r="CL154">
            <v>0</v>
          </cell>
          <cell r="CN154">
            <v>0</v>
          </cell>
          <cell r="CP154">
            <v>92525</v>
          </cell>
          <cell r="CQ154">
            <v>92525</v>
          </cell>
          <cell r="CR154">
            <v>0</v>
          </cell>
          <cell r="CS154">
            <v>154.06885588542355</v>
          </cell>
          <cell r="CT154">
            <v>154.06885588542355</v>
          </cell>
          <cell r="CV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AA155">
            <v>146</v>
          </cell>
          <cell r="BA155">
            <v>146</v>
          </cell>
          <cell r="BB155">
            <v>146</v>
          </cell>
          <cell r="BC155" t="str">
            <v>LAKEVILLE</v>
          </cell>
          <cell r="BD155">
            <v>0</v>
          </cell>
          <cell r="BE155">
            <v>0</v>
          </cell>
          <cell r="BF155">
            <v>0</v>
          </cell>
          <cell r="BG155">
            <v>0</v>
          </cell>
          <cell r="BH155">
            <v>0</v>
          </cell>
          <cell r="BI155">
            <v>0</v>
          </cell>
          <cell r="BJ155">
            <v>0</v>
          </cell>
          <cell r="BK155">
            <v>0</v>
          </cell>
          <cell r="BL155">
            <v>0</v>
          </cell>
          <cell r="BM155">
            <v>0</v>
          </cell>
          <cell r="BN155">
            <v>0</v>
          </cell>
          <cell r="CA155">
            <v>146</v>
          </cell>
          <cell r="CB155" t="str">
            <v>LAKEVILLE</v>
          </cell>
          <cell r="CC155">
            <v>0</v>
          </cell>
          <cell r="CD155">
            <v>0</v>
          </cell>
          <cell r="CE155">
            <v>0</v>
          </cell>
          <cell r="CF155">
            <v>0</v>
          </cell>
          <cell r="CG155">
            <v>0</v>
          </cell>
          <cell r="CH155">
            <v>0</v>
          </cell>
          <cell r="CI155">
            <v>0</v>
          </cell>
          <cell r="CJ155">
            <v>0</v>
          </cell>
          <cell r="CK155">
            <v>0</v>
          </cell>
          <cell r="CL155">
            <v>0</v>
          </cell>
          <cell r="CN155">
            <v>0</v>
          </cell>
          <cell r="CP155">
            <v>0</v>
          </cell>
          <cell r="CQ155">
            <v>0</v>
          </cell>
          <cell r="CR155">
            <v>0</v>
          </cell>
          <cell r="CS155">
            <v>0</v>
          </cell>
          <cell r="CT155">
            <v>0</v>
          </cell>
          <cell r="CV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AA156">
            <v>147</v>
          </cell>
          <cell r="BA156">
            <v>147</v>
          </cell>
          <cell r="BB156">
            <v>147</v>
          </cell>
          <cell r="BC156" t="str">
            <v>LANCASTER</v>
          </cell>
          <cell r="BD156">
            <v>0</v>
          </cell>
          <cell r="BE156">
            <v>0</v>
          </cell>
          <cell r="BF156">
            <v>0</v>
          </cell>
          <cell r="BG156">
            <v>0</v>
          </cell>
          <cell r="BH156">
            <v>0</v>
          </cell>
          <cell r="BI156">
            <v>0</v>
          </cell>
          <cell r="BJ156">
            <v>0</v>
          </cell>
          <cell r="BK156">
            <v>0</v>
          </cell>
          <cell r="BL156">
            <v>0</v>
          </cell>
          <cell r="BM156">
            <v>0</v>
          </cell>
          <cell r="BN156">
            <v>0</v>
          </cell>
          <cell r="CA156">
            <v>147</v>
          </cell>
          <cell r="CB156" t="str">
            <v>LANCASTER</v>
          </cell>
          <cell r="CC156">
            <v>0</v>
          </cell>
          <cell r="CD156">
            <v>0</v>
          </cell>
          <cell r="CE156">
            <v>0</v>
          </cell>
          <cell r="CF156">
            <v>0</v>
          </cell>
          <cell r="CG156">
            <v>0</v>
          </cell>
          <cell r="CH156">
            <v>0</v>
          </cell>
          <cell r="CI156">
            <v>0</v>
          </cell>
          <cell r="CJ156">
            <v>0</v>
          </cell>
          <cell r="CK156">
            <v>0</v>
          </cell>
          <cell r="CL156">
            <v>0</v>
          </cell>
          <cell r="CN156">
            <v>0</v>
          </cell>
          <cell r="CP156">
            <v>0</v>
          </cell>
          <cell r="CQ156">
            <v>0</v>
          </cell>
          <cell r="CR156">
            <v>0</v>
          </cell>
          <cell r="CS156">
            <v>0</v>
          </cell>
          <cell r="CT156">
            <v>0</v>
          </cell>
          <cell r="CV156">
            <v>0</v>
          </cell>
        </row>
        <row r="157">
          <cell r="A157">
            <v>148</v>
          </cell>
          <cell r="B157">
            <v>148</v>
          </cell>
          <cell r="C157" t="str">
            <v>LANESBOROUGH</v>
          </cell>
          <cell r="D157">
            <v>0</v>
          </cell>
          <cell r="E157">
            <v>0</v>
          </cell>
          <cell r="F157">
            <v>0</v>
          </cell>
          <cell r="G157">
            <v>0</v>
          </cell>
          <cell r="H157">
            <v>0</v>
          </cell>
          <cell r="J157">
            <v>-1.0542823801913008</v>
          </cell>
          <cell r="K157">
            <v>-9.6129700297960708E-5</v>
          </cell>
          <cell r="L157">
            <v>0</v>
          </cell>
          <cell r="M157">
            <v>-1.0542823801913008</v>
          </cell>
          <cell r="O157">
            <v>1.0542823801913008</v>
          </cell>
          <cell r="Q157">
            <v>0</v>
          </cell>
          <cell r="R157">
            <v>-1.0542823801913008</v>
          </cell>
          <cell r="S157">
            <v>0</v>
          </cell>
          <cell r="T157">
            <v>-1.0542823801913008</v>
          </cell>
          <cell r="V157">
            <v>10967.290826076427</v>
          </cell>
          <cell r="AA157">
            <v>148</v>
          </cell>
          <cell r="BA157">
            <v>148</v>
          </cell>
          <cell r="BB157">
            <v>148</v>
          </cell>
          <cell r="BC157" t="str">
            <v>LANESBOROUGH</v>
          </cell>
          <cell r="BD157">
            <v>0</v>
          </cell>
          <cell r="BE157">
            <v>0</v>
          </cell>
          <cell r="BF157">
            <v>0</v>
          </cell>
          <cell r="BG157">
            <v>0</v>
          </cell>
          <cell r="BH157">
            <v>7093</v>
          </cell>
          <cell r="BI157">
            <v>3876</v>
          </cell>
          <cell r="BJ157">
            <v>0</v>
          </cell>
          <cell r="BK157">
            <v>0</v>
          </cell>
          <cell r="BL157">
            <v>-1.7091739235721661</v>
          </cell>
          <cell r="BM157">
            <v>10967.290826076427</v>
          </cell>
          <cell r="BN157">
            <v>-1.0569560035613472</v>
          </cell>
          <cell r="CA157">
            <v>148</v>
          </cell>
          <cell r="CB157" t="str">
            <v>LANESBOROUGH</v>
          </cell>
          <cell r="CC157">
            <v>0</v>
          </cell>
          <cell r="CD157">
            <v>0</v>
          </cell>
          <cell r="CE157">
            <v>0</v>
          </cell>
          <cell r="CF157">
            <v>0</v>
          </cell>
          <cell r="CG157">
            <v>0</v>
          </cell>
          <cell r="CH157">
            <v>0</v>
          </cell>
          <cell r="CI157">
            <v>0</v>
          </cell>
          <cell r="CJ157">
            <v>0</v>
          </cell>
          <cell r="CK157">
            <v>0</v>
          </cell>
          <cell r="CL157">
            <v>0</v>
          </cell>
          <cell r="CN157">
            <v>0</v>
          </cell>
          <cell r="CP157">
            <v>0</v>
          </cell>
          <cell r="CQ157">
            <v>0</v>
          </cell>
          <cell r="CR157">
            <v>0</v>
          </cell>
          <cell r="CS157">
            <v>-1.7091739235721661</v>
          </cell>
          <cell r="CT157">
            <v>-1.7091739235721661</v>
          </cell>
          <cell r="CV157">
            <v>0</v>
          </cell>
        </row>
        <row r="158">
          <cell r="A158">
            <v>149</v>
          </cell>
          <cell r="B158">
            <v>149</v>
          </cell>
          <cell r="C158" t="str">
            <v>LAWRENCE</v>
          </cell>
          <cell r="D158">
            <v>1887</v>
          </cell>
          <cell r="E158">
            <v>22509310</v>
          </cell>
          <cell r="F158">
            <v>728099</v>
          </cell>
          <cell r="G158">
            <v>1685091</v>
          </cell>
          <cell r="H158">
            <v>24922500</v>
          </cell>
          <cell r="J158">
            <v>2129988.7554480094</v>
          </cell>
          <cell r="K158">
            <v>0.4384952069236957</v>
          </cell>
          <cell r="L158">
            <v>1685091</v>
          </cell>
          <cell r="M158">
            <v>3815079.7554480094</v>
          </cell>
          <cell r="O158">
            <v>21107420.24455199</v>
          </cell>
          <cell r="Q158">
            <v>0</v>
          </cell>
          <cell r="R158">
            <v>2129988.7554480094</v>
          </cell>
          <cell r="S158">
            <v>1685091</v>
          </cell>
          <cell r="T158">
            <v>3815079.7554480094</v>
          </cell>
          <cell r="V158">
            <v>6542587.0953191379</v>
          </cell>
          <cell r="AA158">
            <v>149</v>
          </cell>
          <cell r="AB158">
            <v>1887</v>
          </cell>
          <cell r="AC158">
            <v>0</v>
          </cell>
          <cell r="AD158">
            <v>0</v>
          </cell>
          <cell r="AE158">
            <v>22509310</v>
          </cell>
          <cell r="AF158">
            <v>0</v>
          </cell>
          <cell r="AG158">
            <v>22509310</v>
          </cell>
          <cell r="AH158">
            <v>728099</v>
          </cell>
          <cell r="AI158">
            <v>1685091</v>
          </cell>
          <cell r="AJ158">
            <v>24922500</v>
          </cell>
          <cell r="AK158">
            <v>0</v>
          </cell>
          <cell r="AM158">
            <v>0</v>
          </cell>
          <cell r="AN158">
            <v>0</v>
          </cell>
          <cell r="AO158">
            <v>24922500</v>
          </cell>
          <cell r="BA158">
            <v>149</v>
          </cell>
          <cell r="BB158">
            <v>149</v>
          </cell>
          <cell r="BC158" t="str">
            <v>LAWRENCE</v>
          </cell>
          <cell r="BD158">
            <v>22509310</v>
          </cell>
          <cell r="BE158">
            <v>19057185</v>
          </cell>
          <cell r="BF158">
            <v>3452125</v>
          </cell>
          <cell r="BG158">
            <v>60430.5</v>
          </cell>
          <cell r="BH158">
            <v>189429</v>
          </cell>
          <cell r="BI158">
            <v>330244.25</v>
          </cell>
          <cell r="BJ158">
            <v>492986</v>
          </cell>
          <cell r="BK158">
            <v>331326.5</v>
          </cell>
          <cell r="BL158">
            <v>954.84531913790852</v>
          </cell>
          <cell r="BM158">
            <v>4857496.0953191379</v>
          </cell>
          <cell r="BN158">
            <v>2135390.3326928732</v>
          </cell>
          <cell r="CA158">
            <v>149</v>
          </cell>
          <cell r="CB158" t="str">
            <v>LAWRENCE</v>
          </cell>
          <cell r="CC158">
            <v>0</v>
          </cell>
          <cell r="CD158">
            <v>0</v>
          </cell>
          <cell r="CE158">
            <v>0</v>
          </cell>
          <cell r="CF158">
            <v>0</v>
          </cell>
          <cell r="CG158">
            <v>0</v>
          </cell>
          <cell r="CH158">
            <v>0</v>
          </cell>
          <cell r="CI158">
            <v>0</v>
          </cell>
          <cell r="CJ158">
            <v>0</v>
          </cell>
          <cell r="CK158">
            <v>0</v>
          </cell>
          <cell r="CL158">
            <v>0</v>
          </cell>
          <cell r="CN158">
            <v>0</v>
          </cell>
          <cell r="CP158">
            <v>3452125</v>
          </cell>
          <cell r="CQ158">
            <v>3452125</v>
          </cell>
          <cell r="CR158">
            <v>0</v>
          </cell>
          <cell r="CS158">
            <v>954.84531913790852</v>
          </cell>
          <cell r="CT158">
            <v>954.84531913790852</v>
          </cell>
          <cell r="CV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AA159">
            <v>150</v>
          </cell>
          <cell r="BA159">
            <v>150</v>
          </cell>
          <cell r="BB159">
            <v>150</v>
          </cell>
          <cell r="BC159" t="str">
            <v>LEE</v>
          </cell>
          <cell r="BD159">
            <v>0</v>
          </cell>
          <cell r="BE159">
            <v>0</v>
          </cell>
          <cell r="BF159">
            <v>0</v>
          </cell>
          <cell r="BG159">
            <v>0</v>
          </cell>
          <cell r="BH159">
            <v>0</v>
          </cell>
          <cell r="BI159">
            <v>0</v>
          </cell>
          <cell r="BJ159">
            <v>1937.5</v>
          </cell>
          <cell r="BK159">
            <v>5406.25</v>
          </cell>
          <cell r="BL159">
            <v>0</v>
          </cell>
          <cell r="BM159">
            <v>7343.75</v>
          </cell>
          <cell r="BN159">
            <v>0</v>
          </cell>
          <cell r="CA159">
            <v>150</v>
          </cell>
          <cell r="CB159" t="str">
            <v>LEE</v>
          </cell>
          <cell r="CC159">
            <v>0</v>
          </cell>
          <cell r="CD159">
            <v>0</v>
          </cell>
          <cell r="CE159">
            <v>0</v>
          </cell>
          <cell r="CF159">
            <v>0</v>
          </cell>
          <cell r="CG159">
            <v>0</v>
          </cell>
          <cell r="CH159">
            <v>0</v>
          </cell>
          <cell r="CI159">
            <v>0</v>
          </cell>
          <cell r="CJ159">
            <v>0</v>
          </cell>
          <cell r="CK159">
            <v>0</v>
          </cell>
          <cell r="CL159">
            <v>0</v>
          </cell>
          <cell r="CN159">
            <v>0</v>
          </cell>
          <cell r="CP159">
            <v>0</v>
          </cell>
          <cell r="CQ159">
            <v>0</v>
          </cell>
          <cell r="CR159">
            <v>0</v>
          </cell>
          <cell r="CS159">
            <v>0</v>
          </cell>
          <cell r="CT159">
            <v>0</v>
          </cell>
          <cell r="CV159">
            <v>0</v>
          </cell>
        </row>
        <row r="160">
          <cell r="A160">
            <v>151</v>
          </cell>
          <cell r="B160">
            <v>151</v>
          </cell>
          <cell r="C160" t="str">
            <v>LEICESTER</v>
          </cell>
          <cell r="D160">
            <v>11</v>
          </cell>
          <cell r="E160">
            <v>142356</v>
          </cell>
          <cell r="F160">
            <v>0</v>
          </cell>
          <cell r="G160">
            <v>9823</v>
          </cell>
          <cell r="H160">
            <v>152179</v>
          </cell>
          <cell r="J160">
            <v>69.991865985038004</v>
          </cell>
          <cell r="K160">
            <v>3.2475480264128865E-3</v>
          </cell>
          <cell r="L160">
            <v>9823</v>
          </cell>
          <cell r="M160">
            <v>9892.9918659850373</v>
          </cell>
          <cell r="O160">
            <v>142286.00813401496</v>
          </cell>
          <cell r="Q160">
            <v>0</v>
          </cell>
          <cell r="R160">
            <v>69.991865985038004</v>
          </cell>
          <cell r="S160">
            <v>9823</v>
          </cell>
          <cell r="T160">
            <v>9892.9918659850373</v>
          </cell>
          <cell r="V160">
            <v>31375.218909707168</v>
          </cell>
          <cell r="AA160">
            <v>151</v>
          </cell>
          <cell r="AB160">
            <v>11</v>
          </cell>
          <cell r="AC160">
            <v>0</v>
          </cell>
          <cell r="AD160">
            <v>0</v>
          </cell>
          <cell r="AE160">
            <v>142356</v>
          </cell>
          <cell r="AF160">
            <v>0</v>
          </cell>
          <cell r="AG160">
            <v>142356</v>
          </cell>
          <cell r="AH160">
            <v>0</v>
          </cell>
          <cell r="AI160">
            <v>9823</v>
          </cell>
          <cell r="AJ160">
            <v>152179</v>
          </cell>
          <cell r="AK160">
            <v>0</v>
          </cell>
          <cell r="AM160">
            <v>0</v>
          </cell>
          <cell r="AN160">
            <v>0</v>
          </cell>
          <cell r="AO160">
            <v>152179</v>
          </cell>
          <cell r="BA160">
            <v>151</v>
          </cell>
          <cell r="BB160">
            <v>151</v>
          </cell>
          <cell r="BC160" t="str">
            <v>LEICESTER</v>
          </cell>
          <cell r="BD160">
            <v>142356</v>
          </cell>
          <cell r="BE160">
            <v>168462</v>
          </cell>
          <cell r="BF160">
            <v>0</v>
          </cell>
          <cell r="BG160">
            <v>7181.25</v>
          </cell>
          <cell r="BH160">
            <v>0</v>
          </cell>
          <cell r="BI160">
            <v>7593</v>
          </cell>
          <cell r="BJ160">
            <v>0</v>
          </cell>
          <cell r="BK160">
            <v>6664.5</v>
          </cell>
          <cell r="BL160">
            <v>113.46890970716777</v>
          </cell>
          <cell r="BM160">
            <v>21552.218909707168</v>
          </cell>
          <cell r="BN160">
            <v>70.169362917668892</v>
          </cell>
          <cell r="CA160">
            <v>151</v>
          </cell>
          <cell r="CB160" t="str">
            <v>LEICESTER</v>
          </cell>
          <cell r="CC160">
            <v>0</v>
          </cell>
          <cell r="CD160">
            <v>0</v>
          </cell>
          <cell r="CE160">
            <v>0</v>
          </cell>
          <cell r="CF160">
            <v>0</v>
          </cell>
          <cell r="CG160">
            <v>0</v>
          </cell>
          <cell r="CH160">
            <v>0</v>
          </cell>
          <cell r="CI160">
            <v>0</v>
          </cell>
          <cell r="CJ160">
            <v>0</v>
          </cell>
          <cell r="CK160">
            <v>0</v>
          </cell>
          <cell r="CL160">
            <v>0</v>
          </cell>
          <cell r="CN160">
            <v>0</v>
          </cell>
          <cell r="CP160">
            <v>0</v>
          </cell>
          <cell r="CQ160">
            <v>0</v>
          </cell>
          <cell r="CR160">
            <v>0</v>
          </cell>
          <cell r="CS160">
            <v>113.46890970716777</v>
          </cell>
          <cell r="CT160">
            <v>113.46890970716777</v>
          </cell>
          <cell r="CV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AA161">
            <v>152</v>
          </cell>
          <cell r="BA161">
            <v>152</v>
          </cell>
          <cell r="BB161">
            <v>152</v>
          </cell>
          <cell r="BC161" t="str">
            <v>LENOX</v>
          </cell>
          <cell r="BD161">
            <v>0</v>
          </cell>
          <cell r="BE161">
            <v>0</v>
          </cell>
          <cell r="BF161">
            <v>0</v>
          </cell>
          <cell r="BG161">
            <v>0</v>
          </cell>
          <cell r="BH161">
            <v>0</v>
          </cell>
          <cell r="BI161">
            <v>3331</v>
          </cell>
          <cell r="BJ161">
            <v>5671.25</v>
          </cell>
          <cell r="BK161">
            <v>0</v>
          </cell>
          <cell r="BL161">
            <v>0</v>
          </cell>
          <cell r="BM161">
            <v>9002.25</v>
          </cell>
          <cell r="BN161">
            <v>0</v>
          </cell>
          <cell r="CA161">
            <v>152</v>
          </cell>
          <cell r="CB161" t="str">
            <v>LENOX</v>
          </cell>
          <cell r="CC161">
            <v>0</v>
          </cell>
          <cell r="CD161">
            <v>0</v>
          </cell>
          <cell r="CE161">
            <v>0</v>
          </cell>
          <cell r="CF161">
            <v>0</v>
          </cell>
          <cell r="CG161">
            <v>0</v>
          </cell>
          <cell r="CH161">
            <v>0</v>
          </cell>
          <cell r="CI161">
            <v>0</v>
          </cell>
          <cell r="CJ161">
            <v>0</v>
          </cell>
          <cell r="CK161">
            <v>0</v>
          </cell>
          <cell r="CL161">
            <v>0</v>
          </cell>
          <cell r="CN161">
            <v>0</v>
          </cell>
          <cell r="CP161">
            <v>0</v>
          </cell>
          <cell r="CQ161">
            <v>0</v>
          </cell>
          <cell r="CR161">
            <v>0</v>
          </cell>
          <cell r="CS161">
            <v>0</v>
          </cell>
          <cell r="CT161">
            <v>0</v>
          </cell>
          <cell r="CV161">
            <v>0</v>
          </cell>
        </row>
        <row r="162">
          <cell r="A162">
            <v>153</v>
          </cell>
          <cell r="B162">
            <v>153</v>
          </cell>
          <cell r="C162" t="str">
            <v>LEOMINSTER</v>
          </cell>
          <cell r="D162">
            <v>99</v>
          </cell>
          <cell r="E162">
            <v>1066989</v>
          </cell>
          <cell r="F162">
            <v>0</v>
          </cell>
          <cell r="G162">
            <v>88407</v>
          </cell>
          <cell r="H162">
            <v>1155396</v>
          </cell>
          <cell r="J162">
            <v>64357.795359462572</v>
          </cell>
          <cell r="K162">
            <v>0.34546154313490118</v>
          </cell>
          <cell r="L162">
            <v>88407</v>
          </cell>
          <cell r="M162">
            <v>152764.79535946256</v>
          </cell>
          <cell r="O162">
            <v>1002631.2046405375</v>
          </cell>
          <cell r="Q162">
            <v>0</v>
          </cell>
          <cell r="R162">
            <v>64357.795359462572</v>
          </cell>
          <cell r="S162">
            <v>88407</v>
          </cell>
          <cell r="T162">
            <v>152764.79535946256</v>
          </cell>
          <cell r="V162">
            <v>274702.10762745346</v>
          </cell>
          <cell r="AA162">
            <v>153</v>
          </cell>
          <cell r="AB162">
            <v>99</v>
          </cell>
          <cell r="AC162">
            <v>0</v>
          </cell>
          <cell r="AD162">
            <v>0</v>
          </cell>
          <cell r="AE162">
            <v>1066989</v>
          </cell>
          <cell r="AF162">
            <v>0</v>
          </cell>
          <cell r="AG162">
            <v>1066989</v>
          </cell>
          <cell r="AH162">
            <v>0</v>
          </cell>
          <cell r="AI162">
            <v>88407</v>
          </cell>
          <cell r="AJ162">
            <v>1155396</v>
          </cell>
          <cell r="AK162">
            <v>0</v>
          </cell>
          <cell r="AM162">
            <v>0</v>
          </cell>
          <cell r="AN162">
            <v>0</v>
          </cell>
          <cell r="AO162">
            <v>1155396</v>
          </cell>
          <cell r="BA162">
            <v>153</v>
          </cell>
          <cell r="BB162">
            <v>153</v>
          </cell>
          <cell r="BC162" t="str">
            <v>LEOMINSTER</v>
          </cell>
          <cell r="BD162">
            <v>1066989</v>
          </cell>
          <cell r="BE162">
            <v>963057</v>
          </cell>
          <cell r="BF162">
            <v>103932</v>
          </cell>
          <cell r="BG162">
            <v>25745.25</v>
          </cell>
          <cell r="BH162">
            <v>15296</v>
          </cell>
          <cell r="BI162">
            <v>0</v>
          </cell>
          <cell r="BJ162">
            <v>14016.5</v>
          </cell>
          <cell r="BK162">
            <v>26902.25</v>
          </cell>
          <cell r="BL162">
            <v>403.10762745347165</v>
          </cell>
          <cell r="BM162">
            <v>186295.10762745346</v>
          </cell>
          <cell r="BN162">
            <v>64521.004485357764</v>
          </cell>
          <cell r="CA162">
            <v>153</v>
          </cell>
          <cell r="CB162" t="str">
            <v>LEOMINSTER</v>
          </cell>
          <cell r="CC162">
            <v>0</v>
          </cell>
          <cell r="CD162">
            <v>0</v>
          </cell>
          <cell r="CE162">
            <v>0</v>
          </cell>
          <cell r="CF162">
            <v>0</v>
          </cell>
          <cell r="CG162">
            <v>0</v>
          </cell>
          <cell r="CH162">
            <v>0</v>
          </cell>
          <cell r="CI162">
            <v>0</v>
          </cell>
          <cell r="CJ162">
            <v>0</v>
          </cell>
          <cell r="CK162">
            <v>0</v>
          </cell>
          <cell r="CL162">
            <v>0</v>
          </cell>
          <cell r="CN162">
            <v>0</v>
          </cell>
          <cell r="CP162">
            <v>103932</v>
          </cell>
          <cell r="CQ162">
            <v>103932</v>
          </cell>
          <cell r="CR162">
            <v>0</v>
          </cell>
          <cell r="CS162">
            <v>403.10762745347165</v>
          </cell>
          <cell r="CT162">
            <v>403.10762745347165</v>
          </cell>
          <cell r="CV162">
            <v>0</v>
          </cell>
        </row>
        <row r="163">
          <cell r="A163">
            <v>154</v>
          </cell>
          <cell r="B163">
            <v>154</v>
          </cell>
          <cell r="C163" t="str">
            <v>LEVERETT</v>
          </cell>
          <cell r="D163">
            <v>5</v>
          </cell>
          <cell r="E163">
            <v>87820</v>
          </cell>
          <cell r="F163">
            <v>0</v>
          </cell>
          <cell r="G163">
            <v>4465</v>
          </cell>
          <cell r="H163">
            <v>92285</v>
          </cell>
          <cell r="J163">
            <v>13106.369109769517</v>
          </cell>
          <cell r="K163">
            <v>0.33419108291496602</v>
          </cell>
          <cell r="L163">
            <v>4465</v>
          </cell>
          <cell r="M163">
            <v>17571.369109769519</v>
          </cell>
          <cell r="O163">
            <v>74713.630890230474</v>
          </cell>
          <cell r="Q163">
            <v>0</v>
          </cell>
          <cell r="R163">
            <v>13106.369109769517</v>
          </cell>
          <cell r="S163">
            <v>4465</v>
          </cell>
          <cell r="T163">
            <v>17571.369109769519</v>
          </cell>
          <cell r="V163">
            <v>43683.189173241335</v>
          </cell>
          <cell r="AA163">
            <v>154</v>
          </cell>
          <cell r="AB163">
            <v>5</v>
          </cell>
          <cell r="AC163">
            <v>0</v>
          </cell>
          <cell r="AD163">
            <v>0</v>
          </cell>
          <cell r="AE163">
            <v>87820</v>
          </cell>
          <cell r="AF163">
            <v>0</v>
          </cell>
          <cell r="AG163">
            <v>87820</v>
          </cell>
          <cell r="AH163">
            <v>0</v>
          </cell>
          <cell r="AI163">
            <v>4465</v>
          </cell>
          <cell r="AJ163">
            <v>92285</v>
          </cell>
          <cell r="AK163">
            <v>0</v>
          </cell>
          <cell r="AM163">
            <v>0</v>
          </cell>
          <cell r="AN163">
            <v>0</v>
          </cell>
          <cell r="AO163">
            <v>92285</v>
          </cell>
          <cell r="BA163">
            <v>154</v>
          </cell>
          <cell r="BB163">
            <v>154</v>
          </cell>
          <cell r="BC163" t="str">
            <v>LEVERETT</v>
          </cell>
          <cell r="BD163">
            <v>87820</v>
          </cell>
          <cell r="BE163">
            <v>66568</v>
          </cell>
          <cell r="BF163">
            <v>21252</v>
          </cell>
          <cell r="BG163">
            <v>0</v>
          </cell>
          <cell r="BH163">
            <v>17890</v>
          </cell>
          <cell r="BI163">
            <v>80.5</v>
          </cell>
          <cell r="BJ163">
            <v>0</v>
          </cell>
          <cell r="BK163">
            <v>0</v>
          </cell>
          <cell r="BL163">
            <v>-4.3108267586670763</v>
          </cell>
          <cell r="BM163">
            <v>39218.189173241335</v>
          </cell>
          <cell r="BN163">
            <v>13139.606405020506</v>
          </cell>
          <cell r="CA163">
            <v>154</v>
          </cell>
          <cell r="CB163" t="str">
            <v>LEVERETT</v>
          </cell>
          <cell r="CC163">
            <v>0</v>
          </cell>
          <cell r="CD163">
            <v>0</v>
          </cell>
          <cell r="CE163">
            <v>0</v>
          </cell>
          <cell r="CF163">
            <v>0</v>
          </cell>
          <cell r="CG163">
            <v>0</v>
          </cell>
          <cell r="CH163">
            <v>0</v>
          </cell>
          <cell r="CI163">
            <v>0</v>
          </cell>
          <cell r="CJ163">
            <v>0</v>
          </cell>
          <cell r="CK163">
            <v>0</v>
          </cell>
          <cell r="CL163">
            <v>0</v>
          </cell>
          <cell r="CN163">
            <v>0</v>
          </cell>
          <cell r="CP163">
            <v>21252</v>
          </cell>
          <cell r="CQ163">
            <v>21252</v>
          </cell>
          <cell r="CR163">
            <v>0</v>
          </cell>
          <cell r="CS163">
            <v>-4.3108267586670763</v>
          </cell>
          <cell r="CT163">
            <v>-4.3108267586670763</v>
          </cell>
          <cell r="CV163">
            <v>0</v>
          </cell>
        </row>
        <row r="164">
          <cell r="A164">
            <v>155</v>
          </cell>
          <cell r="B164">
            <v>155</v>
          </cell>
          <cell r="C164" t="str">
            <v>LEXINGTON</v>
          </cell>
          <cell r="D164">
            <v>1</v>
          </cell>
          <cell r="E164">
            <v>17915</v>
          </cell>
          <cell r="F164">
            <v>0</v>
          </cell>
          <cell r="G164">
            <v>893</v>
          </cell>
          <cell r="H164">
            <v>18808</v>
          </cell>
          <cell r="J164">
            <v>13.262514414501956</v>
          </cell>
          <cell r="K164">
            <v>6.0781436222059814E-3</v>
          </cell>
          <cell r="L164">
            <v>893</v>
          </cell>
          <cell r="M164">
            <v>906.26251441450199</v>
          </cell>
          <cell r="O164">
            <v>17901.737485585498</v>
          </cell>
          <cell r="Q164">
            <v>0</v>
          </cell>
          <cell r="R164">
            <v>13.262514414501956</v>
          </cell>
          <cell r="S164">
            <v>893</v>
          </cell>
          <cell r="T164">
            <v>906.26251441450199</v>
          </cell>
          <cell r="V164">
            <v>3075.0008276949043</v>
          </cell>
          <cell r="AA164">
            <v>155</v>
          </cell>
          <cell r="AB164">
            <v>1</v>
          </cell>
          <cell r="AC164">
            <v>0</v>
          </cell>
          <cell r="AD164">
            <v>0</v>
          </cell>
          <cell r="AE164">
            <v>17915</v>
          </cell>
          <cell r="AF164">
            <v>0</v>
          </cell>
          <cell r="AG164">
            <v>17915</v>
          </cell>
          <cell r="AH164">
            <v>0</v>
          </cell>
          <cell r="AI164">
            <v>893</v>
          </cell>
          <cell r="AJ164">
            <v>18808</v>
          </cell>
          <cell r="AK164">
            <v>0</v>
          </cell>
          <cell r="AM164">
            <v>0</v>
          </cell>
          <cell r="AN164">
            <v>0</v>
          </cell>
          <cell r="AO164">
            <v>18808</v>
          </cell>
          <cell r="BA164">
            <v>155</v>
          </cell>
          <cell r="BB164">
            <v>155</v>
          </cell>
          <cell r="BC164" t="str">
            <v>LEXINGTON</v>
          </cell>
          <cell r="BD164">
            <v>17915</v>
          </cell>
          <cell r="BE164">
            <v>30300</v>
          </cell>
          <cell r="BF164">
            <v>0</v>
          </cell>
          <cell r="BG164">
            <v>1360.75</v>
          </cell>
          <cell r="BH164">
            <v>0</v>
          </cell>
          <cell r="BI164">
            <v>663.75</v>
          </cell>
          <cell r="BJ164">
            <v>136</v>
          </cell>
          <cell r="BK164">
            <v>0</v>
          </cell>
          <cell r="BL164">
            <v>21.500827694904274</v>
          </cell>
          <cell r="BM164">
            <v>2182.0008276949043</v>
          </cell>
          <cell r="BN164">
            <v>13.296147688803435</v>
          </cell>
          <cell r="CA164">
            <v>155</v>
          </cell>
          <cell r="CB164" t="str">
            <v>LEXINGTON</v>
          </cell>
          <cell r="CC164">
            <v>0</v>
          </cell>
          <cell r="CD164">
            <v>0</v>
          </cell>
          <cell r="CE164">
            <v>0</v>
          </cell>
          <cell r="CF164">
            <v>0</v>
          </cell>
          <cell r="CG164">
            <v>0</v>
          </cell>
          <cell r="CH164">
            <v>0</v>
          </cell>
          <cell r="CI164">
            <v>0</v>
          </cell>
          <cell r="CJ164">
            <v>0</v>
          </cell>
          <cell r="CK164">
            <v>0</v>
          </cell>
          <cell r="CL164">
            <v>0</v>
          </cell>
          <cell r="CN164">
            <v>0</v>
          </cell>
          <cell r="CP164">
            <v>0</v>
          </cell>
          <cell r="CQ164">
            <v>0</v>
          </cell>
          <cell r="CR164">
            <v>0</v>
          </cell>
          <cell r="CS164">
            <v>21.500827694904274</v>
          </cell>
          <cell r="CT164">
            <v>21.500827694904274</v>
          </cell>
          <cell r="CV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AA165">
            <v>156</v>
          </cell>
          <cell r="BA165">
            <v>156</v>
          </cell>
          <cell r="BB165">
            <v>156</v>
          </cell>
          <cell r="BC165" t="str">
            <v>LEYDEN</v>
          </cell>
          <cell r="BD165">
            <v>0</v>
          </cell>
          <cell r="BE165">
            <v>0</v>
          </cell>
          <cell r="BF165">
            <v>0</v>
          </cell>
          <cell r="BG165">
            <v>0</v>
          </cell>
          <cell r="BH165">
            <v>0</v>
          </cell>
          <cell r="BI165">
            <v>0</v>
          </cell>
          <cell r="BJ165">
            <v>0</v>
          </cell>
          <cell r="BK165">
            <v>0</v>
          </cell>
          <cell r="BL165">
            <v>0</v>
          </cell>
          <cell r="BM165">
            <v>0</v>
          </cell>
          <cell r="BN165">
            <v>0</v>
          </cell>
          <cell r="CA165">
            <v>156</v>
          </cell>
          <cell r="CB165" t="str">
            <v>LEYDEN</v>
          </cell>
          <cell r="CC165">
            <v>0</v>
          </cell>
          <cell r="CD165">
            <v>0</v>
          </cell>
          <cell r="CE165">
            <v>0</v>
          </cell>
          <cell r="CF165">
            <v>0</v>
          </cell>
          <cell r="CG165">
            <v>0</v>
          </cell>
          <cell r="CH165">
            <v>0</v>
          </cell>
          <cell r="CI165">
            <v>0</v>
          </cell>
          <cell r="CJ165">
            <v>0</v>
          </cell>
          <cell r="CK165">
            <v>0</v>
          </cell>
          <cell r="CL165">
            <v>0</v>
          </cell>
          <cell r="CN165">
            <v>0</v>
          </cell>
          <cell r="CP165">
            <v>0</v>
          </cell>
          <cell r="CQ165">
            <v>0</v>
          </cell>
          <cell r="CR165">
            <v>0</v>
          </cell>
          <cell r="CS165">
            <v>0</v>
          </cell>
          <cell r="CT165">
            <v>0</v>
          </cell>
          <cell r="CV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AA166">
            <v>157</v>
          </cell>
          <cell r="BA166">
            <v>157</v>
          </cell>
          <cell r="BB166">
            <v>157</v>
          </cell>
          <cell r="BC166" t="str">
            <v>LINCOLN</v>
          </cell>
          <cell r="BD166">
            <v>0</v>
          </cell>
          <cell r="BE166">
            <v>0</v>
          </cell>
          <cell r="BF166">
            <v>0</v>
          </cell>
          <cell r="BG166">
            <v>0</v>
          </cell>
          <cell r="BH166">
            <v>0</v>
          </cell>
          <cell r="BI166">
            <v>0</v>
          </cell>
          <cell r="BJ166">
            <v>0</v>
          </cell>
          <cell r="BK166">
            <v>0</v>
          </cell>
          <cell r="BL166">
            <v>0</v>
          </cell>
          <cell r="BM166">
            <v>0</v>
          </cell>
          <cell r="BN166">
            <v>0</v>
          </cell>
          <cell r="CA166">
            <v>157</v>
          </cell>
          <cell r="CB166" t="str">
            <v>LINCOLN</v>
          </cell>
          <cell r="CC166">
            <v>0</v>
          </cell>
          <cell r="CD166">
            <v>0</v>
          </cell>
          <cell r="CE166">
            <v>0</v>
          </cell>
          <cell r="CF166">
            <v>0</v>
          </cell>
          <cell r="CG166">
            <v>0</v>
          </cell>
          <cell r="CH166">
            <v>0</v>
          </cell>
          <cell r="CI166">
            <v>0</v>
          </cell>
          <cell r="CJ166">
            <v>0</v>
          </cell>
          <cell r="CK166">
            <v>0</v>
          </cell>
          <cell r="CL166">
            <v>0</v>
          </cell>
          <cell r="CN166">
            <v>0</v>
          </cell>
          <cell r="CP166">
            <v>0</v>
          </cell>
          <cell r="CQ166">
            <v>0</v>
          </cell>
          <cell r="CR166">
            <v>0</v>
          </cell>
          <cell r="CS166">
            <v>0</v>
          </cell>
          <cell r="CT166">
            <v>0</v>
          </cell>
          <cell r="CV166">
            <v>0</v>
          </cell>
        </row>
        <row r="167">
          <cell r="A167">
            <v>158</v>
          </cell>
          <cell r="B167">
            <v>158</v>
          </cell>
          <cell r="C167" t="str">
            <v>LITTLETON</v>
          </cell>
          <cell r="D167">
            <v>57</v>
          </cell>
          <cell r="E167">
            <v>834285</v>
          </cell>
          <cell r="F167">
            <v>0</v>
          </cell>
          <cell r="G167">
            <v>50901</v>
          </cell>
          <cell r="H167">
            <v>885186</v>
          </cell>
          <cell r="J167">
            <v>26592.21538649423</v>
          </cell>
          <cell r="K167">
            <v>0.29281799501035427</v>
          </cell>
          <cell r="L167">
            <v>50901</v>
          </cell>
          <cell r="M167">
            <v>77493.215386494237</v>
          </cell>
          <cell r="O167">
            <v>807692.7846135057</v>
          </cell>
          <cell r="Q167">
            <v>0</v>
          </cell>
          <cell r="R167">
            <v>26592.21538649423</v>
          </cell>
          <cell r="S167">
            <v>50901</v>
          </cell>
          <cell r="T167">
            <v>77493.215386494237</v>
          </cell>
          <cell r="V167">
            <v>141715.82640967442</v>
          </cell>
          <cell r="AA167">
            <v>158</v>
          </cell>
          <cell r="AB167">
            <v>57</v>
          </cell>
          <cell r="AC167">
            <v>0</v>
          </cell>
          <cell r="AD167">
            <v>0</v>
          </cell>
          <cell r="AE167">
            <v>834285</v>
          </cell>
          <cell r="AF167">
            <v>0</v>
          </cell>
          <cell r="AG167">
            <v>834285</v>
          </cell>
          <cell r="AH167">
            <v>0</v>
          </cell>
          <cell r="AI167">
            <v>50901</v>
          </cell>
          <cell r="AJ167">
            <v>885186</v>
          </cell>
          <cell r="AK167">
            <v>0</v>
          </cell>
          <cell r="AM167">
            <v>0</v>
          </cell>
          <cell r="AN167">
            <v>0</v>
          </cell>
          <cell r="AO167">
            <v>885186</v>
          </cell>
          <cell r="BA167">
            <v>158</v>
          </cell>
          <cell r="BB167">
            <v>158</v>
          </cell>
          <cell r="BC167" t="str">
            <v>LITTLETON</v>
          </cell>
          <cell r="BD167">
            <v>834285</v>
          </cell>
          <cell r="BE167">
            <v>791267</v>
          </cell>
          <cell r="BF167">
            <v>43018</v>
          </cell>
          <cell r="BG167">
            <v>5859</v>
          </cell>
          <cell r="BH167">
            <v>0</v>
          </cell>
          <cell r="BI167">
            <v>5933.25</v>
          </cell>
          <cell r="BJ167">
            <v>34912.25</v>
          </cell>
          <cell r="BK167">
            <v>999.75</v>
          </cell>
          <cell r="BL167">
            <v>92.576409674404204</v>
          </cell>
          <cell r="BM167">
            <v>90814.82640967441</v>
          </cell>
          <cell r="BN167">
            <v>26659.652317865253</v>
          </cell>
          <cell r="CA167">
            <v>158</v>
          </cell>
          <cell r="CB167" t="str">
            <v>LITTLETON</v>
          </cell>
          <cell r="CC167">
            <v>0</v>
          </cell>
          <cell r="CD167">
            <v>0</v>
          </cell>
          <cell r="CE167">
            <v>0</v>
          </cell>
          <cell r="CF167">
            <v>0</v>
          </cell>
          <cell r="CG167">
            <v>0</v>
          </cell>
          <cell r="CH167">
            <v>0</v>
          </cell>
          <cell r="CI167">
            <v>0</v>
          </cell>
          <cell r="CJ167">
            <v>0</v>
          </cell>
          <cell r="CK167">
            <v>0</v>
          </cell>
          <cell r="CL167">
            <v>0</v>
          </cell>
          <cell r="CN167">
            <v>0</v>
          </cell>
          <cell r="CP167">
            <v>43018</v>
          </cell>
          <cell r="CQ167">
            <v>43018</v>
          </cell>
          <cell r="CR167">
            <v>0</v>
          </cell>
          <cell r="CS167">
            <v>92.576409674404204</v>
          </cell>
          <cell r="CT167">
            <v>92.576409674404204</v>
          </cell>
          <cell r="CV167">
            <v>0</v>
          </cell>
        </row>
        <row r="168">
          <cell r="A168">
            <v>159</v>
          </cell>
          <cell r="B168">
            <v>159</v>
          </cell>
          <cell r="C168" t="str">
            <v>LONGMEADOW</v>
          </cell>
          <cell r="D168">
            <v>10</v>
          </cell>
          <cell r="E168">
            <v>148546</v>
          </cell>
          <cell r="F168">
            <v>0</v>
          </cell>
          <cell r="G168">
            <v>8930</v>
          </cell>
          <cell r="H168">
            <v>157476</v>
          </cell>
          <cell r="J168">
            <v>2844.0087125269729</v>
          </cell>
          <cell r="K168">
            <v>0.11648073471180892</v>
          </cell>
          <cell r="L168">
            <v>8930</v>
          </cell>
          <cell r="M168">
            <v>11774.008712526973</v>
          </cell>
          <cell r="O168">
            <v>145701.99128747304</v>
          </cell>
          <cell r="Q168">
            <v>0</v>
          </cell>
          <cell r="R168">
            <v>2844.0087125269729</v>
          </cell>
          <cell r="S168">
            <v>8930</v>
          </cell>
          <cell r="T168">
            <v>11774.008712526973</v>
          </cell>
          <cell r="V168">
            <v>33346.129581973219</v>
          </cell>
          <cell r="AA168">
            <v>159</v>
          </cell>
          <cell r="AB168">
            <v>10</v>
          </cell>
          <cell r="AC168">
            <v>0</v>
          </cell>
          <cell r="AD168">
            <v>0</v>
          </cell>
          <cell r="AE168">
            <v>148546</v>
          </cell>
          <cell r="AF168">
            <v>0</v>
          </cell>
          <cell r="AG168">
            <v>148546</v>
          </cell>
          <cell r="AH168">
            <v>0</v>
          </cell>
          <cell r="AI168">
            <v>8930</v>
          </cell>
          <cell r="AJ168">
            <v>157476</v>
          </cell>
          <cell r="AK168">
            <v>0</v>
          </cell>
          <cell r="AM168">
            <v>0</v>
          </cell>
          <cell r="AN168">
            <v>0</v>
          </cell>
          <cell r="AO168">
            <v>157476</v>
          </cell>
          <cell r="BA168">
            <v>159</v>
          </cell>
          <cell r="BB168">
            <v>159</v>
          </cell>
          <cell r="BC168" t="str">
            <v>LONGMEADOW</v>
          </cell>
          <cell r="BD168">
            <v>148546</v>
          </cell>
          <cell r="BE168">
            <v>144123</v>
          </cell>
          <cell r="BF168">
            <v>4423</v>
          </cell>
          <cell r="BG168">
            <v>11874.75</v>
          </cell>
          <cell r="BH168">
            <v>0</v>
          </cell>
          <cell r="BI168">
            <v>6405.75</v>
          </cell>
          <cell r="BJ168">
            <v>1525</v>
          </cell>
          <cell r="BK168">
            <v>0</v>
          </cell>
          <cell r="BL168">
            <v>187.62958197322223</v>
          </cell>
          <cell r="BM168">
            <v>24416.129581973222</v>
          </cell>
          <cell r="BN168">
            <v>2851.2210194964282</v>
          </cell>
          <cell r="CA168">
            <v>159</v>
          </cell>
          <cell r="CB168" t="str">
            <v>LONGMEADOW</v>
          </cell>
          <cell r="CC168">
            <v>0</v>
          </cell>
          <cell r="CD168">
            <v>0</v>
          </cell>
          <cell r="CE168">
            <v>0</v>
          </cell>
          <cell r="CF168">
            <v>0</v>
          </cell>
          <cell r="CG168">
            <v>0</v>
          </cell>
          <cell r="CH168">
            <v>0</v>
          </cell>
          <cell r="CI168">
            <v>0</v>
          </cell>
          <cell r="CJ168">
            <v>0</v>
          </cell>
          <cell r="CK168">
            <v>0</v>
          </cell>
          <cell r="CL168">
            <v>0</v>
          </cell>
          <cell r="CN168">
            <v>0</v>
          </cell>
          <cell r="CP168">
            <v>4423</v>
          </cell>
          <cell r="CQ168">
            <v>4423</v>
          </cell>
          <cell r="CR168">
            <v>0</v>
          </cell>
          <cell r="CS168">
            <v>187.62958197322223</v>
          </cell>
          <cell r="CT168">
            <v>187.62958197322223</v>
          </cell>
          <cell r="CV168">
            <v>0</v>
          </cell>
        </row>
        <row r="169">
          <cell r="A169">
            <v>160</v>
          </cell>
          <cell r="B169">
            <v>160</v>
          </cell>
          <cell r="C169" t="str">
            <v>LOWELL</v>
          </cell>
          <cell r="D169">
            <v>1858</v>
          </cell>
          <cell r="E169">
            <v>22203887</v>
          </cell>
          <cell r="F169">
            <v>0</v>
          </cell>
          <cell r="G169">
            <v>1659194</v>
          </cell>
          <cell r="H169">
            <v>23863081</v>
          </cell>
          <cell r="J169">
            <v>1367152.5691856672</v>
          </cell>
          <cell r="K169">
            <v>0.27580978332152528</v>
          </cell>
          <cell r="L169">
            <v>1659194</v>
          </cell>
          <cell r="M169">
            <v>3026346.5691856672</v>
          </cell>
          <cell r="O169">
            <v>20836734.430814333</v>
          </cell>
          <cell r="Q169">
            <v>0</v>
          </cell>
          <cell r="R169">
            <v>1367152.5691856672</v>
          </cell>
          <cell r="S169">
            <v>1659194</v>
          </cell>
          <cell r="T169">
            <v>3026346.5691856672</v>
          </cell>
          <cell r="V169">
            <v>6616061.5654696012</v>
          </cell>
          <cell r="AA169">
            <v>160</v>
          </cell>
          <cell r="AB169">
            <v>1858</v>
          </cell>
          <cell r="AC169">
            <v>0</v>
          </cell>
          <cell r="AD169">
            <v>0</v>
          </cell>
          <cell r="AE169">
            <v>22203887</v>
          </cell>
          <cell r="AF169">
            <v>0</v>
          </cell>
          <cell r="AG169">
            <v>22203887</v>
          </cell>
          <cell r="AH169">
            <v>0</v>
          </cell>
          <cell r="AI169">
            <v>1659194</v>
          </cell>
          <cell r="AJ169">
            <v>23863081</v>
          </cell>
          <cell r="AK169">
            <v>0</v>
          </cell>
          <cell r="AM169">
            <v>0</v>
          </cell>
          <cell r="AN169">
            <v>0</v>
          </cell>
          <cell r="AO169">
            <v>23863081</v>
          </cell>
          <cell r="BA169">
            <v>160</v>
          </cell>
          <cell r="BB169">
            <v>160</v>
          </cell>
          <cell r="BC169" t="str">
            <v>LOWELL</v>
          </cell>
          <cell r="BD169">
            <v>22203887</v>
          </cell>
          <cell r="BE169">
            <v>19994477</v>
          </cell>
          <cell r="BF169">
            <v>2209410</v>
          </cell>
          <cell r="BG169">
            <v>382577.75</v>
          </cell>
          <cell r="BH169">
            <v>364215</v>
          </cell>
          <cell r="BI169">
            <v>605830</v>
          </cell>
          <cell r="BJ169">
            <v>527358.75</v>
          </cell>
          <cell r="BK169">
            <v>860495.5</v>
          </cell>
          <cell r="BL169">
            <v>6980.5654696011916</v>
          </cell>
          <cell r="BM169">
            <v>4956867.5654696012</v>
          </cell>
          <cell r="BN169">
            <v>1370619.6204501782</v>
          </cell>
          <cell r="CA169">
            <v>160</v>
          </cell>
          <cell r="CB169" t="str">
            <v>LOWELL</v>
          </cell>
          <cell r="CC169">
            <v>0</v>
          </cell>
          <cell r="CD169">
            <v>0</v>
          </cell>
          <cell r="CE169">
            <v>0</v>
          </cell>
          <cell r="CF169">
            <v>0</v>
          </cell>
          <cell r="CG169">
            <v>0</v>
          </cell>
          <cell r="CH169">
            <v>0</v>
          </cell>
          <cell r="CI169">
            <v>0</v>
          </cell>
          <cell r="CJ169">
            <v>0</v>
          </cell>
          <cell r="CK169">
            <v>0</v>
          </cell>
          <cell r="CL169">
            <v>0</v>
          </cell>
          <cell r="CN169">
            <v>0</v>
          </cell>
          <cell r="CP169">
            <v>2209410</v>
          </cell>
          <cell r="CQ169">
            <v>2209410</v>
          </cell>
          <cell r="CR169">
            <v>0</v>
          </cell>
          <cell r="CS169">
            <v>6980.5654696011916</v>
          </cell>
          <cell r="CT169">
            <v>6980.5654696011916</v>
          </cell>
          <cell r="CV169">
            <v>0</v>
          </cell>
        </row>
        <row r="170">
          <cell r="A170">
            <v>161</v>
          </cell>
          <cell r="B170">
            <v>161</v>
          </cell>
          <cell r="C170" t="str">
            <v>LUDLOW</v>
          </cell>
          <cell r="D170">
            <v>18</v>
          </cell>
          <cell r="E170">
            <v>272103</v>
          </cell>
          <cell r="F170">
            <v>0</v>
          </cell>
          <cell r="G170">
            <v>16074</v>
          </cell>
          <cell r="H170">
            <v>288177</v>
          </cell>
          <cell r="J170">
            <v>0</v>
          </cell>
          <cell r="K170">
            <v>0</v>
          </cell>
          <cell r="L170">
            <v>16074</v>
          </cell>
          <cell r="M170">
            <v>16074</v>
          </cell>
          <cell r="O170">
            <v>272103</v>
          </cell>
          <cell r="Q170">
            <v>0</v>
          </cell>
          <cell r="R170">
            <v>0</v>
          </cell>
          <cell r="S170">
            <v>16074</v>
          </cell>
          <cell r="T170">
            <v>16074</v>
          </cell>
          <cell r="V170">
            <v>69282.75</v>
          </cell>
          <cell r="AA170">
            <v>161</v>
          </cell>
          <cell r="AB170">
            <v>18</v>
          </cell>
          <cell r="AC170">
            <v>0</v>
          </cell>
          <cell r="AD170">
            <v>0</v>
          </cell>
          <cell r="AE170">
            <v>272103</v>
          </cell>
          <cell r="AF170">
            <v>0</v>
          </cell>
          <cell r="AG170">
            <v>272103</v>
          </cell>
          <cell r="AH170">
            <v>0</v>
          </cell>
          <cell r="AI170">
            <v>16074</v>
          </cell>
          <cell r="AJ170">
            <v>288177</v>
          </cell>
          <cell r="AK170">
            <v>0</v>
          </cell>
          <cell r="AM170">
            <v>0</v>
          </cell>
          <cell r="AN170">
            <v>0</v>
          </cell>
          <cell r="AO170">
            <v>288177</v>
          </cell>
          <cell r="BA170">
            <v>161</v>
          </cell>
          <cell r="BB170">
            <v>161</v>
          </cell>
          <cell r="BC170" t="str">
            <v>LUDLOW</v>
          </cell>
          <cell r="BD170">
            <v>272103</v>
          </cell>
          <cell r="BE170">
            <v>302998</v>
          </cell>
          <cell r="BF170">
            <v>0</v>
          </cell>
          <cell r="BG170">
            <v>0</v>
          </cell>
          <cell r="BH170">
            <v>0</v>
          </cell>
          <cell r="BI170">
            <v>39636.5</v>
          </cell>
          <cell r="BJ170">
            <v>13572.25</v>
          </cell>
          <cell r="BK170">
            <v>0</v>
          </cell>
          <cell r="BL170">
            <v>0</v>
          </cell>
          <cell r="BM170">
            <v>53208.75</v>
          </cell>
          <cell r="BN170">
            <v>0</v>
          </cell>
          <cell r="CA170">
            <v>161</v>
          </cell>
          <cell r="CB170" t="str">
            <v>LUDLOW</v>
          </cell>
          <cell r="CC170">
            <v>0</v>
          </cell>
          <cell r="CD170">
            <v>0</v>
          </cell>
          <cell r="CE170">
            <v>0</v>
          </cell>
          <cell r="CF170">
            <v>0</v>
          </cell>
          <cell r="CG170">
            <v>0</v>
          </cell>
          <cell r="CH170">
            <v>0</v>
          </cell>
          <cell r="CI170">
            <v>0</v>
          </cell>
          <cell r="CJ170">
            <v>0</v>
          </cell>
          <cell r="CK170">
            <v>0</v>
          </cell>
          <cell r="CL170">
            <v>0</v>
          </cell>
          <cell r="CN170">
            <v>0</v>
          </cell>
          <cell r="CP170">
            <v>0</v>
          </cell>
          <cell r="CQ170">
            <v>0</v>
          </cell>
          <cell r="CR170">
            <v>0</v>
          </cell>
          <cell r="CS170">
            <v>0</v>
          </cell>
          <cell r="CT170">
            <v>0</v>
          </cell>
          <cell r="CV170">
            <v>0</v>
          </cell>
        </row>
        <row r="171">
          <cell r="A171">
            <v>162</v>
          </cell>
          <cell r="B171">
            <v>162</v>
          </cell>
          <cell r="C171" t="str">
            <v>LUNENBURG</v>
          </cell>
          <cell r="D171">
            <v>20</v>
          </cell>
          <cell r="E171">
            <v>249220</v>
          </cell>
          <cell r="F171">
            <v>0</v>
          </cell>
          <cell r="G171">
            <v>17860</v>
          </cell>
          <cell r="H171">
            <v>267080</v>
          </cell>
          <cell r="J171">
            <v>-1.9682885731127036</v>
          </cell>
          <cell r="K171">
            <v>-6.2461439574905972E-5</v>
          </cell>
          <cell r="L171">
            <v>17860</v>
          </cell>
          <cell r="M171">
            <v>17858.031711426887</v>
          </cell>
          <cell r="O171">
            <v>249221.96828857312</v>
          </cell>
          <cell r="Q171">
            <v>0</v>
          </cell>
          <cell r="R171">
            <v>-1.9682885731127036</v>
          </cell>
          <cell r="S171">
            <v>17860</v>
          </cell>
          <cell r="T171">
            <v>17858.031711426887</v>
          </cell>
          <cell r="V171">
            <v>49372.059064092849</v>
          </cell>
          <cell r="AA171">
            <v>162</v>
          </cell>
          <cell r="AB171">
            <v>20</v>
          </cell>
          <cell r="AC171">
            <v>0</v>
          </cell>
          <cell r="AD171">
            <v>0</v>
          </cell>
          <cell r="AE171">
            <v>249220</v>
          </cell>
          <cell r="AF171">
            <v>0</v>
          </cell>
          <cell r="AG171">
            <v>249220</v>
          </cell>
          <cell r="AH171">
            <v>0</v>
          </cell>
          <cell r="AI171">
            <v>17860</v>
          </cell>
          <cell r="AJ171">
            <v>267080</v>
          </cell>
          <cell r="AK171">
            <v>0</v>
          </cell>
          <cell r="AM171">
            <v>0</v>
          </cell>
          <cell r="AN171">
            <v>0</v>
          </cell>
          <cell r="AO171">
            <v>267080</v>
          </cell>
          <cell r="BA171">
            <v>162</v>
          </cell>
          <cell r="BB171">
            <v>162</v>
          </cell>
          <cell r="BC171" t="str">
            <v>LUNENBURG</v>
          </cell>
          <cell r="BD171">
            <v>249220</v>
          </cell>
          <cell r="BE171">
            <v>306645</v>
          </cell>
          <cell r="BF171">
            <v>0</v>
          </cell>
          <cell r="BG171">
            <v>0</v>
          </cell>
          <cell r="BH171">
            <v>13242</v>
          </cell>
          <cell r="BI171">
            <v>0</v>
          </cell>
          <cell r="BJ171">
            <v>2206.25</v>
          </cell>
          <cell r="BK171">
            <v>16067</v>
          </cell>
          <cell r="BL171">
            <v>-3.1909359071512426</v>
          </cell>
          <cell r="BM171">
            <v>31512.059064092849</v>
          </cell>
          <cell r="BN171">
            <v>-1.9732800843310874</v>
          </cell>
          <cell r="CA171">
            <v>162</v>
          </cell>
          <cell r="CB171" t="str">
            <v>LUNENBURG</v>
          </cell>
          <cell r="CC171">
            <v>0</v>
          </cell>
          <cell r="CD171">
            <v>0</v>
          </cell>
          <cell r="CE171">
            <v>0</v>
          </cell>
          <cell r="CF171">
            <v>0</v>
          </cell>
          <cell r="CG171">
            <v>0</v>
          </cell>
          <cell r="CH171">
            <v>0</v>
          </cell>
          <cell r="CI171">
            <v>0</v>
          </cell>
          <cell r="CJ171">
            <v>0</v>
          </cell>
          <cell r="CK171">
            <v>0</v>
          </cell>
          <cell r="CL171">
            <v>0</v>
          </cell>
          <cell r="CN171">
            <v>0</v>
          </cell>
          <cell r="CP171">
            <v>0</v>
          </cell>
          <cell r="CQ171">
            <v>0</v>
          </cell>
          <cell r="CR171">
            <v>0</v>
          </cell>
          <cell r="CS171">
            <v>-3.1909359071512426</v>
          </cell>
          <cell r="CT171">
            <v>-3.1909359071512426</v>
          </cell>
          <cell r="CV171">
            <v>0</v>
          </cell>
        </row>
        <row r="172">
          <cell r="A172">
            <v>163</v>
          </cell>
          <cell r="B172">
            <v>163</v>
          </cell>
          <cell r="C172" t="str">
            <v>LYNN</v>
          </cell>
          <cell r="D172">
            <v>1677</v>
          </cell>
          <cell r="E172">
            <v>21049295</v>
          </cell>
          <cell r="F172">
            <v>1005087</v>
          </cell>
          <cell r="G172">
            <v>1497226</v>
          </cell>
          <cell r="H172">
            <v>23551608</v>
          </cell>
          <cell r="J172">
            <v>1684817.5581096238</v>
          </cell>
          <cell r="K172">
            <v>0.30899826304264177</v>
          </cell>
          <cell r="L172">
            <v>1497226</v>
          </cell>
          <cell r="M172">
            <v>3182043.5581096238</v>
          </cell>
          <cell r="O172">
            <v>20369564.441890378</v>
          </cell>
          <cell r="Q172">
            <v>0</v>
          </cell>
          <cell r="R172">
            <v>1684817.5581096238</v>
          </cell>
          <cell r="S172">
            <v>1497226</v>
          </cell>
          <cell r="T172">
            <v>3182043.5581096238</v>
          </cell>
          <cell r="V172">
            <v>6949740.6566183735</v>
          </cell>
          <cell r="AA172">
            <v>163</v>
          </cell>
          <cell r="AB172">
            <v>1677</v>
          </cell>
          <cell r="AC172">
            <v>0</v>
          </cell>
          <cell r="AD172">
            <v>0</v>
          </cell>
          <cell r="AE172">
            <v>21054439</v>
          </cell>
          <cell r="AF172">
            <v>0</v>
          </cell>
          <cell r="AG172">
            <v>21054439</v>
          </cell>
          <cell r="AH172">
            <v>1005087</v>
          </cell>
          <cell r="AI172">
            <v>1497561</v>
          </cell>
          <cell r="AJ172">
            <v>23557087</v>
          </cell>
          <cell r="AK172">
            <v>0</v>
          </cell>
          <cell r="AM172">
            <v>0</v>
          </cell>
          <cell r="AN172">
            <v>0</v>
          </cell>
          <cell r="AO172">
            <v>23557087</v>
          </cell>
          <cell r="BA172">
            <v>163</v>
          </cell>
          <cell r="BB172">
            <v>163</v>
          </cell>
          <cell r="BC172" t="str">
            <v>LYNN</v>
          </cell>
          <cell r="BD172">
            <v>21049295</v>
          </cell>
          <cell r="BE172">
            <v>18322604</v>
          </cell>
          <cell r="BF172">
            <v>2726691</v>
          </cell>
          <cell r="BG172">
            <v>512611.75</v>
          </cell>
          <cell r="BH172">
            <v>623707</v>
          </cell>
          <cell r="BI172">
            <v>630522.75</v>
          </cell>
          <cell r="BJ172">
            <v>309056.25</v>
          </cell>
          <cell r="BK172">
            <v>645236.5</v>
          </cell>
          <cell r="BL172">
            <v>4689.4066183737013</v>
          </cell>
          <cell r="BM172">
            <v>5452514.6566183735</v>
          </cell>
          <cell r="BN172">
            <v>1689090.1967141021</v>
          </cell>
          <cell r="CA172">
            <v>163</v>
          </cell>
          <cell r="CB172" t="str">
            <v>LYNN</v>
          </cell>
          <cell r="CC172">
            <v>-0.68000000000006366</v>
          </cell>
          <cell r="CD172">
            <v>-5144</v>
          </cell>
          <cell r="CE172">
            <v>0</v>
          </cell>
          <cell r="CF172">
            <v>-335</v>
          </cell>
          <cell r="CG172">
            <v>-5479</v>
          </cell>
          <cell r="CH172">
            <v>0</v>
          </cell>
          <cell r="CI172">
            <v>0</v>
          </cell>
          <cell r="CJ172">
            <v>0</v>
          </cell>
          <cell r="CK172">
            <v>0</v>
          </cell>
          <cell r="CL172">
            <v>-5479</v>
          </cell>
          <cell r="CN172">
            <v>-335</v>
          </cell>
          <cell r="CP172">
            <v>2726691</v>
          </cell>
          <cell r="CQ172">
            <v>2731835</v>
          </cell>
          <cell r="CR172">
            <v>-5144</v>
          </cell>
          <cell r="CS172">
            <v>4689.4066183737013</v>
          </cell>
          <cell r="CT172">
            <v>4689.4066183737013</v>
          </cell>
          <cell r="CV172">
            <v>0</v>
          </cell>
        </row>
        <row r="173">
          <cell r="A173">
            <v>164</v>
          </cell>
          <cell r="B173">
            <v>164</v>
          </cell>
          <cell r="C173" t="str">
            <v>LYNNFIELD</v>
          </cell>
          <cell r="D173">
            <v>2</v>
          </cell>
          <cell r="E173">
            <v>32621</v>
          </cell>
          <cell r="F173">
            <v>0</v>
          </cell>
          <cell r="G173">
            <v>1786</v>
          </cell>
          <cell r="H173">
            <v>34407</v>
          </cell>
          <cell r="J173">
            <v>71.07128797394715</v>
          </cell>
          <cell r="K173">
            <v>5.6046734317451727E-3</v>
          </cell>
          <cell r="L173">
            <v>1786</v>
          </cell>
          <cell r="M173">
            <v>1857.0712879739472</v>
          </cell>
          <cell r="O173">
            <v>32549.928712026052</v>
          </cell>
          <cell r="Q173">
            <v>0</v>
          </cell>
          <cell r="R173">
            <v>71.07128797394715</v>
          </cell>
          <cell r="S173">
            <v>1786</v>
          </cell>
          <cell r="T173">
            <v>1857.0712879739472</v>
          </cell>
          <cell r="V173">
            <v>14466.718839280722</v>
          </cell>
          <cell r="AA173">
            <v>164</v>
          </cell>
          <cell r="AB173">
            <v>2</v>
          </cell>
          <cell r="AC173">
            <v>0</v>
          </cell>
          <cell r="AD173">
            <v>0</v>
          </cell>
          <cell r="AE173">
            <v>32621</v>
          </cell>
          <cell r="AF173">
            <v>0</v>
          </cell>
          <cell r="AG173">
            <v>32621</v>
          </cell>
          <cell r="AH173">
            <v>0</v>
          </cell>
          <cell r="AI173">
            <v>1786</v>
          </cell>
          <cell r="AJ173">
            <v>34407</v>
          </cell>
          <cell r="AK173">
            <v>0</v>
          </cell>
          <cell r="AM173">
            <v>0</v>
          </cell>
          <cell r="AN173">
            <v>0</v>
          </cell>
          <cell r="AO173">
            <v>34407</v>
          </cell>
          <cell r="BA173">
            <v>164</v>
          </cell>
          <cell r="BB173">
            <v>164</v>
          </cell>
          <cell r="BC173" t="str">
            <v>LYNNFIELD</v>
          </cell>
          <cell r="BD173">
            <v>32621</v>
          </cell>
          <cell r="BE173">
            <v>64402</v>
          </cell>
          <cell r="BF173">
            <v>0</v>
          </cell>
          <cell r="BG173">
            <v>7292</v>
          </cell>
          <cell r="BH173">
            <v>0</v>
          </cell>
          <cell r="BI173">
            <v>0</v>
          </cell>
          <cell r="BJ173">
            <v>2786.5</v>
          </cell>
          <cell r="BK173">
            <v>2487</v>
          </cell>
          <cell r="BL173">
            <v>115.21883928072202</v>
          </cell>
          <cell r="BM173">
            <v>12680.718839280722</v>
          </cell>
          <cell r="BN173">
            <v>71.251522283119584</v>
          </cell>
          <cell r="CA173">
            <v>164</v>
          </cell>
          <cell r="CB173" t="str">
            <v>LYNNFIELD</v>
          </cell>
          <cell r="CC173">
            <v>0</v>
          </cell>
          <cell r="CD173">
            <v>0</v>
          </cell>
          <cell r="CE173">
            <v>0</v>
          </cell>
          <cell r="CF173">
            <v>0</v>
          </cell>
          <cell r="CG173">
            <v>0</v>
          </cell>
          <cell r="CH173">
            <v>0</v>
          </cell>
          <cell r="CI173">
            <v>0</v>
          </cell>
          <cell r="CJ173">
            <v>0</v>
          </cell>
          <cell r="CK173">
            <v>0</v>
          </cell>
          <cell r="CL173">
            <v>0</v>
          </cell>
          <cell r="CN173">
            <v>0</v>
          </cell>
          <cell r="CP173">
            <v>0</v>
          </cell>
          <cell r="CQ173">
            <v>0</v>
          </cell>
          <cell r="CR173">
            <v>0</v>
          </cell>
          <cell r="CS173">
            <v>115.21883928072202</v>
          </cell>
          <cell r="CT173">
            <v>115.21883928072202</v>
          </cell>
          <cell r="CV173">
            <v>0</v>
          </cell>
        </row>
        <row r="174">
          <cell r="A174">
            <v>165</v>
          </cell>
          <cell r="B174">
            <v>165</v>
          </cell>
          <cell r="C174" t="str">
            <v>MALDEN</v>
          </cell>
          <cell r="D174">
            <v>953</v>
          </cell>
          <cell r="E174">
            <v>8946857.0717986841</v>
          </cell>
          <cell r="F174">
            <v>72347</v>
          </cell>
          <cell r="G174">
            <v>710234</v>
          </cell>
          <cell r="H174">
            <v>9729438.0717986841</v>
          </cell>
          <cell r="J174">
            <v>990.69263776078162</v>
          </cell>
          <cell r="K174">
            <v>2.0365897536856479E-3</v>
          </cell>
          <cell r="L174">
            <v>710234</v>
          </cell>
          <cell r="M174">
            <v>711224.69263776077</v>
          </cell>
          <cell r="O174">
            <v>9018213.3791609239</v>
          </cell>
          <cell r="Q174">
            <v>1964666.1423252053</v>
          </cell>
          <cell r="R174">
            <v>990.69263776078162</v>
          </cell>
          <cell r="S174">
            <v>848796</v>
          </cell>
          <cell r="T174">
            <v>2675890.8349629659</v>
          </cell>
          <cell r="V174">
            <v>3161346.9762876714</v>
          </cell>
          <cell r="AA174">
            <v>165</v>
          </cell>
          <cell r="AB174">
            <v>953</v>
          </cell>
          <cell r="AC174">
            <v>0</v>
          </cell>
          <cell r="AD174">
            <v>161.88474952355114</v>
          </cell>
          <cell r="AE174">
            <v>8937686.2141238935</v>
          </cell>
          <cell r="AF174">
            <v>0</v>
          </cell>
          <cell r="AG174">
            <v>8937686.2141238935</v>
          </cell>
          <cell r="AH174">
            <v>68694</v>
          </cell>
          <cell r="AI174">
            <v>706463</v>
          </cell>
          <cell r="AJ174">
            <v>9712843.2141238917</v>
          </cell>
          <cell r="AK174">
            <v>1869747</v>
          </cell>
          <cell r="AM174">
            <v>144566</v>
          </cell>
          <cell r="AN174">
            <v>2014313</v>
          </cell>
          <cell r="AO174">
            <v>11727156.21412389</v>
          </cell>
          <cell r="BA174">
            <v>165</v>
          </cell>
          <cell r="BB174">
            <v>165</v>
          </cell>
          <cell r="BC174" t="str">
            <v>MALDEN</v>
          </cell>
          <cell r="BD174">
            <v>8946857.0717986841</v>
          </cell>
          <cell r="BE174">
            <v>9103305</v>
          </cell>
          <cell r="BF174">
            <v>0</v>
          </cell>
          <cell r="BG174">
            <v>0</v>
          </cell>
          <cell r="BH174">
            <v>212837</v>
          </cell>
          <cell r="BI174">
            <v>42886.75</v>
          </cell>
          <cell r="BJ174">
            <v>40623.25</v>
          </cell>
          <cell r="BK174">
            <v>188493.75</v>
          </cell>
          <cell r="BL174">
            <v>1606.0839624659275</v>
          </cell>
          <cell r="BM174">
            <v>486446.83396246593</v>
          </cell>
          <cell r="BN174">
            <v>993.20499976039082</v>
          </cell>
          <cell r="CA174">
            <v>165</v>
          </cell>
          <cell r="CB174" t="str">
            <v>MALDEN</v>
          </cell>
          <cell r="CC174">
            <v>-2.9700000000000273</v>
          </cell>
          <cell r="CD174">
            <v>9170.8576747905463</v>
          </cell>
          <cell r="CE174">
            <v>3653</v>
          </cell>
          <cell r="CF174">
            <v>3771</v>
          </cell>
          <cell r="CG174">
            <v>16594.857674790546</v>
          </cell>
          <cell r="CH174">
            <v>-39989.857674794737</v>
          </cell>
          <cell r="CI174">
            <v>-6004</v>
          </cell>
          <cell r="CJ174">
            <v>-6004</v>
          </cell>
          <cell r="CK174">
            <v>-51997.857674794737</v>
          </cell>
          <cell r="CL174">
            <v>-35403.000000004191</v>
          </cell>
          <cell r="CN174">
            <v>-2233</v>
          </cell>
          <cell r="CP174">
            <v>0</v>
          </cell>
          <cell r="CQ174">
            <v>0</v>
          </cell>
          <cell r="CR174">
            <v>0</v>
          </cell>
          <cell r="CS174">
            <v>1606.0839624659275</v>
          </cell>
          <cell r="CT174">
            <v>1606.0839624659275</v>
          </cell>
          <cell r="CV174">
            <v>-6.8026870638162507</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AA175">
            <v>166</v>
          </cell>
          <cell r="BA175">
            <v>166</v>
          </cell>
          <cell r="BB175">
            <v>166</v>
          </cell>
          <cell r="BC175" t="str">
            <v>MANCHESTER</v>
          </cell>
          <cell r="BD175">
            <v>0</v>
          </cell>
          <cell r="BE175">
            <v>0</v>
          </cell>
          <cell r="BF175">
            <v>0</v>
          </cell>
          <cell r="BG175">
            <v>0</v>
          </cell>
          <cell r="BH175">
            <v>0</v>
          </cell>
          <cell r="BI175">
            <v>0</v>
          </cell>
          <cell r="BJ175">
            <v>0</v>
          </cell>
          <cell r="BK175">
            <v>0</v>
          </cell>
          <cell r="BL175">
            <v>0</v>
          </cell>
          <cell r="BM175">
            <v>0</v>
          </cell>
          <cell r="BN175">
            <v>0</v>
          </cell>
          <cell r="CA175">
            <v>166</v>
          </cell>
          <cell r="CB175" t="str">
            <v>MANCHESTER</v>
          </cell>
          <cell r="CC175">
            <v>0</v>
          </cell>
          <cell r="CD175">
            <v>0</v>
          </cell>
          <cell r="CE175">
            <v>0</v>
          </cell>
          <cell r="CF175">
            <v>0</v>
          </cell>
          <cell r="CG175">
            <v>0</v>
          </cell>
          <cell r="CH175">
            <v>0</v>
          </cell>
          <cell r="CI175">
            <v>0</v>
          </cell>
          <cell r="CJ175">
            <v>0</v>
          </cell>
          <cell r="CK175">
            <v>0</v>
          </cell>
          <cell r="CL175">
            <v>0</v>
          </cell>
          <cell r="CN175">
            <v>0</v>
          </cell>
          <cell r="CP175">
            <v>0</v>
          </cell>
          <cell r="CQ175">
            <v>0</v>
          </cell>
          <cell r="CR175">
            <v>0</v>
          </cell>
          <cell r="CS175">
            <v>0</v>
          </cell>
          <cell r="CT175">
            <v>0</v>
          </cell>
          <cell r="CV175">
            <v>0</v>
          </cell>
        </row>
        <row r="176">
          <cell r="A176">
            <v>167</v>
          </cell>
          <cell r="B176">
            <v>167</v>
          </cell>
          <cell r="C176" t="str">
            <v>MANSFIELD</v>
          </cell>
          <cell r="D176">
            <v>107</v>
          </cell>
          <cell r="E176">
            <v>1524084</v>
          </cell>
          <cell r="F176">
            <v>0</v>
          </cell>
          <cell r="G176">
            <v>95551</v>
          </cell>
          <cell r="H176">
            <v>1619635</v>
          </cell>
          <cell r="J176">
            <v>271310.99080831645</v>
          </cell>
          <cell r="K176">
            <v>0.59706308973313471</v>
          </cell>
          <cell r="L176">
            <v>95551</v>
          </cell>
          <cell r="M176">
            <v>366861.99080831645</v>
          </cell>
          <cell r="O176">
            <v>1252773.0091916835</v>
          </cell>
          <cell r="Q176">
            <v>0</v>
          </cell>
          <cell r="R176">
            <v>271310.99080831645</v>
          </cell>
          <cell r="S176">
            <v>95551</v>
          </cell>
          <cell r="T176">
            <v>366861.99080831645</v>
          </cell>
          <cell r="V176">
            <v>549960.25</v>
          </cell>
          <cell r="AA176">
            <v>167</v>
          </cell>
          <cell r="AB176">
            <v>107</v>
          </cell>
          <cell r="AC176">
            <v>0</v>
          </cell>
          <cell r="AD176">
            <v>0</v>
          </cell>
          <cell r="AE176">
            <v>1524084</v>
          </cell>
          <cell r="AF176">
            <v>0</v>
          </cell>
          <cell r="AG176">
            <v>1524084</v>
          </cell>
          <cell r="AH176">
            <v>0</v>
          </cell>
          <cell r="AI176">
            <v>95551</v>
          </cell>
          <cell r="AJ176">
            <v>1619635</v>
          </cell>
          <cell r="AK176">
            <v>0</v>
          </cell>
          <cell r="AM176">
            <v>0</v>
          </cell>
          <cell r="AN176">
            <v>0</v>
          </cell>
          <cell r="AO176">
            <v>1619635</v>
          </cell>
          <cell r="BA176">
            <v>167</v>
          </cell>
          <cell r="BB176">
            <v>167</v>
          </cell>
          <cell r="BC176" t="str">
            <v>MANSFIELD</v>
          </cell>
          <cell r="BD176">
            <v>1524084</v>
          </cell>
          <cell r="BE176">
            <v>1084242</v>
          </cell>
          <cell r="BF176">
            <v>439842</v>
          </cell>
          <cell r="BG176">
            <v>0</v>
          </cell>
          <cell r="BH176">
            <v>0</v>
          </cell>
          <cell r="BI176">
            <v>0</v>
          </cell>
          <cell r="BJ176">
            <v>0</v>
          </cell>
          <cell r="BK176">
            <v>14567.25</v>
          </cell>
          <cell r="BL176">
            <v>0</v>
          </cell>
          <cell r="BM176">
            <v>454409.25</v>
          </cell>
          <cell r="BN176">
            <v>271999.02602469176</v>
          </cell>
          <cell r="CA176">
            <v>167</v>
          </cell>
          <cell r="CB176" t="str">
            <v>MANSFIELD</v>
          </cell>
          <cell r="CC176">
            <v>0</v>
          </cell>
          <cell r="CD176">
            <v>0</v>
          </cell>
          <cell r="CE176">
            <v>0</v>
          </cell>
          <cell r="CF176">
            <v>0</v>
          </cell>
          <cell r="CG176">
            <v>0</v>
          </cell>
          <cell r="CH176">
            <v>0</v>
          </cell>
          <cell r="CI176">
            <v>0</v>
          </cell>
          <cell r="CJ176">
            <v>0</v>
          </cell>
          <cell r="CK176">
            <v>0</v>
          </cell>
          <cell r="CL176">
            <v>0</v>
          </cell>
          <cell r="CN176">
            <v>0</v>
          </cell>
          <cell r="CP176">
            <v>439842</v>
          </cell>
          <cell r="CQ176">
            <v>439842</v>
          </cell>
          <cell r="CR176">
            <v>0</v>
          </cell>
          <cell r="CS176">
            <v>0</v>
          </cell>
          <cell r="CT176">
            <v>0</v>
          </cell>
          <cell r="CV176">
            <v>0</v>
          </cell>
        </row>
        <row r="177">
          <cell r="A177">
            <v>168</v>
          </cell>
          <cell r="B177">
            <v>168</v>
          </cell>
          <cell r="C177" t="str">
            <v>MARBLEHEAD</v>
          </cell>
          <cell r="D177">
            <v>179</v>
          </cell>
          <cell r="E177">
            <v>2413749</v>
          </cell>
          <cell r="F177">
            <v>0</v>
          </cell>
          <cell r="G177">
            <v>159847</v>
          </cell>
          <cell r="H177">
            <v>2573596</v>
          </cell>
          <cell r="J177">
            <v>149104.92924346641</v>
          </cell>
          <cell r="K177">
            <v>0.40789023120087675</v>
          </cell>
          <cell r="L177">
            <v>159847</v>
          </cell>
          <cell r="M177">
            <v>308951.92924346641</v>
          </cell>
          <cell r="O177">
            <v>2264644.0707565336</v>
          </cell>
          <cell r="Q177">
            <v>0</v>
          </cell>
          <cell r="R177">
            <v>149104.92924346641</v>
          </cell>
          <cell r="S177">
            <v>159847</v>
          </cell>
          <cell r="T177">
            <v>308951.92924346641</v>
          </cell>
          <cell r="V177">
            <v>525398.60638312902</v>
          </cell>
          <cell r="AA177">
            <v>168</v>
          </cell>
          <cell r="AB177">
            <v>179</v>
          </cell>
          <cell r="AC177">
            <v>0</v>
          </cell>
          <cell r="AD177">
            <v>0</v>
          </cell>
          <cell r="AE177">
            <v>2413749</v>
          </cell>
          <cell r="AF177">
            <v>0</v>
          </cell>
          <cell r="AG177">
            <v>2413749</v>
          </cell>
          <cell r="AH177">
            <v>0</v>
          </cell>
          <cell r="AI177">
            <v>159847</v>
          </cell>
          <cell r="AJ177">
            <v>2573596</v>
          </cell>
          <cell r="AK177">
            <v>0</v>
          </cell>
          <cell r="AM177">
            <v>0</v>
          </cell>
          <cell r="AN177">
            <v>0</v>
          </cell>
          <cell r="AO177">
            <v>2573596</v>
          </cell>
          <cell r="BA177">
            <v>168</v>
          </cell>
          <cell r="BB177">
            <v>168</v>
          </cell>
          <cell r="BC177" t="str">
            <v>MARBLEHEAD</v>
          </cell>
          <cell r="BD177">
            <v>2413749</v>
          </cell>
          <cell r="BE177">
            <v>2172012</v>
          </cell>
          <cell r="BF177">
            <v>241737</v>
          </cell>
          <cell r="BG177">
            <v>0</v>
          </cell>
          <cell r="BH177">
            <v>50396</v>
          </cell>
          <cell r="BI177">
            <v>32087.5</v>
          </cell>
          <cell r="BJ177">
            <v>6863</v>
          </cell>
          <cell r="BK177">
            <v>34480.25</v>
          </cell>
          <cell r="BL177">
            <v>-12.14361687091241</v>
          </cell>
          <cell r="BM177">
            <v>365551.60638312908</v>
          </cell>
          <cell r="BN177">
            <v>149483.05414710191</v>
          </cell>
          <cell r="CA177">
            <v>168</v>
          </cell>
          <cell r="CB177" t="str">
            <v>MARBLEHEAD</v>
          </cell>
          <cell r="CC177">
            <v>0</v>
          </cell>
          <cell r="CD177">
            <v>0</v>
          </cell>
          <cell r="CE177">
            <v>0</v>
          </cell>
          <cell r="CF177">
            <v>0</v>
          </cell>
          <cell r="CG177">
            <v>0</v>
          </cell>
          <cell r="CH177">
            <v>0</v>
          </cell>
          <cell r="CI177">
            <v>0</v>
          </cell>
          <cell r="CJ177">
            <v>0</v>
          </cell>
          <cell r="CK177">
            <v>0</v>
          </cell>
          <cell r="CL177">
            <v>0</v>
          </cell>
          <cell r="CN177">
            <v>0</v>
          </cell>
          <cell r="CP177">
            <v>241737</v>
          </cell>
          <cell r="CQ177">
            <v>241737</v>
          </cell>
          <cell r="CR177">
            <v>0</v>
          </cell>
          <cell r="CS177">
            <v>-12.14361687091241</v>
          </cell>
          <cell r="CT177">
            <v>-12.14361687091241</v>
          </cell>
          <cell r="CV177">
            <v>0</v>
          </cell>
        </row>
        <row r="178">
          <cell r="A178">
            <v>169</v>
          </cell>
          <cell r="B178">
            <v>169</v>
          </cell>
          <cell r="C178" t="str">
            <v>MARION</v>
          </cell>
          <cell r="D178">
            <v>1</v>
          </cell>
          <cell r="E178">
            <v>14915</v>
          </cell>
          <cell r="F178">
            <v>0</v>
          </cell>
          <cell r="G178">
            <v>893</v>
          </cell>
          <cell r="H178">
            <v>15808</v>
          </cell>
          <cell r="J178">
            <v>9200.1296554354522</v>
          </cell>
          <cell r="K178">
            <v>0.61683738889946038</v>
          </cell>
          <cell r="L178">
            <v>893</v>
          </cell>
          <cell r="M178">
            <v>10093.129655435452</v>
          </cell>
          <cell r="O178">
            <v>5714.8703445645478</v>
          </cell>
          <cell r="Q178">
            <v>0</v>
          </cell>
          <cell r="R178">
            <v>9200.1296554354522</v>
          </cell>
          <cell r="S178">
            <v>893</v>
          </cell>
          <cell r="T178">
            <v>10093.129655435452</v>
          </cell>
          <cell r="V178">
            <v>15808</v>
          </cell>
          <cell r="AA178">
            <v>169</v>
          </cell>
          <cell r="AB178">
            <v>1</v>
          </cell>
          <cell r="AC178">
            <v>0</v>
          </cell>
          <cell r="AD178">
            <v>0</v>
          </cell>
          <cell r="AE178">
            <v>14915</v>
          </cell>
          <cell r="AF178">
            <v>0</v>
          </cell>
          <cell r="AG178">
            <v>14915</v>
          </cell>
          <cell r="AH178">
            <v>0</v>
          </cell>
          <cell r="AI178">
            <v>893</v>
          </cell>
          <cell r="AJ178">
            <v>15808</v>
          </cell>
          <cell r="AK178">
            <v>0</v>
          </cell>
          <cell r="AM178">
            <v>0</v>
          </cell>
          <cell r="AN178">
            <v>0</v>
          </cell>
          <cell r="AO178">
            <v>15808</v>
          </cell>
          <cell r="BA178">
            <v>169</v>
          </cell>
          <cell r="BB178">
            <v>169</v>
          </cell>
          <cell r="BC178" t="str">
            <v>MARION</v>
          </cell>
          <cell r="BD178">
            <v>14915</v>
          </cell>
          <cell r="BE178">
            <v>0</v>
          </cell>
          <cell r="BF178">
            <v>14915</v>
          </cell>
          <cell r="BG178">
            <v>0</v>
          </cell>
          <cell r="BH178">
            <v>0</v>
          </cell>
          <cell r="BI178">
            <v>0</v>
          </cell>
          <cell r="BJ178">
            <v>0</v>
          </cell>
          <cell r="BK178">
            <v>0</v>
          </cell>
          <cell r="BL178">
            <v>0</v>
          </cell>
          <cell r="BM178">
            <v>14915</v>
          </cell>
          <cell r="BN178">
            <v>9223.4608635789155</v>
          </cell>
          <cell r="CA178">
            <v>169</v>
          </cell>
          <cell r="CB178" t="str">
            <v>MARION</v>
          </cell>
          <cell r="CC178">
            <v>0</v>
          </cell>
          <cell r="CD178">
            <v>0</v>
          </cell>
          <cell r="CE178">
            <v>0</v>
          </cell>
          <cell r="CF178">
            <v>0</v>
          </cell>
          <cell r="CG178">
            <v>0</v>
          </cell>
          <cell r="CH178">
            <v>0</v>
          </cell>
          <cell r="CI178">
            <v>0</v>
          </cell>
          <cell r="CJ178">
            <v>0</v>
          </cell>
          <cell r="CK178">
            <v>0</v>
          </cell>
          <cell r="CL178">
            <v>0</v>
          </cell>
          <cell r="CN178">
            <v>0</v>
          </cell>
          <cell r="CP178">
            <v>14915</v>
          </cell>
          <cell r="CQ178">
            <v>14915</v>
          </cell>
          <cell r="CR178">
            <v>0</v>
          </cell>
          <cell r="CS178">
            <v>0</v>
          </cell>
          <cell r="CT178">
            <v>0</v>
          </cell>
          <cell r="CV178">
            <v>0</v>
          </cell>
        </row>
        <row r="179">
          <cell r="A179">
            <v>170</v>
          </cell>
          <cell r="B179">
            <v>170</v>
          </cell>
          <cell r="C179" t="str">
            <v>MARLBOROUGH</v>
          </cell>
          <cell r="D179">
            <v>533</v>
          </cell>
          <cell r="E179">
            <v>7629215.7618989609</v>
          </cell>
          <cell r="F179">
            <v>0</v>
          </cell>
          <cell r="G179">
            <v>474576</v>
          </cell>
          <cell r="H179">
            <v>8103791.7618989609</v>
          </cell>
          <cell r="J179">
            <v>246244.42296598584</v>
          </cell>
          <cell r="K179">
            <v>0.18001783830702683</v>
          </cell>
          <cell r="L179">
            <v>474576</v>
          </cell>
          <cell r="M179">
            <v>720820.42296598584</v>
          </cell>
          <cell r="O179">
            <v>7382971.3389329752</v>
          </cell>
          <cell r="Q179">
            <v>22984</v>
          </cell>
          <cell r="R179">
            <v>246244.42296598584</v>
          </cell>
          <cell r="S179">
            <v>475969</v>
          </cell>
          <cell r="T179">
            <v>743804.42296598584</v>
          </cell>
          <cell r="V179">
            <v>1865449.0118989609</v>
          </cell>
          <cell r="AA179">
            <v>170</v>
          </cell>
          <cell r="AB179">
            <v>533</v>
          </cell>
          <cell r="AC179">
            <v>0</v>
          </cell>
          <cell r="AD179">
            <v>0.58645654766785471</v>
          </cell>
          <cell r="AE179">
            <v>7642344.7618989609</v>
          </cell>
          <cell r="AF179">
            <v>0</v>
          </cell>
          <cell r="AG179">
            <v>7642344.7618989609</v>
          </cell>
          <cell r="AH179">
            <v>0</v>
          </cell>
          <cell r="AI179">
            <v>475447</v>
          </cell>
          <cell r="AJ179">
            <v>8117791.7618989609</v>
          </cell>
          <cell r="AK179">
            <v>8462</v>
          </cell>
          <cell r="AM179">
            <v>522</v>
          </cell>
          <cell r="AN179">
            <v>8984</v>
          </cell>
          <cell r="AO179">
            <v>8126775.7618989609</v>
          </cell>
          <cell r="BA179">
            <v>170</v>
          </cell>
          <cell r="BB179">
            <v>170</v>
          </cell>
          <cell r="BC179" t="str">
            <v>MARLBOROUGH</v>
          </cell>
          <cell r="BD179">
            <v>7629215.7618989609</v>
          </cell>
          <cell r="BE179">
            <v>7230011</v>
          </cell>
          <cell r="BF179">
            <v>399204.76189896092</v>
          </cell>
          <cell r="BG179">
            <v>156868.5</v>
          </cell>
          <cell r="BH179">
            <v>294176</v>
          </cell>
          <cell r="BI179">
            <v>176584.25</v>
          </cell>
          <cell r="BJ179">
            <v>146599.75</v>
          </cell>
          <cell r="BK179">
            <v>194455.75</v>
          </cell>
          <cell r="BL179">
            <v>0</v>
          </cell>
          <cell r="BM179">
            <v>1367889.0118989609</v>
          </cell>
          <cell r="BN179">
            <v>246868.89023998694</v>
          </cell>
          <cell r="CA179">
            <v>170</v>
          </cell>
          <cell r="CB179" t="str">
            <v>MARLBOROUGH</v>
          </cell>
          <cell r="CC179">
            <v>0</v>
          </cell>
          <cell r="CD179">
            <v>-13129</v>
          </cell>
          <cell r="CE179">
            <v>0</v>
          </cell>
          <cell r="CF179">
            <v>-871</v>
          </cell>
          <cell r="CG179">
            <v>-14000</v>
          </cell>
          <cell r="CH179">
            <v>13129</v>
          </cell>
          <cell r="CI179">
            <v>871</v>
          </cell>
          <cell r="CJ179">
            <v>871</v>
          </cell>
          <cell r="CK179">
            <v>14871</v>
          </cell>
          <cell r="CL179">
            <v>871</v>
          </cell>
          <cell r="CN179">
            <v>0</v>
          </cell>
          <cell r="CP179">
            <v>399204.76189896092</v>
          </cell>
          <cell r="CQ179">
            <v>412333.76189896092</v>
          </cell>
          <cell r="CR179">
            <v>-13129</v>
          </cell>
          <cell r="CS179">
            <v>-6295.6667152798618</v>
          </cell>
          <cell r="CT179">
            <v>0</v>
          </cell>
          <cell r="CV179">
            <v>0</v>
          </cell>
        </row>
        <row r="180">
          <cell r="A180">
            <v>171</v>
          </cell>
          <cell r="B180">
            <v>171</v>
          </cell>
          <cell r="C180" t="str">
            <v>MARSHFIELD</v>
          </cell>
          <cell r="D180">
            <v>17</v>
          </cell>
          <cell r="E180">
            <v>226720</v>
          </cell>
          <cell r="F180">
            <v>0</v>
          </cell>
          <cell r="G180">
            <v>15181</v>
          </cell>
          <cell r="H180">
            <v>241901</v>
          </cell>
          <cell r="J180">
            <v>25.232221117723782</v>
          </cell>
          <cell r="K180">
            <v>1.3078327564174192E-3</v>
          </cell>
          <cell r="L180">
            <v>15181</v>
          </cell>
          <cell r="M180">
            <v>15206.232221117723</v>
          </cell>
          <cell r="O180">
            <v>226694.76777888229</v>
          </cell>
          <cell r="Q180">
            <v>0</v>
          </cell>
          <cell r="R180">
            <v>25.232221117723782</v>
          </cell>
          <cell r="S180">
            <v>15181</v>
          </cell>
          <cell r="T180">
            <v>15206.232221117723</v>
          </cell>
          <cell r="V180">
            <v>34474.155790686171</v>
          </cell>
          <cell r="AA180">
            <v>171</v>
          </cell>
          <cell r="AB180">
            <v>17</v>
          </cell>
          <cell r="AC180">
            <v>0</v>
          </cell>
          <cell r="AD180">
            <v>0</v>
          </cell>
          <cell r="AE180">
            <v>226720</v>
          </cell>
          <cell r="AF180">
            <v>0</v>
          </cell>
          <cell r="AG180">
            <v>226720</v>
          </cell>
          <cell r="AH180">
            <v>0</v>
          </cell>
          <cell r="AI180">
            <v>15181</v>
          </cell>
          <cell r="AJ180">
            <v>241901</v>
          </cell>
          <cell r="AK180">
            <v>0</v>
          </cell>
          <cell r="AM180">
            <v>0</v>
          </cell>
          <cell r="AN180">
            <v>0</v>
          </cell>
          <cell r="AO180">
            <v>241901</v>
          </cell>
          <cell r="BA180">
            <v>171</v>
          </cell>
          <cell r="BB180">
            <v>171</v>
          </cell>
          <cell r="BC180" t="str">
            <v>MARSHFIELD</v>
          </cell>
          <cell r="BD180">
            <v>226720</v>
          </cell>
          <cell r="BE180">
            <v>246526</v>
          </cell>
          <cell r="BF180">
            <v>0</v>
          </cell>
          <cell r="BG180">
            <v>2600.5</v>
          </cell>
          <cell r="BH180">
            <v>764</v>
          </cell>
          <cell r="BI180">
            <v>0</v>
          </cell>
          <cell r="BJ180">
            <v>0</v>
          </cell>
          <cell r="BK180">
            <v>15887.75</v>
          </cell>
          <cell r="BL180">
            <v>40.905790686168075</v>
          </cell>
          <cell r="BM180">
            <v>19293.155790686167</v>
          </cell>
          <cell r="BN180">
            <v>25.296209151030649</v>
          </cell>
          <cell r="CA180">
            <v>171</v>
          </cell>
          <cell r="CB180" t="str">
            <v>MARSHFIELD</v>
          </cell>
          <cell r="CC180">
            <v>0</v>
          </cell>
          <cell r="CD180">
            <v>0</v>
          </cell>
          <cell r="CE180">
            <v>0</v>
          </cell>
          <cell r="CF180">
            <v>0</v>
          </cell>
          <cell r="CG180">
            <v>0</v>
          </cell>
          <cell r="CH180">
            <v>0</v>
          </cell>
          <cell r="CI180">
            <v>0</v>
          </cell>
          <cell r="CJ180">
            <v>0</v>
          </cell>
          <cell r="CK180">
            <v>0</v>
          </cell>
          <cell r="CL180">
            <v>0</v>
          </cell>
          <cell r="CN180">
            <v>0</v>
          </cell>
          <cell r="CP180">
            <v>0</v>
          </cell>
          <cell r="CQ180">
            <v>0</v>
          </cell>
          <cell r="CR180">
            <v>0</v>
          </cell>
          <cell r="CS180">
            <v>40.905790686168075</v>
          </cell>
          <cell r="CT180">
            <v>40.905790686168075</v>
          </cell>
          <cell r="CV180">
            <v>0</v>
          </cell>
        </row>
        <row r="181">
          <cell r="A181">
            <v>172</v>
          </cell>
          <cell r="B181">
            <v>172</v>
          </cell>
          <cell r="C181" t="str">
            <v>MASHPEE</v>
          </cell>
          <cell r="D181">
            <v>46</v>
          </cell>
          <cell r="E181">
            <v>808169</v>
          </cell>
          <cell r="F181">
            <v>0</v>
          </cell>
          <cell r="G181">
            <v>41078</v>
          </cell>
          <cell r="H181">
            <v>849247</v>
          </cell>
          <cell r="J181">
            <v>268.97727613331546</v>
          </cell>
          <cell r="K181">
            <v>3.1674454305441499E-3</v>
          </cell>
          <cell r="L181">
            <v>41078</v>
          </cell>
          <cell r="M181">
            <v>41346.977276133315</v>
          </cell>
          <cell r="O181">
            <v>807900.02272386663</v>
          </cell>
          <cell r="Q181">
            <v>0</v>
          </cell>
          <cell r="R181">
            <v>268.97727613331546</v>
          </cell>
          <cell r="S181">
            <v>41078</v>
          </cell>
          <cell r="T181">
            <v>41346.977276133315</v>
          </cell>
          <cell r="V181">
            <v>125997.30864523422</v>
          </cell>
          <cell r="AA181">
            <v>172</v>
          </cell>
          <cell r="AB181">
            <v>46</v>
          </cell>
          <cell r="AC181">
            <v>0</v>
          </cell>
          <cell r="AD181">
            <v>0</v>
          </cell>
          <cell r="AE181">
            <v>808169</v>
          </cell>
          <cell r="AF181">
            <v>0</v>
          </cell>
          <cell r="AG181">
            <v>808169</v>
          </cell>
          <cell r="AH181">
            <v>0</v>
          </cell>
          <cell r="AI181">
            <v>41078</v>
          </cell>
          <cell r="AJ181">
            <v>849247</v>
          </cell>
          <cell r="AK181">
            <v>0</v>
          </cell>
          <cell r="AM181">
            <v>0</v>
          </cell>
          <cell r="AN181">
            <v>0</v>
          </cell>
          <cell r="AO181">
            <v>849247</v>
          </cell>
          <cell r="BA181">
            <v>172</v>
          </cell>
          <cell r="BB181">
            <v>172</v>
          </cell>
          <cell r="BC181" t="str">
            <v>MASHPEE</v>
          </cell>
          <cell r="BD181">
            <v>808169</v>
          </cell>
          <cell r="BE181">
            <v>829278</v>
          </cell>
          <cell r="BF181">
            <v>0</v>
          </cell>
          <cell r="BG181">
            <v>28014.25</v>
          </cell>
          <cell r="BH181">
            <v>27334</v>
          </cell>
          <cell r="BI181">
            <v>12504</v>
          </cell>
          <cell r="BJ181">
            <v>0</v>
          </cell>
          <cell r="BK181">
            <v>16631</v>
          </cell>
          <cell r="BL181">
            <v>436.05864523422497</v>
          </cell>
          <cell r="BM181">
            <v>84919.308645234225</v>
          </cell>
          <cell r="BN181">
            <v>269.6593931306146</v>
          </cell>
          <cell r="CA181">
            <v>172</v>
          </cell>
          <cell r="CB181" t="str">
            <v>MASHPEE</v>
          </cell>
          <cell r="CC181">
            <v>0</v>
          </cell>
          <cell r="CD181">
            <v>0</v>
          </cell>
          <cell r="CE181">
            <v>0</v>
          </cell>
          <cell r="CF181">
            <v>0</v>
          </cell>
          <cell r="CG181">
            <v>0</v>
          </cell>
          <cell r="CH181">
            <v>0</v>
          </cell>
          <cell r="CI181">
            <v>0</v>
          </cell>
          <cell r="CJ181">
            <v>0</v>
          </cell>
          <cell r="CK181">
            <v>0</v>
          </cell>
          <cell r="CL181">
            <v>0</v>
          </cell>
          <cell r="CN181">
            <v>0</v>
          </cell>
          <cell r="CP181">
            <v>0</v>
          </cell>
          <cell r="CQ181">
            <v>0</v>
          </cell>
          <cell r="CR181">
            <v>0</v>
          </cell>
          <cell r="CS181">
            <v>436.05864523422497</v>
          </cell>
          <cell r="CT181">
            <v>436.05864523422497</v>
          </cell>
          <cell r="CV181">
            <v>0</v>
          </cell>
        </row>
        <row r="182">
          <cell r="A182">
            <v>173</v>
          </cell>
          <cell r="B182">
            <v>173</v>
          </cell>
          <cell r="C182" t="str">
            <v>MATTAPOISETT</v>
          </cell>
          <cell r="D182">
            <v>0</v>
          </cell>
          <cell r="E182">
            <v>0</v>
          </cell>
          <cell r="F182">
            <v>0</v>
          </cell>
          <cell r="G182">
            <v>0</v>
          </cell>
          <cell r="H182">
            <v>0</v>
          </cell>
          <cell r="J182">
            <v>0</v>
          </cell>
          <cell r="K182"/>
          <cell r="L182">
            <v>0</v>
          </cell>
          <cell r="M182">
            <v>0</v>
          </cell>
          <cell r="O182">
            <v>0</v>
          </cell>
          <cell r="Q182">
            <v>0</v>
          </cell>
          <cell r="R182">
            <v>0</v>
          </cell>
          <cell r="S182">
            <v>0</v>
          </cell>
          <cell r="T182">
            <v>0</v>
          </cell>
          <cell r="V182">
            <v>0</v>
          </cell>
          <cell r="AA182">
            <v>173</v>
          </cell>
          <cell r="BA182">
            <v>173</v>
          </cell>
          <cell r="BB182">
            <v>173</v>
          </cell>
          <cell r="BC182" t="str">
            <v>MATTAPOISETT</v>
          </cell>
          <cell r="BD182">
            <v>0</v>
          </cell>
          <cell r="BE182">
            <v>0</v>
          </cell>
          <cell r="BF182">
            <v>0</v>
          </cell>
          <cell r="BG182">
            <v>0</v>
          </cell>
          <cell r="BH182">
            <v>0</v>
          </cell>
          <cell r="BI182">
            <v>0</v>
          </cell>
          <cell r="BJ182">
            <v>0</v>
          </cell>
          <cell r="BK182">
            <v>0</v>
          </cell>
          <cell r="BL182">
            <v>0</v>
          </cell>
          <cell r="BM182">
            <v>0</v>
          </cell>
          <cell r="BN182">
            <v>0</v>
          </cell>
          <cell r="CA182">
            <v>173</v>
          </cell>
          <cell r="CB182" t="str">
            <v>MATTAPOISETT</v>
          </cell>
          <cell r="CC182">
            <v>0</v>
          </cell>
          <cell r="CD182">
            <v>0</v>
          </cell>
          <cell r="CE182">
            <v>0</v>
          </cell>
          <cell r="CF182">
            <v>0</v>
          </cell>
          <cell r="CG182">
            <v>0</v>
          </cell>
          <cell r="CH182">
            <v>0</v>
          </cell>
          <cell r="CI182">
            <v>0</v>
          </cell>
          <cell r="CJ182">
            <v>0</v>
          </cell>
          <cell r="CK182">
            <v>0</v>
          </cell>
          <cell r="CL182">
            <v>0</v>
          </cell>
          <cell r="CN182">
            <v>0</v>
          </cell>
          <cell r="CP182">
            <v>0</v>
          </cell>
          <cell r="CQ182">
            <v>0</v>
          </cell>
          <cell r="CR182">
            <v>0</v>
          </cell>
          <cell r="CS182">
            <v>0</v>
          </cell>
          <cell r="CT182">
            <v>0</v>
          </cell>
          <cell r="CV182">
            <v>0</v>
          </cell>
        </row>
        <row r="183">
          <cell r="A183">
            <v>174</v>
          </cell>
          <cell r="B183">
            <v>174</v>
          </cell>
          <cell r="C183" t="str">
            <v>MAYNARD</v>
          </cell>
          <cell r="D183">
            <v>58</v>
          </cell>
          <cell r="E183">
            <v>802442</v>
          </cell>
          <cell r="F183">
            <v>0</v>
          </cell>
          <cell r="G183">
            <v>51794</v>
          </cell>
          <cell r="H183">
            <v>854236</v>
          </cell>
          <cell r="J183">
            <v>132102.9881122068</v>
          </cell>
          <cell r="K183">
            <v>0.40813463881824313</v>
          </cell>
          <cell r="L183">
            <v>51794</v>
          </cell>
          <cell r="M183">
            <v>183896.9881122068</v>
          </cell>
          <cell r="O183">
            <v>670339.0118877932</v>
          </cell>
          <cell r="Q183">
            <v>0</v>
          </cell>
          <cell r="R183">
            <v>132102.9881122068</v>
          </cell>
          <cell r="S183">
            <v>51794</v>
          </cell>
          <cell r="T183">
            <v>183896.9881122068</v>
          </cell>
          <cell r="V183">
            <v>375469.02178867243</v>
          </cell>
          <cell r="AA183">
            <v>174</v>
          </cell>
          <cell r="AB183">
            <v>58</v>
          </cell>
          <cell r="AC183">
            <v>0</v>
          </cell>
          <cell r="AD183">
            <v>0</v>
          </cell>
          <cell r="AE183">
            <v>802442</v>
          </cell>
          <cell r="AF183">
            <v>0</v>
          </cell>
          <cell r="AG183">
            <v>802442</v>
          </cell>
          <cell r="AH183">
            <v>0</v>
          </cell>
          <cell r="AI183">
            <v>51794</v>
          </cell>
          <cell r="AJ183">
            <v>854236</v>
          </cell>
          <cell r="AK183">
            <v>0</v>
          </cell>
          <cell r="AM183">
            <v>0</v>
          </cell>
          <cell r="AN183">
            <v>0</v>
          </cell>
          <cell r="AO183">
            <v>854236</v>
          </cell>
          <cell r="BA183">
            <v>174</v>
          </cell>
          <cell r="BB183">
            <v>174</v>
          </cell>
          <cell r="BC183" t="str">
            <v>MAYNARD</v>
          </cell>
          <cell r="BD183">
            <v>802442</v>
          </cell>
          <cell r="BE183">
            <v>588890</v>
          </cell>
          <cell r="BF183">
            <v>213552</v>
          </cell>
          <cell r="BG183">
            <v>38853.5</v>
          </cell>
          <cell r="BH183">
            <v>17187</v>
          </cell>
          <cell r="BI183">
            <v>47153.5</v>
          </cell>
          <cell r="BJ183">
            <v>0</v>
          </cell>
          <cell r="BK183">
            <v>6319.25</v>
          </cell>
          <cell r="BL183">
            <v>609.77178867241309</v>
          </cell>
          <cell r="BM183">
            <v>323675.02178867243</v>
          </cell>
          <cell r="BN183">
            <v>132437.99668572171</v>
          </cell>
          <cell r="CA183">
            <v>174</v>
          </cell>
          <cell r="CB183" t="str">
            <v>MAYNARD</v>
          </cell>
          <cell r="CC183">
            <v>0</v>
          </cell>
          <cell r="CD183">
            <v>0</v>
          </cell>
          <cell r="CE183">
            <v>0</v>
          </cell>
          <cell r="CF183">
            <v>0</v>
          </cell>
          <cell r="CG183">
            <v>0</v>
          </cell>
          <cell r="CH183">
            <v>0</v>
          </cell>
          <cell r="CI183">
            <v>0</v>
          </cell>
          <cell r="CJ183">
            <v>0</v>
          </cell>
          <cell r="CK183">
            <v>0</v>
          </cell>
          <cell r="CL183">
            <v>0</v>
          </cell>
          <cell r="CN183">
            <v>0</v>
          </cell>
          <cell r="CP183">
            <v>213552</v>
          </cell>
          <cell r="CQ183">
            <v>213552</v>
          </cell>
          <cell r="CR183">
            <v>0</v>
          </cell>
          <cell r="CS183">
            <v>609.77178867241309</v>
          </cell>
          <cell r="CT183">
            <v>609.77178867241309</v>
          </cell>
          <cell r="CV183">
            <v>0</v>
          </cell>
        </row>
        <row r="184">
          <cell r="A184">
            <v>175</v>
          </cell>
          <cell r="B184">
            <v>175</v>
          </cell>
          <cell r="C184" t="str">
            <v>MEDFIELD</v>
          </cell>
          <cell r="D184">
            <v>0</v>
          </cell>
          <cell r="E184">
            <v>0</v>
          </cell>
          <cell r="F184">
            <v>0</v>
          </cell>
          <cell r="G184">
            <v>0</v>
          </cell>
          <cell r="H184">
            <v>0</v>
          </cell>
          <cell r="J184">
            <v>-0.39563458698352455</v>
          </cell>
          <cell r="K184">
            <v>-5.7136640284390377E-5</v>
          </cell>
          <cell r="L184">
            <v>0</v>
          </cell>
          <cell r="M184">
            <v>-0.39563458698352455</v>
          </cell>
          <cell r="O184">
            <v>0.39563458698352455</v>
          </cell>
          <cell r="Q184">
            <v>0</v>
          </cell>
          <cell r="R184">
            <v>-0.39563458698352455</v>
          </cell>
          <cell r="S184">
            <v>0</v>
          </cell>
          <cell r="T184">
            <v>-0.39563458698352455</v>
          </cell>
          <cell r="V184">
            <v>6924.3586079668594</v>
          </cell>
          <cell r="AA184">
            <v>175</v>
          </cell>
          <cell r="BA184">
            <v>175</v>
          </cell>
          <cell r="BB184">
            <v>175</v>
          </cell>
          <cell r="BC184" t="str">
            <v>MEDFIELD</v>
          </cell>
          <cell r="BD184">
            <v>0</v>
          </cell>
          <cell r="BE184">
            <v>687</v>
          </cell>
          <cell r="BF184">
            <v>0</v>
          </cell>
          <cell r="BG184">
            <v>0</v>
          </cell>
          <cell r="BH184">
            <v>2662</v>
          </cell>
          <cell r="BI184">
            <v>1449</v>
          </cell>
          <cell r="BJ184">
            <v>0</v>
          </cell>
          <cell r="BK184">
            <v>2814</v>
          </cell>
          <cell r="BL184">
            <v>-0.64139203314086046</v>
          </cell>
          <cell r="BM184">
            <v>6924.3586079668594</v>
          </cell>
          <cell r="BN184">
            <v>-0.39663790250660658</v>
          </cell>
          <cell r="CA184">
            <v>175</v>
          </cell>
          <cell r="CB184" t="str">
            <v>MEDFIELD</v>
          </cell>
          <cell r="CC184">
            <v>0</v>
          </cell>
          <cell r="CD184">
            <v>0</v>
          </cell>
          <cell r="CE184">
            <v>0</v>
          </cell>
          <cell r="CF184">
            <v>0</v>
          </cell>
          <cell r="CG184">
            <v>0</v>
          </cell>
          <cell r="CH184">
            <v>0</v>
          </cell>
          <cell r="CI184">
            <v>0</v>
          </cell>
          <cell r="CJ184">
            <v>0</v>
          </cell>
          <cell r="CK184">
            <v>0</v>
          </cell>
          <cell r="CL184">
            <v>0</v>
          </cell>
          <cell r="CN184">
            <v>0</v>
          </cell>
          <cell r="CP184">
            <v>0</v>
          </cell>
          <cell r="CQ184">
            <v>0</v>
          </cell>
          <cell r="CR184">
            <v>0</v>
          </cell>
          <cell r="CS184">
            <v>-0.64139203314086046</v>
          </cell>
          <cell r="CT184">
            <v>-0.64139203314086046</v>
          </cell>
          <cell r="CV184">
            <v>0</v>
          </cell>
        </row>
        <row r="185">
          <cell r="A185">
            <v>176</v>
          </cell>
          <cell r="B185">
            <v>176</v>
          </cell>
          <cell r="C185" t="str">
            <v>MEDFORD</v>
          </cell>
          <cell r="D185">
            <v>378</v>
          </cell>
          <cell r="E185">
            <v>5320750</v>
          </cell>
          <cell r="F185">
            <v>0</v>
          </cell>
          <cell r="G185">
            <v>336900</v>
          </cell>
          <cell r="H185">
            <v>5657650</v>
          </cell>
          <cell r="J185">
            <v>243307.19018966984</v>
          </cell>
          <cell r="K185">
            <v>0.33657113616330597</v>
          </cell>
          <cell r="L185">
            <v>336900</v>
          </cell>
          <cell r="M185">
            <v>580207.19018966984</v>
          </cell>
          <cell r="O185">
            <v>5077442.8098103302</v>
          </cell>
          <cell r="Q185">
            <v>0</v>
          </cell>
          <cell r="R185">
            <v>243307.19018966984</v>
          </cell>
          <cell r="S185">
            <v>336900</v>
          </cell>
          <cell r="T185">
            <v>580207.19018966984</v>
          </cell>
          <cell r="V185">
            <v>1059799.75</v>
          </cell>
          <cell r="AA185">
            <v>176</v>
          </cell>
          <cell r="AB185">
            <v>378</v>
          </cell>
          <cell r="AC185">
            <v>0</v>
          </cell>
          <cell r="AD185">
            <v>0</v>
          </cell>
          <cell r="AE185">
            <v>5332249</v>
          </cell>
          <cell r="AF185">
            <v>0</v>
          </cell>
          <cell r="AG185">
            <v>5332249</v>
          </cell>
          <cell r="AH185">
            <v>0</v>
          </cell>
          <cell r="AI185">
            <v>337554</v>
          </cell>
          <cell r="AJ185">
            <v>5669803</v>
          </cell>
          <cell r="AK185">
            <v>0</v>
          </cell>
          <cell r="AM185">
            <v>0</v>
          </cell>
          <cell r="AN185">
            <v>0</v>
          </cell>
          <cell r="AO185">
            <v>5669803</v>
          </cell>
          <cell r="BA185">
            <v>176</v>
          </cell>
          <cell r="BB185">
            <v>176</v>
          </cell>
          <cell r="BC185" t="str">
            <v>MEDFORD</v>
          </cell>
          <cell r="BD185">
            <v>5320750</v>
          </cell>
          <cell r="BE185">
            <v>4926307</v>
          </cell>
          <cell r="BF185">
            <v>394443</v>
          </cell>
          <cell r="BG185">
            <v>125328.5</v>
          </cell>
          <cell r="BH185">
            <v>39571</v>
          </cell>
          <cell r="BI185">
            <v>73107</v>
          </cell>
          <cell r="BJ185">
            <v>28096.25</v>
          </cell>
          <cell r="BK185">
            <v>62354</v>
          </cell>
          <cell r="BL185">
            <v>0</v>
          </cell>
          <cell r="BM185">
            <v>722899.75</v>
          </cell>
          <cell r="BN185">
            <v>243924.20874372497</v>
          </cell>
          <cell r="CA185">
            <v>176</v>
          </cell>
          <cell r="CB185" t="str">
            <v>MEDFORD</v>
          </cell>
          <cell r="CC185">
            <v>-0.81000000000000227</v>
          </cell>
          <cell r="CD185">
            <v>-11499</v>
          </cell>
          <cell r="CE185">
            <v>0</v>
          </cell>
          <cell r="CF185">
            <v>-654</v>
          </cell>
          <cell r="CG185">
            <v>-12153</v>
          </cell>
          <cell r="CH185">
            <v>0</v>
          </cell>
          <cell r="CI185">
            <v>0</v>
          </cell>
          <cell r="CJ185">
            <v>0</v>
          </cell>
          <cell r="CK185">
            <v>0</v>
          </cell>
          <cell r="CL185">
            <v>-12153</v>
          </cell>
          <cell r="CN185">
            <v>-654</v>
          </cell>
          <cell r="CP185">
            <v>394443</v>
          </cell>
          <cell r="CQ185">
            <v>405942</v>
          </cell>
          <cell r="CR185">
            <v>-11499</v>
          </cell>
          <cell r="CS185">
            <v>-5652.5448944817763</v>
          </cell>
          <cell r="CT185">
            <v>0</v>
          </cell>
          <cell r="CV185">
            <v>0</v>
          </cell>
        </row>
        <row r="186">
          <cell r="A186">
            <v>177</v>
          </cell>
          <cell r="B186">
            <v>177</v>
          </cell>
          <cell r="C186" t="str">
            <v>MEDWAY</v>
          </cell>
          <cell r="D186">
            <v>15</v>
          </cell>
          <cell r="E186">
            <v>215541</v>
          </cell>
          <cell r="F186">
            <v>0</v>
          </cell>
          <cell r="G186">
            <v>13395</v>
          </cell>
          <cell r="H186">
            <v>228936</v>
          </cell>
          <cell r="J186">
            <v>30784.74367818407</v>
          </cell>
          <cell r="K186">
            <v>0.54656394367342198</v>
          </cell>
          <cell r="L186">
            <v>13395</v>
          </cell>
          <cell r="M186">
            <v>44179.743678184066</v>
          </cell>
          <cell r="O186">
            <v>184756.25632181595</v>
          </cell>
          <cell r="Q186">
            <v>0</v>
          </cell>
          <cell r="R186">
            <v>30784.74367818407</v>
          </cell>
          <cell r="S186">
            <v>13395</v>
          </cell>
          <cell r="T186">
            <v>44179.743678184066</v>
          </cell>
          <cell r="V186">
            <v>69719.139260416152</v>
          </cell>
          <cell r="AA186">
            <v>177</v>
          </cell>
          <cell r="AB186">
            <v>15</v>
          </cell>
          <cell r="AC186">
            <v>0</v>
          </cell>
          <cell r="AD186">
            <v>0</v>
          </cell>
          <cell r="AE186">
            <v>215541</v>
          </cell>
          <cell r="AF186">
            <v>0</v>
          </cell>
          <cell r="AG186">
            <v>215541</v>
          </cell>
          <cell r="AH186">
            <v>0</v>
          </cell>
          <cell r="AI186">
            <v>13395</v>
          </cell>
          <cell r="AJ186">
            <v>228936</v>
          </cell>
          <cell r="AK186">
            <v>0</v>
          </cell>
          <cell r="AM186">
            <v>0</v>
          </cell>
          <cell r="AN186">
            <v>0</v>
          </cell>
          <cell r="AO186">
            <v>228936</v>
          </cell>
          <cell r="BA186">
            <v>177</v>
          </cell>
          <cell r="BB186">
            <v>177</v>
          </cell>
          <cell r="BC186" t="str">
            <v>MEDWAY</v>
          </cell>
          <cell r="BD186">
            <v>215541</v>
          </cell>
          <cell r="BE186">
            <v>165735</v>
          </cell>
          <cell r="BF186">
            <v>49806</v>
          </cell>
          <cell r="BG186">
            <v>6416.75</v>
          </cell>
          <cell r="BH186">
            <v>0</v>
          </cell>
          <cell r="BI186">
            <v>0</v>
          </cell>
          <cell r="BJ186">
            <v>0</v>
          </cell>
          <cell r="BK186">
            <v>0</v>
          </cell>
          <cell r="BL186">
            <v>101.38926041614832</v>
          </cell>
          <cell r="BM186">
            <v>56324.139260416152</v>
          </cell>
          <cell r="BN186">
            <v>30862.812715175798</v>
          </cell>
          <cell r="CA186">
            <v>177</v>
          </cell>
          <cell r="CB186" t="str">
            <v>MEDWAY</v>
          </cell>
          <cell r="CC186">
            <v>0</v>
          </cell>
          <cell r="CD186">
            <v>0</v>
          </cell>
          <cell r="CE186">
            <v>0</v>
          </cell>
          <cell r="CF186">
            <v>0</v>
          </cell>
          <cell r="CG186">
            <v>0</v>
          </cell>
          <cell r="CH186">
            <v>0</v>
          </cell>
          <cell r="CI186">
            <v>0</v>
          </cell>
          <cell r="CJ186">
            <v>0</v>
          </cell>
          <cell r="CK186">
            <v>0</v>
          </cell>
          <cell r="CL186">
            <v>0</v>
          </cell>
          <cell r="CN186">
            <v>0</v>
          </cell>
          <cell r="CP186">
            <v>49806</v>
          </cell>
          <cell r="CQ186">
            <v>49806</v>
          </cell>
          <cell r="CR186">
            <v>0</v>
          </cell>
          <cell r="CS186">
            <v>101.38926041614832</v>
          </cell>
          <cell r="CT186">
            <v>101.38926041614832</v>
          </cell>
          <cell r="CV186">
            <v>0</v>
          </cell>
        </row>
        <row r="187">
          <cell r="A187">
            <v>178</v>
          </cell>
          <cell r="B187">
            <v>178</v>
          </cell>
          <cell r="C187" t="str">
            <v>MELROSE</v>
          </cell>
          <cell r="D187">
            <v>249</v>
          </cell>
          <cell r="E187">
            <v>2686265</v>
          </cell>
          <cell r="F187">
            <v>0</v>
          </cell>
          <cell r="G187">
            <v>222357</v>
          </cell>
          <cell r="H187">
            <v>2908622</v>
          </cell>
          <cell r="J187">
            <v>140907.70113016773</v>
          </cell>
          <cell r="K187">
            <v>0.449813959069855</v>
          </cell>
          <cell r="L187">
            <v>222357</v>
          </cell>
          <cell r="M187">
            <v>363264.7011301677</v>
          </cell>
          <cell r="O187">
            <v>2545357.2988698324</v>
          </cell>
          <cell r="Q187">
            <v>0</v>
          </cell>
          <cell r="R187">
            <v>140907.70113016773</v>
          </cell>
          <cell r="S187">
            <v>222357</v>
          </cell>
          <cell r="T187">
            <v>363264.7011301677</v>
          </cell>
          <cell r="V187">
            <v>535614.73308934842</v>
          </cell>
          <cell r="AA187">
            <v>178</v>
          </cell>
          <cell r="AB187">
            <v>249</v>
          </cell>
          <cell r="AC187">
            <v>0</v>
          </cell>
          <cell r="AD187">
            <v>0</v>
          </cell>
          <cell r="AE187">
            <v>2686265</v>
          </cell>
          <cell r="AF187">
            <v>0</v>
          </cell>
          <cell r="AG187">
            <v>2686265</v>
          </cell>
          <cell r="AH187">
            <v>0</v>
          </cell>
          <cell r="AI187">
            <v>222357</v>
          </cell>
          <cell r="AJ187">
            <v>2908622</v>
          </cell>
          <cell r="AK187">
            <v>0</v>
          </cell>
          <cell r="AM187">
            <v>0</v>
          </cell>
          <cell r="AN187">
            <v>0</v>
          </cell>
          <cell r="AO187">
            <v>2908622</v>
          </cell>
          <cell r="BA187">
            <v>178</v>
          </cell>
          <cell r="BB187">
            <v>178</v>
          </cell>
          <cell r="BC187" t="str">
            <v>MELROSE</v>
          </cell>
          <cell r="BD187">
            <v>2686265</v>
          </cell>
          <cell r="BE187">
            <v>2457825</v>
          </cell>
          <cell r="BF187">
            <v>228440</v>
          </cell>
          <cell r="BG187">
            <v>0</v>
          </cell>
          <cell r="BH187">
            <v>17708</v>
          </cell>
          <cell r="BI187">
            <v>0</v>
          </cell>
          <cell r="BJ187">
            <v>48831.75</v>
          </cell>
          <cell r="BK187">
            <v>18282.25</v>
          </cell>
          <cell r="BL187">
            <v>-4.2669106515795647</v>
          </cell>
          <cell r="BM187">
            <v>313257.73308934842</v>
          </cell>
          <cell r="BN187">
            <v>141265.03814901537</v>
          </cell>
          <cell r="CA187">
            <v>178</v>
          </cell>
          <cell r="CB187" t="str">
            <v>MELROSE</v>
          </cell>
          <cell r="CC187">
            <v>0</v>
          </cell>
          <cell r="CD187">
            <v>0</v>
          </cell>
          <cell r="CE187">
            <v>0</v>
          </cell>
          <cell r="CF187">
            <v>0</v>
          </cell>
          <cell r="CG187">
            <v>0</v>
          </cell>
          <cell r="CH187">
            <v>0</v>
          </cell>
          <cell r="CI187">
            <v>0</v>
          </cell>
          <cell r="CJ187">
            <v>0</v>
          </cell>
          <cell r="CK187">
            <v>0</v>
          </cell>
          <cell r="CL187">
            <v>0</v>
          </cell>
          <cell r="CN187">
            <v>0</v>
          </cell>
          <cell r="CP187">
            <v>228440</v>
          </cell>
          <cell r="CQ187">
            <v>228440</v>
          </cell>
          <cell r="CR187">
            <v>0</v>
          </cell>
          <cell r="CS187">
            <v>-4.2669106515795647</v>
          </cell>
          <cell r="CT187">
            <v>-4.2669106515795647</v>
          </cell>
          <cell r="CV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AA188">
            <v>179</v>
          </cell>
          <cell r="BA188">
            <v>179</v>
          </cell>
          <cell r="BB188">
            <v>179</v>
          </cell>
          <cell r="BC188" t="str">
            <v>MENDON</v>
          </cell>
          <cell r="BD188">
            <v>0</v>
          </cell>
          <cell r="BE188">
            <v>0</v>
          </cell>
          <cell r="BF188">
            <v>0</v>
          </cell>
          <cell r="BG188">
            <v>0</v>
          </cell>
          <cell r="BH188">
            <v>0</v>
          </cell>
          <cell r="BI188">
            <v>0</v>
          </cell>
          <cell r="BJ188">
            <v>0</v>
          </cell>
          <cell r="BK188">
            <v>0</v>
          </cell>
          <cell r="BL188">
            <v>0</v>
          </cell>
          <cell r="BM188">
            <v>0</v>
          </cell>
          <cell r="BN188">
            <v>0</v>
          </cell>
          <cell r="CA188">
            <v>179</v>
          </cell>
          <cell r="CB188" t="str">
            <v>MENDON</v>
          </cell>
          <cell r="CC188">
            <v>0</v>
          </cell>
          <cell r="CD188">
            <v>0</v>
          </cell>
          <cell r="CE188">
            <v>0</v>
          </cell>
          <cell r="CF188">
            <v>0</v>
          </cell>
          <cell r="CG188">
            <v>0</v>
          </cell>
          <cell r="CH188">
            <v>0</v>
          </cell>
          <cell r="CI188">
            <v>0</v>
          </cell>
          <cell r="CJ188">
            <v>0</v>
          </cell>
          <cell r="CK188">
            <v>0</v>
          </cell>
          <cell r="CL188">
            <v>0</v>
          </cell>
          <cell r="CN188">
            <v>0</v>
          </cell>
          <cell r="CP188">
            <v>0</v>
          </cell>
          <cell r="CQ188">
            <v>0</v>
          </cell>
          <cell r="CR188">
            <v>0</v>
          </cell>
          <cell r="CS188">
            <v>0</v>
          </cell>
          <cell r="CT188">
            <v>0</v>
          </cell>
          <cell r="CV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AA189">
            <v>180</v>
          </cell>
          <cell r="BA189">
            <v>180</v>
          </cell>
          <cell r="BB189">
            <v>180</v>
          </cell>
          <cell r="BC189" t="str">
            <v>MERRIMAC</v>
          </cell>
          <cell r="BD189">
            <v>0</v>
          </cell>
          <cell r="BE189">
            <v>0</v>
          </cell>
          <cell r="BF189">
            <v>0</v>
          </cell>
          <cell r="BG189">
            <v>0</v>
          </cell>
          <cell r="BH189">
            <v>0</v>
          </cell>
          <cell r="BI189">
            <v>0</v>
          </cell>
          <cell r="BJ189">
            <v>0</v>
          </cell>
          <cell r="BK189">
            <v>0</v>
          </cell>
          <cell r="BL189">
            <v>0</v>
          </cell>
          <cell r="BM189">
            <v>0</v>
          </cell>
          <cell r="BN189">
            <v>0</v>
          </cell>
          <cell r="CA189">
            <v>180</v>
          </cell>
          <cell r="CB189" t="str">
            <v>MERRIMAC</v>
          </cell>
          <cell r="CC189">
            <v>0</v>
          </cell>
          <cell r="CD189">
            <v>0</v>
          </cell>
          <cell r="CE189">
            <v>0</v>
          </cell>
          <cell r="CF189">
            <v>0</v>
          </cell>
          <cell r="CG189">
            <v>0</v>
          </cell>
          <cell r="CH189">
            <v>0</v>
          </cell>
          <cell r="CI189">
            <v>0</v>
          </cell>
          <cell r="CJ189">
            <v>0</v>
          </cell>
          <cell r="CK189">
            <v>0</v>
          </cell>
          <cell r="CL189">
            <v>0</v>
          </cell>
          <cell r="CN189">
            <v>0</v>
          </cell>
          <cell r="CP189">
            <v>0</v>
          </cell>
          <cell r="CQ189">
            <v>0</v>
          </cell>
          <cell r="CR189">
            <v>0</v>
          </cell>
          <cell r="CS189">
            <v>0</v>
          </cell>
          <cell r="CT189">
            <v>0</v>
          </cell>
          <cell r="CV189">
            <v>0</v>
          </cell>
        </row>
        <row r="190">
          <cell r="A190">
            <v>181</v>
          </cell>
          <cell r="B190">
            <v>181</v>
          </cell>
          <cell r="C190" t="str">
            <v>METHUEN</v>
          </cell>
          <cell r="D190">
            <v>126</v>
          </cell>
          <cell r="E190">
            <v>1459083</v>
          </cell>
          <cell r="F190">
            <v>0</v>
          </cell>
          <cell r="G190">
            <v>112518</v>
          </cell>
          <cell r="H190">
            <v>1571601</v>
          </cell>
          <cell r="J190">
            <v>105018.80738799159</v>
          </cell>
          <cell r="K190">
            <v>0.27710717540397067</v>
          </cell>
          <cell r="L190">
            <v>112518</v>
          </cell>
          <cell r="M190">
            <v>217536.80738799158</v>
          </cell>
          <cell r="O190">
            <v>1354064.1926120084</v>
          </cell>
          <cell r="Q190">
            <v>0</v>
          </cell>
          <cell r="R190">
            <v>105018.80738799159</v>
          </cell>
          <cell r="S190">
            <v>112518</v>
          </cell>
          <cell r="T190">
            <v>217536.80738799158</v>
          </cell>
          <cell r="V190">
            <v>491500.63455247495</v>
          </cell>
          <cell r="AA190">
            <v>181</v>
          </cell>
          <cell r="AB190">
            <v>126</v>
          </cell>
          <cell r="AC190">
            <v>0</v>
          </cell>
          <cell r="AD190">
            <v>0</v>
          </cell>
          <cell r="AE190">
            <v>1459083</v>
          </cell>
          <cell r="AF190">
            <v>0</v>
          </cell>
          <cell r="AG190">
            <v>1459083</v>
          </cell>
          <cell r="AH190">
            <v>0</v>
          </cell>
          <cell r="AI190">
            <v>112518</v>
          </cell>
          <cell r="AJ190">
            <v>1571601</v>
          </cell>
          <cell r="AK190">
            <v>0</v>
          </cell>
          <cell r="AM190">
            <v>0</v>
          </cell>
          <cell r="AN190">
            <v>0</v>
          </cell>
          <cell r="AO190">
            <v>1571601</v>
          </cell>
          <cell r="BA190">
            <v>181</v>
          </cell>
          <cell r="BB190">
            <v>181</v>
          </cell>
          <cell r="BC190" t="str">
            <v>METHUEN</v>
          </cell>
          <cell r="BD190">
            <v>1459083</v>
          </cell>
          <cell r="BE190">
            <v>1289578</v>
          </cell>
          <cell r="BF190">
            <v>169505</v>
          </cell>
          <cell r="BG190">
            <v>48121.75</v>
          </cell>
          <cell r="BH190">
            <v>48653</v>
          </cell>
          <cell r="BI190">
            <v>39226</v>
          </cell>
          <cell r="BJ190">
            <v>25644.25</v>
          </cell>
          <cell r="BK190">
            <v>47084</v>
          </cell>
          <cell r="BL190">
            <v>748.63455247496313</v>
          </cell>
          <cell r="BM190">
            <v>378982.63455247495</v>
          </cell>
          <cell r="BN190">
            <v>105285.13142318603</v>
          </cell>
          <cell r="CA190">
            <v>181</v>
          </cell>
          <cell r="CB190" t="str">
            <v>METHUEN</v>
          </cell>
          <cell r="CC190">
            <v>0</v>
          </cell>
          <cell r="CD190">
            <v>0</v>
          </cell>
          <cell r="CE190">
            <v>0</v>
          </cell>
          <cell r="CF190">
            <v>0</v>
          </cell>
          <cell r="CG190">
            <v>0</v>
          </cell>
          <cell r="CH190">
            <v>0</v>
          </cell>
          <cell r="CI190">
            <v>0</v>
          </cell>
          <cell r="CJ190">
            <v>0</v>
          </cell>
          <cell r="CK190">
            <v>0</v>
          </cell>
          <cell r="CL190">
            <v>0</v>
          </cell>
          <cell r="CN190">
            <v>0</v>
          </cell>
          <cell r="CP190">
            <v>169505</v>
          </cell>
          <cell r="CQ190">
            <v>169505</v>
          </cell>
          <cell r="CR190">
            <v>0</v>
          </cell>
          <cell r="CS190">
            <v>748.63455247496313</v>
          </cell>
          <cell r="CT190">
            <v>748.63455247496313</v>
          </cell>
          <cell r="CV190">
            <v>0</v>
          </cell>
        </row>
        <row r="191">
          <cell r="A191">
            <v>182</v>
          </cell>
          <cell r="B191">
            <v>182</v>
          </cell>
          <cell r="C191" t="str">
            <v>MIDDLEBOROUGH</v>
          </cell>
          <cell r="D191">
            <v>43</v>
          </cell>
          <cell r="E191">
            <v>576577</v>
          </cell>
          <cell r="F191">
            <v>0</v>
          </cell>
          <cell r="G191">
            <v>38399</v>
          </cell>
          <cell r="H191">
            <v>614976</v>
          </cell>
          <cell r="J191">
            <v>79502.240471372177</v>
          </cell>
          <cell r="K191">
            <v>0.3643755791560081</v>
          </cell>
          <cell r="L191">
            <v>38399</v>
          </cell>
          <cell r="M191">
            <v>117901.24047137218</v>
          </cell>
          <cell r="O191">
            <v>497074.75952862785</v>
          </cell>
          <cell r="Q191">
            <v>0</v>
          </cell>
          <cell r="R191">
            <v>79502.240471372177</v>
          </cell>
          <cell r="S191">
            <v>38399</v>
          </cell>
          <cell r="T191">
            <v>117901.24047137218</v>
          </cell>
          <cell r="V191">
            <v>256586.62018991713</v>
          </cell>
          <cell r="AA191">
            <v>182</v>
          </cell>
          <cell r="AB191">
            <v>43</v>
          </cell>
          <cell r="AC191">
            <v>0</v>
          </cell>
          <cell r="AD191">
            <v>0</v>
          </cell>
          <cell r="AE191">
            <v>576577</v>
          </cell>
          <cell r="AF191">
            <v>0</v>
          </cell>
          <cell r="AG191">
            <v>576577</v>
          </cell>
          <cell r="AH191">
            <v>0</v>
          </cell>
          <cell r="AI191">
            <v>38399</v>
          </cell>
          <cell r="AJ191">
            <v>614976</v>
          </cell>
          <cell r="AK191">
            <v>0</v>
          </cell>
          <cell r="AM191">
            <v>0</v>
          </cell>
          <cell r="AN191">
            <v>0</v>
          </cell>
          <cell r="AO191">
            <v>614976</v>
          </cell>
          <cell r="BA191">
            <v>182</v>
          </cell>
          <cell r="BB191">
            <v>182</v>
          </cell>
          <cell r="BC191" t="str">
            <v>MIDDLEBOROUGH</v>
          </cell>
          <cell r="BD191">
            <v>576577</v>
          </cell>
          <cell r="BE191">
            <v>447999</v>
          </cell>
          <cell r="BF191">
            <v>128578</v>
          </cell>
          <cell r="BG191">
            <v>19987.25</v>
          </cell>
          <cell r="BH191">
            <v>28812</v>
          </cell>
          <cell r="BI191">
            <v>23633.25</v>
          </cell>
          <cell r="BJ191">
            <v>13384.5</v>
          </cell>
          <cell r="BK191">
            <v>3483.75</v>
          </cell>
          <cell r="BL191">
            <v>308.87018991713558</v>
          </cell>
          <cell r="BM191">
            <v>218187.62018991713</v>
          </cell>
          <cell r="BN191">
            <v>79703.85538222437</v>
          </cell>
          <cell r="CA191">
            <v>182</v>
          </cell>
          <cell r="CB191" t="str">
            <v>MIDDLEBOROUGH</v>
          </cell>
          <cell r="CC191">
            <v>0</v>
          </cell>
          <cell r="CD191">
            <v>0</v>
          </cell>
          <cell r="CE191">
            <v>0</v>
          </cell>
          <cell r="CF191">
            <v>0</v>
          </cell>
          <cell r="CG191">
            <v>0</v>
          </cell>
          <cell r="CH191">
            <v>0</v>
          </cell>
          <cell r="CI191">
            <v>0</v>
          </cell>
          <cell r="CJ191">
            <v>0</v>
          </cell>
          <cell r="CK191">
            <v>0</v>
          </cell>
          <cell r="CL191">
            <v>0</v>
          </cell>
          <cell r="CN191">
            <v>0</v>
          </cell>
          <cell r="CP191">
            <v>128578</v>
          </cell>
          <cell r="CQ191">
            <v>128578</v>
          </cell>
          <cell r="CR191">
            <v>0</v>
          </cell>
          <cell r="CS191">
            <v>308.87018991713558</v>
          </cell>
          <cell r="CT191">
            <v>308.87018991713558</v>
          </cell>
          <cell r="CV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AA192">
            <v>183</v>
          </cell>
          <cell r="BA192">
            <v>183</v>
          </cell>
          <cell r="BB192">
            <v>183</v>
          </cell>
          <cell r="BC192" t="str">
            <v>MIDDLEFIELD</v>
          </cell>
          <cell r="BD192">
            <v>0</v>
          </cell>
          <cell r="BE192">
            <v>0</v>
          </cell>
          <cell r="BF192">
            <v>0</v>
          </cell>
          <cell r="BG192">
            <v>0</v>
          </cell>
          <cell r="BH192">
            <v>0</v>
          </cell>
          <cell r="BI192">
            <v>0</v>
          </cell>
          <cell r="BJ192">
            <v>0</v>
          </cell>
          <cell r="BK192">
            <v>0</v>
          </cell>
          <cell r="BL192">
            <v>0</v>
          </cell>
          <cell r="BM192">
            <v>0</v>
          </cell>
          <cell r="BN192">
            <v>0</v>
          </cell>
          <cell r="CA192">
            <v>183</v>
          </cell>
          <cell r="CB192" t="str">
            <v>MIDDLEFIELD</v>
          </cell>
          <cell r="CC192">
            <v>0</v>
          </cell>
          <cell r="CD192">
            <v>0</v>
          </cell>
          <cell r="CE192">
            <v>0</v>
          </cell>
          <cell r="CF192">
            <v>0</v>
          </cell>
          <cell r="CG192">
            <v>0</v>
          </cell>
          <cell r="CH192">
            <v>0</v>
          </cell>
          <cell r="CI192">
            <v>0</v>
          </cell>
          <cell r="CJ192">
            <v>0</v>
          </cell>
          <cell r="CK192">
            <v>0</v>
          </cell>
          <cell r="CL192">
            <v>0</v>
          </cell>
          <cell r="CN192">
            <v>0</v>
          </cell>
          <cell r="CP192">
            <v>0</v>
          </cell>
          <cell r="CQ192">
            <v>0</v>
          </cell>
          <cell r="CR192">
            <v>0</v>
          </cell>
          <cell r="CS192">
            <v>0</v>
          </cell>
          <cell r="CT192">
            <v>0</v>
          </cell>
          <cell r="CV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AA193">
            <v>184</v>
          </cell>
          <cell r="BA193">
            <v>184</v>
          </cell>
          <cell r="BB193">
            <v>184</v>
          </cell>
          <cell r="BC193" t="str">
            <v>MIDDLETON</v>
          </cell>
          <cell r="BD193">
            <v>0</v>
          </cell>
          <cell r="BE193">
            <v>0</v>
          </cell>
          <cell r="BF193">
            <v>0</v>
          </cell>
          <cell r="BG193">
            <v>0</v>
          </cell>
          <cell r="BH193">
            <v>0</v>
          </cell>
          <cell r="BI193">
            <v>0</v>
          </cell>
          <cell r="BJ193">
            <v>0</v>
          </cell>
          <cell r="BK193">
            <v>0</v>
          </cell>
          <cell r="BL193">
            <v>0</v>
          </cell>
          <cell r="BM193">
            <v>0</v>
          </cell>
          <cell r="BN193">
            <v>0</v>
          </cell>
          <cell r="CA193">
            <v>184</v>
          </cell>
          <cell r="CB193" t="str">
            <v>MIDDLETON</v>
          </cell>
          <cell r="CC193">
            <v>0</v>
          </cell>
          <cell r="CD193">
            <v>0</v>
          </cell>
          <cell r="CE193">
            <v>0</v>
          </cell>
          <cell r="CF193">
            <v>0</v>
          </cell>
          <cell r="CG193">
            <v>0</v>
          </cell>
          <cell r="CH193">
            <v>0</v>
          </cell>
          <cell r="CI193">
            <v>0</v>
          </cell>
          <cell r="CJ193">
            <v>0</v>
          </cell>
          <cell r="CK193">
            <v>0</v>
          </cell>
          <cell r="CL193">
            <v>0</v>
          </cell>
          <cell r="CN193">
            <v>0</v>
          </cell>
          <cell r="CP193">
            <v>0</v>
          </cell>
          <cell r="CQ193">
            <v>0</v>
          </cell>
          <cell r="CR193">
            <v>0</v>
          </cell>
          <cell r="CS193">
            <v>0</v>
          </cell>
          <cell r="CT193">
            <v>0</v>
          </cell>
          <cell r="CV193">
            <v>0</v>
          </cell>
        </row>
        <row r="194">
          <cell r="A194">
            <v>185</v>
          </cell>
          <cell r="B194">
            <v>185</v>
          </cell>
          <cell r="C194" t="str">
            <v>MILFORD</v>
          </cell>
          <cell r="D194">
            <v>26</v>
          </cell>
          <cell r="E194">
            <v>313397</v>
          </cell>
          <cell r="F194">
            <v>0</v>
          </cell>
          <cell r="G194">
            <v>23218</v>
          </cell>
          <cell r="H194">
            <v>336615</v>
          </cell>
          <cell r="J194">
            <v>13348.301687503177</v>
          </cell>
          <cell r="K194">
            <v>0.15505342317344753</v>
          </cell>
          <cell r="L194">
            <v>23218</v>
          </cell>
          <cell r="M194">
            <v>36566.301687503175</v>
          </cell>
          <cell r="O194">
            <v>300048.69831249682</v>
          </cell>
          <cell r="Q194">
            <v>0</v>
          </cell>
          <cell r="R194">
            <v>13348.301687503177</v>
          </cell>
          <cell r="S194">
            <v>23218</v>
          </cell>
          <cell r="T194">
            <v>36566.301687503175</v>
          </cell>
          <cell r="V194">
            <v>109306.40368891021</v>
          </cell>
          <cell r="AA194">
            <v>185</v>
          </cell>
          <cell r="AB194">
            <v>26</v>
          </cell>
          <cell r="AC194">
            <v>0</v>
          </cell>
          <cell r="AD194">
            <v>0</v>
          </cell>
          <cell r="AE194">
            <v>313397</v>
          </cell>
          <cell r="AF194">
            <v>0</v>
          </cell>
          <cell r="AG194">
            <v>313397</v>
          </cell>
          <cell r="AH194">
            <v>0</v>
          </cell>
          <cell r="AI194">
            <v>23218</v>
          </cell>
          <cell r="AJ194">
            <v>336615</v>
          </cell>
          <cell r="AK194">
            <v>0</v>
          </cell>
          <cell r="AM194">
            <v>0</v>
          </cell>
          <cell r="AN194">
            <v>0</v>
          </cell>
          <cell r="AO194">
            <v>336615</v>
          </cell>
          <cell r="BA194">
            <v>185</v>
          </cell>
          <cell r="BB194">
            <v>185</v>
          </cell>
          <cell r="BC194" t="str">
            <v>MILFORD</v>
          </cell>
          <cell r="BD194">
            <v>313397</v>
          </cell>
          <cell r="BE194">
            <v>292396</v>
          </cell>
          <cell r="BF194">
            <v>21001</v>
          </cell>
          <cell r="BG194">
            <v>40561.75</v>
          </cell>
          <cell r="BH194">
            <v>8305</v>
          </cell>
          <cell r="BI194">
            <v>9660.25</v>
          </cell>
          <cell r="BJ194">
            <v>2608.25</v>
          </cell>
          <cell r="BK194">
            <v>3313.25</v>
          </cell>
          <cell r="BL194">
            <v>638.90368891021353</v>
          </cell>
          <cell r="BM194">
            <v>86088.403688910214</v>
          </cell>
          <cell r="BN194">
            <v>13382.152515338945</v>
          </cell>
          <cell r="CA194">
            <v>185</v>
          </cell>
          <cell r="CB194" t="str">
            <v>MILFORD</v>
          </cell>
          <cell r="CC194">
            <v>0</v>
          </cell>
          <cell r="CD194">
            <v>0</v>
          </cell>
          <cell r="CE194">
            <v>0</v>
          </cell>
          <cell r="CF194">
            <v>0</v>
          </cell>
          <cell r="CG194">
            <v>0</v>
          </cell>
          <cell r="CH194">
            <v>0</v>
          </cell>
          <cell r="CI194">
            <v>0</v>
          </cell>
          <cell r="CJ194">
            <v>0</v>
          </cell>
          <cell r="CK194">
            <v>0</v>
          </cell>
          <cell r="CL194">
            <v>0</v>
          </cell>
          <cell r="CN194">
            <v>0</v>
          </cell>
          <cell r="CP194">
            <v>21001</v>
          </cell>
          <cell r="CQ194">
            <v>21001</v>
          </cell>
          <cell r="CR194">
            <v>0</v>
          </cell>
          <cell r="CS194">
            <v>638.90368891021353</v>
          </cell>
          <cell r="CT194">
            <v>638.90368891021353</v>
          </cell>
          <cell r="CV194">
            <v>0</v>
          </cell>
        </row>
        <row r="195">
          <cell r="A195">
            <v>186</v>
          </cell>
          <cell r="B195">
            <v>186</v>
          </cell>
          <cell r="C195" t="str">
            <v>MILLBURY</v>
          </cell>
          <cell r="D195">
            <v>6</v>
          </cell>
          <cell r="E195">
            <v>102548</v>
          </cell>
          <cell r="F195">
            <v>0</v>
          </cell>
          <cell r="G195">
            <v>5358</v>
          </cell>
          <cell r="H195">
            <v>107906</v>
          </cell>
          <cell r="J195">
            <v>3458.1576385188528</v>
          </cell>
          <cell r="K195">
            <v>0.14673248569220773</v>
          </cell>
          <cell r="L195">
            <v>5358</v>
          </cell>
          <cell r="M195">
            <v>8816.1576385188528</v>
          </cell>
          <cell r="O195">
            <v>99089.842361481147</v>
          </cell>
          <cell r="Q195">
            <v>0</v>
          </cell>
          <cell r="R195">
            <v>3458.1576385188528</v>
          </cell>
          <cell r="S195">
            <v>5358</v>
          </cell>
          <cell r="T195">
            <v>8816.1576385188528</v>
          </cell>
          <cell r="V195">
            <v>28925.771119020163</v>
          </cell>
          <cell r="AA195">
            <v>186</v>
          </cell>
          <cell r="AB195">
            <v>6</v>
          </cell>
          <cell r="AC195">
            <v>0</v>
          </cell>
          <cell r="AD195">
            <v>0</v>
          </cell>
          <cell r="AE195">
            <v>102548</v>
          </cell>
          <cell r="AF195">
            <v>0</v>
          </cell>
          <cell r="AG195">
            <v>102548</v>
          </cell>
          <cell r="AH195">
            <v>0</v>
          </cell>
          <cell r="AI195">
            <v>5358</v>
          </cell>
          <cell r="AJ195">
            <v>107906</v>
          </cell>
          <cell r="AK195">
            <v>0</v>
          </cell>
          <cell r="AM195">
            <v>0</v>
          </cell>
          <cell r="AN195">
            <v>0</v>
          </cell>
          <cell r="AO195">
            <v>107906</v>
          </cell>
          <cell r="BA195">
            <v>186</v>
          </cell>
          <cell r="BB195">
            <v>186</v>
          </cell>
          <cell r="BC195" t="str">
            <v>MILLBURY</v>
          </cell>
          <cell r="BD195">
            <v>102548</v>
          </cell>
          <cell r="BE195">
            <v>97062</v>
          </cell>
          <cell r="BF195">
            <v>5486</v>
          </cell>
          <cell r="BG195">
            <v>7611.75</v>
          </cell>
          <cell r="BH195">
            <v>0</v>
          </cell>
          <cell r="BI195">
            <v>1273.75</v>
          </cell>
          <cell r="BJ195">
            <v>0</v>
          </cell>
          <cell r="BK195">
            <v>9076</v>
          </cell>
          <cell r="BL195">
            <v>120.27111902016259</v>
          </cell>
          <cell r="BM195">
            <v>23567.771119020163</v>
          </cell>
          <cell r="BN195">
            <v>3466.9274057589837</v>
          </cell>
          <cell r="CA195">
            <v>186</v>
          </cell>
          <cell r="CB195" t="str">
            <v>MILLBURY</v>
          </cell>
          <cell r="CC195">
            <v>0</v>
          </cell>
          <cell r="CD195">
            <v>0</v>
          </cell>
          <cell r="CE195">
            <v>0</v>
          </cell>
          <cell r="CF195">
            <v>0</v>
          </cell>
          <cell r="CG195">
            <v>0</v>
          </cell>
          <cell r="CH195">
            <v>0</v>
          </cell>
          <cell r="CI195">
            <v>0</v>
          </cell>
          <cell r="CJ195">
            <v>0</v>
          </cell>
          <cell r="CK195">
            <v>0</v>
          </cell>
          <cell r="CL195">
            <v>0</v>
          </cell>
          <cell r="CN195">
            <v>0</v>
          </cell>
          <cell r="CP195">
            <v>5486</v>
          </cell>
          <cell r="CQ195">
            <v>5486</v>
          </cell>
          <cell r="CR195">
            <v>0</v>
          </cell>
          <cell r="CS195">
            <v>120.27111902016259</v>
          </cell>
          <cell r="CT195">
            <v>120.27111902016259</v>
          </cell>
          <cell r="CV195">
            <v>0</v>
          </cell>
        </row>
        <row r="196">
          <cell r="A196">
            <v>187</v>
          </cell>
          <cell r="B196">
            <v>187</v>
          </cell>
          <cell r="C196" t="str">
            <v>MILLIS</v>
          </cell>
          <cell r="D196">
            <v>5</v>
          </cell>
          <cell r="E196">
            <v>71070</v>
          </cell>
          <cell r="F196">
            <v>0</v>
          </cell>
          <cell r="G196">
            <v>4465</v>
          </cell>
          <cell r="H196">
            <v>75535</v>
          </cell>
          <cell r="J196">
            <v>42.795917574280622</v>
          </cell>
          <cell r="K196">
            <v>2.075015998080086E-3</v>
          </cell>
          <cell r="L196">
            <v>4465</v>
          </cell>
          <cell r="M196">
            <v>4507.7959175742808</v>
          </cell>
          <cell r="O196">
            <v>71027.204082425713</v>
          </cell>
          <cell r="Q196">
            <v>0</v>
          </cell>
          <cell r="R196">
            <v>42.795917574280622</v>
          </cell>
          <cell r="S196">
            <v>4465</v>
          </cell>
          <cell r="T196">
            <v>4507.7959175742808</v>
          </cell>
          <cell r="V196">
            <v>25089.379577737069</v>
          </cell>
          <cell r="AA196">
            <v>187</v>
          </cell>
          <cell r="AB196">
            <v>5</v>
          </cell>
          <cell r="AC196">
            <v>0</v>
          </cell>
          <cell r="AD196">
            <v>0</v>
          </cell>
          <cell r="AE196">
            <v>71070</v>
          </cell>
          <cell r="AF196">
            <v>0</v>
          </cell>
          <cell r="AG196">
            <v>71070</v>
          </cell>
          <cell r="AH196">
            <v>0</v>
          </cell>
          <cell r="AI196">
            <v>4465</v>
          </cell>
          <cell r="AJ196">
            <v>75535</v>
          </cell>
          <cell r="AK196">
            <v>0</v>
          </cell>
          <cell r="AM196">
            <v>0</v>
          </cell>
          <cell r="AN196">
            <v>0</v>
          </cell>
          <cell r="AO196">
            <v>75535</v>
          </cell>
          <cell r="BA196">
            <v>187</v>
          </cell>
          <cell r="BB196">
            <v>187</v>
          </cell>
          <cell r="BC196" t="str">
            <v>MILLIS</v>
          </cell>
          <cell r="BD196">
            <v>71070</v>
          </cell>
          <cell r="BE196">
            <v>71158</v>
          </cell>
          <cell r="BF196">
            <v>0</v>
          </cell>
          <cell r="BG196">
            <v>4550.5</v>
          </cell>
          <cell r="BH196">
            <v>10465</v>
          </cell>
          <cell r="BI196">
            <v>140.25</v>
          </cell>
          <cell r="BJ196">
            <v>0</v>
          </cell>
          <cell r="BK196">
            <v>5399.25</v>
          </cell>
          <cell r="BL196">
            <v>69.379577737068757</v>
          </cell>
          <cell r="BM196">
            <v>20624.379577737069</v>
          </cell>
          <cell r="BN196">
            <v>42.904446529633567</v>
          </cell>
          <cell r="CA196">
            <v>187</v>
          </cell>
          <cell r="CB196" t="str">
            <v>MILLIS</v>
          </cell>
          <cell r="CC196">
            <v>0</v>
          </cell>
          <cell r="CD196">
            <v>0</v>
          </cell>
          <cell r="CE196">
            <v>0</v>
          </cell>
          <cell r="CF196">
            <v>0</v>
          </cell>
          <cell r="CG196">
            <v>0</v>
          </cell>
          <cell r="CH196">
            <v>0</v>
          </cell>
          <cell r="CI196">
            <v>0</v>
          </cell>
          <cell r="CJ196">
            <v>0</v>
          </cell>
          <cell r="CK196">
            <v>0</v>
          </cell>
          <cell r="CL196">
            <v>0</v>
          </cell>
          <cell r="CN196">
            <v>0</v>
          </cell>
          <cell r="CP196">
            <v>0</v>
          </cell>
          <cell r="CQ196">
            <v>0</v>
          </cell>
          <cell r="CR196">
            <v>0</v>
          </cell>
          <cell r="CS196">
            <v>69.379577737068757</v>
          </cell>
          <cell r="CT196">
            <v>69.379577737068757</v>
          </cell>
          <cell r="CV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AA197">
            <v>188</v>
          </cell>
          <cell r="BA197">
            <v>188</v>
          </cell>
          <cell r="BB197">
            <v>188</v>
          </cell>
          <cell r="BC197" t="str">
            <v>MILLVILLE</v>
          </cell>
          <cell r="BD197">
            <v>0</v>
          </cell>
          <cell r="BE197">
            <v>0</v>
          </cell>
          <cell r="BF197">
            <v>0</v>
          </cell>
          <cell r="BG197">
            <v>0</v>
          </cell>
          <cell r="BH197">
            <v>0</v>
          </cell>
          <cell r="BI197">
            <v>0</v>
          </cell>
          <cell r="BJ197">
            <v>0</v>
          </cell>
          <cell r="BK197">
            <v>0</v>
          </cell>
          <cell r="BL197">
            <v>0</v>
          </cell>
          <cell r="BM197">
            <v>0</v>
          </cell>
          <cell r="BN197">
            <v>0</v>
          </cell>
          <cell r="CA197">
            <v>188</v>
          </cell>
          <cell r="CB197" t="str">
            <v>MILLVILLE</v>
          </cell>
          <cell r="CC197">
            <v>0</v>
          </cell>
          <cell r="CD197">
            <v>0</v>
          </cell>
          <cell r="CE197">
            <v>0</v>
          </cell>
          <cell r="CF197">
            <v>0</v>
          </cell>
          <cell r="CG197">
            <v>0</v>
          </cell>
          <cell r="CH197">
            <v>0</v>
          </cell>
          <cell r="CI197">
            <v>0</v>
          </cell>
          <cell r="CJ197">
            <v>0</v>
          </cell>
          <cell r="CK197">
            <v>0</v>
          </cell>
          <cell r="CL197">
            <v>0</v>
          </cell>
          <cell r="CN197">
            <v>0</v>
          </cell>
          <cell r="CP197">
            <v>0</v>
          </cell>
          <cell r="CQ197">
            <v>0</v>
          </cell>
          <cell r="CR197">
            <v>0</v>
          </cell>
          <cell r="CS197">
            <v>0</v>
          </cell>
          <cell r="CT197">
            <v>0</v>
          </cell>
          <cell r="CV197">
            <v>0</v>
          </cell>
        </row>
        <row r="198">
          <cell r="A198">
            <v>189</v>
          </cell>
          <cell r="B198">
            <v>189</v>
          </cell>
          <cell r="C198" t="str">
            <v>MILTON</v>
          </cell>
          <cell r="D198">
            <v>16</v>
          </cell>
          <cell r="E198">
            <v>269379</v>
          </cell>
          <cell r="F198">
            <v>0</v>
          </cell>
          <cell r="G198">
            <v>14288</v>
          </cell>
          <cell r="H198">
            <v>283667</v>
          </cell>
          <cell r="J198">
            <v>64557.790460200369</v>
          </cell>
          <cell r="K198">
            <v>0.47962399952334672</v>
          </cell>
          <cell r="L198">
            <v>14288</v>
          </cell>
          <cell r="M198">
            <v>78845.790460200369</v>
          </cell>
          <cell r="O198">
            <v>204821.20953979963</v>
          </cell>
          <cell r="Q198">
            <v>0</v>
          </cell>
          <cell r="R198">
            <v>64557.790460200369</v>
          </cell>
          <cell r="S198">
            <v>14288</v>
          </cell>
          <cell r="T198">
            <v>78845.790460200369</v>
          </cell>
          <cell r="V198">
            <v>148888.83424590575</v>
          </cell>
          <cell r="AA198">
            <v>189</v>
          </cell>
          <cell r="AB198">
            <v>16</v>
          </cell>
          <cell r="AC198">
            <v>0</v>
          </cell>
          <cell r="AD198">
            <v>0</v>
          </cell>
          <cell r="AE198">
            <v>269379</v>
          </cell>
          <cell r="AF198">
            <v>0</v>
          </cell>
          <cell r="AG198">
            <v>269379</v>
          </cell>
          <cell r="AH198">
            <v>0</v>
          </cell>
          <cell r="AI198">
            <v>14288</v>
          </cell>
          <cell r="AJ198">
            <v>283667</v>
          </cell>
          <cell r="AK198">
            <v>0</v>
          </cell>
          <cell r="AM198">
            <v>0</v>
          </cell>
          <cell r="AN198">
            <v>0</v>
          </cell>
          <cell r="AO198">
            <v>283667</v>
          </cell>
          <cell r="BA198">
            <v>189</v>
          </cell>
          <cell r="BB198">
            <v>189</v>
          </cell>
          <cell r="BC198" t="str">
            <v>MILTON</v>
          </cell>
          <cell r="BD198">
            <v>269379</v>
          </cell>
          <cell r="BE198">
            <v>164912</v>
          </cell>
          <cell r="BF198">
            <v>104467</v>
          </cell>
          <cell r="BG198">
            <v>12172.5</v>
          </cell>
          <cell r="BH198">
            <v>60</v>
          </cell>
          <cell r="BI198">
            <v>0</v>
          </cell>
          <cell r="BJ198">
            <v>10748.75</v>
          </cell>
          <cell r="BK198">
            <v>6960.25</v>
          </cell>
          <cell r="BL198">
            <v>192.33424590573122</v>
          </cell>
          <cell r="BM198">
            <v>134600.83424590575</v>
          </cell>
          <cell r="BN198">
            <v>64721.506766700368</v>
          </cell>
          <cell r="CA198">
            <v>189</v>
          </cell>
          <cell r="CB198" t="str">
            <v>MILTON</v>
          </cell>
          <cell r="CC198">
            <v>0</v>
          </cell>
          <cell r="CD198">
            <v>0</v>
          </cell>
          <cell r="CE198">
            <v>0</v>
          </cell>
          <cell r="CF198">
            <v>0</v>
          </cell>
          <cell r="CG198">
            <v>0</v>
          </cell>
          <cell r="CH198">
            <v>0</v>
          </cell>
          <cell r="CI198">
            <v>0</v>
          </cell>
          <cell r="CJ198">
            <v>0</v>
          </cell>
          <cell r="CK198">
            <v>0</v>
          </cell>
          <cell r="CL198">
            <v>0</v>
          </cell>
          <cell r="CN198">
            <v>0</v>
          </cell>
          <cell r="CP198">
            <v>104467</v>
          </cell>
          <cell r="CQ198">
            <v>104467</v>
          </cell>
          <cell r="CR198">
            <v>0</v>
          </cell>
          <cell r="CS198">
            <v>192.33424590573122</v>
          </cell>
          <cell r="CT198">
            <v>192.33424590573122</v>
          </cell>
          <cell r="CV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AA199">
            <v>190</v>
          </cell>
          <cell r="BA199">
            <v>190</v>
          </cell>
          <cell r="BB199">
            <v>190</v>
          </cell>
          <cell r="BC199" t="str">
            <v>MONROE</v>
          </cell>
          <cell r="BD199">
            <v>0</v>
          </cell>
          <cell r="BE199">
            <v>0</v>
          </cell>
          <cell r="BF199">
            <v>0</v>
          </cell>
          <cell r="BG199">
            <v>0</v>
          </cell>
          <cell r="BH199">
            <v>0</v>
          </cell>
          <cell r="BI199">
            <v>0</v>
          </cell>
          <cell r="BJ199">
            <v>0</v>
          </cell>
          <cell r="BK199">
            <v>0</v>
          </cell>
          <cell r="BL199">
            <v>0</v>
          </cell>
          <cell r="BM199">
            <v>0</v>
          </cell>
          <cell r="BN199">
            <v>0</v>
          </cell>
          <cell r="CA199">
            <v>190</v>
          </cell>
          <cell r="CB199" t="str">
            <v>MONROE</v>
          </cell>
          <cell r="CC199">
            <v>0</v>
          </cell>
          <cell r="CD199">
            <v>0</v>
          </cell>
          <cell r="CE199">
            <v>0</v>
          </cell>
          <cell r="CF199">
            <v>0</v>
          </cell>
          <cell r="CG199">
            <v>0</v>
          </cell>
          <cell r="CH199">
            <v>0</v>
          </cell>
          <cell r="CI199">
            <v>0</v>
          </cell>
          <cell r="CJ199">
            <v>0</v>
          </cell>
          <cell r="CK199">
            <v>0</v>
          </cell>
          <cell r="CL199">
            <v>0</v>
          </cell>
          <cell r="CN199">
            <v>0</v>
          </cell>
          <cell r="CP199">
            <v>0</v>
          </cell>
          <cell r="CQ199">
            <v>0</v>
          </cell>
          <cell r="CR199">
            <v>0</v>
          </cell>
          <cell r="CS199">
            <v>0</v>
          </cell>
          <cell r="CT199">
            <v>0</v>
          </cell>
          <cell r="CV199">
            <v>0</v>
          </cell>
        </row>
        <row r="200">
          <cell r="A200">
            <v>191</v>
          </cell>
          <cell r="B200">
            <v>191</v>
          </cell>
          <cell r="C200" t="str">
            <v>MONSON</v>
          </cell>
          <cell r="D200">
            <v>26</v>
          </cell>
          <cell r="E200">
            <v>328434</v>
          </cell>
          <cell r="F200">
            <v>0</v>
          </cell>
          <cell r="G200">
            <v>23218</v>
          </cell>
          <cell r="H200">
            <v>351652</v>
          </cell>
          <cell r="J200">
            <v>30369.927987348143</v>
          </cell>
          <cell r="K200">
            <v>0.25523757358564175</v>
          </cell>
          <cell r="L200">
            <v>23218</v>
          </cell>
          <cell r="M200">
            <v>53587.927987348143</v>
          </cell>
          <cell r="O200">
            <v>298064.07201265183</v>
          </cell>
          <cell r="Q200">
            <v>0</v>
          </cell>
          <cell r="R200">
            <v>30369.927987348143</v>
          </cell>
          <cell r="S200">
            <v>23218</v>
          </cell>
          <cell r="T200">
            <v>53587.927987348143</v>
          </cell>
          <cell r="V200">
            <v>142204.90134333962</v>
          </cell>
          <cell r="AA200">
            <v>191</v>
          </cell>
          <cell r="AB200">
            <v>26</v>
          </cell>
          <cell r="AC200">
            <v>0</v>
          </cell>
          <cell r="AD200">
            <v>0</v>
          </cell>
          <cell r="AE200">
            <v>328434</v>
          </cell>
          <cell r="AF200">
            <v>0</v>
          </cell>
          <cell r="AG200">
            <v>328434</v>
          </cell>
          <cell r="AH200">
            <v>0</v>
          </cell>
          <cell r="AI200">
            <v>23218</v>
          </cell>
          <cell r="AJ200">
            <v>351652</v>
          </cell>
          <cell r="AK200">
            <v>0</v>
          </cell>
          <cell r="AM200">
            <v>0</v>
          </cell>
          <cell r="AN200">
            <v>0</v>
          </cell>
          <cell r="AO200">
            <v>351652</v>
          </cell>
          <cell r="BA200">
            <v>191</v>
          </cell>
          <cell r="BB200">
            <v>191</v>
          </cell>
          <cell r="BC200" t="str">
            <v>MONSON</v>
          </cell>
          <cell r="BD200">
            <v>328434</v>
          </cell>
          <cell r="BE200">
            <v>280094</v>
          </cell>
          <cell r="BF200">
            <v>48340</v>
          </cell>
          <cell r="BG200">
            <v>56636.75</v>
          </cell>
          <cell r="BH200">
            <v>0</v>
          </cell>
          <cell r="BI200">
            <v>0</v>
          </cell>
          <cell r="BJ200">
            <v>0</v>
          </cell>
          <cell r="BK200">
            <v>13115.25</v>
          </cell>
          <cell r="BL200">
            <v>894.9013433396176</v>
          </cell>
          <cell r="BM200">
            <v>118986.90134333962</v>
          </cell>
          <cell r="BN200">
            <v>30446.945066205961</v>
          </cell>
          <cell r="CA200">
            <v>191</v>
          </cell>
          <cell r="CB200" t="str">
            <v>MONSON</v>
          </cell>
          <cell r="CC200">
            <v>0</v>
          </cell>
          <cell r="CD200">
            <v>0</v>
          </cell>
          <cell r="CE200">
            <v>0</v>
          </cell>
          <cell r="CF200">
            <v>0</v>
          </cell>
          <cell r="CG200">
            <v>0</v>
          </cell>
          <cell r="CH200">
            <v>0</v>
          </cell>
          <cell r="CI200">
            <v>0</v>
          </cell>
          <cell r="CJ200">
            <v>0</v>
          </cell>
          <cell r="CK200">
            <v>0</v>
          </cell>
          <cell r="CL200">
            <v>0</v>
          </cell>
          <cell r="CN200">
            <v>0</v>
          </cell>
          <cell r="CP200">
            <v>48340</v>
          </cell>
          <cell r="CQ200">
            <v>48340</v>
          </cell>
          <cell r="CR200">
            <v>0</v>
          </cell>
          <cell r="CS200">
            <v>894.9013433396176</v>
          </cell>
          <cell r="CT200">
            <v>894.9013433396176</v>
          </cell>
          <cell r="CV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AA201">
            <v>192</v>
          </cell>
          <cell r="BA201">
            <v>192</v>
          </cell>
          <cell r="BB201">
            <v>192</v>
          </cell>
          <cell r="BC201" t="str">
            <v>MONTAGUE</v>
          </cell>
          <cell r="BD201">
            <v>0</v>
          </cell>
          <cell r="BE201">
            <v>0</v>
          </cell>
          <cell r="BF201">
            <v>0</v>
          </cell>
          <cell r="BG201">
            <v>0</v>
          </cell>
          <cell r="BH201">
            <v>0</v>
          </cell>
          <cell r="BI201">
            <v>0</v>
          </cell>
          <cell r="BJ201">
            <v>0</v>
          </cell>
          <cell r="BK201">
            <v>0</v>
          </cell>
          <cell r="BL201">
            <v>0</v>
          </cell>
          <cell r="BM201">
            <v>0</v>
          </cell>
          <cell r="BN201">
            <v>0</v>
          </cell>
          <cell r="CA201">
            <v>192</v>
          </cell>
          <cell r="CB201" t="str">
            <v>MONTAGUE</v>
          </cell>
          <cell r="CC201">
            <v>0</v>
          </cell>
          <cell r="CD201">
            <v>0</v>
          </cell>
          <cell r="CE201">
            <v>0</v>
          </cell>
          <cell r="CF201">
            <v>0</v>
          </cell>
          <cell r="CG201">
            <v>0</v>
          </cell>
          <cell r="CH201">
            <v>0</v>
          </cell>
          <cell r="CI201">
            <v>0</v>
          </cell>
          <cell r="CJ201">
            <v>0</v>
          </cell>
          <cell r="CK201">
            <v>0</v>
          </cell>
          <cell r="CL201">
            <v>0</v>
          </cell>
          <cell r="CN201">
            <v>0</v>
          </cell>
          <cell r="CP201">
            <v>0</v>
          </cell>
          <cell r="CQ201">
            <v>0</v>
          </cell>
          <cell r="CR201">
            <v>0</v>
          </cell>
          <cell r="CS201">
            <v>0</v>
          </cell>
          <cell r="CT201">
            <v>0</v>
          </cell>
          <cell r="CV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AA202">
            <v>193</v>
          </cell>
          <cell r="BA202">
            <v>193</v>
          </cell>
          <cell r="BB202">
            <v>193</v>
          </cell>
          <cell r="BC202" t="str">
            <v>MONTEREY</v>
          </cell>
          <cell r="BD202">
            <v>0</v>
          </cell>
          <cell r="BE202">
            <v>0</v>
          </cell>
          <cell r="BF202">
            <v>0</v>
          </cell>
          <cell r="BG202">
            <v>0</v>
          </cell>
          <cell r="BH202">
            <v>0</v>
          </cell>
          <cell r="BI202">
            <v>0</v>
          </cell>
          <cell r="BJ202">
            <v>0</v>
          </cell>
          <cell r="BK202">
            <v>0</v>
          </cell>
          <cell r="BL202">
            <v>0</v>
          </cell>
          <cell r="BM202">
            <v>0</v>
          </cell>
          <cell r="BN202">
            <v>0</v>
          </cell>
          <cell r="CA202">
            <v>193</v>
          </cell>
          <cell r="CB202" t="str">
            <v>MONTEREY</v>
          </cell>
          <cell r="CC202">
            <v>0</v>
          </cell>
          <cell r="CD202">
            <v>0</v>
          </cell>
          <cell r="CE202">
            <v>0</v>
          </cell>
          <cell r="CF202">
            <v>0</v>
          </cell>
          <cell r="CG202">
            <v>0</v>
          </cell>
          <cell r="CH202">
            <v>0</v>
          </cell>
          <cell r="CI202">
            <v>0</v>
          </cell>
          <cell r="CJ202">
            <v>0</v>
          </cell>
          <cell r="CK202">
            <v>0</v>
          </cell>
          <cell r="CL202">
            <v>0</v>
          </cell>
          <cell r="CN202">
            <v>0</v>
          </cell>
          <cell r="CP202">
            <v>0</v>
          </cell>
          <cell r="CQ202">
            <v>0</v>
          </cell>
          <cell r="CR202">
            <v>0</v>
          </cell>
          <cell r="CS202">
            <v>0</v>
          </cell>
          <cell r="CT202">
            <v>0</v>
          </cell>
          <cell r="CV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AA203">
            <v>194</v>
          </cell>
          <cell r="BA203">
            <v>194</v>
          </cell>
          <cell r="BB203">
            <v>194</v>
          </cell>
          <cell r="BC203" t="str">
            <v>MONTGOMERY</v>
          </cell>
          <cell r="BD203">
            <v>0</v>
          </cell>
          <cell r="BE203">
            <v>0</v>
          </cell>
          <cell r="BF203">
            <v>0</v>
          </cell>
          <cell r="BG203">
            <v>0</v>
          </cell>
          <cell r="BH203">
            <v>0</v>
          </cell>
          <cell r="BI203">
            <v>0</v>
          </cell>
          <cell r="BJ203">
            <v>0</v>
          </cell>
          <cell r="BK203">
            <v>0</v>
          </cell>
          <cell r="BL203">
            <v>0</v>
          </cell>
          <cell r="BM203">
            <v>0</v>
          </cell>
          <cell r="BN203">
            <v>0</v>
          </cell>
          <cell r="CA203">
            <v>194</v>
          </cell>
          <cell r="CB203" t="str">
            <v>MONTGOMERY</v>
          </cell>
          <cell r="CC203">
            <v>0</v>
          </cell>
          <cell r="CD203">
            <v>0</v>
          </cell>
          <cell r="CE203">
            <v>0</v>
          </cell>
          <cell r="CF203">
            <v>0</v>
          </cell>
          <cell r="CG203">
            <v>0</v>
          </cell>
          <cell r="CH203">
            <v>0</v>
          </cell>
          <cell r="CI203">
            <v>0</v>
          </cell>
          <cell r="CJ203">
            <v>0</v>
          </cell>
          <cell r="CK203">
            <v>0</v>
          </cell>
          <cell r="CL203">
            <v>0</v>
          </cell>
          <cell r="CN203">
            <v>0</v>
          </cell>
          <cell r="CP203">
            <v>0</v>
          </cell>
          <cell r="CQ203">
            <v>0</v>
          </cell>
          <cell r="CR203">
            <v>0</v>
          </cell>
          <cell r="CS203">
            <v>0</v>
          </cell>
          <cell r="CT203">
            <v>0</v>
          </cell>
          <cell r="CV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AA204">
            <v>195</v>
          </cell>
          <cell r="BA204">
            <v>195</v>
          </cell>
          <cell r="BB204">
            <v>195</v>
          </cell>
          <cell r="BC204" t="str">
            <v>MOUNT WASHINGTON</v>
          </cell>
          <cell r="BD204">
            <v>0</v>
          </cell>
          <cell r="BE204">
            <v>0</v>
          </cell>
          <cell r="BF204">
            <v>0</v>
          </cell>
          <cell r="BG204">
            <v>0</v>
          </cell>
          <cell r="BH204">
            <v>0</v>
          </cell>
          <cell r="BI204">
            <v>0</v>
          </cell>
          <cell r="BJ204">
            <v>0</v>
          </cell>
          <cell r="BK204">
            <v>0</v>
          </cell>
          <cell r="BL204">
            <v>0</v>
          </cell>
          <cell r="BM204">
            <v>0</v>
          </cell>
          <cell r="BN204">
            <v>0</v>
          </cell>
          <cell r="CA204">
            <v>195</v>
          </cell>
          <cell r="CB204" t="str">
            <v>MOUNT WASHINGTON</v>
          </cell>
          <cell r="CC204">
            <v>0</v>
          </cell>
          <cell r="CD204">
            <v>0</v>
          </cell>
          <cell r="CE204">
            <v>0</v>
          </cell>
          <cell r="CF204">
            <v>0</v>
          </cell>
          <cell r="CG204">
            <v>0</v>
          </cell>
          <cell r="CH204">
            <v>0</v>
          </cell>
          <cell r="CI204">
            <v>0</v>
          </cell>
          <cell r="CJ204">
            <v>0</v>
          </cell>
          <cell r="CK204">
            <v>0</v>
          </cell>
          <cell r="CL204">
            <v>0</v>
          </cell>
          <cell r="CN204">
            <v>0</v>
          </cell>
          <cell r="CP204">
            <v>0</v>
          </cell>
          <cell r="CQ204">
            <v>0</v>
          </cell>
          <cell r="CR204">
            <v>0</v>
          </cell>
          <cell r="CS204">
            <v>0</v>
          </cell>
          <cell r="CT204">
            <v>0</v>
          </cell>
          <cell r="CV204">
            <v>0</v>
          </cell>
        </row>
        <row r="205">
          <cell r="A205">
            <v>196</v>
          </cell>
          <cell r="B205">
            <v>196</v>
          </cell>
          <cell r="C205" t="str">
            <v>NAHANT</v>
          </cell>
          <cell r="D205">
            <v>2</v>
          </cell>
          <cell r="E205">
            <v>25908</v>
          </cell>
          <cell r="F205">
            <v>0</v>
          </cell>
          <cell r="G205">
            <v>1786</v>
          </cell>
          <cell r="H205">
            <v>27694</v>
          </cell>
          <cell r="J205">
            <v>740.20486667935245</v>
          </cell>
          <cell r="K205">
            <v>0.27720433168405673</v>
          </cell>
          <cell r="L205">
            <v>1786</v>
          </cell>
          <cell r="M205">
            <v>2526.2048666793526</v>
          </cell>
          <cell r="O205">
            <v>25167.795133320647</v>
          </cell>
          <cell r="Q205">
            <v>0</v>
          </cell>
          <cell r="R205">
            <v>740.20486667935245</v>
          </cell>
          <cell r="S205">
            <v>1786</v>
          </cell>
          <cell r="T205">
            <v>2526.2048666793526</v>
          </cell>
          <cell r="V205">
            <v>4456.25</v>
          </cell>
          <cell r="AA205">
            <v>196</v>
          </cell>
          <cell r="AB205">
            <v>2</v>
          </cell>
          <cell r="AC205">
            <v>0</v>
          </cell>
          <cell r="AD205">
            <v>0</v>
          </cell>
          <cell r="AE205">
            <v>25908</v>
          </cell>
          <cell r="AF205">
            <v>0</v>
          </cell>
          <cell r="AG205">
            <v>25908</v>
          </cell>
          <cell r="AH205">
            <v>0</v>
          </cell>
          <cell r="AI205">
            <v>1786</v>
          </cell>
          <cell r="AJ205">
            <v>27694</v>
          </cell>
          <cell r="AK205">
            <v>0</v>
          </cell>
          <cell r="AM205">
            <v>0</v>
          </cell>
          <cell r="AN205">
            <v>0</v>
          </cell>
          <cell r="AO205">
            <v>27694</v>
          </cell>
          <cell r="BA205">
            <v>196</v>
          </cell>
          <cell r="BB205">
            <v>196</v>
          </cell>
          <cell r="BC205" t="str">
            <v>NAHANT</v>
          </cell>
          <cell r="BD205">
            <v>25908</v>
          </cell>
          <cell r="BE205">
            <v>24708</v>
          </cell>
          <cell r="BF205">
            <v>1200</v>
          </cell>
          <cell r="BG205">
            <v>0</v>
          </cell>
          <cell r="BH205">
            <v>0</v>
          </cell>
          <cell r="BI205">
            <v>491.25</v>
          </cell>
          <cell r="BJ205">
            <v>979</v>
          </cell>
          <cell r="BK205">
            <v>0</v>
          </cell>
          <cell r="BL205">
            <v>0</v>
          </cell>
          <cell r="BM205">
            <v>2670.25</v>
          </cell>
          <cell r="BN205">
            <v>742.08200042203805</v>
          </cell>
          <cell r="CA205">
            <v>196</v>
          </cell>
          <cell r="CB205" t="str">
            <v>NAHANT</v>
          </cell>
          <cell r="CC205">
            <v>0</v>
          </cell>
          <cell r="CD205">
            <v>0</v>
          </cell>
          <cell r="CE205">
            <v>0</v>
          </cell>
          <cell r="CF205">
            <v>0</v>
          </cell>
          <cell r="CG205">
            <v>0</v>
          </cell>
          <cell r="CH205">
            <v>0</v>
          </cell>
          <cell r="CI205">
            <v>0</v>
          </cell>
          <cell r="CJ205">
            <v>0</v>
          </cell>
          <cell r="CK205">
            <v>0</v>
          </cell>
          <cell r="CL205">
            <v>0</v>
          </cell>
          <cell r="CN205">
            <v>0</v>
          </cell>
          <cell r="CP205">
            <v>1200</v>
          </cell>
          <cell r="CQ205">
            <v>1200</v>
          </cell>
          <cell r="CR205">
            <v>0</v>
          </cell>
          <cell r="CS205">
            <v>0</v>
          </cell>
          <cell r="CT205">
            <v>0</v>
          </cell>
          <cell r="CV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AA206">
            <v>197</v>
          </cell>
          <cell r="BA206">
            <v>197</v>
          </cell>
          <cell r="BB206">
            <v>197</v>
          </cell>
          <cell r="BC206" t="str">
            <v>NANTUCKET</v>
          </cell>
          <cell r="BD206">
            <v>0</v>
          </cell>
          <cell r="BE206">
            <v>0</v>
          </cell>
          <cell r="BF206">
            <v>0</v>
          </cell>
          <cell r="BG206">
            <v>0</v>
          </cell>
          <cell r="BH206">
            <v>0</v>
          </cell>
          <cell r="BI206">
            <v>0</v>
          </cell>
          <cell r="BJ206">
            <v>0</v>
          </cell>
          <cell r="BK206">
            <v>0</v>
          </cell>
          <cell r="BL206">
            <v>0</v>
          </cell>
          <cell r="BM206">
            <v>0</v>
          </cell>
          <cell r="BN206">
            <v>0</v>
          </cell>
          <cell r="CA206">
            <v>197</v>
          </cell>
          <cell r="CB206" t="str">
            <v>NANTUCKET</v>
          </cell>
          <cell r="CC206">
            <v>0</v>
          </cell>
          <cell r="CD206">
            <v>0</v>
          </cell>
          <cell r="CE206">
            <v>0</v>
          </cell>
          <cell r="CF206">
            <v>0</v>
          </cell>
          <cell r="CG206">
            <v>0</v>
          </cell>
          <cell r="CH206">
            <v>0</v>
          </cell>
          <cell r="CI206">
            <v>0</v>
          </cell>
          <cell r="CJ206">
            <v>0</v>
          </cell>
          <cell r="CK206">
            <v>0</v>
          </cell>
          <cell r="CL206">
            <v>0</v>
          </cell>
          <cell r="CN206">
            <v>0</v>
          </cell>
          <cell r="CP206">
            <v>0</v>
          </cell>
          <cell r="CQ206">
            <v>0</v>
          </cell>
          <cell r="CR206">
            <v>0</v>
          </cell>
          <cell r="CS206">
            <v>0</v>
          </cell>
          <cell r="CT206">
            <v>0</v>
          </cell>
          <cell r="CV206">
            <v>0</v>
          </cell>
        </row>
        <row r="207">
          <cell r="A207">
            <v>198</v>
          </cell>
          <cell r="B207">
            <v>198</v>
          </cell>
          <cell r="C207" t="str">
            <v>NATICK</v>
          </cell>
          <cell r="D207">
            <v>28</v>
          </cell>
          <cell r="E207">
            <v>356194</v>
          </cell>
          <cell r="F207">
            <v>0</v>
          </cell>
          <cell r="G207">
            <v>25004</v>
          </cell>
          <cell r="H207">
            <v>381198</v>
          </cell>
          <cell r="J207">
            <v>79.701790648237449</v>
          </cell>
          <cell r="K207">
            <v>9.5948681301345068E-3</v>
          </cell>
          <cell r="L207">
            <v>25004</v>
          </cell>
          <cell r="M207">
            <v>25083.701790648236</v>
          </cell>
          <cell r="O207">
            <v>356114.29820935178</v>
          </cell>
          <cell r="Q207">
            <v>0</v>
          </cell>
          <cell r="R207">
            <v>79.701790648237449</v>
          </cell>
          <cell r="S207">
            <v>25004</v>
          </cell>
          <cell r="T207">
            <v>25083.701790648236</v>
          </cell>
          <cell r="V207">
            <v>33310.710375509887</v>
          </cell>
          <cell r="AA207">
            <v>198</v>
          </cell>
          <cell r="AB207">
            <v>28</v>
          </cell>
          <cell r="AC207">
            <v>0</v>
          </cell>
          <cell r="AD207">
            <v>0</v>
          </cell>
          <cell r="AE207">
            <v>356194</v>
          </cell>
          <cell r="AF207">
            <v>0</v>
          </cell>
          <cell r="AG207">
            <v>356194</v>
          </cell>
          <cell r="AH207">
            <v>0</v>
          </cell>
          <cell r="AI207">
            <v>25004</v>
          </cell>
          <cell r="AJ207">
            <v>381198</v>
          </cell>
          <cell r="AK207">
            <v>0</v>
          </cell>
          <cell r="AM207">
            <v>0</v>
          </cell>
          <cell r="AN207">
            <v>0</v>
          </cell>
          <cell r="AO207">
            <v>381198</v>
          </cell>
          <cell r="BA207">
            <v>198</v>
          </cell>
          <cell r="BB207">
            <v>198</v>
          </cell>
          <cell r="BC207" t="str">
            <v>NATICK</v>
          </cell>
          <cell r="BD207">
            <v>356194</v>
          </cell>
          <cell r="BE207">
            <v>367076</v>
          </cell>
          <cell r="BF207">
            <v>0</v>
          </cell>
          <cell r="BG207">
            <v>8177.5</v>
          </cell>
          <cell r="BH207">
            <v>0</v>
          </cell>
          <cell r="BI207">
            <v>0</v>
          </cell>
          <cell r="BJ207">
            <v>0</v>
          </cell>
          <cell r="BK207">
            <v>0</v>
          </cell>
          <cell r="BL207">
            <v>129.21037550988694</v>
          </cell>
          <cell r="BM207">
            <v>8306.7103755098869</v>
          </cell>
          <cell r="BN207">
            <v>79.903911611383023</v>
          </cell>
          <cell r="CA207">
            <v>198</v>
          </cell>
          <cell r="CB207" t="str">
            <v>NATICK</v>
          </cell>
          <cell r="CC207">
            <v>0</v>
          </cell>
          <cell r="CD207">
            <v>0</v>
          </cell>
          <cell r="CE207">
            <v>0</v>
          </cell>
          <cell r="CF207">
            <v>0</v>
          </cell>
          <cell r="CG207">
            <v>0</v>
          </cell>
          <cell r="CH207">
            <v>0</v>
          </cell>
          <cell r="CI207">
            <v>0</v>
          </cell>
          <cell r="CJ207">
            <v>0</v>
          </cell>
          <cell r="CK207">
            <v>0</v>
          </cell>
          <cell r="CL207">
            <v>0</v>
          </cell>
          <cell r="CN207">
            <v>0</v>
          </cell>
          <cell r="CP207">
            <v>0</v>
          </cell>
          <cell r="CQ207">
            <v>0</v>
          </cell>
          <cell r="CR207">
            <v>0</v>
          </cell>
          <cell r="CS207">
            <v>129.21037550988694</v>
          </cell>
          <cell r="CT207">
            <v>129.21037550988694</v>
          </cell>
          <cell r="CV207">
            <v>0</v>
          </cell>
        </row>
        <row r="208">
          <cell r="A208">
            <v>199</v>
          </cell>
          <cell r="B208">
            <v>199</v>
          </cell>
          <cell r="C208" t="str">
            <v>NEEDHAM</v>
          </cell>
          <cell r="D208">
            <v>5</v>
          </cell>
          <cell r="E208">
            <v>92403</v>
          </cell>
          <cell r="F208">
            <v>0</v>
          </cell>
          <cell r="G208">
            <v>4465</v>
          </cell>
          <cell r="H208">
            <v>96868</v>
          </cell>
          <cell r="J208">
            <v>26941.401390836487</v>
          </cell>
          <cell r="K208">
            <v>0.48881566219427403</v>
          </cell>
          <cell r="L208">
            <v>4465</v>
          </cell>
          <cell r="M208">
            <v>31406.401390836487</v>
          </cell>
          <cell r="O208">
            <v>65461.598609163513</v>
          </cell>
          <cell r="Q208">
            <v>0</v>
          </cell>
          <cell r="R208">
            <v>26941.401390836487</v>
          </cell>
          <cell r="S208">
            <v>4465</v>
          </cell>
          <cell r="T208">
            <v>31406.401390836487</v>
          </cell>
          <cell r="V208">
            <v>59580.667263805764</v>
          </cell>
          <cell r="AA208">
            <v>199</v>
          </cell>
          <cell r="AB208">
            <v>5</v>
          </cell>
          <cell r="AC208">
            <v>0</v>
          </cell>
          <cell r="AD208">
            <v>0</v>
          </cell>
          <cell r="AE208">
            <v>92403</v>
          </cell>
          <cell r="AF208">
            <v>0</v>
          </cell>
          <cell r="AG208">
            <v>92403</v>
          </cell>
          <cell r="AH208">
            <v>0</v>
          </cell>
          <cell r="AI208">
            <v>4465</v>
          </cell>
          <cell r="AJ208">
            <v>96868</v>
          </cell>
          <cell r="AK208">
            <v>0</v>
          </cell>
          <cell r="AM208">
            <v>0</v>
          </cell>
          <cell r="AN208">
            <v>0</v>
          </cell>
          <cell r="AO208">
            <v>96868</v>
          </cell>
          <cell r="BA208">
            <v>199</v>
          </cell>
          <cell r="BB208">
            <v>199</v>
          </cell>
          <cell r="BC208" t="str">
            <v>NEEDHAM</v>
          </cell>
          <cell r="BD208">
            <v>92403</v>
          </cell>
          <cell r="BE208">
            <v>48819</v>
          </cell>
          <cell r="BF208">
            <v>43584</v>
          </cell>
          <cell r="BG208">
            <v>5864.75</v>
          </cell>
          <cell r="BH208">
            <v>0</v>
          </cell>
          <cell r="BI208">
            <v>0</v>
          </cell>
          <cell r="BJ208">
            <v>0</v>
          </cell>
          <cell r="BK208">
            <v>5574.25</v>
          </cell>
          <cell r="BL208">
            <v>92.66726380576074</v>
          </cell>
          <cell r="BM208">
            <v>55115.667263805764</v>
          </cell>
          <cell r="BN208">
            <v>27009.723845743938</v>
          </cell>
          <cell r="CA208">
            <v>199</v>
          </cell>
          <cell r="CB208" t="str">
            <v>NEEDHAM</v>
          </cell>
          <cell r="CC208">
            <v>0</v>
          </cell>
          <cell r="CD208">
            <v>0</v>
          </cell>
          <cell r="CE208">
            <v>0</v>
          </cell>
          <cell r="CF208">
            <v>0</v>
          </cell>
          <cell r="CG208">
            <v>0</v>
          </cell>
          <cell r="CH208">
            <v>0</v>
          </cell>
          <cell r="CI208">
            <v>0</v>
          </cell>
          <cell r="CJ208">
            <v>0</v>
          </cell>
          <cell r="CK208">
            <v>0</v>
          </cell>
          <cell r="CL208">
            <v>0</v>
          </cell>
          <cell r="CN208">
            <v>0</v>
          </cell>
          <cell r="CP208">
            <v>43584</v>
          </cell>
          <cell r="CQ208">
            <v>43584</v>
          </cell>
          <cell r="CR208">
            <v>0</v>
          </cell>
          <cell r="CS208">
            <v>92.66726380576074</v>
          </cell>
          <cell r="CT208">
            <v>92.66726380576074</v>
          </cell>
          <cell r="CV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AA209">
            <v>200</v>
          </cell>
          <cell r="BA209">
            <v>200</v>
          </cell>
          <cell r="BB209">
            <v>200</v>
          </cell>
          <cell r="BC209" t="str">
            <v>NEW ASHFORD</v>
          </cell>
          <cell r="BD209">
            <v>0</v>
          </cell>
          <cell r="BE209">
            <v>0</v>
          </cell>
          <cell r="BF209">
            <v>0</v>
          </cell>
          <cell r="BG209">
            <v>0</v>
          </cell>
          <cell r="BH209">
            <v>0</v>
          </cell>
          <cell r="BI209">
            <v>0</v>
          </cell>
          <cell r="BJ209">
            <v>0</v>
          </cell>
          <cell r="BK209">
            <v>0</v>
          </cell>
          <cell r="BL209">
            <v>0</v>
          </cell>
          <cell r="BM209">
            <v>0</v>
          </cell>
          <cell r="BN209">
            <v>0</v>
          </cell>
          <cell r="CA209">
            <v>200</v>
          </cell>
          <cell r="CB209" t="str">
            <v>NEW ASHFORD</v>
          </cell>
          <cell r="CC209">
            <v>0</v>
          </cell>
          <cell r="CD209">
            <v>0</v>
          </cell>
          <cell r="CE209">
            <v>0</v>
          </cell>
          <cell r="CF209">
            <v>0</v>
          </cell>
          <cell r="CG209">
            <v>0</v>
          </cell>
          <cell r="CH209">
            <v>0</v>
          </cell>
          <cell r="CI209">
            <v>0</v>
          </cell>
          <cell r="CJ209">
            <v>0</v>
          </cell>
          <cell r="CK209">
            <v>0</v>
          </cell>
          <cell r="CL209">
            <v>0</v>
          </cell>
          <cell r="CN209">
            <v>0</v>
          </cell>
          <cell r="CP209">
            <v>0</v>
          </cell>
          <cell r="CQ209">
            <v>0</v>
          </cell>
          <cell r="CR209">
            <v>0</v>
          </cell>
          <cell r="CS209">
            <v>0</v>
          </cell>
          <cell r="CT209">
            <v>0</v>
          </cell>
          <cell r="CV209">
            <v>0</v>
          </cell>
        </row>
        <row r="210">
          <cell r="A210">
            <v>201</v>
          </cell>
          <cell r="B210">
            <v>201</v>
          </cell>
          <cell r="C210" t="str">
            <v>NEW BEDFORD</v>
          </cell>
          <cell r="D210">
            <v>1175</v>
          </cell>
          <cell r="E210">
            <v>14400774</v>
          </cell>
          <cell r="F210">
            <v>452421</v>
          </cell>
          <cell r="G210">
            <v>1049275</v>
          </cell>
          <cell r="H210">
            <v>15902470</v>
          </cell>
          <cell r="J210">
            <v>850046.78605991427</v>
          </cell>
          <cell r="K210">
            <v>0.29122835624919946</v>
          </cell>
          <cell r="L210">
            <v>1049275</v>
          </cell>
          <cell r="M210">
            <v>1899321.7860599142</v>
          </cell>
          <cell r="O210">
            <v>14003148.213940086</v>
          </cell>
          <cell r="Q210">
            <v>-24</v>
          </cell>
          <cell r="R210">
            <v>850046.78605991427</v>
          </cell>
          <cell r="S210">
            <v>1049275</v>
          </cell>
          <cell r="T210">
            <v>1899297.7860599142</v>
          </cell>
          <cell r="V210">
            <v>3968083.4825503696</v>
          </cell>
          <cell r="AA210">
            <v>201</v>
          </cell>
          <cell r="AB210">
            <v>1175</v>
          </cell>
          <cell r="AC210">
            <v>0</v>
          </cell>
          <cell r="AD210">
            <v>0</v>
          </cell>
          <cell r="AE210">
            <v>14400774</v>
          </cell>
          <cell r="AF210">
            <v>0</v>
          </cell>
          <cell r="AG210">
            <v>14400774</v>
          </cell>
          <cell r="AH210">
            <v>454493</v>
          </cell>
          <cell r="AI210">
            <v>1049275</v>
          </cell>
          <cell r="AJ210">
            <v>15904542</v>
          </cell>
          <cell r="AK210">
            <v>0</v>
          </cell>
          <cell r="AM210">
            <v>0</v>
          </cell>
          <cell r="AN210">
            <v>0</v>
          </cell>
          <cell r="AO210">
            <v>15904542</v>
          </cell>
          <cell r="BA210">
            <v>201</v>
          </cell>
          <cell r="BB210">
            <v>201</v>
          </cell>
          <cell r="BC210" t="str">
            <v>NEW BEDFORD</v>
          </cell>
          <cell r="BD210">
            <v>14400774</v>
          </cell>
          <cell r="BE210">
            <v>13029501</v>
          </cell>
          <cell r="BF210">
            <v>1371273</v>
          </cell>
          <cell r="BG210">
            <v>430343.25</v>
          </cell>
          <cell r="BH210">
            <v>247135</v>
          </cell>
          <cell r="BI210">
            <v>307652</v>
          </cell>
          <cell r="BJ210">
            <v>414446.25</v>
          </cell>
          <cell r="BK210">
            <v>141183.25</v>
          </cell>
          <cell r="BL210">
            <v>6799.7325503693428</v>
          </cell>
          <cell r="BM210">
            <v>2918832.4825503696</v>
          </cell>
          <cell r="BN210">
            <v>852202.475081702</v>
          </cell>
          <cell r="CA210">
            <v>201</v>
          </cell>
          <cell r="CB210" t="str">
            <v>NEW BEDFORD</v>
          </cell>
          <cell r="CC210">
            <v>0</v>
          </cell>
          <cell r="CD210">
            <v>0</v>
          </cell>
          <cell r="CE210">
            <v>-2072</v>
          </cell>
          <cell r="CF210">
            <v>0</v>
          </cell>
          <cell r="CG210">
            <v>-2072</v>
          </cell>
          <cell r="CH210">
            <v>0</v>
          </cell>
          <cell r="CI210">
            <v>0</v>
          </cell>
          <cell r="CJ210">
            <v>0</v>
          </cell>
          <cell r="CK210">
            <v>0</v>
          </cell>
          <cell r="CL210">
            <v>-2072</v>
          </cell>
          <cell r="CN210">
            <v>0</v>
          </cell>
          <cell r="CP210">
            <v>1371273</v>
          </cell>
          <cell r="CQ210">
            <v>1371273</v>
          </cell>
          <cell r="CR210">
            <v>0</v>
          </cell>
          <cell r="CS210">
            <v>6799.7325503693428</v>
          </cell>
          <cell r="CT210">
            <v>6799.7325503693428</v>
          </cell>
          <cell r="CV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AA211">
            <v>202</v>
          </cell>
          <cell r="BA211">
            <v>202</v>
          </cell>
          <cell r="BB211">
            <v>202</v>
          </cell>
          <cell r="BC211" t="str">
            <v>NEW BRAINTREE</v>
          </cell>
          <cell r="BD211">
            <v>0</v>
          </cell>
          <cell r="BE211">
            <v>0</v>
          </cell>
          <cell r="BF211">
            <v>0</v>
          </cell>
          <cell r="BG211">
            <v>0</v>
          </cell>
          <cell r="BH211">
            <v>0</v>
          </cell>
          <cell r="BI211">
            <v>0</v>
          </cell>
          <cell r="BJ211">
            <v>0</v>
          </cell>
          <cell r="BK211">
            <v>0</v>
          </cell>
          <cell r="BL211">
            <v>0</v>
          </cell>
          <cell r="BM211">
            <v>0</v>
          </cell>
          <cell r="BN211">
            <v>0</v>
          </cell>
          <cell r="CA211">
            <v>202</v>
          </cell>
          <cell r="CB211" t="str">
            <v>NEW BRAINTREE</v>
          </cell>
          <cell r="CC211">
            <v>0</v>
          </cell>
          <cell r="CD211">
            <v>0</v>
          </cell>
          <cell r="CE211">
            <v>0</v>
          </cell>
          <cell r="CF211">
            <v>0</v>
          </cell>
          <cell r="CG211">
            <v>0</v>
          </cell>
          <cell r="CH211">
            <v>0</v>
          </cell>
          <cell r="CI211">
            <v>0</v>
          </cell>
          <cell r="CJ211">
            <v>0</v>
          </cell>
          <cell r="CK211">
            <v>0</v>
          </cell>
          <cell r="CL211">
            <v>0</v>
          </cell>
          <cell r="CN211">
            <v>0</v>
          </cell>
          <cell r="CP211">
            <v>0</v>
          </cell>
          <cell r="CQ211">
            <v>0</v>
          </cell>
          <cell r="CR211">
            <v>0</v>
          </cell>
          <cell r="CS211">
            <v>0</v>
          </cell>
          <cell r="CT211">
            <v>0</v>
          </cell>
          <cell r="CV211">
            <v>0</v>
          </cell>
        </row>
        <row r="212">
          <cell r="A212">
            <v>205</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AA212">
            <v>203</v>
          </cell>
          <cell r="BA212">
            <v>203</v>
          </cell>
          <cell r="BB212">
            <v>205</v>
          </cell>
          <cell r="BC212" t="str">
            <v>NEWBURY</v>
          </cell>
          <cell r="BD212">
            <v>0</v>
          </cell>
          <cell r="BE212">
            <v>0</v>
          </cell>
          <cell r="BF212">
            <v>0</v>
          </cell>
          <cell r="BG212">
            <v>0</v>
          </cell>
          <cell r="BH212">
            <v>0</v>
          </cell>
          <cell r="BI212">
            <v>0</v>
          </cell>
          <cell r="BJ212">
            <v>0</v>
          </cell>
          <cell r="BK212">
            <v>0</v>
          </cell>
          <cell r="BL212">
            <v>0</v>
          </cell>
          <cell r="BM212">
            <v>0</v>
          </cell>
          <cell r="BN212">
            <v>0</v>
          </cell>
          <cell r="CA212">
            <v>205</v>
          </cell>
          <cell r="CB212" t="str">
            <v>NEWBURY</v>
          </cell>
          <cell r="CC212">
            <v>0</v>
          </cell>
          <cell r="CD212">
            <v>0</v>
          </cell>
          <cell r="CE212">
            <v>0</v>
          </cell>
          <cell r="CF212">
            <v>0</v>
          </cell>
          <cell r="CG212">
            <v>0</v>
          </cell>
          <cell r="CH212">
            <v>0</v>
          </cell>
          <cell r="CI212">
            <v>0</v>
          </cell>
          <cell r="CJ212">
            <v>0</v>
          </cell>
          <cell r="CK212">
            <v>0</v>
          </cell>
          <cell r="CL212">
            <v>0</v>
          </cell>
          <cell r="CN212">
            <v>0</v>
          </cell>
          <cell r="CP212">
            <v>0</v>
          </cell>
          <cell r="CQ212">
            <v>0</v>
          </cell>
          <cell r="CR212">
            <v>0</v>
          </cell>
          <cell r="CS212">
            <v>0</v>
          </cell>
          <cell r="CT212">
            <v>0</v>
          </cell>
          <cell r="CV212">
            <v>0</v>
          </cell>
        </row>
        <row r="213">
          <cell r="A213">
            <v>206</v>
          </cell>
          <cell r="B213">
            <v>206</v>
          </cell>
          <cell r="C213" t="str">
            <v>NEWBURYPORT</v>
          </cell>
          <cell r="D213">
            <v>167</v>
          </cell>
          <cell r="E213">
            <v>2350525</v>
          </cell>
          <cell r="F213">
            <v>0</v>
          </cell>
          <cell r="G213">
            <v>149131</v>
          </cell>
          <cell r="H213">
            <v>2499656</v>
          </cell>
          <cell r="J213">
            <v>84847.083354812712</v>
          </cell>
          <cell r="K213">
            <v>0.33743420588048062</v>
          </cell>
          <cell r="L213">
            <v>149131</v>
          </cell>
          <cell r="M213">
            <v>233978.0833548127</v>
          </cell>
          <cell r="O213">
            <v>2265677.9166451874</v>
          </cell>
          <cell r="Q213">
            <v>0</v>
          </cell>
          <cell r="R213">
            <v>84847.083354812712</v>
          </cell>
          <cell r="S213">
            <v>149131</v>
          </cell>
          <cell r="T213">
            <v>233978.0833548127</v>
          </cell>
          <cell r="V213">
            <v>400578.78411962657</v>
          </cell>
          <cell r="AA213">
            <v>204</v>
          </cell>
          <cell r="AB213">
            <v>167</v>
          </cell>
          <cell r="AC213">
            <v>0</v>
          </cell>
          <cell r="AD213">
            <v>0</v>
          </cell>
          <cell r="AE213">
            <v>2350525</v>
          </cell>
          <cell r="AF213">
            <v>0</v>
          </cell>
          <cell r="AG213">
            <v>2350525</v>
          </cell>
          <cell r="AH213">
            <v>0</v>
          </cell>
          <cell r="AI213">
            <v>149131</v>
          </cell>
          <cell r="AJ213">
            <v>2499656</v>
          </cell>
          <cell r="AK213">
            <v>0</v>
          </cell>
          <cell r="AM213">
            <v>0</v>
          </cell>
          <cell r="AN213">
            <v>0</v>
          </cell>
          <cell r="AO213">
            <v>2499656</v>
          </cell>
          <cell r="BA213">
            <v>204</v>
          </cell>
          <cell r="BB213">
            <v>206</v>
          </cell>
          <cell r="BC213" t="str">
            <v>NEWBURYPORT</v>
          </cell>
          <cell r="BD213">
            <v>2350525</v>
          </cell>
          <cell r="BE213">
            <v>2213697</v>
          </cell>
          <cell r="BF213">
            <v>136828</v>
          </cell>
          <cell r="BG213">
            <v>46472.75</v>
          </cell>
          <cell r="BH213">
            <v>43652</v>
          </cell>
          <cell r="BI213">
            <v>0</v>
          </cell>
          <cell r="BJ213">
            <v>0</v>
          </cell>
          <cell r="BK213">
            <v>23771.25</v>
          </cell>
          <cell r="BL213">
            <v>723.78411962657992</v>
          </cell>
          <cell r="BM213">
            <v>251447.78411962657</v>
          </cell>
          <cell r="BN213">
            <v>85062.252600927342</v>
          </cell>
          <cell r="CA213">
            <v>206</v>
          </cell>
          <cell r="CB213" t="str">
            <v>NEWBURYPORT</v>
          </cell>
          <cell r="CC213">
            <v>0</v>
          </cell>
          <cell r="CD213">
            <v>0</v>
          </cell>
          <cell r="CE213">
            <v>0</v>
          </cell>
          <cell r="CF213">
            <v>0</v>
          </cell>
          <cell r="CG213">
            <v>0</v>
          </cell>
          <cell r="CH213">
            <v>0</v>
          </cell>
          <cell r="CI213">
            <v>0</v>
          </cell>
          <cell r="CJ213">
            <v>0</v>
          </cell>
          <cell r="CK213">
            <v>0</v>
          </cell>
          <cell r="CL213">
            <v>0</v>
          </cell>
          <cell r="CN213">
            <v>0</v>
          </cell>
          <cell r="CP213">
            <v>136828</v>
          </cell>
          <cell r="CQ213">
            <v>136828</v>
          </cell>
          <cell r="CR213">
            <v>0</v>
          </cell>
          <cell r="CS213">
            <v>723.78411962657992</v>
          </cell>
          <cell r="CT213">
            <v>723.78411962657992</v>
          </cell>
          <cell r="CV213">
            <v>0</v>
          </cell>
        </row>
        <row r="214">
          <cell r="A214">
            <v>203</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AA214">
            <v>205</v>
          </cell>
          <cell r="BA214">
            <v>205</v>
          </cell>
          <cell r="BB214">
            <v>203</v>
          </cell>
          <cell r="BC214" t="str">
            <v>NEW MARLBOROUGH</v>
          </cell>
          <cell r="BD214">
            <v>0</v>
          </cell>
          <cell r="BE214">
            <v>0</v>
          </cell>
          <cell r="BF214">
            <v>0</v>
          </cell>
          <cell r="BG214">
            <v>0</v>
          </cell>
          <cell r="BH214">
            <v>0</v>
          </cell>
          <cell r="BI214">
            <v>0</v>
          </cell>
          <cell r="BJ214">
            <v>0</v>
          </cell>
          <cell r="BK214">
            <v>0</v>
          </cell>
          <cell r="BL214">
            <v>0</v>
          </cell>
          <cell r="BM214">
            <v>0</v>
          </cell>
          <cell r="BN214">
            <v>0</v>
          </cell>
          <cell r="CA214">
            <v>203</v>
          </cell>
          <cell r="CB214" t="str">
            <v>NEW MARLBOROUGH</v>
          </cell>
          <cell r="CC214">
            <v>0</v>
          </cell>
          <cell r="CD214">
            <v>0</v>
          </cell>
          <cell r="CE214">
            <v>0</v>
          </cell>
          <cell r="CF214">
            <v>0</v>
          </cell>
          <cell r="CG214">
            <v>0</v>
          </cell>
          <cell r="CH214">
            <v>0</v>
          </cell>
          <cell r="CI214">
            <v>0</v>
          </cell>
          <cell r="CJ214">
            <v>0</v>
          </cell>
          <cell r="CK214">
            <v>0</v>
          </cell>
          <cell r="CL214">
            <v>0</v>
          </cell>
          <cell r="CN214">
            <v>0</v>
          </cell>
          <cell r="CP214">
            <v>0</v>
          </cell>
          <cell r="CQ214">
            <v>0</v>
          </cell>
          <cell r="CR214">
            <v>0</v>
          </cell>
          <cell r="CS214">
            <v>0</v>
          </cell>
          <cell r="CT214">
            <v>0</v>
          </cell>
          <cell r="CV214">
            <v>0</v>
          </cell>
        </row>
        <row r="215">
          <cell r="A215">
            <v>204</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AA215">
            <v>206</v>
          </cell>
          <cell r="BA215">
            <v>206</v>
          </cell>
          <cell r="BB215">
            <v>204</v>
          </cell>
          <cell r="BC215" t="str">
            <v>NEW SALEM</v>
          </cell>
          <cell r="BD215">
            <v>0</v>
          </cell>
          <cell r="BE215">
            <v>0</v>
          </cell>
          <cell r="BF215">
            <v>0</v>
          </cell>
          <cell r="BG215">
            <v>0</v>
          </cell>
          <cell r="BH215">
            <v>0</v>
          </cell>
          <cell r="BI215">
            <v>0</v>
          </cell>
          <cell r="BJ215">
            <v>0</v>
          </cell>
          <cell r="BK215">
            <v>0</v>
          </cell>
          <cell r="BL215">
            <v>0</v>
          </cell>
          <cell r="BM215">
            <v>0</v>
          </cell>
          <cell r="BN215">
            <v>0</v>
          </cell>
          <cell r="CA215">
            <v>204</v>
          </cell>
          <cell r="CB215" t="str">
            <v>NEW SALEM</v>
          </cell>
          <cell r="CC215">
            <v>0</v>
          </cell>
          <cell r="CD215">
            <v>0</v>
          </cell>
          <cell r="CE215">
            <v>0</v>
          </cell>
          <cell r="CF215">
            <v>0</v>
          </cell>
          <cell r="CG215">
            <v>0</v>
          </cell>
          <cell r="CH215">
            <v>0</v>
          </cell>
          <cell r="CI215">
            <v>0</v>
          </cell>
          <cell r="CJ215">
            <v>0</v>
          </cell>
          <cell r="CK215">
            <v>0</v>
          </cell>
          <cell r="CL215">
            <v>0</v>
          </cell>
          <cell r="CN215">
            <v>0</v>
          </cell>
          <cell r="CP215">
            <v>0</v>
          </cell>
          <cell r="CQ215">
            <v>0</v>
          </cell>
          <cell r="CR215">
            <v>0</v>
          </cell>
          <cell r="CS215">
            <v>0</v>
          </cell>
          <cell r="CT215">
            <v>0</v>
          </cell>
          <cell r="CV215">
            <v>0</v>
          </cell>
        </row>
        <row r="216">
          <cell r="A216">
            <v>207</v>
          </cell>
          <cell r="B216">
            <v>207</v>
          </cell>
          <cell r="C216" t="str">
            <v>NEWTON</v>
          </cell>
          <cell r="D216">
            <v>4</v>
          </cell>
          <cell r="E216">
            <v>80228</v>
          </cell>
          <cell r="F216">
            <v>0</v>
          </cell>
          <cell r="G216">
            <v>3572</v>
          </cell>
          <cell r="H216">
            <v>83800</v>
          </cell>
          <cell r="J216">
            <v>35432.697233126841</v>
          </cell>
          <cell r="K216">
            <v>0.48414236301527053</v>
          </cell>
          <cell r="L216">
            <v>3572</v>
          </cell>
          <cell r="M216">
            <v>39004.697233126841</v>
          </cell>
          <cell r="O216">
            <v>44795.302766873159</v>
          </cell>
          <cell r="Q216">
            <v>0</v>
          </cell>
          <cell r="R216">
            <v>35432.697233126841</v>
          </cell>
          <cell r="S216">
            <v>3572</v>
          </cell>
          <cell r="T216">
            <v>39004.697233126841</v>
          </cell>
          <cell r="V216">
            <v>76758.525162660153</v>
          </cell>
          <cell r="AA216">
            <v>207</v>
          </cell>
          <cell r="AB216">
            <v>4</v>
          </cell>
          <cell r="AC216">
            <v>0</v>
          </cell>
          <cell r="AD216">
            <v>0</v>
          </cell>
          <cell r="AE216">
            <v>80228</v>
          </cell>
          <cell r="AF216">
            <v>0</v>
          </cell>
          <cell r="AG216">
            <v>80228</v>
          </cell>
          <cell r="AH216">
            <v>0</v>
          </cell>
          <cell r="AI216">
            <v>3572</v>
          </cell>
          <cell r="AJ216">
            <v>83800</v>
          </cell>
          <cell r="AK216">
            <v>0</v>
          </cell>
          <cell r="AM216">
            <v>0</v>
          </cell>
          <cell r="AN216">
            <v>0</v>
          </cell>
          <cell r="AO216">
            <v>83800</v>
          </cell>
          <cell r="BA216">
            <v>207</v>
          </cell>
          <cell r="BB216">
            <v>207</v>
          </cell>
          <cell r="BC216" t="str">
            <v>NEWTON</v>
          </cell>
          <cell r="BD216">
            <v>80228</v>
          </cell>
          <cell r="BE216">
            <v>22775</v>
          </cell>
          <cell r="BF216">
            <v>57453</v>
          </cell>
          <cell r="BG216">
            <v>0</v>
          </cell>
          <cell r="BH216">
            <v>755</v>
          </cell>
          <cell r="BI216">
            <v>14651</v>
          </cell>
          <cell r="BJ216">
            <v>0</v>
          </cell>
          <cell r="BK216">
            <v>338</v>
          </cell>
          <cell r="BL216">
            <v>-10.474837339840633</v>
          </cell>
          <cell r="BM216">
            <v>73186.525162660153</v>
          </cell>
          <cell r="BN216">
            <v>35522.553318333426</v>
          </cell>
          <cell r="CA216">
            <v>207</v>
          </cell>
          <cell r="CB216" t="str">
            <v>NEWTON</v>
          </cell>
          <cell r="CC216">
            <v>0</v>
          </cell>
          <cell r="CD216">
            <v>0</v>
          </cell>
          <cell r="CE216">
            <v>0</v>
          </cell>
          <cell r="CF216">
            <v>0</v>
          </cell>
          <cell r="CG216">
            <v>0</v>
          </cell>
          <cell r="CH216">
            <v>0</v>
          </cell>
          <cell r="CI216">
            <v>0</v>
          </cell>
          <cell r="CJ216">
            <v>0</v>
          </cell>
          <cell r="CK216">
            <v>0</v>
          </cell>
          <cell r="CL216">
            <v>0</v>
          </cell>
          <cell r="CN216">
            <v>0</v>
          </cell>
          <cell r="CP216">
            <v>57453</v>
          </cell>
          <cell r="CQ216">
            <v>57453</v>
          </cell>
          <cell r="CR216">
            <v>0</v>
          </cell>
          <cell r="CS216">
            <v>-10.474837339840633</v>
          </cell>
          <cell r="CT216">
            <v>-10.474837339840633</v>
          </cell>
          <cell r="CV216">
            <v>0</v>
          </cell>
        </row>
        <row r="217">
          <cell r="A217">
            <v>208</v>
          </cell>
          <cell r="B217">
            <v>208</v>
          </cell>
          <cell r="C217" t="str">
            <v>NORFOLK</v>
          </cell>
          <cell r="D217">
            <v>4</v>
          </cell>
          <cell r="E217">
            <v>58828</v>
          </cell>
          <cell r="F217">
            <v>0</v>
          </cell>
          <cell r="G217">
            <v>3572</v>
          </cell>
          <cell r="H217">
            <v>62400</v>
          </cell>
          <cell r="J217">
            <v>19413.106303443816</v>
          </cell>
          <cell r="K217">
            <v>0.38315089315419931</v>
          </cell>
          <cell r="L217">
            <v>3572</v>
          </cell>
          <cell r="M217">
            <v>22985.106303443816</v>
          </cell>
          <cell r="O217">
            <v>39414.893696556188</v>
          </cell>
          <cell r="Q217">
            <v>0</v>
          </cell>
          <cell r="R217">
            <v>19413.106303443816</v>
          </cell>
          <cell r="S217">
            <v>3572</v>
          </cell>
          <cell r="T217">
            <v>22985.106303443816</v>
          </cell>
          <cell r="V217">
            <v>54239</v>
          </cell>
          <cell r="AA217">
            <v>208</v>
          </cell>
          <cell r="AB217">
            <v>4</v>
          </cell>
          <cell r="AC217">
            <v>0</v>
          </cell>
          <cell r="AD217">
            <v>0</v>
          </cell>
          <cell r="AE217">
            <v>58828</v>
          </cell>
          <cell r="AF217">
            <v>0</v>
          </cell>
          <cell r="AG217">
            <v>58828</v>
          </cell>
          <cell r="AH217">
            <v>0</v>
          </cell>
          <cell r="AI217">
            <v>3572</v>
          </cell>
          <cell r="AJ217">
            <v>62400</v>
          </cell>
          <cell r="AK217">
            <v>0</v>
          </cell>
          <cell r="AM217">
            <v>0</v>
          </cell>
          <cell r="AN217">
            <v>0</v>
          </cell>
          <cell r="AO217">
            <v>62400</v>
          </cell>
          <cell r="BA217">
            <v>208</v>
          </cell>
          <cell r="BB217">
            <v>208</v>
          </cell>
          <cell r="BC217" t="str">
            <v>NORFOLK</v>
          </cell>
          <cell r="BD217">
            <v>58828</v>
          </cell>
          <cell r="BE217">
            <v>27356</v>
          </cell>
          <cell r="BF217">
            <v>31472</v>
          </cell>
          <cell r="BG217">
            <v>0</v>
          </cell>
          <cell r="BH217">
            <v>0</v>
          </cell>
          <cell r="BI217">
            <v>13557.5</v>
          </cell>
          <cell r="BJ217">
            <v>542.5</v>
          </cell>
          <cell r="BK217">
            <v>5095</v>
          </cell>
          <cell r="BL217">
            <v>0</v>
          </cell>
          <cell r="BM217">
            <v>50667</v>
          </cell>
          <cell r="BN217">
            <v>19462.337264401987</v>
          </cell>
          <cell r="CA217">
            <v>208</v>
          </cell>
          <cell r="CB217" t="str">
            <v>NORFOLK</v>
          </cell>
          <cell r="CC217">
            <v>0</v>
          </cell>
          <cell r="CD217">
            <v>0</v>
          </cell>
          <cell r="CE217">
            <v>0</v>
          </cell>
          <cell r="CF217">
            <v>0</v>
          </cell>
          <cell r="CG217">
            <v>0</v>
          </cell>
          <cell r="CH217">
            <v>0</v>
          </cell>
          <cell r="CI217">
            <v>0</v>
          </cell>
          <cell r="CJ217">
            <v>0</v>
          </cell>
          <cell r="CK217">
            <v>0</v>
          </cell>
          <cell r="CL217">
            <v>0</v>
          </cell>
          <cell r="CN217">
            <v>0</v>
          </cell>
          <cell r="CP217">
            <v>31472</v>
          </cell>
          <cell r="CQ217">
            <v>31472</v>
          </cell>
          <cell r="CR217">
            <v>0</v>
          </cell>
          <cell r="CS217">
            <v>0</v>
          </cell>
          <cell r="CT217">
            <v>0</v>
          </cell>
          <cell r="CV217">
            <v>0</v>
          </cell>
        </row>
        <row r="218">
          <cell r="A218">
            <v>209</v>
          </cell>
          <cell r="B218">
            <v>209</v>
          </cell>
          <cell r="C218" t="str">
            <v>NORTH ADAMS</v>
          </cell>
          <cell r="D218">
            <v>62</v>
          </cell>
          <cell r="E218">
            <v>848098</v>
          </cell>
          <cell r="F218">
            <v>0</v>
          </cell>
          <cell r="G218">
            <v>55366</v>
          </cell>
          <cell r="H218">
            <v>903464</v>
          </cell>
          <cell r="J218">
            <v>36881.428568522249</v>
          </cell>
          <cell r="K218">
            <v>0.39850524146866917</v>
          </cell>
          <cell r="L218">
            <v>55366</v>
          </cell>
          <cell r="M218">
            <v>92247.428568522242</v>
          </cell>
          <cell r="O218">
            <v>811216.57143147779</v>
          </cell>
          <cell r="Q218">
            <v>0</v>
          </cell>
          <cell r="R218">
            <v>36881.428568522249</v>
          </cell>
          <cell r="S218">
            <v>55366</v>
          </cell>
          <cell r="T218">
            <v>92247.428568522242</v>
          </cell>
          <cell r="V218">
            <v>147915.41900537562</v>
          </cell>
          <cell r="AA218">
            <v>209</v>
          </cell>
          <cell r="AB218">
            <v>62</v>
          </cell>
          <cell r="AC218">
            <v>0</v>
          </cell>
          <cell r="AD218">
            <v>0</v>
          </cell>
          <cell r="AE218">
            <v>848098</v>
          </cell>
          <cell r="AF218">
            <v>0</v>
          </cell>
          <cell r="AG218">
            <v>848098</v>
          </cell>
          <cell r="AH218">
            <v>0</v>
          </cell>
          <cell r="AI218">
            <v>55366</v>
          </cell>
          <cell r="AJ218">
            <v>903464</v>
          </cell>
          <cell r="AK218">
            <v>0</v>
          </cell>
          <cell r="AM218">
            <v>0</v>
          </cell>
          <cell r="AN218">
            <v>0</v>
          </cell>
          <cell r="AO218">
            <v>903464</v>
          </cell>
          <cell r="BA218">
            <v>209</v>
          </cell>
          <cell r="BB218">
            <v>209</v>
          </cell>
          <cell r="BC218" t="str">
            <v>NORTH ADAMS</v>
          </cell>
          <cell r="BD218">
            <v>848098</v>
          </cell>
          <cell r="BE218">
            <v>788614</v>
          </cell>
          <cell r="BF218">
            <v>59484</v>
          </cell>
          <cell r="BG218">
            <v>19640.25</v>
          </cell>
          <cell r="BH218">
            <v>13118</v>
          </cell>
          <cell r="BI218">
            <v>0</v>
          </cell>
          <cell r="BJ218">
            <v>0</v>
          </cell>
          <cell r="BK218">
            <v>0</v>
          </cell>
          <cell r="BL218">
            <v>307.16900537562469</v>
          </cell>
          <cell r="BM218">
            <v>92549.419005375617</v>
          </cell>
          <cell r="BN218">
            <v>36974.958585901084</v>
          </cell>
          <cell r="CA218">
            <v>209</v>
          </cell>
          <cell r="CB218" t="str">
            <v>NORTH ADAMS</v>
          </cell>
          <cell r="CC218">
            <v>0</v>
          </cell>
          <cell r="CD218">
            <v>0</v>
          </cell>
          <cell r="CE218">
            <v>0</v>
          </cell>
          <cell r="CF218">
            <v>0</v>
          </cell>
          <cell r="CG218">
            <v>0</v>
          </cell>
          <cell r="CH218">
            <v>0</v>
          </cell>
          <cell r="CI218">
            <v>0</v>
          </cell>
          <cell r="CJ218">
            <v>0</v>
          </cell>
          <cell r="CK218">
            <v>0</v>
          </cell>
          <cell r="CL218">
            <v>0</v>
          </cell>
          <cell r="CN218">
            <v>0</v>
          </cell>
          <cell r="CP218">
            <v>59484</v>
          </cell>
          <cell r="CQ218">
            <v>59484</v>
          </cell>
          <cell r="CR218">
            <v>0</v>
          </cell>
          <cell r="CS218">
            <v>307.16900537562469</v>
          </cell>
          <cell r="CT218">
            <v>307.16900537562469</v>
          </cell>
          <cell r="CV218">
            <v>0</v>
          </cell>
        </row>
        <row r="219">
          <cell r="A219">
            <v>214</v>
          </cell>
          <cell r="B219">
            <v>214</v>
          </cell>
          <cell r="C219" t="str">
            <v>NORTHAMPTON</v>
          </cell>
          <cell r="D219">
            <v>199</v>
          </cell>
          <cell r="E219">
            <v>2512668</v>
          </cell>
          <cell r="F219">
            <v>0</v>
          </cell>
          <cell r="G219">
            <v>177707</v>
          </cell>
          <cell r="H219">
            <v>2690375</v>
          </cell>
          <cell r="J219">
            <v>136121.93125564189</v>
          </cell>
          <cell r="K219">
            <v>0.37410814273436338</v>
          </cell>
          <cell r="L219">
            <v>177707</v>
          </cell>
          <cell r="M219">
            <v>313828.93125564186</v>
          </cell>
          <cell r="O219">
            <v>2376546.0687443581</v>
          </cell>
          <cell r="Q219">
            <v>0</v>
          </cell>
          <cell r="R219">
            <v>136121.93125564189</v>
          </cell>
          <cell r="S219">
            <v>177707</v>
          </cell>
          <cell r="T219">
            <v>313828.93125564186</v>
          </cell>
          <cell r="V219">
            <v>541564.17311770911</v>
          </cell>
          <cell r="AA219">
            <v>210</v>
          </cell>
          <cell r="AB219">
            <v>199</v>
          </cell>
          <cell r="AC219">
            <v>0</v>
          </cell>
          <cell r="AD219">
            <v>0</v>
          </cell>
          <cell r="AE219">
            <v>2512668</v>
          </cell>
          <cell r="AF219">
            <v>0</v>
          </cell>
          <cell r="AG219">
            <v>2512668</v>
          </cell>
          <cell r="AH219">
            <v>0</v>
          </cell>
          <cell r="AI219">
            <v>177707</v>
          </cell>
          <cell r="AJ219">
            <v>2690375</v>
          </cell>
          <cell r="AK219">
            <v>0</v>
          </cell>
          <cell r="AM219">
            <v>0</v>
          </cell>
          <cell r="AN219">
            <v>0</v>
          </cell>
          <cell r="AO219">
            <v>2690375</v>
          </cell>
          <cell r="BA219">
            <v>210</v>
          </cell>
          <cell r="BB219">
            <v>214</v>
          </cell>
          <cell r="BC219" t="str">
            <v>NORTHAMPTON</v>
          </cell>
          <cell r="BD219">
            <v>2512668</v>
          </cell>
          <cell r="BE219">
            <v>2292541</v>
          </cell>
          <cell r="BF219">
            <v>220127</v>
          </cell>
          <cell r="BG219">
            <v>34819.5</v>
          </cell>
          <cell r="BH219">
            <v>0</v>
          </cell>
          <cell r="BI219">
            <v>28295</v>
          </cell>
          <cell r="BJ219">
            <v>48342.75</v>
          </cell>
          <cell r="BK219">
            <v>31722.75</v>
          </cell>
          <cell r="BL219">
            <v>550.17311770914239</v>
          </cell>
          <cell r="BM219">
            <v>363857.17311770911</v>
          </cell>
          <cell r="BN219">
            <v>136467.13172889166</v>
          </cell>
          <cell r="CA219">
            <v>214</v>
          </cell>
          <cell r="CB219" t="str">
            <v>NORTHAMPTON</v>
          </cell>
          <cell r="CC219">
            <v>0</v>
          </cell>
          <cell r="CD219">
            <v>0</v>
          </cell>
          <cell r="CE219">
            <v>0</v>
          </cell>
          <cell r="CF219">
            <v>0</v>
          </cell>
          <cell r="CG219">
            <v>0</v>
          </cell>
          <cell r="CH219">
            <v>0</v>
          </cell>
          <cell r="CI219">
            <v>0</v>
          </cell>
          <cell r="CJ219">
            <v>0</v>
          </cell>
          <cell r="CK219">
            <v>0</v>
          </cell>
          <cell r="CL219">
            <v>0</v>
          </cell>
          <cell r="CN219">
            <v>0</v>
          </cell>
          <cell r="CP219">
            <v>220127</v>
          </cell>
          <cell r="CQ219">
            <v>220127</v>
          </cell>
          <cell r="CR219">
            <v>0</v>
          </cell>
          <cell r="CS219">
            <v>550.17311770914239</v>
          </cell>
          <cell r="CT219">
            <v>550.17311770914239</v>
          </cell>
          <cell r="CV219">
            <v>0</v>
          </cell>
        </row>
        <row r="220">
          <cell r="A220">
            <v>210</v>
          </cell>
          <cell r="B220">
            <v>210</v>
          </cell>
          <cell r="C220" t="str">
            <v>NORTH ANDOVER</v>
          </cell>
          <cell r="D220">
            <v>8</v>
          </cell>
          <cell r="E220">
            <v>112407</v>
          </cell>
          <cell r="F220">
            <v>0</v>
          </cell>
          <cell r="G220">
            <v>7144</v>
          </cell>
          <cell r="H220">
            <v>119551</v>
          </cell>
          <cell r="J220">
            <v>94.085982909325594</v>
          </cell>
          <cell r="K220">
            <v>3.430192088568406E-3</v>
          </cell>
          <cell r="L220">
            <v>7144</v>
          </cell>
          <cell r="M220">
            <v>7238.085982909326</v>
          </cell>
          <cell r="O220">
            <v>112312.91401709068</v>
          </cell>
          <cell r="Q220">
            <v>0</v>
          </cell>
          <cell r="R220">
            <v>94.085982909325594</v>
          </cell>
          <cell r="S220">
            <v>7144</v>
          </cell>
          <cell r="T220">
            <v>7238.085982909326</v>
          </cell>
          <cell r="V220">
            <v>34572.779636825668</v>
          </cell>
          <cell r="AA220">
            <v>211</v>
          </cell>
          <cell r="AB220">
            <v>8</v>
          </cell>
          <cell r="AC220">
            <v>0</v>
          </cell>
          <cell r="AD220">
            <v>0</v>
          </cell>
          <cell r="AE220">
            <v>112407</v>
          </cell>
          <cell r="AF220">
            <v>0</v>
          </cell>
          <cell r="AG220">
            <v>112407</v>
          </cell>
          <cell r="AH220">
            <v>0</v>
          </cell>
          <cell r="AI220">
            <v>7144</v>
          </cell>
          <cell r="AJ220">
            <v>119551</v>
          </cell>
          <cell r="AK220">
            <v>0</v>
          </cell>
          <cell r="AM220">
            <v>0</v>
          </cell>
          <cell r="AN220">
            <v>0</v>
          </cell>
          <cell r="AO220">
            <v>119551</v>
          </cell>
          <cell r="BA220">
            <v>211</v>
          </cell>
          <cell r="BB220">
            <v>210</v>
          </cell>
          <cell r="BC220" t="str">
            <v>NORTH ANDOVER</v>
          </cell>
          <cell r="BD220">
            <v>112407</v>
          </cell>
          <cell r="BE220">
            <v>112849</v>
          </cell>
          <cell r="BF220">
            <v>0</v>
          </cell>
          <cell r="BG220">
            <v>9692.75</v>
          </cell>
          <cell r="BH220">
            <v>2585</v>
          </cell>
          <cell r="BI220">
            <v>0</v>
          </cell>
          <cell r="BJ220">
            <v>0</v>
          </cell>
          <cell r="BK220">
            <v>14998.5</v>
          </cell>
          <cell r="BL220">
            <v>152.52963682566406</v>
          </cell>
          <cell r="BM220">
            <v>27428.779636825664</v>
          </cell>
          <cell r="BN220">
            <v>94.324581682696461</v>
          </cell>
          <cell r="CA220">
            <v>210</v>
          </cell>
          <cell r="CB220" t="str">
            <v>NORTH ANDOVER</v>
          </cell>
          <cell r="CC220">
            <v>0</v>
          </cell>
          <cell r="CD220">
            <v>0</v>
          </cell>
          <cell r="CE220">
            <v>0</v>
          </cell>
          <cell r="CF220">
            <v>0</v>
          </cell>
          <cell r="CG220">
            <v>0</v>
          </cell>
          <cell r="CH220">
            <v>0</v>
          </cell>
          <cell r="CI220">
            <v>0</v>
          </cell>
          <cell r="CJ220">
            <v>0</v>
          </cell>
          <cell r="CK220">
            <v>0</v>
          </cell>
          <cell r="CL220">
            <v>0</v>
          </cell>
          <cell r="CN220">
            <v>0</v>
          </cell>
          <cell r="CP220">
            <v>0</v>
          </cell>
          <cell r="CQ220">
            <v>0</v>
          </cell>
          <cell r="CR220">
            <v>0</v>
          </cell>
          <cell r="CS220">
            <v>152.52963682566406</v>
          </cell>
          <cell r="CT220">
            <v>152.52963682566406</v>
          </cell>
          <cell r="CV220">
            <v>0</v>
          </cell>
        </row>
        <row r="221">
          <cell r="A221">
            <v>211</v>
          </cell>
          <cell r="B221">
            <v>211</v>
          </cell>
          <cell r="C221" t="str">
            <v>NORTH ATTLEBOROUGH</v>
          </cell>
          <cell r="D221">
            <v>157</v>
          </cell>
          <cell r="E221">
            <v>1889878</v>
          </cell>
          <cell r="F221">
            <v>0</v>
          </cell>
          <cell r="G221">
            <v>140201</v>
          </cell>
          <cell r="H221">
            <v>2030079</v>
          </cell>
          <cell r="J221">
            <v>300222.26516755071</v>
          </cell>
          <cell r="K221">
            <v>0.46599267013477014</v>
          </cell>
          <cell r="L221">
            <v>140201</v>
          </cell>
          <cell r="M221">
            <v>440423.26516755071</v>
          </cell>
          <cell r="O221">
            <v>1589655.7348324494</v>
          </cell>
          <cell r="Q221">
            <v>0</v>
          </cell>
          <cell r="R221">
            <v>300222.26516755071</v>
          </cell>
          <cell r="S221">
            <v>140201</v>
          </cell>
          <cell r="T221">
            <v>440423.26516755071</v>
          </cell>
          <cell r="V221">
            <v>784464.92174950556</v>
          </cell>
          <cell r="AA221">
            <v>212</v>
          </cell>
          <cell r="AB221">
            <v>157</v>
          </cell>
          <cell r="AC221">
            <v>0</v>
          </cell>
          <cell r="AD221">
            <v>0</v>
          </cell>
          <cell r="AE221">
            <v>1889878</v>
          </cell>
          <cell r="AF221">
            <v>0</v>
          </cell>
          <cell r="AG221">
            <v>1889878</v>
          </cell>
          <cell r="AH221">
            <v>0</v>
          </cell>
          <cell r="AI221">
            <v>140201</v>
          </cell>
          <cell r="AJ221">
            <v>2030079</v>
          </cell>
          <cell r="AK221">
            <v>0</v>
          </cell>
          <cell r="AM221">
            <v>0</v>
          </cell>
          <cell r="AN221">
            <v>0</v>
          </cell>
          <cell r="AO221">
            <v>2030079</v>
          </cell>
          <cell r="BA221">
            <v>212</v>
          </cell>
          <cell r="BB221">
            <v>211</v>
          </cell>
          <cell r="BC221" t="str">
            <v>NORTH ATTLEBOROUGH</v>
          </cell>
          <cell r="BD221">
            <v>1889878</v>
          </cell>
          <cell r="BE221">
            <v>1404269</v>
          </cell>
          <cell r="BF221">
            <v>485609</v>
          </cell>
          <cell r="BG221">
            <v>70097.25</v>
          </cell>
          <cell r="BH221">
            <v>18323</v>
          </cell>
          <cell r="BI221">
            <v>32883.75</v>
          </cell>
          <cell r="BJ221">
            <v>9678.5</v>
          </cell>
          <cell r="BK221">
            <v>26569.25</v>
          </cell>
          <cell r="BL221">
            <v>1103.1717495055927</v>
          </cell>
          <cell r="BM221">
            <v>644263.92174950556</v>
          </cell>
          <cell r="BN221">
            <v>300983.61836802308</v>
          </cell>
          <cell r="CA221">
            <v>211</v>
          </cell>
          <cell r="CB221" t="str">
            <v>NORTH ATTLEBOROUGH</v>
          </cell>
          <cell r="CC221">
            <v>0</v>
          </cell>
          <cell r="CD221">
            <v>0</v>
          </cell>
          <cell r="CE221">
            <v>0</v>
          </cell>
          <cell r="CF221">
            <v>0</v>
          </cell>
          <cell r="CG221">
            <v>0</v>
          </cell>
          <cell r="CH221">
            <v>0</v>
          </cell>
          <cell r="CI221">
            <v>0</v>
          </cell>
          <cell r="CJ221">
            <v>0</v>
          </cell>
          <cell r="CK221">
            <v>0</v>
          </cell>
          <cell r="CL221">
            <v>0</v>
          </cell>
          <cell r="CN221">
            <v>0</v>
          </cell>
          <cell r="CP221">
            <v>485609</v>
          </cell>
          <cell r="CQ221">
            <v>485609</v>
          </cell>
          <cell r="CR221">
            <v>0</v>
          </cell>
          <cell r="CS221">
            <v>1103.1717495055927</v>
          </cell>
          <cell r="CT221">
            <v>1103.1717495055927</v>
          </cell>
          <cell r="CV221">
            <v>0</v>
          </cell>
        </row>
        <row r="222">
          <cell r="A222">
            <v>215</v>
          </cell>
          <cell r="B222">
            <v>215</v>
          </cell>
          <cell r="C222" t="str">
            <v>NORTHBOROUGH</v>
          </cell>
          <cell r="D222">
            <v>3</v>
          </cell>
          <cell r="E222">
            <v>52942</v>
          </cell>
          <cell r="F222">
            <v>0</v>
          </cell>
          <cell r="G222">
            <v>2679</v>
          </cell>
          <cell r="H222">
            <v>55621</v>
          </cell>
          <cell r="J222">
            <v>5774.1137344061326</v>
          </cell>
          <cell r="K222">
            <v>0.25340524450068613</v>
          </cell>
          <cell r="L222">
            <v>2679</v>
          </cell>
          <cell r="M222">
            <v>8453.1137344061317</v>
          </cell>
          <cell r="O222">
            <v>47167.886265593872</v>
          </cell>
          <cell r="Q222">
            <v>0</v>
          </cell>
          <cell r="R222">
            <v>5774.1137344061326</v>
          </cell>
          <cell r="S222">
            <v>2679</v>
          </cell>
          <cell r="T222">
            <v>8453.1137344061317</v>
          </cell>
          <cell r="V222">
            <v>25465.08615928033</v>
          </cell>
          <cell r="AA222">
            <v>213</v>
          </cell>
          <cell r="AB222">
            <v>3</v>
          </cell>
          <cell r="AC222">
            <v>0</v>
          </cell>
          <cell r="AD222">
            <v>0</v>
          </cell>
          <cell r="AE222">
            <v>52942</v>
          </cell>
          <cell r="AF222">
            <v>0</v>
          </cell>
          <cell r="AG222">
            <v>52942</v>
          </cell>
          <cell r="AH222">
            <v>0</v>
          </cell>
          <cell r="AI222">
            <v>2679</v>
          </cell>
          <cell r="AJ222">
            <v>55621</v>
          </cell>
          <cell r="AK222">
            <v>0</v>
          </cell>
          <cell r="AM222">
            <v>0</v>
          </cell>
          <cell r="AN222">
            <v>0</v>
          </cell>
          <cell r="AO222">
            <v>55621</v>
          </cell>
          <cell r="BA222">
            <v>213</v>
          </cell>
          <cell r="BB222">
            <v>215</v>
          </cell>
          <cell r="BC222" t="str">
            <v>NORTHBOROUGH</v>
          </cell>
          <cell r="BD222">
            <v>52942</v>
          </cell>
          <cell r="BE222">
            <v>43754</v>
          </cell>
          <cell r="BF222">
            <v>9188</v>
          </cell>
          <cell r="BG222">
            <v>10938.5</v>
          </cell>
          <cell r="BH222">
            <v>0</v>
          </cell>
          <cell r="BI222">
            <v>432.75</v>
          </cell>
          <cell r="BJ222">
            <v>0</v>
          </cell>
          <cell r="BK222">
            <v>2054</v>
          </cell>
          <cell r="BL222">
            <v>172.83615928033032</v>
          </cell>
          <cell r="BM222">
            <v>22786.08615928033</v>
          </cell>
          <cell r="BN222">
            <v>5788.7566855847463</v>
          </cell>
          <cell r="CA222">
            <v>215</v>
          </cell>
          <cell r="CB222" t="str">
            <v>NORTHBOROUGH</v>
          </cell>
          <cell r="CC222">
            <v>0</v>
          </cell>
          <cell r="CD222">
            <v>0</v>
          </cell>
          <cell r="CE222">
            <v>0</v>
          </cell>
          <cell r="CF222">
            <v>0</v>
          </cell>
          <cell r="CG222">
            <v>0</v>
          </cell>
          <cell r="CH222">
            <v>0</v>
          </cell>
          <cell r="CI222">
            <v>0</v>
          </cell>
          <cell r="CJ222">
            <v>0</v>
          </cell>
          <cell r="CK222">
            <v>0</v>
          </cell>
          <cell r="CL222">
            <v>0</v>
          </cell>
          <cell r="CN222">
            <v>0</v>
          </cell>
          <cell r="CP222">
            <v>9188</v>
          </cell>
          <cell r="CQ222">
            <v>9188</v>
          </cell>
          <cell r="CR222">
            <v>0</v>
          </cell>
          <cell r="CS222">
            <v>172.83615928033032</v>
          </cell>
          <cell r="CT222">
            <v>172.83615928033032</v>
          </cell>
          <cell r="CV222">
            <v>0</v>
          </cell>
        </row>
        <row r="223">
          <cell r="A223">
            <v>216</v>
          </cell>
          <cell r="B223">
            <v>216</v>
          </cell>
          <cell r="C223" t="str">
            <v>NORTHBRIDGE</v>
          </cell>
          <cell r="D223">
            <v>4</v>
          </cell>
          <cell r="E223">
            <v>45786</v>
          </cell>
          <cell r="F223">
            <v>0</v>
          </cell>
          <cell r="G223">
            <v>3572</v>
          </cell>
          <cell r="H223">
            <v>49358</v>
          </cell>
          <cell r="J223">
            <v>15892.815324994597</v>
          </cell>
          <cell r="K223">
            <v>0.53019792412055267</v>
          </cell>
          <cell r="L223">
            <v>3572</v>
          </cell>
          <cell r="M223">
            <v>19464.815324994597</v>
          </cell>
          <cell r="O223">
            <v>29893.184675005403</v>
          </cell>
          <cell r="Q223">
            <v>0</v>
          </cell>
          <cell r="R223">
            <v>15892.815324994597</v>
          </cell>
          <cell r="S223">
            <v>3572</v>
          </cell>
          <cell r="T223">
            <v>19464.815324994597</v>
          </cell>
          <cell r="V223">
            <v>33547.25</v>
          </cell>
          <cell r="AA223">
            <v>214</v>
          </cell>
          <cell r="AB223">
            <v>4</v>
          </cell>
          <cell r="AC223">
            <v>0</v>
          </cell>
          <cell r="AD223">
            <v>0</v>
          </cell>
          <cell r="AE223">
            <v>45786</v>
          </cell>
          <cell r="AF223">
            <v>0</v>
          </cell>
          <cell r="AG223">
            <v>45786</v>
          </cell>
          <cell r="AH223">
            <v>0</v>
          </cell>
          <cell r="AI223">
            <v>3572</v>
          </cell>
          <cell r="AJ223">
            <v>49358</v>
          </cell>
          <cell r="AK223">
            <v>0</v>
          </cell>
          <cell r="AM223">
            <v>0</v>
          </cell>
          <cell r="AN223">
            <v>0</v>
          </cell>
          <cell r="AO223">
            <v>49358</v>
          </cell>
          <cell r="BA223">
            <v>214</v>
          </cell>
          <cell r="BB223">
            <v>216</v>
          </cell>
          <cell r="BC223" t="str">
            <v>NORTHBRIDGE</v>
          </cell>
          <cell r="BD223">
            <v>45786</v>
          </cell>
          <cell r="BE223">
            <v>20021</v>
          </cell>
          <cell r="BF223">
            <v>25765</v>
          </cell>
          <cell r="BG223">
            <v>0</v>
          </cell>
          <cell r="BH223">
            <v>0</v>
          </cell>
          <cell r="BI223">
            <v>0</v>
          </cell>
          <cell r="BJ223">
            <v>4210.25</v>
          </cell>
          <cell r="BK223">
            <v>0</v>
          </cell>
          <cell r="BL223">
            <v>0</v>
          </cell>
          <cell r="BM223">
            <v>29975.25</v>
          </cell>
          <cell r="BN223">
            <v>15933.118950728176</v>
          </cell>
          <cell r="CA223">
            <v>216</v>
          </cell>
          <cell r="CB223" t="str">
            <v>NORTHBRIDGE</v>
          </cell>
          <cell r="CC223">
            <v>0</v>
          </cell>
          <cell r="CD223">
            <v>0</v>
          </cell>
          <cell r="CE223">
            <v>0</v>
          </cell>
          <cell r="CF223">
            <v>0</v>
          </cell>
          <cell r="CG223">
            <v>0</v>
          </cell>
          <cell r="CH223">
            <v>0</v>
          </cell>
          <cell r="CI223">
            <v>0</v>
          </cell>
          <cell r="CJ223">
            <v>0</v>
          </cell>
          <cell r="CK223">
            <v>0</v>
          </cell>
          <cell r="CL223">
            <v>0</v>
          </cell>
          <cell r="CN223">
            <v>0</v>
          </cell>
          <cell r="CP223">
            <v>25765</v>
          </cell>
          <cell r="CQ223">
            <v>25765</v>
          </cell>
          <cell r="CR223">
            <v>0</v>
          </cell>
          <cell r="CS223">
            <v>0</v>
          </cell>
          <cell r="CT223">
            <v>0</v>
          </cell>
          <cell r="CV223">
            <v>0</v>
          </cell>
        </row>
        <row r="224">
          <cell r="A224">
            <v>212</v>
          </cell>
          <cell r="B224">
            <v>212</v>
          </cell>
          <cell r="C224" t="str">
            <v>NORTH BROOKFIELD</v>
          </cell>
          <cell r="D224">
            <v>9</v>
          </cell>
          <cell r="E224">
            <v>107208</v>
          </cell>
          <cell r="F224">
            <v>0</v>
          </cell>
          <cell r="G224">
            <v>8037</v>
          </cell>
          <cell r="H224">
            <v>115245</v>
          </cell>
          <cell r="J224">
            <v>20444.29030266374</v>
          </cell>
          <cell r="K224">
            <v>0.39518683267642202</v>
          </cell>
          <cell r="L224">
            <v>8037</v>
          </cell>
          <cell r="M224">
            <v>28481.29030266374</v>
          </cell>
          <cell r="O224">
            <v>86763.709697336264</v>
          </cell>
          <cell r="Q224">
            <v>0</v>
          </cell>
          <cell r="R224">
            <v>20444.29030266374</v>
          </cell>
          <cell r="S224">
            <v>8037</v>
          </cell>
          <cell r="T224">
            <v>28481.29030266374</v>
          </cell>
          <cell r="V224">
            <v>59770.227456501503</v>
          </cell>
          <cell r="AA224">
            <v>215</v>
          </cell>
          <cell r="AB224">
            <v>9</v>
          </cell>
          <cell r="AC224">
            <v>0</v>
          </cell>
          <cell r="AD224">
            <v>0</v>
          </cell>
          <cell r="AE224">
            <v>107208</v>
          </cell>
          <cell r="AF224">
            <v>0</v>
          </cell>
          <cell r="AG224">
            <v>107208</v>
          </cell>
          <cell r="AH224">
            <v>0</v>
          </cell>
          <cell r="AI224">
            <v>8037</v>
          </cell>
          <cell r="AJ224">
            <v>115245</v>
          </cell>
          <cell r="AK224">
            <v>0</v>
          </cell>
          <cell r="AM224">
            <v>0</v>
          </cell>
          <cell r="AN224">
            <v>0</v>
          </cell>
          <cell r="AO224">
            <v>115245</v>
          </cell>
          <cell r="BA224">
            <v>215</v>
          </cell>
          <cell r="BB224">
            <v>212</v>
          </cell>
          <cell r="BC224" t="str">
            <v>NORTH BROOKFIELD</v>
          </cell>
          <cell r="BD224">
            <v>107208</v>
          </cell>
          <cell r="BE224">
            <v>74358</v>
          </cell>
          <cell r="BF224">
            <v>32850</v>
          </cell>
          <cell r="BG224">
            <v>18589.5</v>
          </cell>
          <cell r="BH224">
            <v>0</v>
          </cell>
          <cell r="BI224">
            <v>0</v>
          </cell>
          <cell r="BJ224">
            <v>0</v>
          </cell>
          <cell r="BK224">
            <v>0</v>
          </cell>
          <cell r="BL224">
            <v>293.72745650150318</v>
          </cell>
          <cell r="BM224">
            <v>51733.227456501503</v>
          </cell>
          <cell r="BN224">
            <v>20496.136310302885</v>
          </cell>
          <cell r="CA224">
            <v>212</v>
          </cell>
          <cell r="CB224" t="str">
            <v>NORTH BROOKFIELD</v>
          </cell>
          <cell r="CC224">
            <v>0</v>
          </cell>
          <cell r="CD224">
            <v>0</v>
          </cell>
          <cell r="CE224">
            <v>0</v>
          </cell>
          <cell r="CF224">
            <v>0</v>
          </cell>
          <cell r="CG224">
            <v>0</v>
          </cell>
          <cell r="CH224">
            <v>0</v>
          </cell>
          <cell r="CI224">
            <v>0</v>
          </cell>
          <cell r="CJ224">
            <v>0</v>
          </cell>
          <cell r="CK224">
            <v>0</v>
          </cell>
          <cell r="CL224">
            <v>0</v>
          </cell>
          <cell r="CN224">
            <v>0</v>
          </cell>
          <cell r="CP224">
            <v>32850</v>
          </cell>
          <cell r="CQ224">
            <v>32850</v>
          </cell>
          <cell r="CR224">
            <v>0</v>
          </cell>
          <cell r="CS224">
            <v>293.72745650150318</v>
          </cell>
          <cell r="CT224">
            <v>293.72745650150318</v>
          </cell>
          <cell r="CV224">
            <v>0</v>
          </cell>
        </row>
        <row r="225">
          <cell r="A225">
            <v>217</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AA225">
            <v>216</v>
          </cell>
          <cell r="BA225">
            <v>216</v>
          </cell>
          <cell r="BB225">
            <v>217</v>
          </cell>
          <cell r="BC225" t="str">
            <v>NORTHFIELD</v>
          </cell>
          <cell r="BD225">
            <v>0</v>
          </cell>
          <cell r="BE225">
            <v>0</v>
          </cell>
          <cell r="BF225">
            <v>0</v>
          </cell>
          <cell r="BG225">
            <v>0</v>
          </cell>
          <cell r="BH225">
            <v>0</v>
          </cell>
          <cell r="BI225">
            <v>0</v>
          </cell>
          <cell r="BJ225">
            <v>0</v>
          </cell>
          <cell r="BK225">
            <v>0</v>
          </cell>
          <cell r="BL225">
            <v>0</v>
          </cell>
          <cell r="BM225">
            <v>0</v>
          </cell>
          <cell r="BN225">
            <v>0</v>
          </cell>
          <cell r="CA225">
            <v>217</v>
          </cell>
          <cell r="CB225" t="str">
            <v>NORTHFIELD</v>
          </cell>
          <cell r="CC225">
            <v>0</v>
          </cell>
          <cell r="CD225">
            <v>0</v>
          </cell>
          <cell r="CE225">
            <v>0</v>
          </cell>
          <cell r="CF225">
            <v>0</v>
          </cell>
          <cell r="CG225">
            <v>0</v>
          </cell>
          <cell r="CH225">
            <v>0</v>
          </cell>
          <cell r="CI225">
            <v>0</v>
          </cell>
          <cell r="CJ225">
            <v>0</v>
          </cell>
          <cell r="CK225">
            <v>0</v>
          </cell>
          <cell r="CL225">
            <v>0</v>
          </cell>
          <cell r="CN225">
            <v>0</v>
          </cell>
          <cell r="CP225">
            <v>0</v>
          </cell>
          <cell r="CQ225">
            <v>0</v>
          </cell>
          <cell r="CR225">
            <v>0</v>
          </cell>
          <cell r="CS225">
            <v>0</v>
          </cell>
          <cell r="CT225">
            <v>0</v>
          </cell>
          <cell r="CV225">
            <v>0</v>
          </cell>
        </row>
        <row r="226">
          <cell r="A226">
            <v>213</v>
          </cell>
          <cell r="B226">
            <v>213</v>
          </cell>
          <cell r="C226" t="str">
            <v>NORTH READING</v>
          </cell>
          <cell r="D226">
            <v>2</v>
          </cell>
          <cell r="E226">
            <v>27609</v>
          </cell>
          <cell r="F226">
            <v>0</v>
          </cell>
          <cell r="G226">
            <v>1786</v>
          </cell>
          <cell r="H226">
            <v>29395</v>
          </cell>
          <cell r="J226">
            <v>65.762677333409343</v>
          </cell>
          <cell r="K226">
            <v>9.136100030998056E-3</v>
          </cell>
          <cell r="L226">
            <v>1786</v>
          </cell>
          <cell r="M226">
            <v>1851.7626773334093</v>
          </cell>
          <cell r="O226">
            <v>27543.237322666591</v>
          </cell>
          <cell r="Q226">
            <v>0</v>
          </cell>
          <cell r="R226">
            <v>65.762677333409343</v>
          </cell>
          <cell r="S226">
            <v>1786</v>
          </cell>
          <cell r="T226">
            <v>1851.7626773334093</v>
          </cell>
          <cell r="V226">
            <v>8984.1126640778712</v>
          </cell>
          <cell r="AA226">
            <v>217</v>
          </cell>
          <cell r="AB226">
            <v>2</v>
          </cell>
          <cell r="AC226">
            <v>0</v>
          </cell>
          <cell r="AD226">
            <v>0</v>
          </cell>
          <cell r="AE226">
            <v>27609</v>
          </cell>
          <cell r="AF226">
            <v>0</v>
          </cell>
          <cell r="AG226">
            <v>27609</v>
          </cell>
          <cell r="AH226">
            <v>0</v>
          </cell>
          <cell r="AI226">
            <v>1786</v>
          </cell>
          <cell r="AJ226">
            <v>29395</v>
          </cell>
          <cell r="AK226">
            <v>0</v>
          </cell>
          <cell r="AM226">
            <v>0</v>
          </cell>
          <cell r="AN226">
            <v>0</v>
          </cell>
          <cell r="AO226">
            <v>29395</v>
          </cell>
          <cell r="BA226">
            <v>217</v>
          </cell>
          <cell r="BB226">
            <v>213</v>
          </cell>
          <cell r="BC226" t="str">
            <v>NORTH READING</v>
          </cell>
          <cell r="BD226">
            <v>27609</v>
          </cell>
          <cell r="BE226">
            <v>28366</v>
          </cell>
          <cell r="BF226">
            <v>0</v>
          </cell>
          <cell r="BG226">
            <v>6752.5</v>
          </cell>
          <cell r="BH226">
            <v>339</v>
          </cell>
          <cell r="BI226">
            <v>0</v>
          </cell>
          <cell r="BJ226">
            <v>0</v>
          </cell>
          <cell r="BK226">
            <v>0</v>
          </cell>
          <cell r="BL226">
            <v>106.61266407787116</v>
          </cell>
          <cell r="BM226">
            <v>7198.1126640778712</v>
          </cell>
          <cell r="BN226">
            <v>65.929449191024489</v>
          </cell>
          <cell r="CA226">
            <v>213</v>
          </cell>
          <cell r="CB226" t="str">
            <v>NORTH READING</v>
          </cell>
          <cell r="CC226">
            <v>0</v>
          </cell>
          <cell r="CD226">
            <v>0</v>
          </cell>
          <cell r="CE226">
            <v>0</v>
          </cell>
          <cell r="CF226">
            <v>0</v>
          </cell>
          <cell r="CG226">
            <v>0</v>
          </cell>
          <cell r="CH226">
            <v>0</v>
          </cell>
          <cell r="CI226">
            <v>0</v>
          </cell>
          <cell r="CJ226">
            <v>0</v>
          </cell>
          <cell r="CK226">
            <v>0</v>
          </cell>
          <cell r="CL226">
            <v>0</v>
          </cell>
          <cell r="CN226">
            <v>0</v>
          </cell>
          <cell r="CP226">
            <v>0</v>
          </cell>
          <cell r="CQ226">
            <v>0</v>
          </cell>
          <cell r="CR226">
            <v>0</v>
          </cell>
          <cell r="CS226">
            <v>106.61266407787116</v>
          </cell>
          <cell r="CT226">
            <v>106.61266407787116</v>
          </cell>
          <cell r="CV226">
            <v>0</v>
          </cell>
        </row>
        <row r="227">
          <cell r="A227">
            <v>218</v>
          </cell>
          <cell r="B227">
            <v>218</v>
          </cell>
          <cell r="C227" t="str">
            <v>NORTON</v>
          </cell>
          <cell r="D227">
            <v>113</v>
          </cell>
          <cell r="E227">
            <v>1488750</v>
          </cell>
          <cell r="F227">
            <v>0</v>
          </cell>
          <cell r="G227">
            <v>100909</v>
          </cell>
          <cell r="H227">
            <v>1589659</v>
          </cell>
          <cell r="J227">
            <v>85932.148728510918</v>
          </cell>
          <cell r="K227">
            <v>0.59602519585696623</v>
          </cell>
          <cell r="L227">
            <v>100909</v>
          </cell>
          <cell r="M227">
            <v>186841.14872851092</v>
          </cell>
          <cell r="O227">
            <v>1402817.8512714892</v>
          </cell>
          <cell r="Q227">
            <v>0</v>
          </cell>
          <cell r="R227">
            <v>85932.148728510918</v>
          </cell>
          <cell r="S227">
            <v>100909</v>
          </cell>
          <cell r="T227">
            <v>186841.14872851092</v>
          </cell>
          <cell r="V227">
            <v>245084.36259512906</v>
          </cell>
          <cell r="AA227">
            <v>218</v>
          </cell>
          <cell r="AB227">
            <v>113</v>
          </cell>
          <cell r="AC227">
            <v>0</v>
          </cell>
          <cell r="AD227">
            <v>0</v>
          </cell>
          <cell r="AE227">
            <v>1488750</v>
          </cell>
          <cell r="AF227">
            <v>0</v>
          </cell>
          <cell r="AG227">
            <v>1488750</v>
          </cell>
          <cell r="AH227">
            <v>0</v>
          </cell>
          <cell r="AI227">
            <v>100909</v>
          </cell>
          <cell r="AJ227">
            <v>1589659</v>
          </cell>
          <cell r="AK227">
            <v>0</v>
          </cell>
          <cell r="AM227">
            <v>0</v>
          </cell>
          <cell r="AN227">
            <v>0</v>
          </cell>
          <cell r="AO227">
            <v>1589659</v>
          </cell>
          <cell r="BA227">
            <v>218</v>
          </cell>
          <cell r="BB227">
            <v>218</v>
          </cell>
          <cell r="BC227" t="str">
            <v>NORTON</v>
          </cell>
          <cell r="BD227">
            <v>1488750</v>
          </cell>
          <cell r="BE227">
            <v>1349516</v>
          </cell>
          <cell r="BF227">
            <v>139234</v>
          </cell>
          <cell r="BG227">
            <v>4864.5</v>
          </cell>
          <cell r="BH227">
            <v>0</v>
          </cell>
          <cell r="BI227">
            <v>0</v>
          </cell>
          <cell r="BJ227">
            <v>0</v>
          </cell>
          <cell r="BK227">
            <v>0</v>
          </cell>
          <cell r="BL227">
            <v>76.862595129054171</v>
          </cell>
          <cell r="BM227">
            <v>144175.36259512906</v>
          </cell>
          <cell r="BN227">
            <v>86150.069662594207</v>
          </cell>
          <cell r="CA227">
            <v>218</v>
          </cell>
          <cell r="CB227" t="str">
            <v>NORTON</v>
          </cell>
          <cell r="CC227">
            <v>0</v>
          </cell>
          <cell r="CD227">
            <v>0</v>
          </cell>
          <cell r="CE227">
            <v>0</v>
          </cell>
          <cell r="CF227">
            <v>0</v>
          </cell>
          <cell r="CG227">
            <v>0</v>
          </cell>
          <cell r="CH227">
            <v>0</v>
          </cell>
          <cell r="CI227">
            <v>0</v>
          </cell>
          <cell r="CJ227">
            <v>0</v>
          </cell>
          <cell r="CK227">
            <v>0</v>
          </cell>
          <cell r="CL227">
            <v>0</v>
          </cell>
          <cell r="CN227">
            <v>0</v>
          </cell>
          <cell r="CP227">
            <v>139234</v>
          </cell>
          <cell r="CQ227">
            <v>139234</v>
          </cell>
          <cell r="CR227">
            <v>0</v>
          </cell>
          <cell r="CS227">
            <v>76.862595129054171</v>
          </cell>
          <cell r="CT227">
            <v>76.862595129054171</v>
          </cell>
          <cell r="CV227">
            <v>0</v>
          </cell>
        </row>
        <row r="228">
          <cell r="A228">
            <v>219</v>
          </cell>
          <cell r="B228">
            <v>219</v>
          </cell>
          <cell r="C228" t="str">
            <v>NORWELL</v>
          </cell>
          <cell r="D228">
            <v>11</v>
          </cell>
          <cell r="E228">
            <v>176979</v>
          </cell>
          <cell r="F228">
            <v>0</v>
          </cell>
          <cell r="G228">
            <v>9823</v>
          </cell>
          <cell r="H228">
            <v>186802</v>
          </cell>
          <cell r="J228">
            <v>18961.501111420283</v>
          </cell>
          <cell r="K228">
            <v>0.35127473606573678</v>
          </cell>
          <cell r="L228">
            <v>9823</v>
          </cell>
          <cell r="M228">
            <v>28784.501111420283</v>
          </cell>
          <cell r="O228">
            <v>158017.49888857972</v>
          </cell>
          <cell r="Q228">
            <v>0</v>
          </cell>
          <cell r="R228">
            <v>18961.501111420283</v>
          </cell>
          <cell r="S228">
            <v>9823</v>
          </cell>
          <cell r="T228">
            <v>28784.501111420283</v>
          </cell>
          <cell r="V228">
            <v>63802.119944088066</v>
          </cell>
          <cell r="AA228">
            <v>219</v>
          </cell>
          <cell r="AB228">
            <v>11</v>
          </cell>
          <cell r="AC228">
            <v>0</v>
          </cell>
          <cell r="AD228">
            <v>0</v>
          </cell>
          <cell r="AE228">
            <v>176979</v>
          </cell>
          <cell r="AF228">
            <v>0</v>
          </cell>
          <cell r="AG228">
            <v>176979</v>
          </cell>
          <cell r="AH228">
            <v>0</v>
          </cell>
          <cell r="AI228">
            <v>9823</v>
          </cell>
          <cell r="AJ228">
            <v>186802</v>
          </cell>
          <cell r="AK228">
            <v>0</v>
          </cell>
          <cell r="AM228">
            <v>0</v>
          </cell>
          <cell r="AN228">
            <v>0</v>
          </cell>
          <cell r="AO228">
            <v>186802</v>
          </cell>
          <cell r="BA228">
            <v>219</v>
          </cell>
          <cell r="BB228">
            <v>219</v>
          </cell>
          <cell r="BC228" t="str">
            <v>NORWELL</v>
          </cell>
          <cell r="BD228">
            <v>176979</v>
          </cell>
          <cell r="BE228">
            <v>146342</v>
          </cell>
          <cell r="BF228">
            <v>30637</v>
          </cell>
          <cell r="BG228">
            <v>6605.5</v>
          </cell>
          <cell r="BH228">
            <v>6232</v>
          </cell>
          <cell r="BI228">
            <v>5982</v>
          </cell>
          <cell r="BJ228">
            <v>3816</v>
          </cell>
          <cell r="BK228">
            <v>603.75</v>
          </cell>
          <cell r="BL228">
            <v>102.8699440880664</v>
          </cell>
          <cell r="BM228">
            <v>53979.119944088066</v>
          </cell>
          <cell r="BN228">
            <v>19009.586817351796</v>
          </cell>
          <cell r="CA228">
            <v>219</v>
          </cell>
          <cell r="CB228" t="str">
            <v>NORWELL</v>
          </cell>
          <cell r="CC228">
            <v>0</v>
          </cell>
          <cell r="CD228">
            <v>0</v>
          </cell>
          <cell r="CE228">
            <v>0</v>
          </cell>
          <cell r="CF228">
            <v>0</v>
          </cell>
          <cell r="CG228">
            <v>0</v>
          </cell>
          <cell r="CH228">
            <v>0</v>
          </cell>
          <cell r="CI228">
            <v>0</v>
          </cell>
          <cell r="CJ228">
            <v>0</v>
          </cell>
          <cell r="CK228">
            <v>0</v>
          </cell>
          <cell r="CL228">
            <v>0</v>
          </cell>
          <cell r="CN228">
            <v>0</v>
          </cell>
          <cell r="CP228">
            <v>30637</v>
          </cell>
          <cell r="CQ228">
            <v>30637</v>
          </cell>
          <cell r="CR228">
            <v>0</v>
          </cell>
          <cell r="CS228">
            <v>102.8699440880664</v>
          </cell>
          <cell r="CT228">
            <v>102.8699440880664</v>
          </cell>
          <cell r="CV228">
            <v>0</v>
          </cell>
        </row>
        <row r="229">
          <cell r="A229">
            <v>220</v>
          </cell>
          <cell r="B229">
            <v>220</v>
          </cell>
          <cell r="C229" t="str">
            <v>NORWOOD</v>
          </cell>
          <cell r="D229">
            <v>57</v>
          </cell>
          <cell r="E229">
            <v>890051</v>
          </cell>
          <cell r="F229">
            <v>0</v>
          </cell>
          <cell r="G229">
            <v>50901</v>
          </cell>
          <cell r="H229">
            <v>940952</v>
          </cell>
          <cell r="J229">
            <v>166526.58019600678</v>
          </cell>
          <cell r="K229">
            <v>0.43672932875858944</v>
          </cell>
          <cell r="L229">
            <v>50901</v>
          </cell>
          <cell r="M229">
            <v>217427.58019600678</v>
          </cell>
          <cell r="O229">
            <v>723524.41980399319</v>
          </cell>
          <cell r="Q229">
            <v>0</v>
          </cell>
          <cell r="R229">
            <v>166526.58019600678</v>
          </cell>
          <cell r="S229">
            <v>50901</v>
          </cell>
          <cell r="T229">
            <v>217427.58019600678</v>
          </cell>
          <cell r="V229">
            <v>432204.86312584369</v>
          </cell>
          <cell r="AA229">
            <v>220</v>
          </cell>
          <cell r="AB229">
            <v>57</v>
          </cell>
          <cell r="AC229">
            <v>0</v>
          </cell>
          <cell r="AD229">
            <v>0</v>
          </cell>
          <cell r="AE229">
            <v>890051</v>
          </cell>
          <cell r="AF229">
            <v>0</v>
          </cell>
          <cell r="AG229">
            <v>890051</v>
          </cell>
          <cell r="AH229">
            <v>0</v>
          </cell>
          <cell r="AI229">
            <v>50901</v>
          </cell>
          <cell r="AJ229">
            <v>940952</v>
          </cell>
          <cell r="AK229">
            <v>0</v>
          </cell>
          <cell r="AM229">
            <v>0</v>
          </cell>
          <cell r="AN229">
            <v>0</v>
          </cell>
          <cell r="AO229">
            <v>940952</v>
          </cell>
          <cell r="BA229">
            <v>220</v>
          </cell>
          <cell r="BB229">
            <v>220</v>
          </cell>
          <cell r="BC229" t="str">
            <v>NORWOOD</v>
          </cell>
          <cell r="BD229">
            <v>890051</v>
          </cell>
          <cell r="BE229">
            <v>620613</v>
          </cell>
          <cell r="BF229">
            <v>269438</v>
          </cell>
          <cell r="BG229">
            <v>33933.25</v>
          </cell>
          <cell r="BH229">
            <v>24147</v>
          </cell>
          <cell r="BI229">
            <v>22109.5</v>
          </cell>
          <cell r="BJ229">
            <v>15330</v>
          </cell>
          <cell r="BK229">
            <v>15815.75</v>
          </cell>
          <cell r="BL229">
            <v>530.36312584372354</v>
          </cell>
          <cell r="BM229">
            <v>381303.86312584369</v>
          </cell>
          <cell r="BN229">
            <v>166948.88579924105</v>
          </cell>
          <cell r="CA229">
            <v>220</v>
          </cell>
          <cell r="CB229" t="str">
            <v>NORWOOD</v>
          </cell>
          <cell r="CC229">
            <v>0</v>
          </cell>
          <cell r="CD229">
            <v>0</v>
          </cell>
          <cell r="CE229">
            <v>0</v>
          </cell>
          <cell r="CF229">
            <v>0</v>
          </cell>
          <cell r="CG229">
            <v>0</v>
          </cell>
          <cell r="CH229">
            <v>0</v>
          </cell>
          <cell r="CI229">
            <v>0</v>
          </cell>
          <cell r="CJ229">
            <v>0</v>
          </cell>
          <cell r="CK229">
            <v>0</v>
          </cell>
          <cell r="CL229">
            <v>0</v>
          </cell>
          <cell r="CN229">
            <v>0</v>
          </cell>
          <cell r="CP229">
            <v>269438</v>
          </cell>
          <cell r="CQ229">
            <v>269438</v>
          </cell>
          <cell r="CR229">
            <v>0</v>
          </cell>
          <cell r="CS229">
            <v>530.36312584372354</v>
          </cell>
          <cell r="CT229">
            <v>530.36312584372354</v>
          </cell>
          <cell r="CV229">
            <v>0</v>
          </cell>
        </row>
        <row r="230">
          <cell r="A230">
            <v>221</v>
          </cell>
          <cell r="B230">
            <v>221</v>
          </cell>
          <cell r="C230" t="str">
            <v>OAK BLUFFS</v>
          </cell>
          <cell r="D230">
            <v>32</v>
          </cell>
          <cell r="E230">
            <v>733344</v>
          </cell>
          <cell r="F230">
            <v>0</v>
          </cell>
          <cell r="G230">
            <v>28576</v>
          </cell>
          <cell r="H230">
            <v>761920</v>
          </cell>
          <cell r="J230">
            <v>482.41752494252194</v>
          </cell>
          <cell r="K230">
            <v>8.4440836340227195E-3</v>
          </cell>
          <cell r="L230">
            <v>28576</v>
          </cell>
          <cell r="M230">
            <v>29058.417524942521</v>
          </cell>
          <cell r="O230">
            <v>732861.58247505745</v>
          </cell>
          <cell r="Q230">
            <v>0</v>
          </cell>
          <cell r="R230">
            <v>482.41752494252194</v>
          </cell>
          <cell r="S230">
            <v>28576</v>
          </cell>
          <cell r="T230">
            <v>29058.417524942521</v>
          </cell>
          <cell r="V230">
            <v>85706.832172099254</v>
          </cell>
          <cell r="AA230">
            <v>221</v>
          </cell>
          <cell r="AB230">
            <v>32</v>
          </cell>
          <cell r="AC230">
            <v>0</v>
          </cell>
          <cell r="AD230">
            <v>0</v>
          </cell>
          <cell r="AE230">
            <v>733344</v>
          </cell>
          <cell r="AF230">
            <v>0</v>
          </cell>
          <cell r="AG230">
            <v>733344</v>
          </cell>
          <cell r="AH230">
            <v>0</v>
          </cell>
          <cell r="AI230">
            <v>28576</v>
          </cell>
          <cell r="AJ230">
            <v>761920</v>
          </cell>
          <cell r="AK230">
            <v>0</v>
          </cell>
          <cell r="AM230">
            <v>0</v>
          </cell>
          <cell r="AN230">
            <v>0</v>
          </cell>
          <cell r="AO230">
            <v>761920</v>
          </cell>
          <cell r="BA230">
            <v>221</v>
          </cell>
          <cell r="BB230">
            <v>221</v>
          </cell>
          <cell r="BC230" t="str">
            <v>OAK BLUFFS</v>
          </cell>
          <cell r="BD230">
            <v>733344</v>
          </cell>
          <cell r="BE230">
            <v>738516</v>
          </cell>
          <cell r="BF230">
            <v>0</v>
          </cell>
          <cell r="BG230">
            <v>49569.75</v>
          </cell>
          <cell r="BH230">
            <v>4795</v>
          </cell>
          <cell r="BI230">
            <v>1984</v>
          </cell>
          <cell r="BJ230">
            <v>0</v>
          </cell>
          <cell r="BK230">
            <v>0</v>
          </cell>
          <cell r="BL230">
            <v>782.08217209925351</v>
          </cell>
          <cell r="BM230">
            <v>57130.832172099254</v>
          </cell>
          <cell r="BN230">
            <v>483.64091897152224</v>
          </cell>
          <cell r="CA230">
            <v>221</v>
          </cell>
          <cell r="CB230" t="str">
            <v>OAK BLUFFS</v>
          </cell>
          <cell r="CC230">
            <v>0</v>
          </cell>
          <cell r="CD230">
            <v>0</v>
          </cell>
          <cell r="CE230">
            <v>0</v>
          </cell>
          <cell r="CF230">
            <v>0</v>
          </cell>
          <cell r="CG230">
            <v>0</v>
          </cell>
          <cell r="CH230">
            <v>0</v>
          </cell>
          <cell r="CI230">
            <v>0</v>
          </cell>
          <cell r="CJ230">
            <v>0</v>
          </cell>
          <cell r="CK230">
            <v>0</v>
          </cell>
          <cell r="CL230">
            <v>0</v>
          </cell>
          <cell r="CN230">
            <v>0</v>
          </cell>
          <cell r="CP230">
            <v>0</v>
          </cell>
          <cell r="CQ230">
            <v>0</v>
          </cell>
          <cell r="CR230">
            <v>0</v>
          </cell>
          <cell r="CS230">
            <v>782.08217209925351</v>
          </cell>
          <cell r="CT230">
            <v>782.08217209925351</v>
          </cell>
          <cell r="CV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AA231">
            <v>222</v>
          </cell>
          <cell r="BA231">
            <v>222</v>
          </cell>
          <cell r="BB231">
            <v>222</v>
          </cell>
          <cell r="BC231" t="str">
            <v>OAKHAM</v>
          </cell>
          <cell r="BD231">
            <v>0</v>
          </cell>
          <cell r="BE231">
            <v>0</v>
          </cell>
          <cell r="BF231">
            <v>0</v>
          </cell>
          <cell r="BG231">
            <v>0</v>
          </cell>
          <cell r="BH231">
            <v>0</v>
          </cell>
          <cell r="BI231">
            <v>0</v>
          </cell>
          <cell r="BJ231">
            <v>0</v>
          </cell>
          <cell r="BK231">
            <v>0</v>
          </cell>
          <cell r="BL231">
            <v>0</v>
          </cell>
          <cell r="BM231">
            <v>0</v>
          </cell>
          <cell r="BN231">
            <v>0</v>
          </cell>
          <cell r="CA231">
            <v>222</v>
          </cell>
          <cell r="CB231" t="str">
            <v>OAKHAM</v>
          </cell>
          <cell r="CC231">
            <v>0</v>
          </cell>
          <cell r="CD231">
            <v>0</v>
          </cell>
          <cell r="CE231">
            <v>0</v>
          </cell>
          <cell r="CF231">
            <v>0</v>
          </cell>
          <cell r="CG231">
            <v>0</v>
          </cell>
          <cell r="CH231">
            <v>0</v>
          </cell>
          <cell r="CI231">
            <v>0</v>
          </cell>
          <cell r="CJ231">
            <v>0</v>
          </cell>
          <cell r="CK231">
            <v>0</v>
          </cell>
          <cell r="CL231">
            <v>0</v>
          </cell>
          <cell r="CN231">
            <v>0</v>
          </cell>
          <cell r="CP231">
            <v>0</v>
          </cell>
          <cell r="CQ231">
            <v>0</v>
          </cell>
          <cell r="CR231">
            <v>0</v>
          </cell>
          <cell r="CS231">
            <v>0</v>
          </cell>
          <cell r="CT231">
            <v>0</v>
          </cell>
          <cell r="CV231">
            <v>0</v>
          </cell>
        </row>
        <row r="232">
          <cell r="A232">
            <v>223</v>
          </cell>
          <cell r="B232">
            <v>223</v>
          </cell>
          <cell r="C232" t="str">
            <v>ORANGE</v>
          </cell>
          <cell r="D232">
            <v>3</v>
          </cell>
          <cell r="E232">
            <v>28302</v>
          </cell>
          <cell r="F232">
            <v>0</v>
          </cell>
          <cell r="G232">
            <v>2679</v>
          </cell>
          <cell r="H232">
            <v>30981</v>
          </cell>
          <cell r="J232">
            <v>6276.1438148763727</v>
          </cell>
          <cell r="K232">
            <v>0.41965558220646437</v>
          </cell>
          <cell r="L232">
            <v>2679</v>
          </cell>
          <cell r="M232">
            <v>8955.1438148763737</v>
          </cell>
          <cell r="O232">
            <v>22025.856185123626</v>
          </cell>
          <cell r="Q232">
            <v>0</v>
          </cell>
          <cell r="R232">
            <v>6276.1438148763727</v>
          </cell>
          <cell r="S232">
            <v>2679</v>
          </cell>
          <cell r="T232">
            <v>8955.1438148763737</v>
          </cell>
          <cell r="V232">
            <v>17634.463673037957</v>
          </cell>
          <cell r="AA232">
            <v>223</v>
          </cell>
          <cell r="AB232">
            <v>3</v>
          </cell>
          <cell r="AC232">
            <v>0</v>
          </cell>
          <cell r="AD232">
            <v>0</v>
          </cell>
          <cell r="AE232">
            <v>28302</v>
          </cell>
          <cell r="AF232">
            <v>0</v>
          </cell>
          <cell r="AG232">
            <v>28302</v>
          </cell>
          <cell r="AH232">
            <v>0</v>
          </cell>
          <cell r="AI232">
            <v>2679</v>
          </cell>
          <cell r="AJ232">
            <v>30981</v>
          </cell>
          <cell r="AK232">
            <v>0</v>
          </cell>
          <cell r="AM232">
            <v>0</v>
          </cell>
          <cell r="AN232">
            <v>0</v>
          </cell>
          <cell r="AO232">
            <v>30981</v>
          </cell>
          <cell r="BA232">
            <v>223</v>
          </cell>
          <cell r="BB232">
            <v>223</v>
          </cell>
          <cell r="BC232" t="str">
            <v>ORANGE</v>
          </cell>
          <cell r="BD232">
            <v>28302</v>
          </cell>
          <cell r="BE232">
            <v>18128</v>
          </cell>
          <cell r="BF232">
            <v>10174</v>
          </cell>
          <cell r="BG232">
            <v>79</v>
          </cell>
          <cell r="BH232">
            <v>2219</v>
          </cell>
          <cell r="BI232">
            <v>0</v>
          </cell>
          <cell r="BJ232">
            <v>2271</v>
          </cell>
          <cell r="BK232">
            <v>211.75</v>
          </cell>
          <cell r="BL232">
            <v>0.71367303795848613</v>
          </cell>
          <cell r="BM232">
            <v>14955.463673037959</v>
          </cell>
          <cell r="BN232">
            <v>6292.059896841226</v>
          </cell>
          <cell r="CA232">
            <v>223</v>
          </cell>
          <cell r="CB232" t="str">
            <v>ORANGE</v>
          </cell>
          <cell r="CC232">
            <v>0</v>
          </cell>
          <cell r="CD232">
            <v>0</v>
          </cell>
          <cell r="CE232">
            <v>0</v>
          </cell>
          <cell r="CF232">
            <v>0</v>
          </cell>
          <cell r="CG232">
            <v>0</v>
          </cell>
          <cell r="CH232">
            <v>0</v>
          </cell>
          <cell r="CI232">
            <v>0</v>
          </cell>
          <cell r="CJ232">
            <v>0</v>
          </cell>
          <cell r="CK232">
            <v>0</v>
          </cell>
          <cell r="CL232">
            <v>0</v>
          </cell>
          <cell r="CN232">
            <v>0</v>
          </cell>
          <cell r="CP232">
            <v>10174</v>
          </cell>
          <cell r="CQ232">
            <v>10174</v>
          </cell>
          <cell r="CR232">
            <v>0</v>
          </cell>
          <cell r="CS232">
            <v>0.71367303795848613</v>
          </cell>
          <cell r="CT232">
            <v>0.71367303795848613</v>
          </cell>
          <cell r="CV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AA233">
            <v>224</v>
          </cell>
          <cell r="BA233">
            <v>224</v>
          </cell>
          <cell r="BB233">
            <v>224</v>
          </cell>
          <cell r="BC233" t="str">
            <v>ORLEANS</v>
          </cell>
          <cell r="BD233">
            <v>0</v>
          </cell>
          <cell r="BE233">
            <v>0</v>
          </cell>
          <cell r="BF233">
            <v>0</v>
          </cell>
          <cell r="BG233">
            <v>0</v>
          </cell>
          <cell r="BH233">
            <v>0</v>
          </cell>
          <cell r="BI233">
            <v>0</v>
          </cell>
          <cell r="BJ233">
            <v>0</v>
          </cell>
          <cell r="BK233">
            <v>0</v>
          </cell>
          <cell r="BL233">
            <v>0</v>
          </cell>
          <cell r="BM233">
            <v>0</v>
          </cell>
          <cell r="BN233">
            <v>0</v>
          </cell>
          <cell r="CA233">
            <v>224</v>
          </cell>
          <cell r="CB233" t="str">
            <v>ORLEANS</v>
          </cell>
          <cell r="CC233">
            <v>0</v>
          </cell>
          <cell r="CD233">
            <v>0</v>
          </cell>
          <cell r="CE233">
            <v>0</v>
          </cell>
          <cell r="CF233">
            <v>0</v>
          </cell>
          <cell r="CG233">
            <v>0</v>
          </cell>
          <cell r="CH233">
            <v>0</v>
          </cell>
          <cell r="CI233">
            <v>0</v>
          </cell>
          <cell r="CJ233">
            <v>0</v>
          </cell>
          <cell r="CK233">
            <v>0</v>
          </cell>
          <cell r="CL233">
            <v>0</v>
          </cell>
          <cell r="CN233">
            <v>0</v>
          </cell>
          <cell r="CP233">
            <v>0</v>
          </cell>
          <cell r="CQ233">
            <v>0</v>
          </cell>
          <cell r="CR233">
            <v>0</v>
          </cell>
          <cell r="CS233">
            <v>0</v>
          </cell>
          <cell r="CT233">
            <v>0</v>
          </cell>
          <cell r="CV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AA234">
            <v>225</v>
          </cell>
          <cell r="BA234">
            <v>225</v>
          </cell>
          <cell r="BB234">
            <v>225</v>
          </cell>
          <cell r="BC234" t="str">
            <v>OTIS</v>
          </cell>
          <cell r="BD234">
            <v>0</v>
          </cell>
          <cell r="BE234">
            <v>0</v>
          </cell>
          <cell r="BF234">
            <v>0</v>
          </cell>
          <cell r="BG234">
            <v>0</v>
          </cell>
          <cell r="BH234">
            <v>0</v>
          </cell>
          <cell r="BI234">
            <v>0</v>
          </cell>
          <cell r="BJ234">
            <v>0</v>
          </cell>
          <cell r="BK234">
            <v>0</v>
          </cell>
          <cell r="BL234">
            <v>0</v>
          </cell>
          <cell r="BM234">
            <v>0</v>
          </cell>
          <cell r="BN234">
            <v>0</v>
          </cell>
          <cell r="CA234">
            <v>225</v>
          </cell>
          <cell r="CB234" t="str">
            <v>OTIS</v>
          </cell>
          <cell r="CC234">
            <v>0</v>
          </cell>
          <cell r="CD234">
            <v>0</v>
          </cell>
          <cell r="CE234">
            <v>0</v>
          </cell>
          <cell r="CF234">
            <v>0</v>
          </cell>
          <cell r="CG234">
            <v>0</v>
          </cell>
          <cell r="CH234">
            <v>0</v>
          </cell>
          <cell r="CI234">
            <v>0</v>
          </cell>
          <cell r="CJ234">
            <v>0</v>
          </cell>
          <cell r="CK234">
            <v>0</v>
          </cell>
          <cell r="CL234">
            <v>0</v>
          </cell>
          <cell r="CN234">
            <v>0</v>
          </cell>
          <cell r="CP234">
            <v>0</v>
          </cell>
          <cell r="CQ234">
            <v>0</v>
          </cell>
          <cell r="CR234">
            <v>0</v>
          </cell>
          <cell r="CS234">
            <v>0</v>
          </cell>
          <cell r="CT234">
            <v>0</v>
          </cell>
          <cell r="CV234">
            <v>0</v>
          </cell>
        </row>
        <row r="235">
          <cell r="A235">
            <v>226</v>
          </cell>
          <cell r="B235">
            <v>226</v>
          </cell>
          <cell r="C235" t="str">
            <v>OXFORD</v>
          </cell>
          <cell r="D235">
            <v>20</v>
          </cell>
          <cell r="E235">
            <v>228670</v>
          </cell>
          <cell r="F235">
            <v>0</v>
          </cell>
          <cell r="G235">
            <v>17860</v>
          </cell>
          <cell r="H235">
            <v>246530</v>
          </cell>
          <cell r="J235">
            <v>86.149083159862116</v>
          </cell>
          <cell r="K235">
            <v>2.7478314115011947E-3</v>
          </cell>
          <cell r="L235">
            <v>17860</v>
          </cell>
          <cell r="M235">
            <v>17946.14908315986</v>
          </cell>
          <cell r="O235">
            <v>228583.85091684014</v>
          </cell>
          <cell r="Q235">
            <v>0</v>
          </cell>
          <cell r="R235">
            <v>86.149083159862116</v>
          </cell>
          <cell r="S235">
            <v>17860</v>
          </cell>
          <cell r="T235">
            <v>17946.14908315986</v>
          </cell>
          <cell r="V235">
            <v>49211.662550795707</v>
          </cell>
          <cell r="AA235">
            <v>226</v>
          </cell>
          <cell r="AB235">
            <v>20</v>
          </cell>
          <cell r="AC235">
            <v>0</v>
          </cell>
          <cell r="AD235">
            <v>0</v>
          </cell>
          <cell r="AE235">
            <v>228670</v>
          </cell>
          <cell r="AF235">
            <v>0</v>
          </cell>
          <cell r="AG235">
            <v>228670</v>
          </cell>
          <cell r="AH235">
            <v>0</v>
          </cell>
          <cell r="AI235">
            <v>17860</v>
          </cell>
          <cell r="AJ235">
            <v>246530</v>
          </cell>
          <cell r="AK235">
            <v>0</v>
          </cell>
          <cell r="AM235">
            <v>0</v>
          </cell>
          <cell r="AN235">
            <v>0</v>
          </cell>
          <cell r="AO235">
            <v>246530</v>
          </cell>
          <cell r="BA235">
            <v>226</v>
          </cell>
          <cell r="BB235">
            <v>226</v>
          </cell>
          <cell r="BC235" t="str">
            <v>OXFORD</v>
          </cell>
          <cell r="BD235">
            <v>228670</v>
          </cell>
          <cell r="BE235">
            <v>324083</v>
          </cell>
          <cell r="BF235">
            <v>0</v>
          </cell>
          <cell r="BG235">
            <v>8839</v>
          </cell>
          <cell r="BH235">
            <v>0</v>
          </cell>
          <cell r="BI235">
            <v>0</v>
          </cell>
          <cell r="BJ235">
            <v>8768.75</v>
          </cell>
          <cell r="BK235">
            <v>13604.25</v>
          </cell>
          <cell r="BL235">
            <v>139.66255079570692</v>
          </cell>
          <cell r="BM235">
            <v>31351.662550795707</v>
          </cell>
          <cell r="BN235">
            <v>86.36755423210225</v>
          </cell>
          <cell r="CA235">
            <v>226</v>
          </cell>
          <cell r="CB235" t="str">
            <v>OXFORD</v>
          </cell>
          <cell r="CC235">
            <v>0</v>
          </cell>
          <cell r="CD235">
            <v>0</v>
          </cell>
          <cell r="CE235">
            <v>0</v>
          </cell>
          <cell r="CF235">
            <v>0</v>
          </cell>
          <cell r="CG235">
            <v>0</v>
          </cell>
          <cell r="CH235">
            <v>0</v>
          </cell>
          <cell r="CI235">
            <v>0</v>
          </cell>
          <cell r="CJ235">
            <v>0</v>
          </cell>
          <cell r="CK235">
            <v>0</v>
          </cell>
          <cell r="CL235">
            <v>0</v>
          </cell>
          <cell r="CN235">
            <v>0</v>
          </cell>
          <cell r="CP235">
            <v>0</v>
          </cell>
          <cell r="CQ235">
            <v>0</v>
          </cell>
          <cell r="CR235">
            <v>0</v>
          </cell>
          <cell r="CS235">
            <v>139.66255079570692</v>
          </cell>
          <cell r="CT235">
            <v>139.66255079570692</v>
          </cell>
          <cell r="CV235">
            <v>0</v>
          </cell>
        </row>
        <row r="236">
          <cell r="A236">
            <v>227</v>
          </cell>
          <cell r="B236">
            <v>227</v>
          </cell>
          <cell r="C236" t="str">
            <v>PALMER</v>
          </cell>
          <cell r="D236">
            <v>15</v>
          </cell>
          <cell r="E236">
            <v>189833</v>
          </cell>
          <cell r="F236">
            <v>0</v>
          </cell>
          <cell r="G236">
            <v>13395</v>
          </cell>
          <cell r="H236">
            <v>203228</v>
          </cell>
          <cell r="J236">
            <v>19078.489254429005</v>
          </cell>
          <cell r="K236">
            <v>0.30389182570508899</v>
          </cell>
          <cell r="L236">
            <v>13395</v>
          </cell>
          <cell r="M236">
            <v>32473.489254429005</v>
          </cell>
          <cell r="O236">
            <v>170754.51074557099</v>
          </cell>
          <cell r="Q236">
            <v>0</v>
          </cell>
          <cell r="R236">
            <v>19078.489254429005</v>
          </cell>
          <cell r="S236">
            <v>13395</v>
          </cell>
          <cell r="T236">
            <v>32473.489254429005</v>
          </cell>
          <cell r="V236">
            <v>76175.527940042957</v>
          </cell>
          <cell r="AA236">
            <v>227</v>
          </cell>
          <cell r="AB236">
            <v>15</v>
          </cell>
          <cell r="AC236">
            <v>0</v>
          </cell>
          <cell r="AD236">
            <v>0</v>
          </cell>
          <cell r="AE236">
            <v>189833</v>
          </cell>
          <cell r="AF236">
            <v>0</v>
          </cell>
          <cell r="AG236">
            <v>189833</v>
          </cell>
          <cell r="AH236">
            <v>0</v>
          </cell>
          <cell r="AI236">
            <v>13395</v>
          </cell>
          <cell r="AJ236">
            <v>203228</v>
          </cell>
          <cell r="AK236">
            <v>0</v>
          </cell>
          <cell r="AM236">
            <v>0</v>
          </cell>
          <cell r="AN236">
            <v>0</v>
          </cell>
          <cell r="AO236">
            <v>203228</v>
          </cell>
          <cell r="BA236">
            <v>227</v>
          </cell>
          <cell r="BB236">
            <v>227</v>
          </cell>
          <cell r="BC236" t="str">
            <v>PALMER</v>
          </cell>
          <cell r="BD236">
            <v>189833</v>
          </cell>
          <cell r="BE236">
            <v>159285</v>
          </cell>
          <cell r="BF236">
            <v>30548</v>
          </cell>
          <cell r="BG236">
            <v>24247.75</v>
          </cell>
          <cell r="BH236">
            <v>6656</v>
          </cell>
          <cell r="BI236">
            <v>0</v>
          </cell>
          <cell r="BJ236">
            <v>0</v>
          </cell>
          <cell r="BK236">
            <v>947.25</v>
          </cell>
          <cell r="BL236">
            <v>381.5279400429572</v>
          </cell>
          <cell r="BM236">
            <v>62780.527940042957</v>
          </cell>
          <cell r="BN236">
            <v>19126.871638213663</v>
          </cell>
          <cell r="CA236">
            <v>227</v>
          </cell>
          <cell r="CB236" t="str">
            <v>PALMER</v>
          </cell>
          <cell r="CC236">
            <v>0</v>
          </cell>
          <cell r="CD236">
            <v>0</v>
          </cell>
          <cell r="CE236">
            <v>0</v>
          </cell>
          <cell r="CF236">
            <v>0</v>
          </cell>
          <cell r="CG236">
            <v>0</v>
          </cell>
          <cell r="CH236">
            <v>0</v>
          </cell>
          <cell r="CI236">
            <v>0</v>
          </cell>
          <cell r="CJ236">
            <v>0</v>
          </cell>
          <cell r="CK236">
            <v>0</v>
          </cell>
          <cell r="CL236">
            <v>0</v>
          </cell>
          <cell r="CN236">
            <v>0</v>
          </cell>
          <cell r="CP236">
            <v>30548</v>
          </cell>
          <cell r="CQ236">
            <v>30548</v>
          </cell>
          <cell r="CR236">
            <v>0</v>
          </cell>
          <cell r="CS236">
            <v>381.5279400429572</v>
          </cell>
          <cell r="CT236">
            <v>381.5279400429572</v>
          </cell>
          <cell r="CV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AA237">
            <v>228</v>
          </cell>
          <cell r="BA237">
            <v>228</v>
          </cell>
          <cell r="BB237">
            <v>228</v>
          </cell>
          <cell r="BC237" t="str">
            <v>PAXTON</v>
          </cell>
          <cell r="BD237">
            <v>0</v>
          </cell>
          <cell r="BE237">
            <v>0</v>
          </cell>
          <cell r="BF237">
            <v>0</v>
          </cell>
          <cell r="BG237">
            <v>0</v>
          </cell>
          <cell r="BH237">
            <v>0</v>
          </cell>
          <cell r="BI237">
            <v>0</v>
          </cell>
          <cell r="BJ237">
            <v>0</v>
          </cell>
          <cell r="BK237">
            <v>0</v>
          </cell>
          <cell r="BL237">
            <v>0</v>
          </cell>
          <cell r="BM237">
            <v>0</v>
          </cell>
          <cell r="BN237">
            <v>0</v>
          </cell>
          <cell r="CA237">
            <v>228</v>
          </cell>
          <cell r="CB237" t="str">
            <v>PAXTON</v>
          </cell>
          <cell r="CC237">
            <v>0</v>
          </cell>
          <cell r="CD237">
            <v>0</v>
          </cell>
          <cell r="CE237">
            <v>0</v>
          </cell>
          <cell r="CF237">
            <v>0</v>
          </cell>
          <cell r="CG237">
            <v>0</v>
          </cell>
          <cell r="CH237">
            <v>0</v>
          </cell>
          <cell r="CI237">
            <v>0</v>
          </cell>
          <cell r="CJ237">
            <v>0</v>
          </cell>
          <cell r="CK237">
            <v>0</v>
          </cell>
          <cell r="CL237">
            <v>0</v>
          </cell>
          <cell r="CN237">
            <v>0</v>
          </cell>
          <cell r="CP237">
            <v>0</v>
          </cell>
          <cell r="CQ237">
            <v>0</v>
          </cell>
          <cell r="CR237">
            <v>0</v>
          </cell>
          <cell r="CS237">
            <v>0</v>
          </cell>
          <cell r="CT237">
            <v>0</v>
          </cell>
          <cell r="CV237">
            <v>0</v>
          </cell>
        </row>
        <row r="238">
          <cell r="A238">
            <v>229</v>
          </cell>
          <cell r="B238">
            <v>229</v>
          </cell>
          <cell r="C238" t="str">
            <v>PEABODY</v>
          </cell>
          <cell r="D238">
            <v>66</v>
          </cell>
          <cell r="E238">
            <v>855719</v>
          </cell>
          <cell r="F238">
            <v>0</v>
          </cell>
          <cell r="G238">
            <v>58938</v>
          </cell>
          <cell r="H238">
            <v>914657</v>
          </cell>
          <cell r="J238">
            <v>10072.943936515634</v>
          </cell>
          <cell r="K238">
            <v>8.4477644639560631E-2</v>
          </cell>
          <cell r="L238">
            <v>58938</v>
          </cell>
          <cell r="M238">
            <v>69010.943936515629</v>
          </cell>
          <cell r="O238">
            <v>845646.0560634844</v>
          </cell>
          <cell r="Q238">
            <v>0</v>
          </cell>
          <cell r="R238">
            <v>10072.943936515634</v>
          </cell>
          <cell r="S238">
            <v>58938</v>
          </cell>
          <cell r="T238">
            <v>69010.943936515629</v>
          </cell>
          <cell r="V238">
            <v>178175.98277631553</v>
          </cell>
          <cell r="AA238">
            <v>229</v>
          </cell>
          <cell r="AB238">
            <v>66</v>
          </cell>
          <cell r="AC238">
            <v>0</v>
          </cell>
          <cell r="AD238">
            <v>0</v>
          </cell>
          <cell r="AE238">
            <v>855719</v>
          </cell>
          <cell r="AF238">
            <v>0</v>
          </cell>
          <cell r="AG238">
            <v>855719</v>
          </cell>
          <cell r="AH238">
            <v>0</v>
          </cell>
          <cell r="AI238">
            <v>58938</v>
          </cell>
          <cell r="AJ238">
            <v>914657</v>
          </cell>
          <cell r="AK238">
            <v>0</v>
          </cell>
          <cell r="AM238">
            <v>0</v>
          </cell>
          <cell r="AN238">
            <v>0</v>
          </cell>
          <cell r="AO238">
            <v>914657</v>
          </cell>
          <cell r="BA238">
            <v>229</v>
          </cell>
          <cell r="BB238">
            <v>229</v>
          </cell>
          <cell r="BC238" t="str">
            <v>PEABODY</v>
          </cell>
          <cell r="BD238">
            <v>855719</v>
          </cell>
          <cell r="BE238">
            <v>840429</v>
          </cell>
          <cell r="BF238">
            <v>15290</v>
          </cell>
          <cell r="BG238">
            <v>66027.25</v>
          </cell>
          <cell r="BH238">
            <v>13675</v>
          </cell>
          <cell r="BI238">
            <v>0</v>
          </cell>
          <cell r="BJ238">
            <v>20023.5</v>
          </cell>
          <cell r="BK238">
            <v>3182.25</v>
          </cell>
          <cell r="BL238">
            <v>1039.9827763155336</v>
          </cell>
          <cell r="BM238">
            <v>119237.98277631553</v>
          </cell>
          <cell r="BN238">
            <v>10098.488571254715</v>
          </cell>
          <cell r="CA238">
            <v>229</v>
          </cell>
          <cell r="CB238" t="str">
            <v>PEABODY</v>
          </cell>
          <cell r="CC238">
            <v>0</v>
          </cell>
          <cell r="CD238">
            <v>0</v>
          </cell>
          <cell r="CE238">
            <v>0</v>
          </cell>
          <cell r="CF238">
            <v>0</v>
          </cell>
          <cell r="CG238">
            <v>0</v>
          </cell>
          <cell r="CH238">
            <v>0</v>
          </cell>
          <cell r="CI238">
            <v>0</v>
          </cell>
          <cell r="CJ238">
            <v>0</v>
          </cell>
          <cell r="CK238">
            <v>0</v>
          </cell>
          <cell r="CL238">
            <v>0</v>
          </cell>
          <cell r="CN238">
            <v>0</v>
          </cell>
          <cell r="CP238">
            <v>15290</v>
          </cell>
          <cell r="CQ238">
            <v>15290</v>
          </cell>
          <cell r="CR238">
            <v>0</v>
          </cell>
          <cell r="CS238">
            <v>1039.9827763155336</v>
          </cell>
          <cell r="CT238">
            <v>1039.9827763155336</v>
          </cell>
          <cell r="CV238">
            <v>0</v>
          </cell>
        </row>
        <row r="239">
          <cell r="A239">
            <v>230</v>
          </cell>
          <cell r="B239">
            <v>230</v>
          </cell>
          <cell r="C239" t="str">
            <v>PELHAM</v>
          </cell>
          <cell r="D239">
            <v>1</v>
          </cell>
          <cell r="E239">
            <v>18628</v>
          </cell>
          <cell r="F239">
            <v>0</v>
          </cell>
          <cell r="G239">
            <v>893</v>
          </cell>
          <cell r="H239">
            <v>19521</v>
          </cell>
          <cell r="J239">
            <v>52.649571763968694</v>
          </cell>
          <cell r="K239">
            <v>2.4036670274699746E-3</v>
          </cell>
          <cell r="L239">
            <v>893</v>
          </cell>
          <cell r="M239">
            <v>945.64957176396865</v>
          </cell>
          <cell r="O239">
            <v>18575.35042823603</v>
          </cell>
          <cell r="Q239">
            <v>0</v>
          </cell>
          <cell r="R239">
            <v>52.649571763968694</v>
          </cell>
          <cell r="S239">
            <v>893</v>
          </cell>
          <cell r="T239">
            <v>945.64957176396865</v>
          </cell>
          <cell r="V239">
            <v>22796.854053939409</v>
          </cell>
          <cell r="AA239">
            <v>230</v>
          </cell>
          <cell r="AB239">
            <v>1</v>
          </cell>
          <cell r="AC239">
            <v>0</v>
          </cell>
          <cell r="AD239">
            <v>0</v>
          </cell>
          <cell r="AE239">
            <v>18628</v>
          </cell>
          <cell r="AF239">
            <v>0</v>
          </cell>
          <cell r="AG239">
            <v>18628</v>
          </cell>
          <cell r="AH239">
            <v>0</v>
          </cell>
          <cell r="AI239">
            <v>893</v>
          </cell>
          <cell r="AJ239">
            <v>19521</v>
          </cell>
          <cell r="AK239">
            <v>0</v>
          </cell>
          <cell r="AM239">
            <v>0</v>
          </cell>
          <cell r="AN239">
            <v>0</v>
          </cell>
          <cell r="AO239">
            <v>19521</v>
          </cell>
          <cell r="BA239">
            <v>230</v>
          </cell>
          <cell r="BB239">
            <v>230</v>
          </cell>
          <cell r="BC239" t="str">
            <v>PELHAM</v>
          </cell>
          <cell r="BD239">
            <v>18628</v>
          </cell>
          <cell r="BE239">
            <v>87272</v>
          </cell>
          <cell r="BF239">
            <v>0</v>
          </cell>
          <cell r="BG239">
            <v>5648.5</v>
          </cell>
          <cell r="BH239">
            <v>16170</v>
          </cell>
          <cell r="BI239">
            <v>0</v>
          </cell>
          <cell r="BJ239">
            <v>0</v>
          </cell>
          <cell r="BK239">
            <v>0</v>
          </cell>
          <cell r="BL239">
            <v>85.354053939408914</v>
          </cell>
          <cell r="BM239">
            <v>21903.854053939409</v>
          </cell>
          <cell r="BN239">
            <v>52.783089242905923</v>
          </cell>
          <cell r="CA239">
            <v>230</v>
          </cell>
          <cell r="CB239" t="str">
            <v>PELHAM</v>
          </cell>
          <cell r="CC239">
            <v>0</v>
          </cell>
          <cell r="CD239">
            <v>0</v>
          </cell>
          <cell r="CE239">
            <v>0</v>
          </cell>
          <cell r="CF239">
            <v>0</v>
          </cell>
          <cell r="CG239">
            <v>0</v>
          </cell>
          <cell r="CH239">
            <v>0</v>
          </cell>
          <cell r="CI239">
            <v>0</v>
          </cell>
          <cell r="CJ239">
            <v>0</v>
          </cell>
          <cell r="CK239">
            <v>0</v>
          </cell>
          <cell r="CL239">
            <v>0</v>
          </cell>
          <cell r="CN239">
            <v>0</v>
          </cell>
          <cell r="CP239">
            <v>0</v>
          </cell>
          <cell r="CQ239">
            <v>0</v>
          </cell>
          <cell r="CR239">
            <v>0</v>
          </cell>
          <cell r="CS239">
            <v>85.354053939408914</v>
          </cell>
          <cell r="CT239">
            <v>85.354053939408914</v>
          </cell>
          <cell r="CV239">
            <v>0</v>
          </cell>
        </row>
        <row r="240">
          <cell r="A240">
            <v>231</v>
          </cell>
          <cell r="B240">
            <v>231</v>
          </cell>
          <cell r="C240" t="str">
            <v>PEMBROKE</v>
          </cell>
          <cell r="D240">
            <v>41</v>
          </cell>
          <cell r="E240">
            <v>504339</v>
          </cell>
          <cell r="F240">
            <v>0</v>
          </cell>
          <cell r="G240">
            <v>36613</v>
          </cell>
          <cell r="H240">
            <v>540952</v>
          </cell>
          <cell r="J240">
            <v>96226.58164212032</v>
          </cell>
          <cell r="K240">
            <v>0.46025479063696184</v>
          </cell>
          <cell r="L240">
            <v>36613</v>
          </cell>
          <cell r="M240">
            <v>132839.58164212032</v>
          </cell>
          <cell r="O240">
            <v>408112.41835787968</v>
          </cell>
          <cell r="Q240">
            <v>0</v>
          </cell>
          <cell r="R240">
            <v>96226.58164212032</v>
          </cell>
          <cell r="S240">
            <v>36613</v>
          </cell>
          <cell r="T240">
            <v>132839.58164212032</v>
          </cell>
          <cell r="V240">
            <v>245685.41727771951</v>
          </cell>
          <cell r="AA240">
            <v>231</v>
          </cell>
          <cell r="AB240">
            <v>41</v>
          </cell>
          <cell r="AC240">
            <v>0</v>
          </cell>
          <cell r="AD240">
            <v>0</v>
          </cell>
          <cell r="AE240">
            <v>504339</v>
          </cell>
          <cell r="AF240">
            <v>0</v>
          </cell>
          <cell r="AG240">
            <v>504339</v>
          </cell>
          <cell r="AH240">
            <v>0</v>
          </cell>
          <cell r="AI240">
            <v>36613</v>
          </cell>
          <cell r="AJ240">
            <v>540952</v>
          </cell>
          <cell r="AK240">
            <v>0</v>
          </cell>
          <cell r="AM240">
            <v>0</v>
          </cell>
          <cell r="AN240">
            <v>0</v>
          </cell>
          <cell r="AO240">
            <v>540952</v>
          </cell>
          <cell r="BA240">
            <v>231</v>
          </cell>
          <cell r="BB240">
            <v>231</v>
          </cell>
          <cell r="BC240" t="str">
            <v>PEMBROKE</v>
          </cell>
          <cell r="BD240">
            <v>504339</v>
          </cell>
          <cell r="BE240">
            <v>348332</v>
          </cell>
          <cell r="BF240">
            <v>156007</v>
          </cell>
          <cell r="BG240">
            <v>0</v>
          </cell>
          <cell r="BH240">
            <v>29393</v>
          </cell>
          <cell r="BI240">
            <v>0</v>
          </cell>
          <cell r="BJ240">
            <v>1408.5</v>
          </cell>
          <cell r="BK240">
            <v>22271</v>
          </cell>
          <cell r="BL240">
            <v>-7.0827222804957728</v>
          </cell>
          <cell r="BM240">
            <v>209072.41727771951</v>
          </cell>
          <cell r="BN240">
            <v>96470.608899268787</v>
          </cell>
          <cell r="CA240">
            <v>231</v>
          </cell>
          <cell r="CB240" t="str">
            <v>PEMBROKE</v>
          </cell>
          <cell r="CC240">
            <v>0</v>
          </cell>
          <cell r="CD240">
            <v>0</v>
          </cell>
          <cell r="CE240">
            <v>0</v>
          </cell>
          <cell r="CF240">
            <v>0</v>
          </cell>
          <cell r="CG240">
            <v>0</v>
          </cell>
          <cell r="CH240">
            <v>0</v>
          </cell>
          <cell r="CI240">
            <v>0</v>
          </cell>
          <cell r="CJ240">
            <v>0</v>
          </cell>
          <cell r="CK240">
            <v>0</v>
          </cell>
          <cell r="CL240">
            <v>0</v>
          </cell>
          <cell r="CN240">
            <v>0</v>
          </cell>
          <cell r="CP240">
            <v>156007</v>
          </cell>
          <cell r="CQ240">
            <v>156007</v>
          </cell>
          <cell r="CR240">
            <v>0</v>
          </cell>
          <cell r="CS240">
            <v>-7.0827222804957728</v>
          </cell>
          <cell r="CT240">
            <v>-7.0827222804957728</v>
          </cell>
          <cell r="CV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AA241">
            <v>232</v>
          </cell>
          <cell r="BA241">
            <v>232</v>
          </cell>
          <cell r="BB241">
            <v>232</v>
          </cell>
          <cell r="BC241" t="str">
            <v>PEPPERELL</v>
          </cell>
          <cell r="BD241">
            <v>0</v>
          </cell>
          <cell r="BE241">
            <v>0</v>
          </cell>
          <cell r="BF241">
            <v>0</v>
          </cell>
          <cell r="BG241">
            <v>0</v>
          </cell>
          <cell r="BH241">
            <v>0</v>
          </cell>
          <cell r="BI241">
            <v>0</v>
          </cell>
          <cell r="BJ241">
            <v>0</v>
          </cell>
          <cell r="BK241">
            <v>0</v>
          </cell>
          <cell r="BL241">
            <v>0</v>
          </cell>
          <cell r="BM241">
            <v>0</v>
          </cell>
          <cell r="BN241">
            <v>0</v>
          </cell>
          <cell r="CA241">
            <v>232</v>
          </cell>
          <cell r="CB241" t="str">
            <v>PEPPERELL</v>
          </cell>
          <cell r="CC241">
            <v>0</v>
          </cell>
          <cell r="CD241">
            <v>0</v>
          </cell>
          <cell r="CE241">
            <v>0</v>
          </cell>
          <cell r="CF241">
            <v>0</v>
          </cell>
          <cell r="CG241">
            <v>0</v>
          </cell>
          <cell r="CH241">
            <v>0</v>
          </cell>
          <cell r="CI241">
            <v>0</v>
          </cell>
          <cell r="CJ241">
            <v>0</v>
          </cell>
          <cell r="CK241">
            <v>0</v>
          </cell>
          <cell r="CL241">
            <v>0</v>
          </cell>
          <cell r="CN241">
            <v>0</v>
          </cell>
          <cell r="CP241">
            <v>0</v>
          </cell>
          <cell r="CQ241">
            <v>0</v>
          </cell>
          <cell r="CR241">
            <v>0</v>
          </cell>
          <cell r="CS241">
            <v>0</v>
          </cell>
          <cell r="CT241">
            <v>0</v>
          </cell>
          <cell r="CV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AA242">
            <v>233</v>
          </cell>
          <cell r="BA242">
            <v>233</v>
          </cell>
          <cell r="BB242">
            <v>233</v>
          </cell>
          <cell r="BC242" t="str">
            <v>PERU</v>
          </cell>
          <cell r="BD242">
            <v>0</v>
          </cell>
          <cell r="BE242">
            <v>0</v>
          </cell>
          <cell r="BF242">
            <v>0</v>
          </cell>
          <cell r="BG242">
            <v>0</v>
          </cell>
          <cell r="BH242">
            <v>0</v>
          </cell>
          <cell r="BI242">
            <v>0</v>
          </cell>
          <cell r="BJ242">
            <v>0</v>
          </cell>
          <cell r="BK242">
            <v>0</v>
          </cell>
          <cell r="BL242">
            <v>0</v>
          </cell>
          <cell r="BM242">
            <v>0</v>
          </cell>
          <cell r="BN242">
            <v>0</v>
          </cell>
          <cell r="CA242">
            <v>233</v>
          </cell>
          <cell r="CB242" t="str">
            <v>PERU</v>
          </cell>
          <cell r="CC242">
            <v>0</v>
          </cell>
          <cell r="CD242">
            <v>0</v>
          </cell>
          <cell r="CE242">
            <v>0</v>
          </cell>
          <cell r="CF242">
            <v>0</v>
          </cell>
          <cell r="CG242">
            <v>0</v>
          </cell>
          <cell r="CH242">
            <v>0</v>
          </cell>
          <cell r="CI242">
            <v>0</v>
          </cell>
          <cell r="CJ242">
            <v>0</v>
          </cell>
          <cell r="CK242">
            <v>0</v>
          </cell>
          <cell r="CL242">
            <v>0</v>
          </cell>
          <cell r="CN242">
            <v>0</v>
          </cell>
          <cell r="CP242">
            <v>0</v>
          </cell>
          <cell r="CQ242">
            <v>0</v>
          </cell>
          <cell r="CR242">
            <v>0</v>
          </cell>
          <cell r="CS242">
            <v>0</v>
          </cell>
          <cell r="CT242">
            <v>0</v>
          </cell>
          <cell r="CV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AA243">
            <v>234</v>
          </cell>
          <cell r="BA243">
            <v>234</v>
          </cell>
          <cell r="BB243">
            <v>234</v>
          </cell>
          <cell r="BC243" t="str">
            <v>PETERSHAM</v>
          </cell>
          <cell r="BD243">
            <v>0</v>
          </cell>
          <cell r="BE243">
            <v>0</v>
          </cell>
          <cell r="BF243">
            <v>0</v>
          </cell>
          <cell r="BG243">
            <v>0</v>
          </cell>
          <cell r="BH243">
            <v>0</v>
          </cell>
          <cell r="BI243">
            <v>0</v>
          </cell>
          <cell r="BJ243">
            <v>0</v>
          </cell>
          <cell r="BK243">
            <v>0</v>
          </cell>
          <cell r="BL243">
            <v>0</v>
          </cell>
          <cell r="BM243">
            <v>0</v>
          </cell>
          <cell r="BN243">
            <v>0</v>
          </cell>
          <cell r="CA243">
            <v>234</v>
          </cell>
          <cell r="CB243" t="str">
            <v>PETERSHAM</v>
          </cell>
          <cell r="CC243">
            <v>0</v>
          </cell>
          <cell r="CD243">
            <v>0</v>
          </cell>
          <cell r="CE243">
            <v>0</v>
          </cell>
          <cell r="CF243">
            <v>0</v>
          </cell>
          <cell r="CG243">
            <v>0</v>
          </cell>
          <cell r="CH243">
            <v>0</v>
          </cell>
          <cell r="CI243">
            <v>0</v>
          </cell>
          <cell r="CJ243">
            <v>0</v>
          </cell>
          <cell r="CK243">
            <v>0</v>
          </cell>
          <cell r="CL243">
            <v>0</v>
          </cell>
          <cell r="CN243">
            <v>0</v>
          </cell>
          <cell r="CP243">
            <v>0</v>
          </cell>
          <cell r="CQ243">
            <v>0</v>
          </cell>
          <cell r="CR243">
            <v>0</v>
          </cell>
          <cell r="CS243">
            <v>0</v>
          </cell>
          <cell r="CT243">
            <v>0</v>
          </cell>
          <cell r="CV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AA244">
            <v>235</v>
          </cell>
          <cell r="BA244">
            <v>235</v>
          </cell>
          <cell r="BB244">
            <v>235</v>
          </cell>
          <cell r="BC244" t="str">
            <v>PHILLIPSTON</v>
          </cell>
          <cell r="BD244">
            <v>0</v>
          </cell>
          <cell r="BE244">
            <v>0</v>
          </cell>
          <cell r="BF244">
            <v>0</v>
          </cell>
          <cell r="BG244">
            <v>0</v>
          </cell>
          <cell r="BH244">
            <v>0</v>
          </cell>
          <cell r="BI244">
            <v>0</v>
          </cell>
          <cell r="BJ244">
            <v>0</v>
          </cell>
          <cell r="BK244">
            <v>0</v>
          </cell>
          <cell r="BL244">
            <v>0</v>
          </cell>
          <cell r="BM244">
            <v>0</v>
          </cell>
          <cell r="BN244">
            <v>0</v>
          </cell>
          <cell r="CA244">
            <v>235</v>
          </cell>
          <cell r="CB244" t="str">
            <v>PHILLIPSTON</v>
          </cell>
          <cell r="CC244">
            <v>0</v>
          </cell>
          <cell r="CD244">
            <v>0</v>
          </cell>
          <cell r="CE244">
            <v>0</v>
          </cell>
          <cell r="CF244">
            <v>0</v>
          </cell>
          <cell r="CG244">
            <v>0</v>
          </cell>
          <cell r="CH244">
            <v>0</v>
          </cell>
          <cell r="CI244">
            <v>0</v>
          </cell>
          <cell r="CJ244">
            <v>0</v>
          </cell>
          <cell r="CK244">
            <v>0</v>
          </cell>
          <cell r="CL244">
            <v>0</v>
          </cell>
          <cell r="CN244">
            <v>0</v>
          </cell>
          <cell r="CP244">
            <v>0</v>
          </cell>
          <cell r="CQ244">
            <v>0</v>
          </cell>
          <cell r="CR244">
            <v>0</v>
          </cell>
          <cell r="CS244">
            <v>0</v>
          </cell>
          <cell r="CT244">
            <v>0</v>
          </cell>
          <cell r="CV244">
            <v>0</v>
          </cell>
        </row>
        <row r="245">
          <cell r="A245">
            <v>236</v>
          </cell>
          <cell r="B245">
            <v>236</v>
          </cell>
          <cell r="C245" t="str">
            <v>PITTSFIELD</v>
          </cell>
          <cell r="D245">
            <v>166</v>
          </cell>
          <cell r="E245">
            <v>2277188</v>
          </cell>
          <cell r="F245">
            <v>0</v>
          </cell>
          <cell r="G245">
            <v>148238</v>
          </cell>
          <cell r="H245">
            <v>2425426</v>
          </cell>
          <cell r="J245">
            <v>178644.22788945201</v>
          </cell>
          <cell r="K245">
            <v>0.34138851508340201</v>
          </cell>
          <cell r="L245">
            <v>148238</v>
          </cell>
          <cell r="M245">
            <v>326882.22788945201</v>
          </cell>
          <cell r="O245">
            <v>2098543.7721105479</v>
          </cell>
          <cell r="Q245">
            <v>0</v>
          </cell>
          <cell r="R245">
            <v>178644.22788945201</v>
          </cell>
          <cell r="S245">
            <v>148238</v>
          </cell>
          <cell r="T245">
            <v>326882.22788945201</v>
          </cell>
          <cell r="V245">
            <v>671525.16402720462</v>
          </cell>
          <cell r="AA245">
            <v>236</v>
          </cell>
          <cell r="AB245">
            <v>166</v>
          </cell>
          <cell r="AC245">
            <v>0</v>
          </cell>
          <cell r="AD245">
            <v>0</v>
          </cell>
          <cell r="AE245">
            <v>2277188</v>
          </cell>
          <cell r="AF245">
            <v>0</v>
          </cell>
          <cell r="AG245">
            <v>2277188</v>
          </cell>
          <cell r="AH245">
            <v>0</v>
          </cell>
          <cell r="AI245">
            <v>148238</v>
          </cell>
          <cell r="AJ245">
            <v>2425426</v>
          </cell>
          <cell r="AK245">
            <v>0</v>
          </cell>
          <cell r="AM245">
            <v>0</v>
          </cell>
          <cell r="AN245">
            <v>0</v>
          </cell>
          <cell r="AO245">
            <v>2425426</v>
          </cell>
          <cell r="BA245">
            <v>236</v>
          </cell>
          <cell r="BB245">
            <v>236</v>
          </cell>
          <cell r="BC245" t="str">
            <v>PITTSFIELD</v>
          </cell>
          <cell r="BD245">
            <v>2277188</v>
          </cell>
          <cell r="BE245">
            <v>1987568</v>
          </cell>
          <cell r="BF245">
            <v>289620</v>
          </cell>
          <cell r="BG245">
            <v>0</v>
          </cell>
          <cell r="BH245">
            <v>28369</v>
          </cell>
          <cell r="BI245">
            <v>0</v>
          </cell>
          <cell r="BJ245">
            <v>98773</v>
          </cell>
          <cell r="BK245">
            <v>106532</v>
          </cell>
          <cell r="BL245">
            <v>-6.8359727954064056</v>
          </cell>
          <cell r="BM245">
            <v>523287.16402720462</v>
          </cell>
          <cell r="BN245">
            <v>179097.26342488654</v>
          </cell>
          <cell r="CA245">
            <v>236</v>
          </cell>
          <cell r="CB245" t="str">
            <v>PITTSFIELD</v>
          </cell>
          <cell r="CC245">
            <v>0</v>
          </cell>
          <cell r="CD245">
            <v>0</v>
          </cell>
          <cell r="CE245">
            <v>0</v>
          </cell>
          <cell r="CF245">
            <v>0</v>
          </cell>
          <cell r="CG245">
            <v>0</v>
          </cell>
          <cell r="CH245">
            <v>0</v>
          </cell>
          <cell r="CI245">
            <v>0</v>
          </cell>
          <cell r="CJ245">
            <v>0</v>
          </cell>
          <cell r="CK245">
            <v>0</v>
          </cell>
          <cell r="CL245">
            <v>0</v>
          </cell>
          <cell r="CN245">
            <v>0</v>
          </cell>
          <cell r="CP245">
            <v>289620</v>
          </cell>
          <cell r="CQ245">
            <v>289620</v>
          </cell>
          <cell r="CR245">
            <v>0</v>
          </cell>
          <cell r="CS245">
            <v>-6.8359727954064056</v>
          </cell>
          <cell r="CT245">
            <v>-6.8359727954064056</v>
          </cell>
          <cell r="CV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AA246">
            <v>237</v>
          </cell>
          <cell r="BA246">
            <v>237</v>
          </cell>
          <cell r="BB246">
            <v>237</v>
          </cell>
          <cell r="BC246" t="str">
            <v>PLAINFIELD</v>
          </cell>
          <cell r="BD246">
            <v>0</v>
          </cell>
          <cell r="BE246">
            <v>0</v>
          </cell>
          <cell r="BF246">
            <v>0</v>
          </cell>
          <cell r="BG246">
            <v>0</v>
          </cell>
          <cell r="BH246">
            <v>0</v>
          </cell>
          <cell r="BI246">
            <v>0</v>
          </cell>
          <cell r="BJ246">
            <v>0</v>
          </cell>
          <cell r="BK246">
            <v>0</v>
          </cell>
          <cell r="BL246">
            <v>0</v>
          </cell>
          <cell r="BM246">
            <v>0</v>
          </cell>
          <cell r="BN246">
            <v>0</v>
          </cell>
          <cell r="CA246">
            <v>237</v>
          </cell>
          <cell r="CB246" t="str">
            <v>PLAINFIELD</v>
          </cell>
          <cell r="CC246">
            <v>0</v>
          </cell>
          <cell r="CD246">
            <v>0</v>
          </cell>
          <cell r="CE246">
            <v>0</v>
          </cell>
          <cell r="CF246">
            <v>0</v>
          </cell>
          <cell r="CG246">
            <v>0</v>
          </cell>
          <cell r="CH246">
            <v>0</v>
          </cell>
          <cell r="CI246">
            <v>0</v>
          </cell>
          <cell r="CJ246">
            <v>0</v>
          </cell>
          <cell r="CK246">
            <v>0</v>
          </cell>
          <cell r="CL246">
            <v>0</v>
          </cell>
          <cell r="CN246">
            <v>0</v>
          </cell>
          <cell r="CP246">
            <v>0</v>
          </cell>
          <cell r="CQ246">
            <v>0</v>
          </cell>
          <cell r="CR246">
            <v>0</v>
          </cell>
          <cell r="CS246">
            <v>0</v>
          </cell>
          <cell r="CT246">
            <v>0</v>
          </cell>
          <cell r="CV246">
            <v>0</v>
          </cell>
        </row>
        <row r="247">
          <cell r="A247">
            <v>238</v>
          </cell>
          <cell r="B247">
            <v>238</v>
          </cell>
          <cell r="C247" t="str">
            <v>PLAINVILLE</v>
          </cell>
          <cell r="D247">
            <v>31</v>
          </cell>
          <cell r="E247">
            <v>520553</v>
          </cell>
          <cell r="F247">
            <v>0</v>
          </cell>
          <cell r="G247">
            <v>27683</v>
          </cell>
          <cell r="H247">
            <v>548236</v>
          </cell>
          <cell r="J247">
            <v>51706.911741246826</v>
          </cell>
          <cell r="K247">
            <v>0.29017308946000592</v>
          </cell>
          <cell r="L247">
            <v>27683</v>
          </cell>
          <cell r="M247">
            <v>79389.911741246819</v>
          </cell>
          <cell r="O247">
            <v>468846.08825875318</v>
          </cell>
          <cell r="Q247">
            <v>0</v>
          </cell>
          <cell r="R247">
            <v>51706.911741246826</v>
          </cell>
          <cell r="S247">
            <v>27683</v>
          </cell>
          <cell r="T247">
            <v>79389.911741246819</v>
          </cell>
          <cell r="V247">
            <v>205876.3391461978</v>
          </cell>
          <cell r="AA247">
            <v>238</v>
          </cell>
          <cell r="AB247">
            <v>31</v>
          </cell>
          <cell r="AC247">
            <v>0</v>
          </cell>
          <cell r="AD247">
            <v>0</v>
          </cell>
          <cell r="AE247">
            <v>520553</v>
          </cell>
          <cell r="AF247">
            <v>0</v>
          </cell>
          <cell r="AG247">
            <v>520553</v>
          </cell>
          <cell r="AH247">
            <v>0</v>
          </cell>
          <cell r="AI247">
            <v>27683</v>
          </cell>
          <cell r="AJ247">
            <v>548236</v>
          </cell>
          <cell r="AK247">
            <v>0</v>
          </cell>
          <cell r="AM247">
            <v>0</v>
          </cell>
          <cell r="AN247">
            <v>0</v>
          </cell>
          <cell r="AO247">
            <v>548236</v>
          </cell>
          <cell r="BA247">
            <v>238</v>
          </cell>
          <cell r="BB247">
            <v>238</v>
          </cell>
          <cell r="BC247" t="str">
            <v>PLAINVILLE</v>
          </cell>
          <cell r="BD247">
            <v>520553</v>
          </cell>
          <cell r="BE247">
            <v>437589</v>
          </cell>
          <cell r="BF247">
            <v>82964</v>
          </cell>
          <cell r="BG247">
            <v>54692.5</v>
          </cell>
          <cell r="BH247">
            <v>9718</v>
          </cell>
          <cell r="BI247">
            <v>3421</v>
          </cell>
          <cell r="BJ247">
            <v>12034.5</v>
          </cell>
          <cell r="BK247">
            <v>14501.5</v>
          </cell>
          <cell r="BL247">
            <v>861.83914619780262</v>
          </cell>
          <cell r="BM247">
            <v>178193.3391461978</v>
          </cell>
          <cell r="BN247">
            <v>51838.038667222048</v>
          </cell>
          <cell r="CA247">
            <v>238</v>
          </cell>
          <cell r="CB247" t="str">
            <v>PLAINVILLE</v>
          </cell>
          <cell r="CC247">
            <v>0</v>
          </cell>
          <cell r="CD247">
            <v>0</v>
          </cell>
          <cell r="CE247">
            <v>0</v>
          </cell>
          <cell r="CF247">
            <v>0</v>
          </cell>
          <cell r="CG247">
            <v>0</v>
          </cell>
          <cell r="CH247">
            <v>0</v>
          </cell>
          <cell r="CI247">
            <v>0</v>
          </cell>
          <cell r="CJ247">
            <v>0</v>
          </cell>
          <cell r="CK247">
            <v>0</v>
          </cell>
          <cell r="CL247">
            <v>0</v>
          </cell>
          <cell r="CN247">
            <v>0</v>
          </cell>
          <cell r="CP247">
            <v>82964</v>
          </cell>
          <cell r="CQ247">
            <v>82964</v>
          </cell>
          <cell r="CR247">
            <v>0</v>
          </cell>
          <cell r="CS247">
            <v>861.83914619780262</v>
          </cell>
          <cell r="CT247">
            <v>861.83914619780262</v>
          </cell>
          <cell r="CV247">
            <v>0</v>
          </cell>
        </row>
        <row r="248">
          <cell r="A248">
            <v>239</v>
          </cell>
          <cell r="B248">
            <v>239</v>
          </cell>
          <cell r="C248" t="str">
            <v>PLYMOUTH</v>
          </cell>
          <cell r="D248">
            <v>592</v>
          </cell>
          <cell r="E248">
            <v>8034818</v>
          </cell>
          <cell r="F248">
            <v>0</v>
          </cell>
          <cell r="G248">
            <v>528656</v>
          </cell>
          <cell r="H248">
            <v>8563474</v>
          </cell>
          <cell r="J248">
            <v>1058065.8549709867</v>
          </cell>
          <cell r="K248">
            <v>0.45790522849911192</v>
          </cell>
          <cell r="L248">
            <v>528656</v>
          </cell>
          <cell r="M248">
            <v>1586721.8549709867</v>
          </cell>
          <cell r="O248">
            <v>6976752.145029013</v>
          </cell>
          <cell r="Q248">
            <v>0</v>
          </cell>
          <cell r="R248">
            <v>1058065.8549709867</v>
          </cell>
          <cell r="S248">
            <v>528656</v>
          </cell>
          <cell r="T248">
            <v>1586721.8549709867</v>
          </cell>
          <cell r="V248">
            <v>2839321.5899934517</v>
          </cell>
          <cell r="AA248">
            <v>239</v>
          </cell>
          <cell r="AB248">
            <v>592</v>
          </cell>
          <cell r="AC248">
            <v>0</v>
          </cell>
          <cell r="AD248">
            <v>0</v>
          </cell>
          <cell r="AE248">
            <v>8034818</v>
          </cell>
          <cell r="AF248">
            <v>0</v>
          </cell>
          <cell r="AG248">
            <v>8034818</v>
          </cell>
          <cell r="AH248">
            <v>0</v>
          </cell>
          <cell r="AI248">
            <v>528656</v>
          </cell>
          <cell r="AJ248">
            <v>8563474</v>
          </cell>
          <cell r="AK248">
            <v>0</v>
          </cell>
          <cell r="AM248">
            <v>0</v>
          </cell>
          <cell r="AN248">
            <v>0</v>
          </cell>
          <cell r="AO248">
            <v>8563474</v>
          </cell>
          <cell r="BA248">
            <v>239</v>
          </cell>
          <cell r="BB248">
            <v>239</v>
          </cell>
          <cell r="BC248" t="str">
            <v>PLYMOUTH</v>
          </cell>
          <cell r="BD248">
            <v>8034818</v>
          </cell>
          <cell r="BE248">
            <v>6319480</v>
          </cell>
          <cell r="BF248">
            <v>1715338</v>
          </cell>
          <cell r="BG248">
            <v>0</v>
          </cell>
          <cell r="BH248">
            <v>126200</v>
          </cell>
          <cell r="BI248">
            <v>140726.75</v>
          </cell>
          <cell r="BJ248">
            <v>152119.25</v>
          </cell>
          <cell r="BK248">
            <v>176312</v>
          </cell>
          <cell r="BL248">
            <v>-30.410006548468118</v>
          </cell>
          <cell r="BM248">
            <v>2310665.5899934517</v>
          </cell>
          <cell r="BN248">
            <v>1060749.0731012046</v>
          </cell>
          <cell r="CA248">
            <v>239</v>
          </cell>
          <cell r="CB248" t="str">
            <v>PLYMOUTH</v>
          </cell>
          <cell r="CC248">
            <v>0</v>
          </cell>
          <cell r="CD248">
            <v>0</v>
          </cell>
          <cell r="CE248">
            <v>0</v>
          </cell>
          <cell r="CF248">
            <v>0</v>
          </cell>
          <cell r="CG248">
            <v>0</v>
          </cell>
          <cell r="CH248">
            <v>0</v>
          </cell>
          <cell r="CI248">
            <v>0</v>
          </cell>
          <cell r="CJ248">
            <v>0</v>
          </cell>
          <cell r="CK248">
            <v>0</v>
          </cell>
          <cell r="CL248">
            <v>0</v>
          </cell>
          <cell r="CN248">
            <v>0</v>
          </cell>
          <cell r="CP248">
            <v>1715338</v>
          </cell>
          <cell r="CQ248">
            <v>1715338</v>
          </cell>
          <cell r="CR248">
            <v>0</v>
          </cell>
          <cell r="CS248">
            <v>-30.410006548468118</v>
          </cell>
          <cell r="CT248">
            <v>-30.410006548468118</v>
          </cell>
          <cell r="CV248">
            <v>0</v>
          </cell>
        </row>
        <row r="249">
          <cell r="A249">
            <v>240</v>
          </cell>
          <cell r="B249">
            <v>240</v>
          </cell>
          <cell r="C249" t="str">
            <v>PLYMPTON</v>
          </cell>
          <cell r="D249">
            <v>1</v>
          </cell>
          <cell r="E249">
            <v>14110</v>
          </cell>
          <cell r="F249">
            <v>0</v>
          </cell>
          <cell r="G249">
            <v>893</v>
          </cell>
          <cell r="H249">
            <v>15003</v>
          </cell>
          <cell r="J249">
            <v>35.486911617271076</v>
          </cell>
          <cell r="K249">
            <v>4.8563774204335355E-3</v>
          </cell>
          <cell r="L249">
            <v>893</v>
          </cell>
          <cell r="M249">
            <v>928.48691161727106</v>
          </cell>
          <cell r="O249">
            <v>14074.51308838273</v>
          </cell>
          <cell r="Q249">
            <v>0</v>
          </cell>
          <cell r="R249">
            <v>35.486911617271076</v>
          </cell>
          <cell r="S249">
            <v>893</v>
          </cell>
          <cell r="T249">
            <v>928.48691161727106</v>
          </cell>
          <cell r="V249">
            <v>8200.2804160478754</v>
          </cell>
          <cell r="AA249">
            <v>240</v>
          </cell>
          <cell r="AB249">
            <v>1</v>
          </cell>
          <cell r="AC249">
            <v>0</v>
          </cell>
          <cell r="AD249">
            <v>0</v>
          </cell>
          <cell r="AE249">
            <v>14110</v>
          </cell>
          <cell r="AF249">
            <v>0</v>
          </cell>
          <cell r="AG249">
            <v>14110</v>
          </cell>
          <cell r="AH249">
            <v>0</v>
          </cell>
          <cell r="AI249">
            <v>893</v>
          </cell>
          <cell r="AJ249">
            <v>15003</v>
          </cell>
          <cell r="AK249">
            <v>0</v>
          </cell>
          <cell r="AM249">
            <v>0</v>
          </cell>
          <cell r="AN249">
            <v>0</v>
          </cell>
          <cell r="AO249">
            <v>15003</v>
          </cell>
          <cell r="BA249">
            <v>240</v>
          </cell>
          <cell r="BB249">
            <v>240</v>
          </cell>
          <cell r="BC249" t="str">
            <v>PLYMPTON</v>
          </cell>
          <cell r="BD249">
            <v>14110</v>
          </cell>
          <cell r="BE249">
            <v>27262</v>
          </cell>
          <cell r="BF249">
            <v>0</v>
          </cell>
          <cell r="BG249">
            <v>3641</v>
          </cell>
          <cell r="BH249">
            <v>0</v>
          </cell>
          <cell r="BI249">
            <v>3608.75</v>
          </cell>
          <cell r="BJ249">
            <v>0</v>
          </cell>
          <cell r="BK249">
            <v>0</v>
          </cell>
          <cell r="BL249">
            <v>57.530416047875406</v>
          </cell>
          <cell r="BM249">
            <v>7307.2804160478754</v>
          </cell>
          <cell r="BN249">
            <v>35.576905188266252</v>
          </cell>
          <cell r="CA249">
            <v>240</v>
          </cell>
          <cell r="CB249" t="str">
            <v>PLYMPTON</v>
          </cell>
          <cell r="CC249">
            <v>0</v>
          </cell>
          <cell r="CD249">
            <v>0</v>
          </cell>
          <cell r="CE249">
            <v>0</v>
          </cell>
          <cell r="CF249">
            <v>0</v>
          </cell>
          <cell r="CG249">
            <v>0</v>
          </cell>
          <cell r="CH249">
            <v>0</v>
          </cell>
          <cell r="CI249">
            <v>0</v>
          </cell>
          <cell r="CJ249">
            <v>0</v>
          </cell>
          <cell r="CK249">
            <v>0</v>
          </cell>
          <cell r="CL249">
            <v>0</v>
          </cell>
          <cell r="CN249">
            <v>0</v>
          </cell>
          <cell r="CP249">
            <v>0</v>
          </cell>
          <cell r="CQ249">
            <v>0</v>
          </cell>
          <cell r="CR249">
            <v>0</v>
          </cell>
          <cell r="CS249">
            <v>57.530416047875406</v>
          </cell>
          <cell r="CT249">
            <v>57.530416047875406</v>
          </cell>
          <cell r="CV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AA250">
            <v>241</v>
          </cell>
          <cell r="BA250">
            <v>241</v>
          </cell>
          <cell r="BB250">
            <v>241</v>
          </cell>
          <cell r="BC250" t="str">
            <v>PRINCETON</v>
          </cell>
          <cell r="BD250">
            <v>0</v>
          </cell>
          <cell r="BE250">
            <v>0</v>
          </cell>
          <cell r="BF250">
            <v>0</v>
          </cell>
          <cell r="BG250">
            <v>0</v>
          </cell>
          <cell r="BH250">
            <v>0</v>
          </cell>
          <cell r="BI250">
            <v>0</v>
          </cell>
          <cell r="BJ250">
            <v>0</v>
          </cell>
          <cell r="BK250">
            <v>0</v>
          </cell>
          <cell r="BL250">
            <v>0</v>
          </cell>
          <cell r="BM250">
            <v>0</v>
          </cell>
          <cell r="BN250">
            <v>0</v>
          </cell>
          <cell r="CA250">
            <v>241</v>
          </cell>
          <cell r="CB250" t="str">
            <v>PRINCETON</v>
          </cell>
          <cell r="CC250">
            <v>0</v>
          </cell>
          <cell r="CD250">
            <v>0</v>
          </cell>
          <cell r="CE250">
            <v>0</v>
          </cell>
          <cell r="CF250">
            <v>0</v>
          </cell>
          <cell r="CG250">
            <v>0</v>
          </cell>
          <cell r="CH250">
            <v>0</v>
          </cell>
          <cell r="CI250">
            <v>0</v>
          </cell>
          <cell r="CJ250">
            <v>0</v>
          </cell>
          <cell r="CK250">
            <v>0</v>
          </cell>
          <cell r="CL250">
            <v>0</v>
          </cell>
          <cell r="CN250">
            <v>0</v>
          </cell>
          <cell r="CP250">
            <v>0</v>
          </cell>
          <cell r="CQ250">
            <v>0</v>
          </cell>
          <cell r="CR250">
            <v>0</v>
          </cell>
          <cell r="CS250">
            <v>0</v>
          </cell>
          <cell r="CT250">
            <v>0</v>
          </cell>
          <cell r="CV250">
            <v>0</v>
          </cell>
        </row>
        <row r="251">
          <cell r="A251">
            <v>242</v>
          </cell>
          <cell r="B251">
            <v>242</v>
          </cell>
          <cell r="C251" t="str">
            <v>PROVINCETOWN</v>
          </cell>
          <cell r="D251">
            <v>7</v>
          </cell>
          <cell r="E251">
            <v>317104</v>
          </cell>
          <cell r="F251">
            <v>0</v>
          </cell>
          <cell r="G251">
            <v>6251</v>
          </cell>
          <cell r="H251">
            <v>323355</v>
          </cell>
          <cell r="J251">
            <v>100480.55482607314</v>
          </cell>
          <cell r="K251">
            <v>0.56683220151458735</v>
          </cell>
          <cell r="L251">
            <v>6251</v>
          </cell>
          <cell r="M251">
            <v>106731.55482607314</v>
          </cell>
          <cell r="O251">
            <v>216623.44517392686</v>
          </cell>
          <cell r="Q251">
            <v>0</v>
          </cell>
          <cell r="R251">
            <v>100480.55482607314</v>
          </cell>
          <cell r="S251">
            <v>6251</v>
          </cell>
          <cell r="T251">
            <v>106731.55482607314</v>
          </cell>
          <cell r="V251">
            <v>183517.84291680506</v>
          </cell>
          <cell r="AA251">
            <v>242</v>
          </cell>
          <cell r="AB251">
            <v>7</v>
          </cell>
          <cell r="AC251">
            <v>0</v>
          </cell>
          <cell r="AD251">
            <v>0</v>
          </cell>
          <cell r="AE251">
            <v>317104</v>
          </cell>
          <cell r="AF251">
            <v>0</v>
          </cell>
          <cell r="AG251">
            <v>317104</v>
          </cell>
          <cell r="AH251">
            <v>0</v>
          </cell>
          <cell r="AI251">
            <v>6251</v>
          </cell>
          <cell r="AJ251">
            <v>323355</v>
          </cell>
          <cell r="AK251">
            <v>0</v>
          </cell>
          <cell r="AM251">
            <v>0</v>
          </cell>
          <cell r="AN251">
            <v>0</v>
          </cell>
          <cell r="AO251">
            <v>323355</v>
          </cell>
          <cell r="BA251">
            <v>242</v>
          </cell>
          <cell r="BB251">
            <v>242</v>
          </cell>
          <cell r="BC251" t="str">
            <v>PROVINCETOWN</v>
          </cell>
          <cell r="BD251">
            <v>317104</v>
          </cell>
          <cell r="BE251">
            <v>154299</v>
          </cell>
          <cell r="BF251">
            <v>162805</v>
          </cell>
          <cell r="BG251">
            <v>5882.25</v>
          </cell>
          <cell r="BH251">
            <v>6644</v>
          </cell>
          <cell r="BI251">
            <v>1844.25</v>
          </cell>
          <cell r="BJ251">
            <v>0</v>
          </cell>
          <cell r="BK251">
            <v>0</v>
          </cell>
          <cell r="BL251">
            <v>91.342916805055211</v>
          </cell>
          <cell r="BM251">
            <v>177266.84291680506</v>
          </cell>
          <cell r="BN251">
            <v>100735.3700109475</v>
          </cell>
          <cell r="CA251">
            <v>242</v>
          </cell>
          <cell r="CB251" t="str">
            <v>PROVINCETOWN</v>
          </cell>
          <cell r="CC251">
            <v>0</v>
          </cell>
          <cell r="CD251">
            <v>0</v>
          </cell>
          <cell r="CE251">
            <v>0</v>
          </cell>
          <cell r="CF251">
            <v>0</v>
          </cell>
          <cell r="CG251">
            <v>0</v>
          </cell>
          <cell r="CH251">
            <v>0</v>
          </cell>
          <cell r="CI251">
            <v>0</v>
          </cell>
          <cell r="CJ251">
            <v>0</v>
          </cell>
          <cell r="CK251">
            <v>0</v>
          </cell>
          <cell r="CL251">
            <v>0</v>
          </cell>
          <cell r="CN251">
            <v>0</v>
          </cell>
          <cell r="CP251">
            <v>162805</v>
          </cell>
          <cell r="CQ251">
            <v>162805</v>
          </cell>
          <cell r="CR251">
            <v>0</v>
          </cell>
          <cell r="CS251">
            <v>91.342916805055211</v>
          </cell>
          <cell r="CT251">
            <v>91.342916805055211</v>
          </cell>
          <cell r="CV251">
            <v>0</v>
          </cell>
        </row>
        <row r="252">
          <cell r="A252">
            <v>243</v>
          </cell>
          <cell r="B252">
            <v>243</v>
          </cell>
          <cell r="C252" t="str">
            <v>QUINCY</v>
          </cell>
          <cell r="D252">
            <v>55</v>
          </cell>
          <cell r="E252">
            <v>816335</v>
          </cell>
          <cell r="F252">
            <v>0</v>
          </cell>
          <cell r="G252">
            <v>49115</v>
          </cell>
          <cell r="H252">
            <v>865450</v>
          </cell>
          <cell r="J252">
            <v>30588.507940731277</v>
          </cell>
          <cell r="K252">
            <v>0.16233482073442904</v>
          </cell>
          <cell r="L252">
            <v>49115</v>
          </cell>
          <cell r="M252">
            <v>79703.507940731273</v>
          </cell>
          <cell r="O252">
            <v>785746.49205926876</v>
          </cell>
          <cell r="Q252">
            <v>0</v>
          </cell>
          <cell r="R252">
            <v>30588.507940731277</v>
          </cell>
          <cell r="S252">
            <v>49115</v>
          </cell>
          <cell r="T252">
            <v>79703.507940731273</v>
          </cell>
          <cell r="V252">
            <v>237543.50721948571</v>
          </cell>
          <cell r="AA252">
            <v>243</v>
          </cell>
          <cell r="AB252">
            <v>55</v>
          </cell>
          <cell r="AC252">
            <v>0</v>
          </cell>
          <cell r="AD252">
            <v>0</v>
          </cell>
          <cell r="AE252">
            <v>816335</v>
          </cell>
          <cell r="AF252">
            <v>0</v>
          </cell>
          <cell r="AG252">
            <v>816335</v>
          </cell>
          <cell r="AH252">
            <v>0</v>
          </cell>
          <cell r="AI252">
            <v>49115</v>
          </cell>
          <cell r="AJ252">
            <v>865450</v>
          </cell>
          <cell r="AK252">
            <v>0</v>
          </cell>
          <cell r="AM252">
            <v>0</v>
          </cell>
          <cell r="AN252">
            <v>0</v>
          </cell>
          <cell r="AO252">
            <v>865450</v>
          </cell>
          <cell r="BA252">
            <v>243</v>
          </cell>
          <cell r="BB252">
            <v>243</v>
          </cell>
          <cell r="BC252" t="str">
            <v>QUINCY</v>
          </cell>
          <cell r="BD252">
            <v>816335</v>
          </cell>
          <cell r="BE252">
            <v>767102</v>
          </cell>
          <cell r="BF252">
            <v>49233</v>
          </cell>
          <cell r="BG252">
            <v>23567</v>
          </cell>
          <cell r="BH252">
            <v>69040</v>
          </cell>
          <cell r="BI252">
            <v>0</v>
          </cell>
          <cell r="BJ252">
            <v>13146.75</v>
          </cell>
          <cell r="BK252">
            <v>33085.5</v>
          </cell>
          <cell r="BL252">
            <v>356.25721948570572</v>
          </cell>
          <cell r="BM252">
            <v>188428.50721948571</v>
          </cell>
          <cell r="BN252">
            <v>30666.079330732457</v>
          </cell>
          <cell r="CA252">
            <v>243</v>
          </cell>
          <cell r="CB252" t="str">
            <v>QUINCY</v>
          </cell>
          <cell r="CC252">
            <v>0</v>
          </cell>
          <cell r="CD252">
            <v>0</v>
          </cell>
          <cell r="CE252">
            <v>0</v>
          </cell>
          <cell r="CF252">
            <v>0</v>
          </cell>
          <cell r="CG252">
            <v>0</v>
          </cell>
          <cell r="CH252">
            <v>0</v>
          </cell>
          <cell r="CI252">
            <v>0</v>
          </cell>
          <cell r="CJ252">
            <v>0</v>
          </cell>
          <cell r="CK252">
            <v>0</v>
          </cell>
          <cell r="CL252">
            <v>0</v>
          </cell>
          <cell r="CN252">
            <v>0</v>
          </cell>
          <cell r="CP252">
            <v>49233</v>
          </cell>
          <cell r="CQ252">
            <v>49233</v>
          </cell>
          <cell r="CR252">
            <v>0</v>
          </cell>
          <cell r="CS252">
            <v>356.25721948570572</v>
          </cell>
          <cell r="CT252">
            <v>356.25721948570572</v>
          </cell>
          <cell r="CV252">
            <v>0</v>
          </cell>
        </row>
        <row r="253">
          <cell r="A253">
            <v>244</v>
          </cell>
          <cell r="B253">
            <v>244</v>
          </cell>
          <cell r="C253" t="str">
            <v>RANDOLPH</v>
          </cell>
          <cell r="D253">
            <v>375</v>
          </cell>
          <cell r="E253">
            <v>5847328</v>
          </cell>
          <cell r="F253">
            <v>0</v>
          </cell>
          <cell r="G253">
            <v>334875</v>
          </cell>
          <cell r="H253">
            <v>6182203</v>
          </cell>
          <cell r="J253">
            <v>615580.52118184732</v>
          </cell>
          <cell r="K253">
            <v>0.38543609134060786</v>
          </cell>
          <cell r="L253">
            <v>334875</v>
          </cell>
          <cell r="M253">
            <v>950455.52118184732</v>
          </cell>
          <cell r="O253">
            <v>5231747.478818153</v>
          </cell>
          <cell r="Q253">
            <v>0</v>
          </cell>
          <cell r="R253">
            <v>615580.52118184732</v>
          </cell>
          <cell r="S253">
            <v>334875</v>
          </cell>
          <cell r="T253">
            <v>950455.52118184732</v>
          </cell>
          <cell r="V253">
            <v>1931976.4002367049</v>
          </cell>
          <cell r="AA253">
            <v>244</v>
          </cell>
          <cell r="AB253">
            <v>375</v>
          </cell>
          <cell r="AC253">
            <v>0</v>
          </cell>
          <cell r="AD253">
            <v>0</v>
          </cell>
          <cell r="AE253">
            <v>5847328</v>
          </cell>
          <cell r="AF253">
            <v>0</v>
          </cell>
          <cell r="AG253">
            <v>5847328</v>
          </cell>
          <cell r="AH253">
            <v>0</v>
          </cell>
          <cell r="AI253">
            <v>334875</v>
          </cell>
          <cell r="AJ253">
            <v>6182203</v>
          </cell>
          <cell r="AK253">
            <v>0</v>
          </cell>
          <cell r="AM253">
            <v>0</v>
          </cell>
          <cell r="AN253">
            <v>0</v>
          </cell>
          <cell r="AO253">
            <v>6182203</v>
          </cell>
          <cell r="BA253">
            <v>244</v>
          </cell>
          <cell r="BB253">
            <v>244</v>
          </cell>
          <cell r="BC253" t="str">
            <v>RANDOLPH</v>
          </cell>
          <cell r="BD253">
            <v>5847328</v>
          </cell>
          <cell r="BE253">
            <v>4852528</v>
          </cell>
          <cell r="BF253">
            <v>994800</v>
          </cell>
          <cell r="BG253">
            <v>203726</v>
          </cell>
          <cell r="BH253">
            <v>249352</v>
          </cell>
          <cell r="BI253">
            <v>38450.75</v>
          </cell>
          <cell r="BJ253">
            <v>39428.25</v>
          </cell>
          <cell r="BK253">
            <v>68182</v>
          </cell>
          <cell r="BL253">
            <v>3162.4002367049688</v>
          </cell>
          <cell r="BM253">
            <v>1597101.4002367049</v>
          </cell>
          <cell r="BN253">
            <v>617141.61192802724</v>
          </cell>
          <cell r="CA253">
            <v>244</v>
          </cell>
          <cell r="CB253" t="str">
            <v>RANDOLPH</v>
          </cell>
          <cell r="CC253">
            <v>0</v>
          </cell>
          <cell r="CD253">
            <v>0</v>
          </cell>
          <cell r="CE253">
            <v>0</v>
          </cell>
          <cell r="CF253">
            <v>0</v>
          </cell>
          <cell r="CG253">
            <v>0</v>
          </cell>
          <cell r="CH253">
            <v>0</v>
          </cell>
          <cell r="CI253">
            <v>0</v>
          </cell>
          <cell r="CJ253">
            <v>0</v>
          </cell>
          <cell r="CK253">
            <v>0</v>
          </cell>
          <cell r="CL253">
            <v>0</v>
          </cell>
          <cell r="CN253">
            <v>0</v>
          </cell>
          <cell r="CP253">
            <v>994800</v>
          </cell>
          <cell r="CQ253">
            <v>994800</v>
          </cell>
          <cell r="CR253">
            <v>0</v>
          </cell>
          <cell r="CS253">
            <v>3162.4002367049688</v>
          </cell>
          <cell r="CT253">
            <v>3162.4002367049688</v>
          </cell>
          <cell r="CV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AA254">
            <v>245</v>
          </cell>
          <cell r="BA254">
            <v>245</v>
          </cell>
          <cell r="BB254">
            <v>245</v>
          </cell>
          <cell r="BC254" t="str">
            <v>RAYNHAM</v>
          </cell>
          <cell r="BD254">
            <v>0</v>
          </cell>
          <cell r="BE254">
            <v>0</v>
          </cell>
          <cell r="BF254">
            <v>0</v>
          </cell>
          <cell r="BG254">
            <v>0</v>
          </cell>
          <cell r="BH254">
            <v>0</v>
          </cell>
          <cell r="BI254">
            <v>0</v>
          </cell>
          <cell r="BJ254">
            <v>0</v>
          </cell>
          <cell r="BK254">
            <v>0</v>
          </cell>
          <cell r="BL254">
            <v>0</v>
          </cell>
          <cell r="BM254">
            <v>0</v>
          </cell>
          <cell r="BN254">
            <v>0</v>
          </cell>
          <cell r="CA254">
            <v>245</v>
          </cell>
          <cell r="CB254" t="str">
            <v>RAYNHAM</v>
          </cell>
          <cell r="CC254">
            <v>0</v>
          </cell>
          <cell r="CD254">
            <v>0</v>
          </cell>
          <cell r="CE254">
            <v>0</v>
          </cell>
          <cell r="CF254">
            <v>0</v>
          </cell>
          <cell r="CG254">
            <v>0</v>
          </cell>
          <cell r="CH254">
            <v>0</v>
          </cell>
          <cell r="CI254">
            <v>0</v>
          </cell>
          <cell r="CJ254">
            <v>0</v>
          </cell>
          <cell r="CK254">
            <v>0</v>
          </cell>
          <cell r="CL254">
            <v>0</v>
          </cell>
          <cell r="CN254">
            <v>0</v>
          </cell>
          <cell r="CP254">
            <v>0</v>
          </cell>
          <cell r="CQ254">
            <v>0</v>
          </cell>
          <cell r="CR254">
            <v>0</v>
          </cell>
          <cell r="CS254">
            <v>0</v>
          </cell>
          <cell r="CT254">
            <v>0</v>
          </cell>
          <cell r="CV254">
            <v>0</v>
          </cell>
        </row>
        <row r="255">
          <cell r="A255">
            <v>246</v>
          </cell>
          <cell r="B255">
            <v>246</v>
          </cell>
          <cell r="C255" t="str">
            <v>READING</v>
          </cell>
          <cell r="D255">
            <v>3</v>
          </cell>
          <cell r="E255">
            <v>43894</v>
          </cell>
          <cell r="F255">
            <v>0</v>
          </cell>
          <cell r="G255">
            <v>2679</v>
          </cell>
          <cell r="H255">
            <v>46573</v>
          </cell>
          <cell r="J255">
            <v>3549.1898655250484</v>
          </cell>
          <cell r="K255">
            <v>0.36380118932204875</v>
          </cell>
          <cell r="L255">
            <v>2679</v>
          </cell>
          <cell r="M255">
            <v>6228.1898655250479</v>
          </cell>
          <cell r="O255">
            <v>40344.810134474952</v>
          </cell>
          <cell r="Q255">
            <v>0</v>
          </cell>
          <cell r="R255">
            <v>3549.1898655250484</v>
          </cell>
          <cell r="S255">
            <v>2679</v>
          </cell>
          <cell r="T255">
            <v>6228.1898655250479</v>
          </cell>
          <cell r="V255">
            <v>12434.850089822519</v>
          </cell>
          <cell r="AA255">
            <v>246</v>
          </cell>
          <cell r="AB255">
            <v>3</v>
          </cell>
          <cell r="AC255">
            <v>0</v>
          </cell>
          <cell r="AD255">
            <v>0</v>
          </cell>
          <cell r="AE255">
            <v>43894</v>
          </cell>
          <cell r="AF255">
            <v>0</v>
          </cell>
          <cell r="AG255">
            <v>43894</v>
          </cell>
          <cell r="AH255">
            <v>0</v>
          </cell>
          <cell r="AI255">
            <v>2679</v>
          </cell>
          <cell r="AJ255">
            <v>46573</v>
          </cell>
          <cell r="AK255">
            <v>0</v>
          </cell>
          <cell r="AM255">
            <v>0</v>
          </cell>
          <cell r="AN255">
            <v>0</v>
          </cell>
          <cell r="AO255">
            <v>46573</v>
          </cell>
          <cell r="BA255">
            <v>246</v>
          </cell>
          <cell r="BB255">
            <v>246</v>
          </cell>
          <cell r="BC255" t="str">
            <v>READING</v>
          </cell>
          <cell r="BD255">
            <v>43894</v>
          </cell>
          <cell r="BE255">
            <v>38194</v>
          </cell>
          <cell r="BF255">
            <v>5700</v>
          </cell>
          <cell r="BG255">
            <v>3417</v>
          </cell>
          <cell r="BH255">
            <v>585</v>
          </cell>
          <cell r="BI255">
            <v>0</v>
          </cell>
          <cell r="BJ255">
            <v>0</v>
          </cell>
          <cell r="BK255">
            <v>0</v>
          </cell>
          <cell r="BL255">
            <v>53.850089822519294</v>
          </cell>
          <cell r="BM255">
            <v>9755.8500898225193</v>
          </cell>
          <cell r="BN255">
            <v>3558.1904873200156</v>
          </cell>
          <cell r="CA255">
            <v>246</v>
          </cell>
          <cell r="CB255" t="str">
            <v>READING</v>
          </cell>
          <cell r="CC255">
            <v>0</v>
          </cell>
          <cell r="CD255">
            <v>0</v>
          </cell>
          <cell r="CE255">
            <v>0</v>
          </cell>
          <cell r="CF255">
            <v>0</v>
          </cell>
          <cell r="CG255">
            <v>0</v>
          </cell>
          <cell r="CH255">
            <v>0</v>
          </cell>
          <cell r="CI255">
            <v>0</v>
          </cell>
          <cell r="CJ255">
            <v>0</v>
          </cell>
          <cell r="CK255">
            <v>0</v>
          </cell>
          <cell r="CL255">
            <v>0</v>
          </cell>
          <cell r="CN255">
            <v>0</v>
          </cell>
          <cell r="CP255">
            <v>5700</v>
          </cell>
          <cell r="CQ255">
            <v>5700</v>
          </cell>
          <cell r="CR255">
            <v>0</v>
          </cell>
          <cell r="CS255">
            <v>53.850089822519294</v>
          </cell>
          <cell r="CT255">
            <v>53.850089822519294</v>
          </cell>
          <cell r="CV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AA256">
            <v>247</v>
          </cell>
          <cell r="BA256">
            <v>247</v>
          </cell>
          <cell r="BB256">
            <v>247</v>
          </cell>
          <cell r="BC256" t="str">
            <v>REHOBOTH</v>
          </cell>
          <cell r="BD256">
            <v>0</v>
          </cell>
          <cell r="BE256">
            <v>0</v>
          </cell>
          <cell r="BF256">
            <v>0</v>
          </cell>
          <cell r="BG256">
            <v>0</v>
          </cell>
          <cell r="BH256">
            <v>0</v>
          </cell>
          <cell r="BI256">
            <v>0</v>
          </cell>
          <cell r="BJ256">
            <v>0</v>
          </cell>
          <cell r="BK256">
            <v>0</v>
          </cell>
          <cell r="BL256">
            <v>0</v>
          </cell>
          <cell r="BM256">
            <v>0</v>
          </cell>
          <cell r="BN256">
            <v>0</v>
          </cell>
          <cell r="CA256">
            <v>247</v>
          </cell>
          <cell r="CB256" t="str">
            <v>REHOBOTH</v>
          </cell>
          <cell r="CC256">
            <v>0</v>
          </cell>
          <cell r="CD256">
            <v>0</v>
          </cell>
          <cell r="CE256">
            <v>0</v>
          </cell>
          <cell r="CF256">
            <v>0</v>
          </cell>
          <cell r="CG256">
            <v>0</v>
          </cell>
          <cell r="CH256">
            <v>0</v>
          </cell>
          <cell r="CI256">
            <v>0</v>
          </cell>
          <cell r="CJ256">
            <v>0</v>
          </cell>
          <cell r="CK256">
            <v>0</v>
          </cell>
          <cell r="CL256">
            <v>0</v>
          </cell>
          <cell r="CN256">
            <v>0</v>
          </cell>
          <cell r="CP256">
            <v>0</v>
          </cell>
          <cell r="CQ256">
            <v>0</v>
          </cell>
          <cell r="CR256">
            <v>0</v>
          </cell>
          <cell r="CS256">
            <v>0</v>
          </cell>
          <cell r="CT256">
            <v>0</v>
          </cell>
          <cell r="CV256">
            <v>0</v>
          </cell>
        </row>
        <row r="257">
          <cell r="A257">
            <v>248</v>
          </cell>
          <cell r="B257">
            <v>248</v>
          </cell>
          <cell r="C257" t="str">
            <v>REVERE</v>
          </cell>
          <cell r="D257">
            <v>404</v>
          </cell>
          <cell r="E257">
            <v>5191024</v>
          </cell>
          <cell r="F257">
            <v>0</v>
          </cell>
          <cell r="G257">
            <v>357748</v>
          </cell>
          <cell r="H257">
            <v>5548772</v>
          </cell>
          <cell r="J257">
            <v>837092.13219117955</v>
          </cell>
          <cell r="K257">
            <v>0.42326445956666664</v>
          </cell>
          <cell r="L257">
            <v>357748</v>
          </cell>
          <cell r="M257">
            <v>1194840.1321911796</v>
          </cell>
          <cell r="O257">
            <v>4353931.8678088207</v>
          </cell>
          <cell r="Q257">
            <v>0</v>
          </cell>
          <cell r="R257">
            <v>837092.13219117955</v>
          </cell>
          <cell r="S257">
            <v>357748</v>
          </cell>
          <cell r="T257">
            <v>1194840.1321911796</v>
          </cell>
          <cell r="V257">
            <v>2335452.75</v>
          </cell>
          <cell r="AA257">
            <v>248</v>
          </cell>
          <cell r="AB257">
            <v>404</v>
          </cell>
          <cell r="AC257">
            <v>0</v>
          </cell>
          <cell r="AD257">
            <v>0</v>
          </cell>
          <cell r="AE257">
            <v>5235491</v>
          </cell>
          <cell r="AF257">
            <v>0</v>
          </cell>
          <cell r="AG257">
            <v>5235491</v>
          </cell>
          <cell r="AH257">
            <v>0</v>
          </cell>
          <cell r="AI257">
            <v>360772</v>
          </cell>
          <cell r="AJ257">
            <v>5596263</v>
          </cell>
          <cell r="AK257">
            <v>0</v>
          </cell>
          <cell r="AM257">
            <v>0</v>
          </cell>
          <cell r="AN257">
            <v>0</v>
          </cell>
          <cell r="AO257">
            <v>5596263</v>
          </cell>
          <cell r="BA257">
            <v>248</v>
          </cell>
          <cell r="BB257">
            <v>248</v>
          </cell>
          <cell r="BC257" t="str">
            <v>REVERE</v>
          </cell>
          <cell r="BD257">
            <v>5191024</v>
          </cell>
          <cell r="BE257">
            <v>3833953</v>
          </cell>
          <cell r="BF257">
            <v>1357071</v>
          </cell>
          <cell r="BG257">
            <v>191714.5</v>
          </cell>
          <cell r="BH257">
            <v>236551</v>
          </cell>
          <cell r="BI257">
            <v>87014.5</v>
          </cell>
          <cell r="BJ257">
            <v>105353.75</v>
          </cell>
          <cell r="BK257">
            <v>0</v>
          </cell>
          <cell r="BL257">
            <v>0</v>
          </cell>
          <cell r="BM257">
            <v>1977704.75</v>
          </cell>
          <cell r="BN257">
            <v>839214.96866227966</v>
          </cell>
          <cell r="CA257">
            <v>248</v>
          </cell>
          <cell r="CB257" t="str">
            <v>REVERE</v>
          </cell>
          <cell r="CC257">
            <v>-4.2800000000000296</v>
          </cell>
          <cell r="CD257">
            <v>-44467</v>
          </cell>
          <cell r="CE257">
            <v>0</v>
          </cell>
          <cell r="CF257">
            <v>-3024</v>
          </cell>
          <cell r="CG257">
            <v>-47491</v>
          </cell>
          <cell r="CH257">
            <v>0</v>
          </cell>
          <cell r="CI257">
            <v>0</v>
          </cell>
          <cell r="CJ257">
            <v>0</v>
          </cell>
          <cell r="CK257">
            <v>0</v>
          </cell>
          <cell r="CL257">
            <v>-47491</v>
          </cell>
          <cell r="CN257">
            <v>-3024</v>
          </cell>
          <cell r="CP257">
            <v>1357071</v>
          </cell>
          <cell r="CQ257">
            <v>1401538</v>
          </cell>
          <cell r="CR257">
            <v>-44467</v>
          </cell>
          <cell r="CS257">
            <v>-26506.966644340311</v>
          </cell>
          <cell r="CT257">
            <v>0</v>
          </cell>
          <cell r="CV257">
            <v>0</v>
          </cell>
        </row>
        <row r="258">
          <cell r="A258">
            <v>249</v>
          </cell>
          <cell r="B258">
            <v>249</v>
          </cell>
          <cell r="C258" t="str">
            <v>RICHMOND</v>
          </cell>
          <cell r="D258">
            <v>0</v>
          </cell>
          <cell r="E258">
            <v>0</v>
          </cell>
          <cell r="F258">
            <v>0</v>
          </cell>
          <cell r="G258">
            <v>0</v>
          </cell>
          <cell r="H258">
            <v>0</v>
          </cell>
          <cell r="J258">
            <v>36.995178459559298</v>
          </cell>
          <cell r="K258">
            <v>4.1037469422523865E-3</v>
          </cell>
          <cell r="L258">
            <v>0</v>
          </cell>
          <cell r="M258">
            <v>36.995178459559298</v>
          </cell>
          <cell r="O258">
            <v>-36.995178459559298</v>
          </cell>
          <cell r="Q258">
            <v>0</v>
          </cell>
          <cell r="R258">
            <v>36.995178459559298</v>
          </cell>
          <cell r="S258">
            <v>0</v>
          </cell>
          <cell r="T258">
            <v>36.995178459559298</v>
          </cell>
          <cell r="V258">
            <v>9014.9755772352983</v>
          </cell>
          <cell r="AA258">
            <v>249</v>
          </cell>
          <cell r="BA258">
            <v>249</v>
          </cell>
          <cell r="BB258">
            <v>249</v>
          </cell>
          <cell r="BC258" t="str">
            <v>RICHMOND</v>
          </cell>
          <cell r="BD258">
            <v>0</v>
          </cell>
          <cell r="BE258">
            <v>15183</v>
          </cell>
          <cell r="BF258">
            <v>0</v>
          </cell>
          <cell r="BG258">
            <v>3795.75</v>
          </cell>
          <cell r="BH258">
            <v>0</v>
          </cell>
          <cell r="BI258">
            <v>0</v>
          </cell>
          <cell r="BJ258">
            <v>0</v>
          </cell>
          <cell r="BK258">
            <v>5159.25</v>
          </cell>
          <cell r="BL258">
            <v>59.97557723529826</v>
          </cell>
          <cell r="BM258">
            <v>9014.9755772352983</v>
          </cell>
          <cell r="BN258">
            <v>37.08899694269715</v>
          </cell>
          <cell r="CA258">
            <v>249</v>
          </cell>
          <cell r="CB258" t="str">
            <v>RICHMOND</v>
          </cell>
          <cell r="CC258">
            <v>0</v>
          </cell>
          <cell r="CD258">
            <v>0</v>
          </cell>
          <cell r="CE258">
            <v>0</v>
          </cell>
          <cell r="CF258">
            <v>0</v>
          </cell>
          <cell r="CG258">
            <v>0</v>
          </cell>
          <cell r="CH258">
            <v>0</v>
          </cell>
          <cell r="CI258">
            <v>0</v>
          </cell>
          <cell r="CJ258">
            <v>0</v>
          </cell>
          <cell r="CK258">
            <v>0</v>
          </cell>
          <cell r="CL258">
            <v>0</v>
          </cell>
          <cell r="CN258">
            <v>0</v>
          </cell>
          <cell r="CP258">
            <v>0</v>
          </cell>
          <cell r="CQ258">
            <v>0</v>
          </cell>
          <cell r="CR258">
            <v>0</v>
          </cell>
          <cell r="CS258">
            <v>59.97557723529826</v>
          </cell>
          <cell r="CT258">
            <v>59.97557723529826</v>
          </cell>
          <cell r="CV258">
            <v>0</v>
          </cell>
        </row>
        <row r="259">
          <cell r="A259">
            <v>250</v>
          </cell>
          <cell r="B259">
            <v>250</v>
          </cell>
          <cell r="C259" t="str">
            <v>ROCHESTER</v>
          </cell>
          <cell r="D259">
            <v>1</v>
          </cell>
          <cell r="E259">
            <v>13496</v>
          </cell>
          <cell r="F259">
            <v>0</v>
          </cell>
          <cell r="G259">
            <v>893</v>
          </cell>
          <cell r="H259">
            <v>14389</v>
          </cell>
          <cell r="J259">
            <v>33.847067376786001</v>
          </cell>
          <cell r="K259">
            <v>9.594868130134538E-3</v>
          </cell>
          <cell r="L259">
            <v>893</v>
          </cell>
          <cell r="M259">
            <v>926.84706737678596</v>
          </cell>
          <cell r="O259">
            <v>13462.152932623214</v>
          </cell>
          <cell r="Q259">
            <v>0</v>
          </cell>
          <cell r="R259">
            <v>33.847067376786001</v>
          </cell>
          <cell r="S259">
            <v>893</v>
          </cell>
          <cell r="T259">
            <v>926.84706737678596</v>
          </cell>
          <cell r="V259">
            <v>4420.6219451607412</v>
          </cell>
          <cell r="AA259">
            <v>250</v>
          </cell>
          <cell r="AB259">
            <v>1</v>
          </cell>
          <cell r="AC259">
            <v>0</v>
          </cell>
          <cell r="AD259">
            <v>0</v>
          </cell>
          <cell r="AE259">
            <v>13496</v>
          </cell>
          <cell r="AF259">
            <v>0</v>
          </cell>
          <cell r="AG259">
            <v>13496</v>
          </cell>
          <cell r="AH259">
            <v>0</v>
          </cell>
          <cell r="AI259">
            <v>893</v>
          </cell>
          <cell r="AJ259">
            <v>14389</v>
          </cell>
          <cell r="AK259">
            <v>0</v>
          </cell>
          <cell r="AM259">
            <v>0</v>
          </cell>
          <cell r="AN259">
            <v>0</v>
          </cell>
          <cell r="AO259">
            <v>14389</v>
          </cell>
          <cell r="BA259">
            <v>250</v>
          </cell>
          <cell r="BB259">
            <v>250</v>
          </cell>
          <cell r="BC259" t="str">
            <v>ROCHESTER</v>
          </cell>
          <cell r="BD259">
            <v>13496</v>
          </cell>
          <cell r="BE259">
            <v>13891</v>
          </cell>
          <cell r="BF259">
            <v>0</v>
          </cell>
          <cell r="BG259">
            <v>3472.75</v>
          </cell>
          <cell r="BH259">
            <v>0</v>
          </cell>
          <cell r="BI259">
            <v>0</v>
          </cell>
          <cell r="BJ259">
            <v>0</v>
          </cell>
          <cell r="BK259">
            <v>0</v>
          </cell>
          <cell r="BL259">
            <v>54.871945160741234</v>
          </cell>
          <cell r="BM259">
            <v>3527.6219451607412</v>
          </cell>
          <cell r="BN259">
            <v>33.932902359942688</v>
          </cell>
          <cell r="CA259">
            <v>250</v>
          </cell>
          <cell r="CB259" t="str">
            <v>ROCHESTER</v>
          </cell>
          <cell r="CC259">
            <v>0</v>
          </cell>
          <cell r="CD259">
            <v>0</v>
          </cell>
          <cell r="CE259">
            <v>0</v>
          </cell>
          <cell r="CF259">
            <v>0</v>
          </cell>
          <cell r="CG259">
            <v>0</v>
          </cell>
          <cell r="CH259">
            <v>0</v>
          </cell>
          <cell r="CI259">
            <v>0</v>
          </cell>
          <cell r="CJ259">
            <v>0</v>
          </cell>
          <cell r="CK259">
            <v>0</v>
          </cell>
          <cell r="CL259">
            <v>0</v>
          </cell>
          <cell r="CN259">
            <v>0</v>
          </cell>
          <cell r="CP259">
            <v>0</v>
          </cell>
          <cell r="CQ259">
            <v>0</v>
          </cell>
          <cell r="CR259">
            <v>0</v>
          </cell>
          <cell r="CS259">
            <v>54.871945160741234</v>
          </cell>
          <cell r="CT259">
            <v>54.871945160741234</v>
          </cell>
          <cell r="CV259">
            <v>0</v>
          </cell>
        </row>
        <row r="260">
          <cell r="A260">
            <v>251</v>
          </cell>
          <cell r="B260">
            <v>251</v>
          </cell>
          <cell r="C260" t="str">
            <v>ROCKLAND</v>
          </cell>
          <cell r="D260">
            <v>109</v>
          </cell>
          <cell r="E260">
            <v>1360387</v>
          </cell>
          <cell r="F260">
            <v>0</v>
          </cell>
          <cell r="G260">
            <v>97337</v>
          </cell>
          <cell r="H260">
            <v>1457724</v>
          </cell>
          <cell r="J260">
            <v>53053.821331118634</v>
          </cell>
          <cell r="K260">
            <v>0.24710801164230387</v>
          </cell>
          <cell r="L260">
            <v>97337</v>
          </cell>
          <cell r="M260">
            <v>150390.82133111864</v>
          </cell>
          <cell r="O260">
            <v>1307333.1786688813</v>
          </cell>
          <cell r="Q260">
            <v>0</v>
          </cell>
          <cell r="R260">
            <v>53053.821331118634</v>
          </cell>
          <cell r="S260">
            <v>97337</v>
          </cell>
          <cell r="T260">
            <v>150390.82133111864</v>
          </cell>
          <cell r="V260">
            <v>312035.9123441113</v>
          </cell>
          <cell r="AA260">
            <v>251</v>
          </cell>
          <cell r="AB260">
            <v>109</v>
          </cell>
          <cell r="AC260">
            <v>0</v>
          </cell>
          <cell r="AD260">
            <v>0</v>
          </cell>
          <cell r="AE260">
            <v>1360387</v>
          </cell>
          <cell r="AF260">
            <v>0</v>
          </cell>
          <cell r="AG260">
            <v>1360387</v>
          </cell>
          <cell r="AH260">
            <v>0</v>
          </cell>
          <cell r="AI260">
            <v>97337</v>
          </cell>
          <cell r="AJ260">
            <v>1457724</v>
          </cell>
          <cell r="AK260">
            <v>0</v>
          </cell>
          <cell r="AM260">
            <v>0</v>
          </cell>
          <cell r="AN260">
            <v>0</v>
          </cell>
          <cell r="AO260">
            <v>1457724</v>
          </cell>
          <cell r="BA260">
            <v>251</v>
          </cell>
          <cell r="BB260">
            <v>251</v>
          </cell>
          <cell r="BC260" t="str">
            <v>ROCKLAND</v>
          </cell>
          <cell r="BD260">
            <v>1360387</v>
          </cell>
          <cell r="BE260">
            <v>1275263</v>
          </cell>
          <cell r="BF260">
            <v>85124</v>
          </cell>
          <cell r="BG260">
            <v>56654.75</v>
          </cell>
          <cell r="BH260">
            <v>40559</v>
          </cell>
          <cell r="BI260">
            <v>13524</v>
          </cell>
          <cell r="BJ260">
            <v>17951.75</v>
          </cell>
          <cell r="BK260">
            <v>0</v>
          </cell>
          <cell r="BL260">
            <v>885.41234411130426</v>
          </cell>
          <cell r="BM260">
            <v>214698.9123441113</v>
          </cell>
          <cell r="BN260">
            <v>53188.363972868377</v>
          </cell>
          <cell r="CA260">
            <v>251</v>
          </cell>
          <cell r="CB260" t="str">
            <v>ROCKLAND</v>
          </cell>
          <cell r="CC260">
            <v>0</v>
          </cell>
          <cell r="CD260">
            <v>0</v>
          </cell>
          <cell r="CE260">
            <v>0</v>
          </cell>
          <cell r="CF260">
            <v>0</v>
          </cell>
          <cell r="CG260">
            <v>0</v>
          </cell>
          <cell r="CH260">
            <v>0</v>
          </cell>
          <cell r="CI260">
            <v>0</v>
          </cell>
          <cell r="CJ260">
            <v>0</v>
          </cell>
          <cell r="CK260">
            <v>0</v>
          </cell>
          <cell r="CL260">
            <v>0</v>
          </cell>
          <cell r="CN260">
            <v>0</v>
          </cell>
          <cell r="CP260">
            <v>85124</v>
          </cell>
          <cell r="CQ260">
            <v>85124</v>
          </cell>
          <cell r="CR260">
            <v>0</v>
          </cell>
          <cell r="CS260">
            <v>885.41234411130426</v>
          </cell>
          <cell r="CT260">
            <v>885.41234411130426</v>
          </cell>
          <cell r="CV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AA261">
            <v>252</v>
          </cell>
          <cell r="BA261">
            <v>252</v>
          </cell>
          <cell r="BB261">
            <v>252</v>
          </cell>
          <cell r="BC261" t="str">
            <v>ROCKPORT</v>
          </cell>
          <cell r="BD261">
            <v>0</v>
          </cell>
          <cell r="BE261">
            <v>0</v>
          </cell>
          <cell r="BF261">
            <v>0</v>
          </cell>
          <cell r="BG261">
            <v>0</v>
          </cell>
          <cell r="BH261">
            <v>0</v>
          </cell>
          <cell r="BI261">
            <v>0</v>
          </cell>
          <cell r="BJ261">
            <v>0</v>
          </cell>
          <cell r="BK261">
            <v>0</v>
          </cell>
          <cell r="BL261">
            <v>0</v>
          </cell>
          <cell r="BM261">
            <v>0</v>
          </cell>
          <cell r="BN261">
            <v>0</v>
          </cell>
          <cell r="CA261">
            <v>252</v>
          </cell>
          <cell r="CB261" t="str">
            <v>ROCKPORT</v>
          </cell>
          <cell r="CC261">
            <v>0</v>
          </cell>
          <cell r="CD261">
            <v>0</v>
          </cell>
          <cell r="CE261">
            <v>0</v>
          </cell>
          <cell r="CF261">
            <v>0</v>
          </cell>
          <cell r="CG261">
            <v>0</v>
          </cell>
          <cell r="CH261">
            <v>0</v>
          </cell>
          <cell r="CI261">
            <v>0</v>
          </cell>
          <cell r="CJ261">
            <v>0</v>
          </cell>
          <cell r="CK261">
            <v>0</v>
          </cell>
          <cell r="CL261">
            <v>0</v>
          </cell>
          <cell r="CN261">
            <v>0</v>
          </cell>
          <cell r="CP261">
            <v>0</v>
          </cell>
          <cell r="CQ261">
            <v>0</v>
          </cell>
          <cell r="CR261">
            <v>0</v>
          </cell>
          <cell r="CS261">
            <v>0</v>
          </cell>
          <cell r="CT261">
            <v>0</v>
          </cell>
          <cell r="CV261">
            <v>0</v>
          </cell>
        </row>
        <row r="262">
          <cell r="A262">
            <v>253</v>
          </cell>
          <cell r="B262">
            <v>253</v>
          </cell>
          <cell r="C262" t="str">
            <v>ROWE</v>
          </cell>
          <cell r="D262">
            <v>3</v>
          </cell>
          <cell r="E262">
            <v>89727</v>
          </cell>
          <cell r="F262">
            <v>0</v>
          </cell>
          <cell r="G262">
            <v>2679</v>
          </cell>
          <cell r="H262">
            <v>92406</v>
          </cell>
          <cell r="J262">
            <v>18983.431748980038</v>
          </cell>
          <cell r="K262">
            <v>0.38964812110231661</v>
          </cell>
          <cell r="L262">
            <v>2679</v>
          </cell>
          <cell r="M262">
            <v>21662.431748980038</v>
          </cell>
          <cell r="O262">
            <v>70743.568251019955</v>
          </cell>
          <cell r="Q262">
            <v>0</v>
          </cell>
          <cell r="R262">
            <v>18983.431748980038</v>
          </cell>
          <cell r="S262">
            <v>2679</v>
          </cell>
          <cell r="T262">
            <v>21662.431748980038</v>
          </cell>
          <cell r="V262">
            <v>51398.423297296569</v>
          </cell>
          <cell r="AA262">
            <v>253</v>
          </cell>
          <cell r="AB262">
            <v>3</v>
          </cell>
          <cell r="AC262">
            <v>0</v>
          </cell>
          <cell r="AD262">
            <v>0</v>
          </cell>
          <cell r="AE262">
            <v>89727</v>
          </cell>
          <cell r="AF262">
            <v>0</v>
          </cell>
          <cell r="AG262">
            <v>89727</v>
          </cell>
          <cell r="AH262">
            <v>0</v>
          </cell>
          <cell r="AI262">
            <v>2679</v>
          </cell>
          <cell r="AJ262">
            <v>92406</v>
          </cell>
          <cell r="AK262">
            <v>0</v>
          </cell>
          <cell r="AM262">
            <v>0</v>
          </cell>
          <cell r="AN262">
            <v>0</v>
          </cell>
          <cell r="AO262">
            <v>92406</v>
          </cell>
          <cell r="BA262">
            <v>253</v>
          </cell>
          <cell r="BB262">
            <v>253</v>
          </cell>
          <cell r="BC262" t="str">
            <v>ROWE</v>
          </cell>
          <cell r="BD262">
            <v>89727</v>
          </cell>
          <cell r="BE262">
            <v>58950</v>
          </cell>
          <cell r="BF262">
            <v>30777</v>
          </cell>
          <cell r="BG262">
            <v>0</v>
          </cell>
          <cell r="BH262">
            <v>6543</v>
          </cell>
          <cell r="BI262">
            <v>5146</v>
          </cell>
          <cell r="BJ262">
            <v>0</v>
          </cell>
          <cell r="BK262">
            <v>6255</v>
          </cell>
          <cell r="BL262">
            <v>-1.5767027034278271</v>
          </cell>
          <cell r="BM262">
            <v>48719.423297296569</v>
          </cell>
          <cell r="BN262">
            <v>19031.573070244031</v>
          </cell>
          <cell r="CA262">
            <v>253</v>
          </cell>
          <cell r="CB262" t="str">
            <v>ROWE</v>
          </cell>
          <cell r="CC262">
            <v>0</v>
          </cell>
          <cell r="CD262">
            <v>0</v>
          </cell>
          <cell r="CE262">
            <v>0</v>
          </cell>
          <cell r="CF262">
            <v>0</v>
          </cell>
          <cell r="CG262">
            <v>0</v>
          </cell>
          <cell r="CH262">
            <v>0</v>
          </cell>
          <cell r="CI262">
            <v>0</v>
          </cell>
          <cell r="CJ262">
            <v>0</v>
          </cell>
          <cell r="CK262">
            <v>0</v>
          </cell>
          <cell r="CL262">
            <v>0</v>
          </cell>
          <cell r="CN262">
            <v>0</v>
          </cell>
          <cell r="CP262">
            <v>30777</v>
          </cell>
          <cell r="CQ262">
            <v>30777</v>
          </cell>
          <cell r="CR262">
            <v>0</v>
          </cell>
          <cell r="CS262">
            <v>-1.5767027034278271</v>
          </cell>
          <cell r="CT262">
            <v>-1.5767027034278271</v>
          </cell>
          <cell r="CV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AA263">
            <v>254</v>
          </cell>
          <cell r="BA263">
            <v>254</v>
          </cell>
          <cell r="BB263">
            <v>254</v>
          </cell>
          <cell r="BC263" t="str">
            <v>ROWLEY</v>
          </cell>
          <cell r="BD263">
            <v>0</v>
          </cell>
          <cell r="BE263">
            <v>0</v>
          </cell>
          <cell r="BF263">
            <v>0</v>
          </cell>
          <cell r="BG263">
            <v>0</v>
          </cell>
          <cell r="BH263">
            <v>0</v>
          </cell>
          <cell r="BI263">
            <v>0</v>
          </cell>
          <cell r="BJ263">
            <v>0</v>
          </cell>
          <cell r="BK263">
            <v>0</v>
          </cell>
          <cell r="BL263">
            <v>0</v>
          </cell>
          <cell r="BM263">
            <v>0</v>
          </cell>
          <cell r="BN263">
            <v>0</v>
          </cell>
          <cell r="CA263">
            <v>254</v>
          </cell>
          <cell r="CB263" t="str">
            <v>ROWLEY</v>
          </cell>
          <cell r="CC263">
            <v>0</v>
          </cell>
          <cell r="CD263">
            <v>0</v>
          </cell>
          <cell r="CE263">
            <v>0</v>
          </cell>
          <cell r="CF263">
            <v>0</v>
          </cell>
          <cell r="CG263">
            <v>0</v>
          </cell>
          <cell r="CH263">
            <v>0</v>
          </cell>
          <cell r="CI263">
            <v>0</v>
          </cell>
          <cell r="CJ263">
            <v>0</v>
          </cell>
          <cell r="CK263">
            <v>0</v>
          </cell>
          <cell r="CL263">
            <v>0</v>
          </cell>
          <cell r="CN263">
            <v>0</v>
          </cell>
          <cell r="CP263">
            <v>0</v>
          </cell>
          <cell r="CQ263">
            <v>0</v>
          </cell>
          <cell r="CR263">
            <v>0</v>
          </cell>
          <cell r="CS263">
            <v>0</v>
          </cell>
          <cell r="CT263">
            <v>0</v>
          </cell>
          <cell r="CV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AA264">
            <v>255</v>
          </cell>
          <cell r="BA264">
            <v>255</v>
          </cell>
          <cell r="BB264">
            <v>255</v>
          </cell>
          <cell r="BC264" t="str">
            <v>ROYALSTON</v>
          </cell>
          <cell r="BD264">
            <v>0</v>
          </cell>
          <cell r="BE264">
            <v>0</v>
          </cell>
          <cell r="BF264">
            <v>0</v>
          </cell>
          <cell r="BG264">
            <v>0</v>
          </cell>
          <cell r="BH264">
            <v>0</v>
          </cell>
          <cell r="BI264">
            <v>0</v>
          </cell>
          <cell r="BJ264">
            <v>0</v>
          </cell>
          <cell r="BK264">
            <v>0</v>
          </cell>
          <cell r="BL264">
            <v>0</v>
          </cell>
          <cell r="BM264">
            <v>0</v>
          </cell>
          <cell r="BN264">
            <v>0</v>
          </cell>
          <cell r="CA264">
            <v>255</v>
          </cell>
          <cell r="CB264" t="str">
            <v>ROYALSTON</v>
          </cell>
          <cell r="CC264">
            <v>0</v>
          </cell>
          <cell r="CD264">
            <v>0</v>
          </cell>
          <cell r="CE264">
            <v>0</v>
          </cell>
          <cell r="CF264">
            <v>0</v>
          </cell>
          <cell r="CG264">
            <v>0</v>
          </cell>
          <cell r="CH264">
            <v>0</v>
          </cell>
          <cell r="CI264">
            <v>0</v>
          </cell>
          <cell r="CJ264">
            <v>0</v>
          </cell>
          <cell r="CK264">
            <v>0</v>
          </cell>
          <cell r="CL264">
            <v>0</v>
          </cell>
          <cell r="CN264">
            <v>0</v>
          </cell>
          <cell r="CP264">
            <v>0</v>
          </cell>
          <cell r="CQ264">
            <v>0</v>
          </cell>
          <cell r="CR264">
            <v>0</v>
          </cell>
          <cell r="CS264">
            <v>0</v>
          </cell>
          <cell r="CT264">
            <v>0</v>
          </cell>
          <cell r="CV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AA265">
            <v>256</v>
          </cell>
          <cell r="BA265">
            <v>256</v>
          </cell>
          <cell r="BB265">
            <v>256</v>
          </cell>
          <cell r="BC265" t="str">
            <v>RUSSELL</v>
          </cell>
          <cell r="BD265">
            <v>0</v>
          </cell>
          <cell r="BE265">
            <v>0</v>
          </cell>
          <cell r="BF265">
            <v>0</v>
          </cell>
          <cell r="BG265">
            <v>0</v>
          </cell>
          <cell r="BH265">
            <v>0</v>
          </cell>
          <cell r="BI265">
            <v>0</v>
          </cell>
          <cell r="BJ265">
            <v>0</v>
          </cell>
          <cell r="BK265">
            <v>0</v>
          </cell>
          <cell r="BL265">
            <v>0</v>
          </cell>
          <cell r="BM265">
            <v>0</v>
          </cell>
          <cell r="BN265">
            <v>0</v>
          </cell>
          <cell r="CA265">
            <v>256</v>
          </cell>
          <cell r="CB265" t="str">
            <v>RUSSELL</v>
          </cell>
          <cell r="CC265">
            <v>0</v>
          </cell>
          <cell r="CD265">
            <v>0</v>
          </cell>
          <cell r="CE265">
            <v>0</v>
          </cell>
          <cell r="CF265">
            <v>0</v>
          </cell>
          <cell r="CG265">
            <v>0</v>
          </cell>
          <cell r="CH265">
            <v>0</v>
          </cell>
          <cell r="CI265">
            <v>0</v>
          </cell>
          <cell r="CJ265">
            <v>0</v>
          </cell>
          <cell r="CK265">
            <v>0</v>
          </cell>
          <cell r="CL265">
            <v>0</v>
          </cell>
          <cell r="CN265">
            <v>0</v>
          </cell>
          <cell r="CP265">
            <v>0</v>
          </cell>
          <cell r="CQ265">
            <v>0</v>
          </cell>
          <cell r="CR265">
            <v>0</v>
          </cell>
          <cell r="CS265">
            <v>0</v>
          </cell>
          <cell r="CT265">
            <v>0</v>
          </cell>
          <cell r="CV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AA266">
            <v>257</v>
          </cell>
          <cell r="BA266">
            <v>257</v>
          </cell>
          <cell r="BB266">
            <v>257</v>
          </cell>
          <cell r="BC266" t="str">
            <v>RUTLAND</v>
          </cell>
          <cell r="BD266">
            <v>0</v>
          </cell>
          <cell r="BE266">
            <v>0</v>
          </cell>
          <cell r="BF266">
            <v>0</v>
          </cell>
          <cell r="BG266">
            <v>0</v>
          </cell>
          <cell r="BH266">
            <v>0</v>
          </cell>
          <cell r="BI266">
            <v>0</v>
          </cell>
          <cell r="BJ266">
            <v>0</v>
          </cell>
          <cell r="BK266">
            <v>0</v>
          </cell>
          <cell r="BL266">
            <v>0</v>
          </cell>
          <cell r="BM266">
            <v>0</v>
          </cell>
          <cell r="BN266">
            <v>0</v>
          </cell>
          <cell r="CA266">
            <v>257</v>
          </cell>
          <cell r="CB266" t="str">
            <v>RUTLAND</v>
          </cell>
          <cell r="CC266">
            <v>0</v>
          </cell>
          <cell r="CD266">
            <v>0</v>
          </cell>
          <cell r="CE266">
            <v>0</v>
          </cell>
          <cell r="CF266">
            <v>0</v>
          </cell>
          <cell r="CG266">
            <v>0</v>
          </cell>
          <cell r="CH266">
            <v>0</v>
          </cell>
          <cell r="CI266">
            <v>0</v>
          </cell>
          <cell r="CJ266">
            <v>0</v>
          </cell>
          <cell r="CK266">
            <v>0</v>
          </cell>
          <cell r="CL266">
            <v>0</v>
          </cell>
          <cell r="CN266">
            <v>0</v>
          </cell>
          <cell r="CP266">
            <v>0</v>
          </cell>
          <cell r="CQ266">
            <v>0</v>
          </cell>
          <cell r="CR266">
            <v>0</v>
          </cell>
          <cell r="CS266">
            <v>0</v>
          </cell>
          <cell r="CT266">
            <v>0</v>
          </cell>
          <cell r="CV266">
            <v>0</v>
          </cell>
        </row>
        <row r="267">
          <cell r="A267">
            <v>258</v>
          </cell>
          <cell r="B267">
            <v>258</v>
          </cell>
          <cell r="C267" t="str">
            <v>SALEM</v>
          </cell>
          <cell r="D267">
            <v>478</v>
          </cell>
          <cell r="E267">
            <v>6885367</v>
          </cell>
          <cell r="F267">
            <v>0</v>
          </cell>
          <cell r="G267">
            <v>426854</v>
          </cell>
          <cell r="H267">
            <v>7312221</v>
          </cell>
          <cell r="J267">
            <v>422480.16652233311</v>
          </cell>
          <cell r="K267">
            <v>0.29256968615829176</v>
          </cell>
          <cell r="L267">
            <v>426854</v>
          </cell>
          <cell r="M267">
            <v>849334.16652233317</v>
          </cell>
          <cell r="O267">
            <v>6462886.8334776666</v>
          </cell>
          <cell r="Q267">
            <v>0</v>
          </cell>
          <cell r="R267">
            <v>422480.16652233311</v>
          </cell>
          <cell r="S267">
            <v>426854</v>
          </cell>
          <cell r="T267">
            <v>849334.16652233317</v>
          </cell>
          <cell r="V267">
            <v>1870886.6066240324</v>
          </cell>
          <cell r="AA267">
            <v>258</v>
          </cell>
          <cell r="AB267">
            <v>478</v>
          </cell>
          <cell r="AC267">
            <v>0</v>
          </cell>
          <cell r="AD267">
            <v>0</v>
          </cell>
          <cell r="AE267">
            <v>6885367</v>
          </cell>
          <cell r="AF267">
            <v>0</v>
          </cell>
          <cell r="AG267">
            <v>6885367</v>
          </cell>
          <cell r="AH267">
            <v>0</v>
          </cell>
          <cell r="AI267">
            <v>426854</v>
          </cell>
          <cell r="AJ267">
            <v>7312221</v>
          </cell>
          <cell r="AK267">
            <v>0</v>
          </cell>
          <cell r="AM267">
            <v>0</v>
          </cell>
          <cell r="AN267">
            <v>0</v>
          </cell>
          <cell r="AO267">
            <v>7312221</v>
          </cell>
          <cell r="BA267">
            <v>258</v>
          </cell>
          <cell r="BB267">
            <v>258</v>
          </cell>
          <cell r="BC267" t="str">
            <v>SALEM</v>
          </cell>
          <cell r="BD267">
            <v>6885367</v>
          </cell>
          <cell r="BE267">
            <v>6201071</v>
          </cell>
          <cell r="BF267">
            <v>684296</v>
          </cell>
          <cell r="BG267">
            <v>42520</v>
          </cell>
          <cell r="BH267">
            <v>226470</v>
          </cell>
          <cell r="BI267">
            <v>238260.75</v>
          </cell>
          <cell r="BJ267">
            <v>83612.5</v>
          </cell>
          <cell r="BK267">
            <v>168256</v>
          </cell>
          <cell r="BL267">
            <v>617.35662403247261</v>
          </cell>
          <cell r="BM267">
            <v>1444032.6066240324</v>
          </cell>
          <cell r="BN267">
            <v>423551.56149944564</v>
          </cell>
          <cell r="CA267">
            <v>258</v>
          </cell>
          <cell r="CB267" t="str">
            <v>SALEM</v>
          </cell>
          <cell r="CC267">
            <v>0</v>
          </cell>
          <cell r="CD267">
            <v>0</v>
          </cell>
          <cell r="CE267">
            <v>0</v>
          </cell>
          <cell r="CF267">
            <v>0</v>
          </cell>
          <cell r="CG267">
            <v>0</v>
          </cell>
          <cell r="CH267">
            <v>0</v>
          </cell>
          <cell r="CI267">
            <v>0</v>
          </cell>
          <cell r="CJ267">
            <v>0</v>
          </cell>
          <cell r="CK267">
            <v>0</v>
          </cell>
          <cell r="CL267">
            <v>0</v>
          </cell>
          <cell r="CN267">
            <v>0</v>
          </cell>
          <cell r="CP267">
            <v>684296</v>
          </cell>
          <cell r="CQ267">
            <v>684296</v>
          </cell>
          <cell r="CR267">
            <v>0</v>
          </cell>
          <cell r="CS267">
            <v>617.35662403247261</v>
          </cell>
          <cell r="CT267">
            <v>617.35662403247261</v>
          </cell>
          <cell r="CV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AA268">
            <v>259</v>
          </cell>
          <cell r="BA268">
            <v>259</v>
          </cell>
          <cell r="BB268">
            <v>259</v>
          </cell>
          <cell r="BC268" t="str">
            <v>SALISBURY</v>
          </cell>
          <cell r="BD268">
            <v>0</v>
          </cell>
          <cell r="BE268">
            <v>0</v>
          </cell>
          <cell r="BF268">
            <v>0</v>
          </cell>
          <cell r="BG268">
            <v>0</v>
          </cell>
          <cell r="BH268">
            <v>0</v>
          </cell>
          <cell r="BI268">
            <v>0</v>
          </cell>
          <cell r="BJ268">
            <v>0</v>
          </cell>
          <cell r="BK268">
            <v>0</v>
          </cell>
          <cell r="BL268">
            <v>0</v>
          </cell>
          <cell r="BM268">
            <v>0</v>
          </cell>
          <cell r="BN268">
            <v>0</v>
          </cell>
          <cell r="CA268">
            <v>259</v>
          </cell>
          <cell r="CB268" t="str">
            <v>SALISBURY</v>
          </cell>
          <cell r="CC268">
            <v>0</v>
          </cell>
          <cell r="CD268">
            <v>0</v>
          </cell>
          <cell r="CE268">
            <v>0</v>
          </cell>
          <cell r="CF268">
            <v>0</v>
          </cell>
          <cell r="CG268">
            <v>0</v>
          </cell>
          <cell r="CH268">
            <v>0</v>
          </cell>
          <cell r="CI268">
            <v>0</v>
          </cell>
          <cell r="CJ268">
            <v>0</v>
          </cell>
          <cell r="CK268">
            <v>0</v>
          </cell>
          <cell r="CL268">
            <v>0</v>
          </cell>
          <cell r="CN268">
            <v>0</v>
          </cell>
          <cell r="CP268">
            <v>0</v>
          </cell>
          <cell r="CQ268">
            <v>0</v>
          </cell>
          <cell r="CR268">
            <v>0</v>
          </cell>
          <cell r="CS268">
            <v>0</v>
          </cell>
          <cell r="CT268">
            <v>0</v>
          </cell>
          <cell r="CV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AA269">
            <v>260</v>
          </cell>
          <cell r="BA269">
            <v>260</v>
          </cell>
          <cell r="BB269">
            <v>260</v>
          </cell>
          <cell r="BC269" t="str">
            <v>SANDISFIELD</v>
          </cell>
          <cell r="BD269">
            <v>0</v>
          </cell>
          <cell r="BE269">
            <v>0</v>
          </cell>
          <cell r="BF269">
            <v>0</v>
          </cell>
          <cell r="BG269">
            <v>0</v>
          </cell>
          <cell r="BH269">
            <v>0</v>
          </cell>
          <cell r="BI269">
            <v>0</v>
          </cell>
          <cell r="BJ269">
            <v>0</v>
          </cell>
          <cell r="BK269">
            <v>0</v>
          </cell>
          <cell r="BL269">
            <v>0</v>
          </cell>
          <cell r="BM269">
            <v>0</v>
          </cell>
          <cell r="BN269">
            <v>0</v>
          </cell>
          <cell r="CA269">
            <v>260</v>
          </cell>
          <cell r="CB269" t="str">
            <v>SANDISFIELD</v>
          </cell>
          <cell r="CC269">
            <v>0</v>
          </cell>
          <cell r="CD269">
            <v>0</v>
          </cell>
          <cell r="CE269">
            <v>0</v>
          </cell>
          <cell r="CF269">
            <v>0</v>
          </cell>
          <cell r="CG269">
            <v>0</v>
          </cell>
          <cell r="CH269">
            <v>0</v>
          </cell>
          <cell r="CI269">
            <v>0</v>
          </cell>
          <cell r="CJ269">
            <v>0</v>
          </cell>
          <cell r="CK269">
            <v>0</v>
          </cell>
          <cell r="CL269">
            <v>0</v>
          </cell>
          <cell r="CN269">
            <v>0</v>
          </cell>
          <cell r="CP269">
            <v>0</v>
          </cell>
          <cell r="CQ269">
            <v>0</v>
          </cell>
          <cell r="CR269">
            <v>0</v>
          </cell>
          <cell r="CS269">
            <v>0</v>
          </cell>
          <cell r="CT269">
            <v>0</v>
          </cell>
          <cell r="CV269">
            <v>0</v>
          </cell>
        </row>
        <row r="270">
          <cell r="A270">
            <v>261</v>
          </cell>
          <cell r="B270">
            <v>261</v>
          </cell>
          <cell r="C270" t="str">
            <v>SANDWICH</v>
          </cell>
          <cell r="D270">
            <v>218</v>
          </cell>
          <cell r="E270">
            <v>3524100</v>
          </cell>
          <cell r="F270">
            <v>0</v>
          </cell>
          <cell r="G270">
            <v>194674</v>
          </cell>
          <cell r="H270">
            <v>3718774</v>
          </cell>
          <cell r="J270">
            <v>299095.76375380036</v>
          </cell>
          <cell r="K270">
            <v>0.36145533231134819</v>
          </cell>
          <cell r="L270">
            <v>194674</v>
          </cell>
          <cell r="M270">
            <v>493769.76375380036</v>
          </cell>
          <cell r="O270">
            <v>3225004.2362461998</v>
          </cell>
          <cell r="Q270">
            <v>0</v>
          </cell>
          <cell r="R270">
            <v>299095.76375380036</v>
          </cell>
          <cell r="S270">
            <v>194674</v>
          </cell>
          <cell r="T270">
            <v>493769.76375380036</v>
          </cell>
          <cell r="V270">
            <v>1022150.418292723</v>
          </cell>
          <cell r="AA270">
            <v>261</v>
          </cell>
          <cell r="AB270">
            <v>218</v>
          </cell>
          <cell r="AC270">
            <v>0</v>
          </cell>
          <cell r="AD270">
            <v>0</v>
          </cell>
          <cell r="AE270">
            <v>3524100</v>
          </cell>
          <cell r="AF270">
            <v>0</v>
          </cell>
          <cell r="AG270">
            <v>3524100</v>
          </cell>
          <cell r="AH270">
            <v>0</v>
          </cell>
          <cell r="AI270">
            <v>194674</v>
          </cell>
          <cell r="AJ270">
            <v>3718774</v>
          </cell>
          <cell r="AK270">
            <v>0</v>
          </cell>
          <cell r="AM270">
            <v>0</v>
          </cell>
          <cell r="AN270">
            <v>0</v>
          </cell>
          <cell r="AO270">
            <v>3718774</v>
          </cell>
          <cell r="BA270">
            <v>261</v>
          </cell>
          <cell r="BB270">
            <v>261</v>
          </cell>
          <cell r="BC270" t="str">
            <v>SANDWICH</v>
          </cell>
          <cell r="BD270">
            <v>3524100</v>
          </cell>
          <cell r="BE270">
            <v>3041048</v>
          </cell>
          <cell r="BF270">
            <v>483052</v>
          </cell>
          <cell r="BG270">
            <v>116065.5</v>
          </cell>
          <cell r="BH270">
            <v>0</v>
          </cell>
          <cell r="BI270">
            <v>30868.75</v>
          </cell>
          <cell r="BJ270">
            <v>71106</v>
          </cell>
          <cell r="BK270">
            <v>124550.25</v>
          </cell>
          <cell r="BL270">
            <v>1833.918292723014</v>
          </cell>
          <cell r="BM270">
            <v>827476.41829272301</v>
          </cell>
          <cell r="BN270">
            <v>299854.26018595067</v>
          </cell>
          <cell r="CA270">
            <v>261</v>
          </cell>
          <cell r="CB270" t="str">
            <v>SANDWICH</v>
          </cell>
          <cell r="CC270">
            <v>0</v>
          </cell>
          <cell r="CD270">
            <v>0</v>
          </cell>
          <cell r="CE270">
            <v>0</v>
          </cell>
          <cell r="CF270">
            <v>0</v>
          </cell>
          <cell r="CG270">
            <v>0</v>
          </cell>
          <cell r="CH270">
            <v>0</v>
          </cell>
          <cell r="CI270">
            <v>0</v>
          </cell>
          <cell r="CJ270">
            <v>0</v>
          </cell>
          <cell r="CK270">
            <v>0</v>
          </cell>
          <cell r="CL270">
            <v>0</v>
          </cell>
          <cell r="CN270">
            <v>0</v>
          </cell>
          <cell r="CP270">
            <v>483052</v>
          </cell>
          <cell r="CQ270">
            <v>483052</v>
          </cell>
          <cell r="CR270">
            <v>0</v>
          </cell>
          <cell r="CS270">
            <v>1833.918292723014</v>
          </cell>
          <cell r="CT270">
            <v>1833.918292723014</v>
          </cell>
          <cell r="CV270">
            <v>0</v>
          </cell>
        </row>
        <row r="271">
          <cell r="A271">
            <v>262</v>
          </cell>
          <cell r="B271">
            <v>262</v>
          </cell>
          <cell r="C271" t="str">
            <v>SAUGUS</v>
          </cell>
          <cell r="D271">
            <v>175</v>
          </cell>
          <cell r="E271">
            <v>2745359</v>
          </cell>
          <cell r="F271">
            <v>0</v>
          </cell>
          <cell r="G271">
            <v>156315</v>
          </cell>
          <cell r="H271">
            <v>2901674</v>
          </cell>
          <cell r="J271">
            <v>320286.68362199183</v>
          </cell>
          <cell r="K271">
            <v>0.41685428893692589</v>
          </cell>
          <cell r="L271">
            <v>156315</v>
          </cell>
          <cell r="M271">
            <v>476601.68362199183</v>
          </cell>
          <cell r="O271">
            <v>2425072.3163780081</v>
          </cell>
          <cell r="Q271">
            <v>0</v>
          </cell>
          <cell r="R271">
            <v>320286.68362199183</v>
          </cell>
          <cell r="S271">
            <v>156315</v>
          </cell>
          <cell r="T271">
            <v>476601.68362199183</v>
          </cell>
          <cell r="V271">
            <v>924657.06129627791</v>
          </cell>
          <cell r="AA271">
            <v>262</v>
          </cell>
          <cell r="AB271">
            <v>175</v>
          </cell>
          <cell r="AC271">
            <v>0</v>
          </cell>
          <cell r="AD271">
            <v>0</v>
          </cell>
          <cell r="AE271">
            <v>2744690</v>
          </cell>
          <cell r="AF271">
            <v>0</v>
          </cell>
          <cell r="AG271">
            <v>2744690</v>
          </cell>
          <cell r="AH271">
            <v>0</v>
          </cell>
          <cell r="AI271">
            <v>156275</v>
          </cell>
          <cell r="AJ271">
            <v>2900965</v>
          </cell>
          <cell r="AK271">
            <v>0</v>
          </cell>
          <cell r="AM271">
            <v>0</v>
          </cell>
          <cell r="AN271">
            <v>0</v>
          </cell>
          <cell r="AO271">
            <v>2900965</v>
          </cell>
          <cell r="BA271">
            <v>262</v>
          </cell>
          <cell r="BB271">
            <v>262</v>
          </cell>
          <cell r="BC271" t="str">
            <v>SAUGUS</v>
          </cell>
          <cell r="BD271">
            <v>2745359</v>
          </cell>
          <cell r="BE271">
            <v>2226879</v>
          </cell>
          <cell r="BF271">
            <v>518480</v>
          </cell>
          <cell r="BG271">
            <v>62373.5</v>
          </cell>
          <cell r="BH271">
            <v>0</v>
          </cell>
          <cell r="BI271">
            <v>70211.25</v>
          </cell>
          <cell r="BJ271">
            <v>13920</v>
          </cell>
          <cell r="BK271">
            <v>102597.25</v>
          </cell>
          <cell r="BL271">
            <v>760.06129627791233</v>
          </cell>
          <cell r="BM271">
            <v>768342.06129627791</v>
          </cell>
          <cell r="BN271">
            <v>321098.91948833631</v>
          </cell>
          <cell r="CA271">
            <v>262</v>
          </cell>
          <cell r="CB271" t="str">
            <v>SAUGUS</v>
          </cell>
          <cell r="CC271">
            <v>0</v>
          </cell>
          <cell r="CD271">
            <v>669</v>
          </cell>
          <cell r="CE271">
            <v>0</v>
          </cell>
          <cell r="CF271">
            <v>40</v>
          </cell>
          <cell r="CG271">
            <v>709</v>
          </cell>
          <cell r="CH271">
            <v>0</v>
          </cell>
          <cell r="CI271">
            <v>0</v>
          </cell>
          <cell r="CJ271">
            <v>0</v>
          </cell>
          <cell r="CK271">
            <v>0</v>
          </cell>
          <cell r="CL271">
            <v>709</v>
          </cell>
          <cell r="CN271">
            <v>40</v>
          </cell>
          <cell r="CP271">
            <v>518480</v>
          </cell>
          <cell r="CQ271">
            <v>517811</v>
          </cell>
          <cell r="CR271">
            <v>669</v>
          </cell>
          <cell r="CS271">
            <v>1429.0612962779123</v>
          </cell>
          <cell r="CT271">
            <v>760.06129627791233</v>
          </cell>
          <cell r="CV271">
            <v>0</v>
          </cell>
        </row>
        <row r="272">
          <cell r="A272">
            <v>263</v>
          </cell>
          <cell r="B272">
            <v>263</v>
          </cell>
          <cell r="C272" t="str">
            <v>SAVOY</v>
          </cell>
          <cell r="D272">
            <v>5</v>
          </cell>
          <cell r="E272">
            <v>76265</v>
          </cell>
          <cell r="F272">
            <v>0</v>
          </cell>
          <cell r="G272">
            <v>4465</v>
          </cell>
          <cell r="H272">
            <v>80730</v>
          </cell>
          <cell r="J272">
            <v>3294.0925045742065</v>
          </cell>
          <cell r="K272">
            <v>0.15319014051193713</v>
          </cell>
          <cell r="L272">
            <v>4465</v>
          </cell>
          <cell r="M272">
            <v>7759.092504574206</v>
          </cell>
          <cell r="O272">
            <v>72970.907495425796</v>
          </cell>
          <cell r="Q272">
            <v>0</v>
          </cell>
          <cell r="R272">
            <v>3294.0925045742065</v>
          </cell>
          <cell r="S272">
            <v>4465</v>
          </cell>
          <cell r="T272">
            <v>7759.092504574206</v>
          </cell>
          <cell r="V272">
            <v>25968.293185618029</v>
          </cell>
          <cell r="AA272">
            <v>263</v>
          </cell>
          <cell r="AB272">
            <v>5</v>
          </cell>
          <cell r="AC272">
            <v>0</v>
          </cell>
          <cell r="AD272">
            <v>0</v>
          </cell>
          <cell r="AE272">
            <v>76265</v>
          </cell>
          <cell r="AF272">
            <v>0</v>
          </cell>
          <cell r="AG272">
            <v>76265</v>
          </cell>
          <cell r="AH272">
            <v>0</v>
          </cell>
          <cell r="AI272">
            <v>4465</v>
          </cell>
          <cell r="AJ272">
            <v>80730</v>
          </cell>
          <cell r="AK272">
            <v>0</v>
          </cell>
          <cell r="AM272">
            <v>0</v>
          </cell>
          <cell r="AN272">
            <v>0</v>
          </cell>
          <cell r="AO272">
            <v>80730</v>
          </cell>
          <cell r="BA272">
            <v>263</v>
          </cell>
          <cell r="BB272">
            <v>263</v>
          </cell>
          <cell r="BC272" t="str">
            <v>SAVOY</v>
          </cell>
          <cell r="BD272">
            <v>76265</v>
          </cell>
          <cell r="BE272">
            <v>70924</v>
          </cell>
          <cell r="BF272">
            <v>5341</v>
          </cell>
          <cell r="BG272">
            <v>0</v>
          </cell>
          <cell r="BH272">
            <v>2933</v>
          </cell>
          <cell r="BI272">
            <v>8437.25</v>
          </cell>
          <cell r="BJ272">
            <v>0</v>
          </cell>
          <cell r="BK272">
            <v>4792.75</v>
          </cell>
          <cell r="BL272">
            <v>-0.70681438197068758</v>
          </cell>
          <cell r="BM272">
            <v>21503.293185618029</v>
          </cell>
          <cell r="BN272">
            <v>3302.4462083530047</v>
          </cell>
          <cell r="CA272">
            <v>263</v>
          </cell>
          <cell r="CB272" t="str">
            <v>SAVOY</v>
          </cell>
          <cell r="CC272">
            <v>0</v>
          </cell>
          <cell r="CD272">
            <v>0</v>
          </cell>
          <cell r="CE272">
            <v>0</v>
          </cell>
          <cell r="CF272">
            <v>0</v>
          </cell>
          <cell r="CG272">
            <v>0</v>
          </cell>
          <cell r="CH272">
            <v>0</v>
          </cell>
          <cell r="CI272">
            <v>0</v>
          </cell>
          <cell r="CJ272">
            <v>0</v>
          </cell>
          <cell r="CK272">
            <v>0</v>
          </cell>
          <cell r="CL272">
            <v>0</v>
          </cell>
          <cell r="CN272">
            <v>0</v>
          </cell>
          <cell r="CP272">
            <v>5341</v>
          </cell>
          <cell r="CQ272">
            <v>5341</v>
          </cell>
          <cell r="CR272">
            <v>0</v>
          </cell>
          <cell r="CS272">
            <v>-0.70681438197068758</v>
          </cell>
          <cell r="CT272">
            <v>-0.70681438197068758</v>
          </cell>
          <cell r="CV272">
            <v>0</v>
          </cell>
        </row>
        <row r="273">
          <cell r="A273">
            <v>264</v>
          </cell>
          <cell r="B273">
            <v>264</v>
          </cell>
          <cell r="C273" t="str">
            <v>SCITUATE</v>
          </cell>
          <cell r="D273">
            <v>28</v>
          </cell>
          <cell r="E273">
            <v>395341</v>
          </cell>
          <cell r="F273">
            <v>0</v>
          </cell>
          <cell r="G273">
            <v>25004</v>
          </cell>
          <cell r="H273">
            <v>420345</v>
          </cell>
          <cell r="J273">
            <v>36095.036485827579</v>
          </cell>
          <cell r="K273">
            <v>0.33082451959550208</v>
          </cell>
          <cell r="L273">
            <v>25004</v>
          </cell>
          <cell r="M273">
            <v>61099.036485827579</v>
          </cell>
          <cell r="O273">
            <v>359245.96351417241</v>
          </cell>
          <cell r="Q273">
            <v>0</v>
          </cell>
          <cell r="R273">
            <v>36095.036485827579</v>
          </cell>
          <cell r="S273">
            <v>25004</v>
          </cell>
          <cell r="T273">
            <v>61099.036485827579</v>
          </cell>
          <cell r="V273">
            <v>134110.29154683228</v>
          </cell>
          <cell r="AA273">
            <v>264</v>
          </cell>
          <cell r="AB273">
            <v>28</v>
          </cell>
          <cell r="AC273">
            <v>0</v>
          </cell>
          <cell r="AD273">
            <v>0</v>
          </cell>
          <cell r="AE273">
            <v>395341</v>
          </cell>
          <cell r="AF273">
            <v>0</v>
          </cell>
          <cell r="AG273">
            <v>395341</v>
          </cell>
          <cell r="AH273">
            <v>0</v>
          </cell>
          <cell r="AI273">
            <v>25004</v>
          </cell>
          <cell r="AJ273">
            <v>420345</v>
          </cell>
          <cell r="AK273">
            <v>0</v>
          </cell>
          <cell r="AM273">
            <v>0</v>
          </cell>
          <cell r="AN273">
            <v>0</v>
          </cell>
          <cell r="AO273">
            <v>420345</v>
          </cell>
          <cell r="BA273">
            <v>264</v>
          </cell>
          <cell r="BB273">
            <v>264</v>
          </cell>
          <cell r="BC273" t="str">
            <v>SCITUATE</v>
          </cell>
          <cell r="BD273">
            <v>395341</v>
          </cell>
          <cell r="BE273">
            <v>336874</v>
          </cell>
          <cell r="BF273">
            <v>58467</v>
          </cell>
          <cell r="BG273">
            <v>3524</v>
          </cell>
          <cell r="BH273">
            <v>26519</v>
          </cell>
          <cell r="BI273">
            <v>14289.25</v>
          </cell>
          <cell r="BJ273">
            <v>1667.5</v>
          </cell>
          <cell r="BK273">
            <v>4590.25</v>
          </cell>
          <cell r="BL273">
            <v>49.291546832269887</v>
          </cell>
          <cell r="BM273">
            <v>109106.29154683228</v>
          </cell>
          <cell r="BN273">
            <v>36186.572240293739</v>
          </cell>
          <cell r="CA273">
            <v>264</v>
          </cell>
          <cell r="CB273" t="str">
            <v>SCITUATE</v>
          </cell>
          <cell r="CC273">
            <v>0</v>
          </cell>
          <cell r="CD273">
            <v>0</v>
          </cell>
          <cell r="CE273">
            <v>0</v>
          </cell>
          <cell r="CF273">
            <v>0</v>
          </cell>
          <cell r="CG273">
            <v>0</v>
          </cell>
          <cell r="CH273">
            <v>0</v>
          </cell>
          <cell r="CI273">
            <v>0</v>
          </cell>
          <cell r="CJ273">
            <v>0</v>
          </cell>
          <cell r="CK273">
            <v>0</v>
          </cell>
          <cell r="CL273">
            <v>0</v>
          </cell>
          <cell r="CN273">
            <v>0</v>
          </cell>
          <cell r="CP273">
            <v>58467</v>
          </cell>
          <cell r="CQ273">
            <v>58467</v>
          </cell>
          <cell r="CR273">
            <v>0</v>
          </cell>
          <cell r="CS273">
            <v>49.291546832269887</v>
          </cell>
          <cell r="CT273">
            <v>49.291546832269887</v>
          </cell>
          <cell r="CV273">
            <v>0</v>
          </cell>
        </row>
        <row r="274">
          <cell r="A274">
            <v>265</v>
          </cell>
          <cell r="B274">
            <v>265</v>
          </cell>
          <cell r="C274" t="str">
            <v>SEEKONK</v>
          </cell>
          <cell r="D274">
            <v>0</v>
          </cell>
          <cell r="E274">
            <v>0</v>
          </cell>
          <cell r="F274">
            <v>0</v>
          </cell>
          <cell r="G274">
            <v>0</v>
          </cell>
          <cell r="H274">
            <v>0</v>
          </cell>
          <cell r="J274">
            <v>0</v>
          </cell>
          <cell r="K274">
            <v>0</v>
          </cell>
          <cell r="L274">
            <v>0</v>
          </cell>
          <cell r="M274">
            <v>0</v>
          </cell>
          <cell r="O274">
            <v>0</v>
          </cell>
          <cell r="Q274">
            <v>0</v>
          </cell>
          <cell r="R274">
            <v>0</v>
          </cell>
          <cell r="S274">
            <v>0</v>
          </cell>
          <cell r="T274">
            <v>0</v>
          </cell>
          <cell r="V274">
            <v>3289</v>
          </cell>
          <cell r="AA274">
            <v>265</v>
          </cell>
          <cell r="BA274">
            <v>265</v>
          </cell>
          <cell r="BB274">
            <v>265</v>
          </cell>
          <cell r="BC274" t="str">
            <v>SEEKONK</v>
          </cell>
          <cell r="BD274">
            <v>0</v>
          </cell>
          <cell r="BE274">
            <v>0</v>
          </cell>
          <cell r="BF274">
            <v>0</v>
          </cell>
          <cell r="BG274">
            <v>0</v>
          </cell>
          <cell r="BH274">
            <v>0</v>
          </cell>
          <cell r="BI274">
            <v>3289</v>
          </cell>
          <cell r="BJ274">
            <v>0</v>
          </cell>
          <cell r="BK274">
            <v>0</v>
          </cell>
          <cell r="BL274">
            <v>0</v>
          </cell>
          <cell r="BM274">
            <v>3289</v>
          </cell>
          <cell r="BN274">
            <v>0</v>
          </cell>
          <cell r="CA274">
            <v>265</v>
          </cell>
          <cell r="CB274" t="str">
            <v>SEEKONK</v>
          </cell>
          <cell r="CC274">
            <v>0</v>
          </cell>
          <cell r="CD274">
            <v>0</v>
          </cell>
          <cell r="CE274">
            <v>0</v>
          </cell>
          <cell r="CF274">
            <v>0</v>
          </cell>
          <cell r="CG274">
            <v>0</v>
          </cell>
          <cell r="CH274">
            <v>0</v>
          </cell>
          <cell r="CI274">
            <v>0</v>
          </cell>
          <cell r="CJ274">
            <v>0</v>
          </cell>
          <cell r="CK274">
            <v>0</v>
          </cell>
          <cell r="CL274">
            <v>0</v>
          </cell>
          <cell r="CN274">
            <v>0</v>
          </cell>
          <cell r="CP274">
            <v>0</v>
          </cell>
          <cell r="CQ274">
            <v>0</v>
          </cell>
          <cell r="CR274">
            <v>0</v>
          </cell>
          <cell r="CS274">
            <v>0</v>
          </cell>
          <cell r="CT274">
            <v>0</v>
          </cell>
          <cell r="CV274">
            <v>0</v>
          </cell>
        </row>
        <row r="275">
          <cell r="A275">
            <v>266</v>
          </cell>
          <cell r="B275">
            <v>266</v>
          </cell>
          <cell r="C275" t="str">
            <v>SHARON</v>
          </cell>
          <cell r="D275">
            <v>5</v>
          </cell>
          <cell r="E275">
            <v>68940</v>
          </cell>
          <cell r="F275">
            <v>0</v>
          </cell>
          <cell r="G275">
            <v>4465</v>
          </cell>
          <cell r="H275">
            <v>73405</v>
          </cell>
          <cell r="J275">
            <v>0</v>
          </cell>
          <cell r="K275">
            <v>0</v>
          </cell>
          <cell r="L275">
            <v>4465</v>
          </cell>
          <cell r="M275">
            <v>4465</v>
          </cell>
          <cell r="O275">
            <v>68940</v>
          </cell>
          <cell r="Q275">
            <v>0</v>
          </cell>
          <cell r="R275">
            <v>0</v>
          </cell>
          <cell r="S275">
            <v>4465</v>
          </cell>
          <cell r="T275">
            <v>4465</v>
          </cell>
          <cell r="V275">
            <v>7151.5</v>
          </cell>
          <cell r="AA275">
            <v>266</v>
          </cell>
          <cell r="AB275">
            <v>5</v>
          </cell>
          <cell r="AC275">
            <v>0</v>
          </cell>
          <cell r="AD275">
            <v>0</v>
          </cell>
          <cell r="AE275">
            <v>68940</v>
          </cell>
          <cell r="AF275">
            <v>0</v>
          </cell>
          <cell r="AG275">
            <v>68940</v>
          </cell>
          <cell r="AH275">
            <v>0</v>
          </cell>
          <cell r="AI275">
            <v>4465</v>
          </cell>
          <cell r="AJ275">
            <v>73405</v>
          </cell>
          <cell r="AK275">
            <v>0</v>
          </cell>
          <cell r="AM275">
            <v>0</v>
          </cell>
          <cell r="AN275">
            <v>0</v>
          </cell>
          <cell r="AO275">
            <v>73405</v>
          </cell>
          <cell r="BA275">
            <v>266</v>
          </cell>
          <cell r="BB275">
            <v>266</v>
          </cell>
          <cell r="BC275" t="str">
            <v>SHARON</v>
          </cell>
          <cell r="BD275">
            <v>68940</v>
          </cell>
          <cell r="BE275">
            <v>75064</v>
          </cell>
          <cell r="BF275">
            <v>0</v>
          </cell>
          <cell r="BG275">
            <v>0</v>
          </cell>
          <cell r="BH275">
            <v>0</v>
          </cell>
          <cell r="BI275">
            <v>0</v>
          </cell>
          <cell r="BJ275">
            <v>897.75</v>
          </cell>
          <cell r="BK275">
            <v>1788.75</v>
          </cell>
          <cell r="BL275">
            <v>0</v>
          </cell>
          <cell r="BM275">
            <v>2686.5</v>
          </cell>
          <cell r="BN275">
            <v>0</v>
          </cell>
          <cell r="CA275">
            <v>266</v>
          </cell>
          <cell r="CB275" t="str">
            <v>SHARON</v>
          </cell>
          <cell r="CC275">
            <v>0</v>
          </cell>
          <cell r="CD275">
            <v>0</v>
          </cell>
          <cell r="CE275">
            <v>0</v>
          </cell>
          <cell r="CF275">
            <v>0</v>
          </cell>
          <cell r="CG275">
            <v>0</v>
          </cell>
          <cell r="CH275">
            <v>0</v>
          </cell>
          <cell r="CI275">
            <v>0</v>
          </cell>
          <cell r="CJ275">
            <v>0</v>
          </cell>
          <cell r="CK275">
            <v>0</v>
          </cell>
          <cell r="CL275">
            <v>0</v>
          </cell>
          <cell r="CN275">
            <v>0</v>
          </cell>
          <cell r="CP275">
            <v>0</v>
          </cell>
          <cell r="CQ275">
            <v>0</v>
          </cell>
          <cell r="CR275">
            <v>0</v>
          </cell>
          <cell r="CS275">
            <v>0</v>
          </cell>
          <cell r="CT275">
            <v>0</v>
          </cell>
          <cell r="CV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AA276">
            <v>267</v>
          </cell>
          <cell r="BA276">
            <v>267</v>
          </cell>
          <cell r="BB276">
            <v>267</v>
          </cell>
          <cell r="BC276" t="str">
            <v>SHEFFIELD</v>
          </cell>
          <cell r="BD276">
            <v>0</v>
          </cell>
          <cell r="BE276">
            <v>0</v>
          </cell>
          <cell r="BF276">
            <v>0</v>
          </cell>
          <cell r="BG276">
            <v>0</v>
          </cell>
          <cell r="BH276">
            <v>0</v>
          </cell>
          <cell r="BI276">
            <v>0</v>
          </cell>
          <cell r="BJ276">
            <v>0</v>
          </cell>
          <cell r="BK276">
            <v>0</v>
          </cell>
          <cell r="BL276">
            <v>0</v>
          </cell>
          <cell r="BM276">
            <v>0</v>
          </cell>
          <cell r="BN276">
            <v>0</v>
          </cell>
          <cell r="CA276">
            <v>267</v>
          </cell>
          <cell r="CB276" t="str">
            <v>SHEFFIELD</v>
          </cell>
          <cell r="CC276">
            <v>0</v>
          </cell>
          <cell r="CD276">
            <v>0</v>
          </cell>
          <cell r="CE276">
            <v>0</v>
          </cell>
          <cell r="CF276">
            <v>0</v>
          </cell>
          <cell r="CG276">
            <v>0</v>
          </cell>
          <cell r="CH276">
            <v>0</v>
          </cell>
          <cell r="CI276">
            <v>0</v>
          </cell>
          <cell r="CJ276">
            <v>0</v>
          </cell>
          <cell r="CK276">
            <v>0</v>
          </cell>
          <cell r="CL276">
            <v>0</v>
          </cell>
          <cell r="CN276">
            <v>0</v>
          </cell>
          <cell r="CP276">
            <v>0</v>
          </cell>
          <cell r="CQ276">
            <v>0</v>
          </cell>
          <cell r="CR276">
            <v>0</v>
          </cell>
          <cell r="CS276">
            <v>0</v>
          </cell>
          <cell r="CT276">
            <v>0</v>
          </cell>
          <cell r="CV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AA277">
            <v>268</v>
          </cell>
          <cell r="BA277">
            <v>268</v>
          </cell>
          <cell r="BB277">
            <v>268</v>
          </cell>
          <cell r="BC277" t="str">
            <v>SHELBURNE</v>
          </cell>
          <cell r="BD277">
            <v>0</v>
          </cell>
          <cell r="BE277">
            <v>0</v>
          </cell>
          <cell r="BF277">
            <v>0</v>
          </cell>
          <cell r="BG277">
            <v>0</v>
          </cell>
          <cell r="BH277">
            <v>0</v>
          </cell>
          <cell r="BI277">
            <v>0</v>
          </cell>
          <cell r="BJ277">
            <v>0</v>
          </cell>
          <cell r="BK277">
            <v>0</v>
          </cell>
          <cell r="BL277">
            <v>0</v>
          </cell>
          <cell r="BM277">
            <v>0</v>
          </cell>
          <cell r="BN277">
            <v>0</v>
          </cell>
          <cell r="CA277">
            <v>268</v>
          </cell>
          <cell r="CB277" t="str">
            <v>SHELBURNE</v>
          </cell>
          <cell r="CC277">
            <v>0</v>
          </cell>
          <cell r="CD277">
            <v>0</v>
          </cell>
          <cell r="CE277">
            <v>0</v>
          </cell>
          <cell r="CF277">
            <v>0</v>
          </cell>
          <cell r="CG277">
            <v>0</v>
          </cell>
          <cell r="CH277">
            <v>0</v>
          </cell>
          <cell r="CI277">
            <v>0</v>
          </cell>
          <cell r="CJ277">
            <v>0</v>
          </cell>
          <cell r="CK277">
            <v>0</v>
          </cell>
          <cell r="CL277">
            <v>0</v>
          </cell>
          <cell r="CN277">
            <v>0</v>
          </cell>
          <cell r="CP277">
            <v>0</v>
          </cell>
          <cell r="CQ277">
            <v>0</v>
          </cell>
          <cell r="CR277">
            <v>0</v>
          </cell>
          <cell r="CS277">
            <v>0</v>
          </cell>
          <cell r="CT277">
            <v>0</v>
          </cell>
          <cell r="CV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AA278">
            <v>269</v>
          </cell>
          <cell r="BA278">
            <v>269</v>
          </cell>
          <cell r="BB278">
            <v>269</v>
          </cell>
          <cell r="BC278" t="str">
            <v>SHERBORN</v>
          </cell>
          <cell r="BD278">
            <v>0</v>
          </cell>
          <cell r="BE278">
            <v>0</v>
          </cell>
          <cell r="BF278">
            <v>0</v>
          </cell>
          <cell r="BG278">
            <v>0</v>
          </cell>
          <cell r="BH278">
            <v>0</v>
          </cell>
          <cell r="BI278">
            <v>0</v>
          </cell>
          <cell r="BJ278">
            <v>0</v>
          </cell>
          <cell r="BK278">
            <v>0</v>
          </cell>
          <cell r="BL278">
            <v>0</v>
          </cell>
          <cell r="BM278">
            <v>0</v>
          </cell>
          <cell r="BN278">
            <v>0</v>
          </cell>
          <cell r="CA278">
            <v>269</v>
          </cell>
          <cell r="CB278" t="str">
            <v>SHERBORN</v>
          </cell>
          <cell r="CC278">
            <v>0</v>
          </cell>
          <cell r="CD278">
            <v>0</v>
          </cell>
          <cell r="CE278">
            <v>0</v>
          </cell>
          <cell r="CF278">
            <v>0</v>
          </cell>
          <cell r="CG278">
            <v>0</v>
          </cell>
          <cell r="CH278">
            <v>0</v>
          </cell>
          <cell r="CI278">
            <v>0</v>
          </cell>
          <cell r="CJ278">
            <v>0</v>
          </cell>
          <cell r="CK278">
            <v>0</v>
          </cell>
          <cell r="CL278">
            <v>0</v>
          </cell>
          <cell r="CN278">
            <v>0</v>
          </cell>
          <cell r="CP278">
            <v>0</v>
          </cell>
          <cell r="CQ278">
            <v>0</v>
          </cell>
          <cell r="CR278">
            <v>0</v>
          </cell>
          <cell r="CS278">
            <v>0</v>
          </cell>
          <cell r="CT278">
            <v>0</v>
          </cell>
          <cell r="CV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AA279">
            <v>270</v>
          </cell>
          <cell r="BA279">
            <v>270</v>
          </cell>
          <cell r="BB279">
            <v>270</v>
          </cell>
          <cell r="BC279" t="str">
            <v>SHIRLEY</v>
          </cell>
          <cell r="BD279">
            <v>0</v>
          </cell>
          <cell r="BE279">
            <v>0</v>
          </cell>
          <cell r="BF279">
            <v>0</v>
          </cell>
          <cell r="BG279">
            <v>0</v>
          </cell>
          <cell r="BH279">
            <v>0</v>
          </cell>
          <cell r="BI279">
            <v>0</v>
          </cell>
          <cell r="BJ279">
            <v>0</v>
          </cell>
          <cell r="BK279">
            <v>0</v>
          </cell>
          <cell r="BL279">
            <v>0</v>
          </cell>
          <cell r="BM279">
            <v>0</v>
          </cell>
          <cell r="BN279">
            <v>0</v>
          </cell>
          <cell r="CA279">
            <v>270</v>
          </cell>
          <cell r="CB279" t="str">
            <v>SHIRLEY</v>
          </cell>
          <cell r="CC279">
            <v>0</v>
          </cell>
          <cell r="CD279">
            <v>0</v>
          </cell>
          <cell r="CE279">
            <v>0</v>
          </cell>
          <cell r="CF279">
            <v>0</v>
          </cell>
          <cell r="CG279">
            <v>0</v>
          </cell>
          <cell r="CH279">
            <v>0</v>
          </cell>
          <cell r="CI279">
            <v>0</v>
          </cell>
          <cell r="CJ279">
            <v>0</v>
          </cell>
          <cell r="CK279">
            <v>0</v>
          </cell>
          <cell r="CL279">
            <v>0</v>
          </cell>
          <cell r="CN279">
            <v>0</v>
          </cell>
          <cell r="CP279">
            <v>0</v>
          </cell>
          <cell r="CQ279">
            <v>0</v>
          </cell>
          <cell r="CR279">
            <v>0</v>
          </cell>
          <cell r="CS279">
            <v>0</v>
          </cell>
          <cell r="CT279">
            <v>0</v>
          </cell>
          <cell r="CV279">
            <v>0</v>
          </cell>
        </row>
        <row r="280">
          <cell r="A280">
            <v>271</v>
          </cell>
          <cell r="B280">
            <v>271</v>
          </cell>
          <cell r="C280" t="str">
            <v>SHREWSBURY</v>
          </cell>
          <cell r="D280">
            <v>27</v>
          </cell>
          <cell r="E280">
            <v>365423</v>
          </cell>
          <cell r="F280">
            <v>0</v>
          </cell>
          <cell r="G280">
            <v>24111</v>
          </cell>
          <cell r="H280">
            <v>389534</v>
          </cell>
          <cell r="J280">
            <v>0</v>
          </cell>
          <cell r="K280">
            <v>0</v>
          </cell>
          <cell r="L280">
            <v>24111</v>
          </cell>
          <cell r="M280">
            <v>24111</v>
          </cell>
          <cell r="O280">
            <v>365423</v>
          </cell>
          <cell r="Q280">
            <v>0</v>
          </cell>
          <cell r="R280">
            <v>0</v>
          </cell>
          <cell r="S280">
            <v>24111</v>
          </cell>
          <cell r="T280">
            <v>24111</v>
          </cell>
          <cell r="V280">
            <v>45254</v>
          </cell>
          <cell r="AA280">
            <v>271</v>
          </cell>
          <cell r="AB280">
            <v>27</v>
          </cell>
          <cell r="AC280">
            <v>0</v>
          </cell>
          <cell r="AD280">
            <v>0</v>
          </cell>
          <cell r="AE280">
            <v>365423</v>
          </cell>
          <cell r="AF280">
            <v>0</v>
          </cell>
          <cell r="AG280">
            <v>365423</v>
          </cell>
          <cell r="AH280">
            <v>0</v>
          </cell>
          <cell r="AI280">
            <v>24111</v>
          </cell>
          <cell r="AJ280">
            <v>389534</v>
          </cell>
          <cell r="AK280">
            <v>0</v>
          </cell>
          <cell r="AM280">
            <v>0</v>
          </cell>
          <cell r="AN280">
            <v>0</v>
          </cell>
          <cell r="AO280">
            <v>389534</v>
          </cell>
          <cell r="BA280">
            <v>271</v>
          </cell>
          <cell r="BB280">
            <v>271</v>
          </cell>
          <cell r="BC280" t="str">
            <v>SHREWSBURY</v>
          </cell>
          <cell r="BD280">
            <v>365423</v>
          </cell>
          <cell r="BE280">
            <v>417968</v>
          </cell>
          <cell r="BF280">
            <v>0</v>
          </cell>
          <cell r="BG280">
            <v>0</v>
          </cell>
          <cell r="BH280">
            <v>0</v>
          </cell>
          <cell r="BI280">
            <v>0</v>
          </cell>
          <cell r="BJ280">
            <v>21143</v>
          </cell>
          <cell r="BK280">
            <v>0</v>
          </cell>
          <cell r="BL280">
            <v>0</v>
          </cell>
          <cell r="BM280">
            <v>21143</v>
          </cell>
          <cell r="BN280">
            <v>0</v>
          </cell>
          <cell r="CA280">
            <v>271</v>
          </cell>
          <cell r="CB280" t="str">
            <v>SHREWSBURY</v>
          </cell>
          <cell r="CC280">
            <v>0</v>
          </cell>
          <cell r="CD280">
            <v>0</v>
          </cell>
          <cell r="CE280">
            <v>0</v>
          </cell>
          <cell r="CF280">
            <v>0</v>
          </cell>
          <cell r="CG280">
            <v>0</v>
          </cell>
          <cell r="CH280">
            <v>0</v>
          </cell>
          <cell r="CI280">
            <v>0</v>
          </cell>
          <cell r="CJ280">
            <v>0</v>
          </cell>
          <cell r="CK280">
            <v>0</v>
          </cell>
          <cell r="CL280">
            <v>0</v>
          </cell>
          <cell r="CN280">
            <v>0</v>
          </cell>
          <cell r="CP280">
            <v>0</v>
          </cell>
          <cell r="CQ280">
            <v>0</v>
          </cell>
          <cell r="CR280">
            <v>0</v>
          </cell>
          <cell r="CS280">
            <v>0</v>
          </cell>
          <cell r="CT280">
            <v>0</v>
          </cell>
          <cell r="CV280">
            <v>0</v>
          </cell>
        </row>
        <row r="281">
          <cell r="A281">
            <v>272</v>
          </cell>
          <cell r="B281">
            <v>272</v>
          </cell>
          <cell r="C281" t="str">
            <v>SHUTESBURY</v>
          </cell>
          <cell r="D281">
            <v>4</v>
          </cell>
          <cell r="E281">
            <v>76132</v>
          </cell>
          <cell r="F281">
            <v>0</v>
          </cell>
          <cell r="G281">
            <v>3572</v>
          </cell>
          <cell r="H281">
            <v>79704</v>
          </cell>
          <cell r="J281">
            <v>24442.014465214244</v>
          </cell>
          <cell r="K281">
            <v>0.50119495390862967</v>
          </cell>
          <cell r="L281">
            <v>3572</v>
          </cell>
          <cell r="M281">
            <v>28014.014465214244</v>
          </cell>
          <cell r="O281">
            <v>51689.985534785752</v>
          </cell>
          <cell r="Q281">
            <v>0</v>
          </cell>
          <cell r="R281">
            <v>24442.014465214244</v>
          </cell>
          <cell r="S281">
            <v>3572</v>
          </cell>
          <cell r="T281">
            <v>28014.014465214244</v>
          </cell>
          <cell r="V281">
            <v>52339.479150778017</v>
          </cell>
          <cell r="AA281">
            <v>272</v>
          </cell>
          <cell r="AB281">
            <v>4</v>
          </cell>
          <cell r="AC281">
            <v>0</v>
          </cell>
          <cell r="AD281">
            <v>0</v>
          </cell>
          <cell r="AE281">
            <v>76132</v>
          </cell>
          <cell r="AF281">
            <v>0</v>
          </cell>
          <cell r="AG281">
            <v>76132</v>
          </cell>
          <cell r="AH281">
            <v>0</v>
          </cell>
          <cell r="AI281">
            <v>3572</v>
          </cell>
          <cell r="AJ281">
            <v>79704</v>
          </cell>
          <cell r="AK281">
            <v>0</v>
          </cell>
          <cell r="AM281">
            <v>0</v>
          </cell>
          <cell r="AN281">
            <v>0</v>
          </cell>
          <cell r="AO281">
            <v>79704</v>
          </cell>
          <cell r="BA281">
            <v>272</v>
          </cell>
          <cell r="BB281">
            <v>272</v>
          </cell>
          <cell r="BC281" t="str">
            <v>SHUTESBURY</v>
          </cell>
          <cell r="BD281">
            <v>76132</v>
          </cell>
          <cell r="BE281">
            <v>36572</v>
          </cell>
          <cell r="BF281">
            <v>39560</v>
          </cell>
          <cell r="BG281">
            <v>4143.25</v>
          </cell>
          <cell r="BH281">
            <v>3059</v>
          </cell>
          <cell r="BI281">
            <v>1940.5</v>
          </cell>
          <cell r="BJ281">
            <v>0</v>
          </cell>
          <cell r="BK281">
            <v>0</v>
          </cell>
          <cell r="BL281">
            <v>64.729150778015537</v>
          </cell>
          <cell r="BM281">
            <v>48767.479150778017</v>
          </cell>
          <cell r="BN281">
            <v>24503.998561992332</v>
          </cell>
          <cell r="CA281">
            <v>272</v>
          </cell>
          <cell r="CB281" t="str">
            <v>SHUTESBURY</v>
          </cell>
          <cell r="CC281">
            <v>0</v>
          </cell>
          <cell r="CD281">
            <v>0</v>
          </cell>
          <cell r="CE281">
            <v>0</v>
          </cell>
          <cell r="CF281">
            <v>0</v>
          </cell>
          <cell r="CG281">
            <v>0</v>
          </cell>
          <cell r="CH281">
            <v>0</v>
          </cell>
          <cell r="CI281">
            <v>0</v>
          </cell>
          <cell r="CJ281">
            <v>0</v>
          </cell>
          <cell r="CK281">
            <v>0</v>
          </cell>
          <cell r="CL281">
            <v>0</v>
          </cell>
          <cell r="CN281">
            <v>0</v>
          </cell>
          <cell r="CP281">
            <v>39560</v>
          </cell>
          <cell r="CQ281">
            <v>39560</v>
          </cell>
          <cell r="CR281">
            <v>0</v>
          </cell>
          <cell r="CS281">
            <v>64.729150778015537</v>
          </cell>
          <cell r="CT281">
            <v>64.729150778015537</v>
          </cell>
          <cell r="CV281">
            <v>0</v>
          </cell>
        </row>
        <row r="282">
          <cell r="A282">
            <v>273</v>
          </cell>
          <cell r="B282">
            <v>273</v>
          </cell>
          <cell r="C282" t="str">
            <v>SOMERSET</v>
          </cell>
          <cell r="D282">
            <v>4</v>
          </cell>
          <cell r="E282">
            <v>55600</v>
          </cell>
          <cell r="F282">
            <v>0</v>
          </cell>
          <cell r="G282">
            <v>3572</v>
          </cell>
          <cell r="H282">
            <v>59172</v>
          </cell>
          <cell r="J282">
            <v>27.597140962456063</v>
          </cell>
          <cell r="K282">
            <v>2.3309892849126919E-3</v>
          </cell>
          <cell r="L282">
            <v>3572</v>
          </cell>
          <cell r="M282">
            <v>3599.5971409624563</v>
          </cell>
          <cell r="O282">
            <v>55572.402859037546</v>
          </cell>
          <cell r="Q282">
            <v>0</v>
          </cell>
          <cell r="R282">
            <v>27.597140962456063</v>
          </cell>
          <cell r="S282">
            <v>3572</v>
          </cell>
          <cell r="T282">
            <v>3599.5971409624563</v>
          </cell>
          <cell r="V282">
            <v>15411.239734424487</v>
          </cell>
          <cell r="AA282">
            <v>273</v>
          </cell>
          <cell r="AB282">
            <v>4</v>
          </cell>
          <cell r="AC282">
            <v>0</v>
          </cell>
          <cell r="AD282">
            <v>0</v>
          </cell>
          <cell r="AE282">
            <v>55600</v>
          </cell>
          <cell r="AF282">
            <v>0</v>
          </cell>
          <cell r="AG282">
            <v>55600</v>
          </cell>
          <cell r="AH282">
            <v>0</v>
          </cell>
          <cell r="AI282">
            <v>3572</v>
          </cell>
          <cell r="AJ282">
            <v>59172</v>
          </cell>
          <cell r="AK282">
            <v>0</v>
          </cell>
          <cell r="AM282">
            <v>0</v>
          </cell>
          <cell r="AN282">
            <v>0</v>
          </cell>
          <cell r="AO282">
            <v>59172</v>
          </cell>
          <cell r="BA282">
            <v>273</v>
          </cell>
          <cell r="BB282">
            <v>273</v>
          </cell>
          <cell r="BC282" t="str">
            <v>SOMERSET</v>
          </cell>
          <cell r="BD282">
            <v>55600</v>
          </cell>
          <cell r="BE282">
            <v>66954</v>
          </cell>
          <cell r="BF282">
            <v>0</v>
          </cell>
          <cell r="BG282">
            <v>2831.5</v>
          </cell>
          <cell r="BH282">
            <v>0</v>
          </cell>
          <cell r="BI282">
            <v>92.75</v>
          </cell>
          <cell r="BJ282">
            <v>846.25</v>
          </cell>
          <cell r="BK282">
            <v>8024</v>
          </cell>
          <cell r="BL282">
            <v>44.739734424487324</v>
          </cell>
          <cell r="BM282">
            <v>11839.239734424487</v>
          </cell>
          <cell r="BN282">
            <v>27.667126350061896</v>
          </cell>
          <cell r="CA282">
            <v>273</v>
          </cell>
          <cell r="CB282" t="str">
            <v>SOMERSET</v>
          </cell>
          <cell r="CC282">
            <v>0</v>
          </cell>
          <cell r="CD282">
            <v>0</v>
          </cell>
          <cell r="CE282">
            <v>0</v>
          </cell>
          <cell r="CF282">
            <v>0</v>
          </cell>
          <cell r="CG282">
            <v>0</v>
          </cell>
          <cell r="CH282">
            <v>0</v>
          </cell>
          <cell r="CI282">
            <v>0</v>
          </cell>
          <cell r="CJ282">
            <v>0</v>
          </cell>
          <cell r="CK282">
            <v>0</v>
          </cell>
          <cell r="CL282">
            <v>0</v>
          </cell>
          <cell r="CN282">
            <v>0</v>
          </cell>
          <cell r="CP282">
            <v>0</v>
          </cell>
          <cell r="CQ282">
            <v>0</v>
          </cell>
          <cell r="CR282">
            <v>0</v>
          </cell>
          <cell r="CS282">
            <v>44.739734424487324</v>
          </cell>
          <cell r="CT282">
            <v>44.739734424487324</v>
          </cell>
          <cell r="CV282">
            <v>0</v>
          </cell>
        </row>
        <row r="283">
          <cell r="A283">
            <v>274</v>
          </cell>
          <cell r="B283">
            <v>274</v>
          </cell>
          <cell r="C283" t="str">
            <v>SOMERVILLE</v>
          </cell>
          <cell r="D283">
            <v>469</v>
          </cell>
          <cell r="E283">
            <v>8238468</v>
          </cell>
          <cell r="F283">
            <v>0</v>
          </cell>
          <cell r="G283">
            <v>418851</v>
          </cell>
          <cell r="H283">
            <v>8657319</v>
          </cell>
          <cell r="J283">
            <v>292637.72557600867</v>
          </cell>
          <cell r="K283">
            <v>0.28681141766520035</v>
          </cell>
          <cell r="L283">
            <v>418851</v>
          </cell>
          <cell r="M283">
            <v>711488.72557600867</v>
          </cell>
          <cell r="O283">
            <v>7945830.2744239913</v>
          </cell>
          <cell r="Q283">
            <v>0</v>
          </cell>
          <cell r="R283">
            <v>292637.72557600867</v>
          </cell>
          <cell r="S283">
            <v>418851</v>
          </cell>
          <cell r="T283">
            <v>711488.72557600867</v>
          </cell>
          <cell r="V283">
            <v>1439165.0724251412</v>
          </cell>
          <cell r="AA283">
            <v>274</v>
          </cell>
          <cell r="AB283">
            <v>469</v>
          </cell>
          <cell r="AC283">
            <v>0</v>
          </cell>
          <cell r="AD283">
            <v>0</v>
          </cell>
          <cell r="AE283">
            <v>8237796</v>
          </cell>
          <cell r="AF283">
            <v>0</v>
          </cell>
          <cell r="AG283">
            <v>8237796</v>
          </cell>
          <cell r="AH283">
            <v>0</v>
          </cell>
          <cell r="AI283">
            <v>418817</v>
          </cell>
          <cell r="AJ283">
            <v>8656613</v>
          </cell>
          <cell r="AK283">
            <v>0</v>
          </cell>
          <cell r="AM283">
            <v>0</v>
          </cell>
          <cell r="AN283">
            <v>0</v>
          </cell>
          <cell r="AO283">
            <v>8656613</v>
          </cell>
          <cell r="BA283">
            <v>274</v>
          </cell>
          <cell r="BB283">
            <v>274</v>
          </cell>
          <cell r="BC283" t="str">
            <v>SOMERVILLE</v>
          </cell>
          <cell r="BD283">
            <v>8238468</v>
          </cell>
          <cell r="BE283">
            <v>7764001</v>
          </cell>
          <cell r="BF283">
            <v>474467</v>
          </cell>
          <cell r="BG283">
            <v>0</v>
          </cell>
          <cell r="BH283">
            <v>210253</v>
          </cell>
          <cell r="BI283">
            <v>8279</v>
          </cell>
          <cell r="BJ283">
            <v>154699.25</v>
          </cell>
          <cell r="BK283">
            <v>172666.5</v>
          </cell>
          <cell r="BL283">
            <v>-50.677574858720618</v>
          </cell>
          <cell r="BM283">
            <v>1020314.0724251412</v>
          </cell>
          <cell r="BN283">
            <v>293379.84464842954</v>
          </cell>
          <cell r="CA283">
            <v>274</v>
          </cell>
          <cell r="CB283" t="str">
            <v>SOMERVILLE</v>
          </cell>
          <cell r="CC283">
            <v>0</v>
          </cell>
          <cell r="CD283">
            <v>672</v>
          </cell>
          <cell r="CE283">
            <v>0</v>
          </cell>
          <cell r="CF283">
            <v>34</v>
          </cell>
          <cell r="CG283">
            <v>706</v>
          </cell>
          <cell r="CH283">
            <v>0</v>
          </cell>
          <cell r="CI283">
            <v>0</v>
          </cell>
          <cell r="CJ283">
            <v>0</v>
          </cell>
          <cell r="CK283">
            <v>0</v>
          </cell>
          <cell r="CL283">
            <v>706</v>
          </cell>
          <cell r="CN283">
            <v>34</v>
          </cell>
          <cell r="CP283">
            <v>474467</v>
          </cell>
          <cell r="CQ283">
            <v>473795</v>
          </cell>
          <cell r="CR283">
            <v>672</v>
          </cell>
          <cell r="CS283">
            <v>-50.677574858720618</v>
          </cell>
          <cell r="CT283">
            <v>-50.677574858720618</v>
          </cell>
          <cell r="CV283">
            <v>0</v>
          </cell>
        </row>
        <row r="284">
          <cell r="A284">
            <v>276</v>
          </cell>
          <cell r="B284">
            <v>276</v>
          </cell>
          <cell r="C284" t="str">
            <v>SOUTHAMPTON</v>
          </cell>
          <cell r="D284">
            <v>4</v>
          </cell>
          <cell r="E284">
            <v>42904</v>
          </cell>
          <cell r="F284">
            <v>0</v>
          </cell>
          <cell r="G284">
            <v>3572</v>
          </cell>
          <cell r="H284">
            <v>46476</v>
          </cell>
          <cell r="J284">
            <v>4725.3271764508654</v>
          </cell>
          <cell r="K284">
            <v>0.28508207570141542</v>
          </cell>
          <cell r="L284">
            <v>3572</v>
          </cell>
          <cell r="M284">
            <v>8297.3271764508645</v>
          </cell>
          <cell r="O284">
            <v>38178.672823549132</v>
          </cell>
          <cell r="Q284">
            <v>0</v>
          </cell>
          <cell r="R284">
            <v>4725.3271764508654</v>
          </cell>
          <cell r="S284">
            <v>3572</v>
          </cell>
          <cell r="T284">
            <v>8297.3271764508645</v>
          </cell>
          <cell r="V284">
            <v>20147.321913258416</v>
          </cell>
          <cell r="AA284">
            <v>275</v>
          </cell>
          <cell r="AB284">
            <v>4</v>
          </cell>
          <cell r="AC284">
            <v>0</v>
          </cell>
          <cell r="AD284">
            <v>0</v>
          </cell>
          <cell r="AE284">
            <v>42904</v>
          </cell>
          <cell r="AF284">
            <v>0</v>
          </cell>
          <cell r="AG284">
            <v>42904</v>
          </cell>
          <cell r="AH284">
            <v>0</v>
          </cell>
          <cell r="AI284">
            <v>3572</v>
          </cell>
          <cell r="AJ284">
            <v>46476</v>
          </cell>
          <cell r="AK284">
            <v>0</v>
          </cell>
          <cell r="AM284">
            <v>0</v>
          </cell>
          <cell r="AN284">
            <v>0</v>
          </cell>
          <cell r="AO284">
            <v>46476</v>
          </cell>
          <cell r="BA284">
            <v>275</v>
          </cell>
          <cell r="BB284">
            <v>276</v>
          </cell>
          <cell r="BC284" t="str">
            <v>SOUTHAMPTON</v>
          </cell>
          <cell r="BD284">
            <v>42904</v>
          </cell>
          <cell r="BE284">
            <v>35242</v>
          </cell>
          <cell r="BF284">
            <v>7662</v>
          </cell>
          <cell r="BG284">
            <v>0</v>
          </cell>
          <cell r="BH284">
            <v>5927</v>
          </cell>
          <cell r="BI284">
            <v>2126</v>
          </cell>
          <cell r="BJ284">
            <v>861.75</v>
          </cell>
          <cell r="BK284">
            <v>0</v>
          </cell>
          <cell r="BL284">
            <v>-1.4280867415832859</v>
          </cell>
          <cell r="BM284">
            <v>16575.321913258416</v>
          </cell>
          <cell r="BN284">
            <v>4737.3104414730715</v>
          </cell>
          <cell r="CA284">
            <v>276</v>
          </cell>
          <cell r="CB284" t="str">
            <v>SOUTHAMPTON</v>
          </cell>
          <cell r="CC284">
            <v>0</v>
          </cell>
          <cell r="CD284">
            <v>0</v>
          </cell>
          <cell r="CE284">
            <v>0</v>
          </cell>
          <cell r="CF284">
            <v>0</v>
          </cell>
          <cell r="CG284">
            <v>0</v>
          </cell>
          <cell r="CH284">
            <v>0</v>
          </cell>
          <cell r="CI284">
            <v>0</v>
          </cell>
          <cell r="CJ284">
            <v>0</v>
          </cell>
          <cell r="CK284">
            <v>0</v>
          </cell>
          <cell r="CL284">
            <v>0</v>
          </cell>
          <cell r="CN284">
            <v>0</v>
          </cell>
          <cell r="CP284">
            <v>7662</v>
          </cell>
          <cell r="CQ284">
            <v>7662</v>
          </cell>
          <cell r="CR284">
            <v>0</v>
          </cell>
          <cell r="CS284">
            <v>-1.4280867415832859</v>
          </cell>
          <cell r="CT284">
            <v>-1.4280867415832859</v>
          </cell>
          <cell r="CV284">
            <v>0</v>
          </cell>
        </row>
        <row r="285">
          <cell r="A285">
            <v>277</v>
          </cell>
          <cell r="B285">
            <v>277</v>
          </cell>
          <cell r="C285" t="str">
            <v>SOUTHBOROUGH</v>
          </cell>
          <cell r="D285">
            <v>1</v>
          </cell>
          <cell r="E285">
            <v>17158</v>
          </cell>
          <cell r="F285">
            <v>0</v>
          </cell>
          <cell r="G285">
            <v>893</v>
          </cell>
          <cell r="H285">
            <v>18051</v>
          </cell>
          <cell r="J285">
            <v>2.9925415850936776</v>
          </cell>
          <cell r="K285">
            <v>7.0631260893362277E-4</v>
          </cell>
          <cell r="L285">
            <v>893</v>
          </cell>
          <cell r="M285">
            <v>895.9925415850937</v>
          </cell>
          <cell r="O285">
            <v>17155.007458414908</v>
          </cell>
          <cell r="Q285">
            <v>0</v>
          </cell>
          <cell r="R285">
            <v>2.9925415850936776</v>
          </cell>
          <cell r="S285">
            <v>893</v>
          </cell>
          <cell r="T285">
            <v>895.9925415850937</v>
          </cell>
          <cell r="V285">
            <v>5129.8514270356291</v>
          </cell>
          <cell r="AA285">
            <v>276</v>
          </cell>
          <cell r="AB285">
            <v>1</v>
          </cell>
          <cell r="AC285">
            <v>0</v>
          </cell>
          <cell r="AD285">
            <v>0</v>
          </cell>
          <cell r="AE285">
            <v>17158</v>
          </cell>
          <cell r="AF285">
            <v>0</v>
          </cell>
          <cell r="AG285">
            <v>17158</v>
          </cell>
          <cell r="AH285">
            <v>0</v>
          </cell>
          <cell r="AI285">
            <v>893</v>
          </cell>
          <cell r="AJ285">
            <v>18051</v>
          </cell>
          <cell r="AK285">
            <v>0</v>
          </cell>
          <cell r="AM285">
            <v>0</v>
          </cell>
          <cell r="AN285">
            <v>0</v>
          </cell>
          <cell r="AO285">
            <v>18051</v>
          </cell>
          <cell r="BA285">
            <v>276</v>
          </cell>
          <cell r="BB285">
            <v>277</v>
          </cell>
          <cell r="BC285" t="str">
            <v>SOUTHBOROUGH</v>
          </cell>
          <cell r="BD285">
            <v>17158</v>
          </cell>
          <cell r="BE285">
            <v>32414</v>
          </cell>
          <cell r="BF285">
            <v>0</v>
          </cell>
          <cell r="BG285">
            <v>366</v>
          </cell>
          <cell r="BH285">
            <v>3866</v>
          </cell>
          <cell r="BI285">
            <v>0</v>
          </cell>
          <cell r="BJ285">
            <v>0</v>
          </cell>
          <cell r="BK285">
            <v>0</v>
          </cell>
          <cell r="BL285">
            <v>4.8514270356290581</v>
          </cell>
          <cell r="BM285">
            <v>4236.8514270356291</v>
          </cell>
          <cell r="BN285">
            <v>3.0001305662509745</v>
          </cell>
          <cell r="CA285">
            <v>277</v>
          </cell>
          <cell r="CB285" t="str">
            <v>SOUTHBOROUGH</v>
          </cell>
          <cell r="CC285">
            <v>0</v>
          </cell>
          <cell r="CD285">
            <v>0</v>
          </cell>
          <cell r="CE285">
            <v>0</v>
          </cell>
          <cell r="CF285">
            <v>0</v>
          </cell>
          <cell r="CG285">
            <v>0</v>
          </cell>
          <cell r="CH285">
            <v>0</v>
          </cell>
          <cell r="CI285">
            <v>0</v>
          </cell>
          <cell r="CJ285">
            <v>0</v>
          </cell>
          <cell r="CK285">
            <v>0</v>
          </cell>
          <cell r="CL285">
            <v>0</v>
          </cell>
          <cell r="CN285">
            <v>0</v>
          </cell>
          <cell r="CP285">
            <v>0</v>
          </cell>
          <cell r="CQ285">
            <v>0</v>
          </cell>
          <cell r="CR285">
            <v>0</v>
          </cell>
          <cell r="CS285">
            <v>4.8514270356290581</v>
          </cell>
          <cell r="CT285">
            <v>4.8514270356290581</v>
          </cell>
          <cell r="CV285">
            <v>0</v>
          </cell>
        </row>
        <row r="286">
          <cell r="A286">
            <v>278</v>
          </cell>
          <cell r="B286">
            <v>278</v>
          </cell>
          <cell r="C286" t="str">
            <v>SOUTHBRIDGE</v>
          </cell>
          <cell r="D286">
            <v>79</v>
          </cell>
          <cell r="E286">
            <v>879434</v>
          </cell>
          <cell r="F286">
            <v>0</v>
          </cell>
          <cell r="G286">
            <v>70547</v>
          </cell>
          <cell r="H286">
            <v>949981</v>
          </cell>
          <cell r="J286">
            <v>88729.215221988241</v>
          </cell>
          <cell r="K286">
            <v>0.27106742249903504</v>
          </cell>
          <cell r="L286">
            <v>70547</v>
          </cell>
          <cell r="M286">
            <v>159276.21522198824</v>
          </cell>
          <cell r="O286">
            <v>790704.78477801173</v>
          </cell>
          <cell r="Q286">
            <v>0</v>
          </cell>
          <cell r="R286">
            <v>88729.215221988241</v>
          </cell>
          <cell r="S286">
            <v>70547</v>
          </cell>
          <cell r="T286">
            <v>159276.21522198824</v>
          </cell>
          <cell r="V286">
            <v>397879.64072817197</v>
          </cell>
          <cell r="AA286">
            <v>277</v>
          </cell>
          <cell r="AB286">
            <v>79</v>
          </cell>
          <cell r="AC286">
            <v>0</v>
          </cell>
          <cell r="AD286">
            <v>0</v>
          </cell>
          <cell r="AE286">
            <v>879434</v>
          </cell>
          <cell r="AF286">
            <v>0</v>
          </cell>
          <cell r="AG286">
            <v>879434</v>
          </cell>
          <cell r="AH286">
            <v>0</v>
          </cell>
          <cell r="AI286">
            <v>70547</v>
          </cell>
          <cell r="AJ286">
            <v>949981</v>
          </cell>
          <cell r="AK286">
            <v>0</v>
          </cell>
          <cell r="AM286">
            <v>0</v>
          </cell>
          <cell r="AN286">
            <v>0</v>
          </cell>
          <cell r="AO286">
            <v>949981</v>
          </cell>
          <cell r="BA286">
            <v>277</v>
          </cell>
          <cell r="BB286">
            <v>278</v>
          </cell>
          <cell r="BC286" t="str">
            <v>SOUTHBRIDGE</v>
          </cell>
          <cell r="BD286">
            <v>879434</v>
          </cell>
          <cell r="BE286">
            <v>738458</v>
          </cell>
          <cell r="BF286">
            <v>140976</v>
          </cell>
          <cell r="BG286">
            <v>181598.75</v>
          </cell>
          <cell r="BH286">
            <v>0</v>
          </cell>
          <cell r="BI286">
            <v>1773.25</v>
          </cell>
          <cell r="BJ286">
            <v>62.25</v>
          </cell>
          <cell r="BK286">
            <v>53</v>
          </cell>
          <cell r="BL286">
            <v>2869.390728171973</v>
          </cell>
          <cell r="BM286">
            <v>327332.64072817197</v>
          </cell>
          <cell r="BN286">
            <v>88954.229419209631</v>
          </cell>
          <cell r="CA286">
            <v>278</v>
          </cell>
          <cell r="CB286" t="str">
            <v>SOUTHBRIDGE</v>
          </cell>
          <cell r="CC286">
            <v>0</v>
          </cell>
          <cell r="CD286">
            <v>0</v>
          </cell>
          <cell r="CE286">
            <v>0</v>
          </cell>
          <cell r="CF286">
            <v>0</v>
          </cell>
          <cell r="CG286">
            <v>0</v>
          </cell>
          <cell r="CH286">
            <v>0</v>
          </cell>
          <cell r="CI286">
            <v>0</v>
          </cell>
          <cell r="CJ286">
            <v>0</v>
          </cell>
          <cell r="CK286">
            <v>0</v>
          </cell>
          <cell r="CL286">
            <v>0</v>
          </cell>
          <cell r="CN286">
            <v>0</v>
          </cell>
          <cell r="CP286">
            <v>140976</v>
          </cell>
          <cell r="CQ286">
            <v>140976</v>
          </cell>
          <cell r="CR286">
            <v>0</v>
          </cell>
          <cell r="CS286">
            <v>2869.390728171973</v>
          </cell>
          <cell r="CT286">
            <v>2869.390728171973</v>
          </cell>
          <cell r="CV286">
            <v>0</v>
          </cell>
        </row>
        <row r="287">
          <cell r="A287">
            <v>275</v>
          </cell>
          <cell r="B287">
            <v>275</v>
          </cell>
          <cell r="C287" t="str">
            <v>SOUTH HADLEY</v>
          </cell>
          <cell r="D287">
            <v>111</v>
          </cell>
          <cell r="E287">
            <v>1437728</v>
          </cell>
          <cell r="F287">
            <v>0</v>
          </cell>
          <cell r="G287">
            <v>99123</v>
          </cell>
          <cell r="H287">
            <v>1536851</v>
          </cell>
          <cell r="J287">
            <v>188857.54446731525</v>
          </cell>
          <cell r="K287">
            <v>0.47639363165947607</v>
          </cell>
          <cell r="L287">
            <v>99123</v>
          </cell>
          <cell r="M287">
            <v>287980.54446731525</v>
          </cell>
          <cell r="O287">
            <v>1248870.4555326847</v>
          </cell>
          <cell r="Q287">
            <v>0</v>
          </cell>
          <cell r="R287">
            <v>188857.54446731525</v>
          </cell>
          <cell r="S287">
            <v>99123</v>
          </cell>
          <cell r="T287">
            <v>287980.54446731525</v>
          </cell>
          <cell r="V287">
            <v>495554.71511224093</v>
          </cell>
          <cell r="AA287">
            <v>278</v>
          </cell>
          <cell r="AB287">
            <v>111</v>
          </cell>
          <cell r="AC287">
            <v>0</v>
          </cell>
          <cell r="AD287">
            <v>0</v>
          </cell>
          <cell r="AE287">
            <v>1437728</v>
          </cell>
          <cell r="AF287">
            <v>0</v>
          </cell>
          <cell r="AG287">
            <v>1437728</v>
          </cell>
          <cell r="AH287">
            <v>0</v>
          </cell>
          <cell r="AI287">
            <v>99123</v>
          </cell>
          <cell r="AJ287">
            <v>1536851</v>
          </cell>
          <cell r="AK287">
            <v>0</v>
          </cell>
          <cell r="AM287">
            <v>0</v>
          </cell>
          <cell r="AN287">
            <v>0</v>
          </cell>
          <cell r="AO287">
            <v>1536851</v>
          </cell>
          <cell r="BA287">
            <v>278</v>
          </cell>
          <cell r="BB287">
            <v>275</v>
          </cell>
          <cell r="BC287" t="str">
            <v>SOUTH HADLEY</v>
          </cell>
          <cell r="BD287">
            <v>1437728</v>
          </cell>
          <cell r="BE287">
            <v>1131695</v>
          </cell>
          <cell r="BF287">
            <v>306033</v>
          </cell>
          <cell r="BG287">
            <v>8715.75</v>
          </cell>
          <cell r="BH287">
            <v>0</v>
          </cell>
          <cell r="BI287">
            <v>31396</v>
          </cell>
          <cell r="BJ287">
            <v>33676.5</v>
          </cell>
          <cell r="BK287">
            <v>16472.75</v>
          </cell>
          <cell r="BL287">
            <v>137.71511224094138</v>
          </cell>
          <cell r="BM287">
            <v>396431.71511224093</v>
          </cell>
          <cell r="BN287">
            <v>189336.48061761472</v>
          </cell>
          <cell r="CA287">
            <v>275</v>
          </cell>
          <cell r="CB287" t="str">
            <v>SOUTH HADLEY</v>
          </cell>
          <cell r="CC287">
            <v>0</v>
          </cell>
          <cell r="CD287">
            <v>0</v>
          </cell>
          <cell r="CE287">
            <v>0</v>
          </cell>
          <cell r="CF287">
            <v>0</v>
          </cell>
          <cell r="CG287">
            <v>0</v>
          </cell>
          <cell r="CH287">
            <v>0</v>
          </cell>
          <cell r="CI287">
            <v>0</v>
          </cell>
          <cell r="CJ287">
            <v>0</v>
          </cell>
          <cell r="CK287">
            <v>0</v>
          </cell>
          <cell r="CL287">
            <v>0</v>
          </cell>
          <cell r="CN287">
            <v>0</v>
          </cell>
          <cell r="CP287">
            <v>306033</v>
          </cell>
          <cell r="CQ287">
            <v>306033</v>
          </cell>
          <cell r="CR287">
            <v>0</v>
          </cell>
          <cell r="CS287">
            <v>137.71511224094138</v>
          </cell>
          <cell r="CT287">
            <v>137.71511224094138</v>
          </cell>
          <cell r="CV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AA288">
            <v>279</v>
          </cell>
          <cell r="BA288">
            <v>279</v>
          </cell>
          <cell r="BB288">
            <v>279</v>
          </cell>
          <cell r="BC288" t="str">
            <v>SOUTHWICK</v>
          </cell>
          <cell r="BD288">
            <v>0</v>
          </cell>
          <cell r="BE288">
            <v>0</v>
          </cell>
          <cell r="BF288">
            <v>0</v>
          </cell>
          <cell r="BG288">
            <v>0</v>
          </cell>
          <cell r="BH288">
            <v>0</v>
          </cell>
          <cell r="BI288">
            <v>0</v>
          </cell>
          <cell r="BJ288">
            <v>0</v>
          </cell>
          <cell r="BK288">
            <v>0</v>
          </cell>
          <cell r="BL288">
            <v>0</v>
          </cell>
          <cell r="BM288">
            <v>0</v>
          </cell>
          <cell r="BN288">
            <v>0</v>
          </cell>
          <cell r="CA288">
            <v>279</v>
          </cell>
          <cell r="CB288" t="str">
            <v>SOUTHWICK</v>
          </cell>
          <cell r="CC288">
            <v>0</v>
          </cell>
          <cell r="CD288">
            <v>0</v>
          </cell>
          <cell r="CE288">
            <v>0</v>
          </cell>
          <cell r="CF288">
            <v>0</v>
          </cell>
          <cell r="CG288">
            <v>0</v>
          </cell>
          <cell r="CH288">
            <v>0</v>
          </cell>
          <cell r="CI288">
            <v>0</v>
          </cell>
          <cell r="CJ288">
            <v>0</v>
          </cell>
          <cell r="CK288">
            <v>0</v>
          </cell>
          <cell r="CL288">
            <v>0</v>
          </cell>
          <cell r="CN288">
            <v>0</v>
          </cell>
          <cell r="CP288">
            <v>0</v>
          </cell>
          <cell r="CQ288">
            <v>0</v>
          </cell>
          <cell r="CR288">
            <v>0</v>
          </cell>
          <cell r="CS288">
            <v>0</v>
          </cell>
          <cell r="CT288">
            <v>0</v>
          </cell>
          <cell r="CV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AA289">
            <v>280</v>
          </cell>
          <cell r="BA289">
            <v>280</v>
          </cell>
          <cell r="BB289">
            <v>280</v>
          </cell>
          <cell r="BC289" t="str">
            <v>SPENCER</v>
          </cell>
          <cell r="BD289">
            <v>0</v>
          </cell>
          <cell r="BE289">
            <v>0</v>
          </cell>
          <cell r="BF289">
            <v>0</v>
          </cell>
          <cell r="BG289">
            <v>0</v>
          </cell>
          <cell r="BH289">
            <v>0</v>
          </cell>
          <cell r="BI289">
            <v>0</v>
          </cell>
          <cell r="BJ289">
            <v>0</v>
          </cell>
          <cell r="BK289">
            <v>0</v>
          </cell>
          <cell r="BL289">
            <v>0</v>
          </cell>
          <cell r="BM289">
            <v>0</v>
          </cell>
          <cell r="BN289">
            <v>0</v>
          </cell>
          <cell r="CA289">
            <v>280</v>
          </cell>
          <cell r="CB289" t="str">
            <v>SPENCER</v>
          </cell>
          <cell r="CC289">
            <v>0</v>
          </cell>
          <cell r="CD289">
            <v>0</v>
          </cell>
          <cell r="CE289">
            <v>0</v>
          </cell>
          <cell r="CF289">
            <v>0</v>
          </cell>
          <cell r="CG289">
            <v>0</v>
          </cell>
          <cell r="CH289">
            <v>0</v>
          </cell>
          <cell r="CI289">
            <v>0</v>
          </cell>
          <cell r="CJ289">
            <v>0</v>
          </cell>
          <cell r="CK289">
            <v>0</v>
          </cell>
          <cell r="CL289">
            <v>0</v>
          </cell>
          <cell r="CN289">
            <v>0</v>
          </cell>
          <cell r="CP289">
            <v>0</v>
          </cell>
          <cell r="CQ289">
            <v>0</v>
          </cell>
          <cell r="CR289">
            <v>0</v>
          </cell>
          <cell r="CS289">
            <v>0</v>
          </cell>
          <cell r="CT289">
            <v>0</v>
          </cell>
          <cell r="CV289">
            <v>0</v>
          </cell>
        </row>
        <row r="290">
          <cell r="A290">
            <v>281</v>
          </cell>
          <cell r="B290">
            <v>281</v>
          </cell>
          <cell r="C290" t="str">
            <v>SPRINGFIELD</v>
          </cell>
          <cell r="D290">
            <v>4110</v>
          </cell>
          <cell r="E290">
            <v>48686904</v>
          </cell>
          <cell r="F290">
            <v>0</v>
          </cell>
          <cell r="G290">
            <v>3670230</v>
          </cell>
          <cell r="H290">
            <v>52357134</v>
          </cell>
          <cell r="J290">
            <v>4160039.0448989403</v>
          </cell>
          <cell r="K290">
            <v>0.37191961539256357</v>
          </cell>
          <cell r="L290">
            <v>3670230</v>
          </cell>
          <cell r="M290">
            <v>7830269.0448989403</v>
          </cell>
          <cell r="O290">
            <v>44526864.955101058</v>
          </cell>
          <cell r="Q290">
            <v>0</v>
          </cell>
          <cell r="R290">
            <v>4160039.0448989403</v>
          </cell>
          <cell r="S290">
            <v>3670230</v>
          </cell>
          <cell r="T290">
            <v>7830269.0448989403</v>
          </cell>
          <cell r="V290">
            <v>14855547.667388938</v>
          </cell>
          <cell r="AA290">
            <v>281</v>
          </cell>
          <cell r="AB290">
            <v>4110</v>
          </cell>
          <cell r="AC290">
            <v>0</v>
          </cell>
          <cell r="AD290">
            <v>0</v>
          </cell>
          <cell r="AE290">
            <v>48686904</v>
          </cell>
          <cell r="AF290">
            <v>0</v>
          </cell>
          <cell r="AG290">
            <v>48686904</v>
          </cell>
          <cell r="AH290">
            <v>0</v>
          </cell>
          <cell r="AI290">
            <v>3670230</v>
          </cell>
          <cell r="AJ290">
            <v>52357134</v>
          </cell>
          <cell r="AK290">
            <v>0</v>
          </cell>
          <cell r="AM290">
            <v>0</v>
          </cell>
          <cell r="AN290">
            <v>0</v>
          </cell>
          <cell r="AO290">
            <v>52357134</v>
          </cell>
          <cell r="BA290">
            <v>281</v>
          </cell>
          <cell r="BB290">
            <v>281</v>
          </cell>
          <cell r="BC290" t="str">
            <v>SPRINGFIELD</v>
          </cell>
          <cell r="BD290">
            <v>48686904</v>
          </cell>
          <cell r="BE290">
            <v>41958076</v>
          </cell>
          <cell r="BF290">
            <v>6728828</v>
          </cell>
          <cell r="BG290">
            <v>979219.75</v>
          </cell>
          <cell r="BH290">
            <v>656558</v>
          </cell>
          <cell r="BI290">
            <v>1118226.25</v>
          </cell>
          <cell r="BJ290">
            <v>810043.25</v>
          </cell>
          <cell r="BK290">
            <v>877128.25</v>
          </cell>
          <cell r="BL290">
            <v>15314.167388938833</v>
          </cell>
          <cell r="BM290">
            <v>11185317.667388938</v>
          </cell>
          <cell r="BN290">
            <v>4170588.758922169</v>
          </cell>
          <cell r="CA290">
            <v>281</v>
          </cell>
          <cell r="CB290" t="str">
            <v>SPRINGFIELD</v>
          </cell>
          <cell r="CC290">
            <v>0</v>
          </cell>
          <cell r="CD290">
            <v>0</v>
          </cell>
          <cell r="CE290">
            <v>0</v>
          </cell>
          <cell r="CF290">
            <v>0</v>
          </cell>
          <cell r="CG290">
            <v>0</v>
          </cell>
          <cell r="CH290">
            <v>0</v>
          </cell>
          <cell r="CI290">
            <v>0</v>
          </cell>
          <cell r="CJ290">
            <v>0</v>
          </cell>
          <cell r="CK290">
            <v>0</v>
          </cell>
          <cell r="CL290">
            <v>0</v>
          </cell>
          <cell r="CN290">
            <v>0</v>
          </cell>
          <cell r="CP290">
            <v>6728828</v>
          </cell>
          <cell r="CQ290">
            <v>6728828</v>
          </cell>
          <cell r="CR290">
            <v>0</v>
          </cell>
          <cell r="CS290">
            <v>15314.167388938833</v>
          </cell>
          <cell r="CT290">
            <v>15314.167388938833</v>
          </cell>
          <cell r="CV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AA291">
            <v>282</v>
          </cell>
          <cell r="BA291">
            <v>282</v>
          </cell>
          <cell r="BB291">
            <v>282</v>
          </cell>
          <cell r="BC291" t="str">
            <v>STERLING</v>
          </cell>
          <cell r="BD291">
            <v>0</v>
          </cell>
          <cell r="BE291">
            <v>0</v>
          </cell>
          <cell r="BF291">
            <v>0</v>
          </cell>
          <cell r="BG291">
            <v>0</v>
          </cell>
          <cell r="BH291">
            <v>0</v>
          </cell>
          <cell r="BI291">
            <v>0</v>
          </cell>
          <cell r="BJ291">
            <v>0</v>
          </cell>
          <cell r="BK291">
            <v>0</v>
          </cell>
          <cell r="BL291">
            <v>0</v>
          </cell>
          <cell r="BM291">
            <v>0</v>
          </cell>
          <cell r="BN291">
            <v>0</v>
          </cell>
          <cell r="CA291">
            <v>282</v>
          </cell>
          <cell r="CB291" t="str">
            <v>STERLING</v>
          </cell>
          <cell r="CC291">
            <v>0</v>
          </cell>
          <cell r="CD291">
            <v>0</v>
          </cell>
          <cell r="CE291">
            <v>0</v>
          </cell>
          <cell r="CF291">
            <v>0</v>
          </cell>
          <cell r="CG291">
            <v>0</v>
          </cell>
          <cell r="CH291">
            <v>0</v>
          </cell>
          <cell r="CI291">
            <v>0</v>
          </cell>
          <cell r="CJ291">
            <v>0</v>
          </cell>
          <cell r="CK291">
            <v>0</v>
          </cell>
          <cell r="CL291">
            <v>0</v>
          </cell>
          <cell r="CN291">
            <v>0</v>
          </cell>
          <cell r="CP291">
            <v>0</v>
          </cell>
          <cell r="CQ291">
            <v>0</v>
          </cell>
          <cell r="CR291">
            <v>0</v>
          </cell>
          <cell r="CS291">
            <v>0</v>
          </cell>
          <cell r="CT291">
            <v>0</v>
          </cell>
          <cell r="CV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AA292">
            <v>283</v>
          </cell>
          <cell r="BA292">
            <v>283</v>
          </cell>
          <cell r="BB292">
            <v>283</v>
          </cell>
          <cell r="BC292" t="str">
            <v>STOCKBRIDGE</v>
          </cell>
          <cell r="BD292">
            <v>0</v>
          </cell>
          <cell r="BE292">
            <v>0</v>
          </cell>
          <cell r="BF292">
            <v>0</v>
          </cell>
          <cell r="BG292">
            <v>0</v>
          </cell>
          <cell r="BH292">
            <v>0</v>
          </cell>
          <cell r="BI292">
            <v>0</v>
          </cell>
          <cell r="BJ292">
            <v>0</v>
          </cell>
          <cell r="BK292">
            <v>0</v>
          </cell>
          <cell r="BL292">
            <v>0</v>
          </cell>
          <cell r="BM292">
            <v>0</v>
          </cell>
          <cell r="BN292">
            <v>0</v>
          </cell>
          <cell r="CA292">
            <v>283</v>
          </cell>
          <cell r="CB292" t="str">
            <v>STOCKBRIDGE</v>
          </cell>
          <cell r="CC292">
            <v>0</v>
          </cell>
          <cell r="CD292">
            <v>0</v>
          </cell>
          <cell r="CE292">
            <v>0</v>
          </cell>
          <cell r="CF292">
            <v>0</v>
          </cell>
          <cell r="CG292">
            <v>0</v>
          </cell>
          <cell r="CH292">
            <v>0</v>
          </cell>
          <cell r="CI292">
            <v>0</v>
          </cell>
          <cell r="CJ292">
            <v>0</v>
          </cell>
          <cell r="CK292">
            <v>0</v>
          </cell>
          <cell r="CL292">
            <v>0</v>
          </cell>
          <cell r="CN292">
            <v>0</v>
          </cell>
          <cell r="CP292">
            <v>0</v>
          </cell>
          <cell r="CQ292">
            <v>0</v>
          </cell>
          <cell r="CR292">
            <v>0</v>
          </cell>
          <cell r="CS292">
            <v>0</v>
          </cell>
          <cell r="CT292">
            <v>0</v>
          </cell>
          <cell r="CV292">
            <v>0</v>
          </cell>
        </row>
        <row r="293">
          <cell r="A293">
            <v>284</v>
          </cell>
          <cell r="B293">
            <v>284</v>
          </cell>
          <cell r="C293" t="str">
            <v>STONEHAM</v>
          </cell>
          <cell r="D293">
            <v>90</v>
          </cell>
          <cell r="E293">
            <v>1148729</v>
          </cell>
          <cell r="F293">
            <v>0</v>
          </cell>
          <cell r="G293">
            <v>80370</v>
          </cell>
          <cell r="H293">
            <v>1229099</v>
          </cell>
          <cell r="J293">
            <v>153207.79590743835</v>
          </cell>
          <cell r="K293">
            <v>0.48909844751128773</v>
          </cell>
          <cell r="L293">
            <v>80370</v>
          </cell>
          <cell r="M293">
            <v>233577.79590743835</v>
          </cell>
          <cell r="O293">
            <v>995521.20409256162</v>
          </cell>
          <cell r="Q293">
            <v>0</v>
          </cell>
          <cell r="R293">
            <v>153207.79590743835</v>
          </cell>
          <cell r="S293">
            <v>80370</v>
          </cell>
          <cell r="T293">
            <v>233577.79590743835</v>
          </cell>
          <cell r="V293">
            <v>393615.31224136124</v>
          </cell>
          <cell r="AA293">
            <v>284</v>
          </cell>
          <cell r="AB293">
            <v>90</v>
          </cell>
          <cell r="AC293">
            <v>0</v>
          </cell>
          <cell r="AD293">
            <v>0</v>
          </cell>
          <cell r="AE293">
            <v>1148729</v>
          </cell>
          <cell r="AF293">
            <v>0</v>
          </cell>
          <cell r="AG293">
            <v>1148729</v>
          </cell>
          <cell r="AH293">
            <v>0</v>
          </cell>
          <cell r="AI293">
            <v>80370</v>
          </cell>
          <cell r="AJ293">
            <v>1229099</v>
          </cell>
          <cell r="AK293">
            <v>0</v>
          </cell>
          <cell r="AM293">
            <v>0</v>
          </cell>
          <cell r="AN293">
            <v>0</v>
          </cell>
          <cell r="AO293">
            <v>1229099</v>
          </cell>
          <cell r="BA293">
            <v>284</v>
          </cell>
          <cell r="BB293">
            <v>284</v>
          </cell>
          <cell r="BC293" t="str">
            <v>STONEHAM</v>
          </cell>
          <cell r="BD293">
            <v>1148729</v>
          </cell>
          <cell r="BE293">
            <v>900601</v>
          </cell>
          <cell r="BF293">
            <v>248128</v>
          </cell>
          <cell r="BG293">
            <v>15715.25</v>
          </cell>
          <cell r="BH293">
            <v>0</v>
          </cell>
          <cell r="BI293">
            <v>1548.5</v>
          </cell>
          <cell r="BJ293">
            <v>0</v>
          </cell>
          <cell r="BK293">
            <v>47605.25</v>
          </cell>
          <cell r="BL293">
            <v>248.31224136126548</v>
          </cell>
          <cell r="BM293">
            <v>313245.31224136124</v>
          </cell>
          <cell r="BN293">
            <v>153596.32553793176</v>
          </cell>
          <cell r="CA293">
            <v>284</v>
          </cell>
          <cell r="CB293" t="str">
            <v>STONEHAM</v>
          </cell>
          <cell r="CC293">
            <v>0</v>
          </cell>
          <cell r="CD293">
            <v>0</v>
          </cell>
          <cell r="CE293">
            <v>0</v>
          </cell>
          <cell r="CF293">
            <v>0</v>
          </cell>
          <cell r="CG293">
            <v>0</v>
          </cell>
          <cell r="CH293">
            <v>0</v>
          </cell>
          <cell r="CI293">
            <v>0</v>
          </cell>
          <cell r="CJ293">
            <v>0</v>
          </cell>
          <cell r="CK293">
            <v>0</v>
          </cell>
          <cell r="CL293">
            <v>0</v>
          </cell>
          <cell r="CN293">
            <v>0</v>
          </cell>
          <cell r="CP293">
            <v>248128</v>
          </cell>
          <cell r="CQ293">
            <v>248128</v>
          </cell>
          <cell r="CR293">
            <v>0</v>
          </cell>
          <cell r="CS293">
            <v>248.31224136126548</v>
          </cell>
          <cell r="CT293">
            <v>248.31224136126548</v>
          </cell>
          <cell r="CV293">
            <v>0</v>
          </cell>
        </row>
        <row r="294">
          <cell r="A294">
            <v>285</v>
          </cell>
          <cell r="B294">
            <v>285</v>
          </cell>
          <cell r="C294" t="str">
            <v>STOUGHTON</v>
          </cell>
          <cell r="D294">
            <v>157</v>
          </cell>
          <cell r="E294">
            <v>2173229</v>
          </cell>
          <cell r="F294">
            <v>0</v>
          </cell>
          <cell r="G294">
            <v>140201</v>
          </cell>
          <cell r="H294">
            <v>2313430</v>
          </cell>
          <cell r="J294">
            <v>395490.37502037879</v>
          </cell>
          <cell r="K294">
            <v>0.44341040697320311</v>
          </cell>
          <cell r="L294">
            <v>140201</v>
          </cell>
          <cell r="M294">
            <v>535691.37502037873</v>
          </cell>
          <cell r="O294">
            <v>1777738.6249796213</v>
          </cell>
          <cell r="Q294">
            <v>0</v>
          </cell>
          <cell r="R294">
            <v>395490.37502037879</v>
          </cell>
          <cell r="S294">
            <v>140201</v>
          </cell>
          <cell r="T294">
            <v>535691.37502037873</v>
          </cell>
          <cell r="V294">
            <v>1032129.4906280509</v>
          </cell>
          <cell r="AA294">
            <v>285</v>
          </cell>
          <cell r="AB294">
            <v>157</v>
          </cell>
          <cell r="AC294">
            <v>0</v>
          </cell>
          <cell r="AD294">
            <v>0</v>
          </cell>
          <cell r="AE294">
            <v>2173229</v>
          </cell>
          <cell r="AF294">
            <v>0</v>
          </cell>
          <cell r="AG294">
            <v>2173229</v>
          </cell>
          <cell r="AH294">
            <v>0</v>
          </cell>
          <cell r="AI294">
            <v>140201</v>
          </cell>
          <cell r="AJ294">
            <v>2313430</v>
          </cell>
          <cell r="AK294">
            <v>0</v>
          </cell>
          <cell r="AM294">
            <v>0</v>
          </cell>
          <cell r="AN294">
            <v>0</v>
          </cell>
          <cell r="AO294">
            <v>2313430</v>
          </cell>
          <cell r="BA294">
            <v>285</v>
          </cell>
          <cell r="BB294">
            <v>285</v>
          </cell>
          <cell r="BC294" t="str">
            <v>STOUGHTON</v>
          </cell>
          <cell r="BD294">
            <v>2173229</v>
          </cell>
          <cell r="BE294">
            <v>1533790</v>
          </cell>
          <cell r="BF294">
            <v>639439</v>
          </cell>
          <cell r="BG294">
            <v>108807.75</v>
          </cell>
          <cell r="BH294">
            <v>291</v>
          </cell>
          <cell r="BI294">
            <v>33432.25</v>
          </cell>
          <cell r="BJ294">
            <v>35654.5</v>
          </cell>
          <cell r="BK294">
            <v>72584.75</v>
          </cell>
          <cell r="BL294">
            <v>1719.2406280508731</v>
          </cell>
          <cell r="BM294">
            <v>891928.49062805087</v>
          </cell>
          <cell r="BN294">
            <v>396493.32482694869</v>
          </cell>
          <cell r="CA294">
            <v>285</v>
          </cell>
          <cell r="CB294" t="str">
            <v>STOUGHTON</v>
          </cell>
          <cell r="CC294">
            <v>0</v>
          </cell>
          <cell r="CD294">
            <v>0</v>
          </cell>
          <cell r="CE294">
            <v>0</v>
          </cell>
          <cell r="CF294">
            <v>0</v>
          </cell>
          <cell r="CG294">
            <v>0</v>
          </cell>
          <cell r="CH294">
            <v>0</v>
          </cell>
          <cell r="CI294">
            <v>0</v>
          </cell>
          <cell r="CJ294">
            <v>0</v>
          </cell>
          <cell r="CK294">
            <v>0</v>
          </cell>
          <cell r="CL294">
            <v>0</v>
          </cell>
          <cell r="CN294">
            <v>0</v>
          </cell>
          <cell r="CP294">
            <v>639439</v>
          </cell>
          <cell r="CQ294">
            <v>639439</v>
          </cell>
          <cell r="CR294">
            <v>0</v>
          </cell>
          <cell r="CS294">
            <v>1719.2406280508731</v>
          </cell>
          <cell r="CT294">
            <v>1719.2406280508731</v>
          </cell>
          <cell r="CV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AA295">
            <v>286</v>
          </cell>
          <cell r="BA295">
            <v>286</v>
          </cell>
          <cell r="BB295">
            <v>286</v>
          </cell>
          <cell r="BC295" t="str">
            <v>STOW</v>
          </cell>
          <cell r="BD295">
            <v>0</v>
          </cell>
          <cell r="BE295">
            <v>0</v>
          </cell>
          <cell r="BF295">
            <v>0</v>
          </cell>
          <cell r="BG295">
            <v>0</v>
          </cell>
          <cell r="BH295">
            <v>0</v>
          </cell>
          <cell r="BI295">
            <v>0</v>
          </cell>
          <cell r="BJ295">
            <v>0</v>
          </cell>
          <cell r="BK295">
            <v>0</v>
          </cell>
          <cell r="BL295">
            <v>0</v>
          </cell>
          <cell r="BM295">
            <v>0</v>
          </cell>
          <cell r="BN295">
            <v>0</v>
          </cell>
          <cell r="CA295">
            <v>286</v>
          </cell>
          <cell r="CB295" t="str">
            <v>STOW</v>
          </cell>
          <cell r="CC295">
            <v>0</v>
          </cell>
          <cell r="CD295">
            <v>0</v>
          </cell>
          <cell r="CE295">
            <v>0</v>
          </cell>
          <cell r="CF295">
            <v>0</v>
          </cell>
          <cell r="CG295">
            <v>0</v>
          </cell>
          <cell r="CH295">
            <v>0</v>
          </cell>
          <cell r="CI295">
            <v>0</v>
          </cell>
          <cell r="CJ295">
            <v>0</v>
          </cell>
          <cell r="CK295">
            <v>0</v>
          </cell>
          <cell r="CL295">
            <v>0</v>
          </cell>
          <cell r="CN295">
            <v>0</v>
          </cell>
          <cell r="CP295">
            <v>0</v>
          </cell>
          <cell r="CQ295">
            <v>0</v>
          </cell>
          <cell r="CR295">
            <v>0</v>
          </cell>
          <cell r="CS295">
            <v>0</v>
          </cell>
          <cell r="CT295">
            <v>0</v>
          </cell>
          <cell r="CV295">
            <v>0</v>
          </cell>
        </row>
        <row r="296">
          <cell r="A296">
            <v>287</v>
          </cell>
          <cell r="B296">
            <v>287</v>
          </cell>
          <cell r="C296" t="str">
            <v>STURBRIDGE</v>
          </cell>
          <cell r="D296">
            <v>13</v>
          </cell>
          <cell r="E296">
            <v>166439</v>
          </cell>
          <cell r="F296">
            <v>0</v>
          </cell>
          <cell r="G296">
            <v>11609</v>
          </cell>
          <cell r="H296">
            <v>178048</v>
          </cell>
          <cell r="J296">
            <v>7084.6991192190007</v>
          </cell>
          <cell r="K296">
            <v>0.14063214906396157</v>
          </cell>
          <cell r="L296">
            <v>11609</v>
          </cell>
          <cell r="M296">
            <v>18693.699119219</v>
          </cell>
          <cell r="O296">
            <v>159354.300880781</v>
          </cell>
          <cell r="Q296">
            <v>0</v>
          </cell>
          <cell r="R296">
            <v>7084.6991192190007</v>
          </cell>
          <cell r="S296">
            <v>11609</v>
          </cell>
          <cell r="T296">
            <v>18693.699119219</v>
          </cell>
          <cell r="V296">
            <v>61986.521543788505</v>
          </cell>
          <cell r="AA296">
            <v>287</v>
          </cell>
          <cell r="AB296">
            <v>13</v>
          </cell>
          <cell r="AC296">
            <v>0</v>
          </cell>
          <cell r="AD296">
            <v>0</v>
          </cell>
          <cell r="AE296">
            <v>166439</v>
          </cell>
          <cell r="AF296">
            <v>0</v>
          </cell>
          <cell r="AG296">
            <v>166439</v>
          </cell>
          <cell r="AH296">
            <v>0</v>
          </cell>
          <cell r="AI296">
            <v>11609</v>
          </cell>
          <cell r="AJ296">
            <v>178048</v>
          </cell>
          <cell r="AK296">
            <v>0</v>
          </cell>
          <cell r="AM296">
            <v>0</v>
          </cell>
          <cell r="AN296">
            <v>0</v>
          </cell>
          <cell r="AO296">
            <v>178048</v>
          </cell>
          <cell r="BA296">
            <v>287</v>
          </cell>
          <cell r="BB296">
            <v>287</v>
          </cell>
          <cell r="BC296" t="str">
            <v>STURBRIDGE</v>
          </cell>
          <cell r="BD296">
            <v>166439</v>
          </cell>
          <cell r="BE296">
            <v>155568</v>
          </cell>
          <cell r="BF296">
            <v>10871</v>
          </cell>
          <cell r="BG296">
            <v>38892</v>
          </cell>
          <cell r="BH296">
            <v>0</v>
          </cell>
          <cell r="BI296">
            <v>0</v>
          </cell>
          <cell r="BJ296">
            <v>0</v>
          </cell>
          <cell r="BK296">
            <v>0</v>
          </cell>
          <cell r="BL296">
            <v>614.52154378850537</v>
          </cell>
          <cell r="BM296">
            <v>50377.521543788505</v>
          </cell>
          <cell r="BN296">
            <v>7102.6656692541574</v>
          </cell>
          <cell r="CA296">
            <v>287</v>
          </cell>
          <cell r="CB296" t="str">
            <v>STURBRIDGE</v>
          </cell>
          <cell r="CC296">
            <v>0</v>
          </cell>
          <cell r="CD296">
            <v>0</v>
          </cell>
          <cell r="CE296">
            <v>0</v>
          </cell>
          <cell r="CF296">
            <v>0</v>
          </cell>
          <cell r="CG296">
            <v>0</v>
          </cell>
          <cell r="CH296">
            <v>0</v>
          </cell>
          <cell r="CI296">
            <v>0</v>
          </cell>
          <cell r="CJ296">
            <v>0</v>
          </cell>
          <cell r="CK296">
            <v>0</v>
          </cell>
          <cell r="CL296">
            <v>0</v>
          </cell>
          <cell r="CN296">
            <v>0</v>
          </cell>
          <cell r="CP296">
            <v>10871</v>
          </cell>
          <cell r="CQ296">
            <v>10871</v>
          </cell>
          <cell r="CR296">
            <v>0</v>
          </cell>
          <cell r="CS296">
            <v>614.52154378850537</v>
          </cell>
          <cell r="CT296">
            <v>614.52154378850537</v>
          </cell>
          <cell r="CV296">
            <v>0</v>
          </cell>
        </row>
        <row r="297">
          <cell r="A297">
            <v>288</v>
          </cell>
          <cell r="B297">
            <v>288</v>
          </cell>
          <cell r="C297" t="str">
            <v>SUDBURY</v>
          </cell>
          <cell r="D297">
            <v>4</v>
          </cell>
          <cell r="E297">
            <v>55376</v>
          </cell>
          <cell r="F297">
            <v>0</v>
          </cell>
          <cell r="G297">
            <v>3572</v>
          </cell>
          <cell r="H297">
            <v>58948</v>
          </cell>
          <cell r="J297">
            <v>49.940932470995854</v>
          </cell>
          <cell r="K297">
            <v>2.8726097753978071E-3</v>
          </cell>
          <cell r="L297">
            <v>3572</v>
          </cell>
          <cell r="M297">
            <v>3621.9409324709959</v>
          </cell>
          <cell r="O297">
            <v>55326.059067529</v>
          </cell>
          <cell r="Q297">
            <v>0</v>
          </cell>
          <cell r="R297">
            <v>49.940932470995854</v>
          </cell>
          <cell r="S297">
            <v>3572</v>
          </cell>
          <cell r="T297">
            <v>3621.9409324709959</v>
          </cell>
          <cell r="V297">
            <v>20957.212881579049</v>
          </cell>
          <cell r="AA297">
            <v>288</v>
          </cell>
          <cell r="AB297">
            <v>4</v>
          </cell>
          <cell r="AC297">
            <v>0</v>
          </cell>
          <cell r="AD297">
            <v>0</v>
          </cell>
          <cell r="AE297">
            <v>55376</v>
          </cell>
          <cell r="AF297">
            <v>0</v>
          </cell>
          <cell r="AG297">
            <v>55376</v>
          </cell>
          <cell r="AH297">
            <v>0</v>
          </cell>
          <cell r="AI297">
            <v>3572</v>
          </cell>
          <cell r="AJ297">
            <v>58948</v>
          </cell>
          <cell r="AK297">
            <v>0</v>
          </cell>
          <cell r="AM297">
            <v>0</v>
          </cell>
          <cell r="AN297">
            <v>0</v>
          </cell>
          <cell r="AO297">
            <v>58948</v>
          </cell>
          <cell r="BA297">
            <v>288</v>
          </cell>
          <cell r="BB297">
            <v>288</v>
          </cell>
          <cell r="BC297" t="str">
            <v>SUDBURY</v>
          </cell>
          <cell r="BD297">
            <v>55376</v>
          </cell>
          <cell r="BE297">
            <v>57252</v>
          </cell>
          <cell r="BF297">
            <v>0</v>
          </cell>
          <cell r="BG297">
            <v>5124</v>
          </cell>
          <cell r="BH297">
            <v>0</v>
          </cell>
          <cell r="BI297">
            <v>0</v>
          </cell>
          <cell r="BJ297">
            <v>12180.25</v>
          </cell>
          <cell r="BK297">
            <v>0</v>
          </cell>
          <cell r="BL297">
            <v>80.962881579047462</v>
          </cell>
          <cell r="BM297">
            <v>17385.212881579049</v>
          </cell>
          <cell r="BN297">
            <v>50.067580935093432</v>
          </cell>
          <cell r="CA297">
            <v>288</v>
          </cell>
          <cell r="CB297" t="str">
            <v>SUDBURY</v>
          </cell>
          <cell r="CC297">
            <v>0</v>
          </cell>
          <cell r="CD297">
            <v>0</v>
          </cell>
          <cell r="CE297">
            <v>0</v>
          </cell>
          <cell r="CF297">
            <v>0</v>
          </cell>
          <cell r="CG297">
            <v>0</v>
          </cell>
          <cell r="CH297">
            <v>0</v>
          </cell>
          <cell r="CI297">
            <v>0</v>
          </cell>
          <cell r="CJ297">
            <v>0</v>
          </cell>
          <cell r="CK297">
            <v>0</v>
          </cell>
          <cell r="CL297">
            <v>0</v>
          </cell>
          <cell r="CN297">
            <v>0</v>
          </cell>
          <cell r="CP297">
            <v>0</v>
          </cell>
          <cell r="CQ297">
            <v>0</v>
          </cell>
          <cell r="CR297">
            <v>0</v>
          </cell>
          <cell r="CS297">
            <v>80.962881579047462</v>
          </cell>
          <cell r="CT297">
            <v>80.962881579047462</v>
          </cell>
          <cell r="CV297">
            <v>0</v>
          </cell>
        </row>
        <row r="298">
          <cell r="A298">
            <v>289</v>
          </cell>
          <cell r="B298">
            <v>289</v>
          </cell>
          <cell r="C298" t="str">
            <v>SUNDERLAND</v>
          </cell>
          <cell r="D298">
            <v>1</v>
          </cell>
          <cell r="E298">
            <v>11835</v>
          </cell>
          <cell r="F298">
            <v>0</v>
          </cell>
          <cell r="G298">
            <v>893</v>
          </cell>
          <cell r="H298">
            <v>12728</v>
          </cell>
          <cell r="J298">
            <v>35.340714508163586</v>
          </cell>
          <cell r="K298">
            <v>3.7411265678879198E-3</v>
          </cell>
          <cell r="L298">
            <v>893</v>
          </cell>
          <cell r="M298">
            <v>928.34071450816361</v>
          </cell>
          <cell r="O298">
            <v>11799.659285491836</v>
          </cell>
          <cell r="Q298">
            <v>0</v>
          </cell>
          <cell r="R298">
            <v>35.340714508163586</v>
          </cell>
          <cell r="S298">
            <v>893</v>
          </cell>
          <cell r="T298">
            <v>928.34071450816361</v>
          </cell>
          <cell r="V298">
            <v>10339.543405270419</v>
          </cell>
          <cell r="AA298">
            <v>289</v>
          </cell>
          <cell r="AB298">
            <v>1</v>
          </cell>
          <cell r="AC298">
            <v>0</v>
          </cell>
          <cell r="AD298">
            <v>0</v>
          </cell>
          <cell r="AE298">
            <v>11835</v>
          </cell>
          <cell r="AF298">
            <v>0</v>
          </cell>
          <cell r="AG298">
            <v>11835</v>
          </cell>
          <cell r="AH298">
            <v>0</v>
          </cell>
          <cell r="AI298">
            <v>893</v>
          </cell>
          <cell r="AJ298">
            <v>12728</v>
          </cell>
          <cell r="AK298">
            <v>0</v>
          </cell>
          <cell r="AM298">
            <v>0</v>
          </cell>
          <cell r="AN298">
            <v>0</v>
          </cell>
          <cell r="AO298">
            <v>12728</v>
          </cell>
          <cell r="BA298">
            <v>289</v>
          </cell>
          <cell r="BB298">
            <v>289</v>
          </cell>
          <cell r="BC298" t="str">
            <v>SUNDERLAND</v>
          </cell>
          <cell r="BD298">
            <v>11835</v>
          </cell>
          <cell r="BE298">
            <v>14504</v>
          </cell>
          <cell r="BF298">
            <v>0</v>
          </cell>
          <cell r="BG298">
            <v>3626</v>
          </cell>
          <cell r="BH298">
            <v>0</v>
          </cell>
          <cell r="BI298">
            <v>0</v>
          </cell>
          <cell r="BJ298">
            <v>2477.5</v>
          </cell>
          <cell r="BK298">
            <v>3285.75</v>
          </cell>
          <cell r="BL298">
            <v>57.293405270418589</v>
          </cell>
          <cell r="BM298">
            <v>9446.5434052704186</v>
          </cell>
          <cell r="BN298">
            <v>35.43033732838564</v>
          </cell>
          <cell r="CA298">
            <v>289</v>
          </cell>
          <cell r="CB298" t="str">
            <v>SUNDERLAND</v>
          </cell>
          <cell r="CC298">
            <v>0</v>
          </cell>
          <cell r="CD298">
            <v>0</v>
          </cell>
          <cell r="CE298">
            <v>0</v>
          </cell>
          <cell r="CF298">
            <v>0</v>
          </cell>
          <cell r="CG298">
            <v>0</v>
          </cell>
          <cell r="CH298">
            <v>0</v>
          </cell>
          <cell r="CI298">
            <v>0</v>
          </cell>
          <cell r="CJ298">
            <v>0</v>
          </cell>
          <cell r="CK298">
            <v>0</v>
          </cell>
          <cell r="CL298">
            <v>0</v>
          </cell>
          <cell r="CN298">
            <v>0</v>
          </cell>
          <cell r="CP298">
            <v>0</v>
          </cell>
          <cell r="CQ298">
            <v>0</v>
          </cell>
          <cell r="CR298">
            <v>0</v>
          </cell>
          <cell r="CS298">
            <v>57.293405270418589</v>
          </cell>
          <cell r="CT298">
            <v>57.293405270418589</v>
          </cell>
          <cell r="CV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AA299">
            <v>290</v>
          </cell>
          <cell r="BA299">
            <v>290</v>
          </cell>
          <cell r="BB299">
            <v>290</v>
          </cell>
          <cell r="BC299" t="str">
            <v>SUTTON</v>
          </cell>
          <cell r="BD299">
            <v>0</v>
          </cell>
          <cell r="BE299">
            <v>0</v>
          </cell>
          <cell r="BF299">
            <v>0</v>
          </cell>
          <cell r="BG299">
            <v>0</v>
          </cell>
          <cell r="BH299">
            <v>0</v>
          </cell>
          <cell r="BI299">
            <v>0</v>
          </cell>
          <cell r="BJ299">
            <v>1602.25</v>
          </cell>
          <cell r="BK299">
            <v>0</v>
          </cell>
          <cell r="BL299">
            <v>0</v>
          </cell>
          <cell r="BM299">
            <v>1602.25</v>
          </cell>
          <cell r="BN299">
            <v>0</v>
          </cell>
          <cell r="CA299">
            <v>290</v>
          </cell>
          <cell r="CB299" t="str">
            <v>SUTTON</v>
          </cell>
          <cell r="CC299">
            <v>0</v>
          </cell>
          <cell r="CD299">
            <v>0</v>
          </cell>
          <cell r="CE299">
            <v>0</v>
          </cell>
          <cell r="CF299">
            <v>0</v>
          </cell>
          <cell r="CG299">
            <v>0</v>
          </cell>
          <cell r="CH299">
            <v>0</v>
          </cell>
          <cell r="CI299">
            <v>0</v>
          </cell>
          <cell r="CJ299">
            <v>0</v>
          </cell>
          <cell r="CK299">
            <v>0</v>
          </cell>
          <cell r="CL299">
            <v>0</v>
          </cell>
          <cell r="CN299">
            <v>0</v>
          </cell>
          <cell r="CP299">
            <v>0</v>
          </cell>
          <cell r="CQ299">
            <v>0</v>
          </cell>
          <cell r="CR299">
            <v>0</v>
          </cell>
          <cell r="CS299">
            <v>0</v>
          </cell>
          <cell r="CT299">
            <v>0</v>
          </cell>
          <cell r="CV299">
            <v>0</v>
          </cell>
        </row>
        <row r="300">
          <cell r="A300">
            <v>291</v>
          </cell>
          <cell r="B300">
            <v>291</v>
          </cell>
          <cell r="C300" t="str">
            <v>SWAMPSCOTT</v>
          </cell>
          <cell r="D300">
            <v>26</v>
          </cell>
          <cell r="E300">
            <v>387602</v>
          </cell>
          <cell r="F300">
            <v>0</v>
          </cell>
          <cell r="G300">
            <v>23218</v>
          </cell>
          <cell r="H300">
            <v>410820</v>
          </cell>
          <cell r="J300">
            <v>6497.3438612493273</v>
          </cell>
          <cell r="K300">
            <v>0.10081753220213539</v>
          </cell>
          <cell r="L300">
            <v>23218</v>
          </cell>
          <cell r="M300">
            <v>29715.343861249326</v>
          </cell>
          <cell r="O300">
            <v>381104.65613875067</v>
          </cell>
          <cell r="Q300">
            <v>0</v>
          </cell>
          <cell r="R300">
            <v>6497.3438612493273</v>
          </cell>
          <cell r="S300">
            <v>23218</v>
          </cell>
          <cell r="T300">
            <v>29715.343861249326</v>
          </cell>
          <cell r="V300">
            <v>87664.567172685754</v>
          </cell>
          <cell r="AA300">
            <v>291</v>
          </cell>
          <cell r="AB300">
            <v>26</v>
          </cell>
          <cell r="AC300">
            <v>0</v>
          </cell>
          <cell r="AD300">
            <v>0</v>
          </cell>
          <cell r="AE300">
            <v>387602</v>
          </cell>
          <cell r="AF300">
            <v>0</v>
          </cell>
          <cell r="AG300">
            <v>387602</v>
          </cell>
          <cell r="AH300">
            <v>0</v>
          </cell>
          <cell r="AI300">
            <v>23218</v>
          </cell>
          <cell r="AJ300">
            <v>410820</v>
          </cell>
          <cell r="AK300">
            <v>0</v>
          </cell>
          <cell r="AM300">
            <v>0</v>
          </cell>
          <cell r="AN300">
            <v>0</v>
          </cell>
          <cell r="AO300">
            <v>410820</v>
          </cell>
          <cell r="BA300">
            <v>291</v>
          </cell>
          <cell r="BB300">
            <v>291</v>
          </cell>
          <cell r="BC300" t="str">
            <v>SWAMPSCOTT</v>
          </cell>
          <cell r="BD300">
            <v>387602</v>
          </cell>
          <cell r="BE300">
            <v>377531</v>
          </cell>
          <cell r="BF300">
            <v>10071</v>
          </cell>
          <cell r="BG300">
            <v>29259.25</v>
          </cell>
          <cell r="BH300">
            <v>0</v>
          </cell>
          <cell r="BI300">
            <v>17431.5</v>
          </cell>
          <cell r="BJ300">
            <v>7222.5</v>
          </cell>
          <cell r="BK300">
            <v>0</v>
          </cell>
          <cell r="BL300">
            <v>462.31717268575449</v>
          </cell>
          <cell r="BM300">
            <v>64446.567172685754</v>
          </cell>
          <cell r="BN300">
            <v>6513.8208988220422</v>
          </cell>
          <cell r="CA300">
            <v>291</v>
          </cell>
          <cell r="CB300" t="str">
            <v>SWAMPSCOTT</v>
          </cell>
          <cell r="CC300">
            <v>0</v>
          </cell>
          <cell r="CD300">
            <v>0</v>
          </cell>
          <cell r="CE300">
            <v>0</v>
          </cell>
          <cell r="CF300">
            <v>0</v>
          </cell>
          <cell r="CG300">
            <v>0</v>
          </cell>
          <cell r="CH300">
            <v>0</v>
          </cell>
          <cell r="CI300">
            <v>0</v>
          </cell>
          <cell r="CJ300">
            <v>0</v>
          </cell>
          <cell r="CK300">
            <v>0</v>
          </cell>
          <cell r="CL300">
            <v>0</v>
          </cell>
          <cell r="CN300">
            <v>0</v>
          </cell>
          <cell r="CP300">
            <v>10071</v>
          </cell>
          <cell r="CQ300">
            <v>10071</v>
          </cell>
          <cell r="CR300">
            <v>0</v>
          </cell>
          <cell r="CS300">
            <v>462.31717268575449</v>
          </cell>
          <cell r="CT300">
            <v>462.31717268575449</v>
          </cell>
          <cell r="CV300">
            <v>0</v>
          </cell>
        </row>
        <row r="301">
          <cell r="A301">
            <v>292</v>
          </cell>
          <cell r="B301">
            <v>292</v>
          </cell>
          <cell r="C301" t="str">
            <v>SWANSEA</v>
          </cell>
          <cell r="D301">
            <v>10</v>
          </cell>
          <cell r="E301">
            <v>124660</v>
          </cell>
          <cell r="F301">
            <v>0</v>
          </cell>
          <cell r="G301">
            <v>8930</v>
          </cell>
          <cell r="H301">
            <v>133590</v>
          </cell>
          <cell r="J301">
            <v>25337.878944803062</v>
          </cell>
          <cell r="K301">
            <v>0.48616060429552743</v>
          </cell>
          <cell r="L301">
            <v>8930</v>
          </cell>
          <cell r="M301">
            <v>34267.878944803058</v>
          </cell>
          <cell r="O301">
            <v>99322.121055196942</v>
          </cell>
          <cell r="Q301">
            <v>0</v>
          </cell>
          <cell r="R301">
            <v>25337.878944803062</v>
          </cell>
          <cell r="S301">
            <v>8930</v>
          </cell>
          <cell r="T301">
            <v>34267.878944803058</v>
          </cell>
          <cell r="V301">
            <v>61048.330282065937</v>
          </cell>
          <cell r="AA301">
            <v>292</v>
          </cell>
          <cell r="AB301">
            <v>10</v>
          </cell>
          <cell r="AC301">
            <v>0</v>
          </cell>
          <cell r="AD301">
            <v>0</v>
          </cell>
          <cell r="AE301">
            <v>124660</v>
          </cell>
          <cell r="AF301">
            <v>0</v>
          </cell>
          <cell r="AG301">
            <v>124660</v>
          </cell>
          <cell r="AH301">
            <v>0</v>
          </cell>
          <cell r="AI301">
            <v>8930</v>
          </cell>
          <cell r="AJ301">
            <v>133590</v>
          </cell>
          <cell r="AK301">
            <v>0</v>
          </cell>
          <cell r="AM301">
            <v>0</v>
          </cell>
          <cell r="AN301">
            <v>0</v>
          </cell>
          <cell r="AO301">
            <v>133590</v>
          </cell>
          <cell r="BA301">
            <v>292</v>
          </cell>
          <cell r="BB301">
            <v>292</v>
          </cell>
          <cell r="BC301" t="str">
            <v>SWANSEA</v>
          </cell>
          <cell r="BD301">
            <v>124660</v>
          </cell>
          <cell r="BE301">
            <v>83594</v>
          </cell>
          <cell r="BF301">
            <v>41066</v>
          </cell>
          <cell r="BG301">
            <v>792.75</v>
          </cell>
          <cell r="BH301">
            <v>6000</v>
          </cell>
          <cell r="BI301">
            <v>0</v>
          </cell>
          <cell r="BJ301">
            <v>0</v>
          </cell>
          <cell r="BK301">
            <v>4248.5</v>
          </cell>
          <cell r="BL301">
            <v>11.080282065940537</v>
          </cell>
          <cell r="BM301">
            <v>52118.330282065937</v>
          </cell>
          <cell r="BN301">
            <v>25402.134922676789</v>
          </cell>
          <cell r="CA301">
            <v>292</v>
          </cell>
          <cell r="CB301" t="str">
            <v>SWANSEA</v>
          </cell>
          <cell r="CC301">
            <v>0</v>
          </cell>
          <cell r="CD301">
            <v>0</v>
          </cell>
          <cell r="CE301">
            <v>0</v>
          </cell>
          <cell r="CF301">
            <v>0</v>
          </cell>
          <cell r="CG301">
            <v>0</v>
          </cell>
          <cell r="CH301">
            <v>0</v>
          </cell>
          <cell r="CI301">
            <v>0</v>
          </cell>
          <cell r="CJ301">
            <v>0</v>
          </cell>
          <cell r="CK301">
            <v>0</v>
          </cell>
          <cell r="CL301">
            <v>0</v>
          </cell>
          <cell r="CN301">
            <v>0</v>
          </cell>
          <cell r="CP301">
            <v>41066</v>
          </cell>
          <cell r="CQ301">
            <v>41066</v>
          </cell>
          <cell r="CR301">
            <v>0</v>
          </cell>
          <cell r="CS301">
            <v>11.080282065940537</v>
          </cell>
          <cell r="CT301">
            <v>11.080282065940537</v>
          </cell>
          <cell r="CV301">
            <v>0</v>
          </cell>
        </row>
        <row r="302">
          <cell r="A302">
            <v>293</v>
          </cell>
          <cell r="B302">
            <v>293</v>
          </cell>
          <cell r="C302" t="str">
            <v>TAUNTON</v>
          </cell>
          <cell r="D302">
            <v>38</v>
          </cell>
          <cell r="E302">
            <v>447981</v>
          </cell>
          <cell r="F302">
            <v>0</v>
          </cell>
          <cell r="G302">
            <v>33934</v>
          </cell>
          <cell r="H302">
            <v>481915</v>
          </cell>
          <cell r="J302">
            <v>62982.117008403846</v>
          </cell>
          <cell r="K302">
            <v>0.34912308447787482</v>
          </cell>
          <cell r="L302">
            <v>33934</v>
          </cell>
          <cell r="M302">
            <v>96916.117008403846</v>
          </cell>
          <cell r="O302">
            <v>384998.88299159613</v>
          </cell>
          <cell r="Q302">
            <v>0</v>
          </cell>
          <cell r="R302">
            <v>62982.117008403846</v>
          </cell>
          <cell r="S302">
            <v>33934</v>
          </cell>
          <cell r="T302">
            <v>96916.117008403846</v>
          </cell>
          <cell r="V302">
            <v>214334.89529626979</v>
          </cell>
          <cell r="AA302">
            <v>293</v>
          </cell>
          <cell r="AB302">
            <v>38</v>
          </cell>
          <cell r="AC302">
            <v>0</v>
          </cell>
          <cell r="AD302">
            <v>0</v>
          </cell>
          <cell r="AE302">
            <v>447981</v>
          </cell>
          <cell r="AF302">
            <v>0</v>
          </cell>
          <cell r="AG302">
            <v>447981</v>
          </cell>
          <cell r="AH302">
            <v>0</v>
          </cell>
          <cell r="AI302">
            <v>33934</v>
          </cell>
          <cell r="AJ302">
            <v>481915</v>
          </cell>
          <cell r="AK302">
            <v>0</v>
          </cell>
          <cell r="AM302">
            <v>0</v>
          </cell>
          <cell r="AN302">
            <v>0</v>
          </cell>
          <cell r="AO302">
            <v>481915</v>
          </cell>
          <cell r="BA302">
            <v>293</v>
          </cell>
          <cell r="BB302">
            <v>293</v>
          </cell>
          <cell r="BC302" t="str">
            <v>TAUNTON</v>
          </cell>
          <cell r="BD302">
            <v>447981</v>
          </cell>
          <cell r="BE302">
            <v>346633</v>
          </cell>
          <cell r="BF302">
            <v>101348</v>
          </cell>
          <cell r="BG302">
            <v>48030</v>
          </cell>
          <cell r="BH302">
            <v>8355</v>
          </cell>
          <cell r="BI302">
            <v>6021.75</v>
          </cell>
          <cell r="BJ302">
            <v>0</v>
          </cell>
          <cell r="BK302">
            <v>15889.25</v>
          </cell>
          <cell r="BL302">
            <v>756.89529626978037</v>
          </cell>
          <cell r="BM302">
            <v>180400.89529626979</v>
          </cell>
          <cell r="BN302">
            <v>63141.837461948853</v>
          </cell>
          <cell r="CA302">
            <v>293</v>
          </cell>
          <cell r="CB302" t="str">
            <v>TAUNTON</v>
          </cell>
          <cell r="CC302">
            <v>0</v>
          </cell>
          <cell r="CD302">
            <v>0</v>
          </cell>
          <cell r="CE302">
            <v>0</v>
          </cell>
          <cell r="CF302">
            <v>0</v>
          </cell>
          <cell r="CG302">
            <v>0</v>
          </cell>
          <cell r="CH302">
            <v>0</v>
          </cell>
          <cell r="CI302">
            <v>0</v>
          </cell>
          <cell r="CJ302">
            <v>0</v>
          </cell>
          <cell r="CK302">
            <v>0</v>
          </cell>
          <cell r="CL302">
            <v>0</v>
          </cell>
          <cell r="CN302">
            <v>0</v>
          </cell>
          <cell r="CP302">
            <v>101348</v>
          </cell>
          <cell r="CQ302">
            <v>101348</v>
          </cell>
          <cell r="CR302">
            <v>0</v>
          </cell>
          <cell r="CS302">
            <v>756.89529626978037</v>
          </cell>
          <cell r="CT302">
            <v>756.89529626978037</v>
          </cell>
          <cell r="CV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AA303">
            <v>294</v>
          </cell>
          <cell r="BA303">
            <v>294</v>
          </cell>
          <cell r="BB303">
            <v>294</v>
          </cell>
          <cell r="BC303" t="str">
            <v>TEMPLETON</v>
          </cell>
          <cell r="BD303">
            <v>0</v>
          </cell>
          <cell r="BE303">
            <v>0</v>
          </cell>
          <cell r="BF303">
            <v>0</v>
          </cell>
          <cell r="BG303">
            <v>0</v>
          </cell>
          <cell r="BH303">
            <v>0</v>
          </cell>
          <cell r="BI303">
            <v>0</v>
          </cell>
          <cell r="BJ303">
            <v>0</v>
          </cell>
          <cell r="BK303">
            <v>0</v>
          </cell>
          <cell r="BL303">
            <v>0</v>
          </cell>
          <cell r="BM303">
            <v>0</v>
          </cell>
          <cell r="BN303">
            <v>0</v>
          </cell>
          <cell r="CA303">
            <v>294</v>
          </cell>
          <cell r="CB303" t="str">
            <v>TEMPLETON</v>
          </cell>
          <cell r="CC303">
            <v>0</v>
          </cell>
          <cell r="CD303">
            <v>0</v>
          </cell>
          <cell r="CE303">
            <v>0</v>
          </cell>
          <cell r="CF303">
            <v>0</v>
          </cell>
          <cell r="CG303">
            <v>0</v>
          </cell>
          <cell r="CH303">
            <v>0</v>
          </cell>
          <cell r="CI303">
            <v>0</v>
          </cell>
          <cell r="CJ303">
            <v>0</v>
          </cell>
          <cell r="CK303">
            <v>0</v>
          </cell>
          <cell r="CL303">
            <v>0</v>
          </cell>
          <cell r="CN303">
            <v>0</v>
          </cell>
          <cell r="CP303">
            <v>0</v>
          </cell>
          <cell r="CQ303">
            <v>0</v>
          </cell>
          <cell r="CR303">
            <v>0</v>
          </cell>
          <cell r="CS303">
            <v>0</v>
          </cell>
          <cell r="CT303">
            <v>0</v>
          </cell>
          <cell r="CV303">
            <v>0</v>
          </cell>
        </row>
        <row r="304">
          <cell r="A304">
            <v>295</v>
          </cell>
          <cell r="B304">
            <v>295</v>
          </cell>
          <cell r="C304" t="str">
            <v>TEWKSBURY</v>
          </cell>
          <cell r="D304">
            <v>82</v>
          </cell>
          <cell r="E304">
            <v>1188473</v>
          </cell>
          <cell r="F304">
            <v>0</v>
          </cell>
          <cell r="G304">
            <v>73226</v>
          </cell>
          <cell r="H304">
            <v>1261699</v>
          </cell>
          <cell r="J304">
            <v>56950.196787399698</v>
          </cell>
          <cell r="K304">
            <v>0.32937826321391833</v>
          </cell>
          <cell r="L304">
            <v>73226</v>
          </cell>
          <cell r="M304">
            <v>130176.19678739971</v>
          </cell>
          <cell r="O304">
            <v>1131522.8032126003</v>
          </cell>
          <cell r="Q304">
            <v>0</v>
          </cell>
          <cell r="R304">
            <v>56950.196787399698</v>
          </cell>
          <cell r="S304">
            <v>73226</v>
          </cell>
          <cell r="T304">
            <v>130176.19678739971</v>
          </cell>
          <cell r="V304">
            <v>246128.11027196038</v>
          </cell>
          <cell r="AA304">
            <v>295</v>
          </cell>
          <cell r="AB304">
            <v>82</v>
          </cell>
          <cell r="AC304">
            <v>0</v>
          </cell>
          <cell r="AD304">
            <v>0</v>
          </cell>
          <cell r="AE304">
            <v>1188473</v>
          </cell>
          <cell r="AF304">
            <v>0</v>
          </cell>
          <cell r="AG304">
            <v>1188473</v>
          </cell>
          <cell r="AH304">
            <v>0</v>
          </cell>
          <cell r="AI304">
            <v>73226</v>
          </cell>
          <cell r="AJ304">
            <v>1261699</v>
          </cell>
          <cell r="AK304">
            <v>0</v>
          </cell>
          <cell r="AM304">
            <v>0</v>
          </cell>
          <cell r="AN304">
            <v>0</v>
          </cell>
          <cell r="AO304">
            <v>1261699</v>
          </cell>
          <cell r="BA304">
            <v>295</v>
          </cell>
          <cell r="BB304">
            <v>295</v>
          </cell>
          <cell r="BC304" t="str">
            <v>TEWKSBURY</v>
          </cell>
          <cell r="BD304">
            <v>1188473</v>
          </cell>
          <cell r="BE304">
            <v>1096144</v>
          </cell>
          <cell r="BF304">
            <v>92329</v>
          </cell>
          <cell r="BG304">
            <v>0</v>
          </cell>
          <cell r="BH304">
            <v>11992</v>
          </cell>
          <cell r="BI304">
            <v>39912</v>
          </cell>
          <cell r="BJ304">
            <v>0</v>
          </cell>
          <cell r="BK304">
            <v>28672</v>
          </cell>
          <cell r="BL304">
            <v>-2.8897280396105884</v>
          </cell>
          <cell r="BM304">
            <v>172902.11027196038</v>
          </cell>
          <cell r="BN304">
            <v>57094.620501501711</v>
          </cell>
          <cell r="CA304">
            <v>295</v>
          </cell>
          <cell r="CB304" t="str">
            <v>TEWKSBURY</v>
          </cell>
          <cell r="CC304">
            <v>0</v>
          </cell>
          <cell r="CD304">
            <v>0</v>
          </cell>
          <cell r="CE304">
            <v>0</v>
          </cell>
          <cell r="CF304">
            <v>0</v>
          </cell>
          <cell r="CG304">
            <v>0</v>
          </cell>
          <cell r="CH304">
            <v>0</v>
          </cell>
          <cell r="CI304">
            <v>0</v>
          </cell>
          <cell r="CJ304">
            <v>0</v>
          </cell>
          <cell r="CK304">
            <v>0</v>
          </cell>
          <cell r="CL304">
            <v>0</v>
          </cell>
          <cell r="CN304">
            <v>0</v>
          </cell>
          <cell r="CP304">
            <v>92329</v>
          </cell>
          <cell r="CQ304">
            <v>92329</v>
          </cell>
          <cell r="CR304">
            <v>0</v>
          </cell>
          <cell r="CS304">
            <v>-2.8897280396105884</v>
          </cell>
          <cell r="CT304">
            <v>-2.8897280396105884</v>
          </cell>
          <cell r="CV304">
            <v>0</v>
          </cell>
        </row>
        <row r="305">
          <cell r="A305">
            <v>296</v>
          </cell>
          <cell r="B305">
            <v>296</v>
          </cell>
          <cell r="C305" t="str">
            <v>TISBURY</v>
          </cell>
          <cell r="D305">
            <v>29</v>
          </cell>
          <cell r="E305">
            <v>679470</v>
          </cell>
          <cell r="F305">
            <v>0</v>
          </cell>
          <cell r="G305">
            <v>25897</v>
          </cell>
          <cell r="H305">
            <v>705367</v>
          </cell>
          <cell r="J305">
            <v>26856.921801539243</v>
          </cell>
          <cell r="K305">
            <v>0.2322781671804505</v>
          </cell>
          <cell r="L305">
            <v>25897</v>
          </cell>
          <cell r="M305">
            <v>52753.92180153924</v>
          </cell>
          <cell r="O305">
            <v>652613.07819846075</v>
          </cell>
          <cell r="Q305">
            <v>0</v>
          </cell>
          <cell r="R305">
            <v>26856.921801539243</v>
          </cell>
          <cell r="S305">
            <v>25897</v>
          </cell>
          <cell r="T305">
            <v>52753.92180153924</v>
          </cell>
          <cell r="V305">
            <v>141520.96125105827</v>
          </cell>
          <cell r="AA305">
            <v>296</v>
          </cell>
          <cell r="AB305">
            <v>29</v>
          </cell>
          <cell r="AC305">
            <v>0</v>
          </cell>
          <cell r="AD305">
            <v>0</v>
          </cell>
          <cell r="AE305">
            <v>679470</v>
          </cell>
          <cell r="AF305">
            <v>0</v>
          </cell>
          <cell r="AG305">
            <v>679470</v>
          </cell>
          <cell r="AH305">
            <v>0</v>
          </cell>
          <cell r="AI305">
            <v>25897</v>
          </cell>
          <cell r="AJ305">
            <v>705367</v>
          </cell>
          <cell r="AK305">
            <v>0</v>
          </cell>
          <cell r="AM305">
            <v>0</v>
          </cell>
          <cell r="AN305">
            <v>0</v>
          </cell>
          <cell r="AO305">
            <v>705367</v>
          </cell>
          <cell r="BA305">
            <v>296</v>
          </cell>
          <cell r="BB305">
            <v>296</v>
          </cell>
          <cell r="BC305" t="str">
            <v>TISBURY</v>
          </cell>
          <cell r="BD305">
            <v>679470</v>
          </cell>
          <cell r="BE305">
            <v>635917</v>
          </cell>
          <cell r="BF305">
            <v>43553</v>
          </cell>
          <cell r="BG305">
            <v>0</v>
          </cell>
          <cell r="BH305">
            <v>55148</v>
          </cell>
          <cell r="BI305">
            <v>0</v>
          </cell>
          <cell r="BJ305">
            <v>12041.25</v>
          </cell>
          <cell r="BK305">
            <v>4895</v>
          </cell>
          <cell r="BL305">
            <v>-13.288748941728045</v>
          </cell>
          <cell r="BM305">
            <v>115623.96125105827</v>
          </cell>
          <cell r="BN305">
            <v>26925.030019152702</v>
          </cell>
          <cell r="CA305">
            <v>296</v>
          </cell>
          <cell r="CB305" t="str">
            <v>TISBURY</v>
          </cell>
          <cell r="CC305">
            <v>0</v>
          </cell>
          <cell r="CD305">
            <v>0</v>
          </cell>
          <cell r="CE305">
            <v>0</v>
          </cell>
          <cell r="CF305">
            <v>0</v>
          </cell>
          <cell r="CG305">
            <v>0</v>
          </cell>
          <cell r="CH305">
            <v>0</v>
          </cell>
          <cell r="CI305">
            <v>0</v>
          </cell>
          <cell r="CJ305">
            <v>0</v>
          </cell>
          <cell r="CK305">
            <v>0</v>
          </cell>
          <cell r="CL305">
            <v>0</v>
          </cell>
          <cell r="CN305">
            <v>0</v>
          </cell>
          <cell r="CP305">
            <v>43553</v>
          </cell>
          <cell r="CQ305">
            <v>43553</v>
          </cell>
          <cell r="CR305">
            <v>0</v>
          </cell>
          <cell r="CS305">
            <v>-13.288748941728045</v>
          </cell>
          <cell r="CT305">
            <v>-13.288748941728045</v>
          </cell>
          <cell r="CV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AA306">
            <v>297</v>
          </cell>
          <cell r="BA306">
            <v>297</v>
          </cell>
          <cell r="BB306">
            <v>297</v>
          </cell>
          <cell r="BC306" t="str">
            <v>TOLLAND</v>
          </cell>
          <cell r="BD306">
            <v>0</v>
          </cell>
          <cell r="BE306">
            <v>0</v>
          </cell>
          <cell r="BF306">
            <v>0</v>
          </cell>
          <cell r="BG306">
            <v>0</v>
          </cell>
          <cell r="BH306">
            <v>0</v>
          </cell>
          <cell r="BI306">
            <v>0</v>
          </cell>
          <cell r="BJ306">
            <v>0</v>
          </cell>
          <cell r="BK306">
            <v>0</v>
          </cell>
          <cell r="BL306">
            <v>0</v>
          </cell>
          <cell r="BM306">
            <v>0</v>
          </cell>
          <cell r="BN306">
            <v>0</v>
          </cell>
          <cell r="CA306">
            <v>297</v>
          </cell>
          <cell r="CB306" t="str">
            <v>TOLLAND</v>
          </cell>
          <cell r="CC306">
            <v>0</v>
          </cell>
          <cell r="CD306">
            <v>0</v>
          </cell>
          <cell r="CE306">
            <v>0</v>
          </cell>
          <cell r="CF306">
            <v>0</v>
          </cell>
          <cell r="CG306">
            <v>0</v>
          </cell>
          <cell r="CH306">
            <v>0</v>
          </cell>
          <cell r="CI306">
            <v>0</v>
          </cell>
          <cell r="CJ306">
            <v>0</v>
          </cell>
          <cell r="CK306">
            <v>0</v>
          </cell>
          <cell r="CL306">
            <v>0</v>
          </cell>
          <cell r="CN306">
            <v>0</v>
          </cell>
          <cell r="CP306">
            <v>0</v>
          </cell>
          <cell r="CQ306">
            <v>0</v>
          </cell>
          <cell r="CR306">
            <v>0</v>
          </cell>
          <cell r="CS306">
            <v>0</v>
          </cell>
          <cell r="CT306">
            <v>0</v>
          </cell>
          <cell r="CV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AA307">
            <v>298</v>
          </cell>
          <cell r="BA307">
            <v>298</v>
          </cell>
          <cell r="BB307">
            <v>298</v>
          </cell>
          <cell r="BC307" t="str">
            <v>TOPSFIELD</v>
          </cell>
          <cell r="BD307">
            <v>0</v>
          </cell>
          <cell r="BE307">
            <v>0</v>
          </cell>
          <cell r="BF307">
            <v>0</v>
          </cell>
          <cell r="BG307">
            <v>0</v>
          </cell>
          <cell r="BH307">
            <v>0</v>
          </cell>
          <cell r="BI307">
            <v>0</v>
          </cell>
          <cell r="BJ307">
            <v>3470.25</v>
          </cell>
          <cell r="BK307">
            <v>0</v>
          </cell>
          <cell r="BL307">
            <v>0</v>
          </cell>
          <cell r="BM307">
            <v>3470.25</v>
          </cell>
          <cell r="BN307">
            <v>0</v>
          </cell>
          <cell r="CA307">
            <v>298</v>
          </cell>
          <cell r="CB307" t="str">
            <v>TOPSFIELD</v>
          </cell>
          <cell r="CC307">
            <v>0</v>
          </cell>
          <cell r="CD307">
            <v>0</v>
          </cell>
          <cell r="CE307">
            <v>0</v>
          </cell>
          <cell r="CF307">
            <v>0</v>
          </cell>
          <cell r="CG307">
            <v>0</v>
          </cell>
          <cell r="CH307">
            <v>0</v>
          </cell>
          <cell r="CI307">
            <v>0</v>
          </cell>
          <cell r="CJ307">
            <v>0</v>
          </cell>
          <cell r="CK307">
            <v>0</v>
          </cell>
          <cell r="CL307">
            <v>0</v>
          </cell>
          <cell r="CN307">
            <v>0</v>
          </cell>
          <cell r="CP307">
            <v>0</v>
          </cell>
          <cell r="CQ307">
            <v>0</v>
          </cell>
          <cell r="CR307">
            <v>0</v>
          </cell>
          <cell r="CS307">
            <v>0</v>
          </cell>
          <cell r="CT307">
            <v>0</v>
          </cell>
          <cell r="CV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AA308">
            <v>299</v>
          </cell>
          <cell r="BA308">
            <v>299</v>
          </cell>
          <cell r="BB308">
            <v>299</v>
          </cell>
          <cell r="BC308" t="str">
            <v>TOWNSEND</v>
          </cell>
          <cell r="BD308">
            <v>0</v>
          </cell>
          <cell r="BE308">
            <v>0</v>
          </cell>
          <cell r="BF308">
            <v>0</v>
          </cell>
          <cell r="BG308">
            <v>0</v>
          </cell>
          <cell r="BH308">
            <v>0</v>
          </cell>
          <cell r="BI308">
            <v>0</v>
          </cell>
          <cell r="BJ308">
            <v>0</v>
          </cell>
          <cell r="BK308">
            <v>0</v>
          </cell>
          <cell r="BL308">
            <v>0</v>
          </cell>
          <cell r="BM308">
            <v>0</v>
          </cell>
          <cell r="BN308">
            <v>0</v>
          </cell>
          <cell r="CA308">
            <v>299</v>
          </cell>
          <cell r="CB308" t="str">
            <v>TOWNSEND</v>
          </cell>
          <cell r="CC308">
            <v>0</v>
          </cell>
          <cell r="CD308">
            <v>0</v>
          </cell>
          <cell r="CE308">
            <v>0</v>
          </cell>
          <cell r="CF308">
            <v>0</v>
          </cell>
          <cell r="CG308">
            <v>0</v>
          </cell>
          <cell r="CH308">
            <v>0</v>
          </cell>
          <cell r="CI308">
            <v>0</v>
          </cell>
          <cell r="CJ308">
            <v>0</v>
          </cell>
          <cell r="CK308">
            <v>0</v>
          </cell>
          <cell r="CL308">
            <v>0</v>
          </cell>
          <cell r="CN308">
            <v>0</v>
          </cell>
          <cell r="CP308">
            <v>0</v>
          </cell>
          <cell r="CQ308">
            <v>0</v>
          </cell>
          <cell r="CR308">
            <v>0</v>
          </cell>
          <cell r="CS308">
            <v>0</v>
          </cell>
          <cell r="CT308">
            <v>0</v>
          </cell>
          <cell r="CV308">
            <v>0</v>
          </cell>
        </row>
        <row r="309">
          <cell r="A309">
            <v>300</v>
          </cell>
          <cell r="B309">
            <v>300</v>
          </cell>
          <cell r="C309" t="str">
            <v>TRURO</v>
          </cell>
          <cell r="D309">
            <v>5</v>
          </cell>
          <cell r="E309">
            <v>139519</v>
          </cell>
          <cell r="F309">
            <v>0</v>
          </cell>
          <cell r="G309">
            <v>4465</v>
          </cell>
          <cell r="H309">
            <v>143984</v>
          </cell>
          <cell r="J309">
            <v>5954.8439763162723</v>
          </cell>
          <cell r="K309">
            <v>0.14317340249358129</v>
          </cell>
          <cell r="L309">
            <v>4465</v>
          </cell>
          <cell r="M309">
            <v>10419.843976316271</v>
          </cell>
          <cell r="O309">
            <v>133564.15602368372</v>
          </cell>
          <cell r="Q309">
            <v>0</v>
          </cell>
          <cell r="R309">
            <v>5954.8439763162723</v>
          </cell>
          <cell r="S309">
            <v>4465</v>
          </cell>
          <cell r="T309">
            <v>10419.843976316271</v>
          </cell>
          <cell r="V309">
            <v>46056.831112508749</v>
          </cell>
          <cell r="AA309">
            <v>300</v>
          </cell>
          <cell r="AB309">
            <v>5</v>
          </cell>
          <cell r="AC309">
            <v>0</v>
          </cell>
          <cell r="AD309">
            <v>0</v>
          </cell>
          <cell r="AE309">
            <v>139519</v>
          </cell>
          <cell r="AF309">
            <v>0</v>
          </cell>
          <cell r="AG309">
            <v>139519</v>
          </cell>
          <cell r="AH309">
            <v>0</v>
          </cell>
          <cell r="AI309">
            <v>4465</v>
          </cell>
          <cell r="AJ309">
            <v>143984</v>
          </cell>
          <cell r="AK309">
            <v>0</v>
          </cell>
          <cell r="AM309">
            <v>0</v>
          </cell>
          <cell r="AN309">
            <v>0</v>
          </cell>
          <cell r="AO309">
            <v>143984</v>
          </cell>
          <cell r="BA309">
            <v>300</v>
          </cell>
          <cell r="BB309">
            <v>300</v>
          </cell>
          <cell r="BC309" t="str">
            <v>TRURO</v>
          </cell>
          <cell r="BD309">
            <v>139519</v>
          </cell>
          <cell r="BE309">
            <v>129862</v>
          </cell>
          <cell r="BF309">
            <v>9657</v>
          </cell>
          <cell r="BG309">
            <v>0</v>
          </cell>
          <cell r="BH309">
            <v>13151</v>
          </cell>
          <cell r="BI309">
            <v>817.25</v>
          </cell>
          <cell r="BJ309">
            <v>17969.75</v>
          </cell>
          <cell r="BK309">
            <v>0</v>
          </cell>
          <cell r="BL309">
            <v>-3.1688874912472329</v>
          </cell>
          <cell r="BM309">
            <v>41591.831112508749</v>
          </cell>
          <cell r="BN309">
            <v>5969.9452530891704</v>
          </cell>
          <cell r="CA309">
            <v>300</v>
          </cell>
          <cell r="CB309" t="str">
            <v>TRURO</v>
          </cell>
          <cell r="CC309">
            <v>0</v>
          </cell>
          <cell r="CD309">
            <v>0</v>
          </cell>
          <cell r="CE309">
            <v>0</v>
          </cell>
          <cell r="CF309">
            <v>0</v>
          </cell>
          <cell r="CG309">
            <v>0</v>
          </cell>
          <cell r="CH309">
            <v>0</v>
          </cell>
          <cell r="CI309">
            <v>0</v>
          </cell>
          <cell r="CJ309">
            <v>0</v>
          </cell>
          <cell r="CK309">
            <v>0</v>
          </cell>
          <cell r="CL309">
            <v>0</v>
          </cell>
          <cell r="CN309">
            <v>0</v>
          </cell>
          <cell r="CP309">
            <v>9657</v>
          </cell>
          <cell r="CQ309">
            <v>9657</v>
          </cell>
          <cell r="CR309">
            <v>0</v>
          </cell>
          <cell r="CS309">
            <v>-3.1688874912472329</v>
          </cell>
          <cell r="CT309">
            <v>-3.1688874912472329</v>
          </cell>
          <cell r="CV309">
            <v>0</v>
          </cell>
        </row>
        <row r="310">
          <cell r="A310">
            <v>301</v>
          </cell>
          <cell r="B310">
            <v>301</v>
          </cell>
          <cell r="C310" t="str">
            <v>TYNGSBOROUGH</v>
          </cell>
          <cell r="D310">
            <v>78</v>
          </cell>
          <cell r="E310">
            <v>1056704</v>
          </cell>
          <cell r="F310">
            <v>0</v>
          </cell>
          <cell r="G310">
            <v>69654</v>
          </cell>
          <cell r="H310">
            <v>1126358</v>
          </cell>
          <cell r="J310">
            <v>11308.820260089482</v>
          </cell>
          <cell r="K310">
            <v>0.14650808614984623</v>
          </cell>
          <cell r="L310">
            <v>69654</v>
          </cell>
          <cell r="M310">
            <v>80962.820260089487</v>
          </cell>
          <cell r="O310">
            <v>1045395.1797399105</v>
          </cell>
          <cell r="Q310">
            <v>0</v>
          </cell>
          <cell r="R310">
            <v>11308.820260089482</v>
          </cell>
          <cell r="S310">
            <v>69654</v>
          </cell>
          <cell r="T310">
            <v>80962.820260089487</v>
          </cell>
          <cell r="V310">
            <v>146843.05186245486</v>
          </cell>
          <cell r="AA310">
            <v>301</v>
          </cell>
          <cell r="AB310">
            <v>78</v>
          </cell>
          <cell r="AC310">
            <v>0</v>
          </cell>
          <cell r="AD310">
            <v>0</v>
          </cell>
          <cell r="AE310">
            <v>1056704</v>
          </cell>
          <cell r="AF310">
            <v>0</v>
          </cell>
          <cell r="AG310">
            <v>1056704</v>
          </cell>
          <cell r="AH310">
            <v>0</v>
          </cell>
          <cell r="AI310">
            <v>69654</v>
          </cell>
          <cell r="AJ310">
            <v>1126358</v>
          </cell>
          <cell r="AK310">
            <v>0</v>
          </cell>
          <cell r="AM310">
            <v>0</v>
          </cell>
          <cell r="AN310">
            <v>0</v>
          </cell>
          <cell r="AO310">
            <v>1126358</v>
          </cell>
          <cell r="BA310">
            <v>301</v>
          </cell>
          <cell r="BB310">
            <v>301</v>
          </cell>
          <cell r="BC310" t="str">
            <v>TYNGSBOROUGH</v>
          </cell>
          <cell r="BD310">
            <v>1056704</v>
          </cell>
          <cell r="BE310">
            <v>1038364</v>
          </cell>
          <cell r="BF310">
            <v>18340</v>
          </cell>
          <cell r="BG310">
            <v>0</v>
          </cell>
          <cell r="BH310">
            <v>26760</v>
          </cell>
          <cell r="BI310">
            <v>0</v>
          </cell>
          <cell r="BJ310">
            <v>27882</v>
          </cell>
          <cell r="BK310">
            <v>4213.5</v>
          </cell>
          <cell r="BL310">
            <v>-6.4481375451612166</v>
          </cell>
          <cell r="BM310">
            <v>77189.051862454842</v>
          </cell>
          <cell r="BN310">
            <v>11337.499034109724</v>
          </cell>
          <cell r="CA310">
            <v>301</v>
          </cell>
          <cell r="CB310" t="str">
            <v>TYNGSBOROUGH</v>
          </cell>
          <cell r="CC310">
            <v>0</v>
          </cell>
          <cell r="CD310">
            <v>0</v>
          </cell>
          <cell r="CE310">
            <v>0</v>
          </cell>
          <cell r="CF310">
            <v>0</v>
          </cell>
          <cell r="CG310">
            <v>0</v>
          </cell>
          <cell r="CH310">
            <v>0</v>
          </cell>
          <cell r="CI310">
            <v>0</v>
          </cell>
          <cell r="CJ310">
            <v>0</v>
          </cell>
          <cell r="CK310">
            <v>0</v>
          </cell>
          <cell r="CL310">
            <v>0</v>
          </cell>
          <cell r="CN310">
            <v>0</v>
          </cell>
          <cell r="CP310">
            <v>18340</v>
          </cell>
          <cell r="CQ310">
            <v>18340</v>
          </cell>
          <cell r="CR310">
            <v>0</v>
          </cell>
          <cell r="CS310">
            <v>-6.4481375451612166</v>
          </cell>
          <cell r="CT310">
            <v>-6.4481375451612166</v>
          </cell>
          <cell r="CV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AA311">
            <v>302</v>
          </cell>
          <cell r="BA311">
            <v>302</v>
          </cell>
          <cell r="BB311">
            <v>302</v>
          </cell>
          <cell r="BC311" t="str">
            <v>TYRINGHAM</v>
          </cell>
          <cell r="BD311">
            <v>0</v>
          </cell>
          <cell r="BE311">
            <v>0</v>
          </cell>
          <cell r="BF311">
            <v>0</v>
          </cell>
          <cell r="BG311">
            <v>0</v>
          </cell>
          <cell r="BH311">
            <v>0</v>
          </cell>
          <cell r="BI311">
            <v>0</v>
          </cell>
          <cell r="BJ311">
            <v>0</v>
          </cell>
          <cell r="BK311">
            <v>0</v>
          </cell>
          <cell r="BL311">
            <v>0</v>
          </cell>
          <cell r="BM311">
            <v>0</v>
          </cell>
          <cell r="BN311">
            <v>0</v>
          </cell>
          <cell r="CA311">
            <v>302</v>
          </cell>
          <cell r="CB311" t="str">
            <v>TYRINGHAM</v>
          </cell>
          <cell r="CC311">
            <v>0</v>
          </cell>
          <cell r="CD311">
            <v>0</v>
          </cell>
          <cell r="CE311">
            <v>0</v>
          </cell>
          <cell r="CF311">
            <v>0</v>
          </cell>
          <cell r="CG311">
            <v>0</v>
          </cell>
          <cell r="CH311">
            <v>0</v>
          </cell>
          <cell r="CI311">
            <v>0</v>
          </cell>
          <cell r="CJ311">
            <v>0</v>
          </cell>
          <cell r="CK311">
            <v>0</v>
          </cell>
          <cell r="CL311">
            <v>0</v>
          </cell>
          <cell r="CN311">
            <v>0</v>
          </cell>
          <cell r="CP311">
            <v>0</v>
          </cell>
          <cell r="CQ311">
            <v>0</v>
          </cell>
          <cell r="CR311">
            <v>0</v>
          </cell>
          <cell r="CS311">
            <v>0</v>
          </cell>
          <cell r="CT311">
            <v>0</v>
          </cell>
          <cell r="CV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AA312">
            <v>303</v>
          </cell>
          <cell r="BA312">
            <v>303</v>
          </cell>
          <cell r="BB312">
            <v>303</v>
          </cell>
          <cell r="BC312" t="str">
            <v>UPTON</v>
          </cell>
          <cell r="BD312">
            <v>0</v>
          </cell>
          <cell r="BE312">
            <v>0</v>
          </cell>
          <cell r="BF312">
            <v>0</v>
          </cell>
          <cell r="BG312">
            <v>0</v>
          </cell>
          <cell r="BH312">
            <v>0</v>
          </cell>
          <cell r="BI312">
            <v>0</v>
          </cell>
          <cell r="BJ312">
            <v>0</v>
          </cell>
          <cell r="BK312">
            <v>0</v>
          </cell>
          <cell r="BL312">
            <v>0</v>
          </cell>
          <cell r="BM312">
            <v>0</v>
          </cell>
          <cell r="BN312">
            <v>0</v>
          </cell>
          <cell r="CA312">
            <v>303</v>
          </cell>
          <cell r="CB312" t="str">
            <v>UPTON</v>
          </cell>
          <cell r="CC312">
            <v>0</v>
          </cell>
          <cell r="CD312">
            <v>0</v>
          </cell>
          <cell r="CE312">
            <v>0</v>
          </cell>
          <cell r="CF312">
            <v>0</v>
          </cell>
          <cell r="CG312">
            <v>0</v>
          </cell>
          <cell r="CH312">
            <v>0</v>
          </cell>
          <cell r="CI312">
            <v>0</v>
          </cell>
          <cell r="CJ312">
            <v>0</v>
          </cell>
          <cell r="CK312">
            <v>0</v>
          </cell>
          <cell r="CL312">
            <v>0</v>
          </cell>
          <cell r="CN312">
            <v>0</v>
          </cell>
          <cell r="CP312">
            <v>0</v>
          </cell>
          <cell r="CQ312">
            <v>0</v>
          </cell>
          <cell r="CR312">
            <v>0</v>
          </cell>
          <cell r="CS312">
            <v>0</v>
          </cell>
          <cell r="CT312">
            <v>0</v>
          </cell>
          <cell r="CV312">
            <v>0</v>
          </cell>
        </row>
        <row r="313">
          <cell r="A313">
            <v>304</v>
          </cell>
          <cell r="B313">
            <v>304</v>
          </cell>
          <cell r="C313" t="str">
            <v>UXBRIDGE</v>
          </cell>
          <cell r="D313">
            <v>0</v>
          </cell>
          <cell r="E313">
            <v>0</v>
          </cell>
          <cell r="F313">
            <v>0</v>
          </cell>
          <cell r="G313">
            <v>0</v>
          </cell>
          <cell r="H313">
            <v>0</v>
          </cell>
          <cell r="J313">
            <v>-0.25000746700715826</v>
          </cell>
          <cell r="K313">
            <v>-5.0731059871143673E-5</v>
          </cell>
          <cell r="L313">
            <v>0</v>
          </cell>
          <cell r="M313">
            <v>-0.25000746700715826</v>
          </cell>
          <cell r="O313">
            <v>0.25000746700715826</v>
          </cell>
          <cell r="Q313">
            <v>0</v>
          </cell>
          <cell r="R313">
            <v>-0.25000746700715826</v>
          </cell>
          <cell r="S313">
            <v>0</v>
          </cell>
          <cell r="T313">
            <v>-0.25000746700715826</v>
          </cell>
          <cell r="V313">
            <v>4928.0946946934373</v>
          </cell>
          <cell r="AA313">
            <v>304</v>
          </cell>
          <cell r="BA313">
            <v>304</v>
          </cell>
          <cell r="BB313">
            <v>304</v>
          </cell>
          <cell r="BC313" t="str">
            <v>UXBRIDGE</v>
          </cell>
          <cell r="BD313">
            <v>0</v>
          </cell>
          <cell r="BE313">
            <v>13267</v>
          </cell>
          <cell r="BF313">
            <v>0</v>
          </cell>
          <cell r="BG313">
            <v>0</v>
          </cell>
          <cell r="BH313">
            <v>1682</v>
          </cell>
          <cell r="BI313">
            <v>3246.5</v>
          </cell>
          <cell r="BJ313">
            <v>0</v>
          </cell>
          <cell r="BK313">
            <v>0</v>
          </cell>
          <cell r="BL313">
            <v>-0.40530530656258179</v>
          </cell>
          <cell r="BM313">
            <v>4928.0946946934373</v>
          </cell>
          <cell r="BN313">
            <v>-0.2506414772296901</v>
          </cell>
          <cell r="CA313">
            <v>304</v>
          </cell>
          <cell r="CB313" t="str">
            <v>UXBRIDGE</v>
          </cell>
          <cell r="CC313">
            <v>0</v>
          </cell>
          <cell r="CD313">
            <v>0</v>
          </cell>
          <cell r="CE313">
            <v>0</v>
          </cell>
          <cell r="CF313">
            <v>0</v>
          </cell>
          <cell r="CG313">
            <v>0</v>
          </cell>
          <cell r="CH313">
            <v>0</v>
          </cell>
          <cell r="CI313">
            <v>0</v>
          </cell>
          <cell r="CJ313">
            <v>0</v>
          </cell>
          <cell r="CK313">
            <v>0</v>
          </cell>
          <cell r="CL313">
            <v>0</v>
          </cell>
          <cell r="CN313">
            <v>0</v>
          </cell>
          <cell r="CP313">
            <v>0</v>
          </cell>
          <cell r="CQ313">
            <v>0</v>
          </cell>
          <cell r="CR313">
            <v>0</v>
          </cell>
          <cell r="CS313">
            <v>-0.40530530656258179</v>
          </cell>
          <cell r="CT313">
            <v>-0.40530530656258179</v>
          </cell>
          <cell r="CV313">
            <v>0</v>
          </cell>
        </row>
        <row r="314">
          <cell r="A314">
            <v>305</v>
          </cell>
          <cell r="B314">
            <v>305</v>
          </cell>
          <cell r="C314" t="str">
            <v>WAKEFIELD</v>
          </cell>
          <cell r="D314">
            <v>67</v>
          </cell>
          <cell r="E314">
            <v>869662</v>
          </cell>
          <cell r="F314">
            <v>0</v>
          </cell>
          <cell r="G314">
            <v>59831</v>
          </cell>
          <cell r="H314">
            <v>929493</v>
          </cell>
          <cell r="J314">
            <v>125049.94950938957</v>
          </cell>
          <cell r="K314">
            <v>0.53631796534140019</v>
          </cell>
          <cell r="L314">
            <v>59831</v>
          </cell>
          <cell r="M314">
            <v>184880.94950938958</v>
          </cell>
          <cell r="O314">
            <v>744612.05049061042</v>
          </cell>
          <cell r="Q314">
            <v>0</v>
          </cell>
          <cell r="R314">
            <v>125049.94950938957</v>
          </cell>
          <cell r="S314">
            <v>59831</v>
          </cell>
          <cell r="T314">
            <v>184880.94950938958</v>
          </cell>
          <cell r="V314">
            <v>292994.82741306716</v>
          </cell>
          <cell r="AA314">
            <v>305</v>
          </cell>
          <cell r="AB314">
            <v>67</v>
          </cell>
          <cell r="AC314">
            <v>0</v>
          </cell>
          <cell r="AD314">
            <v>0</v>
          </cell>
          <cell r="AE314">
            <v>869662</v>
          </cell>
          <cell r="AF314">
            <v>0</v>
          </cell>
          <cell r="AG314">
            <v>869662</v>
          </cell>
          <cell r="AH314">
            <v>0</v>
          </cell>
          <cell r="AI314">
            <v>59831</v>
          </cell>
          <cell r="AJ314">
            <v>929493</v>
          </cell>
          <cell r="AK314">
            <v>0</v>
          </cell>
          <cell r="AM314">
            <v>0</v>
          </cell>
          <cell r="AN314">
            <v>0</v>
          </cell>
          <cell r="AO314">
            <v>929493</v>
          </cell>
          <cell r="BA314">
            <v>305</v>
          </cell>
          <cell r="BB314">
            <v>305</v>
          </cell>
          <cell r="BC314" t="str">
            <v>WAKEFIELD</v>
          </cell>
          <cell r="BD314">
            <v>869662</v>
          </cell>
          <cell r="BE314">
            <v>666960</v>
          </cell>
          <cell r="BF314">
            <v>202702</v>
          </cell>
          <cell r="BG314">
            <v>1618.75</v>
          </cell>
          <cell r="BH314">
            <v>0</v>
          </cell>
          <cell r="BI314">
            <v>0</v>
          </cell>
          <cell r="BJ314">
            <v>22878.25</v>
          </cell>
          <cell r="BK314">
            <v>5939.25</v>
          </cell>
          <cell r="BL314">
            <v>25.57741306715161</v>
          </cell>
          <cell r="BM314">
            <v>233163.82741306716</v>
          </cell>
          <cell r="BN314">
            <v>125367.07182283539</v>
          </cell>
          <cell r="CA314">
            <v>305</v>
          </cell>
          <cell r="CB314" t="str">
            <v>WAKEFIELD</v>
          </cell>
          <cell r="CC314">
            <v>0</v>
          </cell>
          <cell r="CD314">
            <v>0</v>
          </cell>
          <cell r="CE314">
            <v>0</v>
          </cell>
          <cell r="CF314">
            <v>0</v>
          </cell>
          <cell r="CG314">
            <v>0</v>
          </cell>
          <cell r="CH314">
            <v>0</v>
          </cell>
          <cell r="CI314">
            <v>0</v>
          </cell>
          <cell r="CJ314">
            <v>0</v>
          </cell>
          <cell r="CK314">
            <v>0</v>
          </cell>
          <cell r="CL314">
            <v>0</v>
          </cell>
          <cell r="CN314">
            <v>0</v>
          </cell>
          <cell r="CP314">
            <v>202702</v>
          </cell>
          <cell r="CQ314">
            <v>202702</v>
          </cell>
          <cell r="CR314">
            <v>0</v>
          </cell>
          <cell r="CS314">
            <v>25.57741306715161</v>
          </cell>
          <cell r="CT314">
            <v>25.57741306715161</v>
          </cell>
          <cell r="CV314">
            <v>0</v>
          </cell>
        </row>
        <row r="315">
          <cell r="A315">
            <v>306</v>
          </cell>
          <cell r="B315">
            <v>306</v>
          </cell>
          <cell r="C315" t="str">
            <v>WALES</v>
          </cell>
          <cell r="D315">
            <v>2</v>
          </cell>
          <cell r="E315">
            <v>23158</v>
          </cell>
          <cell r="F315">
            <v>0</v>
          </cell>
          <cell r="G315">
            <v>1786</v>
          </cell>
          <cell r="H315">
            <v>24944</v>
          </cell>
          <cell r="J315">
            <v>64.906643206594055</v>
          </cell>
          <cell r="K315">
            <v>9.5948681301342501E-3</v>
          </cell>
          <cell r="L315">
            <v>1786</v>
          </cell>
          <cell r="M315">
            <v>1850.906643206594</v>
          </cell>
          <cell r="O315">
            <v>23093.093356793404</v>
          </cell>
          <cell r="Q315">
            <v>0</v>
          </cell>
          <cell r="R315">
            <v>64.906643206594055</v>
          </cell>
          <cell r="S315">
            <v>1786</v>
          </cell>
          <cell r="T315">
            <v>1850.906643206594</v>
          </cell>
          <cell r="V315">
            <v>8550.7248848313138</v>
          </cell>
          <cell r="AA315">
            <v>306</v>
          </cell>
          <cell r="AB315">
            <v>2</v>
          </cell>
          <cell r="AC315">
            <v>0</v>
          </cell>
          <cell r="AD315">
            <v>0</v>
          </cell>
          <cell r="AE315">
            <v>23158</v>
          </cell>
          <cell r="AF315">
            <v>0</v>
          </cell>
          <cell r="AG315">
            <v>23158</v>
          </cell>
          <cell r="AH315">
            <v>0</v>
          </cell>
          <cell r="AI315">
            <v>1786</v>
          </cell>
          <cell r="AJ315">
            <v>24944</v>
          </cell>
          <cell r="AK315">
            <v>0</v>
          </cell>
          <cell r="AM315">
            <v>0</v>
          </cell>
          <cell r="AN315">
            <v>0</v>
          </cell>
          <cell r="AO315">
            <v>24944</v>
          </cell>
          <cell r="BA315">
            <v>306</v>
          </cell>
          <cell r="BB315">
            <v>306</v>
          </cell>
          <cell r="BC315" t="str">
            <v>WALES</v>
          </cell>
          <cell r="BD315">
            <v>23158</v>
          </cell>
          <cell r="BE315">
            <v>26638</v>
          </cell>
          <cell r="BF315">
            <v>0</v>
          </cell>
          <cell r="BG315">
            <v>6659.5</v>
          </cell>
          <cell r="BH315">
            <v>0</v>
          </cell>
          <cell r="BI315">
            <v>0</v>
          </cell>
          <cell r="BJ315">
            <v>0</v>
          </cell>
          <cell r="BK315">
            <v>0</v>
          </cell>
          <cell r="BL315">
            <v>105.22488483131383</v>
          </cell>
          <cell r="BM315">
            <v>6764.7248848313138</v>
          </cell>
          <cell r="BN315">
            <v>65.071244191499943</v>
          </cell>
          <cell r="CA315">
            <v>306</v>
          </cell>
          <cell r="CB315" t="str">
            <v>WALES</v>
          </cell>
          <cell r="CC315">
            <v>0</v>
          </cell>
          <cell r="CD315">
            <v>0</v>
          </cell>
          <cell r="CE315">
            <v>0</v>
          </cell>
          <cell r="CF315">
            <v>0</v>
          </cell>
          <cell r="CG315">
            <v>0</v>
          </cell>
          <cell r="CH315">
            <v>0</v>
          </cell>
          <cell r="CI315">
            <v>0</v>
          </cell>
          <cell r="CJ315">
            <v>0</v>
          </cell>
          <cell r="CK315">
            <v>0</v>
          </cell>
          <cell r="CL315">
            <v>0</v>
          </cell>
          <cell r="CN315">
            <v>0</v>
          </cell>
          <cell r="CP315">
            <v>0</v>
          </cell>
          <cell r="CQ315">
            <v>0</v>
          </cell>
          <cell r="CR315">
            <v>0</v>
          </cell>
          <cell r="CS315">
            <v>105.22488483131383</v>
          </cell>
          <cell r="CT315">
            <v>105.22488483131383</v>
          </cell>
          <cell r="CV315">
            <v>0</v>
          </cell>
        </row>
        <row r="316">
          <cell r="A316">
            <v>307</v>
          </cell>
          <cell r="B316">
            <v>307</v>
          </cell>
          <cell r="C316" t="str">
            <v>WALPOLE</v>
          </cell>
          <cell r="D316">
            <v>38</v>
          </cell>
          <cell r="E316">
            <v>555809</v>
          </cell>
          <cell r="F316">
            <v>0</v>
          </cell>
          <cell r="G316">
            <v>33934</v>
          </cell>
          <cell r="H316">
            <v>589743</v>
          </cell>
          <cell r="J316">
            <v>62145.684858453969</v>
          </cell>
          <cell r="K316">
            <v>0.3545708547647114</v>
          </cell>
          <cell r="L316">
            <v>33934</v>
          </cell>
          <cell r="M316">
            <v>96079.684858453969</v>
          </cell>
          <cell r="O316">
            <v>493663.31514154602</v>
          </cell>
          <cell r="Q316">
            <v>0</v>
          </cell>
          <cell r="R316">
            <v>62145.684858453969</v>
          </cell>
          <cell r="S316">
            <v>33934</v>
          </cell>
          <cell r="T316">
            <v>96079.684858453969</v>
          </cell>
          <cell r="V316">
            <v>209204.14424153118</v>
          </cell>
          <cell r="AA316">
            <v>307</v>
          </cell>
          <cell r="AB316">
            <v>38</v>
          </cell>
          <cell r="AC316">
            <v>0</v>
          </cell>
          <cell r="AD316">
            <v>0</v>
          </cell>
          <cell r="AE316">
            <v>555809</v>
          </cell>
          <cell r="AF316">
            <v>0</v>
          </cell>
          <cell r="AG316">
            <v>555809</v>
          </cell>
          <cell r="AH316">
            <v>0</v>
          </cell>
          <cell r="AI316">
            <v>33934</v>
          </cell>
          <cell r="AJ316">
            <v>589743</v>
          </cell>
          <cell r="AK316">
            <v>0</v>
          </cell>
          <cell r="AM316">
            <v>0</v>
          </cell>
          <cell r="AN316">
            <v>0</v>
          </cell>
          <cell r="AO316">
            <v>589743</v>
          </cell>
          <cell r="BA316">
            <v>307</v>
          </cell>
          <cell r="BB316">
            <v>307</v>
          </cell>
          <cell r="BC316" t="str">
            <v>WALPOLE</v>
          </cell>
          <cell r="BD316">
            <v>555809</v>
          </cell>
          <cell r="BE316">
            <v>455702</v>
          </cell>
          <cell r="BF316">
            <v>100107</v>
          </cell>
          <cell r="BG316">
            <v>40790.5</v>
          </cell>
          <cell r="BH316">
            <v>10894</v>
          </cell>
          <cell r="BI316">
            <v>22836.75</v>
          </cell>
          <cell r="BJ316">
            <v>0</v>
          </cell>
          <cell r="BK316">
            <v>0</v>
          </cell>
          <cell r="BL316">
            <v>641.89424153117579</v>
          </cell>
          <cell r="BM316">
            <v>175270.14424153118</v>
          </cell>
          <cell r="BN316">
            <v>62303.284149219842</v>
          </cell>
          <cell r="CA316">
            <v>307</v>
          </cell>
          <cell r="CB316" t="str">
            <v>WALPOLE</v>
          </cell>
          <cell r="CC316">
            <v>0</v>
          </cell>
          <cell r="CD316">
            <v>0</v>
          </cell>
          <cell r="CE316">
            <v>0</v>
          </cell>
          <cell r="CF316">
            <v>0</v>
          </cell>
          <cell r="CG316">
            <v>0</v>
          </cell>
          <cell r="CH316">
            <v>0</v>
          </cell>
          <cell r="CI316">
            <v>0</v>
          </cell>
          <cell r="CJ316">
            <v>0</v>
          </cell>
          <cell r="CK316">
            <v>0</v>
          </cell>
          <cell r="CL316">
            <v>0</v>
          </cell>
          <cell r="CN316">
            <v>0</v>
          </cell>
          <cell r="CP316">
            <v>100107</v>
          </cell>
          <cell r="CQ316">
            <v>100107</v>
          </cell>
          <cell r="CR316">
            <v>0</v>
          </cell>
          <cell r="CS316">
            <v>641.89424153117579</v>
          </cell>
          <cell r="CT316">
            <v>641.89424153117579</v>
          </cell>
          <cell r="CV316">
            <v>0</v>
          </cell>
        </row>
        <row r="317">
          <cell r="A317">
            <v>308</v>
          </cell>
          <cell r="B317">
            <v>308</v>
          </cell>
          <cell r="C317" t="str">
            <v>WALTHAM</v>
          </cell>
          <cell r="D317">
            <v>10</v>
          </cell>
          <cell r="E317">
            <v>185378</v>
          </cell>
          <cell r="F317">
            <v>0</v>
          </cell>
          <cell r="G317">
            <v>8930</v>
          </cell>
          <cell r="H317">
            <v>194308</v>
          </cell>
          <cell r="J317">
            <v>-0.27227437448896846</v>
          </cell>
          <cell r="K317">
            <v>-5.1534118346450292E-6</v>
          </cell>
          <cell r="L317">
            <v>8930</v>
          </cell>
          <cell r="M317">
            <v>8929.7277256255111</v>
          </cell>
          <cell r="O317">
            <v>185378.2722743745</v>
          </cell>
          <cell r="Q317">
            <v>0</v>
          </cell>
          <cell r="R317">
            <v>-0.27227437448896846</v>
          </cell>
          <cell r="S317">
            <v>8930</v>
          </cell>
          <cell r="T317">
            <v>8929.7277256255111</v>
          </cell>
          <cell r="V317">
            <v>61763.808596188574</v>
          </cell>
          <cell r="AA317">
            <v>308</v>
          </cell>
          <cell r="AB317">
            <v>10</v>
          </cell>
          <cell r="AC317">
            <v>0</v>
          </cell>
          <cell r="AD317">
            <v>0</v>
          </cell>
          <cell r="AE317">
            <v>185378</v>
          </cell>
          <cell r="AF317">
            <v>0</v>
          </cell>
          <cell r="AG317">
            <v>185378</v>
          </cell>
          <cell r="AH317">
            <v>0</v>
          </cell>
          <cell r="AI317">
            <v>8930</v>
          </cell>
          <cell r="AJ317">
            <v>194308</v>
          </cell>
          <cell r="AK317">
            <v>0</v>
          </cell>
          <cell r="AM317">
            <v>0</v>
          </cell>
          <cell r="AN317">
            <v>0</v>
          </cell>
          <cell r="AO317">
            <v>194308</v>
          </cell>
          <cell r="BA317">
            <v>308</v>
          </cell>
          <cell r="BB317">
            <v>308</v>
          </cell>
          <cell r="BC317" t="str">
            <v>WALTHAM</v>
          </cell>
          <cell r="BD317">
            <v>185378</v>
          </cell>
          <cell r="BE317">
            <v>221795</v>
          </cell>
          <cell r="BF317">
            <v>0</v>
          </cell>
          <cell r="BG317">
            <v>0</v>
          </cell>
          <cell r="BH317">
            <v>1775</v>
          </cell>
          <cell r="BI317">
            <v>17442.5</v>
          </cell>
          <cell r="BJ317">
            <v>0</v>
          </cell>
          <cell r="BK317">
            <v>33616.75</v>
          </cell>
          <cell r="BL317">
            <v>-0.44140381142386786</v>
          </cell>
          <cell r="BM317">
            <v>52833.808596188574</v>
          </cell>
          <cell r="BN317">
            <v>-0.27296485281277993</v>
          </cell>
          <cell r="CA317">
            <v>308</v>
          </cell>
          <cell r="CB317" t="str">
            <v>WALTHAM</v>
          </cell>
          <cell r="CC317">
            <v>0</v>
          </cell>
          <cell r="CD317">
            <v>0</v>
          </cell>
          <cell r="CE317">
            <v>0</v>
          </cell>
          <cell r="CF317">
            <v>0</v>
          </cell>
          <cell r="CG317">
            <v>0</v>
          </cell>
          <cell r="CH317">
            <v>0</v>
          </cell>
          <cell r="CI317">
            <v>0</v>
          </cell>
          <cell r="CJ317">
            <v>0</v>
          </cell>
          <cell r="CK317">
            <v>0</v>
          </cell>
          <cell r="CL317">
            <v>0</v>
          </cell>
          <cell r="CN317">
            <v>0</v>
          </cell>
          <cell r="CP317">
            <v>0</v>
          </cell>
          <cell r="CQ317">
            <v>0</v>
          </cell>
          <cell r="CR317">
            <v>0</v>
          </cell>
          <cell r="CS317">
            <v>-0.44140381142386786</v>
          </cell>
          <cell r="CT317">
            <v>-0.44140381142386786</v>
          </cell>
          <cell r="CV317">
            <v>0</v>
          </cell>
        </row>
        <row r="318">
          <cell r="A318">
            <v>309</v>
          </cell>
          <cell r="B318">
            <v>309</v>
          </cell>
          <cell r="C318" t="str">
            <v>WARE</v>
          </cell>
          <cell r="D318">
            <v>3</v>
          </cell>
          <cell r="E318">
            <v>34083</v>
          </cell>
          <cell r="F318">
            <v>0</v>
          </cell>
          <cell r="G318">
            <v>2679</v>
          </cell>
          <cell r="H318">
            <v>36762</v>
          </cell>
          <cell r="J318">
            <v>5010.0629605193608</v>
          </cell>
          <cell r="K318">
            <v>0.22711663243117292</v>
          </cell>
          <cell r="L318">
            <v>2679</v>
          </cell>
          <cell r="M318">
            <v>7689.0629605193608</v>
          </cell>
          <cell r="O318">
            <v>29072.937039480639</v>
          </cell>
          <cell r="Q318">
            <v>0</v>
          </cell>
          <cell r="R318">
            <v>5010.0629605193608</v>
          </cell>
          <cell r="S318">
            <v>2679</v>
          </cell>
          <cell r="T318">
            <v>7689.0629605193608</v>
          </cell>
          <cell r="V318">
            <v>24738.42782300476</v>
          </cell>
          <cell r="AA318">
            <v>309</v>
          </cell>
          <cell r="AB318">
            <v>3</v>
          </cell>
          <cell r="AC318">
            <v>0</v>
          </cell>
          <cell r="AD318">
            <v>0</v>
          </cell>
          <cell r="AE318">
            <v>34083</v>
          </cell>
          <cell r="AF318">
            <v>0</v>
          </cell>
          <cell r="AG318">
            <v>34083</v>
          </cell>
          <cell r="AH318">
            <v>0</v>
          </cell>
          <cell r="AI318">
            <v>2679</v>
          </cell>
          <cell r="AJ318">
            <v>36762</v>
          </cell>
          <cell r="AK318">
            <v>0</v>
          </cell>
          <cell r="AM318">
            <v>0</v>
          </cell>
          <cell r="AN318">
            <v>0</v>
          </cell>
          <cell r="AO318">
            <v>36762</v>
          </cell>
          <cell r="BA318">
            <v>309</v>
          </cell>
          <cell r="BB318">
            <v>309</v>
          </cell>
          <cell r="BC318" t="str">
            <v>WARE</v>
          </cell>
          <cell r="BD318">
            <v>34083</v>
          </cell>
          <cell r="BE318">
            <v>25960</v>
          </cell>
          <cell r="BF318">
            <v>8123</v>
          </cell>
          <cell r="BG318">
            <v>0</v>
          </cell>
          <cell r="BH318">
            <v>3412</v>
          </cell>
          <cell r="BI318">
            <v>9377</v>
          </cell>
          <cell r="BJ318">
            <v>1148.25</v>
          </cell>
          <cell r="BK318">
            <v>0</v>
          </cell>
          <cell r="BL318">
            <v>-0.82217699523872056</v>
          </cell>
          <cell r="BM318">
            <v>22059.42782300476</v>
          </cell>
          <cell r="BN318">
            <v>5022.7683055657399</v>
          </cell>
          <cell r="CA318">
            <v>309</v>
          </cell>
          <cell r="CB318" t="str">
            <v>WARE</v>
          </cell>
          <cell r="CC318">
            <v>0</v>
          </cell>
          <cell r="CD318">
            <v>0</v>
          </cell>
          <cell r="CE318">
            <v>0</v>
          </cell>
          <cell r="CF318">
            <v>0</v>
          </cell>
          <cell r="CG318">
            <v>0</v>
          </cell>
          <cell r="CH318">
            <v>0</v>
          </cell>
          <cell r="CI318">
            <v>0</v>
          </cell>
          <cell r="CJ318">
            <v>0</v>
          </cell>
          <cell r="CK318">
            <v>0</v>
          </cell>
          <cell r="CL318">
            <v>0</v>
          </cell>
          <cell r="CN318">
            <v>0</v>
          </cell>
          <cell r="CP318">
            <v>8123</v>
          </cell>
          <cell r="CQ318">
            <v>8123</v>
          </cell>
          <cell r="CR318">
            <v>0</v>
          </cell>
          <cell r="CS318">
            <v>-0.82217699523872056</v>
          </cell>
          <cell r="CT318">
            <v>-0.82217699523872056</v>
          </cell>
          <cell r="CV318">
            <v>0</v>
          </cell>
        </row>
        <row r="319">
          <cell r="A319">
            <v>310</v>
          </cell>
          <cell r="B319">
            <v>310</v>
          </cell>
          <cell r="C319" t="str">
            <v>WAREHAM</v>
          </cell>
          <cell r="D319">
            <v>88</v>
          </cell>
          <cell r="E319">
            <v>1139086</v>
          </cell>
          <cell r="F319">
            <v>0</v>
          </cell>
          <cell r="G319">
            <v>78584</v>
          </cell>
          <cell r="H319">
            <v>1217670</v>
          </cell>
          <cell r="J319">
            <v>212481.43458404596</v>
          </cell>
          <cell r="K319">
            <v>0.42243848381937543</v>
          </cell>
          <cell r="L319">
            <v>78584</v>
          </cell>
          <cell r="M319">
            <v>291065.43458404596</v>
          </cell>
          <cell r="O319">
            <v>926604.56541595398</v>
          </cell>
          <cell r="Q319">
            <v>0</v>
          </cell>
          <cell r="R319">
            <v>212481.43458404596</v>
          </cell>
          <cell r="S319">
            <v>78584</v>
          </cell>
          <cell r="T319">
            <v>291065.43458404596</v>
          </cell>
          <cell r="V319">
            <v>581571.87331813714</v>
          </cell>
          <cell r="AA319">
            <v>310</v>
          </cell>
          <cell r="AB319">
            <v>88</v>
          </cell>
          <cell r="AC319">
            <v>0</v>
          </cell>
          <cell r="AD319">
            <v>0</v>
          </cell>
          <cell r="AE319">
            <v>1139086</v>
          </cell>
          <cell r="AF319">
            <v>0</v>
          </cell>
          <cell r="AG319">
            <v>1139086</v>
          </cell>
          <cell r="AH319">
            <v>0</v>
          </cell>
          <cell r="AI319">
            <v>78584</v>
          </cell>
          <cell r="AJ319">
            <v>1217670</v>
          </cell>
          <cell r="AK319">
            <v>0</v>
          </cell>
          <cell r="AM319">
            <v>0</v>
          </cell>
          <cell r="AN319">
            <v>0</v>
          </cell>
          <cell r="AO319">
            <v>1217670</v>
          </cell>
          <cell r="BA319">
            <v>310</v>
          </cell>
          <cell r="BB319">
            <v>310</v>
          </cell>
          <cell r="BC319" t="str">
            <v>WAREHAM</v>
          </cell>
          <cell r="BD319">
            <v>1139086</v>
          </cell>
          <cell r="BE319">
            <v>794851</v>
          </cell>
          <cell r="BF319">
            <v>344235</v>
          </cell>
          <cell r="BG319">
            <v>15707.5</v>
          </cell>
          <cell r="BH319">
            <v>58375</v>
          </cell>
          <cell r="BI319">
            <v>0</v>
          </cell>
          <cell r="BJ319">
            <v>27484</v>
          </cell>
          <cell r="BK319">
            <v>56952.25</v>
          </cell>
          <cell r="BL319">
            <v>234.12331813719356</v>
          </cell>
          <cell r="BM319">
            <v>502987.87331813719</v>
          </cell>
          <cell r="BN319">
            <v>213020.28009629081</v>
          </cell>
          <cell r="CA319">
            <v>310</v>
          </cell>
          <cell r="CB319" t="str">
            <v>WAREHAM</v>
          </cell>
          <cell r="CC319">
            <v>0</v>
          </cell>
          <cell r="CD319">
            <v>0</v>
          </cell>
          <cell r="CE319">
            <v>0</v>
          </cell>
          <cell r="CF319">
            <v>0</v>
          </cell>
          <cell r="CG319">
            <v>0</v>
          </cell>
          <cell r="CH319">
            <v>0</v>
          </cell>
          <cell r="CI319">
            <v>0</v>
          </cell>
          <cell r="CJ319">
            <v>0</v>
          </cell>
          <cell r="CK319">
            <v>0</v>
          </cell>
          <cell r="CL319">
            <v>0</v>
          </cell>
          <cell r="CN319">
            <v>0</v>
          </cell>
          <cell r="CP319">
            <v>344235</v>
          </cell>
          <cell r="CQ319">
            <v>344235</v>
          </cell>
          <cell r="CR319">
            <v>0</v>
          </cell>
          <cell r="CS319">
            <v>234.12331813719356</v>
          </cell>
          <cell r="CT319">
            <v>234.12331813719356</v>
          </cell>
          <cell r="CV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AA320">
            <v>311</v>
          </cell>
          <cell r="BA320">
            <v>311</v>
          </cell>
          <cell r="BB320">
            <v>311</v>
          </cell>
          <cell r="BC320" t="str">
            <v>WARREN</v>
          </cell>
          <cell r="BD320">
            <v>0</v>
          </cell>
          <cell r="BE320">
            <v>0</v>
          </cell>
          <cell r="BF320">
            <v>0</v>
          </cell>
          <cell r="BG320">
            <v>0</v>
          </cell>
          <cell r="BH320">
            <v>0</v>
          </cell>
          <cell r="BI320">
            <v>0</v>
          </cell>
          <cell r="BJ320">
            <v>0</v>
          </cell>
          <cell r="BK320">
            <v>0</v>
          </cell>
          <cell r="BL320">
            <v>0</v>
          </cell>
          <cell r="BM320">
            <v>0</v>
          </cell>
          <cell r="BN320">
            <v>0</v>
          </cell>
          <cell r="CA320">
            <v>311</v>
          </cell>
          <cell r="CB320" t="str">
            <v>WARREN</v>
          </cell>
          <cell r="CC320">
            <v>0</v>
          </cell>
          <cell r="CD320">
            <v>0</v>
          </cell>
          <cell r="CE320">
            <v>0</v>
          </cell>
          <cell r="CF320">
            <v>0</v>
          </cell>
          <cell r="CG320">
            <v>0</v>
          </cell>
          <cell r="CH320">
            <v>0</v>
          </cell>
          <cell r="CI320">
            <v>0</v>
          </cell>
          <cell r="CJ320">
            <v>0</v>
          </cell>
          <cell r="CK320">
            <v>0</v>
          </cell>
          <cell r="CL320">
            <v>0</v>
          </cell>
          <cell r="CN320">
            <v>0</v>
          </cell>
          <cell r="CP320">
            <v>0</v>
          </cell>
          <cell r="CQ320">
            <v>0</v>
          </cell>
          <cell r="CR320">
            <v>0</v>
          </cell>
          <cell r="CS320">
            <v>0</v>
          </cell>
          <cell r="CT320">
            <v>0</v>
          </cell>
          <cell r="CV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AA321">
            <v>312</v>
          </cell>
          <cell r="BA321">
            <v>312</v>
          </cell>
          <cell r="BB321">
            <v>312</v>
          </cell>
          <cell r="BC321" t="str">
            <v>WARWICK</v>
          </cell>
          <cell r="BD321">
            <v>0</v>
          </cell>
          <cell r="BE321">
            <v>0</v>
          </cell>
          <cell r="BF321">
            <v>0</v>
          </cell>
          <cell r="BG321">
            <v>0</v>
          </cell>
          <cell r="BH321">
            <v>0</v>
          </cell>
          <cell r="BI321">
            <v>0</v>
          </cell>
          <cell r="BJ321">
            <v>0</v>
          </cell>
          <cell r="BK321">
            <v>0</v>
          </cell>
          <cell r="BL321">
            <v>0</v>
          </cell>
          <cell r="BM321">
            <v>0</v>
          </cell>
          <cell r="BN321">
            <v>0</v>
          </cell>
          <cell r="CA321">
            <v>312</v>
          </cell>
          <cell r="CB321" t="str">
            <v>WARWICK</v>
          </cell>
          <cell r="CC321">
            <v>0</v>
          </cell>
          <cell r="CD321">
            <v>0</v>
          </cell>
          <cell r="CE321">
            <v>0</v>
          </cell>
          <cell r="CF321">
            <v>0</v>
          </cell>
          <cell r="CG321">
            <v>0</v>
          </cell>
          <cell r="CH321">
            <v>0</v>
          </cell>
          <cell r="CI321">
            <v>0</v>
          </cell>
          <cell r="CJ321">
            <v>0</v>
          </cell>
          <cell r="CK321">
            <v>0</v>
          </cell>
          <cell r="CL321">
            <v>0</v>
          </cell>
          <cell r="CN321">
            <v>0</v>
          </cell>
          <cell r="CP321">
            <v>0</v>
          </cell>
          <cell r="CQ321">
            <v>0</v>
          </cell>
          <cell r="CR321">
            <v>0</v>
          </cell>
          <cell r="CS321">
            <v>0</v>
          </cell>
          <cell r="CT321">
            <v>0</v>
          </cell>
          <cell r="CV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AA322">
            <v>313</v>
          </cell>
          <cell r="BA322">
            <v>313</v>
          </cell>
          <cell r="BB322">
            <v>313</v>
          </cell>
          <cell r="BC322" t="str">
            <v>WASHINGTON</v>
          </cell>
          <cell r="BD322">
            <v>0</v>
          </cell>
          <cell r="BE322">
            <v>0</v>
          </cell>
          <cell r="BF322">
            <v>0</v>
          </cell>
          <cell r="BG322">
            <v>0</v>
          </cell>
          <cell r="BH322">
            <v>0</v>
          </cell>
          <cell r="BI322">
            <v>0</v>
          </cell>
          <cell r="BJ322">
            <v>0</v>
          </cell>
          <cell r="BK322">
            <v>0</v>
          </cell>
          <cell r="BL322">
            <v>0</v>
          </cell>
          <cell r="BM322">
            <v>0</v>
          </cell>
          <cell r="BN322">
            <v>0</v>
          </cell>
          <cell r="CA322">
            <v>313</v>
          </cell>
          <cell r="CB322" t="str">
            <v>WASHINGTON</v>
          </cell>
          <cell r="CC322">
            <v>0</v>
          </cell>
          <cell r="CD322">
            <v>0</v>
          </cell>
          <cell r="CE322">
            <v>0</v>
          </cell>
          <cell r="CF322">
            <v>0</v>
          </cell>
          <cell r="CG322">
            <v>0</v>
          </cell>
          <cell r="CH322">
            <v>0</v>
          </cell>
          <cell r="CI322">
            <v>0</v>
          </cell>
          <cell r="CJ322">
            <v>0</v>
          </cell>
          <cell r="CK322">
            <v>0</v>
          </cell>
          <cell r="CL322">
            <v>0</v>
          </cell>
          <cell r="CN322">
            <v>0</v>
          </cell>
          <cell r="CP322">
            <v>0</v>
          </cell>
          <cell r="CQ322">
            <v>0</v>
          </cell>
          <cell r="CR322">
            <v>0</v>
          </cell>
          <cell r="CS322">
            <v>0</v>
          </cell>
          <cell r="CT322">
            <v>0</v>
          </cell>
          <cell r="CV322">
            <v>0</v>
          </cell>
        </row>
        <row r="323">
          <cell r="A323">
            <v>314</v>
          </cell>
          <cell r="B323">
            <v>314</v>
          </cell>
          <cell r="C323" t="str">
            <v>WATERTOWN</v>
          </cell>
          <cell r="D323">
            <v>7</v>
          </cell>
          <cell r="E323">
            <v>149060</v>
          </cell>
          <cell r="F323">
            <v>0</v>
          </cell>
          <cell r="G323">
            <v>6251</v>
          </cell>
          <cell r="H323">
            <v>155311</v>
          </cell>
          <cell r="J323">
            <v>9.4452946035218286</v>
          </cell>
          <cell r="K323">
            <v>4.5720967391666914E-4</v>
          </cell>
          <cell r="L323">
            <v>6251</v>
          </cell>
          <cell r="M323">
            <v>6260.4452946035217</v>
          </cell>
          <cell r="O323">
            <v>149050.55470539647</v>
          </cell>
          <cell r="Q323">
            <v>0</v>
          </cell>
          <cell r="R323">
            <v>9.4452946035218286</v>
          </cell>
          <cell r="S323">
            <v>6251</v>
          </cell>
          <cell r="T323">
            <v>6260.4452946035217</v>
          </cell>
          <cell r="V323">
            <v>26909.562454746581</v>
          </cell>
          <cell r="AA323">
            <v>314</v>
          </cell>
          <cell r="AB323">
            <v>7</v>
          </cell>
          <cell r="AC323">
            <v>0</v>
          </cell>
          <cell r="AD323">
            <v>0</v>
          </cell>
          <cell r="AE323">
            <v>149060</v>
          </cell>
          <cell r="AF323">
            <v>0</v>
          </cell>
          <cell r="AG323">
            <v>149060</v>
          </cell>
          <cell r="AH323">
            <v>0</v>
          </cell>
          <cell r="AI323">
            <v>6251</v>
          </cell>
          <cell r="AJ323">
            <v>155311</v>
          </cell>
          <cell r="AK323">
            <v>0</v>
          </cell>
          <cell r="AM323">
            <v>0</v>
          </cell>
          <cell r="AN323">
            <v>0</v>
          </cell>
          <cell r="AO323">
            <v>155311</v>
          </cell>
          <cell r="BA323">
            <v>314</v>
          </cell>
          <cell r="BB323">
            <v>314</v>
          </cell>
          <cell r="BC323" t="str">
            <v>WATERTOWN</v>
          </cell>
          <cell r="BD323">
            <v>149060</v>
          </cell>
          <cell r="BE323">
            <v>247945</v>
          </cell>
          <cell r="BF323">
            <v>0</v>
          </cell>
          <cell r="BG323">
            <v>1053.25</v>
          </cell>
          <cell r="BH323">
            <v>5518</v>
          </cell>
          <cell r="BI323">
            <v>9344.25</v>
          </cell>
          <cell r="BJ323">
            <v>4727.75</v>
          </cell>
          <cell r="BK323">
            <v>0</v>
          </cell>
          <cell r="BL323">
            <v>15.312454746580443</v>
          </cell>
          <cell r="BM323">
            <v>20658.562454746581</v>
          </cell>
          <cell r="BN323">
            <v>9.4692475414286221</v>
          </cell>
          <cell r="CA323">
            <v>314</v>
          </cell>
          <cell r="CB323" t="str">
            <v>WATERTOWN</v>
          </cell>
          <cell r="CC323">
            <v>0</v>
          </cell>
          <cell r="CD323">
            <v>0</v>
          </cell>
          <cell r="CE323">
            <v>0</v>
          </cell>
          <cell r="CF323">
            <v>0</v>
          </cell>
          <cell r="CG323">
            <v>0</v>
          </cell>
          <cell r="CH323">
            <v>0</v>
          </cell>
          <cell r="CI323">
            <v>0</v>
          </cell>
          <cell r="CJ323">
            <v>0</v>
          </cell>
          <cell r="CK323">
            <v>0</v>
          </cell>
          <cell r="CL323">
            <v>0</v>
          </cell>
          <cell r="CN323">
            <v>0</v>
          </cell>
          <cell r="CP323">
            <v>0</v>
          </cell>
          <cell r="CQ323">
            <v>0</v>
          </cell>
          <cell r="CR323">
            <v>0</v>
          </cell>
          <cell r="CS323">
            <v>15.312454746580443</v>
          </cell>
          <cell r="CT323">
            <v>15.312454746580443</v>
          </cell>
          <cell r="CV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AA324">
            <v>315</v>
          </cell>
          <cell r="BA324">
            <v>315</v>
          </cell>
          <cell r="BB324">
            <v>315</v>
          </cell>
          <cell r="BC324" t="str">
            <v>WAYLAND</v>
          </cell>
          <cell r="BD324">
            <v>0</v>
          </cell>
          <cell r="BE324">
            <v>0</v>
          </cell>
          <cell r="BF324">
            <v>0</v>
          </cell>
          <cell r="BG324">
            <v>0</v>
          </cell>
          <cell r="BH324">
            <v>0</v>
          </cell>
          <cell r="BI324">
            <v>3902.75</v>
          </cell>
          <cell r="BJ324">
            <v>0</v>
          </cell>
          <cell r="BK324">
            <v>0</v>
          </cell>
          <cell r="BL324">
            <v>0</v>
          </cell>
          <cell r="BM324">
            <v>3902.75</v>
          </cell>
          <cell r="BN324">
            <v>0</v>
          </cell>
          <cell r="CA324">
            <v>315</v>
          </cell>
          <cell r="CB324" t="str">
            <v>WAYLAND</v>
          </cell>
          <cell r="CC324">
            <v>0</v>
          </cell>
          <cell r="CD324">
            <v>0</v>
          </cell>
          <cell r="CE324">
            <v>0</v>
          </cell>
          <cell r="CF324">
            <v>0</v>
          </cell>
          <cell r="CG324">
            <v>0</v>
          </cell>
          <cell r="CH324">
            <v>0</v>
          </cell>
          <cell r="CI324">
            <v>0</v>
          </cell>
          <cell r="CJ324">
            <v>0</v>
          </cell>
          <cell r="CK324">
            <v>0</v>
          </cell>
          <cell r="CL324">
            <v>0</v>
          </cell>
          <cell r="CN324">
            <v>0</v>
          </cell>
          <cell r="CP324">
            <v>0</v>
          </cell>
          <cell r="CQ324">
            <v>0</v>
          </cell>
          <cell r="CR324">
            <v>0</v>
          </cell>
          <cell r="CS324">
            <v>0</v>
          </cell>
          <cell r="CT324">
            <v>0</v>
          </cell>
          <cell r="CV324">
            <v>0</v>
          </cell>
        </row>
        <row r="325">
          <cell r="A325">
            <v>316</v>
          </cell>
          <cell r="B325">
            <v>316</v>
          </cell>
          <cell r="C325" t="str">
            <v>WEBSTER</v>
          </cell>
          <cell r="D325">
            <v>17</v>
          </cell>
          <cell r="E325">
            <v>205193</v>
          </cell>
          <cell r="F325">
            <v>0</v>
          </cell>
          <cell r="G325">
            <v>15181</v>
          </cell>
          <cell r="H325">
            <v>220374</v>
          </cell>
          <cell r="J325">
            <v>14735.596740528068</v>
          </cell>
          <cell r="K325">
            <v>0.31913399088558514</v>
          </cell>
          <cell r="L325">
            <v>15181</v>
          </cell>
          <cell r="M325">
            <v>29916.596740528068</v>
          </cell>
          <cell r="O325">
            <v>190457.40325947193</v>
          </cell>
          <cell r="Q325">
            <v>0</v>
          </cell>
          <cell r="R325">
            <v>14735.596740528068</v>
          </cell>
          <cell r="S325">
            <v>15181</v>
          </cell>
          <cell r="T325">
            <v>29916.596740528068</v>
          </cell>
          <cell r="V325">
            <v>61354.69870140541</v>
          </cell>
          <cell r="AA325">
            <v>316</v>
          </cell>
          <cell r="AB325">
            <v>17</v>
          </cell>
          <cell r="AC325">
            <v>0</v>
          </cell>
          <cell r="AD325">
            <v>0</v>
          </cell>
          <cell r="AE325">
            <v>205193</v>
          </cell>
          <cell r="AF325">
            <v>0</v>
          </cell>
          <cell r="AG325">
            <v>205193</v>
          </cell>
          <cell r="AH325">
            <v>0</v>
          </cell>
          <cell r="AI325">
            <v>15181</v>
          </cell>
          <cell r="AJ325">
            <v>220374</v>
          </cell>
          <cell r="AK325">
            <v>0</v>
          </cell>
          <cell r="AM325">
            <v>0</v>
          </cell>
          <cell r="AN325">
            <v>0</v>
          </cell>
          <cell r="AO325">
            <v>220374</v>
          </cell>
          <cell r="BA325">
            <v>316</v>
          </cell>
          <cell r="BB325">
            <v>316</v>
          </cell>
          <cell r="BC325" t="str">
            <v>WEBSTER</v>
          </cell>
          <cell r="BD325">
            <v>205193</v>
          </cell>
          <cell r="BE325">
            <v>181513</v>
          </cell>
          <cell r="BF325">
            <v>23680</v>
          </cell>
          <cell r="BG325">
            <v>13224</v>
          </cell>
          <cell r="BH325">
            <v>0</v>
          </cell>
          <cell r="BI325">
            <v>7285.75</v>
          </cell>
          <cell r="BJ325">
            <v>1775</v>
          </cell>
          <cell r="BK325">
            <v>0</v>
          </cell>
          <cell r="BL325">
            <v>208.94870140541025</v>
          </cell>
          <cell r="BM325">
            <v>46173.69870140541</v>
          </cell>
          <cell r="BN325">
            <v>14772.965700265313</v>
          </cell>
          <cell r="CA325">
            <v>316</v>
          </cell>
          <cell r="CB325" t="str">
            <v>WEBSTER</v>
          </cell>
          <cell r="CC325">
            <v>0</v>
          </cell>
          <cell r="CD325">
            <v>0</v>
          </cell>
          <cell r="CE325">
            <v>0</v>
          </cell>
          <cell r="CF325">
            <v>0</v>
          </cell>
          <cell r="CG325">
            <v>0</v>
          </cell>
          <cell r="CH325">
            <v>0</v>
          </cell>
          <cell r="CI325">
            <v>0</v>
          </cell>
          <cell r="CJ325">
            <v>0</v>
          </cell>
          <cell r="CK325">
            <v>0</v>
          </cell>
          <cell r="CL325">
            <v>0</v>
          </cell>
          <cell r="CN325">
            <v>0</v>
          </cell>
          <cell r="CP325">
            <v>23680</v>
          </cell>
          <cell r="CQ325">
            <v>23680</v>
          </cell>
          <cell r="CR325">
            <v>0</v>
          </cell>
          <cell r="CS325">
            <v>208.94870140541025</v>
          </cell>
          <cell r="CT325">
            <v>208.94870140541025</v>
          </cell>
          <cell r="CV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AA326">
            <v>317</v>
          </cell>
          <cell r="BA326">
            <v>317</v>
          </cell>
          <cell r="BB326">
            <v>317</v>
          </cell>
          <cell r="BC326" t="str">
            <v>WELLESLEY</v>
          </cell>
          <cell r="BD326">
            <v>0</v>
          </cell>
          <cell r="BE326">
            <v>0</v>
          </cell>
          <cell r="BF326">
            <v>0</v>
          </cell>
          <cell r="BG326">
            <v>0</v>
          </cell>
          <cell r="BH326">
            <v>0</v>
          </cell>
          <cell r="BI326">
            <v>107.25</v>
          </cell>
          <cell r="BJ326">
            <v>453.25</v>
          </cell>
          <cell r="BK326">
            <v>0</v>
          </cell>
          <cell r="BL326">
            <v>0</v>
          </cell>
          <cell r="BM326">
            <v>560.5</v>
          </cell>
          <cell r="BN326">
            <v>0</v>
          </cell>
          <cell r="CA326">
            <v>317</v>
          </cell>
          <cell r="CB326" t="str">
            <v>WELLESLEY</v>
          </cell>
          <cell r="CC326">
            <v>0</v>
          </cell>
          <cell r="CD326">
            <v>0</v>
          </cell>
          <cell r="CE326">
            <v>0</v>
          </cell>
          <cell r="CF326">
            <v>0</v>
          </cell>
          <cell r="CG326">
            <v>0</v>
          </cell>
          <cell r="CH326">
            <v>0</v>
          </cell>
          <cell r="CI326">
            <v>0</v>
          </cell>
          <cell r="CJ326">
            <v>0</v>
          </cell>
          <cell r="CK326">
            <v>0</v>
          </cell>
          <cell r="CL326">
            <v>0</v>
          </cell>
          <cell r="CN326">
            <v>0</v>
          </cell>
          <cell r="CP326">
            <v>0</v>
          </cell>
          <cell r="CQ326">
            <v>0</v>
          </cell>
          <cell r="CR326">
            <v>0</v>
          </cell>
          <cell r="CS326">
            <v>0</v>
          </cell>
          <cell r="CT326">
            <v>0</v>
          </cell>
          <cell r="CV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AA327">
            <v>318</v>
          </cell>
          <cell r="BA327">
            <v>318</v>
          </cell>
          <cell r="BB327">
            <v>318</v>
          </cell>
          <cell r="BC327" t="str">
            <v>WELLFLEET</v>
          </cell>
          <cell r="BD327">
            <v>0</v>
          </cell>
          <cell r="BE327">
            <v>0</v>
          </cell>
          <cell r="BF327">
            <v>0</v>
          </cell>
          <cell r="BG327">
            <v>0</v>
          </cell>
          <cell r="BH327">
            <v>0</v>
          </cell>
          <cell r="BI327">
            <v>0</v>
          </cell>
          <cell r="BJ327">
            <v>0</v>
          </cell>
          <cell r="BK327">
            <v>0</v>
          </cell>
          <cell r="BL327">
            <v>0</v>
          </cell>
          <cell r="BM327">
            <v>0</v>
          </cell>
          <cell r="BN327">
            <v>0</v>
          </cell>
          <cell r="CA327">
            <v>318</v>
          </cell>
          <cell r="CB327" t="str">
            <v>WELLFLEET</v>
          </cell>
          <cell r="CC327">
            <v>0</v>
          </cell>
          <cell r="CD327">
            <v>0</v>
          </cell>
          <cell r="CE327">
            <v>0</v>
          </cell>
          <cell r="CF327">
            <v>0</v>
          </cell>
          <cell r="CG327">
            <v>0</v>
          </cell>
          <cell r="CH327">
            <v>0</v>
          </cell>
          <cell r="CI327">
            <v>0</v>
          </cell>
          <cell r="CJ327">
            <v>0</v>
          </cell>
          <cell r="CK327">
            <v>0</v>
          </cell>
          <cell r="CL327">
            <v>0</v>
          </cell>
          <cell r="CN327">
            <v>0</v>
          </cell>
          <cell r="CP327">
            <v>0</v>
          </cell>
          <cell r="CQ327">
            <v>0</v>
          </cell>
          <cell r="CR327">
            <v>0</v>
          </cell>
          <cell r="CS327">
            <v>0</v>
          </cell>
          <cell r="CT327">
            <v>0</v>
          </cell>
          <cell r="CV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AA328">
            <v>319</v>
          </cell>
          <cell r="BA328">
            <v>319</v>
          </cell>
          <cell r="BB328">
            <v>319</v>
          </cell>
          <cell r="BC328" t="str">
            <v>WENDELL</v>
          </cell>
          <cell r="BD328">
            <v>0</v>
          </cell>
          <cell r="BE328">
            <v>0</v>
          </cell>
          <cell r="BF328">
            <v>0</v>
          </cell>
          <cell r="BG328">
            <v>0</v>
          </cell>
          <cell r="BH328">
            <v>0</v>
          </cell>
          <cell r="BI328">
            <v>0</v>
          </cell>
          <cell r="BJ328">
            <v>0</v>
          </cell>
          <cell r="BK328">
            <v>0</v>
          </cell>
          <cell r="BL328">
            <v>0</v>
          </cell>
          <cell r="BM328">
            <v>0</v>
          </cell>
          <cell r="BN328">
            <v>0</v>
          </cell>
          <cell r="CA328">
            <v>319</v>
          </cell>
          <cell r="CB328" t="str">
            <v>WENDELL</v>
          </cell>
          <cell r="CC328">
            <v>0</v>
          </cell>
          <cell r="CD328">
            <v>0</v>
          </cell>
          <cell r="CE328">
            <v>0</v>
          </cell>
          <cell r="CF328">
            <v>0</v>
          </cell>
          <cell r="CG328">
            <v>0</v>
          </cell>
          <cell r="CH328">
            <v>0</v>
          </cell>
          <cell r="CI328">
            <v>0</v>
          </cell>
          <cell r="CJ328">
            <v>0</v>
          </cell>
          <cell r="CK328">
            <v>0</v>
          </cell>
          <cell r="CL328">
            <v>0</v>
          </cell>
          <cell r="CN328">
            <v>0</v>
          </cell>
          <cell r="CP328">
            <v>0</v>
          </cell>
          <cell r="CQ328">
            <v>0</v>
          </cell>
          <cell r="CR328">
            <v>0</v>
          </cell>
          <cell r="CS328">
            <v>0</v>
          </cell>
          <cell r="CT328">
            <v>0</v>
          </cell>
          <cell r="CV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AA329">
            <v>320</v>
          </cell>
          <cell r="BA329">
            <v>320</v>
          </cell>
          <cell r="BB329">
            <v>320</v>
          </cell>
          <cell r="BC329" t="str">
            <v>WENHAM</v>
          </cell>
          <cell r="BD329">
            <v>0</v>
          </cell>
          <cell r="BE329">
            <v>0</v>
          </cell>
          <cell r="BF329">
            <v>0</v>
          </cell>
          <cell r="BG329">
            <v>0</v>
          </cell>
          <cell r="BH329">
            <v>0</v>
          </cell>
          <cell r="BI329">
            <v>0</v>
          </cell>
          <cell r="BJ329">
            <v>0</v>
          </cell>
          <cell r="BK329">
            <v>0</v>
          </cell>
          <cell r="BL329">
            <v>0</v>
          </cell>
          <cell r="BM329">
            <v>0</v>
          </cell>
          <cell r="BN329">
            <v>0</v>
          </cell>
          <cell r="CA329">
            <v>320</v>
          </cell>
          <cell r="CB329" t="str">
            <v>WENHAM</v>
          </cell>
          <cell r="CC329">
            <v>0</v>
          </cell>
          <cell r="CD329">
            <v>0</v>
          </cell>
          <cell r="CE329">
            <v>0</v>
          </cell>
          <cell r="CF329">
            <v>0</v>
          </cell>
          <cell r="CG329">
            <v>0</v>
          </cell>
          <cell r="CH329">
            <v>0</v>
          </cell>
          <cell r="CI329">
            <v>0</v>
          </cell>
          <cell r="CJ329">
            <v>0</v>
          </cell>
          <cell r="CK329">
            <v>0</v>
          </cell>
          <cell r="CL329">
            <v>0</v>
          </cell>
          <cell r="CN329">
            <v>0</v>
          </cell>
          <cell r="CP329">
            <v>0</v>
          </cell>
          <cell r="CQ329">
            <v>0</v>
          </cell>
          <cell r="CR329">
            <v>0</v>
          </cell>
          <cell r="CS329">
            <v>0</v>
          </cell>
          <cell r="CT329">
            <v>0</v>
          </cell>
          <cell r="CV329">
            <v>0</v>
          </cell>
        </row>
        <row r="330">
          <cell r="A330">
            <v>328</v>
          </cell>
          <cell r="B330">
            <v>328</v>
          </cell>
          <cell r="C330" t="str">
            <v>WESTBOROUGH</v>
          </cell>
          <cell r="D330">
            <v>10</v>
          </cell>
          <cell r="E330">
            <v>151920</v>
          </cell>
          <cell r="F330">
            <v>0</v>
          </cell>
          <cell r="G330">
            <v>8930</v>
          </cell>
          <cell r="H330">
            <v>160850</v>
          </cell>
          <cell r="J330">
            <v>10015.264440862695</v>
          </cell>
          <cell r="K330">
            <v>0.32441808021326263</v>
          </cell>
          <cell r="L330">
            <v>8930</v>
          </cell>
          <cell r="M330">
            <v>18945.264440862695</v>
          </cell>
          <cell r="O330">
            <v>141904.73555913731</v>
          </cell>
          <cell r="Q330">
            <v>0</v>
          </cell>
          <cell r="R330">
            <v>10015.264440862695</v>
          </cell>
          <cell r="S330">
            <v>8930</v>
          </cell>
          <cell r="T330">
            <v>18945.264440862695</v>
          </cell>
          <cell r="V330">
            <v>39801.474346556031</v>
          </cell>
          <cell r="AA330">
            <v>321</v>
          </cell>
          <cell r="AB330">
            <v>10</v>
          </cell>
          <cell r="AC330">
            <v>0</v>
          </cell>
          <cell r="AD330">
            <v>0</v>
          </cell>
          <cell r="AE330">
            <v>151920</v>
          </cell>
          <cell r="AF330">
            <v>0</v>
          </cell>
          <cell r="AG330">
            <v>151920</v>
          </cell>
          <cell r="AH330">
            <v>0</v>
          </cell>
          <cell r="AI330">
            <v>8930</v>
          </cell>
          <cell r="AJ330">
            <v>160850</v>
          </cell>
          <cell r="AK330">
            <v>0</v>
          </cell>
          <cell r="AM330">
            <v>0</v>
          </cell>
          <cell r="AN330">
            <v>0</v>
          </cell>
          <cell r="AO330">
            <v>160850</v>
          </cell>
          <cell r="BA330">
            <v>321</v>
          </cell>
          <cell r="BB330">
            <v>328</v>
          </cell>
          <cell r="BC330" t="str">
            <v>WESTBOROUGH</v>
          </cell>
          <cell r="BD330">
            <v>151920</v>
          </cell>
          <cell r="BE330">
            <v>135840</v>
          </cell>
          <cell r="BF330">
            <v>16080</v>
          </cell>
          <cell r="BG330">
            <v>9959</v>
          </cell>
          <cell r="BH330">
            <v>3673</v>
          </cell>
          <cell r="BI330">
            <v>948.25</v>
          </cell>
          <cell r="BJ330">
            <v>54.75</v>
          </cell>
          <cell r="BK330">
            <v>0</v>
          </cell>
          <cell r="BL330">
            <v>156.47434655603138</v>
          </cell>
          <cell r="BM330">
            <v>30871.474346556031</v>
          </cell>
          <cell r="BN330">
            <v>10040.662802411169</v>
          </cell>
          <cell r="CA330">
            <v>328</v>
          </cell>
          <cell r="CB330" t="str">
            <v>WESTBOROUGH</v>
          </cell>
          <cell r="CC330">
            <v>0</v>
          </cell>
          <cell r="CD330">
            <v>0</v>
          </cell>
          <cell r="CE330">
            <v>0</v>
          </cell>
          <cell r="CF330">
            <v>0</v>
          </cell>
          <cell r="CG330">
            <v>0</v>
          </cell>
          <cell r="CH330">
            <v>0</v>
          </cell>
          <cell r="CI330">
            <v>0</v>
          </cell>
          <cell r="CJ330">
            <v>0</v>
          </cell>
          <cell r="CK330">
            <v>0</v>
          </cell>
          <cell r="CL330">
            <v>0</v>
          </cell>
          <cell r="CN330">
            <v>0</v>
          </cell>
          <cell r="CP330">
            <v>16080</v>
          </cell>
          <cell r="CQ330">
            <v>16080</v>
          </cell>
          <cell r="CR330">
            <v>0</v>
          </cell>
          <cell r="CS330">
            <v>156.47434655603138</v>
          </cell>
          <cell r="CT330">
            <v>156.47434655603138</v>
          </cell>
          <cell r="CV330">
            <v>0</v>
          </cell>
        </row>
        <row r="331">
          <cell r="A331">
            <v>321</v>
          </cell>
          <cell r="B331">
            <v>321</v>
          </cell>
          <cell r="C331" t="str">
            <v>WEST BOYLSTON</v>
          </cell>
          <cell r="D331">
            <v>10</v>
          </cell>
          <cell r="E331">
            <v>143390</v>
          </cell>
          <cell r="F331">
            <v>0</v>
          </cell>
          <cell r="G331">
            <v>8930</v>
          </cell>
          <cell r="H331">
            <v>152320</v>
          </cell>
          <cell r="J331">
            <v>13793.100853180833</v>
          </cell>
          <cell r="K331">
            <v>0.25020930778314926</v>
          </cell>
          <cell r="L331">
            <v>8930</v>
          </cell>
          <cell r="M331">
            <v>22723.100853180833</v>
          </cell>
          <cell r="O331">
            <v>129596.89914681917</v>
          </cell>
          <cell r="Q331">
            <v>0</v>
          </cell>
          <cell r="R331">
            <v>13793.100853180833</v>
          </cell>
          <cell r="S331">
            <v>8930</v>
          </cell>
          <cell r="T331">
            <v>22723.100853180833</v>
          </cell>
          <cell r="V331">
            <v>64056.25</v>
          </cell>
          <cell r="AA331">
            <v>322</v>
          </cell>
          <cell r="AB331">
            <v>10</v>
          </cell>
          <cell r="AC331">
            <v>0</v>
          </cell>
          <cell r="AD331">
            <v>0</v>
          </cell>
          <cell r="AE331">
            <v>143390</v>
          </cell>
          <cell r="AF331">
            <v>0</v>
          </cell>
          <cell r="AG331">
            <v>143390</v>
          </cell>
          <cell r="AH331">
            <v>0</v>
          </cell>
          <cell r="AI331">
            <v>8930</v>
          </cell>
          <cell r="AJ331">
            <v>152320</v>
          </cell>
          <cell r="AK331">
            <v>0</v>
          </cell>
          <cell r="AM331">
            <v>0</v>
          </cell>
          <cell r="AN331">
            <v>0</v>
          </cell>
          <cell r="AO331">
            <v>152320</v>
          </cell>
          <cell r="BA331">
            <v>322</v>
          </cell>
          <cell r="BB331">
            <v>321</v>
          </cell>
          <cell r="BC331" t="str">
            <v>WEST BOYLSTON</v>
          </cell>
          <cell r="BD331">
            <v>143390</v>
          </cell>
          <cell r="BE331">
            <v>121029</v>
          </cell>
          <cell r="BF331">
            <v>22361</v>
          </cell>
          <cell r="BG331">
            <v>0</v>
          </cell>
          <cell r="BH331">
            <v>0</v>
          </cell>
          <cell r="BI331">
            <v>6508.25</v>
          </cell>
          <cell r="BJ331">
            <v>15541</v>
          </cell>
          <cell r="BK331">
            <v>10716</v>
          </cell>
          <cell r="BL331">
            <v>0</v>
          </cell>
          <cell r="BM331">
            <v>55126.25</v>
          </cell>
          <cell r="BN331">
            <v>13828.079676197662</v>
          </cell>
          <cell r="CA331">
            <v>321</v>
          </cell>
          <cell r="CB331" t="str">
            <v>WEST BOYLSTON</v>
          </cell>
          <cell r="CC331">
            <v>0</v>
          </cell>
          <cell r="CD331">
            <v>0</v>
          </cell>
          <cell r="CE331">
            <v>0</v>
          </cell>
          <cell r="CF331">
            <v>0</v>
          </cell>
          <cell r="CG331">
            <v>0</v>
          </cell>
          <cell r="CH331">
            <v>0</v>
          </cell>
          <cell r="CI331">
            <v>0</v>
          </cell>
          <cell r="CJ331">
            <v>0</v>
          </cell>
          <cell r="CK331">
            <v>0</v>
          </cell>
          <cell r="CL331">
            <v>0</v>
          </cell>
          <cell r="CN331">
            <v>0</v>
          </cell>
          <cell r="CP331">
            <v>22361</v>
          </cell>
          <cell r="CQ331">
            <v>22361</v>
          </cell>
          <cell r="CR331">
            <v>0</v>
          </cell>
          <cell r="CS331">
            <v>0</v>
          </cell>
          <cell r="CT331">
            <v>0</v>
          </cell>
          <cell r="CV331">
            <v>0</v>
          </cell>
        </row>
        <row r="332">
          <cell r="A332">
            <v>322</v>
          </cell>
          <cell r="B332">
            <v>322</v>
          </cell>
          <cell r="C332" t="str">
            <v>WEST BRIDGEWATER</v>
          </cell>
          <cell r="D332">
            <v>2</v>
          </cell>
          <cell r="E332">
            <v>35770</v>
          </cell>
          <cell r="F332">
            <v>0</v>
          </cell>
          <cell r="G332">
            <v>1786</v>
          </cell>
          <cell r="H332">
            <v>37556</v>
          </cell>
          <cell r="J332">
            <v>44.220898956624936</v>
          </cell>
          <cell r="K332">
            <v>4.3808270092504402E-3</v>
          </cell>
          <cell r="L332">
            <v>1786</v>
          </cell>
          <cell r="M332">
            <v>1830.220898956625</v>
          </cell>
          <cell r="O332">
            <v>35725.779101043372</v>
          </cell>
          <cell r="Q332">
            <v>0</v>
          </cell>
          <cell r="R332">
            <v>44.220898956624936</v>
          </cell>
          <cell r="S332">
            <v>1786</v>
          </cell>
          <cell r="T332">
            <v>1830.220898956625</v>
          </cell>
          <cell r="V332">
            <v>11880.189718801777</v>
          </cell>
          <cell r="AA332">
            <v>323</v>
          </cell>
          <cell r="AB332">
            <v>2</v>
          </cell>
          <cell r="AC332">
            <v>0</v>
          </cell>
          <cell r="AD332">
            <v>0</v>
          </cell>
          <cell r="AE332">
            <v>35770</v>
          </cell>
          <cell r="AF332">
            <v>0</v>
          </cell>
          <cell r="AG332">
            <v>35770</v>
          </cell>
          <cell r="AH332">
            <v>0</v>
          </cell>
          <cell r="AI332">
            <v>1786</v>
          </cell>
          <cell r="AJ332">
            <v>37556</v>
          </cell>
          <cell r="AK332">
            <v>0</v>
          </cell>
          <cell r="AM332">
            <v>0</v>
          </cell>
          <cell r="AN332">
            <v>0</v>
          </cell>
          <cell r="AO332">
            <v>37556</v>
          </cell>
          <cell r="BA332">
            <v>323</v>
          </cell>
          <cell r="BB332">
            <v>322</v>
          </cell>
          <cell r="BC332" t="str">
            <v>WEST BRIDGEWATER</v>
          </cell>
          <cell r="BD332">
            <v>35770</v>
          </cell>
          <cell r="BE332">
            <v>50073</v>
          </cell>
          <cell r="BF332">
            <v>0</v>
          </cell>
          <cell r="BG332">
            <v>4617.75</v>
          </cell>
          <cell r="BH332">
            <v>5287</v>
          </cell>
          <cell r="BI332">
            <v>42.25</v>
          </cell>
          <cell r="BJ332">
            <v>75.5</v>
          </cell>
          <cell r="BK332">
            <v>0</v>
          </cell>
          <cell r="BL332">
            <v>71.689718801777417</v>
          </cell>
          <cell r="BM332">
            <v>10094.189718801777</v>
          </cell>
          <cell r="BN332">
            <v>44.333041615096981</v>
          </cell>
          <cell r="CA332">
            <v>322</v>
          </cell>
          <cell r="CB332" t="str">
            <v>WEST BRIDGEWATER</v>
          </cell>
          <cell r="CC332">
            <v>0</v>
          </cell>
          <cell r="CD332">
            <v>0</v>
          </cell>
          <cell r="CE332">
            <v>0</v>
          </cell>
          <cell r="CF332">
            <v>0</v>
          </cell>
          <cell r="CG332">
            <v>0</v>
          </cell>
          <cell r="CH332">
            <v>0</v>
          </cell>
          <cell r="CI332">
            <v>0</v>
          </cell>
          <cell r="CJ332">
            <v>0</v>
          </cell>
          <cell r="CK332">
            <v>0</v>
          </cell>
          <cell r="CL332">
            <v>0</v>
          </cell>
          <cell r="CN332">
            <v>0</v>
          </cell>
          <cell r="CP332">
            <v>0</v>
          </cell>
          <cell r="CQ332">
            <v>0</v>
          </cell>
          <cell r="CR332">
            <v>0</v>
          </cell>
          <cell r="CS332">
            <v>71.689718801777417</v>
          </cell>
          <cell r="CT332">
            <v>71.689718801777417</v>
          </cell>
          <cell r="CV332">
            <v>0</v>
          </cell>
        </row>
        <row r="333">
          <cell r="A333">
            <v>323</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AA333">
            <v>324</v>
          </cell>
          <cell r="BA333">
            <v>324</v>
          </cell>
          <cell r="BB333">
            <v>323</v>
          </cell>
          <cell r="BC333" t="str">
            <v>WEST BROOKFIELD</v>
          </cell>
          <cell r="BD333">
            <v>0</v>
          </cell>
          <cell r="BE333">
            <v>0</v>
          </cell>
          <cell r="BF333">
            <v>0</v>
          </cell>
          <cell r="BG333">
            <v>0</v>
          </cell>
          <cell r="BH333">
            <v>0</v>
          </cell>
          <cell r="BI333">
            <v>0</v>
          </cell>
          <cell r="BJ333">
            <v>0</v>
          </cell>
          <cell r="BK333">
            <v>0</v>
          </cell>
          <cell r="BL333">
            <v>0</v>
          </cell>
          <cell r="BM333">
            <v>0</v>
          </cell>
          <cell r="BN333">
            <v>0</v>
          </cell>
          <cell r="CA333">
            <v>323</v>
          </cell>
          <cell r="CB333" t="str">
            <v>WEST BROOKFIELD</v>
          </cell>
          <cell r="CC333">
            <v>0</v>
          </cell>
          <cell r="CD333">
            <v>0</v>
          </cell>
          <cell r="CE333">
            <v>0</v>
          </cell>
          <cell r="CF333">
            <v>0</v>
          </cell>
          <cell r="CG333">
            <v>0</v>
          </cell>
          <cell r="CH333">
            <v>0</v>
          </cell>
          <cell r="CI333">
            <v>0</v>
          </cell>
          <cell r="CJ333">
            <v>0</v>
          </cell>
          <cell r="CK333">
            <v>0</v>
          </cell>
          <cell r="CL333">
            <v>0</v>
          </cell>
          <cell r="CN333">
            <v>0</v>
          </cell>
          <cell r="CP333">
            <v>0</v>
          </cell>
          <cell r="CQ333">
            <v>0</v>
          </cell>
          <cell r="CR333">
            <v>0</v>
          </cell>
          <cell r="CS333">
            <v>0</v>
          </cell>
          <cell r="CT333">
            <v>0</v>
          </cell>
          <cell r="CV333">
            <v>0</v>
          </cell>
        </row>
        <row r="334">
          <cell r="A334">
            <v>329</v>
          </cell>
          <cell r="B334">
            <v>329</v>
          </cell>
          <cell r="C334" t="str">
            <v>WESTFIELD</v>
          </cell>
          <cell r="D334">
            <v>86</v>
          </cell>
          <cell r="E334">
            <v>1094181</v>
          </cell>
          <cell r="F334">
            <v>0</v>
          </cell>
          <cell r="G334">
            <v>76798</v>
          </cell>
          <cell r="H334">
            <v>1170979</v>
          </cell>
          <cell r="J334">
            <v>592673.40102671296</v>
          </cell>
          <cell r="K334">
            <v>0.60693252196461922</v>
          </cell>
          <cell r="L334">
            <v>76798</v>
          </cell>
          <cell r="M334">
            <v>669471.40102671296</v>
          </cell>
          <cell r="O334">
            <v>501507.59897328704</v>
          </cell>
          <cell r="Q334">
            <v>0</v>
          </cell>
          <cell r="R334">
            <v>592673.40102671296</v>
          </cell>
          <cell r="S334">
            <v>76798</v>
          </cell>
          <cell r="T334">
            <v>669471.40102671296</v>
          </cell>
          <cell r="V334">
            <v>1053304.25</v>
          </cell>
          <cell r="AA334">
            <v>325</v>
          </cell>
          <cell r="AB334">
            <v>86</v>
          </cell>
          <cell r="AC334">
            <v>0</v>
          </cell>
          <cell r="AD334">
            <v>0</v>
          </cell>
          <cell r="AE334">
            <v>1094181</v>
          </cell>
          <cell r="AF334">
            <v>0</v>
          </cell>
          <cell r="AG334">
            <v>1094181</v>
          </cell>
          <cell r="AH334">
            <v>0</v>
          </cell>
          <cell r="AI334">
            <v>76798</v>
          </cell>
          <cell r="AJ334">
            <v>1170979</v>
          </cell>
          <cell r="AK334">
            <v>0</v>
          </cell>
          <cell r="AM334">
            <v>0</v>
          </cell>
          <cell r="AN334">
            <v>0</v>
          </cell>
          <cell r="AO334">
            <v>1170979</v>
          </cell>
          <cell r="BA334">
            <v>325</v>
          </cell>
          <cell r="BB334">
            <v>329</v>
          </cell>
          <cell r="BC334" t="str">
            <v>WESTFIELD</v>
          </cell>
          <cell r="BD334">
            <v>1094181</v>
          </cell>
          <cell r="BE334">
            <v>133355</v>
          </cell>
          <cell r="BF334">
            <v>960826</v>
          </cell>
          <cell r="BG334">
            <v>0</v>
          </cell>
          <cell r="BH334">
            <v>0</v>
          </cell>
          <cell r="BI334">
            <v>1675.75</v>
          </cell>
          <cell r="BJ334">
            <v>12762</v>
          </cell>
          <cell r="BK334">
            <v>1242.5</v>
          </cell>
          <cell r="BL334">
            <v>0</v>
          </cell>
          <cell r="BM334">
            <v>976506.25</v>
          </cell>
          <cell r="BN334">
            <v>594176.40011458762</v>
          </cell>
          <cell r="CA334">
            <v>329</v>
          </cell>
          <cell r="CB334" t="str">
            <v>WESTFIELD</v>
          </cell>
          <cell r="CC334">
            <v>0</v>
          </cell>
          <cell r="CD334">
            <v>0</v>
          </cell>
          <cell r="CE334">
            <v>0</v>
          </cell>
          <cell r="CF334">
            <v>0</v>
          </cell>
          <cell r="CG334">
            <v>0</v>
          </cell>
          <cell r="CH334">
            <v>0</v>
          </cell>
          <cell r="CI334">
            <v>0</v>
          </cell>
          <cell r="CJ334">
            <v>0</v>
          </cell>
          <cell r="CK334">
            <v>0</v>
          </cell>
          <cell r="CL334">
            <v>0</v>
          </cell>
          <cell r="CN334">
            <v>0</v>
          </cell>
          <cell r="CP334">
            <v>960826</v>
          </cell>
          <cell r="CQ334">
            <v>960826</v>
          </cell>
          <cell r="CR334">
            <v>0</v>
          </cell>
          <cell r="CS334">
            <v>0</v>
          </cell>
          <cell r="CT334">
            <v>0</v>
          </cell>
          <cell r="CV334">
            <v>0</v>
          </cell>
        </row>
        <row r="335">
          <cell r="A335">
            <v>330</v>
          </cell>
          <cell r="B335">
            <v>330</v>
          </cell>
          <cell r="C335" t="str">
            <v>WESTFORD</v>
          </cell>
          <cell r="D335">
            <v>14</v>
          </cell>
          <cell r="E335">
            <v>178708</v>
          </cell>
          <cell r="F335">
            <v>0</v>
          </cell>
          <cell r="G335">
            <v>12502</v>
          </cell>
          <cell r="H335">
            <v>191210</v>
          </cell>
          <cell r="J335">
            <v>3569.2270417351583</v>
          </cell>
          <cell r="K335">
            <v>0.13393935063084197</v>
          </cell>
          <cell r="L335">
            <v>12502</v>
          </cell>
          <cell r="M335">
            <v>16071.227041735157</v>
          </cell>
          <cell r="O335">
            <v>175138.77295826483</v>
          </cell>
          <cell r="Q335">
            <v>0</v>
          </cell>
          <cell r="R335">
            <v>3569.2270417351583</v>
          </cell>
          <cell r="S335">
            <v>12502</v>
          </cell>
          <cell r="T335">
            <v>16071.227041735157</v>
          </cell>
          <cell r="V335">
            <v>39150.083814983635</v>
          </cell>
          <cell r="AA335">
            <v>326</v>
          </cell>
          <cell r="AB335">
            <v>14</v>
          </cell>
          <cell r="AC335">
            <v>0</v>
          </cell>
          <cell r="AD335">
            <v>0</v>
          </cell>
          <cell r="AE335">
            <v>178708</v>
          </cell>
          <cell r="AF335">
            <v>0</v>
          </cell>
          <cell r="AG335">
            <v>178708</v>
          </cell>
          <cell r="AH335">
            <v>0</v>
          </cell>
          <cell r="AI335">
            <v>12502</v>
          </cell>
          <cell r="AJ335">
            <v>191210</v>
          </cell>
          <cell r="AK335">
            <v>0</v>
          </cell>
          <cell r="AM335">
            <v>0</v>
          </cell>
          <cell r="AN335">
            <v>0</v>
          </cell>
          <cell r="AO335">
            <v>191210</v>
          </cell>
          <cell r="BA335">
            <v>326</v>
          </cell>
          <cell r="BB335">
            <v>330</v>
          </cell>
          <cell r="BC335" t="str">
            <v>WESTFORD</v>
          </cell>
          <cell r="BD335">
            <v>178708</v>
          </cell>
          <cell r="BE335">
            <v>173074</v>
          </cell>
          <cell r="BF335">
            <v>5634</v>
          </cell>
          <cell r="BG335">
            <v>9682</v>
          </cell>
          <cell r="BH335">
            <v>2692</v>
          </cell>
          <cell r="BI335">
            <v>0</v>
          </cell>
          <cell r="BJ335">
            <v>3358.75</v>
          </cell>
          <cell r="BK335">
            <v>5129</v>
          </cell>
          <cell r="BL335">
            <v>152.33381498363451</v>
          </cell>
          <cell r="BM335">
            <v>26648.083814983635</v>
          </cell>
          <cell r="BN335">
            <v>3578.2784771106158</v>
          </cell>
          <cell r="CA335">
            <v>330</v>
          </cell>
          <cell r="CB335" t="str">
            <v>WESTFORD</v>
          </cell>
          <cell r="CC335">
            <v>0</v>
          </cell>
          <cell r="CD335">
            <v>0</v>
          </cell>
          <cell r="CE335">
            <v>0</v>
          </cell>
          <cell r="CF335">
            <v>0</v>
          </cell>
          <cell r="CG335">
            <v>0</v>
          </cell>
          <cell r="CH335">
            <v>0</v>
          </cell>
          <cell r="CI335">
            <v>0</v>
          </cell>
          <cell r="CJ335">
            <v>0</v>
          </cell>
          <cell r="CK335">
            <v>0</v>
          </cell>
          <cell r="CL335">
            <v>0</v>
          </cell>
          <cell r="CN335">
            <v>0</v>
          </cell>
          <cell r="CP335">
            <v>5634</v>
          </cell>
          <cell r="CQ335">
            <v>5634</v>
          </cell>
          <cell r="CR335">
            <v>0</v>
          </cell>
          <cell r="CS335">
            <v>152.33381498363451</v>
          </cell>
          <cell r="CT335">
            <v>152.33381498363451</v>
          </cell>
          <cell r="CV335">
            <v>0</v>
          </cell>
        </row>
        <row r="336">
          <cell r="A336">
            <v>331</v>
          </cell>
          <cell r="B336">
            <v>331</v>
          </cell>
          <cell r="C336" t="str">
            <v>WESTHAMPTON</v>
          </cell>
          <cell r="D336">
            <v>4</v>
          </cell>
          <cell r="E336">
            <v>63000</v>
          </cell>
          <cell r="F336">
            <v>0</v>
          </cell>
          <cell r="G336">
            <v>3572</v>
          </cell>
          <cell r="H336">
            <v>66572</v>
          </cell>
          <cell r="J336">
            <v>27.865168995819239</v>
          </cell>
          <cell r="K336">
            <v>1.9347554622775296E-3</v>
          </cell>
          <cell r="L336">
            <v>3572</v>
          </cell>
          <cell r="M336">
            <v>3599.8651689958192</v>
          </cell>
          <cell r="O336">
            <v>62972.134831004179</v>
          </cell>
          <cell r="Q336">
            <v>0</v>
          </cell>
          <cell r="R336">
            <v>27.865168995819239</v>
          </cell>
          <cell r="S336">
            <v>3572</v>
          </cell>
          <cell r="T336">
            <v>3599.8651689958192</v>
          </cell>
          <cell r="V336">
            <v>17974.424254183155</v>
          </cell>
          <cell r="AA336">
            <v>327</v>
          </cell>
          <cell r="AB336">
            <v>4</v>
          </cell>
          <cell r="AC336">
            <v>0</v>
          </cell>
          <cell r="AD336">
            <v>0</v>
          </cell>
          <cell r="AE336">
            <v>63000</v>
          </cell>
          <cell r="AF336">
            <v>0</v>
          </cell>
          <cell r="AG336">
            <v>63000</v>
          </cell>
          <cell r="AH336">
            <v>0</v>
          </cell>
          <cell r="AI336">
            <v>3572</v>
          </cell>
          <cell r="AJ336">
            <v>66572</v>
          </cell>
          <cell r="AK336">
            <v>0</v>
          </cell>
          <cell r="AM336">
            <v>0</v>
          </cell>
          <cell r="AN336">
            <v>0</v>
          </cell>
          <cell r="AO336">
            <v>66572</v>
          </cell>
          <cell r="BA336">
            <v>327</v>
          </cell>
          <cell r="BB336">
            <v>331</v>
          </cell>
          <cell r="BC336" t="str">
            <v>WESTHAMPTON</v>
          </cell>
          <cell r="BD336">
            <v>63000</v>
          </cell>
          <cell r="BE336">
            <v>100069</v>
          </cell>
          <cell r="BF336">
            <v>0</v>
          </cell>
          <cell r="BG336">
            <v>2859</v>
          </cell>
          <cell r="BH336">
            <v>0</v>
          </cell>
          <cell r="BI336">
            <v>5860.75</v>
          </cell>
          <cell r="BJ336">
            <v>4641.75</v>
          </cell>
          <cell r="BK336">
            <v>995.75</v>
          </cell>
          <cell r="BL336">
            <v>45.174254183157245</v>
          </cell>
          <cell r="BM336">
            <v>14402.424254183157</v>
          </cell>
          <cell r="BN336">
            <v>27.935834093175792</v>
          </cell>
          <cell r="CA336">
            <v>331</v>
          </cell>
          <cell r="CB336" t="str">
            <v>WESTHAMPTON</v>
          </cell>
          <cell r="CC336">
            <v>0</v>
          </cell>
          <cell r="CD336">
            <v>0</v>
          </cell>
          <cell r="CE336">
            <v>0</v>
          </cell>
          <cell r="CF336">
            <v>0</v>
          </cell>
          <cell r="CG336">
            <v>0</v>
          </cell>
          <cell r="CH336">
            <v>0</v>
          </cell>
          <cell r="CI336">
            <v>0</v>
          </cell>
          <cell r="CJ336">
            <v>0</v>
          </cell>
          <cell r="CK336">
            <v>0</v>
          </cell>
          <cell r="CL336">
            <v>0</v>
          </cell>
          <cell r="CN336">
            <v>0</v>
          </cell>
          <cell r="CP336">
            <v>0</v>
          </cell>
          <cell r="CQ336">
            <v>0</v>
          </cell>
          <cell r="CR336">
            <v>0</v>
          </cell>
          <cell r="CS336">
            <v>45.174254183157245</v>
          </cell>
          <cell r="CT336">
            <v>45.174254183157245</v>
          </cell>
          <cell r="CV336">
            <v>0</v>
          </cell>
        </row>
        <row r="337">
          <cell r="A337">
            <v>332</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AA337">
            <v>328</v>
          </cell>
          <cell r="BA337">
            <v>328</v>
          </cell>
          <cell r="BB337">
            <v>332</v>
          </cell>
          <cell r="BC337" t="str">
            <v>WESTMINSTER</v>
          </cell>
          <cell r="BD337">
            <v>0</v>
          </cell>
          <cell r="BE337">
            <v>0</v>
          </cell>
          <cell r="BF337">
            <v>0</v>
          </cell>
          <cell r="BG337">
            <v>0</v>
          </cell>
          <cell r="BH337">
            <v>0</v>
          </cell>
          <cell r="BI337">
            <v>0</v>
          </cell>
          <cell r="BJ337">
            <v>0</v>
          </cell>
          <cell r="BK337">
            <v>0</v>
          </cell>
          <cell r="BL337">
            <v>0</v>
          </cell>
          <cell r="BM337">
            <v>0</v>
          </cell>
          <cell r="BN337">
            <v>0</v>
          </cell>
          <cell r="CA337">
            <v>332</v>
          </cell>
          <cell r="CB337" t="str">
            <v>WESTMINSTER</v>
          </cell>
          <cell r="CC337">
            <v>0</v>
          </cell>
          <cell r="CD337">
            <v>0</v>
          </cell>
          <cell r="CE337">
            <v>0</v>
          </cell>
          <cell r="CF337">
            <v>0</v>
          </cell>
          <cell r="CG337">
            <v>0</v>
          </cell>
          <cell r="CH337">
            <v>0</v>
          </cell>
          <cell r="CI337">
            <v>0</v>
          </cell>
          <cell r="CJ337">
            <v>0</v>
          </cell>
          <cell r="CK337">
            <v>0</v>
          </cell>
          <cell r="CL337">
            <v>0</v>
          </cell>
          <cell r="CN337">
            <v>0</v>
          </cell>
          <cell r="CP337">
            <v>0</v>
          </cell>
          <cell r="CQ337">
            <v>0</v>
          </cell>
          <cell r="CR337">
            <v>0</v>
          </cell>
          <cell r="CS337">
            <v>0</v>
          </cell>
          <cell r="CT337">
            <v>0</v>
          </cell>
          <cell r="CV337">
            <v>0</v>
          </cell>
        </row>
        <row r="338">
          <cell r="A338">
            <v>324</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AA338">
            <v>329</v>
          </cell>
          <cell r="BA338">
            <v>329</v>
          </cell>
          <cell r="BB338">
            <v>324</v>
          </cell>
          <cell r="BC338" t="str">
            <v>WEST NEWBURY</v>
          </cell>
          <cell r="BD338">
            <v>0</v>
          </cell>
          <cell r="BE338">
            <v>0</v>
          </cell>
          <cell r="BF338">
            <v>0</v>
          </cell>
          <cell r="BG338">
            <v>0</v>
          </cell>
          <cell r="BH338">
            <v>0</v>
          </cell>
          <cell r="BI338">
            <v>0</v>
          </cell>
          <cell r="BJ338">
            <v>0</v>
          </cell>
          <cell r="BK338">
            <v>0</v>
          </cell>
          <cell r="BL338">
            <v>0</v>
          </cell>
          <cell r="BM338">
            <v>0</v>
          </cell>
          <cell r="BN338">
            <v>0</v>
          </cell>
          <cell r="CA338">
            <v>324</v>
          </cell>
          <cell r="CB338" t="str">
            <v>WEST NEWBURY</v>
          </cell>
          <cell r="CC338">
            <v>0</v>
          </cell>
          <cell r="CD338">
            <v>0</v>
          </cell>
          <cell r="CE338">
            <v>0</v>
          </cell>
          <cell r="CF338">
            <v>0</v>
          </cell>
          <cell r="CG338">
            <v>0</v>
          </cell>
          <cell r="CH338">
            <v>0</v>
          </cell>
          <cell r="CI338">
            <v>0</v>
          </cell>
          <cell r="CJ338">
            <v>0</v>
          </cell>
          <cell r="CK338">
            <v>0</v>
          </cell>
          <cell r="CL338">
            <v>0</v>
          </cell>
          <cell r="CN338">
            <v>0</v>
          </cell>
          <cell r="CP338">
            <v>0</v>
          </cell>
          <cell r="CQ338">
            <v>0</v>
          </cell>
          <cell r="CR338">
            <v>0</v>
          </cell>
          <cell r="CS338">
            <v>0</v>
          </cell>
          <cell r="CT338">
            <v>0</v>
          </cell>
          <cell r="CV338">
            <v>0</v>
          </cell>
        </row>
        <row r="339">
          <cell r="A339">
            <v>333</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AA339">
            <v>330</v>
          </cell>
          <cell r="BA339">
            <v>330</v>
          </cell>
          <cell r="BB339">
            <v>333</v>
          </cell>
          <cell r="BC339" t="str">
            <v>WESTON</v>
          </cell>
          <cell r="BD339">
            <v>0</v>
          </cell>
          <cell r="BE339">
            <v>0</v>
          </cell>
          <cell r="BF339">
            <v>0</v>
          </cell>
          <cell r="BG339">
            <v>0</v>
          </cell>
          <cell r="BH339">
            <v>0</v>
          </cell>
          <cell r="BI339">
            <v>0</v>
          </cell>
          <cell r="BJ339">
            <v>0</v>
          </cell>
          <cell r="BK339">
            <v>0</v>
          </cell>
          <cell r="BL339">
            <v>0</v>
          </cell>
          <cell r="BM339">
            <v>0</v>
          </cell>
          <cell r="BN339">
            <v>0</v>
          </cell>
          <cell r="CA339">
            <v>333</v>
          </cell>
          <cell r="CB339" t="str">
            <v>WESTON</v>
          </cell>
          <cell r="CC339">
            <v>0</v>
          </cell>
          <cell r="CD339">
            <v>0</v>
          </cell>
          <cell r="CE339">
            <v>0</v>
          </cell>
          <cell r="CF339">
            <v>0</v>
          </cell>
          <cell r="CG339">
            <v>0</v>
          </cell>
          <cell r="CH339">
            <v>0</v>
          </cell>
          <cell r="CI339">
            <v>0</v>
          </cell>
          <cell r="CJ339">
            <v>0</v>
          </cell>
          <cell r="CK339">
            <v>0</v>
          </cell>
          <cell r="CL339">
            <v>0</v>
          </cell>
          <cell r="CN339">
            <v>0</v>
          </cell>
          <cell r="CP339">
            <v>0</v>
          </cell>
          <cell r="CQ339">
            <v>0</v>
          </cell>
          <cell r="CR339">
            <v>0</v>
          </cell>
          <cell r="CS339">
            <v>0</v>
          </cell>
          <cell r="CT339">
            <v>0</v>
          </cell>
          <cell r="CV339">
            <v>0</v>
          </cell>
        </row>
        <row r="340">
          <cell r="A340">
            <v>334</v>
          </cell>
          <cell r="B340">
            <v>334</v>
          </cell>
          <cell r="C340" t="str">
            <v>WESTPORT</v>
          </cell>
          <cell r="D340">
            <v>25</v>
          </cell>
          <cell r="E340">
            <v>400808</v>
          </cell>
          <cell r="F340">
            <v>0</v>
          </cell>
          <cell r="G340">
            <v>22325</v>
          </cell>
          <cell r="H340">
            <v>423133</v>
          </cell>
          <cell r="J340">
            <v>36072.892655753982</v>
          </cell>
          <cell r="K340">
            <v>0.27509125211542346</v>
          </cell>
          <cell r="L340">
            <v>22325</v>
          </cell>
          <cell r="M340">
            <v>58397.892655753982</v>
          </cell>
          <cell r="O340">
            <v>364735.107344246</v>
          </cell>
          <cell r="Q340">
            <v>0</v>
          </cell>
          <cell r="R340">
            <v>36072.892655753982</v>
          </cell>
          <cell r="S340">
            <v>22325</v>
          </cell>
          <cell r="T340">
            <v>58397.892655753982</v>
          </cell>
          <cell r="V340">
            <v>153455.64257171808</v>
          </cell>
          <cell r="AA340">
            <v>331</v>
          </cell>
          <cell r="AB340">
            <v>25</v>
          </cell>
          <cell r="AC340">
            <v>0</v>
          </cell>
          <cell r="AD340">
            <v>0</v>
          </cell>
          <cell r="AE340">
            <v>400808</v>
          </cell>
          <cell r="AF340">
            <v>0</v>
          </cell>
          <cell r="AG340">
            <v>400808</v>
          </cell>
          <cell r="AH340">
            <v>0</v>
          </cell>
          <cell r="AI340">
            <v>22325</v>
          </cell>
          <cell r="AJ340">
            <v>423133</v>
          </cell>
          <cell r="AK340">
            <v>0</v>
          </cell>
          <cell r="AM340">
            <v>0</v>
          </cell>
          <cell r="AN340">
            <v>0</v>
          </cell>
          <cell r="AO340">
            <v>423133</v>
          </cell>
          <cell r="BA340">
            <v>331</v>
          </cell>
          <cell r="BB340">
            <v>334</v>
          </cell>
          <cell r="BC340" t="str">
            <v>WESTPORT</v>
          </cell>
          <cell r="BD340">
            <v>400808</v>
          </cell>
          <cell r="BE340">
            <v>342892</v>
          </cell>
          <cell r="BF340">
            <v>57916</v>
          </cell>
          <cell r="BG340">
            <v>36218</v>
          </cell>
          <cell r="BH340">
            <v>32693</v>
          </cell>
          <cell r="BI340">
            <v>0</v>
          </cell>
          <cell r="BJ340">
            <v>3739.25</v>
          </cell>
          <cell r="BK340">
            <v>0</v>
          </cell>
          <cell r="BL340">
            <v>564.39257171808276</v>
          </cell>
          <cell r="BM340">
            <v>131130.64257171808</v>
          </cell>
          <cell r="BN340">
            <v>36164.372254238879</v>
          </cell>
          <cell r="CA340">
            <v>334</v>
          </cell>
          <cell r="CB340" t="str">
            <v>WESTPORT</v>
          </cell>
          <cell r="CC340">
            <v>0</v>
          </cell>
          <cell r="CD340">
            <v>0</v>
          </cell>
          <cell r="CE340">
            <v>0</v>
          </cell>
          <cell r="CF340">
            <v>0</v>
          </cell>
          <cell r="CG340">
            <v>0</v>
          </cell>
          <cell r="CH340">
            <v>0</v>
          </cell>
          <cell r="CI340">
            <v>0</v>
          </cell>
          <cell r="CJ340">
            <v>0</v>
          </cell>
          <cell r="CK340">
            <v>0</v>
          </cell>
          <cell r="CL340">
            <v>0</v>
          </cell>
          <cell r="CN340">
            <v>0</v>
          </cell>
          <cell r="CP340">
            <v>57916</v>
          </cell>
          <cell r="CQ340">
            <v>57916</v>
          </cell>
          <cell r="CR340">
            <v>0</v>
          </cell>
          <cell r="CS340">
            <v>564.39257171808276</v>
          </cell>
          <cell r="CT340">
            <v>564.39257171808276</v>
          </cell>
          <cell r="CV340">
            <v>0</v>
          </cell>
        </row>
        <row r="341">
          <cell r="A341">
            <v>325</v>
          </cell>
          <cell r="B341">
            <v>325</v>
          </cell>
          <cell r="C341" t="str">
            <v>WEST SPRINGFIELD</v>
          </cell>
          <cell r="D341">
            <v>86</v>
          </cell>
          <cell r="E341">
            <v>1078506</v>
          </cell>
          <cell r="F341">
            <v>0</v>
          </cell>
          <cell r="G341">
            <v>76798</v>
          </cell>
          <cell r="H341">
            <v>1155304</v>
          </cell>
          <cell r="J341">
            <v>281963.15567722125</v>
          </cell>
          <cell r="K341">
            <v>0.53778049905155401</v>
          </cell>
          <cell r="L341">
            <v>76798</v>
          </cell>
          <cell r="M341">
            <v>358761.15567722125</v>
          </cell>
          <cell r="O341">
            <v>796542.84432277875</v>
          </cell>
          <cell r="Q341">
            <v>0</v>
          </cell>
          <cell r="R341">
            <v>281963.15567722125</v>
          </cell>
          <cell r="S341">
            <v>76798</v>
          </cell>
          <cell r="T341">
            <v>358761.15567722125</v>
          </cell>
          <cell r="V341">
            <v>601107</v>
          </cell>
          <cell r="AA341">
            <v>332</v>
          </cell>
          <cell r="AB341">
            <v>86</v>
          </cell>
          <cell r="AC341">
            <v>0</v>
          </cell>
          <cell r="AD341">
            <v>0</v>
          </cell>
          <cell r="AE341">
            <v>1078506</v>
          </cell>
          <cell r="AF341">
            <v>0</v>
          </cell>
          <cell r="AG341">
            <v>1078506</v>
          </cell>
          <cell r="AH341">
            <v>0</v>
          </cell>
          <cell r="AI341">
            <v>76798</v>
          </cell>
          <cell r="AJ341">
            <v>1155304</v>
          </cell>
          <cell r="AK341">
            <v>0</v>
          </cell>
          <cell r="AM341">
            <v>0</v>
          </cell>
          <cell r="AN341">
            <v>0</v>
          </cell>
          <cell r="AO341">
            <v>1155304</v>
          </cell>
          <cell r="BA341">
            <v>332</v>
          </cell>
          <cell r="BB341">
            <v>325</v>
          </cell>
          <cell r="BC341" t="str">
            <v>WEST SPRINGFIELD</v>
          </cell>
          <cell r="BD341">
            <v>1078506</v>
          </cell>
          <cell r="BE341">
            <v>621395</v>
          </cell>
          <cell r="BF341">
            <v>457111</v>
          </cell>
          <cell r="BG341">
            <v>0</v>
          </cell>
          <cell r="BH341">
            <v>0</v>
          </cell>
          <cell r="BI341">
            <v>67198</v>
          </cell>
          <cell r="BJ341">
            <v>0</v>
          </cell>
          <cell r="BK341">
            <v>0</v>
          </cell>
          <cell r="BL341">
            <v>0</v>
          </cell>
          <cell r="BM341">
            <v>524309</v>
          </cell>
          <cell r="BN341">
            <v>282678.20441243186</v>
          </cell>
          <cell r="CA341">
            <v>325</v>
          </cell>
          <cell r="CB341" t="str">
            <v>WEST SPRINGFIELD</v>
          </cell>
          <cell r="CC341">
            <v>0</v>
          </cell>
          <cell r="CD341">
            <v>0</v>
          </cell>
          <cell r="CE341">
            <v>0</v>
          </cell>
          <cell r="CF341">
            <v>0</v>
          </cell>
          <cell r="CG341">
            <v>0</v>
          </cell>
          <cell r="CH341">
            <v>0</v>
          </cell>
          <cell r="CI341">
            <v>0</v>
          </cell>
          <cell r="CJ341">
            <v>0</v>
          </cell>
          <cell r="CK341">
            <v>0</v>
          </cell>
          <cell r="CL341">
            <v>0</v>
          </cell>
          <cell r="CN341">
            <v>0</v>
          </cell>
          <cell r="CP341">
            <v>457111</v>
          </cell>
          <cell r="CQ341">
            <v>457111</v>
          </cell>
          <cell r="CR341">
            <v>0</v>
          </cell>
          <cell r="CS341">
            <v>0</v>
          </cell>
          <cell r="CT341">
            <v>0</v>
          </cell>
          <cell r="CV341">
            <v>0</v>
          </cell>
        </row>
        <row r="342">
          <cell r="A342">
            <v>326</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AA342">
            <v>333</v>
          </cell>
          <cell r="BA342">
            <v>333</v>
          </cell>
          <cell r="BB342">
            <v>326</v>
          </cell>
          <cell r="BC342" t="str">
            <v>WEST STOCKBRIDGE</v>
          </cell>
          <cell r="BD342">
            <v>0</v>
          </cell>
          <cell r="BE342">
            <v>0</v>
          </cell>
          <cell r="BF342">
            <v>0</v>
          </cell>
          <cell r="BG342">
            <v>0</v>
          </cell>
          <cell r="BH342">
            <v>0</v>
          </cell>
          <cell r="BI342">
            <v>0</v>
          </cell>
          <cell r="BJ342">
            <v>0</v>
          </cell>
          <cell r="BK342">
            <v>0</v>
          </cell>
          <cell r="BL342">
            <v>0</v>
          </cell>
          <cell r="BM342">
            <v>0</v>
          </cell>
          <cell r="BN342">
            <v>0</v>
          </cell>
          <cell r="CA342">
            <v>326</v>
          </cell>
          <cell r="CB342" t="str">
            <v>WEST STOCKBRIDGE</v>
          </cell>
          <cell r="CC342">
            <v>0</v>
          </cell>
          <cell r="CD342">
            <v>0</v>
          </cell>
          <cell r="CE342">
            <v>0</v>
          </cell>
          <cell r="CF342">
            <v>0</v>
          </cell>
          <cell r="CG342">
            <v>0</v>
          </cell>
          <cell r="CH342">
            <v>0</v>
          </cell>
          <cell r="CI342">
            <v>0</v>
          </cell>
          <cell r="CJ342">
            <v>0</v>
          </cell>
          <cell r="CK342">
            <v>0</v>
          </cell>
          <cell r="CL342">
            <v>0</v>
          </cell>
          <cell r="CN342">
            <v>0</v>
          </cell>
          <cell r="CP342">
            <v>0</v>
          </cell>
          <cell r="CQ342">
            <v>0</v>
          </cell>
          <cell r="CR342">
            <v>0</v>
          </cell>
          <cell r="CS342">
            <v>0</v>
          </cell>
          <cell r="CT342">
            <v>0</v>
          </cell>
          <cell r="CV342">
            <v>0</v>
          </cell>
        </row>
        <row r="343">
          <cell r="A343">
            <v>327</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AA343">
            <v>334</v>
          </cell>
          <cell r="BA343">
            <v>334</v>
          </cell>
          <cell r="BB343">
            <v>327</v>
          </cell>
          <cell r="BC343" t="str">
            <v>WEST TISBURY</v>
          </cell>
          <cell r="BD343">
            <v>0</v>
          </cell>
          <cell r="BE343">
            <v>0</v>
          </cell>
          <cell r="BF343">
            <v>0</v>
          </cell>
          <cell r="BG343">
            <v>0</v>
          </cell>
          <cell r="BH343">
            <v>0</v>
          </cell>
          <cell r="BI343">
            <v>0</v>
          </cell>
          <cell r="BJ343">
            <v>0</v>
          </cell>
          <cell r="BK343">
            <v>0</v>
          </cell>
          <cell r="BL343">
            <v>0</v>
          </cell>
          <cell r="BM343">
            <v>0</v>
          </cell>
          <cell r="BN343">
            <v>0</v>
          </cell>
          <cell r="CA343">
            <v>327</v>
          </cell>
          <cell r="CB343" t="str">
            <v>WEST TISBURY</v>
          </cell>
          <cell r="CC343">
            <v>0</v>
          </cell>
          <cell r="CD343">
            <v>0</v>
          </cell>
          <cell r="CE343">
            <v>0</v>
          </cell>
          <cell r="CF343">
            <v>0</v>
          </cell>
          <cell r="CG343">
            <v>0</v>
          </cell>
          <cell r="CH343">
            <v>0</v>
          </cell>
          <cell r="CI343">
            <v>0</v>
          </cell>
          <cell r="CJ343">
            <v>0</v>
          </cell>
          <cell r="CK343">
            <v>0</v>
          </cell>
          <cell r="CL343">
            <v>0</v>
          </cell>
          <cell r="CN343">
            <v>0</v>
          </cell>
          <cell r="CP343">
            <v>0</v>
          </cell>
          <cell r="CQ343">
            <v>0</v>
          </cell>
          <cell r="CR343">
            <v>0</v>
          </cell>
          <cell r="CS343">
            <v>0</v>
          </cell>
          <cell r="CT343">
            <v>0</v>
          </cell>
          <cell r="CV343">
            <v>0</v>
          </cell>
        </row>
        <row r="344">
          <cell r="A344">
            <v>335</v>
          </cell>
          <cell r="B344">
            <v>335</v>
          </cell>
          <cell r="C344" t="str">
            <v>WESTWOOD</v>
          </cell>
          <cell r="D344">
            <v>1</v>
          </cell>
          <cell r="E344">
            <v>18159</v>
          </cell>
          <cell r="F344">
            <v>0</v>
          </cell>
          <cell r="G344">
            <v>893</v>
          </cell>
          <cell r="H344">
            <v>19052</v>
          </cell>
          <cell r="J344">
            <v>1064.1143427657141</v>
          </cell>
          <cell r="K344">
            <v>0.1073576498840689</v>
          </cell>
          <cell r="L344">
            <v>893</v>
          </cell>
          <cell r="M344">
            <v>1957.1143427657141</v>
          </cell>
          <cell r="O344">
            <v>17094.885657234285</v>
          </cell>
          <cell r="Q344">
            <v>0</v>
          </cell>
          <cell r="R344">
            <v>1064.1143427657141</v>
          </cell>
          <cell r="S344">
            <v>893</v>
          </cell>
          <cell r="T344">
            <v>1957.1143427657141</v>
          </cell>
          <cell r="V344">
            <v>10804.863233917726</v>
          </cell>
          <cell r="AA344">
            <v>335</v>
          </cell>
          <cell r="AB344">
            <v>1</v>
          </cell>
          <cell r="AC344">
            <v>0</v>
          </cell>
          <cell r="AD344">
            <v>0</v>
          </cell>
          <cell r="AE344">
            <v>18159</v>
          </cell>
          <cell r="AF344">
            <v>0</v>
          </cell>
          <cell r="AG344">
            <v>18159</v>
          </cell>
          <cell r="AH344">
            <v>0</v>
          </cell>
          <cell r="AI344">
            <v>893</v>
          </cell>
          <cell r="AJ344">
            <v>19052</v>
          </cell>
          <cell r="AK344">
            <v>0</v>
          </cell>
          <cell r="AM344">
            <v>0</v>
          </cell>
          <cell r="AN344">
            <v>0</v>
          </cell>
          <cell r="AO344">
            <v>19052</v>
          </cell>
          <cell r="BA344">
            <v>335</v>
          </cell>
          <cell r="BB344">
            <v>335</v>
          </cell>
          <cell r="BC344" t="str">
            <v>WESTWOOD</v>
          </cell>
          <cell r="BD344">
            <v>18159</v>
          </cell>
          <cell r="BE344">
            <v>16432</v>
          </cell>
          <cell r="BF344">
            <v>1727</v>
          </cell>
          <cell r="BG344">
            <v>0</v>
          </cell>
          <cell r="BH344">
            <v>7830</v>
          </cell>
          <cell r="BI344">
            <v>0</v>
          </cell>
          <cell r="BJ344">
            <v>237.75</v>
          </cell>
          <cell r="BK344">
            <v>119</v>
          </cell>
          <cell r="BL344">
            <v>-1.8867660822740504</v>
          </cell>
          <cell r="BM344">
            <v>9911.8632339177257</v>
          </cell>
          <cell r="BN344">
            <v>1066.8128996501644</v>
          </cell>
          <cell r="CA344">
            <v>335</v>
          </cell>
          <cell r="CB344" t="str">
            <v>WESTWOOD</v>
          </cell>
          <cell r="CC344">
            <v>0</v>
          </cell>
          <cell r="CD344">
            <v>0</v>
          </cell>
          <cell r="CE344">
            <v>0</v>
          </cell>
          <cell r="CF344">
            <v>0</v>
          </cell>
          <cell r="CG344">
            <v>0</v>
          </cell>
          <cell r="CH344">
            <v>0</v>
          </cell>
          <cell r="CI344">
            <v>0</v>
          </cell>
          <cell r="CJ344">
            <v>0</v>
          </cell>
          <cell r="CK344">
            <v>0</v>
          </cell>
          <cell r="CL344">
            <v>0</v>
          </cell>
          <cell r="CN344">
            <v>0</v>
          </cell>
          <cell r="CP344">
            <v>1727</v>
          </cell>
          <cell r="CQ344">
            <v>1727</v>
          </cell>
          <cell r="CR344">
            <v>0</v>
          </cell>
          <cell r="CS344">
            <v>-1.8867660822740504</v>
          </cell>
          <cell r="CT344">
            <v>-1.8867660822740504</v>
          </cell>
          <cell r="CV344">
            <v>0</v>
          </cell>
        </row>
        <row r="345">
          <cell r="A345">
            <v>336</v>
          </cell>
          <cell r="B345">
            <v>336</v>
          </cell>
          <cell r="C345" t="str">
            <v>WEYMOUTH</v>
          </cell>
          <cell r="D345">
            <v>265</v>
          </cell>
          <cell r="E345">
            <v>3260271</v>
          </cell>
          <cell r="F345">
            <v>0</v>
          </cell>
          <cell r="G345">
            <v>236645</v>
          </cell>
          <cell r="H345">
            <v>3496916</v>
          </cell>
          <cell r="J345">
            <v>381282.27260380081</v>
          </cell>
          <cell r="K345">
            <v>0.34767030653054493</v>
          </cell>
          <cell r="L345">
            <v>236645</v>
          </cell>
          <cell r="M345">
            <v>617927.27260380075</v>
          </cell>
          <cell r="O345">
            <v>2878988.7273961995</v>
          </cell>
          <cell r="Q345">
            <v>0</v>
          </cell>
          <cell r="R345">
            <v>381282.27260380081</v>
          </cell>
          <cell r="S345">
            <v>236645</v>
          </cell>
          <cell r="T345">
            <v>617927.27260380075</v>
          </cell>
          <cell r="V345">
            <v>1333322.7013794328</v>
          </cell>
          <cell r="AA345">
            <v>336</v>
          </cell>
          <cell r="AB345">
            <v>265</v>
          </cell>
          <cell r="AC345">
            <v>0</v>
          </cell>
          <cell r="AD345">
            <v>0</v>
          </cell>
          <cell r="AE345">
            <v>3260271</v>
          </cell>
          <cell r="AF345">
            <v>0</v>
          </cell>
          <cell r="AG345">
            <v>3260271</v>
          </cell>
          <cell r="AH345">
            <v>0</v>
          </cell>
          <cell r="AI345">
            <v>236645</v>
          </cell>
          <cell r="AJ345">
            <v>3496916</v>
          </cell>
          <cell r="AK345">
            <v>0</v>
          </cell>
          <cell r="AM345">
            <v>0</v>
          </cell>
          <cell r="AN345">
            <v>0</v>
          </cell>
          <cell r="AO345">
            <v>3496916</v>
          </cell>
          <cell r="BA345">
            <v>336</v>
          </cell>
          <cell r="BB345">
            <v>336</v>
          </cell>
          <cell r="BC345" t="str">
            <v>WEYMOUTH</v>
          </cell>
          <cell r="BD345">
            <v>3260271</v>
          </cell>
          <cell r="BE345">
            <v>2645142</v>
          </cell>
          <cell r="BF345">
            <v>615129</v>
          </cell>
          <cell r="BG345">
            <v>192177</v>
          </cell>
          <cell r="BH345">
            <v>170514</v>
          </cell>
          <cell r="BI345">
            <v>36039.5</v>
          </cell>
          <cell r="BJ345">
            <v>43041.25</v>
          </cell>
          <cell r="BK345">
            <v>36781.5</v>
          </cell>
          <cell r="BL345">
            <v>2995.4513794327504</v>
          </cell>
          <cell r="BM345">
            <v>1096677.7013794328</v>
          </cell>
          <cell r="BN345">
            <v>382249.19115785358</v>
          </cell>
          <cell r="CA345">
            <v>336</v>
          </cell>
          <cell r="CB345" t="str">
            <v>WEYMOUTH</v>
          </cell>
          <cell r="CC345">
            <v>0</v>
          </cell>
          <cell r="CD345">
            <v>0</v>
          </cell>
          <cell r="CE345">
            <v>0</v>
          </cell>
          <cell r="CF345">
            <v>0</v>
          </cell>
          <cell r="CG345">
            <v>0</v>
          </cell>
          <cell r="CH345">
            <v>0</v>
          </cell>
          <cell r="CI345">
            <v>0</v>
          </cell>
          <cell r="CJ345">
            <v>0</v>
          </cell>
          <cell r="CK345">
            <v>0</v>
          </cell>
          <cell r="CL345">
            <v>0</v>
          </cell>
          <cell r="CN345">
            <v>0</v>
          </cell>
          <cell r="CP345">
            <v>615129</v>
          </cell>
          <cell r="CQ345">
            <v>615129</v>
          </cell>
          <cell r="CR345">
            <v>0</v>
          </cell>
          <cell r="CS345">
            <v>2995.4513794327504</v>
          </cell>
          <cell r="CT345">
            <v>2995.4513794327504</v>
          </cell>
          <cell r="CV345">
            <v>0</v>
          </cell>
        </row>
        <row r="346">
          <cell r="A346">
            <v>337</v>
          </cell>
          <cell r="B346">
            <v>337</v>
          </cell>
          <cell r="C346" t="str">
            <v>WHATELY</v>
          </cell>
          <cell r="D346">
            <v>2</v>
          </cell>
          <cell r="E346">
            <v>57334</v>
          </cell>
          <cell r="F346">
            <v>0</v>
          </cell>
          <cell r="G346">
            <v>1786</v>
          </cell>
          <cell r="H346">
            <v>59120</v>
          </cell>
          <cell r="J346">
            <v>23688.190313475719</v>
          </cell>
          <cell r="K346">
            <v>0.5660307875831514</v>
          </cell>
          <cell r="L346">
            <v>1786</v>
          </cell>
          <cell r="M346">
            <v>25474.190313475719</v>
          </cell>
          <cell r="O346">
            <v>33645.809686524284</v>
          </cell>
          <cell r="Q346">
            <v>0</v>
          </cell>
          <cell r="R346">
            <v>23688.190313475719</v>
          </cell>
          <cell r="S346">
            <v>1786</v>
          </cell>
          <cell r="T346">
            <v>25474.190313475719</v>
          </cell>
          <cell r="V346">
            <v>43635.649936216345</v>
          </cell>
          <cell r="AA346">
            <v>337</v>
          </cell>
          <cell r="AB346">
            <v>2</v>
          </cell>
          <cell r="AC346">
            <v>0</v>
          </cell>
          <cell r="AD346">
            <v>0</v>
          </cell>
          <cell r="AE346">
            <v>57334</v>
          </cell>
          <cell r="AF346">
            <v>0</v>
          </cell>
          <cell r="AG346">
            <v>57334</v>
          </cell>
          <cell r="AH346">
            <v>0</v>
          </cell>
          <cell r="AI346">
            <v>1786</v>
          </cell>
          <cell r="AJ346">
            <v>59120</v>
          </cell>
          <cell r="AK346">
            <v>0</v>
          </cell>
          <cell r="AM346">
            <v>0</v>
          </cell>
          <cell r="AN346">
            <v>0</v>
          </cell>
          <cell r="AO346">
            <v>59120</v>
          </cell>
          <cell r="BA346">
            <v>337</v>
          </cell>
          <cell r="BB346">
            <v>337</v>
          </cell>
          <cell r="BC346" t="str">
            <v>WHATELY</v>
          </cell>
          <cell r="BD346">
            <v>57334</v>
          </cell>
          <cell r="BE346">
            <v>18931</v>
          </cell>
          <cell r="BF346">
            <v>38403</v>
          </cell>
          <cell r="BG346">
            <v>0</v>
          </cell>
          <cell r="BH346">
            <v>1453</v>
          </cell>
          <cell r="BI346">
            <v>401</v>
          </cell>
          <cell r="BJ346">
            <v>0</v>
          </cell>
          <cell r="BK346">
            <v>1593</v>
          </cell>
          <cell r="BL346">
            <v>-0.35006378365564217</v>
          </cell>
          <cell r="BM346">
            <v>41849.649936216345</v>
          </cell>
          <cell r="BN346">
            <v>23748.262738478898</v>
          </cell>
          <cell r="CA346">
            <v>337</v>
          </cell>
          <cell r="CB346" t="str">
            <v>WHATELY</v>
          </cell>
          <cell r="CC346">
            <v>0</v>
          </cell>
          <cell r="CD346">
            <v>0</v>
          </cell>
          <cell r="CE346">
            <v>0</v>
          </cell>
          <cell r="CF346">
            <v>0</v>
          </cell>
          <cell r="CG346">
            <v>0</v>
          </cell>
          <cell r="CH346">
            <v>0</v>
          </cell>
          <cell r="CI346">
            <v>0</v>
          </cell>
          <cell r="CJ346">
            <v>0</v>
          </cell>
          <cell r="CK346">
            <v>0</v>
          </cell>
          <cell r="CL346">
            <v>0</v>
          </cell>
          <cell r="CN346">
            <v>0</v>
          </cell>
          <cell r="CP346">
            <v>38403</v>
          </cell>
          <cell r="CQ346">
            <v>38403</v>
          </cell>
          <cell r="CR346">
            <v>0</v>
          </cell>
          <cell r="CS346">
            <v>-0.35006378365564217</v>
          </cell>
          <cell r="CT346">
            <v>-0.35006378365564217</v>
          </cell>
          <cell r="CV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AA347">
            <v>338</v>
          </cell>
          <cell r="BA347">
            <v>338</v>
          </cell>
          <cell r="BB347">
            <v>338</v>
          </cell>
          <cell r="BC347" t="str">
            <v>WHITMAN</v>
          </cell>
          <cell r="BD347">
            <v>0</v>
          </cell>
          <cell r="BE347">
            <v>0</v>
          </cell>
          <cell r="BF347">
            <v>0</v>
          </cell>
          <cell r="BG347">
            <v>0</v>
          </cell>
          <cell r="BH347">
            <v>0</v>
          </cell>
          <cell r="BI347">
            <v>0</v>
          </cell>
          <cell r="BJ347">
            <v>0</v>
          </cell>
          <cell r="BK347">
            <v>0</v>
          </cell>
          <cell r="BL347">
            <v>0</v>
          </cell>
          <cell r="BM347">
            <v>0</v>
          </cell>
          <cell r="BN347">
            <v>0</v>
          </cell>
          <cell r="CA347">
            <v>338</v>
          </cell>
          <cell r="CB347" t="str">
            <v>WHITMAN</v>
          </cell>
          <cell r="CC347">
            <v>0</v>
          </cell>
          <cell r="CD347">
            <v>0</v>
          </cell>
          <cell r="CE347">
            <v>0</v>
          </cell>
          <cell r="CF347">
            <v>0</v>
          </cell>
          <cell r="CG347">
            <v>0</v>
          </cell>
          <cell r="CH347">
            <v>0</v>
          </cell>
          <cell r="CI347">
            <v>0</v>
          </cell>
          <cell r="CJ347">
            <v>0</v>
          </cell>
          <cell r="CK347">
            <v>0</v>
          </cell>
          <cell r="CL347">
            <v>0</v>
          </cell>
          <cell r="CN347">
            <v>0</v>
          </cell>
          <cell r="CP347">
            <v>0</v>
          </cell>
          <cell r="CQ347">
            <v>0</v>
          </cell>
          <cell r="CR347">
            <v>0</v>
          </cell>
          <cell r="CS347">
            <v>0</v>
          </cell>
          <cell r="CT347">
            <v>0</v>
          </cell>
          <cell r="CV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AA348">
            <v>339</v>
          </cell>
          <cell r="BA348">
            <v>339</v>
          </cell>
          <cell r="BB348">
            <v>339</v>
          </cell>
          <cell r="BC348" t="str">
            <v>WILBRAHAM</v>
          </cell>
          <cell r="BD348">
            <v>0</v>
          </cell>
          <cell r="BE348">
            <v>0</v>
          </cell>
          <cell r="BF348">
            <v>0</v>
          </cell>
          <cell r="BG348">
            <v>0</v>
          </cell>
          <cell r="BH348">
            <v>0</v>
          </cell>
          <cell r="BI348">
            <v>0</v>
          </cell>
          <cell r="BJ348">
            <v>0</v>
          </cell>
          <cell r="BK348">
            <v>0</v>
          </cell>
          <cell r="BL348">
            <v>0</v>
          </cell>
          <cell r="BM348">
            <v>0</v>
          </cell>
          <cell r="BN348">
            <v>0</v>
          </cell>
          <cell r="CA348">
            <v>339</v>
          </cell>
          <cell r="CB348" t="str">
            <v>WILBRAHAM</v>
          </cell>
          <cell r="CC348">
            <v>0</v>
          </cell>
          <cell r="CD348">
            <v>0</v>
          </cell>
          <cell r="CE348">
            <v>0</v>
          </cell>
          <cell r="CF348">
            <v>0</v>
          </cell>
          <cell r="CG348">
            <v>0</v>
          </cell>
          <cell r="CH348">
            <v>0</v>
          </cell>
          <cell r="CI348">
            <v>0</v>
          </cell>
          <cell r="CJ348">
            <v>0</v>
          </cell>
          <cell r="CK348">
            <v>0</v>
          </cell>
          <cell r="CL348">
            <v>0</v>
          </cell>
          <cell r="CN348">
            <v>0</v>
          </cell>
          <cell r="CP348">
            <v>0</v>
          </cell>
          <cell r="CQ348">
            <v>0</v>
          </cell>
          <cell r="CR348">
            <v>0</v>
          </cell>
          <cell r="CS348">
            <v>0</v>
          </cell>
          <cell r="CT348">
            <v>0</v>
          </cell>
          <cell r="CV348">
            <v>0</v>
          </cell>
        </row>
        <row r="349">
          <cell r="A349">
            <v>340</v>
          </cell>
          <cell r="B349">
            <v>340</v>
          </cell>
          <cell r="C349" t="str">
            <v>WILLIAMSBURG</v>
          </cell>
          <cell r="D349">
            <v>16</v>
          </cell>
          <cell r="E349">
            <v>251579</v>
          </cell>
          <cell r="F349">
            <v>0</v>
          </cell>
          <cell r="G349">
            <v>14288</v>
          </cell>
          <cell r="H349">
            <v>265867</v>
          </cell>
          <cell r="J349">
            <v>14971.876614054851</v>
          </cell>
          <cell r="K349">
            <v>0.34059891677730947</v>
          </cell>
          <cell r="L349">
            <v>14288</v>
          </cell>
          <cell r="M349">
            <v>29259.876614054851</v>
          </cell>
          <cell r="O349">
            <v>236607.12338594516</v>
          </cell>
          <cell r="Q349">
            <v>0</v>
          </cell>
          <cell r="R349">
            <v>14971.876614054851</v>
          </cell>
          <cell r="S349">
            <v>14288</v>
          </cell>
          <cell r="T349">
            <v>29259.876614054851</v>
          </cell>
          <cell r="V349">
            <v>58245.49920673931</v>
          </cell>
          <cell r="AA349">
            <v>340</v>
          </cell>
          <cell r="AB349">
            <v>16</v>
          </cell>
          <cell r="AC349">
            <v>0</v>
          </cell>
          <cell r="AD349">
            <v>0</v>
          </cell>
          <cell r="AE349">
            <v>251579</v>
          </cell>
          <cell r="AF349">
            <v>0</v>
          </cell>
          <cell r="AG349">
            <v>251579</v>
          </cell>
          <cell r="AH349">
            <v>0</v>
          </cell>
          <cell r="AI349">
            <v>14288</v>
          </cell>
          <cell r="AJ349">
            <v>265867</v>
          </cell>
          <cell r="AK349">
            <v>0</v>
          </cell>
          <cell r="AM349">
            <v>0</v>
          </cell>
          <cell r="AN349">
            <v>0</v>
          </cell>
          <cell r="AO349">
            <v>265867</v>
          </cell>
          <cell r="BA349">
            <v>340</v>
          </cell>
          <cell r="BB349">
            <v>340</v>
          </cell>
          <cell r="BC349" t="str">
            <v>WILLIAMSBURG</v>
          </cell>
          <cell r="BD349">
            <v>251579</v>
          </cell>
          <cell r="BE349">
            <v>227306</v>
          </cell>
          <cell r="BF349">
            <v>24273</v>
          </cell>
          <cell r="BG349">
            <v>0</v>
          </cell>
          <cell r="BH349">
            <v>4153</v>
          </cell>
          <cell r="BI349">
            <v>724.5</v>
          </cell>
          <cell r="BJ349">
            <v>13058.75</v>
          </cell>
          <cell r="BK349">
            <v>1749.25</v>
          </cell>
          <cell r="BL349">
            <v>-1.0007932606902727</v>
          </cell>
          <cell r="BM349">
            <v>43957.49920673931</v>
          </cell>
          <cell r="BN349">
            <v>15009.844771316024</v>
          </cell>
          <cell r="CA349">
            <v>340</v>
          </cell>
          <cell r="CB349" t="str">
            <v>WILLIAMSBURG</v>
          </cell>
          <cell r="CC349">
            <v>0</v>
          </cell>
          <cell r="CD349">
            <v>0</v>
          </cell>
          <cell r="CE349">
            <v>0</v>
          </cell>
          <cell r="CF349">
            <v>0</v>
          </cell>
          <cell r="CG349">
            <v>0</v>
          </cell>
          <cell r="CH349">
            <v>0</v>
          </cell>
          <cell r="CI349">
            <v>0</v>
          </cell>
          <cell r="CJ349">
            <v>0</v>
          </cell>
          <cell r="CK349">
            <v>0</v>
          </cell>
          <cell r="CL349">
            <v>0</v>
          </cell>
          <cell r="CN349">
            <v>0</v>
          </cell>
          <cell r="CP349">
            <v>24273</v>
          </cell>
          <cell r="CQ349">
            <v>24273</v>
          </cell>
          <cell r="CR349">
            <v>0</v>
          </cell>
          <cell r="CS349">
            <v>-1.0007932606902727</v>
          </cell>
          <cell r="CT349">
            <v>-1.0007932606902727</v>
          </cell>
          <cell r="CV349">
            <v>0</v>
          </cell>
        </row>
        <row r="350">
          <cell r="A350">
            <v>341</v>
          </cell>
          <cell r="B350">
            <v>341</v>
          </cell>
          <cell r="C350" t="str">
            <v>WILLIAMSTOWN</v>
          </cell>
          <cell r="D350">
            <v>0</v>
          </cell>
          <cell r="E350">
            <v>0</v>
          </cell>
          <cell r="F350">
            <v>0</v>
          </cell>
          <cell r="G350">
            <v>0</v>
          </cell>
          <cell r="H350">
            <v>0</v>
          </cell>
          <cell r="J350">
            <v>10.549105485076325</v>
          </cell>
          <cell r="K350">
            <v>6.8872543380040787E-4</v>
          </cell>
          <cell r="L350">
            <v>0</v>
          </cell>
          <cell r="M350">
            <v>10.549105485076325</v>
          </cell>
          <cell r="O350">
            <v>-10.549105485076325</v>
          </cell>
          <cell r="Q350">
            <v>0</v>
          </cell>
          <cell r="R350">
            <v>10.549105485076325</v>
          </cell>
          <cell r="S350">
            <v>0</v>
          </cell>
          <cell r="T350">
            <v>10.549105485076325</v>
          </cell>
          <cell r="V350">
            <v>15316.851922929636</v>
          </cell>
          <cell r="AA350">
            <v>341</v>
          </cell>
          <cell r="BA350">
            <v>341</v>
          </cell>
          <cell r="BB350">
            <v>341</v>
          </cell>
          <cell r="BC350" t="str">
            <v>WILLIAMSTOWN</v>
          </cell>
          <cell r="BD350">
            <v>0</v>
          </cell>
          <cell r="BE350">
            <v>19015</v>
          </cell>
          <cell r="BF350">
            <v>0</v>
          </cell>
          <cell r="BG350">
            <v>1137.5</v>
          </cell>
          <cell r="BH350">
            <v>3616</v>
          </cell>
          <cell r="BI350">
            <v>0</v>
          </cell>
          <cell r="BJ350">
            <v>10546.25</v>
          </cell>
          <cell r="BK350">
            <v>0</v>
          </cell>
          <cell r="BL350">
            <v>17.101922929635748</v>
          </cell>
          <cell r="BM350">
            <v>15316.851922929636</v>
          </cell>
          <cell r="BN350">
            <v>10.575857648906348</v>
          </cell>
          <cell r="CA350">
            <v>341</v>
          </cell>
          <cell r="CB350" t="str">
            <v>WILLIAMSTOWN</v>
          </cell>
          <cell r="CC350">
            <v>0</v>
          </cell>
          <cell r="CD350">
            <v>0</v>
          </cell>
          <cell r="CE350">
            <v>0</v>
          </cell>
          <cell r="CF350">
            <v>0</v>
          </cell>
          <cell r="CG350">
            <v>0</v>
          </cell>
          <cell r="CH350">
            <v>0</v>
          </cell>
          <cell r="CI350">
            <v>0</v>
          </cell>
          <cell r="CJ350">
            <v>0</v>
          </cell>
          <cell r="CK350">
            <v>0</v>
          </cell>
          <cell r="CL350">
            <v>0</v>
          </cell>
          <cell r="CN350">
            <v>0</v>
          </cell>
          <cell r="CP350">
            <v>0</v>
          </cell>
          <cell r="CQ350">
            <v>0</v>
          </cell>
          <cell r="CR350">
            <v>0</v>
          </cell>
          <cell r="CS350">
            <v>17.101922929635748</v>
          </cell>
          <cell r="CT350">
            <v>17.101922929635748</v>
          </cell>
          <cell r="CV350">
            <v>0</v>
          </cell>
        </row>
        <row r="351">
          <cell r="A351">
            <v>342</v>
          </cell>
          <cell r="B351">
            <v>342</v>
          </cell>
          <cell r="C351" t="str">
            <v>WILMINGTON</v>
          </cell>
          <cell r="D351">
            <v>6</v>
          </cell>
          <cell r="E351">
            <v>87706</v>
          </cell>
          <cell r="F351">
            <v>0</v>
          </cell>
          <cell r="G351">
            <v>5358</v>
          </cell>
          <cell r="H351">
            <v>93064</v>
          </cell>
          <cell r="J351">
            <v>23557.019882070392</v>
          </cell>
          <cell r="K351">
            <v>0.55365426032963494</v>
          </cell>
          <cell r="L351">
            <v>5358</v>
          </cell>
          <cell r="M351">
            <v>28915.019882070392</v>
          </cell>
          <cell r="O351">
            <v>64148.980117929605</v>
          </cell>
          <cell r="Q351">
            <v>0</v>
          </cell>
          <cell r="R351">
            <v>23557.019882070392</v>
          </cell>
          <cell r="S351">
            <v>5358</v>
          </cell>
          <cell r="T351">
            <v>28915.019882070392</v>
          </cell>
          <cell r="V351">
            <v>47906.25</v>
          </cell>
          <cell r="AA351">
            <v>342</v>
          </cell>
          <cell r="AB351">
            <v>6</v>
          </cell>
          <cell r="AC351">
            <v>0</v>
          </cell>
          <cell r="AD351">
            <v>0</v>
          </cell>
          <cell r="AE351">
            <v>87706</v>
          </cell>
          <cell r="AF351">
            <v>0</v>
          </cell>
          <cell r="AG351">
            <v>87706</v>
          </cell>
          <cell r="AH351">
            <v>0</v>
          </cell>
          <cell r="AI351">
            <v>5358</v>
          </cell>
          <cell r="AJ351">
            <v>93064</v>
          </cell>
          <cell r="AK351">
            <v>0</v>
          </cell>
          <cell r="AM351">
            <v>0</v>
          </cell>
          <cell r="AN351">
            <v>0</v>
          </cell>
          <cell r="AO351">
            <v>93064</v>
          </cell>
          <cell r="BA351">
            <v>342</v>
          </cell>
          <cell r="BB351">
            <v>342</v>
          </cell>
          <cell r="BC351" t="str">
            <v>WILMINGTON</v>
          </cell>
          <cell r="BD351">
            <v>87706</v>
          </cell>
          <cell r="BE351">
            <v>49516</v>
          </cell>
          <cell r="BF351">
            <v>38190</v>
          </cell>
          <cell r="BG351">
            <v>0</v>
          </cell>
          <cell r="BH351">
            <v>0</v>
          </cell>
          <cell r="BI351">
            <v>0</v>
          </cell>
          <cell r="BJ351">
            <v>4358.25</v>
          </cell>
          <cell r="BK351">
            <v>0</v>
          </cell>
          <cell r="BL351">
            <v>0</v>
          </cell>
          <cell r="BM351">
            <v>42548.25</v>
          </cell>
          <cell r="BN351">
            <v>23616.759663431363</v>
          </cell>
          <cell r="CA351">
            <v>342</v>
          </cell>
          <cell r="CB351" t="str">
            <v>WILMINGTON</v>
          </cell>
          <cell r="CC351">
            <v>0</v>
          </cell>
          <cell r="CD351">
            <v>0</v>
          </cell>
          <cell r="CE351">
            <v>0</v>
          </cell>
          <cell r="CF351">
            <v>0</v>
          </cell>
          <cell r="CG351">
            <v>0</v>
          </cell>
          <cell r="CH351">
            <v>0</v>
          </cell>
          <cell r="CI351">
            <v>0</v>
          </cell>
          <cell r="CJ351">
            <v>0</v>
          </cell>
          <cell r="CK351">
            <v>0</v>
          </cell>
          <cell r="CL351">
            <v>0</v>
          </cell>
          <cell r="CN351">
            <v>0</v>
          </cell>
          <cell r="CP351">
            <v>38190</v>
          </cell>
          <cell r="CQ351">
            <v>38190</v>
          </cell>
          <cell r="CR351">
            <v>0</v>
          </cell>
          <cell r="CS351">
            <v>0</v>
          </cell>
          <cell r="CT351">
            <v>0</v>
          </cell>
          <cell r="CV351">
            <v>0</v>
          </cell>
        </row>
        <row r="352">
          <cell r="A352">
            <v>343</v>
          </cell>
          <cell r="B352">
            <v>343</v>
          </cell>
          <cell r="C352" t="str">
            <v>WINCHENDON</v>
          </cell>
          <cell r="D352">
            <v>30</v>
          </cell>
          <cell r="E352">
            <v>350550</v>
          </cell>
          <cell r="F352">
            <v>0</v>
          </cell>
          <cell r="G352">
            <v>26790</v>
          </cell>
          <cell r="H352">
            <v>377340</v>
          </cell>
          <cell r="J352">
            <v>32715.204595060681</v>
          </cell>
          <cell r="K352">
            <v>0.25023676996612038</v>
          </cell>
          <cell r="L352">
            <v>26790</v>
          </cell>
          <cell r="M352">
            <v>59505.204595060684</v>
          </cell>
          <cell r="O352">
            <v>317834.79540493933</v>
          </cell>
          <cell r="Q352">
            <v>0</v>
          </cell>
          <cell r="R352">
            <v>32715.204595060681</v>
          </cell>
          <cell r="S352">
            <v>26790</v>
          </cell>
          <cell r="T352">
            <v>59505.204595060684</v>
          </cell>
          <cell r="V352">
            <v>157527</v>
          </cell>
          <cell r="AA352">
            <v>343</v>
          </cell>
          <cell r="AB352">
            <v>30</v>
          </cell>
          <cell r="AC352">
            <v>0</v>
          </cell>
          <cell r="AD352">
            <v>0</v>
          </cell>
          <cell r="AE352">
            <v>350550</v>
          </cell>
          <cell r="AF352">
            <v>0</v>
          </cell>
          <cell r="AG352">
            <v>350550</v>
          </cell>
          <cell r="AH352">
            <v>0</v>
          </cell>
          <cell r="AI352">
            <v>26790</v>
          </cell>
          <cell r="AJ352">
            <v>377340</v>
          </cell>
          <cell r="AK352">
            <v>0</v>
          </cell>
          <cell r="AM352">
            <v>0</v>
          </cell>
          <cell r="AN352">
            <v>0</v>
          </cell>
          <cell r="AO352">
            <v>377340</v>
          </cell>
          <cell r="BA352">
            <v>343</v>
          </cell>
          <cell r="BB352">
            <v>343</v>
          </cell>
          <cell r="BC352" t="str">
            <v>WINCHENDON</v>
          </cell>
          <cell r="BD352">
            <v>350550</v>
          </cell>
          <cell r="BE352">
            <v>297513</v>
          </cell>
          <cell r="BF352">
            <v>53037</v>
          </cell>
          <cell r="BG352">
            <v>0</v>
          </cell>
          <cell r="BH352">
            <v>0</v>
          </cell>
          <cell r="BI352">
            <v>34382.5</v>
          </cell>
          <cell r="BJ352">
            <v>24472.5</v>
          </cell>
          <cell r="BK352">
            <v>18845</v>
          </cell>
          <cell r="BL352">
            <v>0</v>
          </cell>
          <cell r="BM352">
            <v>130737</v>
          </cell>
          <cell r="BN352">
            <v>32798.169213653026</v>
          </cell>
          <cell r="CA352">
            <v>343</v>
          </cell>
          <cell r="CB352" t="str">
            <v>WINCHENDON</v>
          </cell>
          <cell r="CC352">
            <v>0</v>
          </cell>
          <cell r="CD352">
            <v>0</v>
          </cell>
          <cell r="CE352">
            <v>0</v>
          </cell>
          <cell r="CF352">
            <v>0</v>
          </cell>
          <cell r="CG352">
            <v>0</v>
          </cell>
          <cell r="CH352">
            <v>0</v>
          </cell>
          <cell r="CI352">
            <v>0</v>
          </cell>
          <cell r="CJ352">
            <v>0</v>
          </cell>
          <cell r="CK352">
            <v>0</v>
          </cell>
          <cell r="CL352">
            <v>0</v>
          </cell>
          <cell r="CN352">
            <v>0</v>
          </cell>
          <cell r="CP352">
            <v>53037</v>
          </cell>
          <cell r="CQ352">
            <v>53037</v>
          </cell>
          <cell r="CR352">
            <v>0</v>
          </cell>
          <cell r="CS352">
            <v>0</v>
          </cell>
          <cell r="CT352">
            <v>0</v>
          </cell>
          <cell r="CV352">
            <v>0</v>
          </cell>
        </row>
        <row r="353">
          <cell r="A353">
            <v>344</v>
          </cell>
          <cell r="B353">
            <v>344</v>
          </cell>
          <cell r="C353" t="str">
            <v>WINCHESTER</v>
          </cell>
          <cell r="D353">
            <v>4</v>
          </cell>
          <cell r="E353">
            <v>48056</v>
          </cell>
          <cell r="F353">
            <v>0</v>
          </cell>
          <cell r="G353">
            <v>3572</v>
          </cell>
          <cell r="H353">
            <v>51628</v>
          </cell>
          <cell r="J353">
            <v>10997.681253557112</v>
          </cell>
          <cell r="K353">
            <v>0.3156883916388718</v>
          </cell>
          <cell r="L353">
            <v>3572</v>
          </cell>
          <cell r="M353">
            <v>14569.681253557112</v>
          </cell>
          <cell r="O353">
            <v>37058.318746442892</v>
          </cell>
          <cell r="Q353">
            <v>0</v>
          </cell>
          <cell r="R353">
            <v>10997.681253557112</v>
          </cell>
          <cell r="S353">
            <v>3572</v>
          </cell>
          <cell r="T353">
            <v>14569.681253557112</v>
          </cell>
          <cell r="V353">
            <v>38409.141766485307</v>
          </cell>
          <cell r="AA353">
            <v>344</v>
          </cell>
          <cell r="AB353">
            <v>4</v>
          </cell>
          <cell r="AC353">
            <v>0</v>
          </cell>
          <cell r="AD353">
            <v>0</v>
          </cell>
          <cell r="AE353">
            <v>48056</v>
          </cell>
          <cell r="AF353">
            <v>0</v>
          </cell>
          <cell r="AG353">
            <v>48056</v>
          </cell>
          <cell r="AH353">
            <v>0</v>
          </cell>
          <cell r="AI353">
            <v>3572</v>
          </cell>
          <cell r="AJ353">
            <v>51628</v>
          </cell>
          <cell r="AK353">
            <v>0</v>
          </cell>
          <cell r="AM353">
            <v>0</v>
          </cell>
          <cell r="AN353">
            <v>0</v>
          </cell>
          <cell r="AO353">
            <v>51628</v>
          </cell>
          <cell r="BA353">
            <v>344</v>
          </cell>
          <cell r="BB353">
            <v>344</v>
          </cell>
          <cell r="BC353" t="str">
            <v>WINCHESTER</v>
          </cell>
          <cell r="BD353">
            <v>48056</v>
          </cell>
          <cell r="BE353">
            <v>30280</v>
          </cell>
          <cell r="BF353">
            <v>17776</v>
          </cell>
          <cell r="BG353">
            <v>3363.25</v>
          </cell>
          <cell r="BH353">
            <v>0</v>
          </cell>
          <cell r="BI353">
            <v>1729.5</v>
          </cell>
          <cell r="BJ353">
            <v>11915.25</v>
          </cell>
          <cell r="BK353">
            <v>0</v>
          </cell>
          <cell r="BL353">
            <v>53.141766485310654</v>
          </cell>
          <cell r="BM353">
            <v>34837.141766485307</v>
          </cell>
          <cell r="BN353">
            <v>11025.570989901275</v>
          </cell>
          <cell r="CA353">
            <v>344</v>
          </cell>
          <cell r="CB353" t="str">
            <v>WINCHESTER</v>
          </cell>
          <cell r="CC353">
            <v>0</v>
          </cell>
          <cell r="CD353">
            <v>0</v>
          </cell>
          <cell r="CE353">
            <v>0</v>
          </cell>
          <cell r="CF353">
            <v>0</v>
          </cell>
          <cell r="CG353">
            <v>0</v>
          </cell>
          <cell r="CH353">
            <v>0</v>
          </cell>
          <cell r="CI353">
            <v>0</v>
          </cell>
          <cell r="CJ353">
            <v>0</v>
          </cell>
          <cell r="CK353">
            <v>0</v>
          </cell>
          <cell r="CL353">
            <v>0</v>
          </cell>
          <cell r="CN353">
            <v>0</v>
          </cell>
          <cell r="CP353">
            <v>17776</v>
          </cell>
          <cell r="CQ353">
            <v>17776</v>
          </cell>
          <cell r="CR353">
            <v>0</v>
          </cell>
          <cell r="CS353">
            <v>53.141766485310654</v>
          </cell>
          <cell r="CT353">
            <v>53.141766485310654</v>
          </cell>
          <cell r="CV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AA354">
            <v>345</v>
          </cell>
          <cell r="BA354">
            <v>345</v>
          </cell>
          <cell r="BB354">
            <v>345</v>
          </cell>
          <cell r="BC354" t="str">
            <v>WINDSOR</v>
          </cell>
          <cell r="BD354">
            <v>0</v>
          </cell>
          <cell r="BE354">
            <v>0</v>
          </cell>
          <cell r="BF354">
            <v>0</v>
          </cell>
          <cell r="BG354">
            <v>0</v>
          </cell>
          <cell r="BH354">
            <v>0</v>
          </cell>
          <cell r="BI354">
            <v>0</v>
          </cell>
          <cell r="BJ354">
            <v>0</v>
          </cell>
          <cell r="BK354">
            <v>0</v>
          </cell>
          <cell r="BL354">
            <v>0</v>
          </cell>
          <cell r="BM354">
            <v>0</v>
          </cell>
          <cell r="BN354">
            <v>0</v>
          </cell>
          <cell r="CA354">
            <v>345</v>
          </cell>
          <cell r="CB354" t="str">
            <v>WINDSOR</v>
          </cell>
          <cell r="CC354">
            <v>0</v>
          </cell>
          <cell r="CD354">
            <v>0</v>
          </cell>
          <cell r="CE354">
            <v>0</v>
          </cell>
          <cell r="CF354">
            <v>0</v>
          </cell>
          <cell r="CG354">
            <v>0</v>
          </cell>
          <cell r="CH354">
            <v>0</v>
          </cell>
          <cell r="CI354">
            <v>0</v>
          </cell>
          <cell r="CJ354">
            <v>0</v>
          </cell>
          <cell r="CK354">
            <v>0</v>
          </cell>
          <cell r="CL354">
            <v>0</v>
          </cell>
          <cell r="CN354">
            <v>0</v>
          </cell>
          <cell r="CP354">
            <v>0</v>
          </cell>
          <cell r="CQ354">
            <v>0</v>
          </cell>
          <cell r="CR354">
            <v>0</v>
          </cell>
          <cell r="CS354">
            <v>0</v>
          </cell>
          <cell r="CT354">
            <v>0</v>
          </cell>
          <cell r="CV354">
            <v>0</v>
          </cell>
        </row>
        <row r="355">
          <cell r="A355">
            <v>346</v>
          </cell>
          <cell r="B355">
            <v>346</v>
          </cell>
          <cell r="C355" t="str">
            <v>WINTHROP</v>
          </cell>
          <cell r="D355">
            <v>22</v>
          </cell>
          <cell r="E355">
            <v>301752</v>
          </cell>
          <cell r="F355">
            <v>0</v>
          </cell>
          <cell r="G355">
            <v>19646</v>
          </cell>
          <cell r="H355">
            <v>321398</v>
          </cell>
          <cell r="J355">
            <v>51515.812238452956</v>
          </cell>
          <cell r="K355">
            <v>0.50670733931793155</v>
          </cell>
          <cell r="L355">
            <v>19646</v>
          </cell>
          <cell r="M355">
            <v>71161.812238452956</v>
          </cell>
          <cell r="O355">
            <v>250236.18776154704</v>
          </cell>
          <cell r="Q355">
            <v>0</v>
          </cell>
          <cell r="R355">
            <v>51515.812238452956</v>
          </cell>
          <cell r="S355">
            <v>19646</v>
          </cell>
          <cell r="T355">
            <v>71161.812238452956</v>
          </cell>
          <cell r="V355">
            <v>121313.78382921658</v>
          </cell>
          <cell r="AA355">
            <v>346</v>
          </cell>
          <cell r="AB355">
            <v>22</v>
          </cell>
          <cell r="AC355">
            <v>0</v>
          </cell>
          <cell r="AD355">
            <v>0</v>
          </cell>
          <cell r="AE355">
            <v>301752</v>
          </cell>
          <cell r="AF355">
            <v>0</v>
          </cell>
          <cell r="AG355">
            <v>301752</v>
          </cell>
          <cell r="AH355">
            <v>0</v>
          </cell>
          <cell r="AI355">
            <v>19646</v>
          </cell>
          <cell r="AJ355">
            <v>321398</v>
          </cell>
          <cell r="AK355">
            <v>0</v>
          </cell>
          <cell r="AM355">
            <v>0</v>
          </cell>
          <cell r="AN355">
            <v>0</v>
          </cell>
          <cell r="AO355">
            <v>321398</v>
          </cell>
          <cell r="BA355">
            <v>346</v>
          </cell>
          <cell r="BB355">
            <v>346</v>
          </cell>
          <cell r="BC355" t="str">
            <v>WINTHROP</v>
          </cell>
          <cell r="BD355">
            <v>301752</v>
          </cell>
          <cell r="BE355">
            <v>218324</v>
          </cell>
          <cell r="BF355">
            <v>83428</v>
          </cell>
          <cell r="BG355">
            <v>5597.75</v>
          </cell>
          <cell r="BH355">
            <v>1721</v>
          </cell>
          <cell r="BI355">
            <v>4730.25</v>
          </cell>
          <cell r="BJ355">
            <v>2588</v>
          </cell>
          <cell r="BK355">
            <v>3514.75</v>
          </cell>
          <cell r="BL355">
            <v>88.033829216583399</v>
          </cell>
          <cell r="BM355">
            <v>101667.78382921658</v>
          </cell>
          <cell r="BN355">
            <v>51646.454542749707</v>
          </cell>
          <cell r="CA355">
            <v>346</v>
          </cell>
          <cell r="CB355" t="str">
            <v>WINTHROP</v>
          </cell>
          <cell r="CC355">
            <v>0</v>
          </cell>
          <cell r="CD355">
            <v>0</v>
          </cell>
          <cell r="CE355">
            <v>0</v>
          </cell>
          <cell r="CF355">
            <v>0</v>
          </cell>
          <cell r="CG355">
            <v>0</v>
          </cell>
          <cell r="CH355">
            <v>0</v>
          </cell>
          <cell r="CI355">
            <v>0</v>
          </cell>
          <cell r="CJ355">
            <v>0</v>
          </cell>
          <cell r="CK355">
            <v>0</v>
          </cell>
          <cell r="CL355">
            <v>0</v>
          </cell>
          <cell r="CN355">
            <v>0</v>
          </cell>
          <cell r="CP355">
            <v>83428</v>
          </cell>
          <cell r="CQ355">
            <v>83428</v>
          </cell>
          <cell r="CR355">
            <v>0</v>
          </cell>
          <cell r="CS355">
            <v>88.033829216583399</v>
          </cell>
          <cell r="CT355">
            <v>88.033829216583399</v>
          </cell>
          <cell r="CV355">
            <v>0</v>
          </cell>
        </row>
        <row r="356">
          <cell r="A356">
            <v>347</v>
          </cell>
          <cell r="B356">
            <v>347</v>
          </cell>
          <cell r="C356" t="str">
            <v>WOBURN</v>
          </cell>
          <cell r="D356">
            <v>21</v>
          </cell>
          <cell r="E356">
            <v>339015</v>
          </cell>
          <cell r="F356">
            <v>0</v>
          </cell>
          <cell r="G356">
            <v>18753</v>
          </cell>
          <cell r="H356">
            <v>357768</v>
          </cell>
          <cell r="J356">
            <v>8897.2647486371916</v>
          </cell>
          <cell r="K356">
            <v>0.13188605791160637</v>
          </cell>
          <cell r="L356">
            <v>18753</v>
          </cell>
          <cell r="M356">
            <v>27650.264748637193</v>
          </cell>
          <cell r="O356">
            <v>330117.73525136278</v>
          </cell>
          <cell r="Q356">
            <v>0</v>
          </cell>
          <cell r="R356">
            <v>8897.2647486371916</v>
          </cell>
          <cell r="S356">
            <v>18753</v>
          </cell>
          <cell r="T356">
            <v>27650.264748637193</v>
          </cell>
          <cell r="V356">
            <v>86214.753649505394</v>
          </cell>
          <cell r="AA356">
            <v>347</v>
          </cell>
          <cell r="AB356">
            <v>21</v>
          </cell>
          <cell r="AC356">
            <v>0</v>
          </cell>
          <cell r="AD356">
            <v>0</v>
          </cell>
          <cell r="AE356">
            <v>339015</v>
          </cell>
          <cell r="AF356">
            <v>0</v>
          </cell>
          <cell r="AG356">
            <v>339015</v>
          </cell>
          <cell r="AH356">
            <v>0</v>
          </cell>
          <cell r="AI356">
            <v>18753</v>
          </cell>
          <cell r="AJ356">
            <v>357768</v>
          </cell>
          <cell r="AK356">
            <v>0</v>
          </cell>
          <cell r="AM356">
            <v>0</v>
          </cell>
          <cell r="AN356">
            <v>0</v>
          </cell>
          <cell r="AO356">
            <v>357768</v>
          </cell>
          <cell r="BA356">
            <v>347</v>
          </cell>
          <cell r="BB356">
            <v>347</v>
          </cell>
          <cell r="BC356" t="str">
            <v>WOBURN</v>
          </cell>
          <cell r="BD356">
            <v>339015</v>
          </cell>
          <cell r="BE356">
            <v>324771</v>
          </cell>
          <cell r="BF356">
            <v>14244</v>
          </cell>
          <cell r="BG356">
            <v>11779</v>
          </cell>
          <cell r="BH356">
            <v>25369</v>
          </cell>
          <cell r="BI356">
            <v>0</v>
          </cell>
          <cell r="BJ356">
            <v>15889.75</v>
          </cell>
          <cell r="BK356">
            <v>0</v>
          </cell>
          <cell r="BL356">
            <v>180.00364950539006</v>
          </cell>
          <cell r="BM356">
            <v>67461.753649505394</v>
          </cell>
          <cell r="BN356">
            <v>8919.8279019331148</v>
          </cell>
          <cell r="CA356">
            <v>347</v>
          </cell>
          <cell r="CB356" t="str">
            <v>WOBURN</v>
          </cell>
          <cell r="CC356">
            <v>0</v>
          </cell>
          <cell r="CD356">
            <v>0</v>
          </cell>
          <cell r="CE356">
            <v>0</v>
          </cell>
          <cell r="CF356">
            <v>0</v>
          </cell>
          <cell r="CG356">
            <v>0</v>
          </cell>
          <cell r="CH356">
            <v>0</v>
          </cell>
          <cell r="CI356">
            <v>0</v>
          </cell>
          <cell r="CJ356">
            <v>0</v>
          </cell>
          <cell r="CK356">
            <v>0</v>
          </cell>
          <cell r="CL356">
            <v>0</v>
          </cell>
          <cell r="CN356">
            <v>0</v>
          </cell>
          <cell r="CP356">
            <v>14244</v>
          </cell>
          <cell r="CQ356">
            <v>14244</v>
          </cell>
          <cell r="CR356">
            <v>0</v>
          </cell>
          <cell r="CS356">
            <v>180.00364950539006</v>
          </cell>
          <cell r="CT356">
            <v>180.00364950539006</v>
          </cell>
          <cell r="CV356">
            <v>0</v>
          </cell>
        </row>
        <row r="357">
          <cell r="A357">
            <v>348</v>
          </cell>
          <cell r="B357">
            <v>348</v>
          </cell>
          <cell r="C357" t="str">
            <v>WORCESTER</v>
          </cell>
          <cell r="D357">
            <v>2018</v>
          </cell>
          <cell r="E357">
            <v>23230070</v>
          </cell>
          <cell r="F357">
            <v>923431</v>
          </cell>
          <cell r="G357">
            <v>1802074</v>
          </cell>
          <cell r="H357">
            <v>25955575</v>
          </cell>
          <cell r="J357">
            <v>582578.85715737322</v>
          </cell>
          <cell r="K357">
            <v>0.55879688099968727</v>
          </cell>
          <cell r="L357">
            <v>1802074</v>
          </cell>
          <cell r="M357">
            <v>2384652.8571573733</v>
          </cell>
          <cell r="O357">
            <v>23570922.142842628</v>
          </cell>
          <cell r="Q357">
            <v>0</v>
          </cell>
          <cell r="R357">
            <v>582578.85715737322</v>
          </cell>
          <cell r="S357">
            <v>1802074</v>
          </cell>
          <cell r="T357">
            <v>2384652.8571573733</v>
          </cell>
          <cell r="V357">
            <v>2844633.25</v>
          </cell>
          <cell r="AA357">
            <v>348</v>
          </cell>
          <cell r="AB357">
            <v>2018</v>
          </cell>
          <cell r="AC357">
            <v>0</v>
          </cell>
          <cell r="AD357">
            <v>0</v>
          </cell>
          <cell r="AE357">
            <v>23230070</v>
          </cell>
          <cell r="AF357">
            <v>0</v>
          </cell>
          <cell r="AG357">
            <v>23230070</v>
          </cell>
          <cell r="AH357">
            <v>923431</v>
          </cell>
          <cell r="AI357">
            <v>1802074</v>
          </cell>
          <cell r="AJ357">
            <v>25955575</v>
          </cell>
          <cell r="AK357">
            <v>0</v>
          </cell>
          <cell r="AM357">
            <v>0</v>
          </cell>
          <cell r="AN357">
            <v>0</v>
          </cell>
          <cell r="AO357">
            <v>25955575</v>
          </cell>
          <cell r="BA357">
            <v>348</v>
          </cell>
          <cell r="BB357">
            <v>348</v>
          </cell>
          <cell r="BC357" t="str">
            <v>WORCESTER</v>
          </cell>
          <cell r="BD357">
            <v>23230070</v>
          </cell>
          <cell r="BE357">
            <v>22285609</v>
          </cell>
          <cell r="BF357">
            <v>944461</v>
          </cell>
          <cell r="BG357">
            <v>0</v>
          </cell>
          <cell r="BH357">
            <v>0</v>
          </cell>
          <cell r="BI357">
            <v>83985.75</v>
          </cell>
          <cell r="BJ357">
            <v>14112.5</v>
          </cell>
          <cell r="BK357">
            <v>0</v>
          </cell>
          <cell r="BL357">
            <v>0</v>
          </cell>
          <cell r="BM357">
            <v>1042559.25</v>
          </cell>
          <cell r="BN357">
            <v>584056.25683383213</v>
          </cell>
          <cell r="CA357">
            <v>348</v>
          </cell>
          <cell r="CB357" t="str">
            <v>WORCESTER</v>
          </cell>
          <cell r="CC357">
            <v>0</v>
          </cell>
          <cell r="CD357">
            <v>0</v>
          </cell>
          <cell r="CE357">
            <v>0</v>
          </cell>
          <cell r="CF357">
            <v>0</v>
          </cell>
          <cell r="CG357">
            <v>0</v>
          </cell>
          <cell r="CH357">
            <v>0</v>
          </cell>
          <cell r="CI357">
            <v>0</v>
          </cell>
          <cell r="CJ357">
            <v>0</v>
          </cell>
          <cell r="CK357">
            <v>0</v>
          </cell>
          <cell r="CL357">
            <v>0</v>
          </cell>
          <cell r="CN357">
            <v>0</v>
          </cell>
          <cell r="CP357">
            <v>944461</v>
          </cell>
          <cell r="CQ357">
            <v>944461</v>
          </cell>
          <cell r="CR357">
            <v>0</v>
          </cell>
          <cell r="CS357">
            <v>0</v>
          </cell>
          <cell r="CT357">
            <v>0</v>
          </cell>
          <cell r="CV357">
            <v>0</v>
          </cell>
        </row>
        <row r="358">
          <cell r="A358">
            <v>349</v>
          </cell>
          <cell r="B358">
            <v>349</v>
          </cell>
          <cell r="C358" t="str">
            <v>WORTHINGTON</v>
          </cell>
          <cell r="D358">
            <v>0</v>
          </cell>
          <cell r="E358">
            <v>0</v>
          </cell>
          <cell r="F358">
            <v>0</v>
          </cell>
          <cell r="G358">
            <v>0</v>
          </cell>
          <cell r="H358">
            <v>0</v>
          </cell>
          <cell r="J358">
            <v>-1.4603587178033804E-2</v>
          </cell>
          <cell r="K358">
            <v>-4.9228733277453342E-6</v>
          </cell>
          <cell r="L358">
            <v>0</v>
          </cell>
          <cell r="M358">
            <v>-1.4603587178033804E-2</v>
          </cell>
          <cell r="O358">
            <v>1.4603587178033804E-2</v>
          </cell>
          <cell r="Q358">
            <v>0</v>
          </cell>
          <cell r="R358">
            <v>-1.4603587178033804E-2</v>
          </cell>
          <cell r="S358">
            <v>0</v>
          </cell>
          <cell r="T358">
            <v>-1.4603587178033804E-2</v>
          </cell>
          <cell r="V358">
            <v>2966.4763250616115</v>
          </cell>
          <cell r="AA358">
            <v>349</v>
          </cell>
          <cell r="BA358">
            <v>349</v>
          </cell>
          <cell r="BB358">
            <v>349</v>
          </cell>
          <cell r="BC358" t="str">
            <v>WORTHINGTON</v>
          </cell>
          <cell r="BD358">
            <v>0</v>
          </cell>
          <cell r="BE358">
            <v>0</v>
          </cell>
          <cell r="BF358">
            <v>0</v>
          </cell>
          <cell r="BG358">
            <v>0</v>
          </cell>
          <cell r="BH358">
            <v>98</v>
          </cell>
          <cell r="BI358">
            <v>2868.5</v>
          </cell>
          <cell r="BJ358">
            <v>0</v>
          </cell>
          <cell r="BK358">
            <v>0</v>
          </cell>
          <cell r="BL358">
            <v>-2.3674938388687838E-2</v>
          </cell>
          <cell r="BM358">
            <v>2966.4763250616115</v>
          </cell>
          <cell r="BN358">
            <v>-1.4640621366121645E-2</v>
          </cell>
          <cell r="CA358">
            <v>349</v>
          </cell>
          <cell r="CB358" t="str">
            <v>WORTHINGTON</v>
          </cell>
          <cell r="CC358">
            <v>0</v>
          </cell>
          <cell r="CD358">
            <v>0</v>
          </cell>
          <cell r="CE358">
            <v>0</v>
          </cell>
          <cell r="CF358">
            <v>0</v>
          </cell>
          <cell r="CG358">
            <v>0</v>
          </cell>
          <cell r="CH358">
            <v>0</v>
          </cell>
          <cell r="CI358">
            <v>0</v>
          </cell>
          <cell r="CJ358">
            <v>0</v>
          </cell>
          <cell r="CK358">
            <v>0</v>
          </cell>
          <cell r="CL358">
            <v>0</v>
          </cell>
          <cell r="CN358">
            <v>0</v>
          </cell>
          <cell r="CP358">
            <v>0</v>
          </cell>
          <cell r="CQ358">
            <v>0</v>
          </cell>
          <cell r="CR358">
            <v>0</v>
          </cell>
          <cell r="CS358">
            <v>-2.3674938388687838E-2</v>
          </cell>
          <cell r="CT358">
            <v>-2.3674938388687838E-2</v>
          </cell>
          <cell r="CV358">
            <v>0</v>
          </cell>
        </row>
        <row r="359">
          <cell r="A359">
            <v>350</v>
          </cell>
          <cell r="B359">
            <v>350</v>
          </cell>
          <cell r="C359" t="str">
            <v>WRENTHAM</v>
          </cell>
          <cell r="D359">
            <v>26</v>
          </cell>
          <cell r="E359">
            <v>400803</v>
          </cell>
          <cell r="F359">
            <v>0</v>
          </cell>
          <cell r="G359">
            <v>23218</v>
          </cell>
          <cell r="H359">
            <v>424021</v>
          </cell>
          <cell r="J359">
            <v>45813.323671899299</v>
          </cell>
          <cell r="K359">
            <v>0.32255336609703278</v>
          </cell>
          <cell r="L359">
            <v>23218</v>
          </cell>
          <cell r="M359">
            <v>69031.323671899299</v>
          </cell>
          <cell r="O359">
            <v>354989.67632810073</v>
          </cell>
          <cell r="Q359">
            <v>0</v>
          </cell>
          <cell r="R359">
            <v>45813.323671899299</v>
          </cell>
          <cell r="S359">
            <v>23218</v>
          </cell>
          <cell r="T359">
            <v>69031.323671899299</v>
          </cell>
          <cell r="V359">
            <v>165251.31444421329</v>
          </cell>
          <cell r="AA359">
            <v>350</v>
          </cell>
          <cell r="AB359">
            <v>26</v>
          </cell>
          <cell r="AC359">
            <v>0</v>
          </cell>
          <cell r="AD359">
            <v>0</v>
          </cell>
          <cell r="AE359">
            <v>400803</v>
          </cell>
          <cell r="AF359">
            <v>0</v>
          </cell>
          <cell r="AG359">
            <v>400803</v>
          </cell>
          <cell r="AH359">
            <v>0</v>
          </cell>
          <cell r="AI359">
            <v>23218</v>
          </cell>
          <cell r="AJ359">
            <v>424021</v>
          </cell>
          <cell r="AK359">
            <v>0</v>
          </cell>
          <cell r="AM359">
            <v>0</v>
          </cell>
          <cell r="AN359">
            <v>0</v>
          </cell>
          <cell r="AO359">
            <v>424021</v>
          </cell>
          <cell r="BA359">
            <v>350</v>
          </cell>
          <cell r="BB359">
            <v>350</v>
          </cell>
          <cell r="BC359" t="str">
            <v>WRENTHAM</v>
          </cell>
          <cell r="BD359">
            <v>400803</v>
          </cell>
          <cell r="BE359">
            <v>327188</v>
          </cell>
          <cell r="BF359">
            <v>73615</v>
          </cell>
          <cell r="BG359">
            <v>41537</v>
          </cell>
          <cell r="BH359">
            <v>0</v>
          </cell>
          <cell r="BI359">
            <v>19903</v>
          </cell>
          <cell r="BJ359">
            <v>682.25</v>
          </cell>
          <cell r="BK359">
            <v>5639.75</v>
          </cell>
          <cell r="BL359">
            <v>656.3144442132907</v>
          </cell>
          <cell r="BM359">
            <v>142033.31444421329</v>
          </cell>
          <cell r="BN359">
            <v>45929.504663946675</v>
          </cell>
          <cell r="CA359">
            <v>350</v>
          </cell>
          <cell r="CB359" t="str">
            <v>WRENTHAM</v>
          </cell>
          <cell r="CC359">
            <v>0</v>
          </cell>
          <cell r="CD359">
            <v>0</v>
          </cell>
          <cell r="CE359">
            <v>0</v>
          </cell>
          <cell r="CF359">
            <v>0</v>
          </cell>
          <cell r="CG359">
            <v>0</v>
          </cell>
          <cell r="CH359">
            <v>0</v>
          </cell>
          <cell r="CI359">
            <v>0</v>
          </cell>
          <cell r="CJ359">
            <v>0</v>
          </cell>
          <cell r="CK359">
            <v>0</v>
          </cell>
          <cell r="CL359">
            <v>0</v>
          </cell>
          <cell r="CN359">
            <v>0</v>
          </cell>
          <cell r="CP359">
            <v>73615</v>
          </cell>
          <cell r="CQ359">
            <v>73615</v>
          </cell>
          <cell r="CR359">
            <v>0</v>
          </cell>
          <cell r="CS359">
            <v>656.3144442132907</v>
          </cell>
          <cell r="CT359">
            <v>656.3144442132907</v>
          </cell>
          <cell r="CV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AA360">
            <v>351</v>
          </cell>
          <cell r="BA360">
            <v>351</v>
          </cell>
          <cell r="BB360">
            <v>351</v>
          </cell>
          <cell r="BC360" t="str">
            <v>YARMOUTH</v>
          </cell>
          <cell r="BD360">
            <v>0</v>
          </cell>
          <cell r="BE360">
            <v>0</v>
          </cell>
          <cell r="BF360">
            <v>0</v>
          </cell>
          <cell r="BG360">
            <v>0</v>
          </cell>
          <cell r="BH360">
            <v>0</v>
          </cell>
          <cell r="BI360">
            <v>0</v>
          </cell>
          <cell r="BJ360">
            <v>0</v>
          </cell>
          <cell r="BK360">
            <v>0</v>
          </cell>
          <cell r="BL360">
            <v>0</v>
          </cell>
          <cell r="BM360">
            <v>0</v>
          </cell>
          <cell r="BN360">
            <v>0</v>
          </cell>
          <cell r="CA360">
            <v>351</v>
          </cell>
          <cell r="CB360" t="str">
            <v>YARMOUTH</v>
          </cell>
          <cell r="CC360">
            <v>0</v>
          </cell>
          <cell r="CD360">
            <v>0</v>
          </cell>
          <cell r="CE360">
            <v>0</v>
          </cell>
          <cell r="CF360">
            <v>0</v>
          </cell>
          <cell r="CG360">
            <v>0</v>
          </cell>
          <cell r="CH360">
            <v>0</v>
          </cell>
          <cell r="CI360">
            <v>0</v>
          </cell>
          <cell r="CJ360">
            <v>0</v>
          </cell>
          <cell r="CK360">
            <v>0</v>
          </cell>
          <cell r="CL360">
            <v>0</v>
          </cell>
          <cell r="CN360">
            <v>0</v>
          </cell>
          <cell r="CP360">
            <v>0</v>
          </cell>
          <cell r="CQ360">
            <v>0</v>
          </cell>
          <cell r="CR360">
            <v>0</v>
          </cell>
          <cell r="CS360">
            <v>0</v>
          </cell>
          <cell r="CT360">
            <v>0</v>
          </cell>
          <cell r="CV360">
            <v>0</v>
          </cell>
        </row>
        <row r="361">
          <cell r="A361">
            <v>352</v>
          </cell>
          <cell r="B361">
            <v>352</v>
          </cell>
          <cell r="C361" t="str">
            <v>DEVENS</v>
          </cell>
          <cell r="D361">
            <v>5</v>
          </cell>
          <cell r="E361">
            <v>67980</v>
          </cell>
          <cell r="F361">
            <v>0</v>
          </cell>
          <cell r="G361">
            <v>4465</v>
          </cell>
          <cell r="H361">
            <v>72445</v>
          </cell>
          <cell r="J361">
            <v>5517.8072923881364</v>
          </cell>
          <cell r="K361">
            <v>0.2310391006654027</v>
          </cell>
          <cell r="L361">
            <v>4465</v>
          </cell>
          <cell r="M361">
            <v>9982.8072923881373</v>
          </cell>
          <cell r="O361">
            <v>62462.192707611859</v>
          </cell>
          <cell r="Q361">
            <v>0</v>
          </cell>
          <cell r="R361">
            <v>5517.8072923881364</v>
          </cell>
          <cell r="S361">
            <v>4465</v>
          </cell>
          <cell r="T361">
            <v>9982.8072923881373</v>
          </cell>
          <cell r="V361">
            <v>28347.569125730712</v>
          </cell>
          <cell r="AA361">
            <v>352</v>
          </cell>
          <cell r="AB361">
            <v>5</v>
          </cell>
          <cell r="AC361">
            <v>0</v>
          </cell>
          <cell r="AD361">
            <v>0</v>
          </cell>
          <cell r="AE361">
            <v>67980</v>
          </cell>
          <cell r="AF361">
            <v>0</v>
          </cell>
          <cell r="AG361">
            <v>67980</v>
          </cell>
          <cell r="AH361">
            <v>0</v>
          </cell>
          <cell r="AI361">
            <v>4465</v>
          </cell>
          <cell r="AJ361">
            <v>72445</v>
          </cell>
          <cell r="AK361">
            <v>0</v>
          </cell>
          <cell r="AM361">
            <v>0</v>
          </cell>
          <cell r="AN361">
            <v>0</v>
          </cell>
          <cell r="AO361">
            <v>72445</v>
          </cell>
          <cell r="BA361">
            <v>352</v>
          </cell>
          <cell r="BB361">
            <v>352</v>
          </cell>
          <cell r="BC361" t="str">
            <v>DEVENS</v>
          </cell>
          <cell r="BD361">
            <v>67980</v>
          </cell>
          <cell r="BE361">
            <v>59154</v>
          </cell>
          <cell r="BF361">
            <v>8826</v>
          </cell>
          <cell r="BG361">
            <v>7551.5</v>
          </cell>
          <cell r="BH361">
            <v>0</v>
          </cell>
          <cell r="BI361">
            <v>7160</v>
          </cell>
          <cell r="BJ361">
            <v>176</v>
          </cell>
          <cell r="BK361">
            <v>49.75</v>
          </cell>
          <cell r="BL361">
            <v>119.31912573071168</v>
          </cell>
          <cell r="BM361">
            <v>23882.569125730712</v>
          </cell>
          <cell r="BN361">
            <v>5531.8002593631363</v>
          </cell>
          <cell r="CA361">
            <v>352</v>
          </cell>
          <cell r="CB361" t="str">
            <v>DEVENS</v>
          </cell>
          <cell r="CC361">
            <v>0</v>
          </cell>
          <cell r="CD361">
            <v>0</v>
          </cell>
          <cell r="CE361">
            <v>0</v>
          </cell>
          <cell r="CF361">
            <v>0</v>
          </cell>
          <cell r="CG361">
            <v>0</v>
          </cell>
          <cell r="CH361">
            <v>0</v>
          </cell>
          <cell r="CI361">
            <v>0</v>
          </cell>
          <cell r="CJ361">
            <v>0</v>
          </cell>
          <cell r="CK361">
            <v>0</v>
          </cell>
          <cell r="CL361">
            <v>0</v>
          </cell>
          <cell r="CN361">
            <v>0</v>
          </cell>
          <cell r="CP361">
            <v>8826</v>
          </cell>
          <cell r="CQ361">
            <v>8826</v>
          </cell>
          <cell r="CR361">
            <v>0</v>
          </cell>
          <cell r="CS361">
            <v>119.31912573071168</v>
          </cell>
          <cell r="CT361">
            <v>119.31912573071168</v>
          </cell>
          <cell r="CV361">
            <v>0</v>
          </cell>
        </row>
        <row r="362">
          <cell r="A362">
            <v>840</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AA362">
            <v>353</v>
          </cell>
          <cell r="BA362">
            <v>353</v>
          </cell>
          <cell r="BC362" t="str">
            <v>SOUTHFIELD</v>
          </cell>
          <cell r="BD362">
            <v>0</v>
          </cell>
          <cell r="BE362">
            <v>0</v>
          </cell>
          <cell r="BF362">
            <v>0</v>
          </cell>
          <cell r="BG362">
            <v>0</v>
          </cell>
          <cell r="BH362">
            <v>0</v>
          </cell>
          <cell r="BI362">
            <v>0</v>
          </cell>
          <cell r="BJ362">
            <v>0</v>
          </cell>
          <cell r="BK362">
            <v>0</v>
          </cell>
          <cell r="BL362">
            <v>0</v>
          </cell>
          <cell r="BM362">
            <v>0</v>
          </cell>
          <cell r="BN362">
            <v>0</v>
          </cell>
          <cell r="CA362">
            <v>840</v>
          </cell>
          <cell r="CB362" t="str">
            <v>SOUTHFIELD</v>
          </cell>
          <cell r="CC362">
            <v>0</v>
          </cell>
          <cell r="CD362">
            <v>0</v>
          </cell>
          <cell r="CE362">
            <v>0</v>
          </cell>
          <cell r="CF362">
            <v>0</v>
          </cell>
          <cell r="CG362">
            <v>0</v>
          </cell>
          <cell r="CH362">
            <v>0</v>
          </cell>
          <cell r="CI362">
            <v>0</v>
          </cell>
          <cell r="CJ362">
            <v>0</v>
          </cell>
          <cell r="CK362">
            <v>0</v>
          </cell>
          <cell r="CL362">
            <v>0</v>
          </cell>
          <cell r="CN362">
            <v>0</v>
          </cell>
          <cell r="CP362">
            <v>0</v>
          </cell>
          <cell r="CQ362">
            <v>0</v>
          </cell>
          <cell r="CR362">
            <v>0</v>
          </cell>
          <cell r="CS362">
            <v>0</v>
          </cell>
          <cell r="CT362">
            <v>0</v>
          </cell>
          <cell r="CV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AA363">
            <v>406</v>
          </cell>
          <cell r="BA363">
            <v>406</v>
          </cell>
          <cell r="BB363">
            <v>406</v>
          </cell>
          <cell r="BC363" t="str">
            <v>NORTHAMPTON SMITH</v>
          </cell>
          <cell r="BD363">
            <v>0</v>
          </cell>
          <cell r="BE363">
            <v>0</v>
          </cell>
          <cell r="BF363">
            <v>0</v>
          </cell>
          <cell r="BG363">
            <v>0</v>
          </cell>
          <cell r="BH363">
            <v>0</v>
          </cell>
          <cell r="BI363">
            <v>0</v>
          </cell>
          <cell r="BJ363">
            <v>0</v>
          </cell>
          <cell r="BK363">
            <v>0</v>
          </cell>
          <cell r="BL363">
            <v>0</v>
          </cell>
          <cell r="BM363">
            <v>0</v>
          </cell>
          <cell r="BN363">
            <v>0</v>
          </cell>
          <cell r="CA363">
            <v>406</v>
          </cell>
          <cell r="CB363" t="str">
            <v>NORTHAMPTON SMITH</v>
          </cell>
          <cell r="CC363">
            <v>0</v>
          </cell>
          <cell r="CD363">
            <v>0</v>
          </cell>
          <cell r="CE363">
            <v>0</v>
          </cell>
          <cell r="CF363">
            <v>0</v>
          </cell>
          <cell r="CG363">
            <v>0</v>
          </cell>
          <cell r="CH363">
            <v>0</v>
          </cell>
          <cell r="CI363">
            <v>0</v>
          </cell>
          <cell r="CJ363">
            <v>0</v>
          </cell>
          <cell r="CK363">
            <v>0</v>
          </cell>
          <cell r="CL363">
            <v>0</v>
          </cell>
          <cell r="CN363">
            <v>0</v>
          </cell>
          <cell r="CP363">
            <v>0</v>
          </cell>
          <cell r="CQ363">
            <v>0</v>
          </cell>
          <cell r="CR363">
            <v>0</v>
          </cell>
          <cell r="CS363">
            <v>0</v>
          </cell>
          <cell r="CT363">
            <v>0</v>
          </cell>
          <cell r="CV363">
            <v>0</v>
          </cell>
        </row>
        <row r="364">
          <cell r="A364">
            <v>701</v>
          </cell>
          <cell r="B364">
            <v>701</v>
          </cell>
          <cell r="C364" t="str">
            <v>ACTON BOXBOROUGH</v>
          </cell>
          <cell r="D364">
            <v>23</v>
          </cell>
          <cell r="E364">
            <v>322380</v>
          </cell>
          <cell r="F364">
            <v>0</v>
          </cell>
          <cell r="G364">
            <v>20539</v>
          </cell>
          <cell r="H364">
            <v>342919</v>
          </cell>
          <cell r="J364">
            <v>9889.1370188361489</v>
          </cell>
          <cell r="K364">
            <v>0.35841569406373935</v>
          </cell>
          <cell r="L364">
            <v>20539</v>
          </cell>
          <cell r="M364">
            <v>30428.137018836147</v>
          </cell>
          <cell r="O364">
            <v>312490.86298116384</v>
          </cell>
          <cell r="Q364">
            <v>0</v>
          </cell>
          <cell r="R364">
            <v>9889.1370188361489</v>
          </cell>
          <cell r="S364">
            <v>20539</v>
          </cell>
          <cell r="T364">
            <v>30428.137018836147</v>
          </cell>
          <cell r="V364">
            <v>48130.25</v>
          </cell>
          <cell r="AA364">
            <v>600</v>
          </cell>
          <cell r="AB364">
            <v>23</v>
          </cell>
          <cell r="AC364">
            <v>0</v>
          </cell>
          <cell r="AD364">
            <v>0</v>
          </cell>
          <cell r="AE364">
            <v>322380</v>
          </cell>
          <cell r="AF364">
            <v>0</v>
          </cell>
          <cell r="AG364">
            <v>322380</v>
          </cell>
          <cell r="AH364">
            <v>0</v>
          </cell>
          <cell r="AI364">
            <v>20539</v>
          </cell>
          <cell r="AJ364">
            <v>342919</v>
          </cell>
          <cell r="AK364">
            <v>0</v>
          </cell>
          <cell r="AM364">
            <v>0</v>
          </cell>
          <cell r="AN364">
            <v>0</v>
          </cell>
          <cell r="AO364">
            <v>342919</v>
          </cell>
          <cell r="BA364">
            <v>600</v>
          </cell>
          <cell r="BB364">
            <v>701</v>
          </cell>
          <cell r="BC364" t="str">
            <v>ACTON BOXBOROUGH</v>
          </cell>
          <cell r="BD364">
            <v>322380</v>
          </cell>
          <cell r="BE364">
            <v>306348</v>
          </cell>
          <cell r="BF364">
            <v>16032</v>
          </cell>
          <cell r="BG364">
            <v>0</v>
          </cell>
          <cell r="BH364">
            <v>0</v>
          </cell>
          <cell r="BI364">
            <v>5059.5</v>
          </cell>
          <cell r="BJ364">
            <v>0</v>
          </cell>
          <cell r="BK364">
            <v>6499.75</v>
          </cell>
          <cell r="BL364">
            <v>0</v>
          </cell>
          <cell r="BM364">
            <v>27591.25</v>
          </cell>
          <cell r="BN364">
            <v>9914.2155256384285</v>
          </cell>
          <cell r="CA364">
            <v>701</v>
          </cell>
          <cell r="CB364" t="str">
            <v>ACTON BOXBOROUGH</v>
          </cell>
          <cell r="CC364">
            <v>0</v>
          </cell>
          <cell r="CD364">
            <v>0</v>
          </cell>
          <cell r="CE364">
            <v>0</v>
          </cell>
          <cell r="CF364">
            <v>0</v>
          </cell>
          <cell r="CG364">
            <v>0</v>
          </cell>
          <cell r="CH364">
            <v>0</v>
          </cell>
          <cell r="CI364">
            <v>0</v>
          </cell>
          <cell r="CJ364">
            <v>0</v>
          </cell>
          <cell r="CK364">
            <v>0</v>
          </cell>
          <cell r="CL364">
            <v>0</v>
          </cell>
          <cell r="CN364">
            <v>0</v>
          </cell>
          <cell r="CP364">
            <v>16032</v>
          </cell>
          <cell r="CQ364">
            <v>16032</v>
          </cell>
          <cell r="CR364">
            <v>0</v>
          </cell>
          <cell r="CS364">
            <v>0</v>
          </cell>
          <cell r="CT364">
            <v>0</v>
          </cell>
          <cell r="CV364">
            <v>0</v>
          </cell>
        </row>
        <row r="365">
          <cell r="A365">
            <v>702</v>
          </cell>
          <cell r="B365">
            <v>702</v>
          </cell>
          <cell r="C365" t="str">
            <v>ADAMS CHESHIRE</v>
          </cell>
          <cell r="D365">
            <v>83</v>
          </cell>
          <cell r="E365">
            <v>1034761</v>
          </cell>
          <cell r="F365">
            <v>0</v>
          </cell>
          <cell r="G365">
            <v>74119</v>
          </cell>
          <cell r="H365">
            <v>1108880</v>
          </cell>
          <cell r="J365">
            <v>502.57205550364137</v>
          </cell>
          <cell r="K365">
            <v>5.0616070376983749E-3</v>
          </cell>
          <cell r="L365">
            <v>74119</v>
          </cell>
          <cell r="M365">
            <v>74621.572055503639</v>
          </cell>
          <cell r="O365">
            <v>1034258.4279444964</v>
          </cell>
          <cell r="Q365">
            <v>0</v>
          </cell>
          <cell r="R365">
            <v>502.57205550364137</v>
          </cell>
          <cell r="S365">
            <v>74119</v>
          </cell>
          <cell r="T365">
            <v>74621.572055503639</v>
          </cell>
          <cell r="V365">
            <v>173410.00614894278</v>
          </cell>
          <cell r="AA365">
            <v>603</v>
          </cell>
          <cell r="AB365">
            <v>83</v>
          </cell>
          <cell r="AC365">
            <v>0</v>
          </cell>
          <cell r="AD365">
            <v>0</v>
          </cell>
          <cell r="AE365">
            <v>1034761</v>
          </cell>
          <cell r="AF365">
            <v>0</v>
          </cell>
          <cell r="AG365">
            <v>1034761</v>
          </cell>
          <cell r="AH365">
            <v>0</v>
          </cell>
          <cell r="AI365">
            <v>74119</v>
          </cell>
          <cell r="AJ365">
            <v>1108880</v>
          </cell>
          <cell r="AK365">
            <v>0</v>
          </cell>
          <cell r="AM365">
            <v>0</v>
          </cell>
          <cell r="AN365">
            <v>0</v>
          </cell>
          <cell r="AO365">
            <v>1108880</v>
          </cell>
          <cell r="BA365">
            <v>603</v>
          </cell>
          <cell r="BB365">
            <v>702</v>
          </cell>
          <cell r="BC365" t="str">
            <v>ADAMS CHESHIRE</v>
          </cell>
          <cell r="BD365">
            <v>1034761</v>
          </cell>
          <cell r="BE365">
            <v>1076095</v>
          </cell>
          <cell r="BF365">
            <v>0</v>
          </cell>
          <cell r="BG365">
            <v>51564.5</v>
          </cell>
          <cell r="BH365">
            <v>0</v>
          </cell>
          <cell r="BI365">
            <v>38898.25</v>
          </cell>
          <cell r="BJ365">
            <v>8013.5</v>
          </cell>
          <cell r="BK365">
            <v>0</v>
          </cell>
          <cell r="BL365">
            <v>814.75614894277533</v>
          </cell>
          <cell r="BM365">
            <v>99291.006148942775</v>
          </cell>
          <cell r="BN365">
            <v>503.84656071967561</v>
          </cell>
          <cell r="CA365">
            <v>702</v>
          </cell>
          <cell r="CB365" t="str">
            <v>ADAMS CHESHIRE</v>
          </cell>
          <cell r="CC365">
            <v>0</v>
          </cell>
          <cell r="CD365">
            <v>0</v>
          </cell>
          <cell r="CE365">
            <v>0</v>
          </cell>
          <cell r="CF365">
            <v>0</v>
          </cell>
          <cell r="CG365">
            <v>0</v>
          </cell>
          <cell r="CH365">
            <v>0</v>
          </cell>
          <cell r="CI365">
            <v>0</v>
          </cell>
          <cell r="CJ365">
            <v>0</v>
          </cell>
          <cell r="CK365">
            <v>0</v>
          </cell>
          <cell r="CL365">
            <v>0</v>
          </cell>
          <cell r="CN365">
            <v>0</v>
          </cell>
          <cell r="CP365">
            <v>0</v>
          </cell>
          <cell r="CQ365">
            <v>0</v>
          </cell>
          <cell r="CR365">
            <v>0</v>
          </cell>
          <cell r="CS365">
            <v>814.75614894277533</v>
          </cell>
          <cell r="CT365">
            <v>814.75614894277533</v>
          </cell>
          <cell r="CV365">
            <v>0</v>
          </cell>
        </row>
        <row r="366">
          <cell r="A366">
            <v>703</v>
          </cell>
          <cell r="B366">
            <v>703</v>
          </cell>
          <cell r="C366" t="str">
            <v>AMHERST PELHAM</v>
          </cell>
          <cell r="D366">
            <v>103</v>
          </cell>
          <cell r="E366">
            <v>1746425</v>
          </cell>
          <cell r="F366">
            <v>0</v>
          </cell>
          <cell r="G366">
            <v>91979</v>
          </cell>
          <cell r="H366">
            <v>1838404</v>
          </cell>
          <cell r="J366">
            <v>162235.59859656144</v>
          </cell>
          <cell r="K366">
            <v>0.37913181326099554</v>
          </cell>
          <cell r="L366">
            <v>91979</v>
          </cell>
          <cell r="M366">
            <v>254214.59859656144</v>
          </cell>
          <cell r="O366">
            <v>1584189.4014034385</v>
          </cell>
          <cell r="Q366">
            <v>0</v>
          </cell>
          <cell r="R366">
            <v>162235.59859656144</v>
          </cell>
          <cell r="S366">
            <v>91979</v>
          </cell>
          <cell r="T366">
            <v>254214.59859656144</v>
          </cell>
          <cell r="V366">
            <v>519892.440450005</v>
          </cell>
          <cell r="AA366">
            <v>605</v>
          </cell>
          <cell r="AB366">
            <v>103</v>
          </cell>
          <cell r="AC366">
            <v>0</v>
          </cell>
          <cell r="AD366">
            <v>0</v>
          </cell>
          <cell r="AE366">
            <v>1746425</v>
          </cell>
          <cell r="AF366">
            <v>0</v>
          </cell>
          <cell r="AG366">
            <v>1746425</v>
          </cell>
          <cell r="AH366">
            <v>0</v>
          </cell>
          <cell r="AI366">
            <v>91979</v>
          </cell>
          <cell r="AJ366">
            <v>1838404</v>
          </cell>
          <cell r="AK366">
            <v>0</v>
          </cell>
          <cell r="AM366">
            <v>0</v>
          </cell>
          <cell r="AN366">
            <v>0</v>
          </cell>
          <cell r="AO366">
            <v>1838404</v>
          </cell>
          <cell r="BA366">
            <v>605</v>
          </cell>
          <cell r="BB366">
            <v>703</v>
          </cell>
          <cell r="BC366" t="str">
            <v>AMHERST PELHAM</v>
          </cell>
          <cell r="BD366">
            <v>1746425</v>
          </cell>
          <cell r="BE366">
            <v>1483398</v>
          </cell>
          <cell r="BF366">
            <v>263027</v>
          </cell>
          <cell r="BG366">
            <v>0</v>
          </cell>
          <cell r="BH366">
            <v>62497</v>
          </cell>
          <cell r="BI366">
            <v>63394.75</v>
          </cell>
          <cell r="BJ366">
            <v>15767.5</v>
          </cell>
          <cell r="BK366">
            <v>23242.25</v>
          </cell>
          <cell r="BL366">
            <v>-15.059549994998633</v>
          </cell>
          <cell r="BM366">
            <v>427913.440450005</v>
          </cell>
          <cell r="BN366">
            <v>162647.02242001807</v>
          </cell>
          <cell r="CA366">
            <v>703</v>
          </cell>
          <cell r="CB366" t="str">
            <v>AMHERST PELHAM</v>
          </cell>
          <cell r="CC366">
            <v>0</v>
          </cell>
          <cell r="CD366">
            <v>0</v>
          </cell>
          <cell r="CE366">
            <v>0</v>
          </cell>
          <cell r="CF366">
            <v>0</v>
          </cell>
          <cell r="CG366">
            <v>0</v>
          </cell>
          <cell r="CH366">
            <v>0</v>
          </cell>
          <cell r="CI366">
            <v>0</v>
          </cell>
          <cell r="CJ366">
            <v>0</v>
          </cell>
          <cell r="CK366">
            <v>0</v>
          </cell>
          <cell r="CL366">
            <v>0</v>
          </cell>
          <cell r="CN366">
            <v>0</v>
          </cell>
          <cell r="CP366">
            <v>263027</v>
          </cell>
          <cell r="CQ366">
            <v>263027</v>
          </cell>
          <cell r="CR366">
            <v>0</v>
          </cell>
          <cell r="CS366">
            <v>-15.059549994998633</v>
          </cell>
          <cell r="CT366">
            <v>-15.059549994998633</v>
          </cell>
          <cell r="CV366">
            <v>0</v>
          </cell>
        </row>
        <row r="367">
          <cell r="A367">
            <v>704</v>
          </cell>
          <cell r="B367">
            <v>704</v>
          </cell>
          <cell r="C367" t="str">
            <v>ASHBURNHAM WESTMINSTER</v>
          </cell>
          <cell r="D367">
            <v>11</v>
          </cell>
          <cell r="E367">
            <v>134114</v>
          </cell>
          <cell r="F367">
            <v>0</v>
          </cell>
          <cell r="G367">
            <v>9823</v>
          </cell>
          <cell r="H367">
            <v>143937</v>
          </cell>
          <cell r="J367">
            <v>17050.5792939118</v>
          </cell>
          <cell r="K367">
            <v>0.47088123954984712</v>
          </cell>
          <cell r="L367">
            <v>9823</v>
          </cell>
          <cell r="M367">
            <v>26873.5792939118</v>
          </cell>
          <cell r="O367">
            <v>117063.4207060882</v>
          </cell>
          <cell r="Q367">
            <v>0</v>
          </cell>
          <cell r="R367">
            <v>17050.5792939118</v>
          </cell>
          <cell r="S367">
            <v>9823</v>
          </cell>
          <cell r="T367">
            <v>26873.5792939118</v>
          </cell>
          <cell r="V367">
            <v>46032.935461034307</v>
          </cell>
          <cell r="AA367">
            <v>610</v>
          </cell>
          <cell r="AB367">
            <v>11</v>
          </cell>
          <cell r="AC367">
            <v>0</v>
          </cell>
          <cell r="AD367">
            <v>0</v>
          </cell>
          <cell r="AE367">
            <v>134114</v>
          </cell>
          <cell r="AF367">
            <v>0</v>
          </cell>
          <cell r="AG367">
            <v>134114</v>
          </cell>
          <cell r="AH367">
            <v>0</v>
          </cell>
          <cell r="AI367">
            <v>9823</v>
          </cell>
          <cell r="AJ367">
            <v>143937</v>
          </cell>
          <cell r="AK367">
            <v>0</v>
          </cell>
          <cell r="AM367">
            <v>0</v>
          </cell>
          <cell r="AN367">
            <v>0</v>
          </cell>
          <cell r="AO367">
            <v>143937</v>
          </cell>
          <cell r="BA367">
            <v>610</v>
          </cell>
          <cell r="BB367">
            <v>704</v>
          </cell>
          <cell r="BC367" t="str">
            <v>ASHBURNHAM WESTMINSTER</v>
          </cell>
          <cell r="BD367">
            <v>134114</v>
          </cell>
          <cell r="BE367">
            <v>106470</v>
          </cell>
          <cell r="BF367">
            <v>27644</v>
          </cell>
          <cell r="BG367">
            <v>0</v>
          </cell>
          <cell r="BH367">
            <v>8568</v>
          </cell>
          <cell r="BI367">
            <v>0</v>
          </cell>
          <cell r="BJ367">
            <v>0</v>
          </cell>
          <cell r="BK367">
            <v>0</v>
          </cell>
          <cell r="BL367">
            <v>-2.0645389656964994</v>
          </cell>
          <cell r="BM367">
            <v>36209.935461034307</v>
          </cell>
          <cell r="BN367">
            <v>17093.818968717675</v>
          </cell>
          <cell r="CA367">
            <v>704</v>
          </cell>
          <cell r="CB367" t="str">
            <v>ASHBURNHAM WESTMINSTER</v>
          </cell>
          <cell r="CC367">
            <v>0</v>
          </cell>
          <cell r="CD367">
            <v>0</v>
          </cell>
          <cell r="CE367">
            <v>0</v>
          </cell>
          <cell r="CF367">
            <v>0</v>
          </cell>
          <cell r="CG367">
            <v>0</v>
          </cell>
          <cell r="CH367">
            <v>0</v>
          </cell>
          <cell r="CI367">
            <v>0</v>
          </cell>
          <cell r="CJ367">
            <v>0</v>
          </cell>
          <cell r="CK367">
            <v>0</v>
          </cell>
          <cell r="CL367">
            <v>0</v>
          </cell>
          <cell r="CN367">
            <v>0</v>
          </cell>
          <cell r="CP367">
            <v>27644</v>
          </cell>
          <cell r="CQ367">
            <v>27644</v>
          </cell>
          <cell r="CR367">
            <v>0</v>
          </cell>
          <cell r="CS367">
            <v>-2.0645389656964994</v>
          </cell>
          <cell r="CT367">
            <v>-2.0645389656964994</v>
          </cell>
          <cell r="CV367">
            <v>0</v>
          </cell>
        </row>
        <row r="368">
          <cell r="A368">
            <v>705</v>
          </cell>
          <cell r="B368">
            <v>705</v>
          </cell>
          <cell r="C368" t="str">
            <v>ATHOL ROYALSTON</v>
          </cell>
          <cell r="D368">
            <v>1</v>
          </cell>
          <cell r="E368">
            <v>12233</v>
          </cell>
          <cell r="F368">
            <v>0</v>
          </cell>
          <cell r="G368">
            <v>893</v>
          </cell>
          <cell r="H368">
            <v>13126</v>
          </cell>
          <cell r="J368">
            <v>976.45358662784577</v>
          </cell>
          <cell r="K368">
            <v>8.3675700469415637E-2</v>
          </cell>
          <cell r="L368">
            <v>893</v>
          </cell>
          <cell r="M368">
            <v>1869.4535866278457</v>
          </cell>
          <cell r="O368">
            <v>11256.546413372154</v>
          </cell>
          <cell r="Q368">
            <v>0</v>
          </cell>
          <cell r="R368">
            <v>976.45358662784577</v>
          </cell>
          <cell r="S368">
            <v>893</v>
          </cell>
          <cell r="T368">
            <v>1869.4535866278457</v>
          </cell>
          <cell r="V368">
            <v>12562.5</v>
          </cell>
          <cell r="AA368">
            <v>615</v>
          </cell>
          <cell r="AB368">
            <v>1</v>
          </cell>
          <cell r="AC368">
            <v>0</v>
          </cell>
          <cell r="AD368">
            <v>0</v>
          </cell>
          <cell r="AE368">
            <v>12233</v>
          </cell>
          <cell r="AF368">
            <v>0</v>
          </cell>
          <cell r="AG368">
            <v>12233</v>
          </cell>
          <cell r="AH368">
            <v>0</v>
          </cell>
          <cell r="AI368">
            <v>893</v>
          </cell>
          <cell r="AJ368">
            <v>13126</v>
          </cell>
          <cell r="AK368">
            <v>0</v>
          </cell>
          <cell r="AM368">
            <v>0</v>
          </cell>
          <cell r="AN368">
            <v>0</v>
          </cell>
          <cell r="AO368">
            <v>13126</v>
          </cell>
          <cell r="BA368">
            <v>615</v>
          </cell>
          <cell r="BB368">
            <v>705</v>
          </cell>
          <cell r="BC368" t="str">
            <v>ATHOL ROYALSTON</v>
          </cell>
          <cell r="BD368">
            <v>12233</v>
          </cell>
          <cell r="BE368">
            <v>10650</v>
          </cell>
          <cell r="BF368">
            <v>1583</v>
          </cell>
          <cell r="BG368">
            <v>0</v>
          </cell>
          <cell r="BH368">
            <v>0</v>
          </cell>
          <cell r="BI368">
            <v>10086.5</v>
          </cell>
          <cell r="BJ368">
            <v>0</v>
          </cell>
          <cell r="BK368">
            <v>0</v>
          </cell>
          <cell r="BL368">
            <v>0</v>
          </cell>
          <cell r="BM368">
            <v>11669.5</v>
          </cell>
          <cell r="BN368">
            <v>978.92983889007189</v>
          </cell>
          <cell r="CA368">
            <v>705</v>
          </cell>
          <cell r="CB368" t="str">
            <v>ATHOL ROYALSTON</v>
          </cell>
          <cell r="CC368">
            <v>0</v>
          </cell>
          <cell r="CD368">
            <v>0</v>
          </cell>
          <cell r="CE368">
            <v>0</v>
          </cell>
          <cell r="CF368">
            <v>0</v>
          </cell>
          <cell r="CG368">
            <v>0</v>
          </cell>
          <cell r="CH368">
            <v>0</v>
          </cell>
          <cell r="CI368">
            <v>0</v>
          </cell>
          <cell r="CJ368">
            <v>0</v>
          </cell>
          <cell r="CK368">
            <v>0</v>
          </cell>
          <cell r="CL368">
            <v>0</v>
          </cell>
          <cell r="CN368">
            <v>0</v>
          </cell>
          <cell r="CP368">
            <v>1583</v>
          </cell>
          <cell r="CQ368">
            <v>1583</v>
          </cell>
          <cell r="CR368">
            <v>0</v>
          </cell>
          <cell r="CS368">
            <v>0</v>
          </cell>
          <cell r="CT368">
            <v>0</v>
          </cell>
          <cell r="CV368">
            <v>0</v>
          </cell>
        </row>
        <row r="369">
          <cell r="A369">
            <v>616</v>
          </cell>
          <cell r="B369">
            <v>616</v>
          </cell>
          <cell r="C369" t="str">
            <v>AYER SHIRLEY</v>
          </cell>
          <cell r="D369">
            <v>62</v>
          </cell>
          <cell r="E369">
            <v>822079</v>
          </cell>
          <cell r="F369">
            <v>0</v>
          </cell>
          <cell r="G369">
            <v>55366</v>
          </cell>
          <cell r="H369">
            <v>877445</v>
          </cell>
          <cell r="J369">
            <v>116.58732127596808</v>
          </cell>
          <cell r="K369">
            <v>4.1294686160297574E-3</v>
          </cell>
          <cell r="L369">
            <v>55366</v>
          </cell>
          <cell r="M369">
            <v>55482.587321275969</v>
          </cell>
          <cell r="O369">
            <v>821962.41267872404</v>
          </cell>
          <cell r="Q369">
            <v>0</v>
          </cell>
          <cell r="R369">
            <v>116.58732127596808</v>
          </cell>
          <cell r="S369">
            <v>55366</v>
          </cell>
          <cell r="T369">
            <v>55482.587321275969</v>
          </cell>
          <cell r="V369">
            <v>83599.008194662092</v>
          </cell>
          <cell r="AA369">
            <v>616</v>
          </cell>
          <cell r="AB369">
            <v>62</v>
          </cell>
          <cell r="AC369">
            <v>0</v>
          </cell>
          <cell r="AD369">
            <v>0</v>
          </cell>
          <cell r="AE369">
            <v>822079</v>
          </cell>
          <cell r="AF369">
            <v>0</v>
          </cell>
          <cell r="AG369">
            <v>822079</v>
          </cell>
          <cell r="AH369">
            <v>0</v>
          </cell>
          <cell r="AI369">
            <v>55366</v>
          </cell>
          <cell r="AJ369">
            <v>877445</v>
          </cell>
          <cell r="AK369">
            <v>0</v>
          </cell>
          <cell r="AM369">
            <v>0</v>
          </cell>
          <cell r="AN369">
            <v>0</v>
          </cell>
          <cell r="AO369">
            <v>877445</v>
          </cell>
          <cell r="BA369">
            <v>616</v>
          </cell>
          <cell r="BB369">
            <v>616</v>
          </cell>
          <cell r="BC369" t="str">
            <v>AYER SHIRLEY</v>
          </cell>
          <cell r="BD369">
            <v>822079</v>
          </cell>
          <cell r="BE369">
            <v>908104</v>
          </cell>
          <cell r="BF369">
            <v>0</v>
          </cell>
          <cell r="BG369">
            <v>11962</v>
          </cell>
          <cell r="BH369">
            <v>0</v>
          </cell>
          <cell r="BI369">
            <v>666.75</v>
          </cell>
          <cell r="BJ369">
            <v>0</v>
          </cell>
          <cell r="BK369">
            <v>15415.25</v>
          </cell>
          <cell r="BL369">
            <v>189.00819466209578</v>
          </cell>
          <cell r="BM369">
            <v>28233.008194662096</v>
          </cell>
          <cell r="BN369">
            <v>116.88298265917167</v>
          </cell>
          <cell r="CA369">
            <v>616</v>
          </cell>
          <cell r="CB369" t="str">
            <v>AYER SHIRLEY</v>
          </cell>
          <cell r="CC369">
            <v>0</v>
          </cell>
          <cell r="CD369">
            <v>0</v>
          </cell>
          <cell r="CE369">
            <v>0</v>
          </cell>
          <cell r="CF369">
            <v>0</v>
          </cell>
          <cell r="CG369">
            <v>0</v>
          </cell>
          <cell r="CH369">
            <v>0</v>
          </cell>
          <cell r="CI369">
            <v>0</v>
          </cell>
          <cell r="CJ369">
            <v>0</v>
          </cell>
          <cell r="CK369">
            <v>0</v>
          </cell>
          <cell r="CL369">
            <v>0</v>
          </cell>
          <cell r="CN369">
            <v>0</v>
          </cell>
          <cell r="CP369">
            <v>0</v>
          </cell>
          <cell r="CQ369">
            <v>0</v>
          </cell>
          <cell r="CR369">
            <v>0</v>
          </cell>
          <cell r="CS369">
            <v>189.00819466209578</v>
          </cell>
          <cell r="CT369">
            <v>189.00819466209578</v>
          </cell>
          <cell r="CV369">
            <v>0</v>
          </cell>
        </row>
        <row r="370">
          <cell r="A370">
            <v>706</v>
          </cell>
          <cell r="B370">
            <v>706</v>
          </cell>
          <cell r="C370" t="str">
            <v>BERKSHIRE HILLS</v>
          </cell>
          <cell r="D370">
            <v>1</v>
          </cell>
          <cell r="E370">
            <v>20221</v>
          </cell>
          <cell r="F370">
            <v>0</v>
          </cell>
          <cell r="G370">
            <v>893</v>
          </cell>
          <cell r="H370">
            <v>21114</v>
          </cell>
          <cell r="J370">
            <v>7497.6514021206503</v>
          </cell>
          <cell r="K370">
            <v>0.48680552364542246</v>
          </cell>
          <cell r="L370">
            <v>893</v>
          </cell>
          <cell r="M370">
            <v>8390.6514021206494</v>
          </cell>
          <cell r="O370">
            <v>12723.348597879351</v>
          </cell>
          <cell r="Q370">
            <v>0</v>
          </cell>
          <cell r="R370">
            <v>7497.6514021206503</v>
          </cell>
          <cell r="S370">
            <v>893</v>
          </cell>
          <cell r="T370">
            <v>8390.6514021206494</v>
          </cell>
          <cell r="V370">
            <v>16294.738554597341</v>
          </cell>
          <cell r="AA370">
            <v>618</v>
          </cell>
          <cell r="AB370">
            <v>1</v>
          </cell>
          <cell r="AC370">
            <v>0</v>
          </cell>
          <cell r="AD370">
            <v>0</v>
          </cell>
          <cell r="AE370">
            <v>20221</v>
          </cell>
          <cell r="AF370">
            <v>0</v>
          </cell>
          <cell r="AG370">
            <v>20221</v>
          </cell>
          <cell r="AH370">
            <v>0</v>
          </cell>
          <cell r="AI370">
            <v>893</v>
          </cell>
          <cell r="AJ370">
            <v>21114</v>
          </cell>
          <cell r="AK370">
            <v>0</v>
          </cell>
          <cell r="AM370">
            <v>0</v>
          </cell>
          <cell r="AN370">
            <v>0</v>
          </cell>
          <cell r="AO370">
            <v>21114</v>
          </cell>
          <cell r="BA370">
            <v>618</v>
          </cell>
          <cell r="BB370">
            <v>706</v>
          </cell>
          <cell r="BC370" t="str">
            <v>BERKSHIRE HILLS</v>
          </cell>
          <cell r="BD370">
            <v>20221</v>
          </cell>
          <cell r="BE370">
            <v>8098</v>
          </cell>
          <cell r="BF370">
            <v>12123</v>
          </cell>
          <cell r="BG370">
            <v>2024.5</v>
          </cell>
          <cell r="BH370">
            <v>0</v>
          </cell>
          <cell r="BI370">
            <v>1222.25</v>
          </cell>
          <cell r="BJ370">
            <v>0</v>
          </cell>
          <cell r="BK370">
            <v>0</v>
          </cell>
          <cell r="BL370">
            <v>31.988554597342045</v>
          </cell>
          <cell r="BM370">
            <v>15401.738554597341</v>
          </cell>
          <cell r="BN370">
            <v>7516.6651847521434</v>
          </cell>
          <cell r="CA370">
            <v>706</v>
          </cell>
          <cell r="CB370" t="str">
            <v>BERKSHIRE HILLS</v>
          </cell>
          <cell r="CC370">
            <v>0</v>
          </cell>
          <cell r="CD370">
            <v>0</v>
          </cell>
          <cell r="CE370">
            <v>0</v>
          </cell>
          <cell r="CF370">
            <v>0</v>
          </cell>
          <cell r="CG370">
            <v>0</v>
          </cell>
          <cell r="CH370">
            <v>0</v>
          </cell>
          <cell r="CI370">
            <v>0</v>
          </cell>
          <cell r="CJ370">
            <v>0</v>
          </cell>
          <cell r="CK370">
            <v>0</v>
          </cell>
          <cell r="CL370">
            <v>0</v>
          </cell>
          <cell r="CN370">
            <v>0</v>
          </cell>
          <cell r="CP370">
            <v>12123</v>
          </cell>
          <cell r="CQ370">
            <v>12123</v>
          </cell>
          <cell r="CR370">
            <v>0</v>
          </cell>
          <cell r="CS370">
            <v>31.988554597342045</v>
          </cell>
          <cell r="CT370">
            <v>31.988554597342045</v>
          </cell>
          <cell r="CV370">
            <v>0</v>
          </cell>
        </row>
        <row r="371">
          <cell r="A371">
            <v>707</v>
          </cell>
          <cell r="B371">
            <v>707</v>
          </cell>
          <cell r="C371" t="str">
            <v>BERLIN BOYLSTON</v>
          </cell>
          <cell r="D371">
            <v>12</v>
          </cell>
          <cell r="E371">
            <v>182364</v>
          </cell>
          <cell r="F371">
            <v>0</v>
          </cell>
          <cell r="G371">
            <v>10716</v>
          </cell>
          <cell r="H371">
            <v>193080</v>
          </cell>
          <cell r="J371">
            <v>58.500773209217698</v>
          </cell>
          <cell r="K371">
            <v>9.5948681301343975E-3</v>
          </cell>
          <cell r="L371">
            <v>10716</v>
          </cell>
          <cell r="M371">
            <v>10774.500773209218</v>
          </cell>
          <cell r="O371">
            <v>182305.49922679079</v>
          </cell>
          <cell r="Q371">
            <v>0</v>
          </cell>
          <cell r="R371">
            <v>58.500773209217698</v>
          </cell>
          <cell r="S371">
            <v>10716</v>
          </cell>
          <cell r="T371">
            <v>10774.500773209218</v>
          </cell>
          <cell r="V371">
            <v>16813.08986259911</v>
          </cell>
          <cell r="AA371">
            <v>620</v>
          </cell>
          <cell r="AB371">
            <v>12</v>
          </cell>
          <cell r="AC371">
            <v>0</v>
          </cell>
          <cell r="AD371">
            <v>0</v>
          </cell>
          <cell r="AE371">
            <v>182364</v>
          </cell>
          <cell r="AF371">
            <v>0</v>
          </cell>
          <cell r="AG371">
            <v>182364</v>
          </cell>
          <cell r="AH371">
            <v>0</v>
          </cell>
          <cell r="AI371">
            <v>10716</v>
          </cell>
          <cell r="AJ371">
            <v>193080</v>
          </cell>
          <cell r="AK371">
            <v>0</v>
          </cell>
          <cell r="AM371">
            <v>0</v>
          </cell>
          <cell r="AN371">
            <v>0</v>
          </cell>
          <cell r="AO371">
            <v>193080</v>
          </cell>
          <cell r="BA371">
            <v>620</v>
          </cell>
          <cell r="BB371">
            <v>707</v>
          </cell>
          <cell r="BC371" t="str">
            <v>BERLIN BOYLSTON</v>
          </cell>
          <cell r="BD371">
            <v>182364</v>
          </cell>
          <cell r="BE371">
            <v>224526</v>
          </cell>
          <cell r="BF371">
            <v>0</v>
          </cell>
          <cell r="BG371">
            <v>6002.25</v>
          </cell>
          <cell r="BH371">
            <v>0</v>
          </cell>
          <cell r="BI371">
            <v>0</v>
          </cell>
          <cell r="BJ371">
            <v>0</v>
          </cell>
          <cell r="BK371">
            <v>0</v>
          </cell>
          <cell r="BL371">
            <v>94.839862599108528</v>
          </cell>
          <cell r="BM371">
            <v>6097.0898625991085</v>
          </cell>
          <cell r="BN371">
            <v>58.649129131081409</v>
          </cell>
          <cell r="CA371">
            <v>707</v>
          </cell>
          <cell r="CB371" t="str">
            <v>BERLIN BOYLSTON</v>
          </cell>
          <cell r="CC371">
            <v>0</v>
          </cell>
          <cell r="CD371">
            <v>0</v>
          </cell>
          <cell r="CE371">
            <v>0</v>
          </cell>
          <cell r="CF371">
            <v>0</v>
          </cell>
          <cell r="CG371">
            <v>0</v>
          </cell>
          <cell r="CH371">
            <v>0</v>
          </cell>
          <cell r="CI371">
            <v>0</v>
          </cell>
          <cell r="CJ371">
            <v>0</v>
          </cell>
          <cell r="CK371">
            <v>0</v>
          </cell>
          <cell r="CL371">
            <v>0</v>
          </cell>
          <cell r="CN371">
            <v>0</v>
          </cell>
          <cell r="CP371">
            <v>0</v>
          </cell>
          <cell r="CQ371">
            <v>0</v>
          </cell>
          <cell r="CR371">
            <v>0</v>
          </cell>
          <cell r="CS371">
            <v>94.839862599108528</v>
          </cell>
          <cell r="CT371">
            <v>94.839862599108528</v>
          </cell>
          <cell r="CV371">
            <v>0</v>
          </cell>
        </row>
        <row r="372">
          <cell r="A372">
            <v>765</v>
          </cell>
          <cell r="B372">
            <v>765</v>
          </cell>
          <cell r="C372" t="str">
            <v>BLACKSTONE MILLVILLE</v>
          </cell>
          <cell r="D372">
            <v>5</v>
          </cell>
          <cell r="E372">
            <v>54000</v>
          </cell>
          <cell r="F372">
            <v>0</v>
          </cell>
          <cell r="G372">
            <v>4465</v>
          </cell>
          <cell r="H372">
            <v>58465</v>
          </cell>
          <cell r="J372">
            <v>20449.851909630157</v>
          </cell>
          <cell r="K372">
            <v>0.53207028107024545</v>
          </cell>
          <cell r="L372">
            <v>4465</v>
          </cell>
          <cell r="M372">
            <v>24914.851909630157</v>
          </cell>
          <cell r="O372">
            <v>33550.148090369839</v>
          </cell>
          <cell r="Q372">
            <v>0</v>
          </cell>
          <cell r="R372">
            <v>20449.851909630157</v>
          </cell>
          <cell r="S372">
            <v>4465</v>
          </cell>
          <cell r="T372">
            <v>24914.851909630157</v>
          </cell>
          <cell r="V372">
            <v>42899.493782467638</v>
          </cell>
          <cell r="AA372">
            <v>622</v>
          </cell>
          <cell r="AB372">
            <v>5</v>
          </cell>
          <cell r="AC372">
            <v>0</v>
          </cell>
          <cell r="AD372">
            <v>0</v>
          </cell>
          <cell r="AE372">
            <v>54000</v>
          </cell>
          <cell r="AF372">
            <v>0</v>
          </cell>
          <cell r="AG372">
            <v>54000</v>
          </cell>
          <cell r="AH372">
            <v>0</v>
          </cell>
          <cell r="AI372">
            <v>4465</v>
          </cell>
          <cell r="AJ372">
            <v>58465</v>
          </cell>
          <cell r="AK372">
            <v>0</v>
          </cell>
          <cell r="AM372">
            <v>0</v>
          </cell>
          <cell r="AN372">
            <v>0</v>
          </cell>
          <cell r="AO372">
            <v>58465</v>
          </cell>
          <cell r="BA372">
            <v>622</v>
          </cell>
          <cell r="BB372">
            <v>765</v>
          </cell>
          <cell r="BC372" t="str">
            <v>BLACKSTONE MILLVILLE</v>
          </cell>
          <cell r="BD372">
            <v>54000</v>
          </cell>
          <cell r="BE372">
            <v>20846</v>
          </cell>
          <cell r="BF372">
            <v>33154</v>
          </cell>
          <cell r="BG372">
            <v>0</v>
          </cell>
          <cell r="BH372">
            <v>5213</v>
          </cell>
          <cell r="BI372">
            <v>0</v>
          </cell>
          <cell r="BJ372">
            <v>68.75</v>
          </cell>
          <cell r="BK372">
            <v>0</v>
          </cell>
          <cell r="BL372">
            <v>-1.2562175323646443</v>
          </cell>
          <cell r="BM372">
            <v>38434.493782467638</v>
          </cell>
          <cell r="BN372">
            <v>20501.712021310726</v>
          </cell>
          <cell r="CA372">
            <v>765</v>
          </cell>
          <cell r="CB372" t="str">
            <v>BLACKSTONE MILLVILLE</v>
          </cell>
          <cell r="CC372">
            <v>0</v>
          </cell>
          <cell r="CD372">
            <v>0</v>
          </cell>
          <cell r="CE372">
            <v>0</v>
          </cell>
          <cell r="CF372">
            <v>0</v>
          </cell>
          <cell r="CG372">
            <v>0</v>
          </cell>
          <cell r="CH372">
            <v>0</v>
          </cell>
          <cell r="CI372">
            <v>0</v>
          </cell>
          <cell r="CJ372">
            <v>0</v>
          </cell>
          <cell r="CK372">
            <v>0</v>
          </cell>
          <cell r="CL372">
            <v>0</v>
          </cell>
          <cell r="CN372">
            <v>0</v>
          </cell>
          <cell r="CP372">
            <v>33154</v>
          </cell>
          <cell r="CQ372">
            <v>33154</v>
          </cell>
          <cell r="CR372">
            <v>0</v>
          </cell>
          <cell r="CS372">
            <v>-1.2562175323646443</v>
          </cell>
          <cell r="CT372">
            <v>-1.2562175323646443</v>
          </cell>
          <cell r="CV372">
            <v>0</v>
          </cell>
        </row>
        <row r="373">
          <cell r="A373">
            <v>710</v>
          </cell>
          <cell r="B373">
            <v>710</v>
          </cell>
          <cell r="C373" t="str">
            <v>BRIDGEWATER RAYNHAM</v>
          </cell>
          <cell r="D373">
            <v>14</v>
          </cell>
          <cell r="E373">
            <v>182848</v>
          </cell>
          <cell r="F373">
            <v>0</v>
          </cell>
          <cell r="G373">
            <v>12502</v>
          </cell>
          <cell r="H373">
            <v>195350</v>
          </cell>
          <cell r="J373">
            <v>11648.558706385176</v>
          </cell>
          <cell r="K373">
            <v>0.28889861432633113</v>
          </cell>
          <cell r="L373">
            <v>12502</v>
          </cell>
          <cell r="M373">
            <v>24150.558706385178</v>
          </cell>
          <cell r="O373">
            <v>171199.44129361483</v>
          </cell>
          <cell r="Q373">
            <v>0</v>
          </cell>
          <cell r="R373">
            <v>11648.558706385176</v>
          </cell>
          <cell r="S373">
            <v>12502</v>
          </cell>
          <cell r="T373">
            <v>24150.558706385178</v>
          </cell>
          <cell r="V373">
            <v>52822.57659240732</v>
          </cell>
          <cell r="AA373">
            <v>625</v>
          </cell>
          <cell r="AB373">
            <v>14</v>
          </cell>
          <cell r="AC373">
            <v>0</v>
          </cell>
          <cell r="AD373">
            <v>0</v>
          </cell>
          <cell r="AE373">
            <v>182848</v>
          </cell>
          <cell r="AF373">
            <v>0</v>
          </cell>
          <cell r="AG373">
            <v>182848</v>
          </cell>
          <cell r="AH373">
            <v>0</v>
          </cell>
          <cell r="AI373">
            <v>12502</v>
          </cell>
          <cell r="AJ373">
            <v>195350</v>
          </cell>
          <cell r="AK373">
            <v>0</v>
          </cell>
          <cell r="AM373">
            <v>0</v>
          </cell>
          <cell r="AN373">
            <v>0</v>
          </cell>
          <cell r="AO373">
            <v>195350</v>
          </cell>
          <cell r="BA373">
            <v>625</v>
          </cell>
          <cell r="BB373">
            <v>710</v>
          </cell>
          <cell r="BC373" t="str">
            <v>BRIDGEWATER RAYNHAM</v>
          </cell>
          <cell r="BD373">
            <v>182848</v>
          </cell>
          <cell r="BE373">
            <v>164234</v>
          </cell>
          <cell r="BF373">
            <v>18614</v>
          </cell>
          <cell r="BG373">
            <v>17108.5</v>
          </cell>
          <cell r="BH373">
            <v>0</v>
          </cell>
          <cell r="BI373">
            <v>4327.75</v>
          </cell>
          <cell r="BJ373">
            <v>0</v>
          </cell>
          <cell r="BK373">
            <v>0</v>
          </cell>
          <cell r="BL373">
            <v>270.32659240732028</v>
          </cell>
          <cell r="BM373">
            <v>40320.57659240732</v>
          </cell>
          <cell r="BN373">
            <v>11678.099045263929</v>
          </cell>
          <cell r="CA373">
            <v>710</v>
          </cell>
          <cell r="CB373" t="str">
            <v>BRIDGEWATER RAYNHAM</v>
          </cell>
          <cell r="CC373">
            <v>0</v>
          </cell>
          <cell r="CD373">
            <v>0</v>
          </cell>
          <cell r="CE373">
            <v>0</v>
          </cell>
          <cell r="CF373">
            <v>0</v>
          </cell>
          <cell r="CG373">
            <v>0</v>
          </cell>
          <cell r="CH373">
            <v>0</v>
          </cell>
          <cell r="CI373">
            <v>0</v>
          </cell>
          <cell r="CJ373">
            <v>0</v>
          </cell>
          <cell r="CK373">
            <v>0</v>
          </cell>
          <cell r="CL373">
            <v>0</v>
          </cell>
          <cell r="CN373">
            <v>0</v>
          </cell>
          <cell r="CP373">
            <v>18614</v>
          </cell>
          <cell r="CQ373">
            <v>18614</v>
          </cell>
          <cell r="CR373">
            <v>0</v>
          </cell>
          <cell r="CS373">
            <v>270.32659240732028</v>
          </cell>
          <cell r="CT373">
            <v>270.32659240732028</v>
          </cell>
          <cell r="CV373">
            <v>0</v>
          </cell>
        </row>
        <row r="374">
          <cell r="A374">
            <v>632</v>
          </cell>
          <cell r="B374">
            <v>632</v>
          </cell>
          <cell r="C374" t="str">
            <v>CHESTERFIELD GOSHEN</v>
          </cell>
          <cell r="D374">
            <v>3</v>
          </cell>
          <cell r="E374">
            <v>54293</v>
          </cell>
          <cell r="F374">
            <v>0</v>
          </cell>
          <cell r="G374">
            <v>2679</v>
          </cell>
          <cell r="H374">
            <v>56972</v>
          </cell>
          <cell r="J374">
            <v>13330.992656997294</v>
          </cell>
          <cell r="K374">
            <v>0.50467810005293301</v>
          </cell>
          <cell r="L374">
            <v>2679</v>
          </cell>
          <cell r="M374">
            <v>16009.992656997294</v>
          </cell>
          <cell r="O374">
            <v>40962.007343002704</v>
          </cell>
          <cell r="Q374">
            <v>0</v>
          </cell>
          <cell r="R374">
            <v>13330.992656997294</v>
          </cell>
          <cell r="S374">
            <v>2679</v>
          </cell>
          <cell r="T374">
            <v>16009.992656997294</v>
          </cell>
          <cell r="V374">
            <v>29093.84275937291</v>
          </cell>
          <cell r="AA374">
            <v>632</v>
          </cell>
          <cell r="AB374">
            <v>3</v>
          </cell>
          <cell r="AC374">
            <v>0</v>
          </cell>
          <cell r="AD374">
            <v>0</v>
          </cell>
          <cell r="AE374">
            <v>54293</v>
          </cell>
          <cell r="AF374">
            <v>0</v>
          </cell>
          <cell r="AG374">
            <v>54293</v>
          </cell>
          <cell r="AH374">
            <v>0</v>
          </cell>
          <cell r="AI374">
            <v>2679</v>
          </cell>
          <cell r="AJ374">
            <v>56972</v>
          </cell>
          <cell r="AK374">
            <v>0</v>
          </cell>
          <cell r="AM374">
            <v>0</v>
          </cell>
          <cell r="AN374">
            <v>0</v>
          </cell>
          <cell r="AO374">
            <v>56972</v>
          </cell>
          <cell r="BA374">
            <v>632</v>
          </cell>
          <cell r="BB374">
            <v>632</v>
          </cell>
          <cell r="BC374" t="str">
            <v>CHESTERFIELD GOSHEN</v>
          </cell>
          <cell r="BD374">
            <v>54293</v>
          </cell>
          <cell r="BE374">
            <v>32680</v>
          </cell>
          <cell r="BF374">
            <v>21613</v>
          </cell>
          <cell r="BG374">
            <v>0</v>
          </cell>
          <cell r="BH374">
            <v>4803</v>
          </cell>
          <cell r="BI374">
            <v>0</v>
          </cell>
          <cell r="BJ374">
            <v>0</v>
          </cell>
          <cell r="BK374">
            <v>0</v>
          </cell>
          <cell r="BL374">
            <v>-1.1572406270908289</v>
          </cell>
          <cell r="BM374">
            <v>26414.84275937291</v>
          </cell>
          <cell r="BN374">
            <v>13364.79958973499</v>
          </cell>
          <cell r="CA374">
            <v>632</v>
          </cell>
          <cell r="CB374" t="str">
            <v>CHESTERFIELD GOSHEN</v>
          </cell>
          <cell r="CC374">
            <v>0</v>
          </cell>
          <cell r="CD374">
            <v>0</v>
          </cell>
          <cell r="CE374">
            <v>0</v>
          </cell>
          <cell r="CF374">
            <v>0</v>
          </cell>
          <cell r="CG374">
            <v>0</v>
          </cell>
          <cell r="CH374">
            <v>0</v>
          </cell>
          <cell r="CI374">
            <v>0</v>
          </cell>
          <cell r="CJ374">
            <v>0</v>
          </cell>
          <cell r="CK374">
            <v>0</v>
          </cell>
          <cell r="CL374">
            <v>0</v>
          </cell>
          <cell r="CN374">
            <v>0</v>
          </cell>
          <cell r="CP374">
            <v>21613</v>
          </cell>
          <cell r="CQ374">
            <v>21613</v>
          </cell>
          <cell r="CR374">
            <v>0</v>
          </cell>
          <cell r="CS374">
            <v>-1.1572406270908289</v>
          </cell>
          <cell r="CT374">
            <v>-1.1572406270908289</v>
          </cell>
          <cell r="CV374">
            <v>0</v>
          </cell>
        </row>
        <row r="375">
          <cell r="A375">
            <v>712</v>
          </cell>
          <cell r="B375">
            <v>712</v>
          </cell>
          <cell r="C375" t="str">
            <v>CENTRAL BERKSHIRE</v>
          </cell>
          <cell r="D375">
            <v>25</v>
          </cell>
          <cell r="E375">
            <v>390526</v>
          </cell>
          <cell r="F375">
            <v>0</v>
          </cell>
          <cell r="G375">
            <v>22325</v>
          </cell>
          <cell r="H375">
            <v>412851</v>
          </cell>
          <cell r="J375">
            <v>46936.181264116371</v>
          </cell>
          <cell r="K375">
            <v>0.41112796012683983</v>
          </cell>
          <cell r="L375">
            <v>22325</v>
          </cell>
          <cell r="M375">
            <v>69261.181264116371</v>
          </cell>
          <cell r="O375">
            <v>343589.81873588363</v>
          </cell>
          <cell r="Q375">
            <v>0</v>
          </cell>
          <cell r="R375">
            <v>46936.181264116371</v>
          </cell>
          <cell r="S375">
            <v>22325</v>
          </cell>
          <cell r="T375">
            <v>69261.181264116371</v>
          </cell>
          <cell r="V375">
            <v>136489.41063661972</v>
          </cell>
          <cell r="AA375">
            <v>635</v>
          </cell>
          <cell r="AB375">
            <v>25</v>
          </cell>
          <cell r="AC375">
            <v>0</v>
          </cell>
          <cell r="AD375">
            <v>0</v>
          </cell>
          <cell r="AE375">
            <v>390526</v>
          </cell>
          <cell r="AF375">
            <v>0</v>
          </cell>
          <cell r="AG375">
            <v>390526</v>
          </cell>
          <cell r="AH375">
            <v>0</v>
          </cell>
          <cell r="AI375">
            <v>22325</v>
          </cell>
          <cell r="AJ375">
            <v>412851</v>
          </cell>
          <cell r="AK375">
            <v>0</v>
          </cell>
          <cell r="AM375">
            <v>0</v>
          </cell>
          <cell r="AN375">
            <v>0</v>
          </cell>
          <cell r="AO375">
            <v>412851</v>
          </cell>
          <cell r="BA375">
            <v>635</v>
          </cell>
          <cell r="BB375">
            <v>712</v>
          </cell>
          <cell r="BC375" t="str">
            <v>CENTRAL BERKSHIRE</v>
          </cell>
          <cell r="BD375">
            <v>390526</v>
          </cell>
          <cell r="BE375">
            <v>314512</v>
          </cell>
          <cell r="BF375">
            <v>76014</v>
          </cell>
          <cell r="BG375">
            <v>5325.5</v>
          </cell>
          <cell r="BH375">
            <v>26917</v>
          </cell>
          <cell r="BI375">
            <v>5830.25</v>
          </cell>
          <cell r="BJ375">
            <v>0</v>
          </cell>
          <cell r="BK375">
            <v>0</v>
          </cell>
          <cell r="BL375">
            <v>77.660636619737488</v>
          </cell>
          <cell r="BM375">
            <v>114164.41063661974</v>
          </cell>
          <cell r="BN375">
            <v>47055.209783881357</v>
          </cell>
          <cell r="CA375">
            <v>712</v>
          </cell>
          <cell r="CB375" t="str">
            <v>CENTRAL BERKSHIRE</v>
          </cell>
          <cell r="CC375">
            <v>0</v>
          </cell>
          <cell r="CD375">
            <v>0</v>
          </cell>
          <cell r="CE375">
            <v>0</v>
          </cell>
          <cell r="CF375">
            <v>0</v>
          </cell>
          <cell r="CG375">
            <v>0</v>
          </cell>
          <cell r="CH375">
            <v>0</v>
          </cell>
          <cell r="CI375">
            <v>0</v>
          </cell>
          <cell r="CJ375">
            <v>0</v>
          </cell>
          <cell r="CK375">
            <v>0</v>
          </cell>
          <cell r="CL375">
            <v>0</v>
          </cell>
          <cell r="CN375">
            <v>0</v>
          </cell>
          <cell r="CP375">
            <v>76014</v>
          </cell>
          <cell r="CQ375">
            <v>76014</v>
          </cell>
          <cell r="CR375">
            <v>0</v>
          </cell>
          <cell r="CS375">
            <v>77.660636619737488</v>
          </cell>
          <cell r="CT375">
            <v>77.660636619737488</v>
          </cell>
          <cell r="CV375">
            <v>0</v>
          </cell>
        </row>
        <row r="376">
          <cell r="A376">
            <v>713</v>
          </cell>
          <cell r="B376">
            <v>713</v>
          </cell>
          <cell r="C376" t="str">
            <v>CONCORD CARLISLE</v>
          </cell>
          <cell r="D376">
            <v>4</v>
          </cell>
          <cell r="E376">
            <v>69192</v>
          </cell>
          <cell r="F376">
            <v>0</v>
          </cell>
          <cell r="G376">
            <v>3572</v>
          </cell>
          <cell r="H376">
            <v>72764</v>
          </cell>
          <cell r="J376">
            <v>1393.7687508423189</v>
          </cell>
          <cell r="K376">
            <v>0.11236862632485801</v>
          </cell>
          <cell r="L376">
            <v>3572</v>
          </cell>
          <cell r="M376">
            <v>4965.7687508423187</v>
          </cell>
          <cell r="O376">
            <v>67798.231249157689</v>
          </cell>
          <cell r="Q376">
            <v>0</v>
          </cell>
          <cell r="R376">
            <v>1393.7687508423189</v>
          </cell>
          <cell r="S376">
            <v>3572</v>
          </cell>
          <cell r="T376">
            <v>4965.7687508423187</v>
          </cell>
          <cell r="V376">
            <v>15975.539995344692</v>
          </cell>
          <cell r="AA376">
            <v>640</v>
          </cell>
          <cell r="AB376">
            <v>4</v>
          </cell>
          <cell r="AC376">
            <v>0</v>
          </cell>
          <cell r="AD376">
            <v>0</v>
          </cell>
          <cell r="AE376">
            <v>69192</v>
          </cell>
          <cell r="AF376">
            <v>0</v>
          </cell>
          <cell r="AG376">
            <v>69192</v>
          </cell>
          <cell r="AH376">
            <v>0</v>
          </cell>
          <cell r="AI376">
            <v>3572</v>
          </cell>
          <cell r="AJ376">
            <v>72764</v>
          </cell>
          <cell r="AK376">
            <v>0</v>
          </cell>
          <cell r="AM376">
            <v>0</v>
          </cell>
          <cell r="AN376">
            <v>0</v>
          </cell>
          <cell r="AO376">
            <v>72764</v>
          </cell>
          <cell r="BA376">
            <v>640</v>
          </cell>
          <cell r="BB376">
            <v>713</v>
          </cell>
          <cell r="BC376" t="str">
            <v>CONCORD CARLISLE</v>
          </cell>
          <cell r="BD376">
            <v>69192</v>
          </cell>
          <cell r="BE376">
            <v>66932</v>
          </cell>
          <cell r="BF376">
            <v>2260</v>
          </cell>
          <cell r="BG376">
            <v>0</v>
          </cell>
          <cell r="BH376">
            <v>1909</v>
          </cell>
          <cell r="BI376">
            <v>496.5</v>
          </cell>
          <cell r="BJ376">
            <v>0</v>
          </cell>
          <cell r="BK376">
            <v>7738.5</v>
          </cell>
          <cell r="BL376">
            <v>-0.46000465530794088</v>
          </cell>
          <cell r="BM376">
            <v>12403.539995344692</v>
          </cell>
          <cell r="BN376">
            <v>1397.3032998158264</v>
          </cell>
          <cell r="CA376">
            <v>713</v>
          </cell>
          <cell r="CB376" t="str">
            <v>CONCORD CARLISLE</v>
          </cell>
          <cell r="CC376">
            <v>0</v>
          </cell>
          <cell r="CD376">
            <v>0</v>
          </cell>
          <cell r="CE376">
            <v>0</v>
          </cell>
          <cell r="CF376">
            <v>0</v>
          </cell>
          <cell r="CG376">
            <v>0</v>
          </cell>
          <cell r="CH376">
            <v>0</v>
          </cell>
          <cell r="CI376">
            <v>0</v>
          </cell>
          <cell r="CJ376">
            <v>0</v>
          </cell>
          <cell r="CK376">
            <v>0</v>
          </cell>
          <cell r="CL376">
            <v>0</v>
          </cell>
          <cell r="CN376">
            <v>0</v>
          </cell>
          <cell r="CP376">
            <v>2260</v>
          </cell>
          <cell r="CQ376">
            <v>2260</v>
          </cell>
          <cell r="CR376">
            <v>0</v>
          </cell>
          <cell r="CS376">
            <v>-0.46000465530794088</v>
          </cell>
          <cell r="CT376">
            <v>-0.46000465530794088</v>
          </cell>
          <cell r="CV376">
            <v>0</v>
          </cell>
        </row>
        <row r="377">
          <cell r="A377">
            <v>714</v>
          </cell>
          <cell r="B377">
            <v>714</v>
          </cell>
          <cell r="C377" t="str">
            <v>DENNIS YARMOUTH</v>
          </cell>
          <cell r="D377">
            <v>125</v>
          </cell>
          <cell r="E377">
            <v>1839336</v>
          </cell>
          <cell r="F377">
            <v>0</v>
          </cell>
          <cell r="G377">
            <v>111625</v>
          </cell>
          <cell r="H377">
            <v>1950961</v>
          </cell>
          <cell r="J377">
            <v>18372.196796431559</v>
          </cell>
          <cell r="K377">
            <v>0.30148872085020223</v>
          </cell>
          <cell r="L377">
            <v>111625</v>
          </cell>
          <cell r="M377">
            <v>129997.19679643156</v>
          </cell>
          <cell r="O377">
            <v>1820963.8032035683</v>
          </cell>
          <cell r="Q377">
            <v>0</v>
          </cell>
          <cell r="R377">
            <v>18372.196796431559</v>
          </cell>
          <cell r="S377">
            <v>111625</v>
          </cell>
          <cell r="T377">
            <v>129997.19679643156</v>
          </cell>
          <cell r="V377">
            <v>172563.25581475062</v>
          </cell>
          <cell r="AA377">
            <v>645</v>
          </cell>
          <cell r="AB377">
            <v>125</v>
          </cell>
          <cell r="AC377">
            <v>0</v>
          </cell>
          <cell r="AD377">
            <v>0</v>
          </cell>
          <cell r="AE377">
            <v>1839336</v>
          </cell>
          <cell r="AF377">
            <v>0</v>
          </cell>
          <cell r="AG377">
            <v>1839336</v>
          </cell>
          <cell r="AH377">
            <v>0</v>
          </cell>
          <cell r="AI377">
            <v>111625</v>
          </cell>
          <cell r="AJ377">
            <v>1950961</v>
          </cell>
          <cell r="AK377">
            <v>0</v>
          </cell>
          <cell r="AM377">
            <v>0</v>
          </cell>
          <cell r="AN377">
            <v>0</v>
          </cell>
          <cell r="AO377">
            <v>1950961</v>
          </cell>
          <cell r="BA377">
            <v>645</v>
          </cell>
          <cell r="BB377">
            <v>714</v>
          </cell>
          <cell r="BC377" t="str">
            <v>DENNIS YARMOUTH</v>
          </cell>
          <cell r="BD377">
            <v>1839336</v>
          </cell>
          <cell r="BE377">
            <v>1810003</v>
          </cell>
          <cell r="BF377">
            <v>29333</v>
          </cell>
          <cell r="BG377">
            <v>28613.75</v>
          </cell>
          <cell r="BH377">
            <v>2540</v>
          </cell>
          <cell r="BI377">
            <v>0</v>
          </cell>
          <cell r="BJ377">
            <v>0</v>
          </cell>
          <cell r="BK377">
            <v>0</v>
          </cell>
          <cell r="BL377">
            <v>451.50581475060608</v>
          </cell>
          <cell r="BM377">
            <v>60938.255814750606</v>
          </cell>
          <cell r="BN377">
            <v>18418.788047159964</v>
          </cell>
          <cell r="CA377">
            <v>714</v>
          </cell>
          <cell r="CB377" t="str">
            <v>DENNIS YARMOUTH</v>
          </cell>
          <cell r="CC377">
            <v>0</v>
          </cell>
          <cell r="CD377">
            <v>0</v>
          </cell>
          <cell r="CE377">
            <v>0</v>
          </cell>
          <cell r="CF377">
            <v>0</v>
          </cell>
          <cell r="CG377">
            <v>0</v>
          </cell>
          <cell r="CH377">
            <v>0</v>
          </cell>
          <cell r="CI377">
            <v>0</v>
          </cell>
          <cell r="CJ377">
            <v>0</v>
          </cell>
          <cell r="CK377">
            <v>0</v>
          </cell>
          <cell r="CL377">
            <v>0</v>
          </cell>
          <cell r="CN377">
            <v>0</v>
          </cell>
          <cell r="CP377">
            <v>29333</v>
          </cell>
          <cell r="CQ377">
            <v>29333</v>
          </cell>
          <cell r="CR377">
            <v>0</v>
          </cell>
          <cell r="CS377">
            <v>451.50581475060608</v>
          </cell>
          <cell r="CT377">
            <v>451.50581475060608</v>
          </cell>
          <cell r="CV377">
            <v>0</v>
          </cell>
        </row>
        <row r="378">
          <cell r="A378">
            <v>715</v>
          </cell>
          <cell r="B378">
            <v>715</v>
          </cell>
          <cell r="C378" t="str">
            <v>DIGHTON REHOBOTH</v>
          </cell>
          <cell r="D378">
            <v>2</v>
          </cell>
          <cell r="E378">
            <v>30422</v>
          </cell>
          <cell r="F378">
            <v>0</v>
          </cell>
          <cell r="G378">
            <v>1786</v>
          </cell>
          <cell r="H378">
            <v>32208</v>
          </cell>
          <cell r="J378">
            <v>881.84755515529923</v>
          </cell>
          <cell r="K378">
            <v>9.7443040209139853E-2</v>
          </cell>
          <cell r="L378">
            <v>1786</v>
          </cell>
          <cell r="M378">
            <v>2667.8475551552992</v>
          </cell>
          <cell r="O378">
            <v>29540.152444844702</v>
          </cell>
          <cell r="Q378">
            <v>0</v>
          </cell>
          <cell r="R378">
            <v>881.84755515529923</v>
          </cell>
          <cell r="S378">
            <v>1786</v>
          </cell>
          <cell r="T378">
            <v>2667.8475551552992</v>
          </cell>
          <cell r="V378">
            <v>10835.877274586355</v>
          </cell>
          <cell r="AA378">
            <v>650</v>
          </cell>
          <cell r="AB378">
            <v>2</v>
          </cell>
          <cell r="AC378">
            <v>0</v>
          </cell>
          <cell r="AD378">
            <v>0</v>
          </cell>
          <cell r="AE378">
            <v>30422</v>
          </cell>
          <cell r="AF378">
            <v>0</v>
          </cell>
          <cell r="AG378">
            <v>30422</v>
          </cell>
          <cell r="AH378">
            <v>0</v>
          </cell>
          <cell r="AI378">
            <v>1786</v>
          </cell>
          <cell r="AJ378">
            <v>32208</v>
          </cell>
          <cell r="AK378">
            <v>0</v>
          </cell>
          <cell r="AM378">
            <v>0</v>
          </cell>
          <cell r="AN378">
            <v>0</v>
          </cell>
          <cell r="AO378">
            <v>32208</v>
          </cell>
          <cell r="BA378">
            <v>650</v>
          </cell>
          <cell r="BB378">
            <v>715</v>
          </cell>
          <cell r="BC378" t="str">
            <v>DIGHTON REHOBOTH</v>
          </cell>
          <cell r="BD378">
            <v>30422</v>
          </cell>
          <cell r="BE378">
            <v>29027</v>
          </cell>
          <cell r="BF378">
            <v>1395</v>
          </cell>
          <cell r="BG378">
            <v>2191.5</v>
          </cell>
          <cell r="BH378">
            <v>0</v>
          </cell>
          <cell r="BI378">
            <v>0</v>
          </cell>
          <cell r="BJ378">
            <v>5428.75</v>
          </cell>
          <cell r="BK378">
            <v>0</v>
          </cell>
          <cell r="BL378">
            <v>34.62727458635527</v>
          </cell>
          <cell r="BM378">
            <v>9049.8772745863553</v>
          </cell>
          <cell r="BN378">
            <v>884.08388981912401</v>
          </cell>
          <cell r="CA378">
            <v>715</v>
          </cell>
          <cell r="CB378" t="str">
            <v>DIGHTON REHOBOTH</v>
          </cell>
          <cell r="CC378">
            <v>0</v>
          </cell>
          <cell r="CD378">
            <v>0</v>
          </cell>
          <cell r="CE378">
            <v>0</v>
          </cell>
          <cell r="CF378">
            <v>0</v>
          </cell>
          <cell r="CG378">
            <v>0</v>
          </cell>
          <cell r="CH378">
            <v>0</v>
          </cell>
          <cell r="CI378">
            <v>0</v>
          </cell>
          <cell r="CJ378">
            <v>0</v>
          </cell>
          <cell r="CK378">
            <v>0</v>
          </cell>
          <cell r="CL378">
            <v>0</v>
          </cell>
          <cell r="CN378">
            <v>0</v>
          </cell>
          <cell r="CP378">
            <v>1395</v>
          </cell>
          <cell r="CQ378">
            <v>1395</v>
          </cell>
          <cell r="CR378">
            <v>0</v>
          </cell>
          <cell r="CS378">
            <v>34.62727458635527</v>
          </cell>
          <cell r="CT378">
            <v>34.62727458635527</v>
          </cell>
          <cell r="CV378">
            <v>0</v>
          </cell>
        </row>
        <row r="379">
          <cell r="A379">
            <v>716</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AA379">
            <v>655</v>
          </cell>
          <cell r="BA379">
            <v>655</v>
          </cell>
          <cell r="BB379">
            <v>716</v>
          </cell>
          <cell r="BC379" t="str">
            <v>DOVER SHERBORN</v>
          </cell>
          <cell r="BD379">
            <v>0</v>
          </cell>
          <cell r="BE379">
            <v>0</v>
          </cell>
          <cell r="BF379">
            <v>0</v>
          </cell>
          <cell r="BG379">
            <v>0</v>
          </cell>
          <cell r="BH379">
            <v>0</v>
          </cell>
          <cell r="BI379">
            <v>4220</v>
          </cell>
          <cell r="BJ379">
            <v>0</v>
          </cell>
          <cell r="BK379">
            <v>0</v>
          </cell>
          <cell r="BL379">
            <v>0</v>
          </cell>
          <cell r="BM379">
            <v>4220</v>
          </cell>
          <cell r="BN379">
            <v>0</v>
          </cell>
          <cell r="CA379">
            <v>716</v>
          </cell>
          <cell r="CB379" t="str">
            <v>DOVER SHERBORN</v>
          </cell>
          <cell r="CC379">
            <v>0</v>
          </cell>
          <cell r="CD379">
            <v>0</v>
          </cell>
          <cell r="CE379">
            <v>0</v>
          </cell>
          <cell r="CF379">
            <v>0</v>
          </cell>
          <cell r="CG379">
            <v>0</v>
          </cell>
          <cell r="CH379">
            <v>0</v>
          </cell>
          <cell r="CI379">
            <v>0</v>
          </cell>
          <cell r="CJ379">
            <v>0</v>
          </cell>
          <cell r="CK379">
            <v>0</v>
          </cell>
          <cell r="CL379">
            <v>0</v>
          </cell>
          <cell r="CN379">
            <v>0</v>
          </cell>
          <cell r="CP379">
            <v>0</v>
          </cell>
          <cell r="CQ379">
            <v>0</v>
          </cell>
          <cell r="CR379">
            <v>0</v>
          </cell>
          <cell r="CS379">
            <v>0</v>
          </cell>
          <cell r="CT379">
            <v>0</v>
          </cell>
          <cell r="CV379">
            <v>0</v>
          </cell>
        </row>
        <row r="380">
          <cell r="A380">
            <v>780</v>
          </cell>
          <cell r="B380">
            <v>780</v>
          </cell>
          <cell r="C380" t="str">
            <v>DUDLEY CHARLTON</v>
          </cell>
          <cell r="D380">
            <v>9</v>
          </cell>
          <cell r="E380">
            <v>96116</v>
          </cell>
          <cell r="F380">
            <v>0</v>
          </cell>
          <cell r="G380">
            <v>8037</v>
          </cell>
          <cell r="H380">
            <v>104153</v>
          </cell>
          <cell r="J380">
            <v>12818.354601942227</v>
          </cell>
          <cell r="K380">
            <v>0.32192751539003195</v>
          </cell>
          <cell r="L380">
            <v>8037</v>
          </cell>
          <cell r="M380">
            <v>20855.354601942228</v>
          </cell>
          <cell r="O380">
            <v>83297.645398057764</v>
          </cell>
          <cell r="Q380">
            <v>0</v>
          </cell>
          <cell r="R380">
            <v>12818.354601942227</v>
          </cell>
          <cell r="S380">
            <v>8037</v>
          </cell>
          <cell r="T380">
            <v>20855.354601942228</v>
          </cell>
          <cell r="V380">
            <v>47854.517885702073</v>
          </cell>
          <cell r="AA380">
            <v>658</v>
          </cell>
          <cell r="AB380">
            <v>9</v>
          </cell>
          <cell r="AC380">
            <v>0</v>
          </cell>
          <cell r="AD380">
            <v>0</v>
          </cell>
          <cell r="AE380">
            <v>96116</v>
          </cell>
          <cell r="AF380">
            <v>0</v>
          </cell>
          <cell r="AG380">
            <v>96116</v>
          </cell>
          <cell r="AH380">
            <v>0</v>
          </cell>
          <cell r="AI380">
            <v>8037</v>
          </cell>
          <cell r="AJ380">
            <v>104153</v>
          </cell>
          <cell r="AK380">
            <v>0</v>
          </cell>
          <cell r="AM380">
            <v>0</v>
          </cell>
          <cell r="AN380">
            <v>0</v>
          </cell>
          <cell r="AO380">
            <v>104153</v>
          </cell>
          <cell r="BA380">
            <v>658</v>
          </cell>
          <cell r="BB380">
            <v>780</v>
          </cell>
          <cell r="BC380" t="str">
            <v>DUDLEY CHARLTON</v>
          </cell>
          <cell r="BD380">
            <v>96116</v>
          </cell>
          <cell r="BE380">
            <v>75634</v>
          </cell>
          <cell r="BF380">
            <v>20482</v>
          </cell>
          <cell r="BG380">
            <v>18908.5</v>
          </cell>
          <cell r="BH380">
            <v>0</v>
          </cell>
          <cell r="BI380">
            <v>0</v>
          </cell>
          <cell r="BJ380">
            <v>128.25</v>
          </cell>
          <cell r="BK380">
            <v>0</v>
          </cell>
          <cell r="BL380">
            <v>298.76788570207282</v>
          </cell>
          <cell r="BM380">
            <v>39817.517885702073</v>
          </cell>
          <cell r="BN380">
            <v>12850.861502439868</v>
          </cell>
          <cell r="CA380">
            <v>780</v>
          </cell>
          <cell r="CB380" t="str">
            <v>DUDLEY CHARLTON</v>
          </cell>
          <cell r="CC380">
            <v>0</v>
          </cell>
          <cell r="CD380">
            <v>0</v>
          </cell>
          <cell r="CE380">
            <v>0</v>
          </cell>
          <cell r="CF380">
            <v>0</v>
          </cell>
          <cell r="CG380">
            <v>0</v>
          </cell>
          <cell r="CH380">
            <v>0</v>
          </cell>
          <cell r="CI380">
            <v>0</v>
          </cell>
          <cell r="CJ380">
            <v>0</v>
          </cell>
          <cell r="CK380">
            <v>0</v>
          </cell>
          <cell r="CL380">
            <v>0</v>
          </cell>
          <cell r="CN380">
            <v>0</v>
          </cell>
          <cell r="CP380">
            <v>20482</v>
          </cell>
          <cell r="CQ380">
            <v>20482</v>
          </cell>
          <cell r="CR380">
            <v>0</v>
          </cell>
          <cell r="CS380">
            <v>298.76788570207282</v>
          </cell>
          <cell r="CT380">
            <v>298.76788570207282</v>
          </cell>
          <cell r="CV380">
            <v>0</v>
          </cell>
        </row>
        <row r="381">
          <cell r="A381">
            <v>776</v>
          </cell>
          <cell r="B381">
            <v>776</v>
          </cell>
          <cell r="C381" t="str">
            <v>NAUSET</v>
          </cell>
          <cell r="D381">
            <v>79</v>
          </cell>
          <cell r="E381">
            <v>1469499</v>
          </cell>
          <cell r="F381">
            <v>0</v>
          </cell>
          <cell r="G381">
            <v>70547</v>
          </cell>
          <cell r="H381">
            <v>1540046</v>
          </cell>
          <cell r="J381">
            <v>36069.632413387742</v>
          </cell>
          <cell r="K381">
            <v>0.45368405639565074</v>
          </cell>
          <cell r="L381">
            <v>70547</v>
          </cell>
          <cell r="M381">
            <v>106616.63241338774</v>
          </cell>
          <cell r="O381">
            <v>1433429.3675866122</v>
          </cell>
          <cell r="Q381">
            <v>0</v>
          </cell>
          <cell r="R381">
            <v>36069.632413387742</v>
          </cell>
          <cell r="S381">
            <v>70547</v>
          </cell>
          <cell r="T381">
            <v>106616.63241338774</v>
          </cell>
          <cell r="V381">
            <v>150050.85715545618</v>
          </cell>
          <cell r="AA381">
            <v>660</v>
          </cell>
          <cell r="AB381">
            <v>79</v>
          </cell>
          <cell r="AC381">
            <v>0</v>
          </cell>
          <cell r="AD381">
            <v>0</v>
          </cell>
          <cell r="AE381">
            <v>1469499</v>
          </cell>
          <cell r="AF381">
            <v>0</v>
          </cell>
          <cell r="AG381">
            <v>1469499</v>
          </cell>
          <cell r="AH381">
            <v>0</v>
          </cell>
          <cell r="AI381">
            <v>70547</v>
          </cell>
          <cell r="AJ381">
            <v>1540046</v>
          </cell>
          <cell r="AK381">
            <v>0</v>
          </cell>
          <cell r="AM381">
            <v>0</v>
          </cell>
          <cell r="AN381">
            <v>0</v>
          </cell>
          <cell r="AO381">
            <v>1540046</v>
          </cell>
          <cell r="BA381">
            <v>660</v>
          </cell>
          <cell r="BB381">
            <v>776</v>
          </cell>
          <cell r="BC381" t="str">
            <v>NAUSET</v>
          </cell>
          <cell r="BD381">
            <v>1469499</v>
          </cell>
          <cell r="BE381">
            <v>1411303</v>
          </cell>
          <cell r="BF381">
            <v>58196</v>
          </cell>
          <cell r="BG381">
            <v>17714.75</v>
          </cell>
          <cell r="BH381">
            <v>3314</v>
          </cell>
          <cell r="BI381">
            <v>0</v>
          </cell>
          <cell r="BJ381">
            <v>0</v>
          </cell>
          <cell r="BK381">
            <v>0</v>
          </cell>
          <cell r="BL381">
            <v>279.10715545618586</v>
          </cell>
          <cell r="BM381">
            <v>79503.857155456179</v>
          </cell>
          <cell r="BN381">
            <v>36161.103744011634</v>
          </cell>
          <cell r="CA381">
            <v>776</v>
          </cell>
          <cell r="CB381" t="str">
            <v>NAUSET</v>
          </cell>
          <cell r="CC381">
            <v>0</v>
          </cell>
          <cell r="CD381">
            <v>0</v>
          </cell>
          <cell r="CE381">
            <v>0</v>
          </cell>
          <cell r="CF381">
            <v>0</v>
          </cell>
          <cell r="CG381">
            <v>0</v>
          </cell>
          <cell r="CH381">
            <v>0</v>
          </cell>
          <cell r="CI381">
            <v>0</v>
          </cell>
          <cell r="CJ381">
            <v>0</v>
          </cell>
          <cell r="CK381">
            <v>0</v>
          </cell>
          <cell r="CL381">
            <v>0</v>
          </cell>
          <cell r="CN381">
            <v>0</v>
          </cell>
          <cell r="CP381">
            <v>58196</v>
          </cell>
          <cell r="CQ381">
            <v>58196</v>
          </cell>
          <cell r="CR381">
            <v>0</v>
          </cell>
          <cell r="CS381">
            <v>279.10715545618586</v>
          </cell>
          <cell r="CT381">
            <v>279.10715545618586</v>
          </cell>
          <cell r="CV381">
            <v>0</v>
          </cell>
        </row>
        <row r="382">
          <cell r="A382">
            <v>788</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AA382">
            <v>662</v>
          </cell>
          <cell r="BA382">
            <v>662</v>
          </cell>
          <cell r="BB382">
            <v>788</v>
          </cell>
          <cell r="BC382" t="str">
            <v>FARMINGTON RIVER</v>
          </cell>
          <cell r="BD382">
            <v>0</v>
          </cell>
          <cell r="BE382">
            <v>0</v>
          </cell>
          <cell r="BF382">
            <v>0</v>
          </cell>
          <cell r="BG382">
            <v>0</v>
          </cell>
          <cell r="BH382">
            <v>0</v>
          </cell>
          <cell r="BI382">
            <v>0</v>
          </cell>
          <cell r="BJ382">
            <v>0</v>
          </cell>
          <cell r="BK382">
            <v>0</v>
          </cell>
          <cell r="BL382">
            <v>0</v>
          </cell>
          <cell r="BM382">
            <v>0</v>
          </cell>
          <cell r="BN382">
            <v>0</v>
          </cell>
          <cell r="CA382">
            <v>788</v>
          </cell>
          <cell r="CB382" t="str">
            <v>FARMINGTON RIVER</v>
          </cell>
          <cell r="CC382">
            <v>0</v>
          </cell>
          <cell r="CD382">
            <v>0</v>
          </cell>
          <cell r="CE382">
            <v>0</v>
          </cell>
          <cell r="CF382">
            <v>0</v>
          </cell>
          <cell r="CG382">
            <v>0</v>
          </cell>
          <cell r="CH382">
            <v>0</v>
          </cell>
          <cell r="CI382">
            <v>0</v>
          </cell>
          <cell r="CJ382">
            <v>0</v>
          </cell>
          <cell r="CK382">
            <v>0</v>
          </cell>
          <cell r="CL382">
            <v>0</v>
          </cell>
          <cell r="CN382">
            <v>0</v>
          </cell>
          <cell r="CP382">
            <v>0</v>
          </cell>
          <cell r="CQ382">
            <v>0</v>
          </cell>
          <cell r="CR382">
            <v>0</v>
          </cell>
          <cell r="CS382">
            <v>0</v>
          </cell>
          <cell r="CT382">
            <v>0</v>
          </cell>
          <cell r="CV382">
            <v>0</v>
          </cell>
        </row>
        <row r="383">
          <cell r="A383">
            <v>718</v>
          </cell>
          <cell r="B383">
            <v>718</v>
          </cell>
          <cell r="C383" t="str">
            <v>FREETOWN LAKEVILLE</v>
          </cell>
          <cell r="D383">
            <v>16</v>
          </cell>
          <cell r="E383">
            <v>217019</v>
          </cell>
          <cell r="F383">
            <v>0</v>
          </cell>
          <cell r="G383">
            <v>14288</v>
          </cell>
          <cell r="H383">
            <v>231307</v>
          </cell>
          <cell r="J383">
            <v>16814.60341807457</v>
          </cell>
          <cell r="K383">
            <v>0.23269384632655324</v>
          </cell>
          <cell r="L383">
            <v>14288</v>
          </cell>
          <cell r="M383">
            <v>31102.60341807457</v>
          </cell>
          <cell r="O383">
            <v>200204.39658192542</v>
          </cell>
          <cell r="Q383">
            <v>0</v>
          </cell>
          <cell r="R383">
            <v>16814.60341807457</v>
          </cell>
          <cell r="S383">
            <v>14288</v>
          </cell>
          <cell r="T383">
            <v>31102.60341807457</v>
          </cell>
          <cell r="V383">
            <v>86548.627788487487</v>
          </cell>
          <cell r="AA383">
            <v>665</v>
          </cell>
          <cell r="AB383">
            <v>16</v>
          </cell>
          <cell r="AC383">
            <v>0</v>
          </cell>
          <cell r="AD383">
            <v>0</v>
          </cell>
          <cell r="AE383">
            <v>217019</v>
          </cell>
          <cell r="AF383">
            <v>0</v>
          </cell>
          <cell r="AG383">
            <v>217019</v>
          </cell>
          <cell r="AH383">
            <v>0</v>
          </cell>
          <cell r="AI383">
            <v>14288</v>
          </cell>
          <cell r="AJ383">
            <v>231307</v>
          </cell>
          <cell r="AK383">
            <v>0</v>
          </cell>
          <cell r="AM383">
            <v>0</v>
          </cell>
          <cell r="AN383">
            <v>0</v>
          </cell>
          <cell r="AO383">
            <v>231307</v>
          </cell>
          <cell r="BA383">
            <v>665</v>
          </cell>
          <cell r="BB383">
            <v>718</v>
          </cell>
          <cell r="BC383" t="str">
            <v>FREETOWN LAKEVILLE</v>
          </cell>
          <cell r="BD383">
            <v>217019</v>
          </cell>
          <cell r="BE383">
            <v>189757</v>
          </cell>
          <cell r="BF383">
            <v>27262</v>
          </cell>
          <cell r="BG383">
            <v>4.25</v>
          </cell>
          <cell r="BH383">
            <v>11161</v>
          </cell>
          <cell r="BI383">
            <v>12999</v>
          </cell>
          <cell r="BJ383">
            <v>11990.25</v>
          </cell>
          <cell r="BK383">
            <v>8846.75</v>
          </cell>
          <cell r="BL383">
            <v>-2.6222115125100345</v>
          </cell>
          <cell r="BM383">
            <v>72260.627788487487</v>
          </cell>
          <cell r="BN383">
            <v>16857.244666284059</v>
          </cell>
          <cell r="CA383">
            <v>718</v>
          </cell>
          <cell r="CB383" t="str">
            <v>FREETOWN LAKEVILLE</v>
          </cell>
          <cell r="CC383">
            <v>0</v>
          </cell>
          <cell r="CD383">
            <v>0</v>
          </cell>
          <cell r="CE383">
            <v>0</v>
          </cell>
          <cell r="CF383">
            <v>0</v>
          </cell>
          <cell r="CG383">
            <v>0</v>
          </cell>
          <cell r="CH383">
            <v>0</v>
          </cell>
          <cell r="CI383">
            <v>0</v>
          </cell>
          <cell r="CJ383">
            <v>0</v>
          </cell>
          <cell r="CK383">
            <v>0</v>
          </cell>
          <cell r="CL383">
            <v>0</v>
          </cell>
          <cell r="CN383">
            <v>0</v>
          </cell>
          <cell r="CP383">
            <v>27262</v>
          </cell>
          <cell r="CQ383">
            <v>27262</v>
          </cell>
          <cell r="CR383">
            <v>0</v>
          </cell>
          <cell r="CS383">
            <v>-2.6222115125100345</v>
          </cell>
          <cell r="CT383">
            <v>-2.6222115125100345</v>
          </cell>
          <cell r="CV383">
            <v>0</v>
          </cell>
        </row>
        <row r="384">
          <cell r="A384">
            <v>720</v>
          </cell>
          <cell r="B384">
            <v>720</v>
          </cell>
          <cell r="C384" t="str">
            <v>FRONTIER</v>
          </cell>
          <cell r="D384">
            <v>63</v>
          </cell>
          <cell r="E384">
            <v>1056080.070000015</v>
          </cell>
          <cell r="F384">
            <v>0</v>
          </cell>
          <cell r="G384">
            <v>56259</v>
          </cell>
          <cell r="H384">
            <v>1112339.070000015</v>
          </cell>
          <cell r="J384">
            <v>95770.731275215498</v>
          </cell>
          <cell r="K384">
            <v>0.34412902650356492</v>
          </cell>
          <cell r="L384">
            <v>56259</v>
          </cell>
          <cell r="M384">
            <v>152029.73127521551</v>
          </cell>
          <cell r="O384">
            <v>960309.33872479945</v>
          </cell>
          <cell r="Q384">
            <v>0</v>
          </cell>
          <cell r="R384">
            <v>95770.731275215498</v>
          </cell>
          <cell r="S384">
            <v>56259</v>
          </cell>
          <cell r="T384">
            <v>152029.73127521551</v>
          </cell>
          <cell r="V384">
            <v>334557.9050597375</v>
          </cell>
          <cell r="AA384">
            <v>670</v>
          </cell>
          <cell r="AB384">
            <v>63</v>
          </cell>
          <cell r="AC384">
            <v>0</v>
          </cell>
          <cell r="AD384">
            <v>0</v>
          </cell>
          <cell r="AE384">
            <v>1153160</v>
          </cell>
          <cell r="AF384">
            <v>97079.929999985019</v>
          </cell>
          <cell r="AG384">
            <v>1056080.070000015</v>
          </cell>
          <cell r="AH384">
            <v>0</v>
          </cell>
          <cell r="AI384">
            <v>56259</v>
          </cell>
          <cell r="AJ384">
            <v>1112339.070000015</v>
          </cell>
          <cell r="AK384">
            <v>0</v>
          </cell>
          <cell r="AM384">
            <v>0</v>
          </cell>
          <cell r="AN384">
            <v>0</v>
          </cell>
          <cell r="AO384">
            <v>1112339.070000015</v>
          </cell>
          <cell r="BA384">
            <v>670</v>
          </cell>
          <cell r="BB384">
            <v>720</v>
          </cell>
          <cell r="BC384" t="str">
            <v>FRONTIER</v>
          </cell>
          <cell r="BD384">
            <v>1056080.070000015</v>
          </cell>
          <cell r="BE384">
            <v>901611</v>
          </cell>
          <cell r="BF384">
            <v>154469.07000001497</v>
          </cell>
          <cell r="BG384">
            <v>50616.5</v>
          </cell>
          <cell r="BH384">
            <v>32959</v>
          </cell>
          <cell r="BI384">
            <v>16642.5</v>
          </cell>
          <cell r="BJ384">
            <v>10307.75</v>
          </cell>
          <cell r="BK384">
            <v>12512.25</v>
          </cell>
          <cell r="BL384">
            <v>791.83505972253624</v>
          </cell>
          <cell r="BM384">
            <v>278298.9050597375</v>
          </cell>
          <cell r="BN384">
            <v>96013.60251172178</v>
          </cell>
          <cell r="CA384">
            <v>720</v>
          </cell>
          <cell r="CB384" t="str">
            <v>FRONTIER</v>
          </cell>
          <cell r="CC384">
            <v>0</v>
          </cell>
          <cell r="CD384">
            <v>0</v>
          </cell>
          <cell r="CE384">
            <v>0</v>
          </cell>
          <cell r="CF384">
            <v>0</v>
          </cell>
          <cell r="CG384">
            <v>0</v>
          </cell>
          <cell r="CH384">
            <v>0</v>
          </cell>
          <cell r="CI384">
            <v>0</v>
          </cell>
          <cell r="CJ384">
            <v>0</v>
          </cell>
          <cell r="CK384">
            <v>0</v>
          </cell>
          <cell r="CL384">
            <v>0</v>
          </cell>
          <cell r="CN384">
            <v>0</v>
          </cell>
          <cell r="CP384">
            <v>154469.07000001497</v>
          </cell>
          <cell r="CQ384">
            <v>154469.07000001497</v>
          </cell>
          <cell r="CR384">
            <v>0</v>
          </cell>
          <cell r="CS384">
            <v>791.83505972253624</v>
          </cell>
          <cell r="CT384">
            <v>791.83505972253624</v>
          </cell>
          <cell r="CV384">
            <v>0</v>
          </cell>
        </row>
        <row r="385">
          <cell r="A385">
            <v>721</v>
          </cell>
          <cell r="B385">
            <v>721</v>
          </cell>
          <cell r="C385" t="str">
            <v>GATEWAY</v>
          </cell>
          <cell r="D385">
            <v>5</v>
          </cell>
          <cell r="E385">
            <v>79706</v>
          </cell>
          <cell r="F385">
            <v>0</v>
          </cell>
          <cell r="G385">
            <v>4465</v>
          </cell>
          <cell r="H385">
            <v>84171</v>
          </cell>
          <cell r="J385">
            <v>15129.020718375157</v>
          </cell>
          <cell r="K385">
            <v>0.39828140679795698</v>
          </cell>
          <cell r="L385">
            <v>4465</v>
          </cell>
          <cell r="M385">
            <v>19594.020718375155</v>
          </cell>
          <cell r="O385">
            <v>64576.979281624845</v>
          </cell>
          <cell r="Q385">
            <v>0</v>
          </cell>
          <cell r="R385">
            <v>15129.020718375157</v>
          </cell>
          <cell r="S385">
            <v>4465</v>
          </cell>
          <cell r="T385">
            <v>19594.020718375155</v>
          </cell>
          <cell r="V385">
            <v>42450.756955131765</v>
          </cell>
          <cell r="AA385">
            <v>672</v>
          </cell>
          <cell r="AB385">
            <v>5</v>
          </cell>
          <cell r="AC385">
            <v>0</v>
          </cell>
          <cell r="AD385">
            <v>0</v>
          </cell>
          <cell r="AE385">
            <v>79706</v>
          </cell>
          <cell r="AF385">
            <v>0</v>
          </cell>
          <cell r="AG385">
            <v>79706</v>
          </cell>
          <cell r="AH385">
            <v>0</v>
          </cell>
          <cell r="AI385">
            <v>4465</v>
          </cell>
          <cell r="AJ385">
            <v>84171</v>
          </cell>
          <cell r="AK385">
            <v>0</v>
          </cell>
          <cell r="AM385">
            <v>0</v>
          </cell>
          <cell r="AN385">
            <v>0</v>
          </cell>
          <cell r="AO385">
            <v>84171</v>
          </cell>
          <cell r="BA385">
            <v>672</v>
          </cell>
          <cell r="BB385">
            <v>721</v>
          </cell>
          <cell r="BC385" t="str">
            <v>GATEWAY</v>
          </cell>
          <cell r="BD385">
            <v>79706</v>
          </cell>
          <cell r="BE385">
            <v>55176</v>
          </cell>
          <cell r="BF385">
            <v>24530</v>
          </cell>
          <cell r="BG385">
            <v>0</v>
          </cell>
          <cell r="BH385">
            <v>13459</v>
          </cell>
          <cell r="BI385">
            <v>0</v>
          </cell>
          <cell r="BJ385">
            <v>0</v>
          </cell>
          <cell r="BK385">
            <v>0</v>
          </cell>
          <cell r="BL385">
            <v>-3.2430448682356428</v>
          </cell>
          <cell r="BM385">
            <v>37985.756955131765</v>
          </cell>
          <cell r="BN385">
            <v>15167.387387607763</v>
          </cell>
          <cell r="CA385">
            <v>721</v>
          </cell>
          <cell r="CB385" t="str">
            <v>GATEWAY</v>
          </cell>
          <cell r="CC385">
            <v>0</v>
          </cell>
          <cell r="CD385">
            <v>0</v>
          </cell>
          <cell r="CE385">
            <v>0</v>
          </cell>
          <cell r="CF385">
            <v>0</v>
          </cell>
          <cell r="CG385">
            <v>0</v>
          </cell>
          <cell r="CH385">
            <v>0</v>
          </cell>
          <cell r="CI385">
            <v>0</v>
          </cell>
          <cell r="CJ385">
            <v>0</v>
          </cell>
          <cell r="CK385">
            <v>0</v>
          </cell>
          <cell r="CL385">
            <v>0</v>
          </cell>
          <cell r="CN385">
            <v>0</v>
          </cell>
          <cell r="CP385">
            <v>24530</v>
          </cell>
          <cell r="CQ385">
            <v>24530</v>
          </cell>
          <cell r="CR385">
            <v>0</v>
          </cell>
          <cell r="CS385">
            <v>-3.2430448682356428</v>
          </cell>
          <cell r="CT385">
            <v>-3.2430448682356428</v>
          </cell>
          <cell r="CV385">
            <v>0</v>
          </cell>
        </row>
        <row r="386">
          <cell r="A386">
            <v>772</v>
          </cell>
          <cell r="B386">
            <v>772</v>
          </cell>
          <cell r="C386" t="str">
            <v>GROTON DUNSTABLE</v>
          </cell>
          <cell r="D386">
            <v>53</v>
          </cell>
          <cell r="E386">
            <v>746588</v>
          </cell>
          <cell r="F386">
            <v>0</v>
          </cell>
          <cell r="G386">
            <v>47329</v>
          </cell>
          <cell r="H386">
            <v>793917</v>
          </cell>
          <cell r="J386">
            <v>86196.698767918177</v>
          </cell>
          <cell r="K386">
            <v>0.50460101236425403</v>
          </cell>
          <cell r="L386">
            <v>47329</v>
          </cell>
          <cell r="M386">
            <v>133525.69876791816</v>
          </cell>
          <cell r="O386">
            <v>660391.30123208184</v>
          </cell>
          <cell r="Q386">
            <v>0</v>
          </cell>
          <cell r="R386">
            <v>86196.698767918177</v>
          </cell>
          <cell r="S386">
            <v>47329</v>
          </cell>
          <cell r="T386">
            <v>133525.69876791816</v>
          </cell>
          <cell r="V386">
            <v>218150.49392458165</v>
          </cell>
          <cell r="AA386">
            <v>673</v>
          </cell>
          <cell r="AB386">
            <v>53</v>
          </cell>
          <cell r="AC386">
            <v>0</v>
          </cell>
          <cell r="AD386">
            <v>0</v>
          </cell>
          <cell r="AE386">
            <v>746588</v>
          </cell>
          <cell r="AF386">
            <v>0</v>
          </cell>
          <cell r="AG386">
            <v>746588</v>
          </cell>
          <cell r="AH386">
            <v>0</v>
          </cell>
          <cell r="AI386">
            <v>47329</v>
          </cell>
          <cell r="AJ386">
            <v>793917</v>
          </cell>
          <cell r="AK386">
            <v>0</v>
          </cell>
          <cell r="AM386">
            <v>0</v>
          </cell>
          <cell r="AN386">
            <v>0</v>
          </cell>
          <cell r="AO386">
            <v>793917</v>
          </cell>
          <cell r="BA386">
            <v>673</v>
          </cell>
          <cell r="BB386">
            <v>772</v>
          </cell>
          <cell r="BC386" t="str">
            <v>GROTON DUNSTABLE</v>
          </cell>
          <cell r="BD386">
            <v>746588</v>
          </cell>
          <cell r="BE386">
            <v>606936</v>
          </cell>
          <cell r="BF386">
            <v>139652</v>
          </cell>
          <cell r="BG386">
            <v>5695</v>
          </cell>
          <cell r="BH386">
            <v>9301</v>
          </cell>
          <cell r="BI386">
            <v>16085.75</v>
          </cell>
          <cell r="BJ386">
            <v>0</v>
          </cell>
          <cell r="BK386">
            <v>0</v>
          </cell>
          <cell r="BL386">
            <v>87.743924581658575</v>
          </cell>
          <cell r="BM386">
            <v>170821.49392458165</v>
          </cell>
          <cell r="BN386">
            <v>86415.29059168075</v>
          </cell>
          <cell r="CA386">
            <v>772</v>
          </cell>
          <cell r="CB386" t="str">
            <v>GROTON DUNSTABLE</v>
          </cell>
          <cell r="CC386">
            <v>0</v>
          </cell>
          <cell r="CD386">
            <v>0</v>
          </cell>
          <cell r="CE386">
            <v>0</v>
          </cell>
          <cell r="CF386">
            <v>0</v>
          </cell>
          <cell r="CG386">
            <v>0</v>
          </cell>
          <cell r="CH386">
            <v>0</v>
          </cell>
          <cell r="CI386">
            <v>0</v>
          </cell>
          <cell r="CJ386">
            <v>0</v>
          </cell>
          <cell r="CK386">
            <v>0</v>
          </cell>
          <cell r="CL386">
            <v>0</v>
          </cell>
          <cell r="CN386">
            <v>0</v>
          </cell>
          <cell r="CP386">
            <v>139652</v>
          </cell>
          <cell r="CQ386">
            <v>139652</v>
          </cell>
          <cell r="CR386">
            <v>0</v>
          </cell>
          <cell r="CS386">
            <v>87.743924581658575</v>
          </cell>
          <cell r="CT386">
            <v>87.743924581658575</v>
          </cell>
          <cell r="CV386">
            <v>0</v>
          </cell>
        </row>
        <row r="387">
          <cell r="A387">
            <v>764</v>
          </cell>
          <cell r="B387">
            <v>764</v>
          </cell>
          <cell r="C387" t="str">
            <v>GILL MONTAGUE</v>
          </cell>
          <cell r="D387">
            <v>55</v>
          </cell>
          <cell r="E387">
            <v>882482</v>
          </cell>
          <cell r="F387">
            <v>0</v>
          </cell>
          <cell r="G387">
            <v>49115</v>
          </cell>
          <cell r="H387">
            <v>931597</v>
          </cell>
          <cell r="J387">
            <v>33140.785134062622</v>
          </cell>
          <cell r="K387">
            <v>0.21912575538443119</v>
          </cell>
          <cell r="L387">
            <v>49115</v>
          </cell>
          <cell r="M387">
            <v>82255.785134062622</v>
          </cell>
          <cell r="O387">
            <v>849341.21486593736</v>
          </cell>
          <cell r="Q387">
            <v>0</v>
          </cell>
          <cell r="R387">
            <v>33140.785134062622</v>
          </cell>
          <cell r="S387">
            <v>49115</v>
          </cell>
          <cell r="T387">
            <v>82255.785134062622</v>
          </cell>
          <cell r="V387">
            <v>200355.93959617338</v>
          </cell>
          <cell r="AA387">
            <v>674</v>
          </cell>
          <cell r="AB387">
            <v>55</v>
          </cell>
          <cell r="AC387">
            <v>0</v>
          </cell>
          <cell r="AD387">
            <v>0</v>
          </cell>
          <cell r="AE387">
            <v>882482</v>
          </cell>
          <cell r="AF387">
            <v>0</v>
          </cell>
          <cell r="AG387">
            <v>882482</v>
          </cell>
          <cell r="AH387">
            <v>0</v>
          </cell>
          <cell r="AI387">
            <v>49115</v>
          </cell>
          <cell r="AJ387">
            <v>931597</v>
          </cell>
          <cell r="AK387">
            <v>0</v>
          </cell>
          <cell r="AM387">
            <v>0</v>
          </cell>
          <cell r="AN387">
            <v>0</v>
          </cell>
          <cell r="AO387">
            <v>931597</v>
          </cell>
          <cell r="BA387">
            <v>674</v>
          </cell>
          <cell r="BB387">
            <v>764</v>
          </cell>
          <cell r="BC387" t="str">
            <v>GILL MONTAGUE</v>
          </cell>
          <cell r="BD387">
            <v>882482</v>
          </cell>
          <cell r="BE387">
            <v>828743</v>
          </cell>
          <cell r="BF387">
            <v>53739</v>
          </cell>
          <cell r="BG387">
            <v>0</v>
          </cell>
          <cell r="BH387">
            <v>15324</v>
          </cell>
          <cell r="BI387">
            <v>8391.5</v>
          </cell>
          <cell r="BJ387">
            <v>32827.5</v>
          </cell>
          <cell r="BK387">
            <v>40971</v>
          </cell>
          <cell r="BL387">
            <v>-12.060403826610582</v>
          </cell>
          <cell r="BM387">
            <v>151240.93959617338</v>
          </cell>
          <cell r="BN387">
            <v>33224.829010068628</v>
          </cell>
          <cell r="CA387">
            <v>764</v>
          </cell>
          <cell r="CB387" t="str">
            <v>GILL MONTAGUE</v>
          </cell>
          <cell r="CC387">
            <v>0</v>
          </cell>
          <cell r="CD387">
            <v>0</v>
          </cell>
          <cell r="CE387">
            <v>0</v>
          </cell>
          <cell r="CF387">
            <v>0</v>
          </cell>
          <cell r="CG387">
            <v>0</v>
          </cell>
          <cell r="CH387">
            <v>0</v>
          </cell>
          <cell r="CI387">
            <v>0</v>
          </cell>
          <cell r="CJ387">
            <v>0</v>
          </cell>
          <cell r="CK387">
            <v>0</v>
          </cell>
          <cell r="CL387">
            <v>0</v>
          </cell>
          <cell r="CN387">
            <v>0</v>
          </cell>
          <cell r="CP387">
            <v>53739</v>
          </cell>
          <cell r="CQ387">
            <v>53739</v>
          </cell>
          <cell r="CR387">
            <v>0</v>
          </cell>
          <cell r="CS387">
            <v>-12.060403826610582</v>
          </cell>
          <cell r="CT387">
            <v>-12.060403826610582</v>
          </cell>
          <cell r="CV387">
            <v>0</v>
          </cell>
        </row>
        <row r="388">
          <cell r="A388">
            <v>724</v>
          </cell>
          <cell r="B388">
            <v>724</v>
          </cell>
          <cell r="C388" t="str">
            <v>HAMILTON WENHAM</v>
          </cell>
          <cell r="D388">
            <v>0</v>
          </cell>
          <cell r="E388">
            <v>0</v>
          </cell>
          <cell r="F388">
            <v>0</v>
          </cell>
          <cell r="G388">
            <v>0</v>
          </cell>
          <cell r="H388">
            <v>0</v>
          </cell>
          <cell r="J388">
            <v>-0.57414764755167058</v>
          </cell>
          <cell r="K388">
            <v>-1.4866322085696124E-4</v>
          </cell>
          <cell r="L388">
            <v>0</v>
          </cell>
          <cell r="M388">
            <v>-0.57414764755167058</v>
          </cell>
          <cell r="O388">
            <v>0.57414764755167058</v>
          </cell>
          <cell r="Q388">
            <v>0</v>
          </cell>
          <cell r="R388">
            <v>-0.57414764755167058</v>
          </cell>
          <cell r="S388">
            <v>0</v>
          </cell>
          <cell r="T388">
            <v>-0.57414764755167058</v>
          </cell>
          <cell r="V388">
            <v>3862.0692074477261</v>
          </cell>
          <cell r="AA388">
            <v>675</v>
          </cell>
          <cell r="BA388">
            <v>675</v>
          </cell>
          <cell r="BB388">
            <v>724</v>
          </cell>
          <cell r="BC388" t="str">
            <v>HAMILTON WENHAM</v>
          </cell>
          <cell r="BD388">
            <v>0</v>
          </cell>
          <cell r="BE388">
            <v>7532</v>
          </cell>
          <cell r="BF388">
            <v>0</v>
          </cell>
          <cell r="BG388">
            <v>0</v>
          </cell>
          <cell r="BH388">
            <v>3863</v>
          </cell>
          <cell r="BI388">
            <v>0</v>
          </cell>
          <cell r="BJ388">
            <v>0</v>
          </cell>
          <cell r="BK388">
            <v>0</v>
          </cell>
          <cell r="BL388">
            <v>-0.93079255227385715</v>
          </cell>
          <cell r="BM388">
            <v>3862.0692074477261</v>
          </cell>
          <cell r="BN388">
            <v>-0.57560366597443202</v>
          </cell>
          <cell r="CA388">
            <v>724</v>
          </cell>
          <cell r="CB388" t="str">
            <v>HAMILTON WENHAM</v>
          </cell>
          <cell r="CC388">
            <v>0</v>
          </cell>
          <cell r="CD388">
            <v>0</v>
          </cell>
          <cell r="CE388">
            <v>0</v>
          </cell>
          <cell r="CF388">
            <v>0</v>
          </cell>
          <cell r="CG388">
            <v>0</v>
          </cell>
          <cell r="CH388">
            <v>0</v>
          </cell>
          <cell r="CI388">
            <v>0</v>
          </cell>
          <cell r="CJ388">
            <v>0</v>
          </cell>
          <cell r="CK388">
            <v>0</v>
          </cell>
          <cell r="CL388">
            <v>0</v>
          </cell>
          <cell r="CN388">
            <v>0</v>
          </cell>
          <cell r="CP388">
            <v>0</v>
          </cell>
          <cell r="CQ388">
            <v>0</v>
          </cell>
          <cell r="CR388">
            <v>0</v>
          </cell>
          <cell r="CS388">
            <v>-0.93079255227385715</v>
          </cell>
          <cell r="CT388">
            <v>-0.93079255227385715</v>
          </cell>
          <cell r="CV388">
            <v>0</v>
          </cell>
        </row>
        <row r="389">
          <cell r="A389">
            <v>725</v>
          </cell>
          <cell r="B389">
            <v>725</v>
          </cell>
          <cell r="C389" t="str">
            <v>HAMPDEN WILBRAHAM</v>
          </cell>
          <cell r="D389">
            <v>5</v>
          </cell>
          <cell r="E389">
            <v>74699</v>
          </cell>
          <cell r="F389">
            <v>0</v>
          </cell>
          <cell r="G389">
            <v>4465</v>
          </cell>
          <cell r="H389">
            <v>79164</v>
          </cell>
          <cell r="J389">
            <v>3089.799027432528</v>
          </cell>
          <cell r="K389">
            <v>0.13941973637083038</v>
          </cell>
          <cell r="L389">
            <v>4465</v>
          </cell>
          <cell r="M389">
            <v>7554.7990274325275</v>
          </cell>
          <cell r="O389">
            <v>71609.200972567472</v>
          </cell>
          <cell r="Q389">
            <v>0</v>
          </cell>
          <cell r="R389">
            <v>3089.799027432528</v>
          </cell>
          <cell r="S389">
            <v>4465</v>
          </cell>
          <cell r="T389">
            <v>7554.7990274325275</v>
          </cell>
          <cell r="V389">
            <v>26626.848156234075</v>
          </cell>
          <cell r="AA389">
            <v>680</v>
          </cell>
          <cell r="AB389">
            <v>5</v>
          </cell>
          <cell r="AC389">
            <v>0</v>
          </cell>
          <cell r="AD389">
            <v>0</v>
          </cell>
          <cell r="AE389">
            <v>74699</v>
          </cell>
          <cell r="AF389">
            <v>0</v>
          </cell>
          <cell r="AG389">
            <v>74699</v>
          </cell>
          <cell r="AH389">
            <v>0</v>
          </cell>
          <cell r="AI389">
            <v>4465</v>
          </cell>
          <cell r="AJ389">
            <v>79164</v>
          </cell>
          <cell r="AK389">
            <v>0</v>
          </cell>
          <cell r="AM389">
            <v>0</v>
          </cell>
          <cell r="AN389">
            <v>0</v>
          </cell>
          <cell r="AO389">
            <v>79164</v>
          </cell>
          <cell r="BA389">
            <v>680</v>
          </cell>
          <cell r="BB389">
            <v>725</v>
          </cell>
          <cell r="BC389" t="str">
            <v>HAMPDEN WILBRAHAM</v>
          </cell>
          <cell r="BD389">
            <v>74699</v>
          </cell>
          <cell r="BE389">
            <v>69789</v>
          </cell>
          <cell r="BF389">
            <v>4910</v>
          </cell>
          <cell r="BG389">
            <v>6271.75</v>
          </cell>
          <cell r="BH389">
            <v>0</v>
          </cell>
          <cell r="BI389">
            <v>1905.75</v>
          </cell>
          <cell r="BJ389">
            <v>0</v>
          </cell>
          <cell r="BK389">
            <v>8975.25</v>
          </cell>
          <cell r="BL389">
            <v>99.09815623407485</v>
          </cell>
          <cell r="BM389">
            <v>22161.848156234075</v>
          </cell>
          <cell r="BN389">
            <v>3097.6346500737709</v>
          </cell>
          <cell r="CA389">
            <v>725</v>
          </cell>
          <cell r="CB389" t="str">
            <v>HAMPDEN WILBRAHAM</v>
          </cell>
          <cell r="CC389">
            <v>0</v>
          </cell>
          <cell r="CD389">
            <v>0</v>
          </cell>
          <cell r="CE389">
            <v>0</v>
          </cell>
          <cell r="CF389">
            <v>0</v>
          </cell>
          <cell r="CG389">
            <v>0</v>
          </cell>
          <cell r="CH389">
            <v>0</v>
          </cell>
          <cell r="CI389">
            <v>0</v>
          </cell>
          <cell r="CJ389">
            <v>0</v>
          </cell>
          <cell r="CK389">
            <v>0</v>
          </cell>
          <cell r="CL389">
            <v>0</v>
          </cell>
          <cell r="CN389">
            <v>0</v>
          </cell>
          <cell r="CP389">
            <v>4910</v>
          </cell>
          <cell r="CQ389">
            <v>4910</v>
          </cell>
          <cell r="CR389">
            <v>0</v>
          </cell>
          <cell r="CS389">
            <v>99.09815623407485</v>
          </cell>
          <cell r="CT389">
            <v>99.09815623407485</v>
          </cell>
          <cell r="CV389">
            <v>0</v>
          </cell>
        </row>
        <row r="390">
          <cell r="A390">
            <v>726</v>
          </cell>
          <cell r="B390">
            <v>726</v>
          </cell>
          <cell r="C390" t="str">
            <v>HAMPSHIRE</v>
          </cell>
          <cell r="D390">
            <v>23</v>
          </cell>
          <cell r="E390">
            <v>354388</v>
          </cell>
          <cell r="F390">
            <v>0</v>
          </cell>
          <cell r="G390">
            <v>20539</v>
          </cell>
          <cell r="H390">
            <v>374927</v>
          </cell>
          <cell r="J390">
            <v>221.98516216123929</v>
          </cell>
          <cell r="K390">
            <v>4.9749450092630657E-3</v>
          </cell>
          <cell r="L390">
            <v>20539</v>
          </cell>
          <cell r="M390">
            <v>20760.98516216124</v>
          </cell>
          <cell r="O390">
            <v>354166.01483783877</v>
          </cell>
          <cell r="Q390">
            <v>0</v>
          </cell>
          <cell r="R390">
            <v>221.98516216123929</v>
          </cell>
          <cell r="S390">
            <v>20539</v>
          </cell>
          <cell r="T390">
            <v>20760.98516216124</v>
          </cell>
          <cell r="V390">
            <v>65159.62630801255</v>
          </cell>
          <cell r="AA390">
            <v>683</v>
          </cell>
          <cell r="AB390">
            <v>23</v>
          </cell>
          <cell r="AC390">
            <v>0</v>
          </cell>
          <cell r="AD390">
            <v>0</v>
          </cell>
          <cell r="AE390">
            <v>354388</v>
          </cell>
          <cell r="AF390">
            <v>0</v>
          </cell>
          <cell r="AG390">
            <v>354388</v>
          </cell>
          <cell r="AH390">
            <v>0</v>
          </cell>
          <cell r="AI390">
            <v>20539</v>
          </cell>
          <cell r="AJ390">
            <v>374927</v>
          </cell>
          <cell r="AK390">
            <v>0</v>
          </cell>
          <cell r="AM390">
            <v>0</v>
          </cell>
          <cell r="AN390">
            <v>0</v>
          </cell>
          <cell r="AO390">
            <v>374927</v>
          </cell>
          <cell r="BA390">
            <v>683</v>
          </cell>
          <cell r="BB390">
            <v>726</v>
          </cell>
          <cell r="BC390" t="str">
            <v>HAMPSHIRE</v>
          </cell>
          <cell r="BD390">
            <v>354388</v>
          </cell>
          <cell r="BE390">
            <v>371607</v>
          </cell>
          <cell r="BF390">
            <v>0</v>
          </cell>
          <cell r="BG390">
            <v>22875.5</v>
          </cell>
          <cell r="BH390">
            <v>6528</v>
          </cell>
          <cell r="BI390">
            <v>0</v>
          </cell>
          <cell r="BJ390">
            <v>0</v>
          </cell>
          <cell r="BK390">
            <v>14857.25</v>
          </cell>
          <cell r="BL390">
            <v>359.87630801255</v>
          </cell>
          <cell r="BM390">
            <v>44620.62630801255</v>
          </cell>
          <cell r="BN390">
            <v>222.54810879537553</v>
          </cell>
          <cell r="CA390">
            <v>726</v>
          </cell>
          <cell r="CB390" t="str">
            <v>HAMPSHIRE</v>
          </cell>
          <cell r="CC390">
            <v>0</v>
          </cell>
          <cell r="CD390">
            <v>0</v>
          </cell>
          <cell r="CE390">
            <v>0</v>
          </cell>
          <cell r="CF390">
            <v>0</v>
          </cell>
          <cell r="CG390">
            <v>0</v>
          </cell>
          <cell r="CH390">
            <v>0</v>
          </cell>
          <cell r="CI390">
            <v>0</v>
          </cell>
          <cell r="CJ390">
            <v>0</v>
          </cell>
          <cell r="CK390">
            <v>0</v>
          </cell>
          <cell r="CL390">
            <v>0</v>
          </cell>
          <cell r="CN390">
            <v>0</v>
          </cell>
          <cell r="CP390">
            <v>0</v>
          </cell>
          <cell r="CQ390">
            <v>0</v>
          </cell>
          <cell r="CR390">
            <v>0</v>
          </cell>
          <cell r="CS390">
            <v>359.87630801255</v>
          </cell>
          <cell r="CT390">
            <v>359.87630801255</v>
          </cell>
          <cell r="CV390">
            <v>0</v>
          </cell>
        </row>
        <row r="391">
          <cell r="A391">
            <v>727</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AA391">
            <v>685</v>
          </cell>
          <cell r="BA391">
            <v>685</v>
          </cell>
          <cell r="BB391">
            <v>727</v>
          </cell>
          <cell r="BC391" t="str">
            <v>HAWLEMONT</v>
          </cell>
          <cell r="BD391">
            <v>0</v>
          </cell>
          <cell r="BE391">
            <v>0</v>
          </cell>
          <cell r="BF391">
            <v>0</v>
          </cell>
          <cell r="BG391">
            <v>0</v>
          </cell>
          <cell r="BH391">
            <v>0</v>
          </cell>
          <cell r="BI391">
            <v>0</v>
          </cell>
          <cell r="BJ391">
            <v>0</v>
          </cell>
          <cell r="BK391">
            <v>0</v>
          </cell>
          <cell r="BL391">
            <v>0</v>
          </cell>
          <cell r="BM391">
            <v>0</v>
          </cell>
          <cell r="BN391">
            <v>0</v>
          </cell>
          <cell r="CA391">
            <v>727</v>
          </cell>
          <cell r="CB391" t="str">
            <v>HAWLEMONT</v>
          </cell>
          <cell r="CC391">
            <v>0</v>
          </cell>
          <cell r="CD391">
            <v>0</v>
          </cell>
          <cell r="CE391">
            <v>0</v>
          </cell>
          <cell r="CF391">
            <v>0</v>
          </cell>
          <cell r="CG391">
            <v>0</v>
          </cell>
          <cell r="CH391">
            <v>0</v>
          </cell>
          <cell r="CI391">
            <v>0</v>
          </cell>
          <cell r="CJ391">
            <v>0</v>
          </cell>
          <cell r="CK391">
            <v>0</v>
          </cell>
          <cell r="CL391">
            <v>0</v>
          </cell>
          <cell r="CN391">
            <v>0</v>
          </cell>
          <cell r="CP391">
            <v>0</v>
          </cell>
          <cell r="CQ391">
            <v>0</v>
          </cell>
          <cell r="CR391">
            <v>0</v>
          </cell>
          <cell r="CS391">
            <v>0</v>
          </cell>
          <cell r="CT391">
            <v>0</v>
          </cell>
          <cell r="CV391">
            <v>0</v>
          </cell>
        </row>
        <row r="392">
          <cell r="A392">
            <v>728</v>
          </cell>
          <cell r="B392">
            <v>728</v>
          </cell>
          <cell r="C392" t="str">
            <v>KING PHILIP</v>
          </cell>
          <cell r="D392">
            <v>15</v>
          </cell>
          <cell r="E392">
            <v>198833</v>
          </cell>
          <cell r="F392">
            <v>0</v>
          </cell>
          <cell r="G392">
            <v>13395</v>
          </cell>
          <cell r="H392">
            <v>212228</v>
          </cell>
          <cell r="J392">
            <v>131.28459327022006</v>
          </cell>
          <cell r="K392">
            <v>6.1334799621021461E-3</v>
          </cell>
          <cell r="L392">
            <v>13395</v>
          </cell>
          <cell r="M392">
            <v>13526.28459327022</v>
          </cell>
          <cell r="O392">
            <v>198701.71540672978</v>
          </cell>
          <cell r="Q392">
            <v>0</v>
          </cell>
          <cell r="R392">
            <v>131.28459327022006</v>
          </cell>
          <cell r="S392">
            <v>13395</v>
          </cell>
          <cell r="T392">
            <v>13526.28459327022</v>
          </cell>
          <cell r="V392">
            <v>34799.585012327079</v>
          </cell>
          <cell r="AA392">
            <v>690</v>
          </cell>
          <cell r="AB392">
            <v>15</v>
          </cell>
          <cell r="AC392">
            <v>0</v>
          </cell>
          <cell r="AD392">
            <v>0</v>
          </cell>
          <cell r="AE392">
            <v>198833</v>
          </cell>
          <cell r="AF392">
            <v>0</v>
          </cell>
          <cell r="AG392">
            <v>198833</v>
          </cell>
          <cell r="AH392">
            <v>0</v>
          </cell>
          <cell r="AI392">
            <v>13395</v>
          </cell>
          <cell r="AJ392">
            <v>212228</v>
          </cell>
          <cell r="AK392">
            <v>0</v>
          </cell>
          <cell r="AM392">
            <v>0</v>
          </cell>
          <cell r="AN392">
            <v>0</v>
          </cell>
          <cell r="AO392">
            <v>212228</v>
          </cell>
          <cell r="BA392">
            <v>690</v>
          </cell>
          <cell r="BB392">
            <v>728</v>
          </cell>
          <cell r="BC392" t="str">
            <v>KING PHILIP</v>
          </cell>
          <cell r="BD392">
            <v>198833</v>
          </cell>
          <cell r="BE392">
            <v>212936</v>
          </cell>
          <cell r="BF392">
            <v>0</v>
          </cell>
          <cell r="BG392">
            <v>13535.5</v>
          </cell>
          <cell r="BH392">
            <v>4298</v>
          </cell>
          <cell r="BI392">
            <v>3358.25</v>
          </cell>
          <cell r="BJ392">
            <v>0</v>
          </cell>
          <cell r="BK392">
            <v>0</v>
          </cell>
          <cell r="BL392">
            <v>212.83501232707931</v>
          </cell>
          <cell r="BM392">
            <v>21404.585012327079</v>
          </cell>
          <cell r="BN392">
            <v>131.61752642294013</v>
          </cell>
          <cell r="CA392">
            <v>728</v>
          </cell>
          <cell r="CB392" t="str">
            <v>KING PHILIP</v>
          </cell>
          <cell r="CC392">
            <v>0</v>
          </cell>
          <cell r="CD392">
            <v>0</v>
          </cell>
          <cell r="CE392">
            <v>0</v>
          </cell>
          <cell r="CF392">
            <v>0</v>
          </cell>
          <cell r="CG392">
            <v>0</v>
          </cell>
          <cell r="CH392">
            <v>0</v>
          </cell>
          <cell r="CI392">
            <v>0</v>
          </cell>
          <cell r="CJ392">
            <v>0</v>
          </cell>
          <cell r="CK392">
            <v>0</v>
          </cell>
          <cell r="CL392">
            <v>0</v>
          </cell>
          <cell r="CN392">
            <v>0</v>
          </cell>
          <cell r="CP392">
            <v>0</v>
          </cell>
          <cell r="CQ392">
            <v>0</v>
          </cell>
          <cell r="CR392">
            <v>0</v>
          </cell>
          <cell r="CS392">
            <v>212.83501232707931</v>
          </cell>
          <cell r="CT392">
            <v>212.83501232707931</v>
          </cell>
          <cell r="CV392">
            <v>0</v>
          </cell>
        </row>
        <row r="393">
          <cell r="A393">
            <v>729</v>
          </cell>
          <cell r="B393">
            <v>729</v>
          </cell>
          <cell r="C393" t="str">
            <v>LINCOLN SUDBURY</v>
          </cell>
          <cell r="D393">
            <v>2</v>
          </cell>
          <cell r="E393">
            <v>33743</v>
          </cell>
          <cell r="F393">
            <v>0</v>
          </cell>
          <cell r="G393">
            <v>1786</v>
          </cell>
          <cell r="H393">
            <v>35529</v>
          </cell>
          <cell r="J393">
            <v>11188.286659282932</v>
          </cell>
          <cell r="K393">
            <v>0.50301059620845578</v>
          </cell>
          <cell r="L393">
            <v>1786</v>
          </cell>
          <cell r="M393">
            <v>12974.286659282932</v>
          </cell>
          <cell r="O393">
            <v>22554.71334071707</v>
          </cell>
          <cell r="Q393">
            <v>0</v>
          </cell>
          <cell r="R393">
            <v>11188.286659282932</v>
          </cell>
          <cell r="S393">
            <v>1786</v>
          </cell>
          <cell r="T393">
            <v>12974.286659282932</v>
          </cell>
          <cell r="V393">
            <v>24028.646066736779</v>
          </cell>
          <cell r="AA393">
            <v>695</v>
          </cell>
          <cell r="AB393">
            <v>2</v>
          </cell>
          <cell r="AC393">
            <v>0</v>
          </cell>
          <cell r="AD393">
            <v>0</v>
          </cell>
          <cell r="AE393">
            <v>33743</v>
          </cell>
          <cell r="AF393">
            <v>0</v>
          </cell>
          <cell r="AG393">
            <v>33743</v>
          </cell>
          <cell r="AH393">
            <v>0</v>
          </cell>
          <cell r="AI393">
            <v>1786</v>
          </cell>
          <cell r="AJ393">
            <v>35529</v>
          </cell>
          <cell r="AK393">
            <v>0</v>
          </cell>
          <cell r="AM393">
            <v>0</v>
          </cell>
          <cell r="AN393">
            <v>0</v>
          </cell>
          <cell r="AO393">
            <v>35529</v>
          </cell>
          <cell r="BA393">
            <v>695</v>
          </cell>
          <cell r="BB393">
            <v>729</v>
          </cell>
          <cell r="BC393" t="str">
            <v>LINCOLN SUDBURY</v>
          </cell>
          <cell r="BD393">
            <v>33743</v>
          </cell>
          <cell r="BE393">
            <v>15607</v>
          </cell>
          <cell r="BF393">
            <v>18136</v>
          </cell>
          <cell r="BG393">
            <v>137.75</v>
          </cell>
          <cell r="BH393">
            <v>127</v>
          </cell>
          <cell r="BI393">
            <v>225.75</v>
          </cell>
          <cell r="BJ393">
            <v>0</v>
          </cell>
          <cell r="BK393">
            <v>3614</v>
          </cell>
          <cell r="BL393">
            <v>2.1460667367779251</v>
          </cell>
          <cell r="BM393">
            <v>22242.646066736779</v>
          </cell>
          <cell r="BN393">
            <v>11216.659764292626</v>
          </cell>
          <cell r="CA393">
            <v>729</v>
          </cell>
          <cell r="CB393" t="str">
            <v>LINCOLN SUDBURY</v>
          </cell>
          <cell r="CC393">
            <v>0</v>
          </cell>
          <cell r="CD393">
            <v>0</v>
          </cell>
          <cell r="CE393">
            <v>0</v>
          </cell>
          <cell r="CF393">
            <v>0</v>
          </cell>
          <cell r="CG393">
            <v>0</v>
          </cell>
          <cell r="CH393">
            <v>0</v>
          </cell>
          <cell r="CI393">
            <v>0</v>
          </cell>
          <cell r="CJ393">
            <v>0</v>
          </cell>
          <cell r="CK393">
            <v>0</v>
          </cell>
          <cell r="CL393">
            <v>0</v>
          </cell>
          <cell r="CN393">
            <v>0</v>
          </cell>
          <cell r="CP393">
            <v>18136</v>
          </cell>
          <cell r="CQ393">
            <v>18136</v>
          </cell>
          <cell r="CR393">
            <v>0</v>
          </cell>
          <cell r="CS393">
            <v>2.1460667367779251</v>
          </cell>
          <cell r="CT393">
            <v>2.1460667367779251</v>
          </cell>
          <cell r="CV393">
            <v>0</v>
          </cell>
        </row>
        <row r="394">
          <cell r="A394">
            <v>698</v>
          </cell>
          <cell r="B394">
            <v>698</v>
          </cell>
          <cell r="C394" t="str">
            <v>MANCHESTER ESSEX</v>
          </cell>
          <cell r="D394">
            <v>0</v>
          </cell>
          <cell r="E394">
            <v>0</v>
          </cell>
          <cell r="F394">
            <v>0</v>
          </cell>
          <cell r="G394">
            <v>0</v>
          </cell>
          <cell r="H394">
            <v>0</v>
          </cell>
          <cell r="J394">
            <v>0</v>
          </cell>
          <cell r="K394"/>
          <cell r="L394">
            <v>0</v>
          </cell>
          <cell r="M394">
            <v>0</v>
          </cell>
          <cell r="O394">
            <v>0</v>
          </cell>
          <cell r="Q394">
            <v>0</v>
          </cell>
          <cell r="R394">
            <v>0</v>
          </cell>
          <cell r="S394">
            <v>0</v>
          </cell>
          <cell r="T394">
            <v>0</v>
          </cell>
          <cell r="V394">
            <v>0</v>
          </cell>
          <cell r="AA394">
            <v>698</v>
          </cell>
          <cell r="BA394">
            <v>698</v>
          </cell>
          <cell r="BB394">
            <v>698</v>
          </cell>
          <cell r="BC394" t="str">
            <v>MANCHESTER ESSEX</v>
          </cell>
          <cell r="BD394">
            <v>0</v>
          </cell>
          <cell r="BE394">
            <v>0</v>
          </cell>
          <cell r="BF394">
            <v>0</v>
          </cell>
          <cell r="BG394">
            <v>0</v>
          </cell>
          <cell r="BH394">
            <v>0</v>
          </cell>
          <cell r="BI394">
            <v>0</v>
          </cell>
          <cell r="BJ394">
            <v>0</v>
          </cell>
          <cell r="BK394">
            <v>0</v>
          </cell>
          <cell r="BL394">
            <v>0</v>
          </cell>
          <cell r="BM394">
            <v>0</v>
          </cell>
          <cell r="BN394">
            <v>0</v>
          </cell>
          <cell r="CA394">
            <v>698</v>
          </cell>
          <cell r="CB394" t="str">
            <v>MANCHESTER ESSEX</v>
          </cell>
          <cell r="CC394">
            <v>0</v>
          </cell>
          <cell r="CD394">
            <v>0</v>
          </cell>
          <cell r="CE394">
            <v>0</v>
          </cell>
          <cell r="CF394">
            <v>0</v>
          </cell>
          <cell r="CG394">
            <v>0</v>
          </cell>
          <cell r="CH394">
            <v>0</v>
          </cell>
          <cell r="CI394">
            <v>0</v>
          </cell>
          <cell r="CJ394">
            <v>0</v>
          </cell>
          <cell r="CK394">
            <v>0</v>
          </cell>
          <cell r="CL394">
            <v>0</v>
          </cell>
          <cell r="CN394">
            <v>0</v>
          </cell>
          <cell r="CP394">
            <v>0</v>
          </cell>
          <cell r="CQ394">
            <v>0</v>
          </cell>
          <cell r="CR394">
            <v>0</v>
          </cell>
          <cell r="CS394">
            <v>0</v>
          </cell>
          <cell r="CT394">
            <v>0</v>
          </cell>
          <cell r="CV394">
            <v>0</v>
          </cell>
        </row>
        <row r="395">
          <cell r="A395">
            <v>731</v>
          </cell>
          <cell r="B395">
            <v>731</v>
          </cell>
          <cell r="C395" t="str">
            <v>MARTHAS VINEYARD</v>
          </cell>
          <cell r="D395">
            <v>24</v>
          </cell>
          <cell r="E395">
            <v>595608</v>
          </cell>
          <cell r="F395">
            <v>0</v>
          </cell>
          <cell r="G395">
            <v>21432</v>
          </cell>
          <cell r="H395">
            <v>617040</v>
          </cell>
          <cell r="J395">
            <v>0</v>
          </cell>
          <cell r="K395">
            <v>0</v>
          </cell>
          <cell r="L395">
            <v>21432</v>
          </cell>
          <cell r="M395">
            <v>21432</v>
          </cell>
          <cell r="O395">
            <v>595608</v>
          </cell>
          <cell r="Q395">
            <v>0</v>
          </cell>
          <cell r="R395">
            <v>0</v>
          </cell>
          <cell r="S395">
            <v>21432</v>
          </cell>
          <cell r="T395">
            <v>21432</v>
          </cell>
          <cell r="V395">
            <v>87249.25</v>
          </cell>
          <cell r="AA395">
            <v>700</v>
          </cell>
          <cell r="AB395">
            <v>24</v>
          </cell>
          <cell r="AC395">
            <v>0</v>
          </cell>
          <cell r="AD395">
            <v>0</v>
          </cell>
          <cell r="AE395">
            <v>595608</v>
          </cell>
          <cell r="AF395">
            <v>0</v>
          </cell>
          <cell r="AG395">
            <v>595608</v>
          </cell>
          <cell r="AH395">
            <v>0</v>
          </cell>
          <cell r="AI395">
            <v>21432</v>
          </cell>
          <cell r="AJ395">
            <v>617040</v>
          </cell>
          <cell r="AK395">
            <v>0</v>
          </cell>
          <cell r="AM395">
            <v>0</v>
          </cell>
          <cell r="AN395">
            <v>0</v>
          </cell>
          <cell r="AO395">
            <v>617040</v>
          </cell>
          <cell r="BA395">
            <v>700</v>
          </cell>
          <cell r="BB395">
            <v>731</v>
          </cell>
          <cell r="BC395" t="str">
            <v>MARTHAS VINEYARD</v>
          </cell>
          <cell r="BD395">
            <v>595608</v>
          </cell>
          <cell r="BE395">
            <v>623491</v>
          </cell>
          <cell r="BF395">
            <v>0</v>
          </cell>
          <cell r="BG395">
            <v>0</v>
          </cell>
          <cell r="BH395">
            <v>0</v>
          </cell>
          <cell r="BI395">
            <v>20390.5</v>
          </cell>
          <cell r="BJ395">
            <v>17590</v>
          </cell>
          <cell r="BK395">
            <v>27836.75</v>
          </cell>
          <cell r="BL395">
            <v>0</v>
          </cell>
          <cell r="BM395">
            <v>65817.25</v>
          </cell>
          <cell r="BN395">
            <v>0</v>
          </cell>
          <cell r="CA395">
            <v>731</v>
          </cell>
          <cell r="CB395" t="str">
            <v>MARTHAS VINEYARD</v>
          </cell>
          <cell r="CC395">
            <v>0</v>
          </cell>
          <cell r="CD395">
            <v>0</v>
          </cell>
          <cell r="CE395">
            <v>0</v>
          </cell>
          <cell r="CF395">
            <v>0</v>
          </cell>
          <cell r="CG395">
            <v>0</v>
          </cell>
          <cell r="CH395">
            <v>0</v>
          </cell>
          <cell r="CI395">
            <v>0</v>
          </cell>
          <cell r="CJ395">
            <v>0</v>
          </cell>
          <cell r="CK395">
            <v>0</v>
          </cell>
          <cell r="CL395">
            <v>0</v>
          </cell>
          <cell r="CN395">
            <v>0</v>
          </cell>
          <cell r="CP395">
            <v>0</v>
          </cell>
          <cell r="CQ395">
            <v>0</v>
          </cell>
          <cell r="CR395">
            <v>0</v>
          </cell>
          <cell r="CS395">
            <v>0</v>
          </cell>
          <cell r="CT395">
            <v>0</v>
          </cell>
          <cell r="CV395">
            <v>0</v>
          </cell>
        </row>
        <row r="396">
          <cell r="A396">
            <v>732</v>
          </cell>
          <cell r="B396">
            <v>732</v>
          </cell>
          <cell r="C396" t="str">
            <v>MASCONOMET</v>
          </cell>
          <cell r="D396">
            <v>0</v>
          </cell>
          <cell r="E396">
            <v>0</v>
          </cell>
          <cell r="F396">
            <v>0</v>
          </cell>
          <cell r="G396">
            <v>0</v>
          </cell>
          <cell r="H396">
            <v>0</v>
          </cell>
          <cell r="J396">
            <v>87.804683797487172</v>
          </cell>
          <cell r="K396">
            <v>5.753591940033E-3</v>
          </cell>
          <cell r="L396">
            <v>0</v>
          </cell>
          <cell r="M396">
            <v>87.804683797487172</v>
          </cell>
          <cell r="O396">
            <v>-87.804683797487172</v>
          </cell>
          <cell r="Q396">
            <v>0</v>
          </cell>
          <cell r="R396">
            <v>87.804683797487172</v>
          </cell>
          <cell r="S396">
            <v>0</v>
          </cell>
          <cell r="T396">
            <v>87.804683797487172</v>
          </cell>
          <cell r="V396">
            <v>15260.846565525389</v>
          </cell>
          <cell r="AA396">
            <v>705</v>
          </cell>
          <cell r="BA396">
            <v>705</v>
          </cell>
          <cell r="BB396">
            <v>732</v>
          </cell>
          <cell r="BC396" t="str">
            <v>MASCONOMET</v>
          </cell>
          <cell r="BD396">
            <v>0</v>
          </cell>
          <cell r="BE396">
            <v>48666</v>
          </cell>
          <cell r="BF396">
            <v>0</v>
          </cell>
          <cell r="BG396">
            <v>9054</v>
          </cell>
          <cell r="BH396">
            <v>2960</v>
          </cell>
          <cell r="BI396">
            <v>0</v>
          </cell>
          <cell r="BJ396">
            <v>3104.5</v>
          </cell>
          <cell r="BK396">
            <v>0</v>
          </cell>
          <cell r="BL396">
            <v>142.34656552538945</v>
          </cell>
          <cell r="BM396">
            <v>15260.846565525389</v>
          </cell>
          <cell r="BN396">
            <v>88.027353415239773</v>
          </cell>
          <cell r="CA396">
            <v>732</v>
          </cell>
          <cell r="CB396" t="str">
            <v>MASCONOMET</v>
          </cell>
          <cell r="CC396">
            <v>0</v>
          </cell>
          <cell r="CD396">
            <v>0</v>
          </cell>
          <cell r="CE396">
            <v>0</v>
          </cell>
          <cell r="CF396">
            <v>0</v>
          </cell>
          <cell r="CG396">
            <v>0</v>
          </cell>
          <cell r="CH396">
            <v>0</v>
          </cell>
          <cell r="CI396">
            <v>0</v>
          </cell>
          <cell r="CJ396">
            <v>0</v>
          </cell>
          <cell r="CK396">
            <v>0</v>
          </cell>
          <cell r="CL396">
            <v>0</v>
          </cell>
          <cell r="CN396">
            <v>0</v>
          </cell>
          <cell r="CP396">
            <v>0</v>
          </cell>
          <cell r="CQ396">
            <v>0</v>
          </cell>
          <cell r="CR396">
            <v>0</v>
          </cell>
          <cell r="CS396">
            <v>142.34656552538945</v>
          </cell>
          <cell r="CT396">
            <v>142.34656552538945</v>
          </cell>
          <cell r="CV396">
            <v>0</v>
          </cell>
        </row>
        <row r="397">
          <cell r="A397">
            <v>733</v>
          </cell>
          <cell r="B397">
            <v>733</v>
          </cell>
          <cell r="C397" t="str">
            <v>MENDON UPTON</v>
          </cell>
          <cell r="D397">
            <v>6</v>
          </cell>
          <cell r="E397">
            <v>87171</v>
          </cell>
          <cell r="F397">
            <v>0</v>
          </cell>
          <cell r="G397">
            <v>5358</v>
          </cell>
          <cell r="H397">
            <v>92529</v>
          </cell>
          <cell r="J397">
            <v>0</v>
          </cell>
          <cell r="K397">
            <v>0</v>
          </cell>
          <cell r="L397">
            <v>5358</v>
          </cell>
          <cell r="M397">
            <v>5358</v>
          </cell>
          <cell r="O397">
            <v>87171</v>
          </cell>
          <cell r="Q397">
            <v>0</v>
          </cell>
          <cell r="R397">
            <v>0</v>
          </cell>
          <cell r="S397">
            <v>5358</v>
          </cell>
          <cell r="T397">
            <v>5358</v>
          </cell>
          <cell r="V397">
            <v>12689.75</v>
          </cell>
          <cell r="AA397">
            <v>710</v>
          </cell>
          <cell r="AB397">
            <v>6</v>
          </cell>
          <cell r="AC397">
            <v>0</v>
          </cell>
          <cell r="AD397">
            <v>0</v>
          </cell>
          <cell r="AE397">
            <v>87171</v>
          </cell>
          <cell r="AF397">
            <v>0</v>
          </cell>
          <cell r="AG397">
            <v>87171</v>
          </cell>
          <cell r="AH397">
            <v>0</v>
          </cell>
          <cell r="AI397">
            <v>5358</v>
          </cell>
          <cell r="AJ397">
            <v>92529</v>
          </cell>
          <cell r="AK397">
            <v>0</v>
          </cell>
          <cell r="AM397">
            <v>0</v>
          </cell>
          <cell r="AN397">
            <v>0</v>
          </cell>
          <cell r="AO397">
            <v>92529</v>
          </cell>
          <cell r="BA397">
            <v>710</v>
          </cell>
          <cell r="BB397">
            <v>733</v>
          </cell>
          <cell r="BC397" t="str">
            <v>MENDON UPTON</v>
          </cell>
          <cell r="BD397">
            <v>87171</v>
          </cell>
          <cell r="BE397">
            <v>107566</v>
          </cell>
          <cell r="BF397">
            <v>0</v>
          </cell>
          <cell r="BG397">
            <v>0</v>
          </cell>
          <cell r="BH397">
            <v>0</v>
          </cell>
          <cell r="BI397">
            <v>0</v>
          </cell>
          <cell r="BJ397">
            <v>7331.75</v>
          </cell>
          <cell r="BK397">
            <v>0</v>
          </cell>
          <cell r="BL397">
            <v>0</v>
          </cell>
          <cell r="BM397">
            <v>7331.75</v>
          </cell>
          <cell r="BN397">
            <v>0</v>
          </cell>
          <cell r="CA397">
            <v>733</v>
          </cell>
          <cell r="CB397" t="str">
            <v>MENDON UPTON</v>
          </cell>
          <cell r="CC397">
            <v>0</v>
          </cell>
          <cell r="CD397">
            <v>0</v>
          </cell>
          <cell r="CE397">
            <v>0</v>
          </cell>
          <cell r="CF397">
            <v>0</v>
          </cell>
          <cell r="CG397">
            <v>0</v>
          </cell>
          <cell r="CH397">
            <v>0</v>
          </cell>
          <cell r="CI397">
            <v>0</v>
          </cell>
          <cell r="CJ397">
            <v>0</v>
          </cell>
          <cell r="CK397">
            <v>0</v>
          </cell>
          <cell r="CL397">
            <v>0</v>
          </cell>
          <cell r="CN397">
            <v>0</v>
          </cell>
          <cell r="CP397">
            <v>0</v>
          </cell>
          <cell r="CQ397">
            <v>0</v>
          </cell>
          <cell r="CR397">
            <v>0</v>
          </cell>
          <cell r="CS397">
            <v>0</v>
          </cell>
          <cell r="CT397">
            <v>0</v>
          </cell>
          <cell r="CV397">
            <v>0</v>
          </cell>
        </row>
        <row r="398">
          <cell r="A398">
            <v>811</v>
          </cell>
          <cell r="B398">
            <v>811</v>
          </cell>
          <cell r="C398" t="str">
            <v>MONOMOY</v>
          </cell>
          <cell r="D398">
            <v>67</v>
          </cell>
          <cell r="E398">
            <v>1150438</v>
          </cell>
          <cell r="F398">
            <v>0</v>
          </cell>
          <cell r="G398">
            <v>59831</v>
          </cell>
          <cell r="H398">
            <v>1210269</v>
          </cell>
          <cell r="J398">
            <v>44749.427426571798</v>
          </cell>
          <cell r="K398">
            <v>0.22825220245607086</v>
          </cell>
          <cell r="L398">
            <v>59831</v>
          </cell>
          <cell r="M398">
            <v>104580.4274265718</v>
          </cell>
          <cell r="O398">
            <v>1105688.5725734283</v>
          </cell>
          <cell r="Q398">
            <v>0</v>
          </cell>
          <cell r="R398">
            <v>44749.427426571798</v>
          </cell>
          <cell r="S398">
            <v>59831</v>
          </cell>
          <cell r="T398">
            <v>104580.4274265718</v>
          </cell>
          <cell r="V398">
            <v>255883.55478393123</v>
          </cell>
          <cell r="AA398">
            <v>712</v>
          </cell>
          <cell r="AB398">
            <v>67</v>
          </cell>
          <cell r="AC398">
            <v>0</v>
          </cell>
          <cell r="AD398">
            <v>0</v>
          </cell>
          <cell r="AE398">
            <v>1150438</v>
          </cell>
          <cell r="AF398">
            <v>0</v>
          </cell>
          <cell r="AG398">
            <v>1150438</v>
          </cell>
          <cell r="AH398">
            <v>0</v>
          </cell>
          <cell r="AI398">
            <v>59831</v>
          </cell>
          <cell r="AJ398">
            <v>1210269</v>
          </cell>
          <cell r="AK398">
            <v>0</v>
          </cell>
          <cell r="AM398">
            <v>0</v>
          </cell>
          <cell r="AN398">
            <v>0</v>
          </cell>
          <cell r="AO398">
            <v>1210269</v>
          </cell>
          <cell r="BA398">
            <v>712</v>
          </cell>
          <cell r="BB398">
            <v>811</v>
          </cell>
          <cell r="BC398" t="str">
            <v>MONOMOY</v>
          </cell>
          <cell r="BD398">
            <v>1150438</v>
          </cell>
          <cell r="BE398">
            <v>1077882</v>
          </cell>
          <cell r="BF398">
            <v>72556</v>
          </cell>
          <cell r="BG398">
            <v>0</v>
          </cell>
          <cell r="BH398">
            <v>39197</v>
          </cell>
          <cell r="BI398">
            <v>1603.25</v>
          </cell>
          <cell r="BJ398">
            <v>13156.25</v>
          </cell>
          <cell r="BK398">
            <v>69549.5</v>
          </cell>
          <cell r="BL398">
            <v>-9.4452160687633295</v>
          </cell>
          <cell r="BM398">
            <v>196052.55478393123</v>
          </cell>
          <cell r="BN398">
            <v>44862.910414822225</v>
          </cell>
          <cell r="CA398">
            <v>811</v>
          </cell>
          <cell r="CB398" t="str">
            <v>MONOMOY</v>
          </cell>
          <cell r="CC398">
            <v>0</v>
          </cell>
          <cell r="CD398">
            <v>0</v>
          </cell>
          <cell r="CE398">
            <v>0</v>
          </cell>
          <cell r="CF398">
            <v>0</v>
          </cell>
          <cell r="CG398">
            <v>0</v>
          </cell>
          <cell r="CH398">
            <v>0</v>
          </cell>
          <cell r="CI398">
            <v>0</v>
          </cell>
          <cell r="CJ398">
            <v>0</v>
          </cell>
          <cell r="CK398">
            <v>0</v>
          </cell>
          <cell r="CL398">
            <v>0</v>
          </cell>
          <cell r="CN398">
            <v>0</v>
          </cell>
          <cell r="CP398">
            <v>72556</v>
          </cell>
          <cell r="CQ398">
            <v>72556</v>
          </cell>
          <cell r="CR398">
            <v>0</v>
          </cell>
          <cell r="CS398">
            <v>-9.4452160687633295</v>
          </cell>
          <cell r="CT398">
            <v>-9.4452160687633295</v>
          </cell>
          <cell r="CV398">
            <v>0</v>
          </cell>
        </row>
        <row r="399">
          <cell r="A399">
            <v>736</v>
          </cell>
          <cell r="B399">
            <v>736</v>
          </cell>
          <cell r="C399" t="str">
            <v>MOUNT GREYLOCK</v>
          </cell>
          <cell r="D399">
            <v>18</v>
          </cell>
          <cell r="E399">
            <v>330696</v>
          </cell>
          <cell r="F399">
            <v>0</v>
          </cell>
          <cell r="G399">
            <v>16074</v>
          </cell>
          <cell r="H399">
            <v>346770</v>
          </cell>
          <cell r="J399">
            <v>24579.736272865699</v>
          </cell>
          <cell r="K399">
            <v>0.31454613976678419</v>
          </cell>
          <cell r="L399">
            <v>16074</v>
          </cell>
          <cell r="M399">
            <v>40653.736272865703</v>
          </cell>
          <cell r="O399">
            <v>306116.26372713433</v>
          </cell>
          <cell r="Q399">
            <v>0</v>
          </cell>
          <cell r="R399">
            <v>24579.736272865699</v>
          </cell>
          <cell r="S399">
            <v>16074</v>
          </cell>
          <cell r="T399">
            <v>40653.736272865703</v>
          </cell>
          <cell r="V399">
            <v>94217.5</v>
          </cell>
          <cell r="AA399">
            <v>715</v>
          </cell>
          <cell r="AB399">
            <v>18</v>
          </cell>
          <cell r="AC399">
            <v>0</v>
          </cell>
          <cell r="AD399">
            <v>0</v>
          </cell>
          <cell r="AE399">
            <v>330696</v>
          </cell>
          <cell r="AF399">
            <v>0</v>
          </cell>
          <cell r="AG399">
            <v>330696</v>
          </cell>
          <cell r="AH399">
            <v>0</v>
          </cell>
          <cell r="AI399">
            <v>16074</v>
          </cell>
          <cell r="AJ399">
            <v>346770</v>
          </cell>
          <cell r="AK399">
            <v>0</v>
          </cell>
          <cell r="AM399">
            <v>0</v>
          </cell>
          <cell r="AN399">
            <v>0</v>
          </cell>
          <cell r="AO399">
            <v>346770</v>
          </cell>
          <cell r="BA399">
            <v>715</v>
          </cell>
          <cell r="BB399">
            <v>736</v>
          </cell>
          <cell r="BC399" t="str">
            <v>MOUNT GREYLOCK</v>
          </cell>
          <cell r="BD399">
            <v>330696</v>
          </cell>
          <cell r="BE399">
            <v>290848</v>
          </cell>
          <cell r="BF399">
            <v>39848</v>
          </cell>
          <cell r="BG399">
            <v>0</v>
          </cell>
          <cell r="BH399">
            <v>0</v>
          </cell>
          <cell r="BI399">
            <v>11909.75</v>
          </cell>
          <cell r="BJ399">
            <v>0</v>
          </cell>
          <cell r="BK399">
            <v>26385.75</v>
          </cell>
          <cell r="BL399">
            <v>0</v>
          </cell>
          <cell r="BM399">
            <v>78143.5</v>
          </cell>
          <cell r="BN399">
            <v>24642.06962734781</v>
          </cell>
          <cell r="CA399">
            <v>736</v>
          </cell>
          <cell r="CB399" t="str">
            <v>MOUNT GREYLOCK</v>
          </cell>
          <cell r="CC399">
            <v>0</v>
          </cell>
          <cell r="CD399">
            <v>0</v>
          </cell>
          <cell r="CE399">
            <v>0</v>
          </cell>
          <cell r="CF399">
            <v>0</v>
          </cell>
          <cell r="CG399">
            <v>0</v>
          </cell>
          <cell r="CH399">
            <v>0</v>
          </cell>
          <cell r="CI399">
            <v>0</v>
          </cell>
          <cell r="CJ399">
            <v>0</v>
          </cell>
          <cell r="CK399">
            <v>0</v>
          </cell>
          <cell r="CL399">
            <v>0</v>
          </cell>
          <cell r="CN399">
            <v>0</v>
          </cell>
          <cell r="CP399">
            <v>39848</v>
          </cell>
          <cell r="CQ399">
            <v>39848</v>
          </cell>
          <cell r="CR399">
            <v>0</v>
          </cell>
          <cell r="CS399">
            <v>0</v>
          </cell>
          <cell r="CT399">
            <v>0</v>
          </cell>
          <cell r="CV399">
            <v>0</v>
          </cell>
        </row>
        <row r="400">
          <cell r="A400">
            <v>734</v>
          </cell>
          <cell r="B400">
            <v>734</v>
          </cell>
          <cell r="C400" t="str">
            <v>MOHAWK TRAIL</v>
          </cell>
          <cell r="D400">
            <v>55</v>
          </cell>
          <cell r="E400">
            <v>920074</v>
          </cell>
          <cell r="F400">
            <v>0</v>
          </cell>
          <cell r="G400">
            <v>49115</v>
          </cell>
          <cell r="H400">
            <v>969189</v>
          </cell>
          <cell r="J400">
            <v>100233.66557156328</v>
          </cell>
          <cell r="K400">
            <v>0.45466549813984575</v>
          </cell>
          <cell r="L400">
            <v>49115</v>
          </cell>
          <cell r="M400">
            <v>149348.6655715633</v>
          </cell>
          <cell r="O400">
            <v>819840.3344284367</v>
          </cell>
          <cell r="Q400">
            <v>0</v>
          </cell>
          <cell r="R400">
            <v>100233.66557156328</v>
          </cell>
          <cell r="S400">
            <v>49115</v>
          </cell>
          <cell r="T400">
            <v>149348.6655715633</v>
          </cell>
          <cell r="V400">
            <v>269570.84277154336</v>
          </cell>
          <cell r="AA400">
            <v>717</v>
          </cell>
          <cell r="AB400">
            <v>55</v>
          </cell>
          <cell r="AC400">
            <v>0</v>
          </cell>
          <cell r="AD400">
            <v>0</v>
          </cell>
          <cell r="AE400">
            <v>920074</v>
          </cell>
          <cell r="AF400">
            <v>0</v>
          </cell>
          <cell r="AG400">
            <v>920074</v>
          </cell>
          <cell r="AH400">
            <v>0</v>
          </cell>
          <cell r="AI400">
            <v>49115</v>
          </cell>
          <cell r="AJ400">
            <v>969189</v>
          </cell>
          <cell r="AK400">
            <v>0</v>
          </cell>
          <cell r="AM400">
            <v>0</v>
          </cell>
          <cell r="AN400">
            <v>0</v>
          </cell>
          <cell r="AO400">
            <v>969189</v>
          </cell>
          <cell r="BA400">
            <v>717</v>
          </cell>
          <cell r="BB400">
            <v>734</v>
          </cell>
          <cell r="BC400" t="str">
            <v>MOHAWK TRAIL</v>
          </cell>
          <cell r="BD400">
            <v>920074</v>
          </cell>
          <cell r="BE400">
            <v>757572</v>
          </cell>
          <cell r="BF400">
            <v>162502</v>
          </cell>
          <cell r="BG400">
            <v>0</v>
          </cell>
          <cell r="BH400">
            <v>24515</v>
          </cell>
          <cell r="BI400">
            <v>12313.25</v>
          </cell>
          <cell r="BJ400">
            <v>3287</v>
          </cell>
          <cell r="BK400">
            <v>17844.5</v>
          </cell>
          <cell r="BL400">
            <v>-5.9072284566319695</v>
          </cell>
          <cell r="BM400">
            <v>220455.84277154336</v>
          </cell>
          <cell r="BN400">
            <v>100487.85465389332</v>
          </cell>
          <cell r="CA400">
            <v>734</v>
          </cell>
          <cell r="CB400" t="str">
            <v>MOHAWK TRAIL</v>
          </cell>
          <cell r="CC400">
            <v>0</v>
          </cell>
          <cell r="CD400">
            <v>0</v>
          </cell>
          <cell r="CE400">
            <v>0</v>
          </cell>
          <cell r="CF400">
            <v>0</v>
          </cell>
          <cell r="CG400">
            <v>0</v>
          </cell>
          <cell r="CH400">
            <v>0</v>
          </cell>
          <cell r="CI400">
            <v>0</v>
          </cell>
          <cell r="CJ400">
            <v>0</v>
          </cell>
          <cell r="CK400">
            <v>0</v>
          </cell>
          <cell r="CL400">
            <v>0</v>
          </cell>
          <cell r="CN400">
            <v>0</v>
          </cell>
          <cell r="CP400">
            <v>162502</v>
          </cell>
          <cell r="CQ400">
            <v>162502</v>
          </cell>
          <cell r="CR400">
            <v>0</v>
          </cell>
          <cell r="CS400">
            <v>-5.9072284566319695</v>
          </cell>
          <cell r="CT400">
            <v>-5.9072284566319695</v>
          </cell>
          <cell r="CV400">
            <v>0</v>
          </cell>
        </row>
        <row r="401">
          <cell r="A401">
            <v>737</v>
          </cell>
          <cell r="B401">
            <v>737</v>
          </cell>
          <cell r="C401" t="str">
            <v>NARRAGANSETT</v>
          </cell>
          <cell r="D401">
            <v>13</v>
          </cell>
          <cell r="E401">
            <v>155993</v>
          </cell>
          <cell r="F401">
            <v>0</v>
          </cell>
          <cell r="G401">
            <v>11609</v>
          </cell>
          <cell r="H401">
            <v>167602</v>
          </cell>
          <cell r="J401">
            <v>11952.458084704844</v>
          </cell>
          <cell r="K401">
            <v>0.35065078798658833</v>
          </cell>
          <cell r="L401">
            <v>11609</v>
          </cell>
          <cell r="M401">
            <v>23561.458084704842</v>
          </cell>
          <cell r="O401">
            <v>144040.54191529515</v>
          </cell>
          <cell r="Q401">
            <v>0</v>
          </cell>
          <cell r="R401">
            <v>11952.458084704844</v>
          </cell>
          <cell r="S401">
            <v>11609</v>
          </cell>
          <cell r="T401">
            <v>23561.458084704842</v>
          </cell>
          <cell r="V401">
            <v>45695.5</v>
          </cell>
          <cell r="AA401">
            <v>720</v>
          </cell>
          <cell r="AB401">
            <v>13</v>
          </cell>
          <cell r="AC401">
            <v>0</v>
          </cell>
          <cell r="AD401">
            <v>0</v>
          </cell>
          <cell r="AE401">
            <v>155993</v>
          </cell>
          <cell r="AF401">
            <v>0</v>
          </cell>
          <cell r="AG401">
            <v>155993</v>
          </cell>
          <cell r="AH401">
            <v>0</v>
          </cell>
          <cell r="AI401">
            <v>11609</v>
          </cell>
          <cell r="AJ401">
            <v>167602</v>
          </cell>
          <cell r="AK401">
            <v>0</v>
          </cell>
          <cell r="AM401">
            <v>0</v>
          </cell>
          <cell r="AN401">
            <v>0</v>
          </cell>
          <cell r="AO401">
            <v>167602</v>
          </cell>
          <cell r="BA401">
            <v>720</v>
          </cell>
          <cell r="BB401">
            <v>737</v>
          </cell>
          <cell r="BC401" t="str">
            <v>NARRAGANSETT</v>
          </cell>
          <cell r="BD401">
            <v>155993</v>
          </cell>
          <cell r="BE401">
            <v>136616</v>
          </cell>
          <cell r="BF401">
            <v>19377</v>
          </cell>
          <cell r="BG401">
            <v>0</v>
          </cell>
          <cell r="BH401">
            <v>0</v>
          </cell>
          <cell r="BI401">
            <v>9469.25</v>
          </cell>
          <cell r="BJ401">
            <v>0</v>
          </cell>
          <cell r="BK401">
            <v>5240.25</v>
          </cell>
          <cell r="BL401">
            <v>0</v>
          </cell>
          <cell r="BM401">
            <v>34086.5</v>
          </cell>
          <cell r="BN401">
            <v>11982.76910181486</v>
          </cell>
          <cell r="CA401">
            <v>737</v>
          </cell>
          <cell r="CB401" t="str">
            <v>NARRAGANSETT</v>
          </cell>
          <cell r="CC401">
            <v>0</v>
          </cell>
          <cell r="CD401">
            <v>0</v>
          </cell>
          <cell r="CE401">
            <v>0</v>
          </cell>
          <cell r="CF401">
            <v>0</v>
          </cell>
          <cell r="CG401">
            <v>0</v>
          </cell>
          <cell r="CH401">
            <v>0</v>
          </cell>
          <cell r="CI401">
            <v>0</v>
          </cell>
          <cell r="CJ401">
            <v>0</v>
          </cell>
          <cell r="CK401">
            <v>0</v>
          </cell>
          <cell r="CL401">
            <v>0</v>
          </cell>
          <cell r="CN401">
            <v>0</v>
          </cell>
          <cell r="CP401">
            <v>19377</v>
          </cell>
          <cell r="CQ401">
            <v>19377</v>
          </cell>
          <cell r="CR401">
            <v>0</v>
          </cell>
          <cell r="CS401">
            <v>0</v>
          </cell>
          <cell r="CT401">
            <v>0</v>
          </cell>
          <cell r="CV401">
            <v>0</v>
          </cell>
        </row>
        <row r="402">
          <cell r="A402">
            <v>738</v>
          </cell>
          <cell r="B402">
            <v>738</v>
          </cell>
          <cell r="C402" t="str">
            <v>NASHOBA</v>
          </cell>
          <cell r="D402">
            <v>36</v>
          </cell>
          <cell r="E402">
            <v>454077</v>
          </cell>
          <cell r="F402">
            <v>0</v>
          </cell>
          <cell r="G402">
            <v>32148</v>
          </cell>
          <cell r="H402">
            <v>486225</v>
          </cell>
          <cell r="J402">
            <v>31493.499929968988</v>
          </cell>
          <cell r="K402">
            <v>0.33871661232792843</v>
          </cell>
          <cell r="L402">
            <v>32148</v>
          </cell>
          <cell r="M402">
            <v>63641.499929968988</v>
          </cell>
          <cell r="O402">
            <v>422583.50007003103</v>
          </cell>
          <cell r="Q402">
            <v>0</v>
          </cell>
          <cell r="R402">
            <v>31493.499929968988</v>
          </cell>
          <cell r="S402">
            <v>32148</v>
          </cell>
          <cell r="T402">
            <v>63641.499929968988</v>
          </cell>
          <cell r="V402">
            <v>125126.90562119392</v>
          </cell>
          <cell r="AA402">
            <v>725</v>
          </cell>
          <cell r="AB402">
            <v>36</v>
          </cell>
          <cell r="AC402">
            <v>0</v>
          </cell>
          <cell r="AD402">
            <v>0</v>
          </cell>
          <cell r="AE402">
            <v>454077</v>
          </cell>
          <cell r="AF402">
            <v>0</v>
          </cell>
          <cell r="AG402">
            <v>454077</v>
          </cell>
          <cell r="AH402">
            <v>0</v>
          </cell>
          <cell r="AI402">
            <v>32148</v>
          </cell>
          <cell r="AJ402">
            <v>486225</v>
          </cell>
          <cell r="AK402">
            <v>0</v>
          </cell>
          <cell r="AM402">
            <v>0</v>
          </cell>
          <cell r="AN402">
            <v>0</v>
          </cell>
          <cell r="AO402">
            <v>486225</v>
          </cell>
          <cell r="BA402">
            <v>725</v>
          </cell>
          <cell r="BB402">
            <v>738</v>
          </cell>
          <cell r="BC402" t="str">
            <v>NASHOBA</v>
          </cell>
          <cell r="BD402">
            <v>454077</v>
          </cell>
          <cell r="BE402">
            <v>403683</v>
          </cell>
          <cell r="BF402">
            <v>50394</v>
          </cell>
          <cell r="BG402">
            <v>41922.5</v>
          </cell>
          <cell r="BH402">
            <v>0</v>
          </cell>
          <cell r="BI402">
            <v>0</v>
          </cell>
          <cell r="BJ402">
            <v>0</v>
          </cell>
          <cell r="BK402">
            <v>0</v>
          </cell>
          <cell r="BL402">
            <v>662.40562119391689</v>
          </cell>
          <cell r="BM402">
            <v>92978.905621193917</v>
          </cell>
          <cell r="BN402">
            <v>31573.366348112144</v>
          </cell>
          <cell r="CA402">
            <v>738</v>
          </cell>
          <cell r="CB402" t="str">
            <v>NASHOBA</v>
          </cell>
          <cell r="CC402">
            <v>0</v>
          </cell>
          <cell r="CD402">
            <v>0</v>
          </cell>
          <cell r="CE402">
            <v>0</v>
          </cell>
          <cell r="CF402">
            <v>0</v>
          </cell>
          <cell r="CG402">
            <v>0</v>
          </cell>
          <cell r="CH402">
            <v>0</v>
          </cell>
          <cell r="CI402">
            <v>0</v>
          </cell>
          <cell r="CJ402">
            <v>0</v>
          </cell>
          <cell r="CK402">
            <v>0</v>
          </cell>
          <cell r="CL402">
            <v>0</v>
          </cell>
          <cell r="CN402">
            <v>0</v>
          </cell>
          <cell r="CP402">
            <v>50394</v>
          </cell>
          <cell r="CQ402">
            <v>50394</v>
          </cell>
          <cell r="CR402">
            <v>0</v>
          </cell>
          <cell r="CS402">
            <v>662.40562119391689</v>
          </cell>
          <cell r="CT402">
            <v>662.40562119391689</v>
          </cell>
          <cell r="CV402">
            <v>0</v>
          </cell>
        </row>
        <row r="403">
          <cell r="A403">
            <v>787</v>
          </cell>
          <cell r="B403">
            <v>787</v>
          </cell>
          <cell r="C403" t="str">
            <v>NEW SALEM WENDELL</v>
          </cell>
          <cell r="D403">
            <v>0</v>
          </cell>
          <cell r="E403">
            <v>0</v>
          </cell>
          <cell r="F403">
            <v>0</v>
          </cell>
          <cell r="G403">
            <v>0</v>
          </cell>
          <cell r="H403">
            <v>0</v>
          </cell>
          <cell r="J403">
            <v>28.586408067414414</v>
          </cell>
          <cell r="K403">
            <v>9.5948681301345432E-3</v>
          </cell>
          <cell r="L403">
            <v>0</v>
          </cell>
          <cell r="M403">
            <v>28.586408067414414</v>
          </cell>
          <cell r="O403">
            <v>-28.586408067414414</v>
          </cell>
          <cell r="Q403">
            <v>0</v>
          </cell>
          <cell r="R403">
            <v>28.586408067414414</v>
          </cell>
          <cell r="S403">
            <v>0</v>
          </cell>
          <cell r="T403">
            <v>28.586408067414414</v>
          </cell>
          <cell r="V403">
            <v>2979.3435073519413</v>
          </cell>
          <cell r="AA403">
            <v>728</v>
          </cell>
          <cell r="BA403">
            <v>728</v>
          </cell>
          <cell r="BB403">
            <v>787</v>
          </cell>
          <cell r="BC403" t="str">
            <v>NEW SALEM WENDELL</v>
          </cell>
          <cell r="BD403">
            <v>0</v>
          </cell>
          <cell r="BE403">
            <v>11732</v>
          </cell>
          <cell r="BF403">
            <v>0</v>
          </cell>
          <cell r="BG403">
            <v>2933</v>
          </cell>
          <cell r="BH403">
            <v>0</v>
          </cell>
          <cell r="BI403">
            <v>0</v>
          </cell>
          <cell r="BJ403">
            <v>0</v>
          </cell>
          <cell r="BK403">
            <v>0</v>
          </cell>
          <cell r="BL403">
            <v>46.343507351941298</v>
          </cell>
          <cell r="BM403">
            <v>2979.3435073519413</v>
          </cell>
          <cell r="BN403">
            <v>28.658902201918355</v>
          </cell>
          <cell r="CA403">
            <v>787</v>
          </cell>
          <cell r="CB403" t="str">
            <v>NEW SALEM WENDELL</v>
          </cell>
          <cell r="CC403">
            <v>0</v>
          </cell>
          <cell r="CD403">
            <v>0</v>
          </cell>
          <cell r="CE403">
            <v>0</v>
          </cell>
          <cell r="CF403">
            <v>0</v>
          </cell>
          <cell r="CG403">
            <v>0</v>
          </cell>
          <cell r="CH403">
            <v>0</v>
          </cell>
          <cell r="CI403">
            <v>0</v>
          </cell>
          <cell r="CJ403">
            <v>0</v>
          </cell>
          <cell r="CK403">
            <v>0</v>
          </cell>
          <cell r="CL403">
            <v>0</v>
          </cell>
          <cell r="CN403">
            <v>0</v>
          </cell>
          <cell r="CP403">
            <v>0</v>
          </cell>
          <cell r="CQ403">
            <v>0</v>
          </cell>
          <cell r="CR403">
            <v>0</v>
          </cell>
          <cell r="CS403">
            <v>46.343507351941298</v>
          </cell>
          <cell r="CT403">
            <v>46.343507351941298</v>
          </cell>
          <cell r="CV403">
            <v>0</v>
          </cell>
        </row>
        <row r="404">
          <cell r="A404">
            <v>741</v>
          </cell>
          <cell r="B404">
            <v>741</v>
          </cell>
          <cell r="C404" t="str">
            <v>NORTHBORO SOUTHBORO</v>
          </cell>
          <cell r="D404">
            <v>16</v>
          </cell>
          <cell r="E404">
            <v>228025</v>
          </cell>
          <cell r="F404">
            <v>0</v>
          </cell>
          <cell r="G404">
            <v>14288</v>
          </cell>
          <cell r="H404">
            <v>242313</v>
          </cell>
          <cell r="J404">
            <v>2.0979285156873075</v>
          </cell>
          <cell r="K404">
            <v>1.6644082396793009E-4</v>
          </cell>
          <cell r="L404">
            <v>14288</v>
          </cell>
          <cell r="M404">
            <v>14290.097928515688</v>
          </cell>
          <cell r="O404">
            <v>228022.90207148431</v>
          </cell>
          <cell r="Q404">
            <v>0</v>
          </cell>
          <cell r="R404">
            <v>2.0979285156873075</v>
          </cell>
          <cell r="S404">
            <v>14288</v>
          </cell>
          <cell r="T404">
            <v>14290.097928515688</v>
          </cell>
          <cell r="V404">
            <v>26892.651104656499</v>
          </cell>
          <cell r="AA404">
            <v>730</v>
          </cell>
          <cell r="AB404">
            <v>16</v>
          </cell>
          <cell r="AC404">
            <v>0</v>
          </cell>
          <cell r="AD404">
            <v>0</v>
          </cell>
          <cell r="AE404">
            <v>228025</v>
          </cell>
          <cell r="AF404">
            <v>0</v>
          </cell>
          <cell r="AG404">
            <v>228025</v>
          </cell>
          <cell r="AH404">
            <v>0</v>
          </cell>
          <cell r="AI404">
            <v>14288</v>
          </cell>
          <cell r="AJ404">
            <v>242313</v>
          </cell>
          <cell r="AK404">
            <v>0</v>
          </cell>
          <cell r="AM404">
            <v>0</v>
          </cell>
          <cell r="AN404">
            <v>0</v>
          </cell>
          <cell r="AO404">
            <v>242313</v>
          </cell>
          <cell r="BA404">
            <v>730</v>
          </cell>
          <cell r="BB404">
            <v>741</v>
          </cell>
          <cell r="BC404" t="str">
            <v>NORTHBORO SOUTHBORO</v>
          </cell>
          <cell r="BD404">
            <v>228025</v>
          </cell>
          <cell r="BE404">
            <v>265227</v>
          </cell>
          <cell r="BF404">
            <v>0</v>
          </cell>
          <cell r="BG404">
            <v>215.25</v>
          </cell>
          <cell r="BH404">
            <v>0</v>
          </cell>
          <cell r="BI404">
            <v>904</v>
          </cell>
          <cell r="BJ404">
            <v>11482</v>
          </cell>
          <cell r="BK404">
            <v>0</v>
          </cell>
          <cell r="BL404">
            <v>3.401104656496841</v>
          </cell>
          <cell r="BM404">
            <v>12604.651104656497</v>
          </cell>
          <cell r="BN404">
            <v>2.1032487892815706</v>
          </cell>
          <cell r="CA404">
            <v>741</v>
          </cell>
          <cell r="CB404" t="str">
            <v>NORTHBORO SOUTHBORO</v>
          </cell>
          <cell r="CC404">
            <v>0</v>
          </cell>
          <cell r="CD404">
            <v>0</v>
          </cell>
          <cell r="CE404">
            <v>0</v>
          </cell>
          <cell r="CF404">
            <v>0</v>
          </cell>
          <cell r="CG404">
            <v>0</v>
          </cell>
          <cell r="CH404">
            <v>0</v>
          </cell>
          <cell r="CI404">
            <v>0</v>
          </cell>
          <cell r="CJ404">
            <v>0</v>
          </cell>
          <cell r="CK404">
            <v>0</v>
          </cell>
          <cell r="CL404">
            <v>0</v>
          </cell>
          <cell r="CN404">
            <v>0</v>
          </cell>
          <cell r="CP404">
            <v>0</v>
          </cell>
          <cell r="CQ404">
            <v>0</v>
          </cell>
          <cell r="CR404">
            <v>0</v>
          </cell>
          <cell r="CS404">
            <v>3.401104656496841</v>
          </cell>
          <cell r="CT404">
            <v>3.401104656496841</v>
          </cell>
          <cell r="CV404">
            <v>0</v>
          </cell>
        </row>
        <row r="405">
          <cell r="A405">
            <v>740</v>
          </cell>
          <cell r="B405">
            <v>740</v>
          </cell>
          <cell r="C405" t="str">
            <v>NORTH MIDDLESEX</v>
          </cell>
          <cell r="D405">
            <v>71</v>
          </cell>
          <cell r="E405">
            <v>989528</v>
          </cell>
          <cell r="F405">
            <v>0</v>
          </cell>
          <cell r="G405">
            <v>63403</v>
          </cell>
          <cell r="H405">
            <v>1052931</v>
          </cell>
          <cell r="J405">
            <v>36881.150246418081</v>
          </cell>
          <cell r="K405">
            <v>0.24073077248546196</v>
          </cell>
          <cell r="L405">
            <v>63403</v>
          </cell>
          <cell r="M405">
            <v>100284.15024641808</v>
          </cell>
          <cell r="O405">
            <v>952646.84975358192</v>
          </cell>
          <cell r="Q405">
            <v>0</v>
          </cell>
          <cell r="R405">
            <v>36881.150246418081</v>
          </cell>
          <cell r="S405">
            <v>63403</v>
          </cell>
          <cell r="T405">
            <v>100284.15024641808</v>
          </cell>
          <cell r="V405">
            <v>216607.96779714932</v>
          </cell>
          <cell r="AA405">
            <v>735</v>
          </cell>
          <cell r="AB405">
            <v>71</v>
          </cell>
          <cell r="AC405">
            <v>0</v>
          </cell>
          <cell r="AD405">
            <v>0</v>
          </cell>
          <cell r="AE405">
            <v>989528</v>
          </cell>
          <cell r="AF405">
            <v>0</v>
          </cell>
          <cell r="AG405">
            <v>989528</v>
          </cell>
          <cell r="AH405">
            <v>0</v>
          </cell>
          <cell r="AI405">
            <v>63403</v>
          </cell>
          <cell r="AJ405">
            <v>1052931</v>
          </cell>
          <cell r="AK405">
            <v>0</v>
          </cell>
          <cell r="AM405">
            <v>0</v>
          </cell>
          <cell r="AN405">
            <v>0</v>
          </cell>
          <cell r="AO405">
            <v>1052931</v>
          </cell>
          <cell r="BA405">
            <v>735</v>
          </cell>
          <cell r="BB405">
            <v>740</v>
          </cell>
          <cell r="BC405" t="str">
            <v>NORTH MIDDLESEX</v>
          </cell>
          <cell r="BD405">
            <v>989528</v>
          </cell>
          <cell r="BE405">
            <v>929722</v>
          </cell>
          <cell r="BF405">
            <v>59806</v>
          </cell>
          <cell r="BG405">
            <v>0</v>
          </cell>
          <cell r="BH405">
            <v>63421</v>
          </cell>
          <cell r="BI405">
            <v>0</v>
          </cell>
          <cell r="BJ405">
            <v>29993.25</v>
          </cell>
          <cell r="BK405">
            <v>0</v>
          </cell>
          <cell r="BL405">
            <v>-15.282202850684826</v>
          </cell>
          <cell r="BM405">
            <v>153204.96779714932</v>
          </cell>
          <cell r="BN405">
            <v>36974.679557981763</v>
          </cell>
          <cell r="CA405">
            <v>740</v>
          </cell>
          <cell r="CB405" t="str">
            <v>NORTH MIDDLESEX</v>
          </cell>
          <cell r="CC405">
            <v>0</v>
          </cell>
          <cell r="CD405">
            <v>0</v>
          </cell>
          <cell r="CE405">
            <v>0</v>
          </cell>
          <cell r="CF405">
            <v>0</v>
          </cell>
          <cell r="CG405">
            <v>0</v>
          </cell>
          <cell r="CH405">
            <v>0</v>
          </cell>
          <cell r="CI405">
            <v>0</v>
          </cell>
          <cell r="CJ405">
            <v>0</v>
          </cell>
          <cell r="CK405">
            <v>0</v>
          </cell>
          <cell r="CL405">
            <v>0</v>
          </cell>
          <cell r="CN405">
            <v>0</v>
          </cell>
          <cell r="CP405">
            <v>59806</v>
          </cell>
          <cell r="CQ405">
            <v>59806</v>
          </cell>
          <cell r="CR405">
            <v>0</v>
          </cell>
          <cell r="CS405">
            <v>-15.282202850684826</v>
          </cell>
          <cell r="CT405">
            <v>-15.282202850684826</v>
          </cell>
          <cell r="CV405">
            <v>0</v>
          </cell>
        </row>
        <row r="406">
          <cell r="A406">
            <v>745</v>
          </cell>
          <cell r="B406">
            <v>745</v>
          </cell>
          <cell r="C406" t="str">
            <v>OLD ROCHESTER</v>
          </cell>
          <cell r="D406">
            <v>1</v>
          </cell>
          <cell r="E406">
            <v>14247</v>
          </cell>
          <cell r="F406">
            <v>0</v>
          </cell>
          <cell r="G406">
            <v>893</v>
          </cell>
          <cell r="H406">
            <v>15140</v>
          </cell>
          <cell r="J406">
            <v>0</v>
          </cell>
          <cell r="K406">
            <v>0</v>
          </cell>
          <cell r="L406">
            <v>893</v>
          </cell>
          <cell r="M406">
            <v>893</v>
          </cell>
          <cell r="O406">
            <v>14247</v>
          </cell>
          <cell r="Q406">
            <v>0</v>
          </cell>
          <cell r="R406">
            <v>0</v>
          </cell>
          <cell r="S406">
            <v>893</v>
          </cell>
          <cell r="T406">
            <v>893</v>
          </cell>
          <cell r="V406">
            <v>10639</v>
          </cell>
          <cell r="AA406">
            <v>740</v>
          </cell>
          <cell r="AB406">
            <v>1</v>
          </cell>
          <cell r="AC406">
            <v>0</v>
          </cell>
          <cell r="AD406">
            <v>0</v>
          </cell>
          <cell r="AE406">
            <v>14247</v>
          </cell>
          <cell r="AF406">
            <v>0</v>
          </cell>
          <cell r="AG406">
            <v>14247</v>
          </cell>
          <cell r="AH406">
            <v>0</v>
          </cell>
          <cell r="AI406">
            <v>893</v>
          </cell>
          <cell r="AJ406">
            <v>15140</v>
          </cell>
          <cell r="AK406">
            <v>0</v>
          </cell>
          <cell r="AM406">
            <v>0</v>
          </cell>
          <cell r="AN406">
            <v>0</v>
          </cell>
          <cell r="AO406">
            <v>15140</v>
          </cell>
          <cell r="BA406">
            <v>740</v>
          </cell>
          <cell r="BB406">
            <v>745</v>
          </cell>
          <cell r="BC406" t="str">
            <v>OLD ROCHESTER</v>
          </cell>
          <cell r="BD406">
            <v>14247</v>
          </cell>
          <cell r="BE406">
            <v>26133</v>
          </cell>
          <cell r="BF406">
            <v>0</v>
          </cell>
          <cell r="BG406">
            <v>0</v>
          </cell>
          <cell r="BH406">
            <v>0</v>
          </cell>
          <cell r="BI406">
            <v>3240.75</v>
          </cell>
          <cell r="BJ406">
            <v>3719</v>
          </cell>
          <cell r="BK406">
            <v>2786.25</v>
          </cell>
          <cell r="BL406">
            <v>0</v>
          </cell>
          <cell r="BM406">
            <v>9746</v>
          </cell>
          <cell r="BN406">
            <v>0</v>
          </cell>
          <cell r="CA406">
            <v>745</v>
          </cell>
          <cell r="CB406" t="str">
            <v>OLD ROCHESTER</v>
          </cell>
          <cell r="CC406">
            <v>0</v>
          </cell>
          <cell r="CD406">
            <v>0</v>
          </cell>
          <cell r="CE406">
            <v>0</v>
          </cell>
          <cell r="CF406">
            <v>0</v>
          </cell>
          <cell r="CG406">
            <v>0</v>
          </cell>
          <cell r="CH406">
            <v>0</v>
          </cell>
          <cell r="CI406">
            <v>0</v>
          </cell>
          <cell r="CJ406">
            <v>0</v>
          </cell>
          <cell r="CK406">
            <v>0</v>
          </cell>
          <cell r="CL406">
            <v>0</v>
          </cell>
          <cell r="CN406">
            <v>0</v>
          </cell>
          <cell r="CP406">
            <v>0</v>
          </cell>
          <cell r="CQ406">
            <v>0</v>
          </cell>
          <cell r="CR406">
            <v>0</v>
          </cell>
          <cell r="CS406">
            <v>0</v>
          </cell>
          <cell r="CT406">
            <v>0</v>
          </cell>
          <cell r="CV406">
            <v>0</v>
          </cell>
        </row>
        <row r="407">
          <cell r="A407">
            <v>746</v>
          </cell>
          <cell r="B407">
            <v>746</v>
          </cell>
          <cell r="C407" t="str">
            <v>PENTUCKET</v>
          </cell>
          <cell r="D407">
            <v>24</v>
          </cell>
          <cell r="E407">
            <v>312984</v>
          </cell>
          <cell r="F407">
            <v>0</v>
          </cell>
          <cell r="G407">
            <v>21432</v>
          </cell>
          <cell r="H407">
            <v>334416</v>
          </cell>
          <cell r="J407">
            <v>-2.7892108324947116</v>
          </cell>
          <cell r="K407">
            <v>-8.4497911159341351E-5</v>
          </cell>
          <cell r="L407">
            <v>21432</v>
          </cell>
          <cell r="M407">
            <v>21429.210789167504</v>
          </cell>
          <cell r="O407">
            <v>312986.7892108325</v>
          </cell>
          <cell r="Q407">
            <v>0</v>
          </cell>
          <cell r="R407">
            <v>-2.7892108324947116</v>
          </cell>
          <cell r="S407">
            <v>21432</v>
          </cell>
          <cell r="T407">
            <v>21429.210789167504</v>
          </cell>
          <cell r="V407">
            <v>54441.228207250904</v>
          </cell>
          <cell r="AA407">
            <v>745</v>
          </cell>
          <cell r="AB407">
            <v>24</v>
          </cell>
          <cell r="AC407">
            <v>0</v>
          </cell>
          <cell r="AD407">
            <v>0</v>
          </cell>
          <cell r="AE407">
            <v>312984</v>
          </cell>
          <cell r="AF407">
            <v>0</v>
          </cell>
          <cell r="AG407">
            <v>312984</v>
          </cell>
          <cell r="AH407">
            <v>0</v>
          </cell>
          <cell r="AI407">
            <v>21432</v>
          </cell>
          <cell r="AJ407">
            <v>334416</v>
          </cell>
          <cell r="AK407">
            <v>0</v>
          </cell>
          <cell r="AM407">
            <v>0</v>
          </cell>
          <cell r="AN407">
            <v>0</v>
          </cell>
          <cell r="AO407">
            <v>334416</v>
          </cell>
          <cell r="BA407">
            <v>745</v>
          </cell>
          <cell r="BB407">
            <v>746</v>
          </cell>
          <cell r="BC407" t="str">
            <v>PENTUCKET</v>
          </cell>
          <cell r="BD407">
            <v>312984</v>
          </cell>
          <cell r="BE407">
            <v>331135</v>
          </cell>
          <cell r="BF407">
            <v>0</v>
          </cell>
          <cell r="BG407">
            <v>0</v>
          </cell>
          <cell r="BH407">
            <v>18765</v>
          </cell>
          <cell r="BI407">
            <v>14248.75</v>
          </cell>
          <cell r="BJ407">
            <v>0</v>
          </cell>
          <cell r="BK407">
            <v>0</v>
          </cell>
          <cell r="BL407">
            <v>-4.5217927490924694</v>
          </cell>
          <cell r="BM407">
            <v>33009.228207250904</v>
          </cell>
          <cell r="BN407">
            <v>-2.796284173950339</v>
          </cell>
          <cell r="CA407">
            <v>746</v>
          </cell>
          <cell r="CB407" t="str">
            <v>PENTUCKET</v>
          </cell>
          <cell r="CC407">
            <v>0</v>
          </cell>
          <cell r="CD407">
            <v>0</v>
          </cell>
          <cell r="CE407">
            <v>0</v>
          </cell>
          <cell r="CF407">
            <v>0</v>
          </cell>
          <cell r="CG407">
            <v>0</v>
          </cell>
          <cell r="CH407">
            <v>0</v>
          </cell>
          <cell r="CI407">
            <v>0</v>
          </cell>
          <cell r="CJ407">
            <v>0</v>
          </cell>
          <cell r="CK407">
            <v>0</v>
          </cell>
          <cell r="CL407">
            <v>0</v>
          </cell>
          <cell r="CN407">
            <v>0</v>
          </cell>
          <cell r="CP407">
            <v>0</v>
          </cell>
          <cell r="CQ407">
            <v>0</v>
          </cell>
          <cell r="CR407">
            <v>0</v>
          </cell>
          <cell r="CS407">
            <v>-4.5217927490924694</v>
          </cell>
          <cell r="CT407">
            <v>-4.5217927490924694</v>
          </cell>
          <cell r="CV407">
            <v>0</v>
          </cell>
        </row>
        <row r="408">
          <cell r="A408">
            <v>747</v>
          </cell>
          <cell r="B408">
            <v>747</v>
          </cell>
          <cell r="C408" t="str">
            <v>PIONEER</v>
          </cell>
          <cell r="D408">
            <v>22</v>
          </cell>
          <cell r="E408">
            <v>407154</v>
          </cell>
          <cell r="F408">
            <v>0</v>
          </cell>
          <cell r="G408">
            <v>19646</v>
          </cell>
          <cell r="H408">
            <v>426800</v>
          </cell>
          <cell r="J408">
            <v>2680.4259304815882</v>
          </cell>
          <cell r="K408">
            <v>3.8018239511612477E-2</v>
          </cell>
          <cell r="L408">
            <v>19646</v>
          </cell>
          <cell r="M408">
            <v>22326.42593048159</v>
          </cell>
          <cell r="O408">
            <v>404473.57406951842</v>
          </cell>
          <cell r="Q408">
            <v>0</v>
          </cell>
          <cell r="R408">
            <v>2680.4259304815882</v>
          </cell>
          <cell r="S408">
            <v>19646</v>
          </cell>
          <cell r="T408">
            <v>22326.42593048159</v>
          </cell>
          <cell r="V408">
            <v>90149.68362435262</v>
          </cell>
          <cell r="AA408">
            <v>750</v>
          </cell>
          <cell r="AB408">
            <v>22</v>
          </cell>
          <cell r="AC408">
            <v>0</v>
          </cell>
          <cell r="AD408">
            <v>0</v>
          </cell>
          <cell r="AE408">
            <v>407154</v>
          </cell>
          <cell r="AF408">
            <v>0</v>
          </cell>
          <cell r="AG408">
            <v>407154</v>
          </cell>
          <cell r="AH408">
            <v>0</v>
          </cell>
          <cell r="AI408">
            <v>19646</v>
          </cell>
          <cell r="AJ408">
            <v>426800</v>
          </cell>
          <cell r="AK408">
            <v>0</v>
          </cell>
          <cell r="AM408">
            <v>0</v>
          </cell>
          <cell r="AN408">
            <v>0</v>
          </cell>
          <cell r="AO408">
            <v>426800</v>
          </cell>
          <cell r="BA408">
            <v>750</v>
          </cell>
          <cell r="BB408">
            <v>747</v>
          </cell>
          <cell r="BC408" t="str">
            <v>PIONEER</v>
          </cell>
          <cell r="BD408">
            <v>407154</v>
          </cell>
          <cell r="BE408">
            <v>403312</v>
          </cell>
          <cell r="BF408">
            <v>3842</v>
          </cell>
          <cell r="BG408">
            <v>32042.75</v>
          </cell>
          <cell r="BH408">
            <v>11889</v>
          </cell>
          <cell r="BI408">
            <v>3848.25</v>
          </cell>
          <cell r="BJ408">
            <v>18378.25</v>
          </cell>
          <cell r="BK408">
            <v>0</v>
          </cell>
          <cell r="BL408">
            <v>503.43362435261952</v>
          </cell>
          <cell r="BM408">
            <v>70503.68362435262</v>
          </cell>
          <cell r="BN408">
            <v>2687.2233972173158</v>
          </cell>
          <cell r="CA408">
            <v>747</v>
          </cell>
          <cell r="CB408" t="str">
            <v>PIONEER</v>
          </cell>
          <cell r="CC408">
            <v>0</v>
          </cell>
          <cell r="CD408">
            <v>0</v>
          </cell>
          <cell r="CE408">
            <v>0</v>
          </cell>
          <cell r="CF408">
            <v>0</v>
          </cell>
          <cell r="CG408">
            <v>0</v>
          </cell>
          <cell r="CH408">
            <v>0</v>
          </cell>
          <cell r="CI408">
            <v>0</v>
          </cell>
          <cell r="CJ408">
            <v>0</v>
          </cell>
          <cell r="CK408">
            <v>0</v>
          </cell>
          <cell r="CL408">
            <v>0</v>
          </cell>
          <cell r="CN408">
            <v>0</v>
          </cell>
          <cell r="CP408">
            <v>3842</v>
          </cell>
          <cell r="CQ408">
            <v>3842</v>
          </cell>
          <cell r="CR408">
            <v>0</v>
          </cell>
          <cell r="CS408">
            <v>503.43362435261952</v>
          </cell>
          <cell r="CT408">
            <v>503.43362435261952</v>
          </cell>
          <cell r="CV408">
            <v>0</v>
          </cell>
        </row>
        <row r="409">
          <cell r="A409">
            <v>749</v>
          </cell>
          <cell r="B409">
            <v>749</v>
          </cell>
          <cell r="C409" t="str">
            <v>QUABBIN</v>
          </cell>
          <cell r="D409">
            <v>25</v>
          </cell>
          <cell r="E409">
            <v>351229</v>
          </cell>
          <cell r="F409">
            <v>0</v>
          </cell>
          <cell r="G409">
            <v>22325</v>
          </cell>
          <cell r="H409">
            <v>373554</v>
          </cell>
          <cell r="J409">
            <v>36703.058314295689</v>
          </cell>
          <cell r="K409">
            <v>0.28430054581385433</v>
          </cell>
          <cell r="L409">
            <v>22325</v>
          </cell>
          <cell r="M409">
            <v>59028.058314295689</v>
          </cell>
          <cell r="O409">
            <v>314525.94168570428</v>
          </cell>
          <cell r="Q409">
            <v>0</v>
          </cell>
          <cell r="R409">
            <v>36703.058314295689</v>
          </cell>
          <cell r="S409">
            <v>22325</v>
          </cell>
          <cell r="T409">
            <v>59028.058314295689</v>
          </cell>
          <cell r="V409">
            <v>151424.5</v>
          </cell>
          <cell r="AA409">
            <v>753</v>
          </cell>
          <cell r="AB409">
            <v>25</v>
          </cell>
          <cell r="AC409">
            <v>0</v>
          </cell>
          <cell r="AD409">
            <v>0</v>
          </cell>
          <cell r="AE409">
            <v>351229</v>
          </cell>
          <cell r="AF409">
            <v>0</v>
          </cell>
          <cell r="AG409">
            <v>351229</v>
          </cell>
          <cell r="AH409">
            <v>0</v>
          </cell>
          <cell r="AI409">
            <v>22325</v>
          </cell>
          <cell r="AJ409">
            <v>373554</v>
          </cell>
          <cell r="AK409">
            <v>0</v>
          </cell>
          <cell r="AM409">
            <v>0</v>
          </cell>
          <cell r="AN409">
            <v>0</v>
          </cell>
          <cell r="AO409">
            <v>373554</v>
          </cell>
          <cell r="BA409">
            <v>753</v>
          </cell>
          <cell r="BB409">
            <v>749</v>
          </cell>
          <cell r="BC409" t="str">
            <v>QUABBIN</v>
          </cell>
          <cell r="BD409">
            <v>351229</v>
          </cell>
          <cell r="BE409">
            <v>291727</v>
          </cell>
          <cell r="BF409">
            <v>59502</v>
          </cell>
          <cell r="BG409">
            <v>0</v>
          </cell>
          <cell r="BH409">
            <v>0</v>
          </cell>
          <cell r="BI409">
            <v>23103.5</v>
          </cell>
          <cell r="BJ409">
            <v>43707.25</v>
          </cell>
          <cell r="BK409">
            <v>2786.75</v>
          </cell>
          <cell r="BL409">
            <v>0</v>
          </cell>
          <cell r="BM409">
            <v>129099.5</v>
          </cell>
          <cell r="BN409">
            <v>36796.135990926756</v>
          </cell>
          <cell r="CA409">
            <v>749</v>
          </cell>
          <cell r="CB409" t="str">
            <v>QUABBIN</v>
          </cell>
          <cell r="CC409">
            <v>0</v>
          </cell>
          <cell r="CD409">
            <v>0</v>
          </cell>
          <cell r="CE409">
            <v>0</v>
          </cell>
          <cell r="CF409">
            <v>0</v>
          </cell>
          <cell r="CG409">
            <v>0</v>
          </cell>
          <cell r="CH409">
            <v>0</v>
          </cell>
          <cell r="CI409">
            <v>0</v>
          </cell>
          <cell r="CJ409">
            <v>0</v>
          </cell>
          <cell r="CK409">
            <v>0</v>
          </cell>
          <cell r="CL409">
            <v>0</v>
          </cell>
          <cell r="CN409">
            <v>0</v>
          </cell>
          <cell r="CP409">
            <v>59502</v>
          </cell>
          <cell r="CQ409">
            <v>59502</v>
          </cell>
          <cell r="CR409">
            <v>0</v>
          </cell>
          <cell r="CS409">
            <v>0</v>
          </cell>
          <cell r="CT409">
            <v>0</v>
          </cell>
          <cell r="CV409">
            <v>0</v>
          </cell>
        </row>
        <row r="410">
          <cell r="A410">
            <v>730</v>
          </cell>
          <cell r="B410">
            <v>730</v>
          </cell>
          <cell r="C410" t="str">
            <v>RALPH C MAHAR</v>
          </cell>
          <cell r="D410">
            <v>10</v>
          </cell>
          <cell r="E410">
            <v>152450</v>
          </cell>
          <cell r="F410">
            <v>0</v>
          </cell>
          <cell r="G410">
            <v>8930</v>
          </cell>
          <cell r="H410">
            <v>161380</v>
          </cell>
          <cell r="J410">
            <v>1186.1782988536622</v>
          </cell>
          <cell r="K410">
            <v>4.1351866789390353E-2</v>
          </cell>
          <cell r="L410">
            <v>8930</v>
          </cell>
          <cell r="M410">
            <v>10116.178298853662</v>
          </cell>
          <cell r="O410">
            <v>151263.82170114634</v>
          </cell>
          <cell r="Q410">
            <v>0</v>
          </cell>
          <cell r="R410">
            <v>1186.1782988536622</v>
          </cell>
          <cell r="S410">
            <v>8930</v>
          </cell>
          <cell r="T410">
            <v>10116.178298853662</v>
          </cell>
          <cell r="V410">
            <v>37615</v>
          </cell>
          <cell r="AA410">
            <v>755</v>
          </cell>
          <cell r="AB410">
            <v>10</v>
          </cell>
          <cell r="AC410">
            <v>0</v>
          </cell>
          <cell r="AD410">
            <v>0</v>
          </cell>
          <cell r="AE410">
            <v>152450</v>
          </cell>
          <cell r="AF410">
            <v>0</v>
          </cell>
          <cell r="AG410">
            <v>152450</v>
          </cell>
          <cell r="AH410">
            <v>0</v>
          </cell>
          <cell r="AI410">
            <v>8930</v>
          </cell>
          <cell r="AJ410">
            <v>161380</v>
          </cell>
          <cell r="AK410">
            <v>0</v>
          </cell>
          <cell r="AM410">
            <v>0</v>
          </cell>
          <cell r="AN410">
            <v>0</v>
          </cell>
          <cell r="AO410">
            <v>161380</v>
          </cell>
          <cell r="BA410">
            <v>755</v>
          </cell>
          <cell r="BB410">
            <v>730</v>
          </cell>
          <cell r="BC410" t="str">
            <v>RALPH C MAHAR</v>
          </cell>
          <cell r="BD410">
            <v>152450</v>
          </cell>
          <cell r="BE410">
            <v>150527</v>
          </cell>
          <cell r="BF410">
            <v>1923</v>
          </cell>
          <cell r="BG410">
            <v>0</v>
          </cell>
          <cell r="BH410">
            <v>0</v>
          </cell>
          <cell r="BI410">
            <v>8705.25</v>
          </cell>
          <cell r="BJ410">
            <v>15159.5</v>
          </cell>
          <cell r="BK410">
            <v>2897.25</v>
          </cell>
          <cell r="BL410">
            <v>0</v>
          </cell>
          <cell r="BM410">
            <v>28685</v>
          </cell>
          <cell r="BN410">
            <v>1189.1864056763161</v>
          </cell>
          <cell r="CA410">
            <v>730</v>
          </cell>
          <cell r="CB410" t="str">
            <v>RALPH C MAHAR</v>
          </cell>
          <cell r="CC410">
            <v>0</v>
          </cell>
          <cell r="CD410">
            <v>0</v>
          </cell>
          <cell r="CE410">
            <v>0</v>
          </cell>
          <cell r="CF410">
            <v>0</v>
          </cell>
          <cell r="CG410">
            <v>0</v>
          </cell>
          <cell r="CH410">
            <v>0</v>
          </cell>
          <cell r="CI410">
            <v>0</v>
          </cell>
          <cell r="CJ410">
            <v>0</v>
          </cell>
          <cell r="CK410">
            <v>0</v>
          </cell>
          <cell r="CL410">
            <v>0</v>
          </cell>
          <cell r="CN410">
            <v>0</v>
          </cell>
          <cell r="CP410">
            <v>1923</v>
          </cell>
          <cell r="CQ410">
            <v>1923</v>
          </cell>
          <cell r="CR410">
            <v>0</v>
          </cell>
          <cell r="CS410">
            <v>0</v>
          </cell>
          <cell r="CT410">
            <v>0</v>
          </cell>
          <cell r="CV410">
            <v>0</v>
          </cell>
        </row>
        <row r="411">
          <cell r="A411">
            <v>752</v>
          </cell>
          <cell r="B411">
            <v>752</v>
          </cell>
          <cell r="C411" t="str">
            <v>SILVER LAKE</v>
          </cell>
          <cell r="D411">
            <v>62</v>
          </cell>
          <cell r="E411">
            <v>772137</v>
          </cell>
          <cell r="F411">
            <v>0</v>
          </cell>
          <cell r="G411">
            <v>55366</v>
          </cell>
          <cell r="H411">
            <v>827503</v>
          </cell>
          <cell r="J411">
            <v>75291.408104333721</v>
          </cell>
          <cell r="K411">
            <v>0.32138611104120746</v>
          </cell>
          <cell r="L411">
            <v>55366</v>
          </cell>
          <cell r="M411">
            <v>130657.40810433372</v>
          </cell>
          <cell r="O411">
            <v>696845.59189566632</v>
          </cell>
          <cell r="Q411">
            <v>0</v>
          </cell>
          <cell r="R411">
            <v>75291.408104333721</v>
          </cell>
          <cell r="S411">
            <v>55366</v>
          </cell>
          <cell r="T411">
            <v>130657.40810433372</v>
          </cell>
          <cell r="V411">
            <v>289636.88326999923</v>
          </cell>
          <cell r="AA411">
            <v>760</v>
          </cell>
          <cell r="AB411">
            <v>62</v>
          </cell>
          <cell r="AC411">
            <v>0</v>
          </cell>
          <cell r="AD411">
            <v>0</v>
          </cell>
          <cell r="AE411">
            <v>772137</v>
          </cell>
          <cell r="AF411">
            <v>0</v>
          </cell>
          <cell r="AG411">
            <v>772137</v>
          </cell>
          <cell r="AH411">
            <v>0</v>
          </cell>
          <cell r="AI411">
            <v>55366</v>
          </cell>
          <cell r="AJ411">
            <v>827503</v>
          </cell>
          <cell r="AK411">
            <v>0</v>
          </cell>
          <cell r="AM411">
            <v>0</v>
          </cell>
          <cell r="AN411">
            <v>0</v>
          </cell>
          <cell r="AO411">
            <v>827503</v>
          </cell>
          <cell r="BA411">
            <v>760</v>
          </cell>
          <cell r="BB411">
            <v>752</v>
          </cell>
          <cell r="BC411" t="str">
            <v>SILVER LAKE</v>
          </cell>
          <cell r="BD411">
            <v>772137</v>
          </cell>
          <cell r="BE411">
            <v>650428</v>
          </cell>
          <cell r="BF411">
            <v>121709</v>
          </cell>
          <cell r="BG411">
            <v>22994.75</v>
          </cell>
          <cell r="BH411">
            <v>49593</v>
          </cell>
          <cell r="BI411">
            <v>10695.75</v>
          </cell>
          <cell r="BJ411">
            <v>18901.25</v>
          </cell>
          <cell r="BK411">
            <v>10025.75</v>
          </cell>
          <cell r="BL411">
            <v>351.38326999924902</v>
          </cell>
          <cell r="BM411">
            <v>234270.88326999923</v>
          </cell>
          <cell r="BN411">
            <v>75482.344491068099</v>
          </cell>
          <cell r="CA411">
            <v>752</v>
          </cell>
          <cell r="CB411" t="str">
            <v>SILVER LAKE</v>
          </cell>
          <cell r="CC411">
            <v>0</v>
          </cell>
          <cell r="CD411">
            <v>0</v>
          </cell>
          <cell r="CE411">
            <v>0</v>
          </cell>
          <cell r="CF411">
            <v>0</v>
          </cell>
          <cell r="CG411">
            <v>0</v>
          </cell>
          <cell r="CH411">
            <v>0</v>
          </cell>
          <cell r="CI411">
            <v>0</v>
          </cell>
          <cell r="CJ411">
            <v>0</v>
          </cell>
          <cell r="CK411">
            <v>0</v>
          </cell>
          <cell r="CL411">
            <v>0</v>
          </cell>
          <cell r="CN411">
            <v>0</v>
          </cell>
          <cell r="CP411">
            <v>121709</v>
          </cell>
          <cell r="CQ411">
            <v>121709</v>
          </cell>
          <cell r="CR411">
            <v>0</v>
          </cell>
          <cell r="CS411">
            <v>351.38326999924902</v>
          </cell>
          <cell r="CT411">
            <v>351.38326999924902</v>
          </cell>
          <cell r="CV411">
            <v>0</v>
          </cell>
        </row>
        <row r="412">
          <cell r="A412">
            <v>790</v>
          </cell>
          <cell r="B412">
            <v>790</v>
          </cell>
          <cell r="C412" t="str">
            <v>SOMERSET BERKLEY</v>
          </cell>
          <cell r="D412">
            <v>5</v>
          </cell>
          <cell r="E412">
            <v>88890</v>
          </cell>
          <cell r="F412">
            <v>0</v>
          </cell>
          <cell r="G412">
            <v>4465</v>
          </cell>
          <cell r="H412">
            <v>93355</v>
          </cell>
          <cell r="J412">
            <v>24746.685657585283</v>
          </cell>
          <cell r="K412">
            <v>0.47285241511206616</v>
          </cell>
          <cell r="L412">
            <v>4465</v>
          </cell>
          <cell r="M412">
            <v>29211.685657585283</v>
          </cell>
          <cell r="O412">
            <v>64143.314342414713</v>
          </cell>
          <cell r="Q412">
            <v>0</v>
          </cell>
          <cell r="R412">
            <v>24746.685657585283</v>
          </cell>
          <cell r="S412">
            <v>4465</v>
          </cell>
          <cell r="T412">
            <v>29211.685657585283</v>
          </cell>
          <cell r="V412">
            <v>56799.903802321307</v>
          </cell>
          <cell r="AA412">
            <v>763</v>
          </cell>
          <cell r="AB412">
            <v>5</v>
          </cell>
          <cell r="AC412">
            <v>0</v>
          </cell>
          <cell r="AD412">
            <v>0</v>
          </cell>
          <cell r="AE412">
            <v>88890</v>
          </cell>
          <cell r="AF412">
            <v>0</v>
          </cell>
          <cell r="AG412">
            <v>88890</v>
          </cell>
          <cell r="AH412">
            <v>0</v>
          </cell>
          <cell r="AI412">
            <v>4465</v>
          </cell>
          <cell r="AJ412">
            <v>93355</v>
          </cell>
          <cell r="AK412">
            <v>0</v>
          </cell>
          <cell r="AM412">
            <v>0</v>
          </cell>
          <cell r="AN412">
            <v>0</v>
          </cell>
          <cell r="AO412">
            <v>93355</v>
          </cell>
          <cell r="BA412">
            <v>763</v>
          </cell>
          <cell r="BB412">
            <v>790</v>
          </cell>
          <cell r="BC412" t="str">
            <v>SOMERSET BERKLEY</v>
          </cell>
          <cell r="BD412">
            <v>88890</v>
          </cell>
          <cell r="BE412">
            <v>48865</v>
          </cell>
          <cell r="BF412">
            <v>40025</v>
          </cell>
          <cell r="BG412">
            <v>5969.75</v>
          </cell>
          <cell r="BH412">
            <v>2791</v>
          </cell>
          <cell r="BI412">
            <v>3455.5</v>
          </cell>
          <cell r="BJ412">
            <v>0</v>
          </cell>
          <cell r="BK412">
            <v>0</v>
          </cell>
          <cell r="BL412">
            <v>93.653802321308831</v>
          </cell>
          <cell r="BM412">
            <v>52334.903802321307</v>
          </cell>
          <cell r="BN412">
            <v>24809.442389888165</v>
          </cell>
          <cell r="CA412">
            <v>790</v>
          </cell>
          <cell r="CB412" t="str">
            <v>SOMERSET BERKLEY</v>
          </cell>
          <cell r="CC412">
            <v>0</v>
          </cell>
          <cell r="CD412">
            <v>0</v>
          </cell>
          <cell r="CE412">
            <v>0</v>
          </cell>
          <cell r="CF412">
            <v>0</v>
          </cell>
          <cell r="CG412">
            <v>0</v>
          </cell>
          <cell r="CH412">
            <v>0</v>
          </cell>
          <cell r="CI412">
            <v>0</v>
          </cell>
          <cell r="CJ412">
            <v>0</v>
          </cell>
          <cell r="CK412">
            <v>0</v>
          </cell>
          <cell r="CL412">
            <v>0</v>
          </cell>
          <cell r="CN412">
            <v>0</v>
          </cell>
          <cell r="CP412">
            <v>40025</v>
          </cell>
          <cell r="CQ412">
            <v>40025</v>
          </cell>
          <cell r="CR412">
            <v>0</v>
          </cell>
          <cell r="CS412">
            <v>93.653802321308831</v>
          </cell>
          <cell r="CT412">
            <v>93.653802321308831</v>
          </cell>
          <cell r="CV412">
            <v>0</v>
          </cell>
        </row>
        <row r="413">
          <cell r="A413">
            <v>755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AA413">
            <v>765</v>
          </cell>
          <cell r="BA413">
            <v>765</v>
          </cell>
          <cell r="BB413">
            <v>755</v>
          </cell>
          <cell r="BC413" t="str">
            <v>SOUTHERN BERKSHIRE</v>
          </cell>
          <cell r="BD413">
            <v>0</v>
          </cell>
          <cell r="BE413">
            <v>0</v>
          </cell>
          <cell r="BF413">
            <v>0</v>
          </cell>
          <cell r="BG413">
            <v>0</v>
          </cell>
          <cell r="BH413">
            <v>0</v>
          </cell>
          <cell r="BI413">
            <v>0</v>
          </cell>
          <cell r="BJ413">
            <v>0</v>
          </cell>
          <cell r="BK413">
            <v>4109.75</v>
          </cell>
          <cell r="BL413">
            <v>0</v>
          </cell>
          <cell r="BM413">
            <v>4109.75</v>
          </cell>
          <cell r="BN413">
            <v>0</v>
          </cell>
          <cell r="CA413">
            <v>755</v>
          </cell>
          <cell r="CB413" t="str">
            <v>SOUTHERN BERKSHIRE</v>
          </cell>
          <cell r="CC413">
            <v>0</v>
          </cell>
          <cell r="CD413">
            <v>0</v>
          </cell>
          <cell r="CE413">
            <v>0</v>
          </cell>
          <cell r="CF413">
            <v>0</v>
          </cell>
          <cell r="CG413">
            <v>0</v>
          </cell>
          <cell r="CH413">
            <v>0</v>
          </cell>
          <cell r="CI413">
            <v>0</v>
          </cell>
          <cell r="CJ413">
            <v>0</v>
          </cell>
          <cell r="CK413">
            <v>0</v>
          </cell>
          <cell r="CL413">
            <v>0</v>
          </cell>
          <cell r="CN413">
            <v>0</v>
          </cell>
          <cell r="CP413">
            <v>0</v>
          </cell>
          <cell r="CQ413">
            <v>0</v>
          </cell>
          <cell r="CR413">
            <v>0</v>
          </cell>
          <cell r="CS413">
            <v>0</v>
          </cell>
          <cell r="CT413">
            <v>0</v>
          </cell>
          <cell r="CV413">
            <v>0</v>
          </cell>
        </row>
        <row r="414">
          <cell r="A414">
            <v>766</v>
          </cell>
          <cell r="B414">
            <v>766</v>
          </cell>
          <cell r="C414" t="str">
            <v>SOUTHWICK TOLLAND GRANVILLE</v>
          </cell>
          <cell r="D414">
            <v>6</v>
          </cell>
          <cell r="E414">
            <v>85886</v>
          </cell>
          <cell r="F414">
            <v>0</v>
          </cell>
          <cell r="G414">
            <v>5358</v>
          </cell>
          <cell r="H414">
            <v>91244</v>
          </cell>
          <cell r="J414">
            <v>14044.011722109173</v>
          </cell>
          <cell r="K414">
            <v>0.40254250989073814</v>
          </cell>
          <cell r="L414">
            <v>5358</v>
          </cell>
          <cell r="M414">
            <v>19402.011722109171</v>
          </cell>
          <cell r="O414">
            <v>71841.988277890836</v>
          </cell>
          <cell r="Q414">
            <v>0</v>
          </cell>
          <cell r="R414">
            <v>14044.011722109173</v>
          </cell>
          <cell r="S414">
            <v>5358</v>
          </cell>
          <cell r="T414">
            <v>19402.011722109171</v>
          </cell>
          <cell r="V414">
            <v>40246.269877189196</v>
          </cell>
          <cell r="AA414">
            <v>766</v>
          </cell>
          <cell r="AB414">
            <v>6</v>
          </cell>
          <cell r="AC414">
            <v>0</v>
          </cell>
          <cell r="AD414">
            <v>0</v>
          </cell>
          <cell r="AE414">
            <v>85886</v>
          </cell>
          <cell r="AF414">
            <v>0</v>
          </cell>
          <cell r="AG414">
            <v>85886</v>
          </cell>
          <cell r="AH414">
            <v>0</v>
          </cell>
          <cell r="AI414">
            <v>5358</v>
          </cell>
          <cell r="AJ414">
            <v>91244</v>
          </cell>
          <cell r="AK414">
            <v>0</v>
          </cell>
          <cell r="AM414">
            <v>0</v>
          </cell>
          <cell r="AN414">
            <v>0</v>
          </cell>
          <cell r="AO414">
            <v>91244</v>
          </cell>
          <cell r="BA414">
            <v>766</v>
          </cell>
          <cell r="BB414">
            <v>766</v>
          </cell>
          <cell r="BC414" t="str">
            <v>SOUTHWICK TOLLAND GRANVILLE</v>
          </cell>
          <cell r="BD414">
            <v>85886</v>
          </cell>
          <cell r="BE414">
            <v>63118</v>
          </cell>
          <cell r="BF414">
            <v>22768</v>
          </cell>
          <cell r="BG414">
            <v>0</v>
          </cell>
          <cell r="BH414">
            <v>955</v>
          </cell>
          <cell r="BI414">
            <v>6205</v>
          </cell>
          <cell r="BJ414">
            <v>2037.25</v>
          </cell>
          <cell r="BK414">
            <v>2923.25</v>
          </cell>
          <cell r="BL414">
            <v>-0.23012281080099228</v>
          </cell>
          <cell r="BM414">
            <v>34888.269877189196</v>
          </cell>
          <cell r="BN414">
            <v>14079.626846344318</v>
          </cell>
          <cell r="CA414">
            <v>766</v>
          </cell>
          <cell r="CB414" t="str">
            <v>SOUTHWICK TOLLAND GRANVILLE</v>
          </cell>
          <cell r="CC414">
            <v>0</v>
          </cell>
          <cell r="CD414">
            <v>0</v>
          </cell>
          <cell r="CE414">
            <v>0</v>
          </cell>
          <cell r="CF414">
            <v>0</v>
          </cell>
          <cell r="CG414">
            <v>0</v>
          </cell>
          <cell r="CH414">
            <v>0</v>
          </cell>
          <cell r="CI414">
            <v>0</v>
          </cell>
          <cell r="CJ414">
            <v>0</v>
          </cell>
          <cell r="CK414">
            <v>0</v>
          </cell>
          <cell r="CL414">
            <v>0</v>
          </cell>
          <cell r="CN414">
            <v>0</v>
          </cell>
          <cell r="CP414">
            <v>22768</v>
          </cell>
          <cell r="CQ414">
            <v>22768</v>
          </cell>
          <cell r="CR414">
            <v>0</v>
          </cell>
          <cell r="CS414">
            <v>-0.23012281080099228</v>
          </cell>
          <cell r="CT414">
            <v>-0.23012281080099228</v>
          </cell>
          <cell r="CV414">
            <v>0</v>
          </cell>
        </row>
        <row r="415">
          <cell r="A415">
            <v>756</v>
          </cell>
          <cell r="B415">
            <v>756</v>
          </cell>
          <cell r="C415" t="str">
            <v>SPENCER EAST BROOKFIELD</v>
          </cell>
          <cell r="D415">
            <v>49</v>
          </cell>
          <cell r="E415">
            <v>577323</v>
          </cell>
          <cell r="F415">
            <v>0</v>
          </cell>
          <cell r="G415">
            <v>43757</v>
          </cell>
          <cell r="H415">
            <v>621080</v>
          </cell>
          <cell r="J415">
            <v>39947.7484372736</v>
          </cell>
          <cell r="K415">
            <v>0.22019884437995094</v>
          </cell>
          <cell r="L415">
            <v>43757</v>
          </cell>
          <cell r="M415">
            <v>83704.748437273607</v>
          </cell>
          <cell r="O415">
            <v>537375.25156272645</v>
          </cell>
          <cell r="Q415">
            <v>0</v>
          </cell>
          <cell r="R415">
            <v>39947.7484372736</v>
          </cell>
          <cell r="S415">
            <v>43757</v>
          </cell>
          <cell r="T415">
            <v>83704.748437273607</v>
          </cell>
          <cell r="V415">
            <v>225173.70338807115</v>
          </cell>
          <cell r="AA415">
            <v>767</v>
          </cell>
          <cell r="AB415">
            <v>49</v>
          </cell>
          <cell r="AC415">
            <v>0</v>
          </cell>
          <cell r="AD415">
            <v>0</v>
          </cell>
          <cell r="AE415">
            <v>577323</v>
          </cell>
          <cell r="AF415">
            <v>0</v>
          </cell>
          <cell r="AG415">
            <v>577323</v>
          </cell>
          <cell r="AH415">
            <v>0</v>
          </cell>
          <cell r="AI415">
            <v>43757</v>
          </cell>
          <cell r="AJ415">
            <v>621080</v>
          </cell>
          <cell r="AK415">
            <v>0</v>
          </cell>
          <cell r="AM415">
            <v>0</v>
          </cell>
          <cell r="AN415">
            <v>0</v>
          </cell>
          <cell r="AO415">
            <v>621080</v>
          </cell>
          <cell r="BA415">
            <v>767</v>
          </cell>
          <cell r="BB415">
            <v>756</v>
          </cell>
          <cell r="BC415" t="str">
            <v>SPENCER EAST BROOKFIELD</v>
          </cell>
          <cell r="BD415">
            <v>577323</v>
          </cell>
          <cell r="BE415">
            <v>514243</v>
          </cell>
          <cell r="BF415">
            <v>63080</v>
          </cell>
          <cell r="BG415">
            <v>106490</v>
          </cell>
          <cell r="BH415">
            <v>1723</v>
          </cell>
          <cell r="BI415">
            <v>8441.5</v>
          </cell>
          <cell r="BJ415">
            <v>0</v>
          </cell>
          <cell r="BK415">
            <v>0</v>
          </cell>
          <cell r="BL415">
            <v>1682.2033880711533</v>
          </cell>
          <cell r="BM415">
            <v>181416.70338807115</v>
          </cell>
          <cell r="BN415">
            <v>40049.054534965609</v>
          </cell>
          <cell r="CA415">
            <v>756</v>
          </cell>
          <cell r="CB415" t="str">
            <v>SPENCER EAST BROOKFIELD</v>
          </cell>
          <cell r="CC415">
            <v>0</v>
          </cell>
          <cell r="CD415">
            <v>0</v>
          </cell>
          <cell r="CE415">
            <v>0</v>
          </cell>
          <cell r="CF415">
            <v>0</v>
          </cell>
          <cell r="CG415">
            <v>0</v>
          </cell>
          <cell r="CH415">
            <v>0</v>
          </cell>
          <cell r="CI415">
            <v>0</v>
          </cell>
          <cell r="CJ415">
            <v>0</v>
          </cell>
          <cell r="CK415">
            <v>0</v>
          </cell>
          <cell r="CL415">
            <v>0</v>
          </cell>
          <cell r="CN415">
            <v>0</v>
          </cell>
          <cell r="CP415">
            <v>63080</v>
          </cell>
          <cell r="CQ415">
            <v>63080</v>
          </cell>
          <cell r="CR415">
            <v>0</v>
          </cell>
          <cell r="CS415">
            <v>1682.2033880711533</v>
          </cell>
          <cell r="CT415">
            <v>1682.2033880711533</v>
          </cell>
          <cell r="CV415">
            <v>0</v>
          </cell>
        </row>
        <row r="416">
          <cell r="A416">
            <v>757</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AA416">
            <v>770</v>
          </cell>
          <cell r="BA416">
            <v>770</v>
          </cell>
          <cell r="BB416">
            <v>757</v>
          </cell>
          <cell r="BC416" t="str">
            <v>TANTASQUA</v>
          </cell>
          <cell r="BD416">
            <v>0</v>
          </cell>
          <cell r="BE416">
            <v>0</v>
          </cell>
          <cell r="BF416">
            <v>0</v>
          </cell>
          <cell r="BG416">
            <v>0</v>
          </cell>
          <cell r="BH416">
            <v>0</v>
          </cell>
          <cell r="BI416">
            <v>0</v>
          </cell>
          <cell r="BJ416">
            <v>0</v>
          </cell>
          <cell r="BK416">
            <v>0</v>
          </cell>
          <cell r="BL416">
            <v>0</v>
          </cell>
          <cell r="BM416">
            <v>0</v>
          </cell>
          <cell r="BN416">
            <v>0</v>
          </cell>
          <cell r="CA416">
            <v>757</v>
          </cell>
          <cell r="CB416" t="str">
            <v>TANTASQUA</v>
          </cell>
          <cell r="CC416">
            <v>0</v>
          </cell>
          <cell r="CD416">
            <v>0</v>
          </cell>
          <cell r="CE416">
            <v>0</v>
          </cell>
          <cell r="CF416">
            <v>0</v>
          </cell>
          <cell r="CG416">
            <v>0</v>
          </cell>
          <cell r="CH416">
            <v>0</v>
          </cell>
          <cell r="CI416">
            <v>0</v>
          </cell>
          <cell r="CJ416">
            <v>0</v>
          </cell>
          <cell r="CK416">
            <v>0</v>
          </cell>
          <cell r="CL416">
            <v>0</v>
          </cell>
          <cell r="CN416">
            <v>0</v>
          </cell>
          <cell r="CP416">
            <v>0</v>
          </cell>
          <cell r="CQ416">
            <v>0</v>
          </cell>
          <cell r="CR416">
            <v>0</v>
          </cell>
          <cell r="CS416">
            <v>0</v>
          </cell>
          <cell r="CT416">
            <v>0</v>
          </cell>
          <cell r="CV416">
            <v>0</v>
          </cell>
        </row>
        <row r="417">
          <cell r="A417">
            <v>763</v>
          </cell>
          <cell r="B417">
            <v>763</v>
          </cell>
          <cell r="C417" t="str">
            <v>TRITON</v>
          </cell>
          <cell r="D417">
            <v>52</v>
          </cell>
          <cell r="E417">
            <v>715468</v>
          </cell>
          <cell r="F417">
            <v>0</v>
          </cell>
          <cell r="G417">
            <v>46436</v>
          </cell>
          <cell r="H417">
            <v>761904</v>
          </cell>
          <cell r="J417">
            <v>13338.905007171823</v>
          </cell>
          <cell r="K417">
            <v>0.1521248707873519</v>
          </cell>
          <cell r="L417">
            <v>46436</v>
          </cell>
          <cell r="M417">
            <v>59774.905007171823</v>
          </cell>
          <cell r="O417">
            <v>702129.09499282821</v>
          </cell>
          <cell r="Q417">
            <v>0</v>
          </cell>
          <cell r="R417">
            <v>13338.905007171823</v>
          </cell>
          <cell r="S417">
            <v>46436</v>
          </cell>
          <cell r="T417">
            <v>59774.905007171823</v>
          </cell>
          <cell r="V417">
            <v>134119.92004629961</v>
          </cell>
          <cell r="AA417">
            <v>773</v>
          </cell>
          <cell r="AB417">
            <v>52</v>
          </cell>
          <cell r="AC417">
            <v>0</v>
          </cell>
          <cell r="AD417">
            <v>0</v>
          </cell>
          <cell r="AE417">
            <v>715468</v>
          </cell>
          <cell r="AF417">
            <v>0</v>
          </cell>
          <cell r="AG417">
            <v>715468</v>
          </cell>
          <cell r="AH417">
            <v>0</v>
          </cell>
          <cell r="AI417">
            <v>46436</v>
          </cell>
          <cell r="AJ417">
            <v>761904</v>
          </cell>
          <cell r="AK417">
            <v>0</v>
          </cell>
          <cell r="AM417">
            <v>0</v>
          </cell>
          <cell r="AN417">
            <v>0</v>
          </cell>
          <cell r="AO417">
            <v>761904</v>
          </cell>
          <cell r="BA417">
            <v>773</v>
          </cell>
          <cell r="BB417">
            <v>763</v>
          </cell>
          <cell r="BC417" t="str">
            <v>TRITON</v>
          </cell>
          <cell r="BD417">
            <v>715468</v>
          </cell>
          <cell r="BE417">
            <v>694094</v>
          </cell>
          <cell r="BF417">
            <v>21374</v>
          </cell>
          <cell r="BG417">
            <v>16002.75</v>
          </cell>
          <cell r="BH417">
            <v>9067</v>
          </cell>
          <cell r="BI417">
            <v>7195</v>
          </cell>
          <cell r="BJ417">
            <v>33794.5</v>
          </cell>
          <cell r="BK417">
            <v>0</v>
          </cell>
          <cell r="BL417">
            <v>250.67004629960866</v>
          </cell>
          <cell r="BM417">
            <v>87683.920046299609</v>
          </cell>
          <cell r="BN417">
            <v>13372.732005353784</v>
          </cell>
          <cell r="CA417">
            <v>763</v>
          </cell>
          <cell r="CB417" t="str">
            <v>TRITON</v>
          </cell>
          <cell r="CC417">
            <v>0</v>
          </cell>
          <cell r="CD417">
            <v>0</v>
          </cell>
          <cell r="CE417">
            <v>0</v>
          </cell>
          <cell r="CF417">
            <v>0</v>
          </cell>
          <cell r="CG417">
            <v>0</v>
          </cell>
          <cell r="CH417">
            <v>0</v>
          </cell>
          <cell r="CI417">
            <v>0</v>
          </cell>
          <cell r="CJ417">
            <v>0</v>
          </cell>
          <cell r="CK417">
            <v>0</v>
          </cell>
          <cell r="CL417">
            <v>0</v>
          </cell>
          <cell r="CN417">
            <v>0</v>
          </cell>
          <cell r="CP417">
            <v>21374</v>
          </cell>
          <cell r="CQ417">
            <v>21374</v>
          </cell>
          <cell r="CR417">
            <v>0</v>
          </cell>
          <cell r="CS417">
            <v>250.67004629960866</v>
          </cell>
          <cell r="CT417">
            <v>250.67004629960866</v>
          </cell>
          <cell r="CV417">
            <v>0</v>
          </cell>
        </row>
        <row r="418">
          <cell r="A418">
            <v>789</v>
          </cell>
          <cell r="B418">
            <v>789</v>
          </cell>
          <cell r="C418" t="str">
            <v>UPISLAND</v>
          </cell>
          <cell r="D418">
            <v>48</v>
          </cell>
          <cell r="E418">
            <v>1026634.1069432052</v>
          </cell>
          <cell r="F418">
            <v>0</v>
          </cell>
          <cell r="G418">
            <v>42864</v>
          </cell>
          <cell r="H418">
            <v>1069498.1069432052</v>
          </cell>
          <cell r="J418">
            <v>80.187739821761554</v>
          </cell>
          <cell r="K418">
            <v>1.3125886253207999E-3</v>
          </cell>
          <cell r="L418">
            <v>42864</v>
          </cell>
          <cell r="M418">
            <v>42944.187739821762</v>
          </cell>
          <cell r="O418">
            <v>1026553.9192033835</v>
          </cell>
          <cell r="Q418">
            <v>0</v>
          </cell>
          <cell r="R418">
            <v>80.187739821761554</v>
          </cell>
          <cell r="S418">
            <v>42864</v>
          </cell>
          <cell r="T418">
            <v>42944.187739821762</v>
          </cell>
          <cell r="V418">
            <v>103955.29568463498</v>
          </cell>
          <cell r="AA418">
            <v>774</v>
          </cell>
          <cell r="AB418">
            <v>48</v>
          </cell>
          <cell r="AC418">
            <v>0</v>
          </cell>
          <cell r="AD418">
            <v>0</v>
          </cell>
          <cell r="AE418">
            <v>1483344</v>
          </cell>
          <cell r="AF418">
            <v>456707.76587207679</v>
          </cell>
          <cell r="AG418">
            <v>1026636.2341279229</v>
          </cell>
          <cell r="AH418">
            <v>0</v>
          </cell>
          <cell r="AI418">
            <v>42864</v>
          </cell>
          <cell r="AJ418">
            <v>1069500.2341279229</v>
          </cell>
          <cell r="AK418">
            <v>0</v>
          </cell>
          <cell r="AM418">
            <v>0</v>
          </cell>
          <cell r="AN418">
            <v>0</v>
          </cell>
          <cell r="AO418">
            <v>1069500.2341279229</v>
          </cell>
          <cell r="BA418">
            <v>774</v>
          </cell>
          <cell r="BB418">
            <v>789</v>
          </cell>
          <cell r="BC418" t="str">
            <v>UPISLAND</v>
          </cell>
          <cell r="BD418">
            <v>1026634.1069432052</v>
          </cell>
          <cell r="BE418">
            <v>1044266.2680880354</v>
          </cell>
          <cell r="BF418">
            <v>0</v>
          </cell>
          <cell r="BG418">
            <v>8581.8170220088505</v>
          </cell>
          <cell r="BH418">
            <v>17408</v>
          </cell>
          <cell r="BI418">
            <v>10938.062201731052</v>
          </cell>
          <cell r="BJ418">
            <v>17674.316383633239</v>
          </cell>
          <cell r="BK418">
            <v>6359.1018941672228</v>
          </cell>
          <cell r="BL418">
            <v>129.99818309462353</v>
          </cell>
          <cell r="BM418">
            <v>61091.295684634984</v>
          </cell>
          <cell r="BN418">
            <v>80.391093135073831</v>
          </cell>
          <cell r="CA418">
            <v>789</v>
          </cell>
          <cell r="CB418" t="str">
            <v>UPISLAND</v>
          </cell>
          <cell r="CC418">
            <v>0</v>
          </cell>
          <cell r="CD418">
            <v>-2.1271847176831216</v>
          </cell>
          <cell r="CE418">
            <v>0</v>
          </cell>
          <cell r="CF418">
            <v>0</v>
          </cell>
          <cell r="CG418">
            <v>-2.1271847176831216</v>
          </cell>
          <cell r="CH418">
            <v>0</v>
          </cell>
          <cell r="CI418">
            <v>0</v>
          </cell>
          <cell r="CJ418">
            <v>0</v>
          </cell>
          <cell r="CK418">
            <v>0</v>
          </cell>
          <cell r="CL418">
            <v>-2.1271847176831216</v>
          </cell>
          <cell r="CN418">
            <v>0</v>
          </cell>
          <cell r="CP418">
            <v>0</v>
          </cell>
          <cell r="CQ418">
            <v>0</v>
          </cell>
          <cell r="CR418">
            <v>0</v>
          </cell>
          <cell r="CS418">
            <v>129.99818309462353</v>
          </cell>
          <cell r="CT418">
            <v>129.99818309462353</v>
          </cell>
          <cell r="CV418">
            <v>-7.7289456592335881E-2</v>
          </cell>
        </row>
        <row r="419">
          <cell r="A419">
            <v>759</v>
          </cell>
          <cell r="B419">
            <v>759</v>
          </cell>
          <cell r="C419" t="str">
            <v>WACHUSETT</v>
          </cell>
          <cell r="D419">
            <v>37</v>
          </cell>
          <cell r="E419">
            <v>425991</v>
          </cell>
          <cell r="F419">
            <v>0</v>
          </cell>
          <cell r="G419">
            <v>33041</v>
          </cell>
          <cell r="H419">
            <v>459032</v>
          </cell>
          <cell r="J419">
            <v>165.27826846409548</v>
          </cell>
          <cell r="K419">
            <v>9.5948681301344513E-3</v>
          </cell>
          <cell r="L419">
            <v>33041</v>
          </cell>
          <cell r="M419">
            <v>33206.278268464099</v>
          </cell>
          <cell r="O419">
            <v>425825.72173153592</v>
          </cell>
          <cell r="Q419">
            <v>0</v>
          </cell>
          <cell r="R419">
            <v>165.27826846409548</v>
          </cell>
          <cell r="S419">
            <v>33041</v>
          </cell>
          <cell r="T419">
            <v>33206.278268464099</v>
          </cell>
          <cell r="V419">
            <v>50266.694634093888</v>
          </cell>
          <cell r="AA419">
            <v>775</v>
          </cell>
          <cell r="AB419">
            <v>37</v>
          </cell>
          <cell r="AC419">
            <v>0</v>
          </cell>
          <cell r="AD419">
            <v>0</v>
          </cell>
          <cell r="AE419">
            <v>425991</v>
          </cell>
          <cell r="AF419">
            <v>0</v>
          </cell>
          <cell r="AG419">
            <v>425991</v>
          </cell>
          <cell r="AH419">
            <v>0</v>
          </cell>
          <cell r="AI419">
            <v>33041</v>
          </cell>
          <cell r="AJ419">
            <v>459032</v>
          </cell>
          <cell r="AK419">
            <v>0</v>
          </cell>
          <cell r="AM419">
            <v>0</v>
          </cell>
          <cell r="AN419">
            <v>0</v>
          </cell>
          <cell r="AO419">
            <v>459032</v>
          </cell>
          <cell r="BA419">
            <v>775</v>
          </cell>
          <cell r="BB419">
            <v>759</v>
          </cell>
          <cell r="BC419" t="str">
            <v>WACHUSETT</v>
          </cell>
          <cell r="BD419">
            <v>425991</v>
          </cell>
          <cell r="BE419">
            <v>480845</v>
          </cell>
          <cell r="BF419">
            <v>0</v>
          </cell>
          <cell r="BG419">
            <v>16957.75</v>
          </cell>
          <cell r="BH419">
            <v>0</v>
          </cell>
          <cell r="BI419">
            <v>0</v>
          </cell>
          <cell r="BJ419">
            <v>0</v>
          </cell>
          <cell r="BK419">
            <v>0</v>
          </cell>
          <cell r="BL419">
            <v>267.94463409388845</v>
          </cell>
          <cell r="BM419">
            <v>17225.694634093888</v>
          </cell>
          <cell r="BN419">
            <v>165.69740839228649</v>
          </cell>
          <cell r="CA419">
            <v>759</v>
          </cell>
          <cell r="CB419" t="str">
            <v>WACHUSETT</v>
          </cell>
          <cell r="CC419">
            <v>0</v>
          </cell>
          <cell r="CD419">
            <v>0</v>
          </cell>
          <cell r="CE419">
            <v>0</v>
          </cell>
          <cell r="CF419">
            <v>0</v>
          </cell>
          <cell r="CG419">
            <v>0</v>
          </cell>
          <cell r="CH419">
            <v>0</v>
          </cell>
          <cell r="CI419">
            <v>0</v>
          </cell>
          <cell r="CJ419">
            <v>0</v>
          </cell>
          <cell r="CK419">
            <v>0</v>
          </cell>
          <cell r="CL419">
            <v>0</v>
          </cell>
          <cell r="CN419">
            <v>0</v>
          </cell>
          <cell r="CP419">
            <v>0</v>
          </cell>
          <cell r="CQ419">
            <v>0</v>
          </cell>
          <cell r="CR419">
            <v>0</v>
          </cell>
          <cell r="CS419">
            <v>267.94463409388845</v>
          </cell>
          <cell r="CT419">
            <v>267.94463409388845</v>
          </cell>
          <cell r="CV419">
            <v>0</v>
          </cell>
        </row>
        <row r="420">
          <cell r="A420">
            <v>750</v>
          </cell>
          <cell r="B420">
            <v>750</v>
          </cell>
          <cell r="C420" t="str">
            <v>QUABOAG</v>
          </cell>
          <cell r="D420">
            <v>2</v>
          </cell>
          <cell r="E420">
            <v>23878</v>
          </cell>
          <cell r="F420">
            <v>0</v>
          </cell>
          <cell r="G420">
            <v>1786</v>
          </cell>
          <cell r="H420">
            <v>25664</v>
          </cell>
          <cell r="J420">
            <v>412.07641994632854</v>
          </cell>
          <cell r="K420">
            <v>6.3459371975578965E-2</v>
          </cell>
          <cell r="L420">
            <v>1786</v>
          </cell>
          <cell r="M420">
            <v>2198.0764199463283</v>
          </cell>
          <cell r="O420">
            <v>23465.92358005367</v>
          </cell>
          <cell r="Q420">
            <v>0</v>
          </cell>
          <cell r="R420">
            <v>412.07641994632854</v>
          </cell>
          <cell r="S420">
            <v>1786</v>
          </cell>
          <cell r="T420">
            <v>2198.0764199463283</v>
          </cell>
          <cell r="V420">
            <v>8279.5470856047505</v>
          </cell>
          <cell r="AA420">
            <v>778</v>
          </cell>
          <cell r="AB420">
            <v>2</v>
          </cell>
          <cell r="AC420">
            <v>0</v>
          </cell>
          <cell r="AD420">
            <v>0</v>
          </cell>
          <cell r="AE420">
            <v>23878</v>
          </cell>
          <cell r="AF420">
            <v>0</v>
          </cell>
          <cell r="AG420">
            <v>23878</v>
          </cell>
          <cell r="AH420">
            <v>0</v>
          </cell>
          <cell r="AI420">
            <v>1786</v>
          </cell>
          <cell r="AJ420">
            <v>25664</v>
          </cell>
          <cell r="AK420">
            <v>0</v>
          </cell>
          <cell r="AM420">
            <v>0</v>
          </cell>
          <cell r="AN420">
            <v>0</v>
          </cell>
          <cell r="AO420">
            <v>25664</v>
          </cell>
          <cell r="BA420">
            <v>778</v>
          </cell>
          <cell r="BB420">
            <v>750</v>
          </cell>
          <cell r="BC420" t="str">
            <v>QUABOAG</v>
          </cell>
          <cell r="BD420">
            <v>23878</v>
          </cell>
          <cell r="BE420">
            <v>23302</v>
          </cell>
          <cell r="BF420">
            <v>576</v>
          </cell>
          <cell r="BG420">
            <v>5825.5</v>
          </cell>
          <cell r="BH420">
            <v>0</v>
          </cell>
          <cell r="BI420">
            <v>0</v>
          </cell>
          <cell r="BJ420">
            <v>0</v>
          </cell>
          <cell r="BK420">
            <v>0</v>
          </cell>
          <cell r="BL420">
            <v>92.047085604750464</v>
          </cell>
          <cell r="BM420">
            <v>6493.5470856047505</v>
          </cell>
          <cell r="BN420">
            <v>413.12143138473812</v>
          </cell>
          <cell r="CA420">
            <v>750</v>
          </cell>
          <cell r="CB420" t="str">
            <v>QUABOAG</v>
          </cell>
          <cell r="CC420">
            <v>0</v>
          </cell>
          <cell r="CD420">
            <v>0</v>
          </cell>
          <cell r="CE420">
            <v>0</v>
          </cell>
          <cell r="CF420">
            <v>0</v>
          </cell>
          <cell r="CG420">
            <v>0</v>
          </cell>
          <cell r="CH420">
            <v>0</v>
          </cell>
          <cell r="CI420">
            <v>0</v>
          </cell>
          <cell r="CJ420">
            <v>0</v>
          </cell>
          <cell r="CK420">
            <v>0</v>
          </cell>
          <cell r="CL420">
            <v>0</v>
          </cell>
          <cell r="CN420">
            <v>0</v>
          </cell>
          <cell r="CP420">
            <v>576</v>
          </cell>
          <cell r="CQ420">
            <v>576</v>
          </cell>
          <cell r="CR420">
            <v>0</v>
          </cell>
          <cell r="CS420">
            <v>92.047085604750464</v>
          </cell>
          <cell r="CT420">
            <v>92.047085604750464</v>
          </cell>
          <cell r="CV420">
            <v>0</v>
          </cell>
        </row>
        <row r="421">
          <cell r="A421">
            <v>761</v>
          </cell>
          <cell r="B421">
            <v>761</v>
          </cell>
          <cell r="C421" t="str">
            <v>WHITMAN HANSON</v>
          </cell>
          <cell r="D421">
            <v>51</v>
          </cell>
          <cell r="E421">
            <v>668054</v>
          </cell>
          <cell r="F421">
            <v>0</v>
          </cell>
          <cell r="G421">
            <v>45543</v>
          </cell>
          <cell r="H421">
            <v>713597</v>
          </cell>
          <cell r="J421">
            <v>47266.978053903542</v>
          </cell>
          <cell r="K421">
            <v>0.25997265800988761</v>
          </cell>
          <cell r="L421">
            <v>45543</v>
          </cell>
          <cell r="M421">
            <v>92809.978053903542</v>
          </cell>
          <cell r="O421">
            <v>620787.02194609644</v>
          </cell>
          <cell r="Q421">
            <v>0</v>
          </cell>
          <cell r="R421">
            <v>47266.978053903542</v>
          </cell>
          <cell r="S421">
            <v>45543</v>
          </cell>
          <cell r="T421">
            <v>92809.978053903542</v>
          </cell>
          <cell r="V421">
            <v>227358.18939620882</v>
          </cell>
          <cell r="AA421">
            <v>780</v>
          </cell>
          <cell r="AB421">
            <v>51</v>
          </cell>
          <cell r="AC421">
            <v>0</v>
          </cell>
          <cell r="AD421">
            <v>0</v>
          </cell>
          <cell r="AE421">
            <v>668054</v>
          </cell>
          <cell r="AF421">
            <v>0</v>
          </cell>
          <cell r="AG421">
            <v>668054</v>
          </cell>
          <cell r="AH421">
            <v>0</v>
          </cell>
          <cell r="AI421">
            <v>45543</v>
          </cell>
          <cell r="AJ421">
            <v>713597</v>
          </cell>
          <cell r="AK421">
            <v>0</v>
          </cell>
          <cell r="AM421">
            <v>0</v>
          </cell>
          <cell r="AN421">
            <v>0</v>
          </cell>
          <cell r="AO421">
            <v>713597</v>
          </cell>
          <cell r="BA421">
            <v>780</v>
          </cell>
          <cell r="BB421">
            <v>761</v>
          </cell>
          <cell r="BC421" t="str">
            <v>WHITMAN HANSON</v>
          </cell>
          <cell r="BD421">
            <v>668054</v>
          </cell>
          <cell r="BE421">
            <v>592434</v>
          </cell>
          <cell r="BF421">
            <v>75620</v>
          </cell>
          <cell r="BG421">
            <v>64177</v>
          </cell>
          <cell r="BH421">
            <v>25329</v>
          </cell>
          <cell r="BI421">
            <v>0</v>
          </cell>
          <cell r="BJ421">
            <v>12419.5</v>
          </cell>
          <cell r="BK421">
            <v>3261.75</v>
          </cell>
          <cell r="BL421">
            <v>1007.9393962088216</v>
          </cell>
          <cell r="BM421">
            <v>181815.18939620882</v>
          </cell>
          <cell r="BN421">
            <v>47386.845462797784</v>
          </cell>
          <cell r="CA421">
            <v>761</v>
          </cell>
          <cell r="CB421" t="str">
            <v>WHITMAN HANSON</v>
          </cell>
          <cell r="CC421">
            <v>0</v>
          </cell>
          <cell r="CD421">
            <v>0</v>
          </cell>
          <cell r="CE421">
            <v>0</v>
          </cell>
          <cell r="CF421">
            <v>0</v>
          </cell>
          <cell r="CG421">
            <v>0</v>
          </cell>
          <cell r="CH421">
            <v>0</v>
          </cell>
          <cell r="CI421">
            <v>0</v>
          </cell>
          <cell r="CJ421">
            <v>0</v>
          </cell>
          <cell r="CK421">
            <v>0</v>
          </cell>
          <cell r="CL421">
            <v>0</v>
          </cell>
          <cell r="CN421">
            <v>0</v>
          </cell>
          <cell r="CP421">
            <v>75620</v>
          </cell>
          <cell r="CQ421">
            <v>75620</v>
          </cell>
          <cell r="CR421">
            <v>0</v>
          </cell>
          <cell r="CS421">
            <v>1007.9393962088216</v>
          </cell>
          <cell r="CT421">
            <v>1007.9393962088216</v>
          </cell>
          <cell r="CV421">
            <v>0</v>
          </cell>
        </row>
        <row r="422">
          <cell r="A422">
            <v>770</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AA422">
            <v>801</v>
          </cell>
          <cell r="BA422">
            <v>801</v>
          </cell>
          <cell r="BB422">
            <v>770</v>
          </cell>
          <cell r="BC422" t="str">
            <v>ASSABET VALLEY</v>
          </cell>
          <cell r="BD422">
            <v>0</v>
          </cell>
          <cell r="BE422">
            <v>0</v>
          </cell>
          <cell r="BF422">
            <v>0</v>
          </cell>
          <cell r="BG422">
            <v>0</v>
          </cell>
          <cell r="BH422">
            <v>0</v>
          </cell>
          <cell r="BI422">
            <v>0</v>
          </cell>
          <cell r="BJ422">
            <v>0</v>
          </cell>
          <cell r="BK422">
            <v>0</v>
          </cell>
          <cell r="BL422">
            <v>0</v>
          </cell>
          <cell r="BM422">
            <v>0</v>
          </cell>
          <cell r="BN422">
            <v>0</v>
          </cell>
          <cell r="CA422">
            <v>770</v>
          </cell>
          <cell r="CB422" t="str">
            <v>ASSABET VALLEY</v>
          </cell>
          <cell r="CC422">
            <v>0</v>
          </cell>
          <cell r="CD422">
            <v>0</v>
          </cell>
          <cell r="CE422">
            <v>0</v>
          </cell>
          <cell r="CF422">
            <v>0</v>
          </cell>
          <cell r="CG422">
            <v>0</v>
          </cell>
          <cell r="CH422">
            <v>0</v>
          </cell>
          <cell r="CI422">
            <v>0</v>
          </cell>
          <cell r="CJ422">
            <v>0</v>
          </cell>
          <cell r="CK422">
            <v>0</v>
          </cell>
          <cell r="CL422">
            <v>0</v>
          </cell>
          <cell r="CN422">
            <v>0</v>
          </cell>
          <cell r="CP422">
            <v>0</v>
          </cell>
          <cell r="CQ422">
            <v>0</v>
          </cell>
          <cell r="CR422">
            <v>0</v>
          </cell>
          <cell r="CS422">
            <v>0</v>
          </cell>
          <cell r="CT422">
            <v>0</v>
          </cell>
          <cell r="CV422">
            <v>0</v>
          </cell>
        </row>
        <row r="423">
          <cell r="A423">
            <v>708</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AA423">
            <v>805</v>
          </cell>
          <cell r="BA423">
            <v>805</v>
          </cell>
          <cell r="BB423">
            <v>708</v>
          </cell>
          <cell r="BC423" t="str">
            <v>BLACKSTONE VALLEY</v>
          </cell>
          <cell r="BD423">
            <v>0</v>
          </cell>
          <cell r="BE423">
            <v>0</v>
          </cell>
          <cell r="BF423">
            <v>0</v>
          </cell>
          <cell r="BG423">
            <v>0</v>
          </cell>
          <cell r="BH423">
            <v>0</v>
          </cell>
          <cell r="BI423">
            <v>0</v>
          </cell>
          <cell r="BJ423">
            <v>0</v>
          </cell>
          <cell r="BK423">
            <v>0</v>
          </cell>
          <cell r="BL423">
            <v>0</v>
          </cell>
          <cell r="BM423">
            <v>0</v>
          </cell>
          <cell r="BN423">
            <v>0</v>
          </cell>
          <cell r="CA423">
            <v>708</v>
          </cell>
          <cell r="CB423" t="str">
            <v>BLACKSTONE VALLEY</v>
          </cell>
          <cell r="CC423">
            <v>0</v>
          </cell>
          <cell r="CD423">
            <v>0</v>
          </cell>
          <cell r="CE423">
            <v>0</v>
          </cell>
          <cell r="CF423">
            <v>0</v>
          </cell>
          <cell r="CG423">
            <v>0</v>
          </cell>
          <cell r="CH423">
            <v>0</v>
          </cell>
          <cell r="CI423">
            <v>0</v>
          </cell>
          <cell r="CJ423">
            <v>0</v>
          </cell>
          <cell r="CK423">
            <v>0</v>
          </cell>
          <cell r="CL423">
            <v>0</v>
          </cell>
          <cell r="CN423">
            <v>0</v>
          </cell>
          <cell r="CP423">
            <v>0</v>
          </cell>
          <cell r="CQ423">
            <v>0</v>
          </cell>
          <cell r="CR423">
            <v>0</v>
          </cell>
          <cell r="CS423">
            <v>0</v>
          </cell>
          <cell r="CT423">
            <v>0</v>
          </cell>
          <cell r="CV423">
            <v>0</v>
          </cell>
        </row>
        <row r="424">
          <cell r="A424">
            <v>709</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AA424">
            <v>806</v>
          </cell>
          <cell r="BA424">
            <v>806</v>
          </cell>
          <cell r="BB424">
            <v>709</v>
          </cell>
          <cell r="BC424" t="str">
            <v>BLUE HILLS</v>
          </cell>
          <cell r="BD424">
            <v>0</v>
          </cell>
          <cell r="BE424">
            <v>0</v>
          </cell>
          <cell r="BF424">
            <v>0</v>
          </cell>
          <cell r="BG424">
            <v>0</v>
          </cell>
          <cell r="BH424">
            <v>0</v>
          </cell>
          <cell r="BI424">
            <v>0</v>
          </cell>
          <cell r="BJ424">
            <v>0</v>
          </cell>
          <cell r="BK424">
            <v>0</v>
          </cell>
          <cell r="BL424">
            <v>0</v>
          </cell>
          <cell r="BM424">
            <v>0</v>
          </cell>
          <cell r="BN424">
            <v>0</v>
          </cell>
          <cell r="CA424">
            <v>709</v>
          </cell>
          <cell r="CB424" t="str">
            <v>BLUE HILLS</v>
          </cell>
          <cell r="CC424">
            <v>0</v>
          </cell>
          <cell r="CD424">
            <v>0</v>
          </cell>
          <cell r="CE424">
            <v>0</v>
          </cell>
          <cell r="CF424">
            <v>0</v>
          </cell>
          <cell r="CG424">
            <v>0</v>
          </cell>
          <cell r="CH424">
            <v>0</v>
          </cell>
          <cell r="CI424">
            <v>0</v>
          </cell>
          <cell r="CJ424">
            <v>0</v>
          </cell>
          <cell r="CK424">
            <v>0</v>
          </cell>
          <cell r="CL424">
            <v>0</v>
          </cell>
          <cell r="CN424">
            <v>0</v>
          </cell>
          <cell r="CP424">
            <v>0</v>
          </cell>
          <cell r="CQ424">
            <v>0</v>
          </cell>
          <cell r="CR424">
            <v>0</v>
          </cell>
          <cell r="CS424">
            <v>0</v>
          </cell>
          <cell r="CT424">
            <v>0</v>
          </cell>
          <cell r="CV424">
            <v>0</v>
          </cell>
        </row>
        <row r="425">
          <cell r="A425">
            <v>771</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AA425">
            <v>810</v>
          </cell>
          <cell r="BA425">
            <v>810</v>
          </cell>
          <cell r="BB425">
            <v>771</v>
          </cell>
          <cell r="BC425" t="str">
            <v>BRISTOL PLYMOUTH</v>
          </cell>
          <cell r="BD425">
            <v>0</v>
          </cell>
          <cell r="BE425">
            <v>0</v>
          </cell>
          <cell r="BF425">
            <v>0</v>
          </cell>
          <cell r="BG425">
            <v>0</v>
          </cell>
          <cell r="BH425">
            <v>0</v>
          </cell>
          <cell r="BI425">
            <v>0</v>
          </cell>
          <cell r="BJ425">
            <v>0</v>
          </cell>
          <cell r="BK425">
            <v>0</v>
          </cell>
          <cell r="BL425">
            <v>0</v>
          </cell>
          <cell r="BM425">
            <v>0</v>
          </cell>
          <cell r="BN425">
            <v>0</v>
          </cell>
          <cell r="CA425">
            <v>771</v>
          </cell>
          <cell r="CB425" t="str">
            <v>BRISTOL PLYMOUTH</v>
          </cell>
          <cell r="CC425">
            <v>0</v>
          </cell>
          <cell r="CD425">
            <v>0</v>
          </cell>
          <cell r="CE425">
            <v>0</v>
          </cell>
          <cell r="CF425">
            <v>0</v>
          </cell>
          <cell r="CG425">
            <v>0</v>
          </cell>
          <cell r="CH425">
            <v>0</v>
          </cell>
          <cell r="CI425">
            <v>0</v>
          </cell>
          <cell r="CJ425">
            <v>0</v>
          </cell>
          <cell r="CK425">
            <v>0</v>
          </cell>
          <cell r="CL425">
            <v>0</v>
          </cell>
          <cell r="CN425">
            <v>0</v>
          </cell>
          <cell r="CP425">
            <v>0</v>
          </cell>
          <cell r="CQ425">
            <v>0</v>
          </cell>
          <cell r="CR425">
            <v>0</v>
          </cell>
          <cell r="CS425">
            <v>0</v>
          </cell>
          <cell r="CT425">
            <v>0</v>
          </cell>
          <cell r="CV425">
            <v>0</v>
          </cell>
        </row>
        <row r="426">
          <cell r="A426">
            <v>779</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AA426">
            <v>815</v>
          </cell>
          <cell r="BA426">
            <v>815</v>
          </cell>
          <cell r="BB426">
            <v>779</v>
          </cell>
          <cell r="BC426" t="str">
            <v>CAPE COD</v>
          </cell>
          <cell r="BD426">
            <v>0</v>
          </cell>
          <cell r="BE426">
            <v>0</v>
          </cell>
          <cell r="BF426">
            <v>0</v>
          </cell>
          <cell r="BG426">
            <v>0</v>
          </cell>
          <cell r="BH426">
            <v>0</v>
          </cell>
          <cell r="BI426">
            <v>0</v>
          </cell>
          <cell r="BJ426">
            <v>0</v>
          </cell>
          <cell r="BK426">
            <v>0</v>
          </cell>
          <cell r="BL426">
            <v>0</v>
          </cell>
          <cell r="BM426">
            <v>0</v>
          </cell>
          <cell r="BN426">
            <v>0</v>
          </cell>
          <cell r="CA426">
            <v>779</v>
          </cell>
          <cell r="CB426" t="str">
            <v>CAPE COD</v>
          </cell>
          <cell r="CC426">
            <v>0</v>
          </cell>
          <cell r="CD426">
            <v>0</v>
          </cell>
          <cell r="CE426">
            <v>0</v>
          </cell>
          <cell r="CF426">
            <v>0</v>
          </cell>
          <cell r="CG426">
            <v>0</v>
          </cell>
          <cell r="CH426">
            <v>0</v>
          </cell>
          <cell r="CI426">
            <v>0</v>
          </cell>
          <cell r="CJ426">
            <v>0</v>
          </cell>
          <cell r="CK426">
            <v>0</v>
          </cell>
          <cell r="CL426">
            <v>0</v>
          </cell>
          <cell r="CN426">
            <v>0</v>
          </cell>
          <cell r="CP426">
            <v>0</v>
          </cell>
          <cell r="CQ426">
            <v>0</v>
          </cell>
          <cell r="CR426">
            <v>0</v>
          </cell>
          <cell r="CS426">
            <v>0</v>
          </cell>
          <cell r="CT426">
            <v>0</v>
          </cell>
          <cell r="CV426">
            <v>0</v>
          </cell>
        </row>
        <row r="427">
          <cell r="A427">
            <v>783</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AA427">
            <v>817</v>
          </cell>
          <cell r="BA427">
            <v>817</v>
          </cell>
          <cell r="BB427">
            <v>783</v>
          </cell>
          <cell r="BC427" t="str">
            <v>ESSEX NORTH SHORE</v>
          </cell>
          <cell r="BD427">
            <v>0</v>
          </cell>
          <cell r="BE427">
            <v>0</v>
          </cell>
          <cell r="BF427">
            <v>0</v>
          </cell>
          <cell r="BG427">
            <v>0</v>
          </cell>
          <cell r="BH427">
            <v>0</v>
          </cell>
          <cell r="BI427">
            <v>0</v>
          </cell>
          <cell r="BJ427">
            <v>0</v>
          </cell>
          <cell r="BK427">
            <v>0</v>
          </cell>
          <cell r="BL427">
            <v>0</v>
          </cell>
          <cell r="BM427">
            <v>0</v>
          </cell>
          <cell r="BN427">
            <v>0</v>
          </cell>
          <cell r="CA427">
            <v>783</v>
          </cell>
          <cell r="CB427" t="str">
            <v>ESSEX NORTH SHORE</v>
          </cell>
          <cell r="CC427">
            <v>0</v>
          </cell>
          <cell r="CD427">
            <v>0</v>
          </cell>
          <cell r="CE427">
            <v>0</v>
          </cell>
          <cell r="CF427">
            <v>0</v>
          </cell>
          <cell r="CG427">
            <v>0</v>
          </cell>
          <cell r="CH427">
            <v>0</v>
          </cell>
          <cell r="CI427">
            <v>0</v>
          </cell>
          <cell r="CJ427">
            <v>0</v>
          </cell>
          <cell r="CK427">
            <v>0</v>
          </cell>
          <cell r="CL427">
            <v>0</v>
          </cell>
          <cell r="CN427">
            <v>0</v>
          </cell>
          <cell r="CP427">
            <v>0</v>
          </cell>
          <cell r="CQ427">
            <v>0</v>
          </cell>
          <cell r="CR427">
            <v>0</v>
          </cell>
          <cell r="CS427">
            <v>0</v>
          </cell>
          <cell r="CT427">
            <v>0</v>
          </cell>
          <cell r="CV427">
            <v>0</v>
          </cell>
        </row>
        <row r="428">
          <cell r="A428">
            <v>782</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AA428">
            <v>818</v>
          </cell>
          <cell r="BA428">
            <v>818</v>
          </cell>
          <cell r="BB428">
            <v>782</v>
          </cell>
          <cell r="BC428" t="str">
            <v>FRANKLIN COUNTY</v>
          </cell>
          <cell r="BD428">
            <v>0</v>
          </cell>
          <cell r="BE428">
            <v>0</v>
          </cell>
          <cell r="BF428">
            <v>0</v>
          </cell>
          <cell r="BG428">
            <v>0</v>
          </cell>
          <cell r="BH428">
            <v>0</v>
          </cell>
          <cell r="BI428">
            <v>0</v>
          </cell>
          <cell r="BJ428">
            <v>0</v>
          </cell>
          <cell r="BK428">
            <v>0</v>
          </cell>
          <cell r="BL428">
            <v>0</v>
          </cell>
          <cell r="BM428">
            <v>0</v>
          </cell>
          <cell r="BN428">
            <v>0</v>
          </cell>
          <cell r="CA428">
            <v>782</v>
          </cell>
          <cell r="CB428" t="str">
            <v>FRANKLIN COUNTY</v>
          </cell>
          <cell r="CC428">
            <v>0</v>
          </cell>
          <cell r="CD428">
            <v>0</v>
          </cell>
          <cell r="CE428">
            <v>0</v>
          </cell>
          <cell r="CF428">
            <v>0</v>
          </cell>
          <cell r="CG428">
            <v>0</v>
          </cell>
          <cell r="CH428">
            <v>0</v>
          </cell>
          <cell r="CI428">
            <v>0</v>
          </cell>
          <cell r="CJ428">
            <v>0</v>
          </cell>
          <cell r="CK428">
            <v>0</v>
          </cell>
          <cell r="CL428">
            <v>0</v>
          </cell>
          <cell r="CN428">
            <v>0</v>
          </cell>
          <cell r="CP428">
            <v>0</v>
          </cell>
          <cell r="CQ428">
            <v>0</v>
          </cell>
          <cell r="CR428">
            <v>0</v>
          </cell>
          <cell r="CS428">
            <v>0</v>
          </cell>
          <cell r="CT428">
            <v>0</v>
          </cell>
          <cell r="CV428">
            <v>0</v>
          </cell>
        </row>
        <row r="429">
          <cell r="A429">
            <v>722</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AA429">
            <v>821</v>
          </cell>
          <cell r="BA429">
            <v>821</v>
          </cell>
          <cell r="BB429">
            <v>722</v>
          </cell>
          <cell r="BC429" t="str">
            <v>GREATER FALL RIVER</v>
          </cell>
          <cell r="BD429">
            <v>0</v>
          </cell>
          <cell r="BE429">
            <v>0</v>
          </cell>
          <cell r="BF429">
            <v>0</v>
          </cell>
          <cell r="BG429">
            <v>0</v>
          </cell>
          <cell r="BH429">
            <v>0</v>
          </cell>
          <cell r="BI429">
            <v>0</v>
          </cell>
          <cell r="BJ429">
            <v>0</v>
          </cell>
          <cell r="BK429">
            <v>0</v>
          </cell>
          <cell r="BL429">
            <v>0</v>
          </cell>
          <cell r="BM429">
            <v>0</v>
          </cell>
          <cell r="BN429">
            <v>0</v>
          </cell>
          <cell r="CA429">
            <v>722</v>
          </cell>
          <cell r="CB429" t="str">
            <v>GREATER FALL RIVER</v>
          </cell>
          <cell r="CC429">
            <v>0</v>
          </cell>
          <cell r="CD429">
            <v>0</v>
          </cell>
          <cell r="CE429">
            <v>0</v>
          </cell>
          <cell r="CF429">
            <v>0</v>
          </cell>
          <cell r="CG429">
            <v>0</v>
          </cell>
          <cell r="CH429">
            <v>0</v>
          </cell>
          <cell r="CI429">
            <v>0</v>
          </cell>
          <cell r="CJ429">
            <v>0</v>
          </cell>
          <cell r="CK429">
            <v>0</v>
          </cell>
          <cell r="CL429">
            <v>0</v>
          </cell>
          <cell r="CN429">
            <v>0</v>
          </cell>
          <cell r="CP429">
            <v>0</v>
          </cell>
          <cell r="CQ429">
            <v>0</v>
          </cell>
          <cell r="CR429">
            <v>0</v>
          </cell>
          <cell r="CS429">
            <v>0</v>
          </cell>
          <cell r="CT429">
            <v>0</v>
          </cell>
          <cell r="CV429">
            <v>0</v>
          </cell>
        </row>
        <row r="430">
          <cell r="A430">
            <v>723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AA430">
            <v>823</v>
          </cell>
          <cell r="BA430">
            <v>823</v>
          </cell>
          <cell r="BB430">
            <v>723</v>
          </cell>
          <cell r="BC430" t="str">
            <v>GREATER LAWRENCE</v>
          </cell>
          <cell r="BD430">
            <v>0</v>
          </cell>
          <cell r="BE430">
            <v>0</v>
          </cell>
          <cell r="BF430">
            <v>0</v>
          </cell>
          <cell r="BG430">
            <v>0</v>
          </cell>
          <cell r="BH430">
            <v>0</v>
          </cell>
          <cell r="BI430">
            <v>0</v>
          </cell>
          <cell r="BJ430">
            <v>0</v>
          </cell>
          <cell r="BK430">
            <v>0</v>
          </cell>
          <cell r="BL430">
            <v>0</v>
          </cell>
          <cell r="BM430">
            <v>0</v>
          </cell>
          <cell r="BN430">
            <v>0</v>
          </cell>
          <cell r="CA430">
            <v>723</v>
          </cell>
          <cell r="CB430" t="str">
            <v>GREATER LAWRENCE</v>
          </cell>
          <cell r="CC430">
            <v>0</v>
          </cell>
          <cell r="CD430">
            <v>0</v>
          </cell>
          <cell r="CE430">
            <v>0</v>
          </cell>
          <cell r="CF430">
            <v>0</v>
          </cell>
          <cell r="CG430">
            <v>0</v>
          </cell>
          <cell r="CH430">
            <v>0</v>
          </cell>
          <cell r="CI430">
            <v>0</v>
          </cell>
          <cell r="CJ430">
            <v>0</v>
          </cell>
          <cell r="CK430">
            <v>0</v>
          </cell>
          <cell r="CL430">
            <v>0</v>
          </cell>
          <cell r="CN430">
            <v>0</v>
          </cell>
          <cell r="CP430">
            <v>0</v>
          </cell>
          <cell r="CQ430">
            <v>0</v>
          </cell>
          <cell r="CR430">
            <v>0</v>
          </cell>
          <cell r="CS430">
            <v>0</v>
          </cell>
          <cell r="CT430">
            <v>0</v>
          </cell>
          <cell r="CV430">
            <v>0</v>
          </cell>
        </row>
        <row r="431">
          <cell r="A431">
            <v>786</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AA431">
            <v>825</v>
          </cell>
          <cell r="BA431">
            <v>825</v>
          </cell>
          <cell r="BB431">
            <v>786</v>
          </cell>
          <cell r="BC431" t="str">
            <v>GREATER NEW BEDFORD</v>
          </cell>
          <cell r="BD431">
            <v>0</v>
          </cell>
          <cell r="BE431">
            <v>0</v>
          </cell>
          <cell r="BF431">
            <v>0</v>
          </cell>
          <cell r="BG431">
            <v>0</v>
          </cell>
          <cell r="BH431">
            <v>0</v>
          </cell>
          <cell r="BI431">
            <v>0</v>
          </cell>
          <cell r="BJ431">
            <v>0</v>
          </cell>
          <cell r="BK431">
            <v>0</v>
          </cell>
          <cell r="BL431">
            <v>0</v>
          </cell>
          <cell r="BM431">
            <v>0</v>
          </cell>
          <cell r="BN431">
            <v>0</v>
          </cell>
          <cell r="CA431">
            <v>786</v>
          </cell>
          <cell r="CB431" t="str">
            <v>GREATER NEW BEDFORD</v>
          </cell>
          <cell r="CC431">
            <v>0</v>
          </cell>
          <cell r="CD431">
            <v>0</v>
          </cell>
          <cell r="CE431">
            <v>0</v>
          </cell>
          <cell r="CF431">
            <v>0</v>
          </cell>
          <cell r="CG431">
            <v>0</v>
          </cell>
          <cell r="CH431">
            <v>0</v>
          </cell>
          <cell r="CI431">
            <v>0</v>
          </cell>
          <cell r="CJ431">
            <v>0</v>
          </cell>
          <cell r="CK431">
            <v>0</v>
          </cell>
          <cell r="CL431">
            <v>0</v>
          </cell>
          <cell r="CN431">
            <v>0</v>
          </cell>
          <cell r="CP431">
            <v>0</v>
          </cell>
          <cell r="CQ431">
            <v>0</v>
          </cell>
          <cell r="CR431">
            <v>0</v>
          </cell>
          <cell r="CS431">
            <v>0</v>
          </cell>
          <cell r="CT431">
            <v>0</v>
          </cell>
          <cell r="CV431">
            <v>0</v>
          </cell>
        </row>
        <row r="432">
          <cell r="A432">
            <v>767</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AA432">
            <v>828</v>
          </cell>
          <cell r="BA432">
            <v>828</v>
          </cell>
          <cell r="BB432">
            <v>767</v>
          </cell>
          <cell r="BC432" t="str">
            <v>GREATER LOWELL</v>
          </cell>
          <cell r="BD432">
            <v>0</v>
          </cell>
          <cell r="BE432">
            <v>0</v>
          </cell>
          <cell r="BF432">
            <v>0</v>
          </cell>
          <cell r="BG432">
            <v>0</v>
          </cell>
          <cell r="BH432">
            <v>0</v>
          </cell>
          <cell r="BI432">
            <v>0</v>
          </cell>
          <cell r="BJ432">
            <v>0</v>
          </cell>
          <cell r="BK432">
            <v>0</v>
          </cell>
          <cell r="BL432">
            <v>0</v>
          </cell>
          <cell r="BM432">
            <v>0</v>
          </cell>
          <cell r="BN432">
            <v>0</v>
          </cell>
          <cell r="CA432">
            <v>767</v>
          </cell>
          <cell r="CB432" t="str">
            <v>GREATER LOWELL</v>
          </cell>
          <cell r="CC432">
            <v>0</v>
          </cell>
          <cell r="CD432">
            <v>0</v>
          </cell>
          <cell r="CE432">
            <v>0</v>
          </cell>
          <cell r="CF432">
            <v>0</v>
          </cell>
          <cell r="CG432">
            <v>0</v>
          </cell>
          <cell r="CH432">
            <v>0</v>
          </cell>
          <cell r="CI432">
            <v>0</v>
          </cell>
          <cell r="CJ432">
            <v>0</v>
          </cell>
          <cell r="CK432">
            <v>0</v>
          </cell>
          <cell r="CL432">
            <v>0</v>
          </cell>
          <cell r="CN432">
            <v>0</v>
          </cell>
          <cell r="CP432">
            <v>0</v>
          </cell>
          <cell r="CQ432">
            <v>0</v>
          </cell>
          <cell r="CR432">
            <v>0</v>
          </cell>
          <cell r="CS432">
            <v>0</v>
          </cell>
          <cell r="CT432">
            <v>0</v>
          </cell>
          <cell r="CV432">
            <v>0</v>
          </cell>
        </row>
        <row r="433">
          <cell r="A433">
            <v>778</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AA433">
            <v>829</v>
          </cell>
          <cell r="BA433">
            <v>829</v>
          </cell>
          <cell r="BB433">
            <v>778</v>
          </cell>
          <cell r="BC433" t="str">
            <v>SOUTH MIDDLESEX</v>
          </cell>
          <cell r="BD433">
            <v>0</v>
          </cell>
          <cell r="BE433">
            <v>0</v>
          </cell>
          <cell r="BF433">
            <v>0</v>
          </cell>
          <cell r="BG433">
            <v>0</v>
          </cell>
          <cell r="BH433">
            <v>0</v>
          </cell>
          <cell r="BI433">
            <v>0</v>
          </cell>
          <cell r="BJ433">
            <v>0</v>
          </cell>
          <cell r="BK433">
            <v>0</v>
          </cell>
          <cell r="BL433">
            <v>0</v>
          </cell>
          <cell r="BM433">
            <v>0</v>
          </cell>
          <cell r="BN433">
            <v>0</v>
          </cell>
          <cell r="CA433">
            <v>778</v>
          </cell>
          <cell r="CB433" t="str">
            <v>SOUTH MIDDLESEX</v>
          </cell>
          <cell r="CC433">
            <v>0</v>
          </cell>
          <cell r="CD433">
            <v>0</v>
          </cell>
          <cell r="CE433">
            <v>0</v>
          </cell>
          <cell r="CF433">
            <v>0</v>
          </cell>
          <cell r="CG433">
            <v>0</v>
          </cell>
          <cell r="CH433">
            <v>0</v>
          </cell>
          <cell r="CI433">
            <v>0</v>
          </cell>
          <cell r="CJ433">
            <v>0</v>
          </cell>
          <cell r="CK433">
            <v>0</v>
          </cell>
          <cell r="CL433">
            <v>0</v>
          </cell>
          <cell r="CN433">
            <v>0</v>
          </cell>
          <cell r="CP433">
            <v>0</v>
          </cell>
          <cell r="CQ433">
            <v>0</v>
          </cell>
          <cell r="CR433">
            <v>0</v>
          </cell>
          <cell r="CS433">
            <v>0</v>
          </cell>
          <cell r="CT433">
            <v>0</v>
          </cell>
          <cell r="CV433">
            <v>0</v>
          </cell>
        </row>
        <row r="434">
          <cell r="A434">
            <v>781</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AA434">
            <v>830</v>
          </cell>
          <cell r="BA434">
            <v>830</v>
          </cell>
          <cell r="BB434">
            <v>781</v>
          </cell>
          <cell r="BC434" t="str">
            <v>MINUTEMAN</v>
          </cell>
          <cell r="BD434">
            <v>0</v>
          </cell>
          <cell r="BE434">
            <v>0</v>
          </cell>
          <cell r="BF434">
            <v>0</v>
          </cell>
          <cell r="BG434">
            <v>0</v>
          </cell>
          <cell r="BH434">
            <v>0</v>
          </cell>
          <cell r="BI434">
            <v>0</v>
          </cell>
          <cell r="BJ434">
            <v>0</v>
          </cell>
          <cell r="BK434">
            <v>0</v>
          </cell>
          <cell r="BL434">
            <v>0</v>
          </cell>
          <cell r="BM434">
            <v>0</v>
          </cell>
          <cell r="BN434">
            <v>0</v>
          </cell>
          <cell r="CA434">
            <v>781</v>
          </cell>
          <cell r="CB434" t="str">
            <v>MINUTEMAN</v>
          </cell>
          <cell r="CC434">
            <v>0</v>
          </cell>
          <cell r="CD434">
            <v>0</v>
          </cell>
          <cell r="CE434">
            <v>0</v>
          </cell>
          <cell r="CF434">
            <v>0</v>
          </cell>
          <cell r="CG434">
            <v>0</v>
          </cell>
          <cell r="CH434">
            <v>0</v>
          </cell>
          <cell r="CI434">
            <v>0</v>
          </cell>
          <cell r="CJ434">
            <v>0</v>
          </cell>
          <cell r="CK434">
            <v>0</v>
          </cell>
          <cell r="CL434">
            <v>0</v>
          </cell>
          <cell r="CN434">
            <v>0</v>
          </cell>
          <cell r="CP434">
            <v>0</v>
          </cell>
          <cell r="CQ434">
            <v>0</v>
          </cell>
          <cell r="CR434">
            <v>0</v>
          </cell>
          <cell r="CS434">
            <v>0</v>
          </cell>
          <cell r="CT434">
            <v>0</v>
          </cell>
          <cell r="CV434">
            <v>0</v>
          </cell>
        </row>
        <row r="435">
          <cell r="A435">
            <v>735</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AA435">
            <v>832</v>
          </cell>
          <cell r="BA435">
            <v>832</v>
          </cell>
          <cell r="BB435">
            <v>735</v>
          </cell>
          <cell r="BC435" t="str">
            <v>MONTACHUSETT</v>
          </cell>
          <cell r="BD435">
            <v>0</v>
          </cell>
          <cell r="BE435">
            <v>0</v>
          </cell>
          <cell r="BF435">
            <v>0</v>
          </cell>
          <cell r="BG435">
            <v>0</v>
          </cell>
          <cell r="BH435">
            <v>0</v>
          </cell>
          <cell r="BI435">
            <v>0</v>
          </cell>
          <cell r="BJ435">
            <v>0</v>
          </cell>
          <cell r="BK435">
            <v>0</v>
          </cell>
          <cell r="BL435">
            <v>0</v>
          </cell>
          <cell r="BM435">
            <v>0</v>
          </cell>
          <cell r="BN435">
            <v>0</v>
          </cell>
          <cell r="CA435">
            <v>735</v>
          </cell>
          <cell r="CB435" t="str">
            <v>MONTACHUSETT</v>
          </cell>
          <cell r="CC435">
            <v>0</v>
          </cell>
          <cell r="CD435">
            <v>0</v>
          </cell>
          <cell r="CE435">
            <v>0</v>
          </cell>
          <cell r="CF435">
            <v>0</v>
          </cell>
          <cell r="CG435">
            <v>0</v>
          </cell>
          <cell r="CH435">
            <v>0</v>
          </cell>
          <cell r="CI435">
            <v>0</v>
          </cell>
          <cell r="CJ435">
            <v>0</v>
          </cell>
          <cell r="CK435">
            <v>0</v>
          </cell>
          <cell r="CL435">
            <v>0</v>
          </cell>
          <cell r="CN435">
            <v>0</v>
          </cell>
          <cell r="CP435">
            <v>0</v>
          </cell>
          <cell r="CQ435">
            <v>0</v>
          </cell>
          <cell r="CR435">
            <v>0</v>
          </cell>
          <cell r="CS435">
            <v>0</v>
          </cell>
          <cell r="CT435">
            <v>0</v>
          </cell>
          <cell r="CV435">
            <v>0</v>
          </cell>
        </row>
        <row r="436">
          <cell r="A436">
            <v>743</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AA436">
            <v>851</v>
          </cell>
          <cell r="BA436">
            <v>851</v>
          </cell>
          <cell r="BB436">
            <v>743</v>
          </cell>
          <cell r="BC436" t="str">
            <v>NORTHERN BERKSHIRE</v>
          </cell>
          <cell r="BD436">
            <v>0</v>
          </cell>
          <cell r="BE436">
            <v>0</v>
          </cell>
          <cell r="BF436">
            <v>0</v>
          </cell>
          <cell r="BG436">
            <v>0</v>
          </cell>
          <cell r="BH436">
            <v>0</v>
          </cell>
          <cell r="BI436">
            <v>0</v>
          </cell>
          <cell r="BJ436">
            <v>0</v>
          </cell>
          <cell r="BK436">
            <v>0</v>
          </cell>
          <cell r="BL436">
            <v>0</v>
          </cell>
          <cell r="BM436">
            <v>0</v>
          </cell>
          <cell r="BN436">
            <v>0</v>
          </cell>
          <cell r="CA436">
            <v>743</v>
          </cell>
          <cell r="CB436" t="str">
            <v>NORTHERN BERKSHIRE</v>
          </cell>
          <cell r="CC436">
            <v>0</v>
          </cell>
          <cell r="CD436">
            <v>0</v>
          </cell>
          <cell r="CE436">
            <v>0</v>
          </cell>
          <cell r="CF436">
            <v>0</v>
          </cell>
          <cell r="CG436">
            <v>0</v>
          </cell>
          <cell r="CH436">
            <v>0</v>
          </cell>
          <cell r="CI436">
            <v>0</v>
          </cell>
          <cell r="CJ436">
            <v>0</v>
          </cell>
          <cell r="CK436">
            <v>0</v>
          </cell>
          <cell r="CL436">
            <v>0</v>
          </cell>
          <cell r="CN436">
            <v>0</v>
          </cell>
          <cell r="CP436">
            <v>0</v>
          </cell>
          <cell r="CQ436">
            <v>0</v>
          </cell>
          <cell r="CR436">
            <v>0</v>
          </cell>
          <cell r="CS436">
            <v>0</v>
          </cell>
          <cell r="CT436">
            <v>0</v>
          </cell>
          <cell r="CV436">
            <v>0</v>
          </cell>
        </row>
        <row r="437">
          <cell r="A437">
            <v>739</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AA437">
            <v>852</v>
          </cell>
          <cell r="BA437">
            <v>852</v>
          </cell>
          <cell r="BB437">
            <v>739</v>
          </cell>
          <cell r="BC437" t="str">
            <v>NASHOBA VALLEY</v>
          </cell>
          <cell r="BD437">
            <v>0</v>
          </cell>
          <cell r="BE437">
            <v>0</v>
          </cell>
          <cell r="BF437">
            <v>0</v>
          </cell>
          <cell r="BG437">
            <v>0</v>
          </cell>
          <cell r="BH437">
            <v>0</v>
          </cell>
          <cell r="BI437">
            <v>0</v>
          </cell>
          <cell r="BJ437">
            <v>0</v>
          </cell>
          <cell r="BK437">
            <v>0</v>
          </cell>
          <cell r="BL437">
            <v>0</v>
          </cell>
          <cell r="BM437">
            <v>0</v>
          </cell>
          <cell r="BN437">
            <v>0</v>
          </cell>
          <cell r="CA437">
            <v>739</v>
          </cell>
          <cell r="CB437" t="str">
            <v>NASHOBA VALLEY</v>
          </cell>
          <cell r="CC437">
            <v>0</v>
          </cell>
          <cell r="CD437">
            <v>0</v>
          </cell>
          <cell r="CE437">
            <v>0</v>
          </cell>
          <cell r="CF437">
            <v>0</v>
          </cell>
          <cell r="CG437">
            <v>0</v>
          </cell>
          <cell r="CH437">
            <v>0</v>
          </cell>
          <cell r="CI437">
            <v>0</v>
          </cell>
          <cell r="CJ437">
            <v>0</v>
          </cell>
          <cell r="CK437">
            <v>0</v>
          </cell>
          <cell r="CL437">
            <v>0</v>
          </cell>
          <cell r="CN437">
            <v>0</v>
          </cell>
          <cell r="CP437">
            <v>0</v>
          </cell>
          <cell r="CQ437">
            <v>0</v>
          </cell>
          <cell r="CR437">
            <v>0</v>
          </cell>
          <cell r="CS437">
            <v>0</v>
          </cell>
          <cell r="CT437">
            <v>0</v>
          </cell>
          <cell r="CV437">
            <v>0</v>
          </cell>
        </row>
        <row r="438">
          <cell r="A438">
            <v>742</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AA438">
            <v>853</v>
          </cell>
          <cell r="BA438">
            <v>853</v>
          </cell>
          <cell r="BB438">
            <v>742</v>
          </cell>
          <cell r="BC438" t="str">
            <v>NORTHEAST METROPOLITAN</v>
          </cell>
          <cell r="BD438">
            <v>0</v>
          </cell>
          <cell r="BE438">
            <v>0</v>
          </cell>
          <cell r="BF438">
            <v>0</v>
          </cell>
          <cell r="BG438">
            <v>0</v>
          </cell>
          <cell r="BH438">
            <v>0</v>
          </cell>
          <cell r="BI438">
            <v>0</v>
          </cell>
          <cell r="BJ438">
            <v>0</v>
          </cell>
          <cell r="BK438">
            <v>0</v>
          </cell>
          <cell r="BL438">
            <v>0</v>
          </cell>
          <cell r="BM438">
            <v>0</v>
          </cell>
          <cell r="BN438">
            <v>0</v>
          </cell>
          <cell r="CA438">
            <v>742</v>
          </cell>
          <cell r="CB438" t="str">
            <v>NORTHEAST METROPOLITAN</v>
          </cell>
          <cell r="CC438">
            <v>0</v>
          </cell>
          <cell r="CD438">
            <v>0</v>
          </cell>
          <cell r="CE438">
            <v>0</v>
          </cell>
          <cell r="CF438">
            <v>0</v>
          </cell>
          <cell r="CG438">
            <v>0</v>
          </cell>
          <cell r="CH438">
            <v>0</v>
          </cell>
          <cell r="CI438">
            <v>0</v>
          </cell>
          <cell r="CJ438">
            <v>0</v>
          </cell>
          <cell r="CK438">
            <v>0</v>
          </cell>
          <cell r="CL438">
            <v>0</v>
          </cell>
          <cell r="CN438">
            <v>0</v>
          </cell>
          <cell r="CP438">
            <v>0</v>
          </cell>
          <cell r="CQ438">
            <v>0</v>
          </cell>
          <cell r="CR438">
            <v>0</v>
          </cell>
          <cell r="CS438">
            <v>0</v>
          </cell>
          <cell r="CT438">
            <v>0</v>
          </cell>
          <cell r="CV438">
            <v>0</v>
          </cell>
        </row>
        <row r="439">
          <cell r="A439">
            <v>784</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AA439">
            <v>855</v>
          </cell>
          <cell r="BA439">
            <v>855</v>
          </cell>
          <cell r="BB439">
            <v>784</v>
          </cell>
          <cell r="BC439" t="str">
            <v>OLD COLONY</v>
          </cell>
          <cell r="BD439">
            <v>0</v>
          </cell>
          <cell r="BE439">
            <v>0</v>
          </cell>
          <cell r="BF439">
            <v>0</v>
          </cell>
          <cell r="BG439">
            <v>0</v>
          </cell>
          <cell r="BH439">
            <v>0</v>
          </cell>
          <cell r="BI439">
            <v>0</v>
          </cell>
          <cell r="BJ439">
            <v>0</v>
          </cell>
          <cell r="BK439">
            <v>0</v>
          </cell>
          <cell r="BL439">
            <v>0</v>
          </cell>
          <cell r="BM439">
            <v>0</v>
          </cell>
          <cell r="BN439">
            <v>0</v>
          </cell>
          <cell r="CA439">
            <v>784</v>
          </cell>
          <cell r="CB439" t="str">
            <v>OLD COLONY</v>
          </cell>
          <cell r="CC439">
            <v>0</v>
          </cell>
          <cell r="CD439">
            <v>0</v>
          </cell>
          <cell r="CE439">
            <v>0</v>
          </cell>
          <cell r="CF439">
            <v>0</v>
          </cell>
          <cell r="CG439">
            <v>0</v>
          </cell>
          <cell r="CH439">
            <v>0</v>
          </cell>
          <cell r="CI439">
            <v>0</v>
          </cell>
          <cell r="CJ439">
            <v>0</v>
          </cell>
          <cell r="CK439">
            <v>0</v>
          </cell>
          <cell r="CL439">
            <v>0</v>
          </cell>
          <cell r="CN439">
            <v>0</v>
          </cell>
          <cell r="CP439">
            <v>0</v>
          </cell>
          <cell r="CQ439">
            <v>0</v>
          </cell>
          <cell r="CR439">
            <v>0</v>
          </cell>
          <cell r="CS439">
            <v>0</v>
          </cell>
          <cell r="CT439">
            <v>0</v>
          </cell>
          <cell r="CV439">
            <v>0</v>
          </cell>
        </row>
        <row r="440">
          <cell r="A440">
            <v>773</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AA440">
            <v>860</v>
          </cell>
          <cell r="BA440">
            <v>860</v>
          </cell>
          <cell r="BB440">
            <v>773</v>
          </cell>
          <cell r="BC440" t="str">
            <v>PATHFINDER</v>
          </cell>
          <cell r="BD440">
            <v>0</v>
          </cell>
          <cell r="BE440">
            <v>0</v>
          </cell>
          <cell r="BF440">
            <v>0</v>
          </cell>
          <cell r="BG440">
            <v>0</v>
          </cell>
          <cell r="BH440">
            <v>0</v>
          </cell>
          <cell r="BI440">
            <v>0</v>
          </cell>
          <cell r="BJ440">
            <v>0</v>
          </cell>
          <cell r="BK440">
            <v>0</v>
          </cell>
          <cell r="BL440">
            <v>0</v>
          </cell>
          <cell r="BM440">
            <v>0</v>
          </cell>
          <cell r="BN440">
            <v>0</v>
          </cell>
          <cell r="CA440">
            <v>773</v>
          </cell>
          <cell r="CB440" t="str">
            <v>PATHFINDER</v>
          </cell>
          <cell r="CC440">
            <v>0</v>
          </cell>
          <cell r="CD440">
            <v>0</v>
          </cell>
          <cell r="CE440">
            <v>0</v>
          </cell>
          <cell r="CF440">
            <v>0</v>
          </cell>
          <cell r="CG440">
            <v>0</v>
          </cell>
          <cell r="CH440">
            <v>0</v>
          </cell>
          <cell r="CI440">
            <v>0</v>
          </cell>
          <cell r="CJ440">
            <v>0</v>
          </cell>
          <cell r="CK440">
            <v>0</v>
          </cell>
          <cell r="CL440">
            <v>0</v>
          </cell>
          <cell r="CN440">
            <v>0</v>
          </cell>
          <cell r="CP440">
            <v>0</v>
          </cell>
          <cell r="CQ440">
            <v>0</v>
          </cell>
          <cell r="CR440">
            <v>0</v>
          </cell>
          <cell r="CS440">
            <v>0</v>
          </cell>
          <cell r="CT440">
            <v>0</v>
          </cell>
          <cell r="CV440">
            <v>0</v>
          </cell>
        </row>
        <row r="441">
          <cell r="A441">
            <v>751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AA441">
            <v>871</v>
          </cell>
          <cell r="BA441">
            <v>871</v>
          </cell>
          <cell r="BB441">
            <v>751</v>
          </cell>
          <cell r="BC441" t="str">
            <v>SHAWSHEEN VALLEY</v>
          </cell>
          <cell r="BD441">
            <v>0</v>
          </cell>
          <cell r="BE441">
            <v>0</v>
          </cell>
          <cell r="BF441">
            <v>0</v>
          </cell>
          <cell r="BG441">
            <v>0</v>
          </cell>
          <cell r="BH441">
            <v>0</v>
          </cell>
          <cell r="BI441">
            <v>0</v>
          </cell>
          <cell r="BJ441">
            <v>0</v>
          </cell>
          <cell r="BK441">
            <v>0</v>
          </cell>
          <cell r="BL441">
            <v>0</v>
          </cell>
          <cell r="BM441">
            <v>0</v>
          </cell>
          <cell r="BN441">
            <v>0</v>
          </cell>
          <cell r="CA441">
            <v>751</v>
          </cell>
          <cell r="CB441" t="str">
            <v>SHAWSHEEN VALLEY</v>
          </cell>
          <cell r="CC441">
            <v>0</v>
          </cell>
          <cell r="CD441">
            <v>0</v>
          </cell>
          <cell r="CE441">
            <v>0</v>
          </cell>
          <cell r="CF441">
            <v>0</v>
          </cell>
          <cell r="CG441">
            <v>0</v>
          </cell>
          <cell r="CH441">
            <v>0</v>
          </cell>
          <cell r="CI441">
            <v>0</v>
          </cell>
          <cell r="CJ441">
            <v>0</v>
          </cell>
          <cell r="CK441">
            <v>0</v>
          </cell>
          <cell r="CL441">
            <v>0</v>
          </cell>
          <cell r="CN441">
            <v>0</v>
          </cell>
          <cell r="CP441">
            <v>0</v>
          </cell>
          <cell r="CQ441">
            <v>0</v>
          </cell>
          <cell r="CR441">
            <v>0</v>
          </cell>
          <cell r="CS441">
            <v>0</v>
          </cell>
          <cell r="CT441">
            <v>0</v>
          </cell>
          <cell r="CV441">
            <v>0</v>
          </cell>
        </row>
        <row r="442">
          <cell r="A442">
            <v>754</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AA442">
            <v>872</v>
          </cell>
          <cell r="BA442">
            <v>872</v>
          </cell>
          <cell r="BB442">
            <v>754</v>
          </cell>
          <cell r="BC442" t="str">
            <v>SOUTHEASTERN</v>
          </cell>
          <cell r="BD442">
            <v>0</v>
          </cell>
          <cell r="BE442">
            <v>0</v>
          </cell>
          <cell r="BF442">
            <v>0</v>
          </cell>
          <cell r="BG442">
            <v>0</v>
          </cell>
          <cell r="BH442">
            <v>0</v>
          </cell>
          <cell r="BI442">
            <v>0</v>
          </cell>
          <cell r="BJ442">
            <v>0</v>
          </cell>
          <cell r="BK442">
            <v>0</v>
          </cell>
          <cell r="BL442">
            <v>0</v>
          </cell>
          <cell r="BM442">
            <v>0</v>
          </cell>
          <cell r="BN442">
            <v>0</v>
          </cell>
          <cell r="CA442">
            <v>754</v>
          </cell>
          <cell r="CB442" t="str">
            <v>SOUTHEASTERN</v>
          </cell>
          <cell r="CC442">
            <v>0</v>
          </cell>
          <cell r="CD442">
            <v>0</v>
          </cell>
          <cell r="CE442">
            <v>0</v>
          </cell>
          <cell r="CF442">
            <v>0</v>
          </cell>
          <cell r="CG442">
            <v>0</v>
          </cell>
          <cell r="CH442">
            <v>0</v>
          </cell>
          <cell r="CI442">
            <v>0</v>
          </cell>
          <cell r="CJ442">
            <v>0</v>
          </cell>
          <cell r="CK442">
            <v>0</v>
          </cell>
          <cell r="CL442">
            <v>0</v>
          </cell>
          <cell r="CN442">
            <v>0</v>
          </cell>
          <cell r="CP442">
            <v>0</v>
          </cell>
          <cell r="CQ442">
            <v>0</v>
          </cell>
          <cell r="CR442">
            <v>0</v>
          </cell>
          <cell r="CS442">
            <v>0</v>
          </cell>
          <cell r="CT442">
            <v>0</v>
          </cell>
          <cell r="CV442">
            <v>0</v>
          </cell>
        </row>
        <row r="443">
          <cell r="A443">
            <v>753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AA443">
            <v>873</v>
          </cell>
          <cell r="BA443">
            <v>873</v>
          </cell>
          <cell r="BB443">
            <v>753</v>
          </cell>
          <cell r="BC443" t="str">
            <v>SOUTH SHORE</v>
          </cell>
          <cell r="BD443">
            <v>0</v>
          </cell>
          <cell r="BE443">
            <v>0</v>
          </cell>
          <cell r="BF443">
            <v>0</v>
          </cell>
          <cell r="BG443">
            <v>0</v>
          </cell>
          <cell r="BH443">
            <v>0</v>
          </cell>
          <cell r="BI443">
            <v>0</v>
          </cell>
          <cell r="BJ443">
            <v>0</v>
          </cell>
          <cell r="BK443">
            <v>0</v>
          </cell>
          <cell r="BL443">
            <v>0</v>
          </cell>
          <cell r="BM443">
            <v>0</v>
          </cell>
          <cell r="BN443">
            <v>0</v>
          </cell>
          <cell r="CA443">
            <v>753</v>
          </cell>
          <cell r="CB443" t="str">
            <v>SOUTH SHORE</v>
          </cell>
          <cell r="CC443">
            <v>0</v>
          </cell>
          <cell r="CD443">
            <v>0</v>
          </cell>
          <cell r="CE443">
            <v>0</v>
          </cell>
          <cell r="CF443">
            <v>0</v>
          </cell>
          <cell r="CG443">
            <v>0</v>
          </cell>
          <cell r="CH443">
            <v>0</v>
          </cell>
          <cell r="CI443">
            <v>0</v>
          </cell>
          <cell r="CJ443">
            <v>0</v>
          </cell>
          <cell r="CK443">
            <v>0</v>
          </cell>
          <cell r="CL443">
            <v>0</v>
          </cell>
          <cell r="CN443">
            <v>0</v>
          </cell>
          <cell r="CP443">
            <v>0</v>
          </cell>
          <cell r="CQ443">
            <v>0</v>
          </cell>
          <cell r="CR443">
            <v>0</v>
          </cell>
          <cell r="CS443">
            <v>0</v>
          </cell>
          <cell r="CT443">
            <v>0</v>
          </cell>
          <cell r="CV443">
            <v>0</v>
          </cell>
        </row>
        <row r="444">
          <cell r="A444">
            <v>762</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AA444">
            <v>876</v>
          </cell>
          <cell r="BA444">
            <v>876</v>
          </cell>
          <cell r="BB444">
            <v>762</v>
          </cell>
          <cell r="BC444" t="str">
            <v>SOUTHERN WORCESTER</v>
          </cell>
          <cell r="BD444">
            <v>0</v>
          </cell>
          <cell r="BE444">
            <v>0</v>
          </cell>
          <cell r="BF444">
            <v>0</v>
          </cell>
          <cell r="BG444">
            <v>0</v>
          </cell>
          <cell r="BH444">
            <v>0</v>
          </cell>
          <cell r="BI444">
            <v>0</v>
          </cell>
          <cell r="BJ444">
            <v>0</v>
          </cell>
          <cell r="BK444">
            <v>0</v>
          </cell>
          <cell r="BL444">
            <v>0</v>
          </cell>
          <cell r="BM444">
            <v>0</v>
          </cell>
          <cell r="BN444">
            <v>0</v>
          </cell>
          <cell r="CA444">
            <v>762</v>
          </cell>
          <cell r="CB444" t="str">
            <v>SOUTHERN WORCESTER</v>
          </cell>
          <cell r="CC444">
            <v>0</v>
          </cell>
          <cell r="CD444">
            <v>0</v>
          </cell>
          <cell r="CE444">
            <v>0</v>
          </cell>
          <cell r="CF444">
            <v>0</v>
          </cell>
          <cell r="CG444">
            <v>0</v>
          </cell>
          <cell r="CH444">
            <v>0</v>
          </cell>
          <cell r="CI444">
            <v>0</v>
          </cell>
          <cell r="CJ444">
            <v>0</v>
          </cell>
          <cell r="CK444">
            <v>0</v>
          </cell>
          <cell r="CL444">
            <v>0</v>
          </cell>
          <cell r="CN444">
            <v>0</v>
          </cell>
          <cell r="CP444">
            <v>0</v>
          </cell>
          <cell r="CQ444">
            <v>0</v>
          </cell>
          <cell r="CR444">
            <v>0</v>
          </cell>
          <cell r="CS444">
            <v>0</v>
          </cell>
          <cell r="CT444">
            <v>0</v>
          </cell>
          <cell r="CV444">
            <v>0</v>
          </cell>
        </row>
        <row r="445">
          <cell r="A445">
            <v>785</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AA445">
            <v>878</v>
          </cell>
          <cell r="BA445">
            <v>878</v>
          </cell>
          <cell r="BB445">
            <v>785</v>
          </cell>
          <cell r="BC445" t="str">
            <v>TRI COUNTY</v>
          </cell>
          <cell r="BD445">
            <v>0</v>
          </cell>
          <cell r="BE445">
            <v>0</v>
          </cell>
          <cell r="BF445">
            <v>0</v>
          </cell>
          <cell r="BG445">
            <v>0</v>
          </cell>
          <cell r="BH445">
            <v>0</v>
          </cell>
          <cell r="BI445">
            <v>0</v>
          </cell>
          <cell r="BJ445">
            <v>0</v>
          </cell>
          <cell r="BK445">
            <v>0</v>
          </cell>
          <cell r="BL445">
            <v>0</v>
          </cell>
          <cell r="BM445">
            <v>0</v>
          </cell>
          <cell r="BN445">
            <v>0</v>
          </cell>
          <cell r="CA445">
            <v>785</v>
          </cell>
          <cell r="CB445" t="str">
            <v>TRI COUNTY</v>
          </cell>
          <cell r="CC445">
            <v>0</v>
          </cell>
          <cell r="CD445">
            <v>0</v>
          </cell>
          <cell r="CE445">
            <v>0</v>
          </cell>
          <cell r="CF445">
            <v>0</v>
          </cell>
          <cell r="CG445">
            <v>0</v>
          </cell>
          <cell r="CH445">
            <v>0</v>
          </cell>
          <cell r="CI445">
            <v>0</v>
          </cell>
          <cell r="CJ445">
            <v>0</v>
          </cell>
          <cell r="CK445">
            <v>0</v>
          </cell>
          <cell r="CL445">
            <v>0</v>
          </cell>
          <cell r="CN445">
            <v>0</v>
          </cell>
          <cell r="CP445">
            <v>0</v>
          </cell>
          <cell r="CQ445">
            <v>0</v>
          </cell>
          <cell r="CR445">
            <v>0</v>
          </cell>
          <cell r="CS445">
            <v>0</v>
          </cell>
          <cell r="CT445">
            <v>0</v>
          </cell>
          <cell r="CV445">
            <v>0</v>
          </cell>
        </row>
        <row r="446">
          <cell r="A446">
            <v>758</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AA446">
            <v>879</v>
          </cell>
          <cell r="BA446">
            <v>879</v>
          </cell>
          <cell r="BB446">
            <v>758</v>
          </cell>
          <cell r="BC446" t="str">
            <v>UPPER CAPE COD</v>
          </cell>
          <cell r="BD446">
            <v>0</v>
          </cell>
          <cell r="BE446">
            <v>0</v>
          </cell>
          <cell r="BF446">
            <v>0</v>
          </cell>
          <cell r="BG446">
            <v>0</v>
          </cell>
          <cell r="BH446">
            <v>0</v>
          </cell>
          <cell r="BI446">
            <v>0</v>
          </cell>
          <cell r="BJ446">
            <v>0</v>
          </cell>
          <cell r="BK446">
            <v>0</v>
          </cell>
          <cell r="BL446">
            <v>0</v>
          </cell>
          <cell r="BM446">
            <v>0</v>
          </cell>
          <cell r="BN446">
            <v>0</v>
          </cell>
          <cell r="CA446">
            <v>758</v>
          </cell>
          <cell r="CB446" t="str">
            <v>UPPER CAPE COD</v>
          </cell>
          <cell r="CC446">
            <v>0</v>
          </cell>
          <cell r="CD446">
            <v>0</v>
          </cell>
          <cell r="CE446">
            <v>0</v>
          </cell>
          <cell r="CF446">
            <v>0</v>
          </cell>
          <cell r="CG446">
            <v>0</v>
          </cell>
          <cell r="CH446">
            <v>0</v>
          </cell>
          <cell r="CI446">
            <v>0</v>
          </cell>
          <cell r="CJ446">
            <v>0</v>
          </cell>
          <cell r="CK446">
            <v>0</v>
          </cell>
          <cell r="CL446">
            <v>0</v>
          </cell>
          <cell r="CN446">
            <v>0</v>
          </cell>
          <cell r="CP446">
            <v>0</v>
          </cell>
          <cell r="CQ446">
            <v>0</v>
          </cell>
          <cell r="CR446">
            <v>0</v>
          </cell>
          <cell r="CS446">
            <v>0</v>
          </cell>
          <cell r="CT446">
            <v>0</v>
          </cell>
          <cell r="CV446">
            <v>0</v>
          </cell>
        </row>
        <row r="447">
          <cell r="A447">
            <v>774</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AA447">
            <v>885</v>
          </cell>
          <cell r="BA447">
            <v>885</v>
          </cell>
          <cell r="BB447">
            <v>774</v>
          </cell>
          <cell r="BC447" t="str">
            <v>WHITTIER</v>
          </cell>
          <cell r="BD447">
            <v>0</v>
          </cell>
          <cell r="BE447">
            <v>0</v>
          </cell>
          <cell r="BF447">
            <v>0</v>
          </cell>
          <cell r="BG447">
            <v>0</v>
          </cell>
          <cell r="BH447">
            <v>0</v>
          </cell>
          <cell r="BI447">
            <v>0</v>
          </cell>
          <cell r="BJ447">
            <v>0</v>
          </cell>
          <cell r="BK447">
            <v>0</v>
          </cell>
          <cell r="BL447">
            <v>0</v>
          </cell>
          <cell r="BM447">
            <v>0</v>
          </cell>
          <cell r="BN447">
            <v>0</v>
          </cell>
          <cell r="CA447">
            <v>774</v>
          </cell>
          <cell r="CB447" t="str">
            <v>WHITTIER</v>
          </cell>
          <cell r="CC447">
            <v>0</v>
          </cell>
          <cell r="CD447">
            <v>0</v>
          </cell>
          <cell r="CE447">
            <v>0</v>
          </cell>
          <cell r="CF447">
            <v>0</v>
          </cell>
          <cell r="CG447">
            <v>0</v>
          </cell>
          <cell r="CH447">
            <v>0</v>
          </cell>
          <cell r="CI447">
            <v>0</v>
          </cell>
          <cell r="CJ447">
            <v>0</v>
          </cell>
          <cell r="CK447">
            <v>0</v>
          </cell>
          <cell r="CL447">
            <v>0</v>
          </cell>
          <cell r="CN447">
            <v>0</v>
          </cell>
          <cell r="CP447">
            <v>0</v>
          </cell>
          <cell r="CQ447">
            <v>0</v>
          </cell>
          <cell r="CR447">
            <v>0</v>
          </cell>
          <cell r="CS447">
            <v>0</v>
          </cell>
          <cell r="CT447">
            <v>0</v>
          </cell>
          <cell r="CV447">
            <v>0</v>
          </cell>
        </row>
        <row r="448">
          <cell r="A448">
            <v>810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AA448">
            <v>910</v>
          </cell>
          <cell r="BA448">
            <v>910</v>
          </cell>
          <cell r="BB448">
            <v>810</v>
          </cell>
          <cell r="BC448" t="str">
            <v>BRISTOL COUNTY</v>
          </cell>
          <cell r="BD448">
            <v>0</v>
          </cell>
          <cell r="BE448">
            <v>0</v>
          </cell>
          <cell r="BF448">
            <v>0</v>
          </cell>
          <cell r="BG448">
            <v>0</v>
          </cell>
          <cell r="BH448">
            <v>0</v>
          </cell>
          <cell r="BI448">
            <v>0</v>
          </cell>
          <cell r="BJ448">
            <v>0</v>
          </cell>
          <cell r="BK448">
            <v>0</v>
          </cell>
          <cell r="BL448">
            <v>0</v>
          </cell>
          <cell r="BM448">
            <v>0</v>
          </cell>
          <cell r="BN448">
            <v>0</v>
          </cell>
          <cell r="CA448">
            <v>810</v>
          </cell>
          <cell r="CB448" t="str">
            <v>BRISTOL COUNTY</v>
          </cell>
          <cell r="CC448">
            <v>0</v>
          </cell>
          <cell r="CD448">
            <v>0</v>
          </cell>
          <cell r="CE448">
            <v>0</v>
          </cell>
          <cell r="CF448">
            <v>0</v>
          </cell>
          <cell r="CG448">
            <v>0</v>
          </cell>
          <cell r="CH448">
            <v>0</v>
          </cell>
          <cell r="CI448">
            <v>0</v>
          </cell>
          <cell r="CJ448">
            <v>0</v>
          </cell>
          <cell r="CK448">
            <v>0</v>
          </cell>
          <cell r="CL448">
            <v>0</v>
          </cell>
          <cell r="CN448">
            <v>0</v>
          </cell>
          <cell r="CP448">
            <v>0</v>
          </cell>
          <cell r="CQ448">
            <v>0</v>
          </cell>
          <cell r="CR448">
            <v>0</v>
          </cell>
          <cell r="CS448">
            <v>0</v>
          </cell>
          <cell r="CT448">
            <v>0</v>
          </cell>
          <cell r="CV448">
            <v>0</v>
          </cell>
        </row>
        <row r="449">
          <cell r="A449">
            <v>830</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AA449">
            <v>915</v>
          </cell>
          <cell r="BA449">
            <v>915</v>
          </cell>
          <cell r="BB449">
            <v>830</v>
          </cell>
          <cell r="BC449" t="str">
            <v>NORFOLK COUNTY</v>
          </cell>
          <cell r="BD449">
            <v>0</v>
          </cell>
          <cell r="BE449">
            <v>0</v>
          </cell>
          <cell r="BF449">
            <v>0</v>
          </cell>
          <cell r="BG449">
            <v>0</v>
          </cell>
          <cell r="BH449">
            <v>0</v>
          </cell>
          <cell r="BI449">
            <v>0</v>
          </cell>
          <cell r="BJ449">
            <v>0</v>
          </cell>
          <cell r="BK449">
            <v>0</v>
          </cell>
          <cell r="BL449">
            <v>0</v>
          </cell>
          <cell r="BM449">
            <v>0</v>
          </cell>
          <cell r="BN449">
            <v>0</v>
          </cell>
          <cell r="CA449">
            <v>830</v>
          </cell>
          <cell r="CB449" t="str">
            <v>NORFOLK COUNTY</v>
          </cell>
          <cell r="CC449">
            <v>0</v>
          </cell>
          <cell r="CD449">
            <v>0</v>
          </cell>
          <cell r="CE449">
            <v>0</v>
          </cell>
          <cell r="CF449">
            <v>0</v>
          </cell>
          <cell r="CG449">
            <v>0</v>
          </cell>
          <cell r="CH449">
            <v>0</v>
          </cell>
          <cell r="CI449">
            <v>0</v>
          </cell>
          <cell r="CJ449">
            <v>0</v>
          </cell>
          <cell r="CK449">
            <v>0</v>
          </cell>
          <cell r="CL449">
            <v>0</v>
          </cell>
          <cell r="CN449">
            <v>0</v>
          </cell>
          <cell r="CP449">
            <v>0</v>
          </cell>
          <cell r="CQ449">
            <v>0</v>
          </cell>
          <cell r="CR449">
            <v>0</v>
          </cell>
          <cell r="CS449">
            <v>0</v>
          </cell>
          <cell r="CT449">
            <v>0</v>
          </cell>
          <cell r="CV449">
            <v>0</v>
          </cell>
        </row>
        <row r="450">
          <cell r="A450">
            <v>999</v>
          </cell>
          <cell r="B450" t="str">
            <v>--</v>
          </cell>
          <cell r="C450" t="str">
            <v>STATE TOTALS</v>
          </cell>
          <cell r="D450">
            <v>44571</v>
          </cell>
          <cell r="E450">
            <v>618561923.12722969</v>
          </cell>
          <cell r="F450">
            <v>4309777</v>
          </cell>
          <cell r="G450">
            <v>39617299</v>
          </cell>
          <cell r="H450">
            <v>662488999.12722969</v>
          </cell>
          <cell r="J450">
            <v>47954903.230486363</v>
          </cell>
          <cell r="K450" t="str">
            <v>--</v>
          </cell>
          <cell r="L450">
            <v>39617299</v>
          </cell>
          <cell r="M450">
            <v>87572202.230486318</v>
          </cell>
          <cell r="O450">
            <v>574916796.89674366</v>
          </cell>
          <cell r="Q450">
            <v>2427797.7695136191</v>
          </cell>
          <cell r="R450">
            <v>47954903.230486363</v>
          </cell>
          <cell r="S450">
            <v>39785806</v>
          </cell>
          <cell r="T450">
            <v>90000000.176931828</v>
          </cell>
          <cell r="V450">
            <v>179739028.55138493</v>
          </cell>
          <cell r="AA450">
            <v>440</v>
          </cell>
          <cell r="AB450">
            <v>44571</v>
          </cell>
          <cell r="AC450">
            <v>0</v>
          </cell>
          <cell r="AD450">
            <v>199.9809204463439</v>
          </cell>
          <cell r="AE450">
            <v>619471852.79602289</v>
          </cell>
          <cell r="AF450">
            <v>759481.77209486533</v>
          </cell>
          <cell r="AG450">
            <v>618712371.02392793</v>
          </cell>
          <cell r="AH450">
            <v>4308691</v>
          </cell>
          <cell r="AI450">
            <v>39623319</v>
          </cell>
          <cell r="AJ450">
            <v>662644381.02392793</v>
          </cell>
          <cell r="AK450">
            <v>2354371</v>
          </cell>
          <cell r="AL450">
            <v>0</v>
          </cell>
          <cell r="AM450">
            <v>178584</v>
          </cell>
          <cell r="AN450">
            <v>2532955</v>
          </cell>
          <cell r="AO450">
            <v>665177336.02392793</v>
          </cell>
          <cell r="AQ450">
            <v>0</v>
          </cell>
          <cell r="AR450">
            <v>0</v>
          </cell>
          <cell r="AS450">
            <v>2354371</v>
          </cell>
          <cell r="AT450">
            <v>0</v>
          </cell>
          <cell r="AU450">
            <v>178584</v>
          </cell>
          <cell r="AV450">
            <v>2532955</v>
          </cell>
          <cell r="BA450">
            <v>999</v>
          </cell>
          <cell r="BB450" t="str">
            <v>S T A T E    T O T A L S</v>
          </cell>
          <cell r="BD450">
            <v>618561923.12722969</v>
          </cell>
          <cell r="BE450">
            <v>543000086.26808798</v>
          </cell>
          <cell r="BF450">
            <v>77556878.948487759</v>
          </cell>
          <cell r="BG450">
            <v>13715594.067022009</v>
          </cell>
          <cell r="BH450">
            <v>11285715</v>
          </cell>
          <cell r="BI450">
            <v>11715297.062201731</v>
          </cell>
          <cell r="BJ450">
            <v>10730484.316383634</v>
          </cell>
          <cell r="BK450">
            <v>12503656.351894166</v>
          </cell>
          <cell r="BL450">
            <v>186306.03588200014</v>
          </cell>
          <cell r="BM450">
            <v>137693931.78187123</v>
          </cell>
          <cell r="BN450">
            <v>48076515.193651378</v>
          </cell>
          <cell r="CA450">
            <v>999</v>
          </cell>
          <cell r="CB450" t="str">
            <v>--</v>
          </cell>
          <cell r="CC450">
            <v>-28.129999999998631</v>
          </cell>
          <cell r="CD450">
            <v>-150447.89669833868</v>
          </cell>
          <cell r="CE450">
            <v>1086</v>
          </cell>
          <cell r="CF450">
            <v>-6020</v>
          </cell>
          <cell r="CG450">
            <v>-155381.89669833868</v>
          </cell>
          <cell r="CH450">
            <v>-91403.230486380635</v>
          </cell>
          <cell r="CI450">
            <v>-10077</v>
          </cell>
          <cell r="CJ450">
            <v>-10077</v>
          </cell>
          <cell r="CK450">
            <v>-111557.23048638063</v>
          </cell>
          <cell r="CL450">
            <v>-266939.12718471931</v>
          </cell>
          <cell r="CM450" t="str">
            <v xml:space="preserve"> </v>
          </cell>
          <cell r="CN450">
            <v>-16097</v>
          </cell>
          <cell r="CO450" t="str">
            <v xml:space="preserve"> </v>
          </cell>
          <cell r="CP450">
            <v>77556878.948487759</v>
          </cell>
          <cell r="CQ450">
            <v>77716495.575676173</v>
          </cell>
          <cell r="CR450">
            <v>-159616.62718841154</v>
          </cell>
          <cell r="CS450">
            <v>111177.23048637838</v>
          </cell>
          <cell r="CT450">
            <v>186306.03588200014</v>
          </cell>
          <cell r="CV450">
            <v>-13.543508760167704</v>
          </cell>
          <cell r="CW450">
            <v>0</v>
          </cell>
          <cell r="CX450">
            <v>0</v>
          </cell>
          <cell r="CY450">
            <v>0</v>
          </cell>
          <cell r="CZ450">
            <v>0</v>
          </cell>
          <cell r="DY450" t="str">
            <v>--</v>
          </cell>
          <cell r="DZ450">
            <v>-999</v>
          </cell>
        </row>
      </sheetData>
      <sheetData sheetId="17">
        <row r="10">
          <cell r="A10">
            <v>1</v>
          </cell>
          <cell r="B10">
            <v>1</v>
          </cell>
          <cell r="C10" t="str">
            <v>ABINGTON</v>
          </cell>
          <cell r="D10">
            <v>31</v>
          </cell>
          <cell r="E10">
            <v>381699</v>
          </cell>
          <cell r="F10">
            <v>0</v>
          </cell>
          <cell r="G10">
            <v>27683</v>
          </cell>
          <cell r="H10">
            <v>409382</v>
          </cell>
          <cell r="J10">
            <v>38781.363977603127</v>
          </cell>
          <cell r="K10">
            <v>0.37790220957441822</v>
          </cell>
          <cell r="L10">
            <v>27683</v>
          </cell>
          <cell r="M10">
            <v>66464.36397760312</v>
          </cell>
          <cell r="O10">
            <v>342917.63602239685</v>
          </cell>
          <cell r="Q10">
            <v>0</v>
          </cell>
          <cell r="R10">
            <v>38781.363977603127</v>
          </cell>
          <cell r="S10">
            <v>27683</v>
          </cell>
          <cell r="T10">
            <v>66464</v>
          </cell>
          <cell r="V10">
            <v>130305.75</v>
          </cell>
          <cell r="AA10">
            <v>1</v>
          </cell>
          <cell r="AB10">
            <v>31</v>
          </cell>
          <cell r="AC10">
            <v>0</v>
          </cell>
          <cell r="AD10">
            <v>0</v>
          </cell>
          <cell r="AE10">
            <v>381699</v>
          </cell>
          <cell r="AF10">
            <v>0</v>
          </cell>
          <cell r="AG10">
            <v>0</v>
          </cell>
          <cell r="AH10">
            <v>381699</v>
          </cell>
          <cell r="AI10">
            <v>0</v>
          </cell>
          <cell r="AJ10">
            <v>27683</v>
          </cell>
          <cell r="AK10">
            <v>409382</v>
          </cell>
          <cell r="AL10">
            <v>0</v>
          </cell>
          <cell r="AM10">
            <v>0</v>
          </cell>
          <cell r="AN10">
            <v>0</v>
          </cell>
          <cell r="AO10">
            <v>0</v>
          </cell>
          <cell r="AP10">
            <v>409382</v>
          </cell>
          <cell r="AR10">
            <v>1</v>
          </cell>
          <cell r="AS10">
            <v>0</v>
          </cell>
          <cell r="AT10">
            <v>0</v>
          </cell>
          <cell r="AU10">
            <v>0</v>
          </cell>
          <cell r="AV10">
            <v>0</v>
          </cell>
          <cell r="AW10">
            <v>0</v>
          </cell>
          <cell r="BB10">
            <v>1</v>
          </cell>
          <cell r="BC10">
            <v>1</v>
          </cell>
          <cell r="BD10" t="str">
            <v>ABINGTON</v>
          </cell>
          <cell r="BE10">
            <v>381699</v>
          </cell>
          <cell r="BF10">
            <v>333255</v>
          </cell>
          <cell r="BG10">
            <v>48444</v>
          </cell>
          <cell r="BH10">
            <v>0</v>
          </cell>
          <cell r="BI10">
            <v>0</v>
          </cell>
          <cell r="BJ10">
            <v>8388.5</v>
          </cell>
          <cell r="BK10">
            <v>31270.75</v>
          </cell>
          <cell r="BL10">
            <v>14519.5</v>
          </cell>
          <cell r="BM10">
            <v>0</v>
          </cell>
          <cell r="BN10">
            <v>102622.75</v>
          </cell>
          <cell r="BO10">
            <v>38781.363977603127</v>
          </cell>
          <cell r="CB10">
            <v>1</v>
          </cell>
          <cell r="CC10" t="str">
            <v>ABINGTON</v>
          </cell>
          <cell r="CD10">
            <v>0</v>
          </cell>
          <cell r="CE10">
            <v>0</v>
          </cell>
          <cell r="CF10">
            <v>0</v>
          </cell>
          <cell r="CG10">
            <v>0</v>
          </cell>
          <cell r="CH10">
            <v>0</v>
          </cell>
          <cell r="CI10">
            <v>0</v>
          </cell>
          <cell r="CJ10">
            <v>0</v>
          </cell>
          <cell r="CK10">
            <v>0</v>
          </cell>
          <cell r="CL10">
            <v>0</v>
          </cell>
          <cell r="CM10">
            <v>0</v>
          </cell>
          <cell r="CO10">
            <v>0</v>
          </cell>
          <cell r="CQ10">
            <v>48444</v>
          </cell>
          <cell r="CR10">
            <v>48444</v>
          </cell>
          <cell r="CS10">
            <v>0</v>
          </cell>
          <cell r="CT10">
            <v>0</v>
          </cell>
          <cell r="CU10">
            <v>0</v>
          </cell>
          <cell r="CW10">
            <v>0</v>
          </cell>
        </row>
        <row r="11">
          <cell r="A11">
            <v>2</v>
          </cell>
          <cell r="B11">
            <v>2</v>
          </cell>
          <cell r="C11" t="str">
            <v>ACTON</v>
          </cell>
          <cell r="D11">
            <v>0</v>
          </cell>
          <cell r="E11">
            <v>0</v>
          </cell>
          <cell r="F11">
            <v>0</v>
          </cell>
          <cell r="G11">
            <v>0</v>
          </cell>
          <cell r="H11">
            <v>0</v>
          </cell>
          <cell r="J11">
            <v>0</v>
          </cell>
          <cell r="K11"/>
          <cell r="L11">
            <v>0</v>
          </cell>
          <cell r="M11">
            <v>0</v>
          </cell>
          <cell r="O11">
            <v>0</v>
          </cell>
          <cell r="Q11">
            <v>0</v>
          </cell>
          <cell r="R11">
            <v>0</v>
          </cell>
          <cell r="S11">
            <v>0</v>
          </cell>
          <cell r="T11">
            <v>0</v>
          </cell>
          <cell r="V11">
            <v>0</v>
          </cell>
          <cell r="AA11">
            <v>2</v>
          </cell>
          <cell r="AR11">
            <v>2</v>
          </cell>
          <cell r="BB11">
            <v>2</v>
          </cell>
          <cell r="BC11">
            <v>2</v>
          </cell>
          <cell r="BD11" t="str">
            <v>ACTON</v>
          </cell>
          <cell r="BE11">
            <v>0</v>
          </cell>
          <cell r="BF11">
            <v>0</v>
          </cell>
          <cell r="BG11">
            <v>0</v>
          </cell>
          <cell r="BH11">
            <v>0</v>
          </cell>
          <cell r="BI11">
            <v>0</v>
          </cell>
          <cell r="BJ11">
            <v>0</v>
          </cell>
          <cell r="BK11">
            <v>0</v>
          </cell>
          <cell r="BL11">
            <v>0</v>
          </cell>
          <cell r="BM11">
            <v>0</v>
          </cell>
          <cell r="BN11">
            <v>0</v>
          </cell>
          <cell r="BO11">
            <v>0</v>
          </cell>
          <cell r="CB11">
            <v>2</v>
          </cell>
          <cell r="CC11" t="str">
            <v>ACTON</v>
          </cell>
          <cell r="CD11">
            <v>0</v>
          </cell>
          <cell r="CE11">
            <v>0</v>
          </cell>
          <cell r="CF11">
            <v>0</v>
          </cell>
          <cell r="CG11">
            <v>0</v>
          </cell>
          <cell r="CH11">
            <v>0</v>
          </cell>
          <cell r="CI11">
            <v>0</v>
          </cell>
          <cell r="CJ11">
            <v>0</v>
          </cell>
          <cell r="CK11">
            <v>0</v>
          </cell>
          <cell r="CL11">
            <v>0</v>
          </cell>
          <cell r="CM11">
            <v>0</v>
          </cell>
          <cell r="CO11">
            <v>0</v>
          </cell>
          <cell r="CQ11">
            <v>0</v>
          </cell>
          <cell r="CR11">
            <v>0</v>
          </cell>
          <cell r="CS11">
            <v>0</v>
          </cell>
          <cell r="CT11">
            <v>0</v>
          </cell>
          <cell r="CU11">
            <v>0</v>
          </cell>
          <cell r="CW11">
            <v>0</v>
          </cell>
        </row>
        <row r="12">
          <cell r="A12">
            <v>3</v>
          </cell>
          <cell r="B12">
            <v>3</v>
          </cell>
          <cell r="C12" t="str">
            <v>ACUSHNET</v>
          </cell>
          <cell r="D12">
            <v>2</v>
          </cell>
          <cell r="E12">
            <v>24060</v>
          </cell>
          <cell r="F12">
            <v>0</v>
          </cell>
          <cell r="G12">
            <v>1768</v>
          </cell>
          <cell r="H12">
            <v>25828</v>
          </cell>
          <cell r="J12">
            <v>18336.966756860056</v>
          </cell>
          <cell r="K12">
            <v>0.74996302017804239</v>
          </cell>
          <cell r="L12">
            <v>1768</v>
          </cell>
          <cell r="M12">
            <v>20104.966756860056</v>
          </cell>
          <cell r="O12">
            <v>5723.0332431399438</v>
          </cell>
          <cell r="Q12">
            <v>0</v>
          </cell>
          <cell r="R12">
            <v>18336.966756860056</v>
          </cell>
          <cell r="S12">
            <v>1768</v>
          </cell>
          <cell r="T12">
            <v>20104.966756860056</v>
          </cell>
          <cell r="V12">
            <v>26218.494575728324</v>
          </cell>
          <cell r="AA12">
            <v>3</v>
          </cell>
          <cell r="AB12">
            <v>2</v>
          </cell>
          <cell r="AC12">
            <v>1.9801980198019802E-2</v>
          </cell>
          <cell r="AD12">
            <v>0</v>
          </cell>
          <cell r="AE12">
            <v>24060</v>
          </cell>
          <cell r="AF12">
            <v>0</v>
          </cell>
          <cell r="AG12">
            <v>0</v>
          </cell>
          <cell r="AH12">
            <v>24060</v>
          </cell>
          <cell r="AI12">
            <v>0</v>
          </cell>
          <cell r="AJ12">
            <v>1768</v>
          </cell>
          <cell r="AK12">
            <v>25828</v>
          </cell>
          <cell r="AL12">
            <v>0</v>
          </cell>
          <cell r="AM12">
            <v>0</v>
          </cell>
          <cell r="AN12">
            <v>0</v>
          </cell>
          <cell r="AO12">
            <v>0</v>
          </cell>
          <cell r="AP12">
            <v>25828</v>
          </cell>
          <cell r="AR12">
            <v>3</v>
          </cell>
          <cell r="AS12">
            <v>0</v>
          </cell>
          <cell r="AT12">
            <v>0</v>
          </cell>
          <cell r="AU12">
            <v>0</v>
          </cell>
          <cell r="AV12">
            <v>0</v>
          </cell>
          <cell r="AW12">
            <v>0</v>
          </cell>
          <cell r="BB12">
            <v>3</v>
          </cell>
          <cell r="BC12">
            <v>3</v>
          </cell>
          <cell r="BD12" t="str">
            <v>ACUSHNET</v>
          </cell>
          <cell r="BE12">
            <v>24060</v>
          </cell>
          <cell r="BF12">
            <v>1154</v>
          </cell>
          <cell r="BG12">
            <v>22906</v>
          </cell>
          <cell r="BH12">
            <v>0</v>
          </cell>
          <cell r="BI12">
            <v>1060</v>
          </cell>
          <cell r="BJ12">
            <v>0</v>
          </cell>
          <cell r="BK12">
            <v>484.75</v>
          </cell>
          <cell r="BL12">
            <v>0</v>
          </cell>
          <cell r="BM12">
            <v>-0.25542427167439286</v>
          </cell>
          <cell r="BN12">
            <v>24450.494575728324</v>
          </cell>
          <cell r="BO12">
            <v>18336.966756860056</v>
          </cell>
          <cell r="CB12">
            <v>3</v>
          </cell>
          <cell r="CC12" t="str">
            <v>ACUSHNET</v>
          </cell>
          <cell r="CD12">
            <v>0</v>
          </cell>
          <cell r="CE12">
            <v>0</v>
          </cell>
          <cell r="CF12">
            <v>0</v>
          </cell>
          <cell r="CG12">
            <v>0</v>
          </cell>
          <cell r="CH12">
            <v>0</v>
          </cell>
          <cell r="CI12">
            <v>0</v>
          </cell>
          <cell r="CJ12">
            <v>0</v>
          </cell>
          <cell r="CK12">
            <v>0</v>
          </cell>
          <cell r="CL12">
            <v>0</v>
          </cell>
          <cell r="CM12">
            <v>0</v>
          </cell>
          <cell r="CO12">
            <v>0</v>
          </cell>
          <cell r="CQ12">
            <v>22906</v>
          </cell>
          <cell r="CR12">
            <v>22906</v>
          </cell>
          <cell r="CS12">
            <v>0</v>
          </cell>
          <cell r="CT12">
            <v>-0.25542427167439286</v>
          </cell>
          <cell r="CU12">
            <v>-0.25542427167439286</v>
          </cell>
          <cell r="CW12">
            <v>0</v>
          </cell>
        </row>
        <row r="13">
          <cell r="A13">
            <v>4</v>
          </cell>
          <cell r="B13">
            <v>4</v>
          </cell>
          <cell r="C13" t="str">
            <v>ADAMS</v>
          </cell>
          <cell r="D13">
            <v>0</v>
          </cell>
          <cell r="E13">
            <v>0</v>
          </cell>
          <cell r="F13">
            <v>0</v>
          </cell>
          <cell r="G13">
            <v>0</v>
          </cell>
          <cell r="H13">
            <v>0</v>
          </cell>
          <cell r="J13">
            <v>0</v>
          </cell>
          <cell r="K13"/>
          <cell r="L13">
            <v>0</v>
          </cell>
          <cell r="M13">
            <v>0</v>
          </cell>
          <cell r="O13">
            <v>0</v>
          </cell>
          <cell r="Q13">
            <v>0</v>
          </cell>
          <cell r="R13">
            <v>0</v>
          </cell>
          <cell r="S13">
            <v>0</v>
          </cell>
          <cell r="T13">
            <v>0</v>
          </cell>
          <cell r="V13">
            <v>0</v>
          </cell>
          <cell r="AA13">
            <v>4</v>
          </cell>
          <cell r="AR13">
            <v>4</v>
          </cell>
          <cell r="BB13">
            <v>4</v>
          </cell>
          <cell r="BC13">
            <v>4</v>
          </cell>
          <cell r="BD13" t="str">
            <v>ADAMS</v>
          </cell>
          <cell r="BE13">
            <v>0</v>
          </cell>
          <cell r="BF13">
            <v>0</v>
          </cell>
          <cell r="BG13">
            <v>0</v>
          </cell>
          <cell r="BH13">
            <v>0</v>
          </cell>
          <cell r="BI13">
            <v>0</v>
          </cell>
          <cell r="BJ13">
            <v>0</v>
          </cell>
          <cell r="BK13">
            <v>0</v>
          </cell>
          <cell r="BL13">
            <v>0</v>
          </cell>
          <cell r="BM13">
            <v>0</v>
          </cell>
          <cell r="BN13">
            <v>0</v>
          </cell>
          <cell r="BO13">
            <v>0</v>
          </cell>
          <cell r="CB13">
            <v>4</v>
          </cell>
          <cell r="CC13" t="str">
            <v>ADAMS</v>
          </cell>
          <cell r="CD13">
            <v>0</v>
          </cell>
          <cell r="CE13">
            <v>0</v>
          </cell>
          <cell r="CF13">
            <v>0</v>
          </cell>
          <cell r="CG13">
            <v>0</v>
          </cell>
          <cell r="CH13">
            <v>0</v>
          </cell>
          <cell r="CI13">
            <v>0</v>
          </cell>
          <cell r="CJ13">
            <v>0</v>
          </cell>
          <cell r="CK13">
            <v>0</v>
          </cell>
          <cell r="CL13">
            <v>0</v>
          </cell>
          <cell r="CM13">
            <v>0</v>
          </cell>
          <cell r="CO13">
            <v>0</v>
          </cell>
          <cell r="CQ13">
            <v>0</v>
          </cell>
          <cell r="CR13">
            <v>0</v>
          </cell>
          <cell r="CS13">
            <v>0</v>
          </cell>
          <cell r="CT13">
            <v>0</v>
          </cell>
          <cell r="CU13">
            <v>0</v>
          </cell>
          <cell r="CW13">
            <v>0</v>
          </cell>
        </row>
        <row r="14">
          <cell r="A14">
            <v>5</v>
          </cell>
          <cell r="B14">
            <v>5</v>
          </cell>
          <cell r="C14" t="str">
            <v>AGAWAM</v>
          </cell>
          <cell r="D14">
            <v>45</v>
          </cell>
          <cell r="E14">
            <v>691538</v>
          </cell>
          <cell r="F14">
            <v>0</v>
          </cell>
          <cell r="G14">
            <v>40171</v>
          </cell>
          <cell r="H14">
            <v>731709</v>
          </cell>
          <cell r="J14">
            <v>363771.85619432153</v>
          </cell>
          <cell r="K14">
            <v>0.73990260848472611</v>
          </cell>
          <cell r="L14">
            <v>40171</v>
          </cell>
          <cell r="M14">
            <v>403942.85619432153</v>
          </cell>
          <cell r="O14">
            <v>327766.14380567847</v>
          </cell>
          <cell r="Q14">
            <v>0</v>
          </cell>
          <cell r="R14">
            <v>363771.85619432153</v>
          </cell>
          <cell r="S14">
            <v>40171</v>
          </cell>
          <cell r="T14">
            <v>403942.85619432153</v>
          </cell>
          <cell r="V14">
            <v>531819.29536052502</v>
          </cell>
          <cell r="AA14">
            <v>5</v>
          </cell>
          <cell r="AB14">
            <v>45</v>
          </cell>
          <cell r="AC14">
            <v>1.3291203089871449E-2</v>
          </cell>
          <cell r="AD14">
            <v>0</v>
          </cell>
          <cell r="AE14">
            <v>691538</v>
          </cell>
          <cell r="AF14">
            <v>0</v>
          </cell>
          <cell r="AG14">
            <v>0</v>
          </cell>
          <cell r="AH14">
            <v>691538</v>
          </cell>
          <cell r="AI14">
            <v>0</v>
          </cell>
          <cell r="AJ14">
            <v>40171</v>
          </cell>
          <cell r="AK14">
            <v>731709</v>
          </cell>
          <cell r="AL14">
            <v>0</v>
          </cell>
          <cell r="AM14">
            <v>0</v>
          </cell>
          <cell r="AN14">
            <v>0</v>
          </cell>
          <cell r="AO14">
            <v>0</v>
          </cell>
          <cell r="AP14">
            <v>731709</v>
          </cell>
          <cell r="AR14">
            <v>5</v>
          </cell>
          <cell r="AS14">
            <v>0</v>
          </cell>
          <cell r="AT14">
            <v>0</v>
          </cell>
          <cell r="AU14">
            <v>0</v>
          </cell>
          <cell r="AV14">
            <v>0</v>
          </cell>
          <cell r="AW14">
            <v>0</v>
          </cell>
          <cell r="BB14">
            <v>5</v>
          </cell>
          <cell r="BC14">
            <v>5</v>
          </cell>
          <cell r="BD14" t="str">
            <v>AGAWAM</v>
          </cell>
          <cell r="BE14">
            <v>691538</v>
          </cell>
          <cell r="BF14">
            <v>237349</v>
          </cell>
          <cell r="BG14">
            <v>454189</v>
          </cell>
          <cell r="BH14">
            <v>13863</v>
          </cell>
          <cell r="BI14">
            <v>0</v>
          </cell>
          <cell r="BJ14">
            <v>0</v>
          </cell>
          <cell r="BK14">
            <v>17352.25</v>
          </cell>
          <cell r="BL14">
            <v>6025</v>
          </cell>
          <cell r="BM14">
            <v>219.04536052504409</v>
          </cell>
          <cell r="BN14">
            <v>491648.29536052502</v>
          </cell>
          <cell r="BO14">
            <v>363771.85619432153</v>
          </cell>
          <cell r="CB14">
            <v>5</v>
          </cell>
          <cell r="CC14" t="str">
            <v>AGAWAM</v>
          </cell>
          <cell r="CD14">
            <v>0</v>
          </cell>
          <cell r="CE14">
            <v>0</v>
          </cell>
          <cell r="CF14">
            <v>0</v>
          </cell>
          <cell r="CG14">
            <v>0</v>
          </cell>
          <cell r="CH14">
            <v>0</v>
          </cell>
          <cell r="CI14">
            <v>0</v>
          </cell>
          <cell r="CJ14">
            <v>0</v>
          </cell>
          <cell r="CK14">
            <v>0</v>
          </cell>
          <cell r="CL14">
            <v>0</v>
          </cell>
          <cell r="CM14">
            <v>0</v>
          </cell>
          <cell r="CO14">
            <v>0</v>
          </cell>
          <cell r="CQ14">
            <v>454189</v>
          </cell>
          <cell r="CR14">
            <v>454189</v>
          </cell>
          <cell r="CS14">
            <v>0</v>
          </cell>
          <cell r="CT14">
            <v>219.04536052504409</v>
          </cell>
          <cell r="CU14">
            <v>219.04536052504409</v>
          </cell>
          <cell r="CW14">
            <v>0</v>
          </cell>
        </row>
        <row r="15">
          <cell r="A15">
            <v>6</v>
          </cell>
          <cell r="B15">
            <v>6</v>
          </cell>
          <cell r="C15" t="str">
            <v>ALFORD</v>
          </cell>
          <cell r="D15">
            <v>0</v>
          </cell>
          <cell r="E15">
            <v>0</v>
          </cell>
          <cell r="F15">
            <v>0</v>
          </cell>
          <cell r="G15">
            <v>0</v>
          </cell>
          <cell r="H15">
            <v>0</v>
          </cell>
          <cell r="J15">
            <v>0</v>
          </cell>
          <cell r="K15"/>
          <cell r="L15">
            <v>0</v>
          </cell>
          <cell r="M15">
            <v>0</v>
          </cell>
          <cell r="O15">
            <v>0</v>
          </cell>
          <cell r="Q15">
            <v>0</v>
          </cell>
          <cell r="R15">
            <v>0</v>
          </cell>
          <cell r="S15">
            <v>0</v>
          </cell>
          <cell r="T15">
            <v>0</v>
          </cell>
          <cell r="V15">
            <v>0</v>
          </cell>
          <cell r="AA15">
            <v>6</v>
          </cell>
          <cell r="AR15">
            <v>6</v>
          </cell>
          <cell r="BB15">
            <v>6</v>
          </cell>
          <cell r="BC15">
            <v>6</v>
          </cell>
          <cell r="BD15" t="str">
            <v>ALFORD</v>
          </cell>
          <cell r="BE15">
            <v>0</v>
          </cell>
          <cell r="BF15">
            <v>0</v>
          </cell>
          <cell r="BG15">
            <v>0</v>
          </cell>
          <cell r="BH15">
            <v>0</v>
          </cell>
          <cell r="BI15">
            <v>0</v>
          </cell>
          <cell r="BJ15">
            <v>0</v>
          </cell>
          <cell r="BK15">
            <v>0</v>
          </cell>
          <cell r="BL15">
            <v>0</v>
          </cell>
          <cell r="BM15">
            <v>0</v>
          </cell>
          <cell r="BN15">
            <v>0</v>
          </cell>
          <cell r="BO15">
            <v>0</v>
          </cell>
          <cell r="CB15">
            <v>6</v>
          </cell>
          <cell r="CC15" t="str">
            <v>ALFORD</v>
          </cell>
          <cell r="CD15">
            <v>0</v>
          </cell>
          <cell r="CE15">
            <v>0</v>
          </cell>
          <cell r="CF15">
            <v>0</v>
          </cell>
          <cell r="CG15">
            <v>0</v>
          </cell>
          <cell r="CH15">
            <v>0</v>
          </cell>
          <cell r="CI15">
            <v>0</v>
          </cell>
          <cell r="CJ15">
            <v>0</v>
          </cell>
          <cell r="CK15">
            <v>0</v>
          </cell>
          <cell r="CL15">
            <v>0</v>
          </cell>
          <cell r="CM15">
            <v>0</v>
          </cell>
          <cell r="CO15">
            <v>0</v>
          </cell>
          <cell r="CQ15">
            <v>0</v>
          </cell>
          <cell r="CR15">
            <v>0</v>
          </cell>
          <cell r="CS15">
            <v>0</v>
          </cell>
          <cell r="CT15">
            <v>0</v>
          </cell>
          <cell r="CU15">
            <v>0</v>
          </cell>
          <cell r="CW15">
            <v>0</v>
          </cell>
        </row>
        <row r="16">
          <cell r="A16">
            <v>7</v>
          </cell>
          <cell r="B16">
            <v>7</v>
          </cell>
          <cell r="C16" t="str">
            <v>AMESBURY</v>
          </cell>
          <cell r="D16">
            <v>52</v>
          </cell>
          <cell r="E16">
            <v>649328</v>
          </cell>
          <cell r="F16">
            <v>0</v>
          </cell>
          <cell r="G16">
            <v>46436</v>
          </cell>
          <cell r="H16">
            <v>695764</v>
          </cell>
          <cell r="J16">
            <v>109357.77859302441</v>
          </cell>
          <cell r="K16">
            <v>0.66915368080564663</v>
          </cell>
          <cell r="L16">
            <v>46436</v>
          </cell>
          <cell r="M16">
            <v>155793.77859302441</v>
          </cell>
          <cell r="O16">
            <v>539970.22140697553</v>
          </cell>
          <cell r="Q16">
            <v>0</v>
          </cell>
          <cell r="R16">
            <v>109357.77859302441</v>
          </cell>
          <cell r="S16">
            <v>46436</v>
          </cell>
          <cell r="T16">
            <v>155793.77859302441</v>
          </cell>
          <cell r="V16">
            <v>209863</v>
          </cell>
          <cell r="AA16">
            <v>7</v>
          </cell>
          <cell r="AB16">
            <v>52</v>
          </cell>
          <cell r="AC16">
            <v>0</v>
          </cell>
          <cell r="AD16">
            <v>0</v>
          </cell>
          <cell r="AE16">
            <v>649328</v>
          </cell>
          <cell r="AF16">
            <v>0</v>
          </cell>
          <cell r="AG16">
            <v>0</v>
          </cell>
          <cell r="AH16">
            <v>649328</v>
          </cell>
          <cell r="AI16">
            <v>0</v>
          </cell>
          <cell r="AJ16">
            <v>46436</v>
          </cell>
          <cell r="AK16">
            <v>695764</v>
          </cell>
          <cell r="AL16">
            <v>0</v>
          </cell>
          <cell r="AM16">
            <v>0</v>
          </cell>
          <cell r="AN16">
            <v>0</v>
          </cell>
          <cell r="AO16">
            <v>0</v>
          </cell>
          <cell r="AP16">
            <v>695764</v>
          </cell>
          <cell r="AR16">
            <v>7</v>
          </cell>
          <cell r="AS16">
            <v>0</v>
          </cell>
          <cell r="AT16">
            <v>0</v>
          </cell>
          <cell r="AU16">
            <v>0</v>
          </cell>
          <cell r="AV16">
            <v>0</v>
          </cell>
          <cell r="AW16">
            <v>0</v>
          </cell>
          <cell r="BB16">
            <v>7</v>
          </cell>
          <cell r="BC16">
            <v>7</v>
          </cell>
          <cell r="BD16" t="str">
            <v>AMESBURY</v>
          </cell>
          <cell r="BE16">
            <v>649328</v>
          </cell>
          <cell r="BF16">
            <v>512723</v>
          </cell>
          <cell r="BG16">
            <v>136605</v>
          </cell>
          <cell r="BH16">
            <v>0</v>
          </cell>
          <cell r="BI16">
            <v>0</v>
          </cell>
          <cell r="BJ16">
            <v>26822</v>
          </cell>
          <cell r="BK16">
            <v>0</v>
          </cell>
          <cell r="BL16">
            <v>0</v>
          </cell>
          <cell r="BM16">
            <v>0</v>
          </cell>
          <cell r="BN16">
            <v>163427</v>
          </cell>
          <cell r="BO16">
            <v>109357.77859302441</v>
          </cell>
          <cell r="CB16">
            <v>7</v>
          </cell>
          <cell r="CC16" t="str">
            <v>AMESBURY</v>
          </cell>
          <cell r="CD16">
            <v>0</v>
          </cell>
          <cell r="CE16">
            <v>0</v>
          </cell>
          <cell r="CF16">
            <v>0</v>
          </cell>
          <cell r="CG16">
            <v>0</v>
          </cell>
          <cell r="CH16">
            <v>0</v>
          </cell>
          <cell r="CI16">
            <v>0</v>
          </cell>
          <cell r="CJ16">
            <v>0</v>
          </cell>
          <cell r="CK16">
            <v>0</v>
          </cell>
          <cell r="CL16">
            <v>0</v>
          </cell>
          <cell r="CM16">
            <v>0</v>
          </cell>
          <cell r="CO16">
            <v>0</v>
          </cell>
          <cell r="CQ16">
            <v>136605</v>
          </cell>
          <cell r="CR16">
            <v>136605</v>
          </cell>
          <cell r="CS16">
            <v>0</v>
          </cell>
          <cell r="CT16">
            <v>0</v>
          </cell>
          <cell r="CU16">
            <v>0</v>
          </cell>
          <cell r="CW16">
            <v>0</v>
          </cell>
        </row>
        <row r="17">
          <cell r="A17">
            <v>8</v>
          </cell>
          <cell r="B17">
            <v>8</v>
          </cell>
          <cell r="C17" t="str">
            <v>AMHERST</v>
          </cell>
          <cell r="D17">
            <v>89</v>
          </cell>
          <cell r="E17">
            <v>1714293</v>
          </cell>
          <cell r="F17">
            <v>0</v>
          </cell>
          <cell r="G17">
            <v>79477</v>
          </cell>
          <cell r="H17">
            <v>1793770</v>
          </cell>
          <cell r="J17">
            <v>152877.25514246715</v>
          </cell>
          <cell r="K17">
            <v>0.41195354231910797</v>
          </cell>
          <cell r="L17">
            <v>79477</v>
          </cell>
          <cell r="M17">
            <v>232354.25514246715</v>
          </cell>
          <cell r="O17">
            <v>1561415.7448575329</v>
          </cell>
          <cell r="Q17">
            <v>0</v>
          </cell>
          <cell r="R17">
            <v>152877.25514246715</v>
          </cell>
          <cell r="S17">
            <v>79477</v>
          </cell>
          <cell r="T17">
            <v>232354.25514246715</v>
          </cell>
          <cell r="V17">
            <v>450580.14498532744</v>
          </cell>
          <cell r="AA17">
            <v>8</v>
          </cell>
          <cell r="AB17">
            <v>89</v>
          </cell>
          <cell r="AC17">
            <v>0</v>
          </cell>
          <cell r="AD17">
            <v>0</v>
          </cell>
          <cell r="AE17">
            <v>1714293</v>
          </cell>
          <cell r="AF17">
            <v>0</v>
          </cell>
          <cell r="AG17">
            <v>0</v>
          </cell>
          <cell r="AH17">
            <v>1714293</v>
          </cell>
          <cell r="AI17">
            <v>0</v>
          </cell>
          <cell r="AJ17">
            <v>79477</v>
          </cell>
          <cell r="AK17">
            <v>1793770</v>
          </cell>
          <cell r="AL17">
            <v>0</v>
          </cell>
          <cell r="AM17">
            <v>0</v>
          </cell>
          <cell r="AN17">
            <v>0</v>
          </cell>
          <cell r="AO17">
            <v>0</v>
          </cell>
          <cell r="AP17">
            <v>1793770</v>
          </cell>
          <cell r="AR17">
            <v>8</v>
          </cell>
          <cell r="AS17">
            <v>0</v>
          </cell>
          <cell r="AT17">
            <v>0</v>
          </cell>
          <cell r="AU17">
            <v>0</v>
          </cell>
          <cell r="AV17">
            <v>0</v>
          </cell>
          <cell r="AW17">
            <v>0</v>
          </cell>
          <cell r="BB17">
            <v>8</v>
          </cell>
          <cell r="BC17">
            <v>8</v>
          </cell>
          <cell r="BD17" t="str">
            <v>AMHERST</v>
          </cell>
          <cell r="BE17">
            <v>1714293</v>
          </cell>
          <cell r="BF17">
            <v>1523312</v>
          </cell>
          <cell r="BG17">
            <v>190981</v>
          </cell>
          <cell r="BH17">
            <v>0</v>
          </cell>
          <cell r="BI17">
            <v>55423</v>
          </cell>
          <cell r="BJ17">
            <v>15820.25</v>
          </cell>
          <cell r="BK17">
            <v>69685.5</v>
          </cell>
          <cell r="BL17">
            <v>39206.75</v>
          </cell>
          <cell r="BM17">
            <v>-13.355014672587004</v>
          </cell>
          <cell r="BN17">
            <v>371103.14498532744</v>
          </cell>
          <cell r="BO17">
            <v>152877.25514246715</v>
          </cell>
          <cell r="CB17">
            <v>8</v>
          </cell>
          <cell r="CC17" t="str">
            <v>AMHERST</v>
          </cell>
          <cell r="CD17">
            <v>0</v>
          </cell>
          <cell r="CE17">
            <v>0</v>
          </cell>
          <cell r="CF17">
            <v>0</v>
          </cell>
          <cell r="CG17">
            <v>0</v>
          </cell>
          <cell r="CH17">
            <v>0</v>
          </cell>
          <cell r="CI17">
            <v>0</v>
          </cell>
          <cell r="CJ17">
            <v>0</v>
          </cell>
          <cell r="CK17">
            <v>0</v>
          </cell>
          <cell r="CL17">
            <v>0</v>
          </cell>
          <cell r="CM17">
            <v>0</v>
          </cell>
          <cell r="CO17">
            <v>0</v>
          </cell>
          <cell r="CQ17">
            <v>190981</v>
          </cell>
          <cell r="CR17">
            <v>190981</v>
          </cell>
          <cell r="CS17">
            <v>0</v>
          </cell>
          <cell r="CT17">
            <v>-13.355014672587004</v>
          </cell>
          <cell r="CU17">
            <v>-13.355014672587004</v>
          </cell>
          <cell r="CW17">
            <v>0</v>
          </cell>
        </row>
        <row r="18">
          <cell r="A18">
            <v>9</v>
          </cell>
          <cell r="B18">
            <v>9</v>
          </cell>
          <cell r="C18" t="str">
            <v>ANDOVER</v>
          </cell>
          <cell r="D18">
            <v>14</v>
          </cell>
          <cell r="E18">
            <v>259335</v>
          </cell>
          <cell r="F18">
            <v>0</v>
          </cell>
          <cell r="G18">
            <v>12473</v>
          </cell>
          <cell r="H18">
            <v>271808</v>
          </cell>
          <cell r="J18">
            <v>50437.881124128122</v>
          </cell>
          <cell r="K18">
            <v>0.39521517711455273</v>
          </cell>
          <cell r="L18">
            <v>12473</v>
          </cell>
          <cell r="M18">
            <v>62910.881124128122</v>
          </cell>
          <cell r="O18">
            <v>208897.11887587188</v>
          </cell>
          <cell r="Q18">
            <v>0</v>
          </cell>
          <cell r="R18">
            <v>50437.881124128122</v>
          </cell>
          <cell r="S18">
            <v>12473</v>
          </cell>
          <cell r="T18">
            <v>62910.881124128122</v>
          </cell>
          <cell r="V18">
            <v>140094.31629754882</v>
          </cell>
          <cell r="AA18">
            <v>9</v>
          </cell>
          <cell r="AB18">
            <v>14</v>
          </cell>
          <cell r="AC18">
            <v>3.2603796263835333E-2</v>
          </cell>
          <cell r="AD18">
            <v>0</v>
          </cell>
          <cell r="AE18">
            <v>259335</v>
          </cell>
          <cell r="AF18">
            <v>0</v>
          </cell>
          <cell r="AG18">
            <v>0</v>
          </cell>
          <cell r="AH18">
            <v>259335</v>
          </cell>
          <cell r="AI18">
            <v>0</v>
          </cell>
          <cell r="AJ18">
            <v>12473</v>
          </cell>
          <cell r="AK18">
            <v>271808</v>
          </cell>
          <cell r="AL18">
            <v>0</v>
          </cell>
          <cell r="AM18">
            <v>0</v>
          </cell>
          <cell r="AN18">
            <v>0</v>
          </cell>
          <cell r="AO18">
            <v>0</v>
          </cell>
          <cell r="AP18">
            <v>271808</v>
          </cell>
          <cell r="AR18">
            <v>9</v>
          </cell>
          <cell r="AS18">
            <v>0</v>
          </cell>
          <cell r="AT18">
            <v>0</v>
          </cell>
          <cell r="AU18">
            <v>0</v>
          </cell>
          <cell r="AV18">
            <v>0</v>
          </cell>
          <cell r="AW18">
            <v>0</v>
          </cell>
          <cell r="BB18">
            <v>9</v>
          </cell>
          <cell r="BC18">
            <v>9</v>
          </cell>
          <cell r="BD18" t="str">
            <v>ANDOVER</v>
          </cell>
          <cell r="BE18">
            <v>259335</v>
          </cell>
          <cell r="BF18">
            <v>196660</v>
          </cell>
          <cell r="BG18">
            <v>62675</v>
          </cell>
          <cell r="BH18">
            <v>20873.5</v>
          </cell>
          <cell r="BI18">
            <v>0</v>
          </cell>
          <cell r="BJ18">
            <v>27911</v>
          </cell>
          <cell r="BK18">
            <v>9204.5</v>
          </cell>
          <cell r="BL18">
            <v>6627.5</v>
          </cell>
          <cell r="BM18">
            <v>329.81629754883761</v>
          </cell>
          <cell r="BN18">
            <v>127621.31629754884</v>
          </cell>
          <cell r="BO18">
            <v>50437.881124128122</v>
          </cell>
          <cell r="CB18">
            <v>9</v>
          </cell>
          <cell r="CC18" t="str">
            <v>ANDOVER</v>
          </cell>
          <cell r="CD18">
            <v>0</v>
          </cell>
          <cell r="CE18">
            <v>0</v>
          </cell>
          <cell r="CF18">
            <v>0</v>
          </cell>
          <cell r="CG18">
            <v>0</v>
          </cell>
          <cell r="CH18">
            <v>0</v>
          </cell>
          <cell r="CI18">
            <v>0</v>
          </cell>
          <cell r="CJ18">
            <v>0</v>
          </cell>
          <cell r="CK18">
            <v>0</v>
          </cell>
          <cell r="CL18">
            <v>0</v>
          </cell>
          <cell r="CM18">
            <v>0</v>
          </cell>
          <cell r="CO18">
            <v>0</v>
          </cell>
          <cell r="CQ18">
            <v>62675</v>
          </cell>
          <cell r="CR18">
            <v>62675</v>
          </cell>
          <cell r="CS18">
            <v>0</v>
          </cell>
          <cell r="CT18">
            <v>329.81629754883761</v>
          </cell>
          <cell r="CU18">
            <v>329.81629754883761</v>
          </cell>
          <cell r="CW18">
            <v>0</v>
          </cell>
        </row>
        <row r="19">
          <cell r="A19">
            <v>10</v>
          </cell>
          <cell r="B19">
            <v>10</v>
          </cell>
          <cell r="C19" t="str">
            <v>ARLINGTON</v>
          </cell>
          <cell r="D19">
            <v>9</v>
          </cell>
          <cell r="E19">
            <v>120276</v>
          </cell>
          <cell r="F19">
            <v>0</v>
          </cell>
          <cell r="G19">
            <v>7987</v>
          </cell>
          <cell r="H19">
            <v>128263</v>
          </cell>
          <cell r="J19">
            <v>56.682791212174749</v>
          </cell>
          <cell r="K19">
            <v>5.7253576810168518E-3</v>
          </cell>
          <cell r="L19">
            <v>7987</v>
          </cell>
          <cell r="M19">
            <v>8043.6827912121744</v>
          </cell>
          <cell r="O19">
            <v>120219.31720878782</v>
          </cell>
          <cell r="Q19">
            <v>0</v>
          </cell>
          <cell r="R19">
            <v>56.682791212174749</v>
          </cell>
          <cell r="S19">
            <v>7987</v>
          </cell>
          <cell r="T19">
            <v>8043.6827912121744</v>
          </cell>
          <cell r="V19">
            <v>17887.305687470624</v>
          </cell>
          <cell r="AA19">
            <v>10</v>
          </cell>
          <cell r="AB19">
            <v>9</v>
          </cell>
          <cell r="AC19">
            <v>5.6497175141242938E-2</v>
          </cell>
          <cell r="AD19">
            <v>0</v>
          </cell>
          <cell r="AE19">
            <v>120276</v>
          </cell>
          <cell r="AF19">
            <v>0</v>
          </cell>
          <cell r="AG19">
            <v>0</v>
          </cell>
          <cell r="AH19">
            <v>120276</v>
          </cell>
          <cell r="AI19">
            <v>0</v>
          </cell>
          <cell r="AJ19">
            <v>7987</v>
          </cell>
          <cell r="AK19">
            <v>128263</v>
          </cell>
          <cell r="AL19">
            <v>0</v>
          </cell>
          <cell r="AM19">
            <v>0</v>
          </cell>
          <cell r="AN19">
            <v>0</v>
          </cell>
          <cell r="AO19">
            <v>0</v>
          </cell>
          <cell r="AP19">
            <v>128263</v>
          </cell>
          <cell r="AR19">
            <v>10</v>
          </cell>
          <cell r="AS19">
            <v>0</v>
          </cell>
          <cell r="AT19">
            <v>0</v>
          </cell>
          <cell r="AU19">
            <v>0</v>
          </cell>
          <cell r="AV19">
            <v>0</v>
          </cell>
          <cell r="AW19">
            <v>0</v>
          </cell>
          <cell r="BB19">
            <v>10</v>
          </cell>
          <cell r="BC19">
            <v>10</v>
          </cell>
          <cell r="BD19" t="str">
            <v>ARLINGTON</v>
          </cell>
          <cell r="BE19">
            <v>120276</v>
          </cell>
          <cell r="BF19">
            <v>161696</v>
          </cell>
          <cell r="BG19">
            <v>0</v>
          </cell>
          <cell r="BH19">
            <v>4561.5</v>
          </cell>
          <cell r="BI19">
            <v>5268</v>
          </cell>
          <cell r="BJ19">
            <v>0</v>
          </cell>
          <cell r="BK19">
            <v>0</v>
          </cell>
          <cell r="BL19">
            <v>0</v>
          </cell>
          <cell r="BM19">
            <v>70.805687470621706</v>
          </cell>
          <cell r="BN19">
            <v>9900.3056874706217</v>
          </cell>
          <cell r="BO19">
            <v>56.682791212174749</v>
          </cell>
          <cell r="CB19">
            <v>10</v>
          </cell>
          <cell r="CC19" t="str">
            <v>ARLINGTON</v>
          </cell>
          <cell r="CD19">
            <v>0</v>
          </cell>
          <cell r="CE19">
            <v>0</v>
          </cell>
          <cell r="CF19">
            <v>0</v>
          </cell>
          <cell r="CG19">
            <v>0</v>
          </cell>
          <cell r="CH19">
            <v>0</v>
          </cell>
          <cell r="CI19">
            <v>0</v>
          </cell>
          <cell r="CJ19">
            <v>0</v>
          </cell>
          <cell r="CK19">
            <v>0</v>
          </cell>
          <cell r="CL19">
            <v>0</v>
          </cell>
          <cell r="CM19">
            <v>0</v>
          </cell>
          <cell r="CO19">
            <v>0</v>
          </cell>
          <cell r="CQ19">
            <v>0</v>
          </cell>
          <cell r="CR19">
            <v>0</v>
          </cell>
          <cell r="CS19">
            <v>0</v>
          </cell>
          <cell r="CT19">
            <v>70.805687470621706</v>
          </cell>
          <cell r="CU19">
            <v>70.805687470621706</v>
          </cell>
          <cell r="CW19">
            <v>0</v>
          </cell>
        </row>
        <row r="20">
          <cell r="A20">
            <v>11</v>
          </cell>
          <cell r="B20">
            <v>11</v>
          </cell>
          <cell r="C20" t="str">
            <v>ASHBURNHAM</v>
          </cell>
          <cell r="D20">
            <v>0</v>
          </cell>
          <cell r="E20">
            <v>0</v>
          </cell>
          <cell r="F20">
            <v>0</v>
          </cell>
          <cell r="G20">
            <v>0</v>
          </cell>
          <cell r="H20">
            <v>0</v>
          </cell>
          <cell r="J20">
            <v>0</v>
          </cell>
          <cell r="K20"/>
          <cell r="L20">
            <v>0</v>
          </cell>
          <cell r="M20">
            <v>0</v>
          </cell>
          <cell r="O20">
            <v>0</v>
          </cell>
          <cell r="Q20">
            <v>0</v>
          </cell>
          <cell r="R20">
            <v>0</v>
          </cell>
          <cell r="S20">
            <v>0</v>
          </cell>
          <cell r="T20">
            <v>0</v>
          </cell>
          <cell r="V20">
            <v>0</v>
          </cell>
          <cell r="AA20">
            <v>11</v>
          </cell>
          <cell r="AR20">
            <v>11</v>
          </cell>
          <cell r="BB20">
            <v>11</v>
          </cell>
          <cell r="BC20">
            <v>11</v>
          </cell>
          <cell r="BD20" t="str">
            <v>ASHBURNHAM</v>
          </cell>
          <cell r="BE20">
            <v>0</v>
          </cell>
          <cell r="BF20">
            <v>0</v>
          </cell>
          <cell r="BG20">
            <v>0</v>
          </cell>
          <cell r="BH20">
            <v>0</v>
          </cell>
          <cell r="BI20">
            <v>0</v>
          </cell>
          <cell r="BJ20">
            <v>0</v>
          </cell>
          <cell r="BK20">
            <v>0</v>
          </cell>
          <cell r="BL20">
            <v>0</v>
          </cell>
          <cell r="BM20">
            <v>0</v>
          </cell>
          <cell r="BN20">
            <v>0</v>
          </cell>
          <cell r="BO20">
            <v>0</v>
          </cell>
          <cell r="CB20">
            <v>11</v>
          </cell>
          <cell r="CC20" t="str">
            <v>ASHBURNHAM</v>
          </cell>
          <cell r="CD20">
            <v>0</v>
          </cell>
          <cell r="CE20">
            <v>0</v>
          </cell>
          <cell r="CF20">
            <v>0</v>
          </cell>
          <cell r="CG20">
            <v>0</v>
          </cell>
          <cell r="CH20">
            <v>0</v>
          </cell>
          <cell r="CI20">
            <v>0</v>
          </cell>
          <cell r="CJ20">
            <v>0</v>
          </cell>
          <cell r="CK20">
            <v>0</v>
          </cell>
          <cell r="CL20">
            <v>0</v>
          </cell>
          <cell r="CM20">
            <v>0</v>
          </cell>
          <cell r="CO20">
            <v>0</v>
          </cell>
          <cell r="CQ20">
            <v>0</v>
          </cell>
          <cell r="CR20">
            <v>0</v>
          </cell>
          <cell r="CS20">
            <v>0</v>
          </cell>
          <cell r="CT20">
            <v>0</v>
          </cell>
          <cell r="CU20">
            <v>0</v>
          </cell>
          <cell r="CW20">
            <v>0</v>
          </cell>
        </row>
        <row r="21">
          <cell r="A21">
            <v>12</v>
          </cell>
          <cell r="B21">
            <v>12</v>
          </cell>
          <cell r="C21" t="str">
            <v>ASHBY</v>
          </cell>
          <cell r="D21">
            <v>0</v>
          </cell>
          <cell r="E21">
            <v>0</v>
          </cell>
          <cell r="F21">
            <v>0</v>
          </cell>
          <cell r="G21">
            <v>0</v>
          </cell>
          <cell r="H21">
            <v>0</v>
          </cell>
          <cell r="J21">
            <v>0</v>
          </cell>
          <cell r="K21"/>
          <cell r="L21">
            <v>0</v>
          </cell>
          <cell r="M21">
            <v>0</v>
          </cell>
          <cell r="O21">
            <v>0</v>
          </cell>
          <cell r="Q21">
            <v>0</v>
          </cell>
          <cell r="R21">
            <v>0</v>
          </cell>
          <cell r="S21">
            <v>0</v>
          </cell>
          <cell r="T21">
            <v>0</v>
          </cell>
          <cell r="V21">
            <v>0</v>
          </cell>
          <cell r="AA21">
            <v>12</v>
          </cell>
          <cell r="AR21">
            <v>12</v>
          </cell>
          <cell r="BB21">
            <v>12</v>
          </cell>
          <cell r="BC21">
            <v>12</v>
          </cell>
          <cell r="BD21" t="str">
            <v>ASHBY</v>
          </cell>
          <cell r="BE21">
            <v>0</v>
          </cell>
          <cell r="BF21">
            <v>0</v>
          </cell>
          <cell r="BG21">
            <v>0</v>
          </cell>
          <cell r="BH21">
            <v>0</v>
          </cell>
          <cell r="BI21">
            <v>0</v>
          </cell>
          <cell r="BJ21">
            <v>0</v>
          </cell>
          <cell r="BK21">
            <v>0</v>
          </cell>
          <cell r="BL21">
            <v>0</v>
          </cell>
          <cell r="BM21">
            <v>0</v>
          </cell>
          <cell r="BN21">
            <v>0</v>
          </cell>
          <cell r="BO21">
            <v>0</v>
          </cell>
          <cell r="CB21">
            <v>12</v>
          </cell>
          <cell r="CC21" t="str">
            <v>ASHBY</v>
          </cell>
          <cell r="CD21">
            <v>0</v>
          </cell>
          <cell r="CE21">
            <v>0</v>
          </cell>
          <cell r="CF21">
            <v>0</v>
          </cell>
          <cell r="CG21">
            <v>0</v>
          </cell>
          <cell r="CH21">
            <v>0</v>
          </cell>
          <cell r="CI21">
            <v>0</v>
          </cell>
          <cell r="CJ21">
            <v>0</v>
          </cell>
          <cell r="CK21">
            <v>0</v>
          </cell>
          <cell r="CL21">
            <v>0</v>
          </cell>
          <cell r="CM21">
            <v>0</v>
          </cell>
          <cell r="CO21">
            <v>0</v>
          </cell>
          <cell r="CQ21">
            <v>0</v>
          </cell>
          <cell r="CR21">
            <v>0</v>
          </cell>
          <cell r="CS21">
            <v>0</v>
          </cell>
          <cell r="CT21">
            <v>0</v>
          </cell>
          <cell r="CU21">
            <v>0</v>
          </cell>
          <cell r="CW21">
            <v>0</v>
          </cell>
        </row>
        <row r="22">
          <cell r="A22">
            <v>13</v>
          </cell>
          <cell r="B22">
            <v>13</v>
          </cell>
          <cell r="C22" t="str">
            <v>ASHFIELD</v>
          </cell>
          <cell r="D22">
            <v>0</v>
          </cell>
          <cell r="E22">
            <v>0</v>
          </cell>
          <cell r="F22">
            <v>0</v>
          </cell>
          <cell r="G22">
            <v>0</v>
          </cell>
          <cell r="H22">
            <v>0</v>
          </cell>
          <cell r="J22">
            <v>0</v>
          </cell>
          <cell r="K22"/>
          <cell r="L22">
            <v>0</v>
          </cell>
          <cell r="M22">
            <v>0</v>
          </cell>
          <cell r="O22">
            <v>0</v>
          </cell>
          <cell r="Q22">
            <v>0</v>
          </cell>
          <cell r="R22">
            <v>0</v>
          </cell>
          <cell r="S22">
            <v>0</v>
          </cell>
          <cell r="T22">
            <v>0</v>
          </cell>
          <cell r="V22">
            <v>0</v>
          </cell>
          <cell r="AA22">
            <v>13</v>
          </cell>
          <cell r="AR22">
            <v>13</v>
          </cell>
          <cell r="BB22">
            <v>13</v>
          </cell>
          <cell r="BC22">
            <v>13</v>
          </cell>
          <cell r="BD22" t="str">
            <v>ASHFIELD</v>
          </cell>
          <cell r="BE22">
            <v>0</v>
          </cell>
          <cell r="BF22">
            <v>0</v>
          </cell>
          <cell r="BG22">
            <v>0</v>
          </cell>
          <cell r="BH22">
            <v>0</v>
          </cell>
          <cell r="BI22">
            <v>0</v>
          </cell>
          <cell r="BJ22">
            <v>0</v>
          </cell>
          <cell r="BK22">
            <v>0</v>
          </cell>
          <cell r="BL22">
            <v>0</v>
          </cell>
          <cell r="BM22">
            <v>0</v>
          </cell>
          <cell r="BN22">
            <v>0</v>
          </cell>
          <cell r="BO22">
            <v>0</v>
          </cell>
          <cell r="CB22">
            <v>13</v>
          </cell>
          <cell r="CC22" t="str">
            <v>ASHFIELD</v>
          </cell>
          <cell r="CD22">
            <v>0</v>
          </cell>
          <cell r="CE22">
            <v>0</v>
          </cell>
          <cell r="CF22">
            <v>0</v>
          </cell>
          <cell r="CG22">
            <v>0</v>
          </cell>
          <cell r="CH22">
            <v>0</v>
          </cell>
          <cell r="CI22">
            <v>0</v>
          </cell>
          <cell r="CJ22">
            <v>0</v>
          </cell>
          <cell r="CK22">
            <v>0</v>
          </cell>
          <cell r="CL22">
            <v>0</v>
          </cell>
          <cell r="CM22">
            <v>0</v>
          </cell>
          <cell r="CO22">
            <v>0</v>
          </cell>
          <cell r="CQ22">
            <v>0</v>
          </cell>
          <cell r="CR22">
            <v>0</v>
          </cell>
          <cell r="CS22">
            <v>0</v>
          </cell>
          <cell r="CT22">
            <v>0</v>
          </cell>
          <cell r="CU22">
            <v>0</v>
          </cell>
          <cell r="CW22">
            <v>0</v>
          </cell>
        </row>
        <row r="23">
          <cell r="A23">
            <v>14</v>
          </cell>
          <cell r="B23">
            <v>14</v>
          </cell>
          <cell r="C23" t="str">
            <v>ASHLAND</v>
          </cell>
          <cell r="D23">
            <v>23</v>
          </cell>
          <cell r="E23">
            <v>308719</v>
          </cell>
          <cell r="F23">
            <v>0</v>
          </cell>
          <cell r="G23">
            <v>20399</v>
          </cell>
          <cell r="H23">
            <v>329118</v>
          </cell>
          <cell r="J23">
            <v>0</v>
          </cell>
          <cell r="K23">
            <v>0</v>
          </cell>
          <cell r="L23">
            <v>20399</v>
          </cell>
          <cell r="M23">
            <v>20399</v>
          </cell>
          <cell r="O23">
            <v>308719</v>
          </cell>
          <cell r="Q23">
            <v>0</v>
          </cell>
          <cell r="R23">
            <v>0</v>
          </cell>
          <cell r="S23">
            <v>20399</v>
          </cell>
          <cell r="T23">
            <v>20399</v>
          </cell>
          <cell r="V23">
            <v>52932.25</v>
          </cell>
          <cell r="AA23">
            <v>14</v>
          </cell>
          <cell r="AB23">
            <v>23</v>
          </cell>
          <cell r="AC23">
            <v>0.16638762904651916</v>
          </cell>
          <cell r="AD23">
            <v>0</v>
          </cell>
          <cell r="AE23">
            <v>308719</v>
          </cell>
          <cell r="AF23">
            <v>0</v>
          </cell>
          <cell r="AG23">
            <v>0</v>
          </cell>
          <cell r="AH23">
            <v>308719</v>
          </cell>
          <cell r="AI23">
            <v>0</v>
          </cell>
          <cell r="AJ23">
            <v>20399</v>
          </cell>
          <cell r="AK23">
            <v>329118</v>
          </cell>
          <cell r="AL23">
            <v>0</v>
          </cell>
          <cell r="AM23">
            <v>0</v>
          </cell>
          <cell r="AN23">
            <v>0</v>
          </cell>
          <cell r="AO23">
            <v>0</v>
          </cell>
          <cell r="AP23">
            <v>329118</v>
          </cell>
          <cell r="AR23">
            <v>14</v>
          </cell>
          <cell r="AS23">
            <v>0</v>
          </cell>
          <cell r="AT23">
            <v>0</v>
          </cell>
          <cell r="AU23">
            <v>0</v>
          </cell>
          <cell r="AV23">
            <v>0</v>
          </cell>
          <cell r="AW23">
            <v>0</v>
          </cell>
          <cell r="BB23">
            <v>14</v>
          </cell>
          <cell r="BC23">
            <v>14</v>
          </cell>
          <cell r="BD23" t="str">
            <v>ASHLAND</v>
          </cell>
          <cell r="BE23">
            <v>308719</v>
          </cell>
          <cell r="BF23">
            <v>329367</v>
          </cell>
          <cell r="BG23">
            <v>0</v>
          </cell>
          <cell r="BH23">
            <v>0</v>
          </cell>
          <cell r="BI23">
            <v>0</v>
          </cell>
          <cell r="BJ23">
            <v>0</v>
          </cell>
          <cell r="BK23">
            <v>1351.75</v>
          </cell>
          <cell r="BL23">
            <v>31181.5</v>
          </cell>
          <cell r="BM23">
            <v>0</v>
          </cell>
          <cell r="BN23">
            <v>32533.25</v>
          </cell>
          <cell r="BO23">
            <v>0</v>
          </cell>
          <cell r="CB23">
            <v>14</v>
          </cell>
          <cell r="CC23" t="str">
            <v>ASHLAND</v>
          </cell>
          <cell r="CD23">
            <v>0</v>
          </cell>
          <cell r="CE23">
            <v>0</v>
          </cell>
          <cell r="CF23">
            <v>0</v>
          </cell>
          <cell r="CG23">
            <v>0</v>
          </cell>
          <cell r="CH23">
            <v>0</v>
          </cell>
          <cell r="CI23">
            <v>0</v>
          </cell>
          <cell r="CJ23">
            <v>0</v>
          </cell>
          <cell r="CK23">
            <v>0</v>
          </cell>
          <cell r="CL23">
            <v>0</v>
          </cell>
          <cell r="CM23">
            <v>0</v>
          </cell>
          <cell r="CO23">
            <v>0</v>
          </cell>
          <cell r="CQ23">
            <v>0</v>
          </cell>
          <cell r="CR23">
            <v>0</v>
          </cell>
          <cell r="CS23">
            <v>0</v>
          </cell>
          <cell r="CT23">
            <v>0</v>
          </cell>
          <cell r="CU23">
            <v>0</v>
          </cell>
          <cell r="CW23">
            <v>0</v>
          </cell>
        </row>
        <row r="24">
          <cell r="A24">
            <v>15</v>
          </cell>
          <cell r="B24">
            <v>15</v>
          </cell>
          <cell r="C24" t="str">
            <v>ATHOL</v>
          </cell>
          <cell r="D24">
            <v>0</v>
          </cell>
          <cell r="E24">
            <v>0</v>
          </cell>
          <cell r="F24">
            <v>0</v>
          </cell>
          <cell r="G24">
            <v>0</v>
          </cell>
          <cell r="H24">
            <v>0</v>
          </cell>
          <cell r="J24">
            <v>0</v>
          </cell>
          <cell r="K24"/>
          <cell r="L24">
            <v>0</v>
          </cell>
          <cell r="M24">
            <v>0</v>
          </cell>
          <cell r="O24">
            <v>0</v>
          </cell>
          <cell r="Q24">
            <v>0</v>
          </cell>
          <cell r="R24">
            <v>0</v>
          </cell>
          <cell r="S24">
            <v>0</v>
          </cell>
          <cell r="T24">
            <v>0</v>
          </cell>
          <cell r="V24">
            <v>0</v>
          </cell>
          <cell r="AA24">
            <v>15</v>
          </cell>
          <cell r="AR24">
            <v>15</v>
          </cell>
          <cell r="BB24">
            <v>15</v>
          </cell>
          <cell r="BC24">
            <v>15</v>
          </cell>
          <cell r="BD24" t="str">
            <v>ATHOL</v>
          </cell>
          <cell r="BE24">
            <v>0</v>
          </cell>
          <cell r="BF24">
            <v>0</v>
          </cell>
          <cell r="BG24">
            <v>0</v>
          </cell>
          <cell r="BH24">
            <v>0</v>
          </cell>
          <cell r="BI24">
            <v>0</v>
          </cell>
          <cell r="BJ24">
            <v>0</v>
          </cell>
          <cell r="BK24">
            <v>0</v>
          </cell>
          <cell r="BL24">
            <v>0</v>
          </cell>
          <cell r="BM24">
            <v>0</v>
          </cell>
          <cell r="BN24">
            <v>0</v>
          </cell>
          <cell r="BO24">
            <v>0</v>
          </cell>
          <cell r="CB24">
            <v>15</v>
          </cell>
          <cell r="CC24" t="str">
            <v>ATHOL</v>
          </cell>
          <cell r="CD24">
            <v>0</v>
          </cell>
          <cell r="CE24">
            <v>0</v>
          </cell>
          <cell r="CF24">
            <v>0</v>
          </cell>
          <cell r="CG24">
            <v>0</v>
          </cell>
          <cell r="CH24">
            <v>0</v>
          </cell>
          <cell r="CI24">
            <v>0</v>
          </cell>
          <cell r="CJ24">
            <v>0</v>
          </cell>
          <cell r="CK24">
            <v>0</v>
          </cell>
          <cell r="CL24">
            <v>0</v>
          </cell>
          <cell r="CM24">
            <v>0</v>
          </cell>
          <cell r="CO24">
            <v>0</v>
          </cell>
          <cell r="CQ24">
            <v>0</v>
          </cell>
          <cell r="CR24">
            <v>0</v>
          </cell>
          <cell r="CS24">
            <v>0</v>
          </cell>
          <cell r="CT24">
            <v>0</v>
          </cell>
          <cell r="CU24">
            <v>0</v>
          </cell>
          <cell r="CW24">
            <v>0</v>
          </cell>
        </row>
        <row r="25">
          <cell r="A25">
            <v>16</v>
          </cell>
          <cell r="B25">
            <v>16</v>
          </cell>
          <cell r="C25" t="str">
            <v>ATTLEBORO</v>
          </cell>
          <cell r="D25">
            <v>353</v>
          </cell>
          <cell r="E25">
            <v>3713437</v>
          </cell>
          <cell r="F25">
            <v>0</v>
          </cell>
          <cell r="G25">
            <v>315223</v>
          </cell>
          <cell r="H25">
            <v>4028660</v>
          </cell>
          <cell r="J25">
            <v>413288.19286738808</v>
          </cell>
          <cell r="K25">
            <v>0.62873014966133423</v>
          </cell>
          <cell r="L25">
            <v>315223</v>
          </cell>
          <cell r="M25">
            <v>728511.19286738802</v>
          </cell>
          <cell r="O25">
            <v>3300148.807132612</v>
          </cell>
          <cell r="Q25">
            <v>0</v>
          </cell>
          <cell r="R25">
            <v>413288.19286738808</v>
          </cell>
          <cell r="S25">
            <v>315223</v>
          </cell>
          <cell r="T25">
            <v>728511.19286738802</v>
          </cell>
          <cell r="V25">
            <v>972560.95824807498</v>
          </cell>
          <cell r="AA25">
            <v>16</v>
          </cell>
          <cell r="AB25">
            <v>353</v>
          </cell>
          <cell r="AC25">
            <v>6.5359477124183009E-3</v>
          </cell>
          <cell r="AD25">
            <v>0</v>
          </cell>
          <cell r="AE25">
            <v>3713437</v>
          </cell>
          <cell r="AF25">
            <v>0</v>
          </cell>
          <cell r="AG25">
            <v>0</v>
          </cell>
          <cell r="AH25">
            <v>3713437</v>
          </cell>
          <cell r="AI25">
            <v>0</v>
          </cell>
          <cell r="AJ25">
            <v>315223</v>
          </cell>
          <cell r="AK25">
            <v>4028660</v>
          </cell>
          <cell r="AL25">
            <v>0</v>
          </cell>
          <cell r="AM25">
            <v>0</v>
          </cell>
          <cell r="AN25">
            <v>0</v>
          </cell>
          <cell r="AO25">
            <v>0</v>
          </cell>
          <cell r="AP25">
            <v>4028660</v>
          </cell>
          <cell r="AR25">
            <v>16</v>
          </cell>
          <cell r="AS25">
            <v>0</v>
          </cell>
          <cell r="AT25">
            <v>0</v>
          </cell>
          <cell r="AU25">
            <v>0</v>
          </cell>
          <cell r="AV25">
            <v>0</v>
          </cell>
          <cell r="AW25">
            <v>0</v>
          </cell>
          <cell r="BB25">
            <v>16</v>
          </cell>
          <cell r="BC25">
            <v>16</v>
          </cell>
          <cell r="BD25" t="str">
            <v>ATTLEBORO</v>
          </cell>
          <cell r="BE25">
            <v>3713437</v>
          </cell>
          <cell r="BF25">
            <v>3198231</v>
          </cell>
          <cell r="BG25">
            <v>515206</v>
          </cell>
          <cell r="BH25">
            <v>67244.75</v>
          </cell>
          <cell r="BI25">
            <v>28249</v>
          </cell>
          <cell r="BJ25">
            <v>0</v>
          </cell>
          <cell r="BK25">
            <v>0</v>
          </cell>
          <cell r="BL25">
            <v>45582.5</v>
          </cell>
          <cell r="BM25">
            <v>1055.7082480749523</v>
          </cell>
          <cell r="BN25">
            <v>657337.95824807498</v>
          </cell>
          <cell r="BO25">
            <v>413288.19286738808</v>
          </cell>
          <cell r="CB25">
            <v>16</v>
          </cell>
          <cell r="CC25" t="str">
            <v>ATTLEBORO</v>
          </cell>
          <cell r="CD25">
            <v>0</v>
          </cell>
          <cell r="CE25">
            <v>0</v>
          </cell>
          <cell r="CF25">
            <v>0</v>
          </cell>
          <cell r="CG25">
            <v>0</v>
          </cell>
          <cell r="CH25">
            <v>0</v>
          </cell>
          <cell r="CI25">
            <v>0</v>
          </cell>
          <cell r="CJ25">
            <v>0</v>
          </cell>
          <cell r="CK25">
            <v>0</v>
          </cell>
          <cell r="CL25">
            <v>0</v>
          </cell>
          <cell r="CM25">
            <v>0</v>
          </cell>
          <cell r="CO25">
            <v>0</v>
          </cell>
          <cell r="CQ25">
            <v>515206</v>
          </cell>
          <cell r="CR25">
            <v>515206</v>
          </cell>
          <cell r="CS25">
            <v>0</v>
          </cell>
          <cell r="CT25">
            <v>1055.7082480749523</v>
          </cell>
          <cell r="CU25">
            <v>1055.7082480749523</v>
          </cell>
          <cell r="CW25">
            <v>0</v>
          </cell>
        </row>
        <row r="26">
          <cell r="A26">
            <v>17</v>
          </cell>
          <cell r="B26">
            <v>17</v>
          </cell>
          <cell r="C26" t="str">
            <v>AUBURN</v>
          </cell>
          <cell r="D26">
            <v>6</v>
          </cell>
          <cell r="E26">
            <v>84234</v>
          </cell>
          <cell r="F26">
            <v>0</v>
          </cell>
          <cell r="G26">
            <v>5352</v>
          </cell>
          <cell r="H26">
            <v>89586</v>
          </cell>
          <cell r="J26">
            <v>101.32568413018824</v>
          </cell>
          <cell r="K26">
            <v>4.2467965180704205E-3</v>
          </cell>
          <cell r="L26">
            <v>5352</v>
          </cell>
          <cell r="M26">
            <v>5453.3256841301882</v>
          </cell>
          <cell r="O26">
            <v>84132.674315869808</v>
          </cell>
          <cell r="Q26">
            <v>0</v>
          </cell>
          <cell r="R26">
            <v>101.32568413018824</v>
          </cell>
          <cell r="S26">
            <v>5352</v>
          </cell>
          <cell r="T26">
            <v>5453.3256841301882</v>
          </cell>
          <cell r="V26">
            <v>29211.321655520875</v>
          </cell>
          <cell r="AA26">
            <v>17</v>
          </cell>
          <cell r="AB26">
            <v>6</v>
          </cell>
          <cell r="AC26">
            <v>8.4033613445378148E-3</v>
          </cell>
          <cell r="AD26">
            <v>0</v>
          </cell>
          <cell r="AE26">
            <v>84234</v>
          </cell>
          <cell r="AF26">
            <v>0</v>
          </cell>
          <cell r="AG26">
            <v>0</v>
          </cell>
          <cell r="AH26">
            <v>84234</v>
          </cell>
          <cell r="AI26">
            <v>0</v>
          </cell>
          <cell r="AJ26">
            <v>5352</v>
          </cell>
          <cell r="AK26">
            <v>89586</v>
          </cell>
          <cell r="AL26">
            <v>0</v>
          </cell>
          <cell r="AM26">
            <v>0</v>
          </cell>
          <cell r="AN26">
            <v>0</v>
          </cell>
          <cell r="AO26">
            <v>0</v>
          </cell>
          <cell r="AP26">
            <v>89586</v>
          </cell>
          <cell r="AR26">
            <v>17</v>
          </cell>
          <cell r="AS26">
            <v>0</v>
          </cell>
          <cell r="AT26">
            <v>0</v>
          </cell>
          <cell r="AU26">
            <v>0</v>
          </cell>
          <cell r="AV26">
            <v>0</v>
          </cell>
          <cell r="AW26">
            <v>0</v>
          </cell>
          <cell r="BB26">
            <v>17</v>
          </cell>
          <cell r="BC26">
            <v>17</v>
          </cell>
          <cell r="BD26" t="str">
            <v>AUBURN</v>
          </cell>
          <cell r="BE26">
            <v>84234</v>
          </cell>
          <cell r="BF26">
            <v>223248</v>
          </cell>
          <cell r="BG26">
            <v>0</v>
          </cell>
          <cell r="BH26">
            <v>8010.5</v>
          </cell>
          <cell r="BI26">
            <v>0</v>
          </cell>
          <cell r="BJ26">
            <v>0</v>
          </cell>
          <cell r="BK26">
            <v>0</v>
          </cell>
          <cell r="BL26">
            <v>15722.25</v>
          </cell>
          <cell r="BM26">
            <v>126.57165552087463</v>
          </cell>
          <cell r="BN26">
            <v>23859.321655520875</v>
          </cell>
          <cell r="BO26">
            <v>101.32568413018824</v>
          </cell>
          <cell r="CB26">
            <v>17</v>
          </cell>
          <cell r="CC26" t="str">
            <v>AUBURN</v>
          </cell>
          <cell r="CD26">
            <v>0</v>
          </cell>
          <cell r="CE26">
            <v>0</v>
          </cell>
          <cell r="CF26">
            <v>0</v>
          </cell>
          <cell r="CG26">
            <v>0</v>
          </cell>
          <cell r="CH26">
            <v>0</v>
          </cell>
          <cell r="CI26">
            <v>0</v>
          </cell>
          <cell r="CJ26">
            <v>0</v>
          </cell>
          <cell r="CK26">
            <v>0</v>
          </cell>
          <cell r="CL26">
            <v>0</v>
          </cell>
          <cell r="CM26">
            <v>0</v>
          </cell>
          <cell r="CO26">
            <v>0</v>
          </cell>
          <cell r="CQ26">
            <v>0</v>
          </cell>
          <cell r="CR26">
            <v>0</v>
          </cell>
          <cell r="CS26">
            <v>0</v>
          </cell>
          <cell r="CT26">
            <v>126.57165552087463</v>
          </cell>
          <cell r="CU26">
            <v>126.57165552087463</v>
          </cell>
          <cell r="CW26">
            <v>0</v>
          </cell>
        </row>
        <row r="27">
          <cell r="A27">
            <v>18</v>
          </cell>
          <cell r="B27">
            <v>18</v>
          </cell>
          <cell r="C27" t="str">
            <v>AVON</v>
          </cell>
          <cell r="D27">
            <v>8</v>
          </cell>
          <cell r="E27">
            <v>152528</v>
          </cell>
          <cell r="F27">
            <v>0</v>
          </cell>
          <cell r="G27">
            <v>7144</v>
          </cell>
          <cell r="H27">
            <v>159672</v>
          </cell>
          <cell r="J27">
            <v>79.796205463833047</v>
          </cell>
          <cell r="K27">
            <v>1.5434863831603428E-3</v>
          </cell>
          <cell r="L27">
            <v>7144</v>
          </cell>
          <cell r="M27">
            <v>7223.7962054638328</v>
          </cell>
          <cell r="O27">
            <v>152448.20379453618</v>
          </cell>
          <cell r="Q27">
            <v>0</v>
          </cell>
          <cell r="R27">
            <v>79.796205463833047</v>
          </cell>
          <cell r="S27">
            <v>7144</v>
          </cell>
          <cell r="T27">
            <v>7223.7962054638328</v>
          </cell>
          <cell r="V27">
            <v>58842.677963356895</v>
          </cell>
          <cell r="AA27">
            <v>18</v>
          </cell>
          <cell r="AB27">
            <v>8</v>
          </cell>
          <cell r="AC27">
            <v>0</v>
          </cell>
          <cell r="AD27">
            <v>0</v>
          </cell>
          <cell r="AE27">
            <v>152528</v>
          </cell>
          <cell r="AF27">
            <v>0</v>
          </cell>
          <cell r="AG27">
            <v>0</v>
          </cell>
          <cell r="AH27">
            <v>152528</v>
          </cell>
          <cell r="AI27">
            <v>0</v>
          </cell>
          <cell r="AJ27">
            <v>7144</v>
          </cell>
          <cell r="AK27">
            <v>159672</v>
          </cell>
          <cell r="AL27">
            <v>0</v>
          </cell>
          <cell r="AM27">
            <v>0</v>
          </cell>
          <cell r="AN27">
            <v>0</v>
          </cell>
          <cell r="AO27">
            <v>0</v>
          </cell>
          <cell r="AP27">
            <v>159672</v>
          </cell>
          <cell r="AR27">
            <v>18</v>
          </cell>
          <cell r="AS27">
            <v>0</v>
          </cell>
          <cell r="AT27">
            <v>0</v>
          </cell>
          <cell r="AU27">
            <v>0</v>
          </cell>
          <cell r="AV27">
            <v>0</v>
          </cell>
          <cell r="AW27">
            <v>0</v>
          </cell>
          <cell r="BB27">
            <v>18</v>
          </cell>
          <cell r="BC27">
            <v>18</v>
          </cell>
          <cell r="BD27" t="str">
            <v>AVON</v>
          </cell>
          <cell r="BE27">
            <v>152528</v>
          </cell>
          <cell r="BF27">
            <v>205151</v>
          </cell>
          <cell r="BG27">
            <v>0</v>
          </cell>
          <cell r="BH27">
            <v>6549</v>
          </cell>
          <cell r="BI27">
            <v>15774</v>
          </cell>
          <cell r="BJ27">
            <v>22411.5</v>
          </cell>
          <cell r="BK27">
            <v>0</v>
          </cell>
          <cell r="BL27">
            <v>6864.5</v>
          </cell>
          <cell r="BM27">
            <v>99.677963356894907</v>
          </cell>
          <cell r="BN27">
            <v>51698.677963356895</v>
          </cell>
          <cell r="BO27">
            <v>79.796205463833047</v>
          </cell>
          <cell r="CB27">
            <v>18</v>
          </cell>
          <cell r="CC27" t="str">
            <v>AVON</v>
          </cell>
          <cell r="CD27">
            <v>0</v>
          </cell>
          <cell r="CE27">
            <v>0</v>
          </cell>
          <cell r="CF27">
            <v>0</v>
          </cell>
          <cell r="CG27">
            <v>0</v>
          </cell>
          <cell r="CH27">
            <v>0</v>
          </cell>
          <cell r="CI27">
            <v>0</v>
          </cell>
          <cell r="CJ27">
            <v>0</v>
          </cell>
          <cell r="CK27">
            <v>0</v>
          </cell>
          <cell r="CL27">
            <v>0</v>
          </cell>
          <cell r="CM27">
            <v>0</v>
          </cell>
          <cell r="CO27">
            <v>0</v>
          </cell>
          <cell r="CQ27">
            <v>0</v>
          </cell>
          <cell r="CR27">
            <v>0</v>
          </cell>
          <cell r="CS27">
            <v>0</v>
          </cell>
          <cell r="CT27">
            <v>99.677963356894907</v>
          </cell>
          <cell r="CU27">
            <v>99.677963356894907</v>
          </cell>
          <cell r="CW27">
            <v>0</v>
          </cell>
        </row>
        <row r="28">
          <cell r="A28">
            <v>19</v>
          </cell>
          <cell r="B28">
            <v>19</v>
          </cell>
          <cell r="C28" t="str">
            <v>AYER</v>
          </cell>
          <cell r="D28">
            <v>0</v>
          </cell>
          <cell r="E28">
            <v>0</v>
          </cell>
          <cell r="F28">
            <v>0</v>
          </cell>
          <cell r="G28">
            <v>0</v>
          </cell>
          <cell r="H28">
            <v>0</v>
          </cell>
          <cell r="J28">
            <v>0</v>
          </cell>
          <cell r="K28"/>
          <cell r="L28">
            <v>0</v>
          </cell>
          <cell r="M28">
            <v>0</v>
          </cell>
          <cell r="O28">
            <v>0</v>
          </cell>
          <cell r="Q28">
            <v>0</v>
          </cell>
          <cell r="R28">
            <v>0</v>
          </cell>
          <cell r="S28">
            <v>0</v>
          </cell>
          <cell r="T28">
            <v>0</v>
          </cell>
          <cell r="V28">
            <v>0</v>
          </cell>
          <cell r="AA28">
            <v>19</v>
          </cell>
          <cell r="AR28">
            <v>19</v>
          </cell>
          <cell r="BB28">
            <v>19</v>
          </cell>
          <cell r="BC28">
            <v>19</v>
          </cell>
          <cell r="BD28" t="str">
            <v>AYER</v>
          </cell>
          <cell r="BE28">
            <v>0</v>
          </cell>
          <cell r="BF28">
            <v>0</v>
          </cell>
          <cell r="BG28">
            <v>0</v>
          </cell>
          <cell r="BH28">
            <v>0</v>
          </cell>
          <cell r="BI28">
            <v>0</v>
          </cell>
          <cell r="BJ28">
            <v>0</v>
          </cell>
          <cell r="BK28">
            <v>0</v>
          </cell>
          <cell r="BL28">
            <v>0</v>
          </cell>
          <cell r="BM28">
            <v>0</v>
          </cell>
          <cell r="BN28">
            <v>0</v>
          </cell>
          <cell r="BO28">
            <v>0</v>
          </cell>
          <cell r="CB28">
            <v>19</v>
          </cell>
          <cell r="CC28" t="str">
            <v>AYER</v>
          </cell>
          <cell r="CD28">
            <v>0</v>
          </cell>
          <cell r="CE28">
            <v>0</v>
          </cell>
          <cell r="CF28">
            <v>0</v>
          </cell>
          <cell r="CG28">
            <v>0</v>
          </cell>
          <cell r="CH28">
            <v>0</v>
          </cell>
          <cell r="CI28">
            <v>0</v>
          </cell>
          <cell r="CJ28">
            <v>0</v>
          </cell>
          <cell r="CK28">
            <v>0</v>
          </cell>
          <cell r="CL28">
            <v>0</v>
          </cell>
          <cell r="CM28">
            <v>0</v>
          </cell>
          <cell r="CO28">
            <v>0</v>
          </cell>
          <cell r="CQ28">
            <v>0</v>
          </cell>
          <cell r="CR28">
            <v>0</v>
          </cell>
          <cell r="CS28">
            <v>0</v>
          </cell>
          <cell r="CT28">
            <v>0</v>
          </cell>
          <cell r="CU28">
            <v>0</v>
          </cell>
          <cell r="CW28">
            <v>0</v>
          </cell>
        </row>
        <row r="29">
          <cell r="A29">
            <v>20</v>
          </cell>
          <cell r="B29">
            <v>20</v>
          </cell>
          <cell r="C29" t="str">
            <v>BARNSTABLE</v>
          </cell>
          <cell r="D29">
            <v>241</v>
          </cell>
          <cell r="E29">
            <v>3189824</v>
          </cell>
          <cell r="F29">
            <v>0</v>
          </cell>
          <cell r="G29">
            <v>212993</v>
          </cell>
          <cell r="H29">
            <v>3402817</v>
          </cell>
          <cell r="J29">
            <v>398596.93559947895</v>
          </cell>
          <cell r="K29">
            <v>0.55085980433944126</v>
          </cell>
          <cell r="L29">
            <v>212993</v>
          </cell>
          <cell r="M29">
            <v>611589.93559947889</v>
          </cell>
          <cell r="O29">
            <v>2791227.0644005211</v>
          </cell>
          <cell r="Q29">
            <v>0</v>
          </cell>
          <cell r="R29">
            <v>398596.93559947895</v>
          </cell>
          <cell r="S29">
            <v>212993</v>
          </cell>
          <cell r="T29">
            <v>611589.93559947889</v>
          </cell>
          <cell r="V29">
            <v>936583.52604582941</v>
          </cell>
          <cell r="AA29">
            <v>20</v>
          </cell>
          <cell r="AB29">
            <v>241</v>
          </cell>
          <cell r="AC29">
            <v>2.479338842975209</v>
          </cell>
          <cell r="AD29">
            <v>0</v>
          </cell>
          <cell r="AE29">
            <v>3189824</v>
          </cell>
          <cell r="AF29">
            <v>0</v>
          </cell>
          <cell r="AG29">
            <v>0</v>
          </cell>
          <cell r="AH29">
            <v>3189824</v>
          </cell>
          <cell r="AI29">
            <v>0</v>
          </cell>
          <cell r="AJ29">
            <v>212993</v>
          </cell>
          <cell r="AK29">
            <v>3402817</v>
          </cell>
          <cell r="AL29">
            <v>0</v>
          </cell>
          <cell r="AM29">
            <v>0</v>
          </cell>
          <cell r="AN29">
            <v>0</v>
          </cell>
          <cell r="AO29">
            <v>0</v>
          </cell>
          <cell r="AP29">
            <v>3402817</v>
          </cell>
          <cell r="AR29">
            <v>20</v>
          </cell>
          <cell r="AS29">
            <v>0</v>
          </cell>
          <cell r="AT29">
            <v>0</v>
          </cell>
          <cell r="AU29">
            <v>0</v>
          </cell>
          <cell r="AV29">
            <v>0</v>
          </cell>
          <cell r="AW29">
            <v>0</v>
          </cell>
          <cell r="BB29">
            <v>20</v>
          </cell>
          <cell r="BC29">
            <v>20</v>
          </cell>
          <cell r="BD29" t="str">
            <v>BARNSTABLE</v>
          </cell>
          <cell r="BE29">
            <v>3189824</v>
          </cell>
          <cell r="BF29">
            <v>2691916</v>
          </cell>
          <cell r="BG29">
            <v>497908</v>
          </cell>
          <cell r="BH29">
            <v>487.5</v>
          </cell>
          <cell r="BI29">
            <v>23559</v>
          </cell>
          <cell r="BJ29">
            <v>43938.25</v>
          </cell>
          <cell r="BK29">
            <v>79475.5</v>
          </cell>
          <cell r="BL29">
            <v>78220.25</v>
          </cell>
          <cell r="BM29">
            <v>2.0260458293640227</v>
          </cell>
          <cell r="BN29">
            <v>723590.52604582941</v>
          </cell>
          <cell r="BO29">
            <v>398596.93559947895</v>
          </cell>
          <cell r="CB29">
            <v>20</v>
          </cell>
          <cell r="CC29" t="str">
            <v>BARNSTABLE</v>
          </cell>
          <cell r="CD29">
            <v>0</v>
          </cell>
          <cell r="CE29">
            <v>0</v>
          </cell>
          <cell r="CF29">
            <v>0</v>
          </cell>
          <cell r="CG29">
            <v>0</v>
          </cell>
          <cell r="CH29">
            <v>0</v>
          </cell>
          <cell r="CI29">
            <v>0</v>
          </cell>
          <cell r="CJ29">
            <v>0</v>
          </cell>
          <cell r="CK29">
            <v>0</v>
          </cell>
          <cell r="CL29">
            <v>0</v>
          </cell>
          <cell r="CM29">
            <v>0</v>
          </cell>
          <cell r="CO29">
            <v>0</v>
          </cell>
          <cell r="CQ29">
            <v>497908</v>
          </cell>
          <cell r="CR29">
            <v>497908</v>
          </cell>
          <cell r="CS29">
            <v>0</v>
          </cell>
          <cell r="CT29">
            <v>2.0260458293640227</v>
          </cell>
          <cell r="CU29">
            <v>2.0260458293640227</v>
          </cell>
          <cell r="CW29">
            <v>0</v>
          </cell>
        </row>
        <row r="30">
          <cell r="A30">
            <v>21</v>
          </cell>
          <cell r="B30">
            <v>21</v>
          </cell>
          <cell r="C30" t="str">
            <v>BARRE</v>
          </cell>
          <cell r="D30">
            <v>0</v>
          </cell>
          <cell r="E30">
            <v>0</v>
          </cell>
          <cell r="F30">
            <v>0</v>
          </cell>
          <cell r="G30">
            <v>0</v>
          </cell>
          <cell r="H30">
            <v>0</v>
          </cell>
          <cell r="J30">
            <v>0</v>
          </cell>
          <cell r="K30"/>
          <cell r="L30">
            <v>0</v>
          </cell>
          <cell r="M30">
            <v>0</v>
          </cell>
          <cell r="O30">
            <v>0</v>
          </cell>
          <cell r="Q30">
            <v>0</v>
          </cell>
          <cell r="R30">
            <v>0</v>
          </cell>
          <cell r="S30">
            <v>0</v>
          </cell>
          <cell r="T30">
            <v>0</v>
          </cell>
          <cell r="V30">
            <v>0</v>
          </cell>
          <cell r="AA30">
            <v>21</v>
          </cell>
          <cell r="AR30">
            <v>21</v>
          </cell>
          <cell r="BB30">
            <v>21</v>
          </cell>
          <cell r="BC30">
            <v>21</v>
          </cell>
          <cell r="BD30" t="str">
            <v>BARRE</v>
          </cell>
          <cell r="BE30">
            <v>0</v>
          </cell>
          <cell r="BF30">
            <v>0</v>
          </cell>
          <cell r="BG30">
            <v>0</v>
          </cell>
          <cell r="BH30">
            <v>0</v>
          </cell>
          <cell r="BI30">
            <v>0</v>
          </cell>
          <cell r="BJ30">
            <v>0</v>
          </cell>
          <cell r="BK30">
            <v>0</v>
          </cell>
          <cell r="BL30">
            <v>0</v>
          </cell>
          <cell r="BM30">
            <v>0</v>
          </cell>
          <cell r="BN30">
            <v>0</v>
          </cell>
          <cell r="BO30">
            <v>0</v>
          </cell>
          <cell r="CB30">
            <v>21</v>
          </cell>
          <cell r="CC30" t="str">
            <v>BARRE</v>
          </cell>
          <cell r="CD30">
            <v>0</v>
          </cell>
          <cell r="CE30">
            <v>0</v>
          </cell>
          <cell r="CF30">
            <v>0</v>
          </cell>
          <cell r="CG30">
            <v>0</v>
          </cell>
          <cell r="CH30">
            <v>0</v>
          </cell>
          <cell r="CI30">
            <v>0</v>
          </cell>
          <cell r="CJ30">
            <v>0</v>
          </cell>
          <cell r="CK30">
            <v>0</v>
          </cell>
          <cell r="CL30">
            <v>0</v>
          </cell>
          <cell r="CM30">
            <v>0</v>
          </cell>
          <cell r="CO30">
            <v>0</v>
          </cell>
          <cell r="CQ30">
            <v>0</v>
          </cell>
          <cell r="CR30">
            <v>0</v>
          </cell>
          <cell r="CS30">
            <v>0</v>
          </cell>
          <cell r="CT30">
            <v>0</v>
          </cell>
          <cell r="CU30">
            <v>0</v>
          </cell>
          <cell r="CW30">
            <v>0</v>
          </cell>
        </row>
        <row r="31">
          <cell r="A31">
            <v>22</v>
          </cell>
          <cell r="B31">
            <v>22</v>
          </cell>
          <cell r="C31" t="str">
            <v>BECKET</v>
          </cell>
          <cell r="D31">
            <v>0</v>
          </cell>
          <cell r="E31">
            <v>0</v>
          </cell>
          <cell r="F31">
            <v>0</v>
          </cell>
          <cell r="G31">
            <v>0</v>
          </cell>
          <cell r="H31">
            <v>0</v>
          </cell>
          <cell r="J31">
            <v>0</v>
          </cell>
          <cell r="K31"/>
          <cell r="L31">
            <v>0</v>
          </cell>
          <cell r="M31">
            <v>0</v>
          </cell>
          <cell r="O31">
            <v>0</v>
          </cell>
          <cell r="Q31">
            <v>0</v>
          </cell>
          <cell r="R31">
            <v>0</v>
          </cell>
          <cell r="S31">
            <v>0</v>
          </cell>
          <cell r="T31">
            <v>0</v>
          </cell>
          <cell r="V31">
            <v>0</v>
          </cell>
          <cell r="AA31">
            <v>22</v>
          </cell>
          <cell r="AR31">
            <v>22</v>
          </cell>
          <cell r="BB31">
            <v>22</v>
          </cell>
          <cell r="BC31">
            <v>22</v>
          </cell>
          <cell r="BD31" t="str">
            <v>BECKET</v>
          </cell>
          <cell r="BE31">
            <v>0</v>
          </cell>
          <cell r="BF31">
            <v>0</v>
          </cell>
          <cell r="BG31">
            <v>0</v>
          </cell>
          <cell r="BH31">
            <v>0</v>
          </cell>
          <cell r="BI31">
            <v>0</v>
          </cell>
          <cell r="BJ31">
            <v>0</v>
          </cell>
          <cell r="BK31">
            <v>0</v>
          </cell>
          <cell r="BL31">
            <v>0</v>
          </cell>
          <cell r="BM31">
            <v>0</v>
          </cell>
          <cell r="BN31">
            <v>0</v>
          </cell>
          <cell r="BO31">
            <v>0</v>
          </cell>
          <cell r="CB31">
            <v>22</v>
          </cell>
          <cell r="CC31" t="str">
            <v>BECKET</v>
          </cell>
          <cell r="CD31">
            <v>0</v>
          </cell>
          <cell r="CE31">
            <v>0</v>
          </cell>
          <cell r="CF31">
            <v>0</v>
          </cell>
          <cell r="CG31">
            <v>0</v>
          </cell>
          <cell r="CH31">
            <v>0</v>
          </cell>
          <cell r="CI31">
            <v>0</v>
          </cell>
          <cell r="CJ31">
            <v>0</v>
          </cell>
          <cell r="CK31">
            <v>0</v>
          </cell>
          <cell r="CL31">
            <v>0</v>
          </cell>
          <cell r="CM31">
            <v>0</v>
          </cell>
          <cell r="CO31">
            <v>0</v>
          </cell>
          <cell r="CQ31">
            <v>0</v>
          </cell>
          <cell r="CR31">
            <v>0</v>
          </cell>
          <cell r="CS31">
            <v>0</v>
          </cell>
          <cell r="CT31">
            <v>0</v>
          </cell>
          <cell r="CU31">
            <v>0</v>
          </cell>
          <cell r="CW31">
            <v>0</v>
          </cell>
        </row>
        <row r="32">
          <cell r="A32">
            <v>23</v>
          </cell>
          <cell r="B32">
            <v>23</v>
          </cell>
          <cell r="C32" t="str">
            <v>BEDFORD</v>
          </cell>
          <cell r="D32">
            <v>1</v>
          </cell>
          <cell r="E32">
            <v>16548</v>
          </cell>
          <cell r="F32">
            <v>0</v>
          </cell>
          <cell r="G32">
            <v>883</v>
          </cell>
          <cell r="H32">
            <v>17431</v>
          </cell>
          <cell r="J32">
            <v>13247.337360692274</v>
          </cell>
          <cell r="K32">
            <v>0.80054008706141366</v>
          </cell>
          <cell r="L32">
            <v>883</v>
          </cell>
          <cell r="M32">
            <v>14130.337360692274</v>
          </cell>
          <cell r="O32">
            <v>3300.6626393077258</v>
          </cell>
          <cell r="Q32">
            <v>0</v>
          </cell>
          <cell r="R32">
            <v>13247.337360692274</v>
          </cell>
          <cell r="S32">
            <v>883</v>
          </cell>
          <cell r="T32">
            <v>14130.337360692274</v>
          </cell>
          <cell r="V32">
            <v>17431</v>
          </cell>
          <cell r="AA32">
            <v>23</v>
          </cell>
          <cell r="AB32">
            <v>1</v>
          </cell>
          <cell r="AC32">
            <v>1.1299435028248588E-2</v>
          </cell>
          <cell r="AD32">
            <v>0</v>
          </cell>
          <cell r="AE32">
            <v>16548</v>
          </cell>
          <cell r="AF32">
            <v>0</v>
          </cell>
          <cell r="AG32">
            <v>0</v>
          </cell>
          <cell r="AH32">
            <v>16548</v>
          </cell>
          <cell r="AI32">
            <v>0</v>
          </cell>
          <cell r="AJ32">
            <v>883</v>
          </cell>
          <cell r="AK32">
            <v>17431</v>
          </cell>
          <cell r="AL32">
            <v>0</v>
          </cell>
          <cell r="AM32">
            <v>0</v>
          </cell>
          <cell r="AN32">
            <v>0</v>
          </cell>
          <cell r="AO32">
            <v>0</v>
          </cell>
          <cell r="AP32">
            <v>17431</v>
          </cell>
          <cell r="AR32">
            <v>23</v>
          </cell>
          <cell r="AS32">
            <v>0</v>
          </cell>
          <cell r="AT32">
            <v>0</v>
          </cell>
          <cell r="AU32">
            <v>0</v>
          </cell>
          <cell r="AV32">
            <v>0</v>
          </cell>
          <cell r="AW32">
            <v>0</v>
          </cell>
          <cell r="BB32">
            <v>23</v>
          </cell>
          <cell r="BC32">
            <v>23</v>
          </cell>
          <cell r="BD32" t="str">
            <v>BEDFORD</v>
          </cell>
          <cell r="BE32">
            <v>16548</v>
          </cell>
          <cell r="BF32">
            <v>0</v>
          </cell>
          <cell r="BG32">
            <v>16548</v>
          </cell>
          <cell r="BH32">
            <v>0</v>
          </cell>
          <cell r="BI32">
            <v>0</v>
          </cell>
          <cell r="BJ32">
            <v>0</v>
          </cell>
          <cell r="BK32">
            <v>0</v>
          </cell>
          <cell r="BL32">
            <v>0</v>
          </cell>
          <cell r="BM32">
            <v>0</v>
          </cell>
          <cell r="BN32">
            <v>16548</v>
          </cell>
          <cell r="BO32">
            <v>13247.337360692274</v>
          </cell>
          <cell r="CB32">
            <v>23</v>
          </cell>
          <cell r="CC32" t="str">
            <v>BEDFORD</v>
          </cell>
          <cell r="CD32">
            <v>0</v>
          </cell>
          <cell r="CE32">
            <v>0</v>
          </cell>
          <cell r="CF32">
            <v>0</v>
          </cell>
          <cell r="CG32">
            <v>0</v>
          </cell>
          <cell r="CH32">
            <v>0</v>
          </cell>
          <cell r="CI32">
            <v>0</v>
          </cell>
          <cell r="CJ32">
            <v>0</v>
          </cell>
          <cell r="CK32">
            <v>0</v>
          </cell>
          <cell r="CL32">
            <v>0</v>
          </cell>
          <cell r="CM32">
            <v>0</v>
          </cell>
          <cell r="CO32">
            <v>0</v>
          </cell>
          <cell r="CQ32">
            <v>16548</v>
          </cell>
          <cell r="CR32">
            <v>16548</v>
          </cell>
          <cell r="CS32">
            <v>0</v>
          </cell>
          <cell r="CT32">
            <v>0</v>
          </cell>
          <cell r="CU32">
            <v>0</v>
          </cell>
          <cell r="CW32">
            <v>0</v>
          </cell>
        </row>
        <row r="33">
          <cell r="A33">
            <v>24</v>
          </cell>
          <cell r="B33">
            <v>24</v>
          </cell>
          <cell r="C33" t="str">
            <v>BELCHERTOWN</v>
          </cell>
          <cell r="D33">
            <v>41</v>
          </cell>
          <cell r="E33">
            <v>496079</v>
          </cell>
          <cell r="F33">
            <v>0</v>
          </cell>
          <cell r="G33">
            <v>36613</v>
          </cell>
          <cell r="H33">
            <v>532692</v>
          </cell>
          <cell r="J33">
            <v>-1.1717421289883905</v>
          </cell>
          <cell r="K33">
            <v>-1.7143694337345505E-5</v>
          </cell>
          <cell r="L33">
            <v>36613</v>
          </cell>
          <cell r="M33">
            <v>36611.828257871013</v>
          </cell>
          <cell r="O33">
            <v>496080.17174212896</v>
          </cell>
          <cell r="Q33">
            <v>0</v>
          </cell>
          <cell r="R33">
            <v>-1.1717421289883905</v>
          </cell>
          <cell r="S33">
            <v>36613</v>
          </cell>
          <cell r="T33">
            <v>36611.828257871013</v>
          </cell>
          <cell r="V33">
            <v>104961.28631048847</v>
          </cell>
          <cell r="AA33">
            <v>24</v>
          </cell>
          <cell r="AB33">
            <v>41</v>
          </cell>
          <cell r="AC33">
            <v>0</v>
          </cell>
          <cell r="AD33">
            <v>0</v>
          </cell>
          <cell r="AE33">
            <v>496079</v>
          </cell>
          <cell r="AF33">
            <v>0</v>
          </cell>
          <cell r="AG33">
            <v>0</v>
          </cell>
          <cell r="AH33">
            <v>496079</v>
          </cell>
          <cell r="AI33">
            <v>0</v>
          </cell>
          <cell r="AJ33">
            <v>36613</v>
          </cell>
          <cell r="AK33">
            <v>532692</v>
          </cell>
          <cell r="AL33">
            <v>0</v>
          </cell>
          <cell r="AM33">
            <v>0</v>
          </cell>
          <cell r="AN33">
            <v>0</v>
          </cell>
          <cell r="AO33">
            <v>0</v>
          </cell>
          <cell r="AP33">
            <v>532692</v>
          </cell>
          <cell r="AR33">
            <v>24</v>
          </cell>
          <cell r="AS33">
            <v>0</v>
          </cell>
          <cell r="AT33">
            <v>0</v>
          </cell>
          <cell r="AU33">
            <v>0</v>
          </cell>
          <cell r="AV33">
            <v>0</v>
          </cell>
          <cell r="AW33">
            <v>0</v>
          </cell>
          <cell r="BB33">
            <v>24</v>
          </cell>
          <cell r="BC33">
            <v>24</v>
          </cell>
          <cell r="BD33" t="str">
            <v>BELCHERTOWN</v>
          </cell>
          <cell r="BE33">
            <v>496079</v>
          </cell>
          <cell r="BF33">
            <v>536924</v>
          </cell>
          <cell r="BG33">
            <v>0</v>
          </cell>
          <cell r="BH33">
            <v>0</v>
          </cell>
          <cell r="BI33">
            <v>6074</v>
          </cell>
          <cell r="BJ33">
            <v>11040.25</v>
          </cell>
          <cell r="BK33">
            <v>18376.75</v>
          </cell>
          <cell r="BL33">
            <v>32858.75</v>
          </cell>
          <cell r="BM33">
            <v>-1.46368951152661</v>
          </cell>
          <cell r="BN33">
            <v>68348.286310488475</v>
          </cell>
          <cell r="BO33">
            <v>-1.1717421289883905</v>
          </cell>
          <cell r="CB33">
            <v>24</v>
          </cell>
          <cell r="CC33" t="str">
            <v>BELCHERTOWN</v>
          </cell>
          <cell r="CD33">
            <v>0</v>
          </cell>
          <cell r="CE33">
            <v>0</v>
          </cell>
          <cell r="CF33">
            <v>0</v>
          </cell>
          <cell r="CG33">
            <v>0</v>
          </cell>
          <cell r="CH33">
            <v>0</v>
          </cell>
          <cell r="CI33">
            <v>0</v>
          </cell>
          <cell r="CJ33">
            <v>0</v>
          </cell>
          <cell r="CK33">
            <v>0</v>
          </cell>
          <cell r="CL33">
            <v>0</v>
          </cell>
          <cell r="CM33">
            <v>0</v>
          </cell>
          <cell r="CO33">
            <v>0</v>
          </cell>
          <cell r="CQ33">
            <v>0</v>
          </cell>
          <cell r="CR33">
            <v>0</v>
          </cell>
          <cell r="CS33">
            <v>0</v>
          </cell>
          <cell r="CT33">
            <v>-1.46368951152661</v>
          </cell>
          <cell r="CU33">
            <v>-1.46368951152661</v>
          </cell>
          <cell r="CW33">
            <v>0</v>
          </cell>
        </row>
        <row r="34">
          <cell r="A34">
            <v>25</v>
          </cell>
          <cell r="B34">
            <v>25</v>
          </cell>
          <cell r="C34" t="str">
            <v>BELLINGHAM</v>
          </cell>
          <cell r="D34">
            <v>54</v>
          </cell>
          <cell r="E34">
            <v>730317</v>
          </cell>
          <cell r="F34">
            <v>0</v>
          </cell>
          <cell r="G34">
            <v>47895</v>
          </cell>
          <cell r="H34">
            <v>778212</v>
          </cell>
          <cell r="J34">
            <v>126038.23664139431</v>
          </cell>
          <cell r="K34">
            <v>0.43522090837480282</v>
          </cell>
          <cell r="L34">
            <v>47895</v>
          </cell>
          <cell r="M34">
            <v>173933.23664139432</v>
          </cell>
          <cell r="O34">
            <v>604278.76335860568</v>
          </cell>
          <cell r="Q34">
            <v>0</v>
          </cell>
          <cell r="R34">
            <v>126038.23664139431</v>
          </cell>
          <cell r="S34">
            <v>47895</v>
          </cell>
          <cell r="T34">
            <v>173933.23664139432</v>
          </cell>
          <cell r="V34">
            <v>337491.00565157802</v>
          </cell>
          <cell r="AA34">
            <v>25</v>
          </cell>
          <cell r="AB34">
            <v>54</v>
          </cell>
          <cell r="AC34">
            <v>0.35797399041752198</v>
          </cell>
          <cell r="AD34">
            <v>0</v>
          </cell>
          <cell r="AE34">
            <v>730317</v>
          </cell>
          <cell r="AF34">
            <v>0</v>
          </cell>
          <cell r="AG34">
            <v>0</v>
          </cell>
          <cell r="AH34">
            <v>730317</v>
          </cell>
          <cell r="AI34">
            <v>0</v>
          </cell>
          <cell r="AJ34">
            <v>47895</v>
          </cell>
          <cell r="AK34">
            <v>778212</v>
          </cell>
          <cell r="AL34">
            <v>0</v>
          </cell>
          <cell r="AM34">
            <v>0</v>
          </cell>
          <cell r="AN34">
            <v>0</v>
          </cell>
          <cell r="AO34">
            <v>0</v>
          </cell>
          <cell r="AP34">
            <v>778212</v>
          </cell>
          <cell r="AR34">
            <v>25</v>
          </cell>
          <cell r="AS34">
            <v>0</v>
          </cell>
          <cell r="AT34">
            <v>0</v>
          </cell>
          <cell r="AU34">
            <v>0</v>
          </cell>
          <cell r="AV34">
            <v>0</v>
          </cell>
          <cell r="AW34">
            <v>0</v>
          </cell>
          <cell r="BB34">
            <v>25</v>
          </cell>
          <cell r="BC34">
            <v>25</v>
          </cell>
          <cell r="BD34" t="str">
            <v>BELLINGHAM</v>
          </cell>
          <cell r="BE34">
            <v>730317</v>
          </cell>
          <cell r="BF34">
            <v>573565</v>
          </cell>
          <cell r="BG34">
            <v>156752</v>
          </cell>
          <cell r="BH34">
            <v>44518.5</v>
          </cell>
          <cell r="BI34">
            <v>57762</v>
          </cell>
          <cell r="BJ34">
            <v>24605.75</v>
          </cell>
          <cell r="BK34">
            <v>0</v>
          </cell>
          <cell r="BL34">
            <v>5268.25</v>
          </cell>
          <cell r="BM34">
            <v>689.50565157800156</v>
          </cell>
          <cell r="BN34">
            <v>289596.00565157802</v>
          </cell>
          <cell r="BO34">
            <v>126038.23664139431</v>
          </cell>
          <cell r="CB34">
            <v>25</v>
          </cell>
          <cell r="CC34" t="str">
            <v>BELLINGHAM</v>
          </cell>
          <cell r="CD34">
            <v>0</v>
          </cell>
          <cell r="CE34">
            <v>0</v>
          </cell>
          <cell r="CF34">
            <v>0</v>
          </cell>
          <cell r="CG34">
            <v>0</v>
          </cell>
          <cell r="CH34">
            <v>0</v>
          </cell>
          <cell r="CI34">
            <v>0</v>
          </cell>
          <cell r="CJ34">
            <v>0</v>
          </cell>
          <cell r="CK34">
            <v>0</v>
          </cell>
          <cell r="CL34">
            <v>0</v>
          </cell>
          <cell r="CM34">
            <v>0</v>
          </cell>
          <cell r="CO34">
            <v>0</v>
          </cell>
          <cell r="CQ34">
            <v>156752</v>
          </cell>
          <cell r="CR34">
            <v>156752</v>
          </cell>
          <cell r="CS34">
            <v>0</v>
          </cell>
          <cell r="CT34">
            <v>689.50565157800156</v>
          </cell>
          <cell r="CU34">
            <v>689.50565157800156</v>
          </cell>
          <cell r="CW34">
            <v>0</v>
          </cell>
        </row>
        <row r="35">
          <cell r="A35">
            <v>26</v>
          </cell>
          <cell r="B35">
            <v>26</v>
          </cell>
          <cell r="C35" t="str">
            <v>BELMONT</v>
          </cell>
          <cell r="D35">
            <v>2</v>
          </cell>
          <cell r="E35">
            <v>28834</v>
          </cell>
          <cell r="F35">
            <v>0</v>
          </cell>
          <cell r="G35">
            <v>1766</v>
          </cell>
          <cell r="H35">
            <v>30600</v>
          </cell>
          <cell r="J35">
            <v>-0.71600837095485748</v>
          </cell>
          <cell r="K35">
            <v>-8.0154477308155923E-5</v>
          </cell>
          <cell r="L35">
            <v>1766</v>
          </cell>
          <cell r="M35">
            <v>1765.2839916290452</v>
          </cell>
          <cell r="O35">
            <v>28834.716008370953</v>
          </cell>
          <cell r="Q35">
            <v>0</v>
          </cell>
          <cell r="R35">
            <v>-0.71600837095485748</v>
          </cell>
          <cell r="S35">
            <v>1766</v>
          </cell>
          <cell r="T35">
            <v>1765.2839916290452</v>
          </cell>
          <cell r="V35">
            <v>10698.855593358125</v>
          </cell>
          <cell r="AA35">
            <v>26</v>
          </cell>
          <cell r="AB35">
            <v>2</v>
          </cell>
          <cell r="AC35">
            <v>2.2598870056497175E-2</v>
          </cell>
          <cell r="AD35">
            <v>0</v>
          </cell>
          <cell r="AE35">
            <v>28834</v>
          </cell>
          <cell r="AF35">
            <v>0</v>
          </cell>
          <cell r="AG35">
            <v>0</v>
          </cell>
          <cell r="AH35">
            <v>28834</v>
          </cell>
          <cell r="AI35">
            <v>0</v>
          </cell>
          <cell r="AJ35">
            <v>1766</v>
          </cell>
          <cell r="AK35">
            <v>30600</v>
          </cell>
          <cell r="AL35">
            <v>0</v>
          </cell>
          <cell r="AM35">
            <v>0</v>
          </cell>
          <cell r="AN35">
            <v>0</v>
          </cell>
          <cell r="AO35">
            <v>0</v>
          </cell>
          <cell r="AP35">
            <v>30600</v>
          </cell>
          <cell r="AR35">
            <v>26</v>
          </cell>
          <cell r="AS35">
            <v>0</v>
          </cell>
          <cell r="AT35">
            <v>0</v>
          </cell>
          <cell r="AU35">
            <v>0</v>
          </cell>
          <cell r="AV35">
            <v>0</v>
          </cell>
          <cell r="AW35">
            <v>0</v>
          </cell>
          <cell r="BB35">
            <v>26</v>
          </cell>
          <cell r="BC35">
            <v>26</v>
          </cell>
          <cell r="BD35" t="str">
            <v>BELMONT</v>
          </cell>
          <cell r="BE35">
            <v>28834</v>
          </cell>
          <cell r="BF35">
            <v>34944</v>
          </cell>
          <cell r="BG35">
            <v>0</v>
          </cell>
          <cell r="BH35">
            <v>0</v>
          </cell>
          <cell r="BI35">
            <v>3712</v>
          </cell>
          <cell r="BJ35">
            <v>678.5</v>
          </cell>
          <cell r="BK35">
            <v>0</v>
          </cell>
          <cell r="BL35">
            <v>4543.25</v>
          </cell>
          <cell r="BM35">
            <v>-0.89440664187492303</v>
          </cell>
          <cell r="BN35">
            <v>8932.8555933581247</v>
          </cell>
          <cell r="BO35">
            <v>-0.71600837095485748</v>
          </cell>
          <cell r="CB35">
            <v>26</v>
          </cell>
          <cell r="CC35" t="str">
            <v>BELMONT</v>
          </cell>
          <cell r="CD35">
            <v>0</v>
          </cell>
          <cell r="CE35">
            <v>0</v>
          </cell>
          <cell r="CF35">
            <v>0</v>
          </cell>
          <cell r="CG35">
            <v>0</v>
          </cell>
          <cell r="CH35">
            <v>0</v>
          </cell>
          <cell r="CI35">
            <v>0</v>
          </cell>
          <cell r="CJ35">
            <v>0</v>
          </cell>
          <cell r="CK35">
            <v>0</v>
          </cell>
          <cell r="CL35">
            <v>0</v>
          </cell>
          <cell r="CM35">
            <v>0</v>
          </cell>
          <cell r="CO35">
            <v>0</v>
          </cell>
          <cell r="CQ35">
            <v>0</v>
          </cell>
          <cell r="CR35">
            <v>0</v>
          </cell>
          <cell r="CS35">
            <v>0</v>
          </cell>
          <cell r="CT35">
            <v>-0.89440664187492303</v>
          </cell>
          <cell r="CU35">
            <v>-0.89440664187492303</v>
          </cell>
          <cell r="CW35">
            <v>0</v>
          </cell>
        </row>
        <row r="36">
          <cell r="A36">
            <v>27</v>
          </cell>
          <cell r="B36">
            <v>27</v>
          </cell>
          <cell r="C36" t="str">
            <v>BERKLEY</v>
          </cell>
          <cell r="D36">
            <v>0</v>
          </cell>
          <cell r="E36">
            <v>0</v>
          </cell>
          <cell r="F36">
            <v>0</v>
          </cell>
          <cell r="G36">
            <v>0</v>
          </cell>
          <cell r="H36">
            <v>0</v>
          </cell>
          <cell r="J36">
            <v>0</v>
          </cell>
          <cell r="K36">
            <v>0</v>
          </cell>
          <cell r="L36">
            <v>0</v>
          </cell>
          <cell r="M36">
            <v>0</v>
          </cell>
          <cell r="O36">
            <v>0</v>
          </cell>
          <cell r="Q36">
            <v>0</v>
          </cell>
          <cell r="R36">
            <v>0</v>
          </cell>
          <cell r="S36">
            <v>0</v>
          </cell>
          <cell r="T36">
            <v>0</v>
          </cell>
          <cell r="V36">
            <v>5373.75</v>
          </cell>
          <cell r="AA36">
            <v>27</v>
          </cell>
          <cell r="AR36">
            <v>27</v>
          </cell>
          <cell r="BB36">
            <v>27</v>
          </cell>
          <cell r="BC36">
            <v>27</v>
          </cell>
          <cell r="BD36" t="str">
            <v>BERKLEY</v>
          </cell>
          <cell r="BE36">
            <v>0</v>
          </cell>
          <cell r="BF36">
            <v>0</v>
          </cell>
          <cell r="BG36">
            <v>0</v>
          </cell>
          <cell r="BH36">
            <v>0</v>
          </cell>
          <cell r="BI36">
            <v>0</v>
          </cell>
          <cell r="BJ36">
            <v>0</v>
          </cell>
          <cell r="BK36">
            <v>0</v>
          </cell>
          <cell r="BL36">
            <v>5373.75</v>
          </cell>
          <cell r="BM36">
            <v>0</v>
          </cell>
          <cell r="BN36">
            <v>5373.75</v>
          </cell>
          <cell r="BO36">
            <v>0</v>
          </cell>
          <cell r="CB36">
            <v>27</v>
          </cell>
          <cell r="CC36" t="str">
            <v>BERKLEY</v>
          </cell>
          <cell r="CD36">
            <v>0</v>
          </cell>
          <cell r="CE36">
            <v>0</v>
          </cell>
          <cell r="CF36">
            <v>0</v>
          </cell>
          <cell r="CG36">
            <v>0</v>
          </cell>
          <cell r="CH36">
            <v>0</v>
          </cell>
          <cell r="CI36">
            <v>0</v>
          </cell>
          <cell r="CJ36">
            <v>0</v>
          </cell>
          <cell r="CK36">
            <v>0</v>
          </cell>
          <cell r="CL36">
            <v>0</v>
          </cell>
          <cell r="CM36">
            <v>0</v>
          </cell>
          <cell r="CO36">
            <v>0</v>
          </cell>
          <cell r="CQ36">
            <v>0</v>
          </cell>
          <cell r="CR36">
            <v>0</v>
          </cell>
          <cell r="CS36">
            <v>0</v>
          </cell>
          <cell r="CT36">
            <v>0</v>
          </cell>
          <cell r="CU36">
            <v>0</v>
          </cell>
          <cell r="CW36">
            <v>0</v>
          </cell>
        </row>
        <row r="37">
          <cell r="A37">
            <v>28</v>
          </cell>
          <cell r="B37">
            <v>28</v>
          </cell>
          <cell r="C37" t="str">
            <v>BERLIN</v>
          </cell>
          <cell r="D37">
            <v>0</v>
          </cell>
          <cell r="E37">
            <v>0</v>
          </cell>
          <cell r="F37">
            <v>0</v>
          </cell>
          <cell r="G37">
            <v>0</v>
          </cell>
          <cell r="H37">
            <v>0</v>
          </cell>
          <cell r="J37">
            <v>0</v>
          </cell>
          <cell r="K37"/>
          <cell r="L37">
            <v>0</v>
          </cell>
          <cell r="M37">
            <v>0</v>
          </cell>
          <cell r="O37">
            <v>0</v>
          </cell>
          <cell r="Q37">
            <v>0</v>
          </cell>
          <cell r="R37">
            <v>0</v>
          </cell>
          <cell r="S37">
            <v>0</v>
          </cell>
          <cell r="T37">
            <v>0</v>
          </cell>
          <cell r="V37">
            <v>0</v>
          </cell>
          <cell r="AA37">
            <v>28</v>
          </cell>
          <cell r="AR37">
            <v>28</v>
          </cell>
          <cell r="BB37">
            <v>28</v>
          </cell>
          <cell r="BC37">
            <v>28</v>
          </cell>
          <cell r="BD37" t="str">
            <v>BERLIN</v>
          </cell>
          <cell r="BE37">
            <v>0</v>
          </cell>
          <cell r="BF37">
            <v>0</v>
          </cell>
          <cell r="BG37">
            <v>0</v>
          </cell>
          <cell r="BH37">
            <v>0</v>
          </cell>
          <cell r="BI37">
            <v>0</v>
          </cell>
          <cell r="BJ37">
            <v>0</v>
          </cell>
          <cell r="BK37">
            <v>0</v>
          </cell>
          <cell r="BL37">
            <v>0</v>
          </cell>
          <cell r="BM37">
            <v>0</v>
          </cell>
          <cell r="BN37">
            <v>0</v>
          </cell>
          <cell r="BO37">
            <v>0</v>
          </cell>
          <cell r="CB37">
            <v>28</v>
          </cell>
          <cell r="CC37" t="str">
            <v>BERLIN</v>
          </cell>
          <cell r="CD37">
            <v>0</v>
          </cell>
          <cell r="CE37">
            <v>0</v>
          </cell>
          <cell r="CF37">
            <v>0</v>
          </cell>
          <cell r="CG37">
            <v>0</v>
          </cell>
          <cell r="CH37">
            <v>0</v>
          </cell>
          <cell r="CI37">
            <v>0</v>
          </cell>
          <cell r="CJ37">
            <v>0</v>
          </cell>
          <cell r="CK37">
            <v>0</v>
          </cell>
          <cell r="CL37">
            <v>0</v>
          </cell>
          <cell r="CM37">
            <v>0</v>
          </cell>
          <cell r="CO37">
            <v>0</v>
          </cell>
          <cell r="CQ37">
            <v>0</v>
          </cell>
          <cell r="CR37">
            <v>0</v>
          </cell>
          <cell r="CS37">
            <v>0</v>
          </cell>
          <cell r="CT37">
            <v>0</v>
          </cell>
          <cell r="CU37">
            <v>0</v>
          </cell>
          <cell r="CW37">
            <v>0</v>
          </cell>
        </row>
        <row r="38">
          <cell r="A38">
            <v>29</v>
          </cell>
          <cell r="B38">
            <v>29</v>
          </cell>
          <cell r="C38" t="str">
            <v>BERNARDSTON</v>
          </cell>
          <cell r="D38">
            <v>0</v>
          </cell>
          <cell r="E38">
            <v>0</v>
          </cell>
          <cell r="F38">
            <v>0</v>
          </cell>
          <cell r="G38">
            <v>0</v>
          </cell>
          <cell r="H38">
            <v>0</v>
          </cell>
          <cell r="J38">
            <v>0</v>
          </cell>
          <cell r="K38"/>
          <cell r="L38">
            <v>0</v>
          </cell>
          <cell r="M38">
            <v>0</v>
          </cell>
          <cell r="O38">
            <v>0</v>
          </cell>
          <cell r="Q38">
            <v>0</v>
          </cell>
          <cell r="R38">
            <v>0</v>
          </cell>
          <cell r="S38">
            <v>0</v>
          </cell>
          <cell r="T38">
            <v>0</v>
          </cell>
          <cell r="V38">
            <v>0</v>
          </cell>
          <cell r="AA38">
            <v>29</v>
          </cell>
          <cell r="AR38">
            <v>29</v>
          </cell>
          <cell r="BB38">
            <v>29</v>
          </cell>
          <cell r="BC38">
            <v>29</v>
          </cell>
          <cell r="BD38" t="str">
            <v>BERNARDSTON</v>
          </cell>
          <cell r="BE38">
            <v>0</v>
          </cell>
          <cell r="BF38">
            <v>0</v>
          </cell>
          <cell r="BG38">
            <v>0</v>
          </cell>
          <cell r="BH38">
            <v>0</v>
          </cell>
          <cell r="BI38">
            <v>0</v>
          </cell>
          <cell r="BJ38">
            <v>0</v>
          </cell>
          <cell r="BK38">
            <v>0</v>
          </cell>
          <cell r="BL38">
            <v>0</v>
          </cell>
          <cell r="BM38">
            <v>0</v>
          </cell>
          <cell r="BN38">
            <v>0</v>
          </cell>
          <cell r="BO38">
            <v>0</v>
          </cell>
          <cell r="CB38">
            <v>29</v>
          </cell>
          <cell r="CC38" t="str">
            <v>BERNARDSTON</v>
          </cell>
          <cell r="CD38">
            <v>0</v>
          </cell>
          <cell r="CE38">
            <v>0</v>
          </cell>
          <cell r="CF38">
            <v>0</v>
          </cell>
          <cell r="CG38">
            <v>0</v>
          </cell>
          <cell r="CH38">
            <v>0</v>
          </cell>
          <cell r="CI38">
            <v>0</v>
          </cell>
          <cell r="CJ38">
            <v>0</v>
          </cell>
          <cell r="CK38">
            <v>0</v>
          </cell>
          <cell r="CL38">
            <v>0</v>
          </cell>
          <cell r="CM38">
            <v>0</v>
          </cell>
          <cell r="CO38">
            <v>0</v>
          </cell>
          <cell r="CQ38">
            <v>0</v>
          </cell>
          <cell r="CR38">
            <v>0</v>
          </cell>
          <cell r="CS38">
            <v>0</v>
          </cell>
          <cell r="CT38">
            <v>0</v>
          </cell>
          <cell r="CU38">
            <v>0</v>
          </cell>
          <cell r="CW38">
            <v>0</v>
          </cell>
        </row>
        <row r="39">
          <cell r="A39">
            <v>30</v>
          </cell>
          <cell r="B39">
            <v>30</v>
          </cell>
          <cell r="C39" t="str">
            <v>BEVERLY</v>
          </cell>
          <cell r="D39">
            <v>9</v>
          </cell>
          <cell r="E39">
            <v>141838</v>
          </cell>
          <cell r="F39">
            <v>0</v>
          </cell>
          <cell r="G39">
            <v>8017</v>
          </cell>
          <cell r="H39">
            <v>149855</v>
          </cell>
          <cell r="J39">
            <v>82.083227731329103</v>
          </cell>
          <cell r="K39">
            <v>4.1233276831242529E-3</v>
          </cell>
          <cell r="L39">
            <v>8017</v>
          </cell>
          <cell r="M39">
            <v>8099.0832277313293</v>
          </cell>
          <cell r="O39">
            <v>141755.91677226868</v>
          </cell>
          <cell r="Q39">
            <v>0</v>
          </cell>
          <cell r="R39">
            <v>82.083227731329103</v>
          </cell>
          <cell r="S39">
            <v>8017</v>
          </cell>
          <cell r="T39">
            <v>8099.0832277313293</v>
          </cell>
          <cell r="V39">
            <v>27924.034812507187</v>
          </cell>
          <cell r="AA39">
            <v>30</v>
          </cell>
          <cell r="AB39">
            <v>9</v>
          </cell>
          <cell r="AC39">
            <v>2.2403258655804479E-2</v>
          </cell>
          <cell r="AD39">
            <v>0</v>
          </cell>
          <cell r="AE39">
            <v>141838</v>
          </cell>
          <cell r="AF39">
            <v>0</v>
          </cell>
          <cell r="AG39">
            <v>0</v>
          </cell>
          <cell r="AH39">
            <v>141838</v>
          </cell>
          <cell r="AI39">
            <v>0</v>
          </cell>
          <cell r="AJ39">
            <v>8017</v>
          </cell>
          <cell r="AK39">
            <v>149855</v>
          </cell>
          <cell r="AL39">
            <v>0</v>
          </cell>
          <cell r="AM39">
            <v>0</v>
          </cell>
          <cell r="AN39">
            <v>0</v>
          </cell>
          <cell r="AO39">
            <v>0</v>
          </cell>
          <cell r="AP39">
            <v>149855</v>
          </cell>
          <cell r="AR39">
            <v>30</v>
          </cell>
          <cell r="AS39">
            <v>0</v>
          </cell>
          <cell r="AT39">
            <v>0</v>
          </cell>
          <cell r="AU39">
            <v>0</v>
          </cell>
          <cell r="AV39">
            <v>0</v>
          </cell>
          <cell r="AW39">
            <v>0</v>
          </cell>
          <cell r="BB39">
            <v>30</v>
          </cell>
          <cell r="BC39">
            <v>30</v>
          </cell>
          <cell r="BD39" t="str">
            <v>BEVERLY</v>
          </cell>
          <cell r="BE39">
            <v>141838</v>
          </cell>
          <cell r="BF39">
            <v>157791</v>
          </cell>
          <cell r="BG39">
            <v>0</v>
          </cell>
          <cell r="BH39">
            <v>6489.25</v>
          </cell>
          <cell r="BI39">
            <v>0</v>
          </cell>
          <cell r="BJ39">
            <v>12466</v>
          </cell>
          <cell r="BK39">
            <v>849.25</v>
          </cell>
          <cell r="BL39">
            <v>0</v>
          </cell>
          <cell r="BM39">
            <v>102.53481250718687</v>
          </cell>
          <cell r="BN39">
            <v>19907.034812507187</v>
          </cell>
          <cell r="BO39">
            <v>82.083227731329103</v>
          </cell>
          <cell r="CB39">
            <v>30</v>
          </cell>
          <cell r="CC39" t="str">
            <v>BEVERLY</v>
          </cell>
          <cell r="CD39">
            <v>0</v>
          </cell>
          <cell r="CE39">
            <v>0</v>
          </cell>
          <cell r="CF39">
            <v>0</v>
          </cell>
          <cell r="CG39">
            <v>0</v>
          </cell>
          <cell r="CH39">
            <v>0</v>
          </cell>
          <cell r="CI39">
            <v>0</v>
          </cell>
          <cell r="CJ39">
            <v>0</v>
          </cell>
          <cell r="CK39">
            <v>0</v>
          </cell>
          <cell r="CL39">
            <v>0</v>
          </cell>
          <cell r="CM39">
            <v>0</v>
          </cell>
          <cell r="CO39">
            <v>0</v>
          </cell>
          <cell r="CQ39">
            <v>0</v>
          </cell>
          <cell r="CR39">
            <v>0</v>
          </cell>
          <cell r="CS39">
            <v>0</v>
          </cell>
          <cell r="CT39">
            <v>102.53481250718687</v>
          </cell>
          <cell r="CU39">
            <v>102.53481250718687</v>
          </cell>
          <cell r="CW39">
            <v>0</v>
          </cell>
        </row>
        <row r="40">
          <cell r="A40">
            <v>31</v>
          </cell>
          <cell r="B40">
            <v>31</v>
          </cell>
          <cell r="C40" t="str">
            <v>BILLERICA</v>
          </cell>
          <cell r="D40">
            <v>137</v>
          </cell>
          <cell r="E40">
            <v>1990660</v>
          </cell>
          <cell r="F40">
            <v>0</v>
          </cell>
          <cell r="G40">
            <v>122218</v>
          </cell>
          <cell r="H40">
            <v>2112878</v>
          </cell>
          <cell r="J40">
            <v>336.93746702414387</v>
          </cell>
          <cell r="K40">
            <v>2.2413205531136514E-3</v>
          </cell>
          <cell r="L40">
            <v>122218</v>
          </cell>
          <cell r="M40">
            <v>122554.93746702414</v>
          </cell>
          <cell r="O40">
            <v>1990323.0625329758</v>
          </cell>
          <cell r="Q40">
            <v>0</v>
          </cell>
          <cell r="R40">
            <v>336.93746702414387</v>
          </cell>
          <cell r="S40">
            <v>122218</v>
          </cell>
          <cell r="T40">
            <v>122554.93746702414</v>
          </cell>
          <cell r="V40">
            <v>272547.88768878637</v>
          </cell>
          <cell r="AA40">
            <v>31</v>
          </cell>
          <cell r="AB40">
            <v>137</v>
          </cell>
          <cell r="AC40">
            <v>0.137890342120154</v>
          </cell>
          <cell r="AD40">
            <v>0</v>
          </cell>
          <cell r="AE40">
            <v>1990660</v>
          </cell>
          <cell r="AF40">
            <v>0</v>
          </cell>
          <cell r="AG40">
            <v>0</v>
          </cell>
          <cell r="AH40">
            <v>1990660</v>
          </cell>
          <cell r="AI40">
            <v>0</v>
          </cell>
          <cell r="AJ40">
            <v>122218</v>
          </cell>
          <cell r="AK40">
            <v>2112878</v>
          </cell>
          <cell r="AL40">
            <v>0</v>
          </cell>
          <cell r="AM40">
            <v>0</v>
          </cell>
          <cell r="AN40">
            <v>0</v>
          </cell>
          <cell r="AO40">
            <v>0</v>
          </cell>
          <cell r="AP40">
            <v>2112878</v>
          </cell>
          <cell r="AR40">
            <v>31</v>
          </cell>
          <cell r="AS40">
            <v>0</v>
          </cell>
          <cell r="AT40">
            <v>0</v>
          </cell>
          <cell r="AU40">
            <v>0</v>
          </cell>
          <cell r="AV40">
            <v>0</v>
          </cell>
          <cell r="AW40">
            <v>0</v>
          </cell>
          <cell r="BB40">
            <v>31</v>
          </cell>
          <cell r="BC40">
            <v>31</v>
          </cell>
          <cell r="BD40" t="str">
            <v>BILLERICA</v>
          </cell>
          <cell r="BE40">
            <v>1990660</v>
          </cell>
          <cell r="BF40">
            <v>2278235</v>
          </cell>
          <cell r="BG40">
            <v>0</v>
          </cell>
          <cell r="BH40">
            <v>26637.25</v>
          </cell>
          <cell r="BI40">
            <v>0</v>
          </cell>
          <cell r="BJ40">
            <v>4168.75</v>
          </cell>
          <cell r="BK40">
            <v>49890.75</v>
          </cell>
          <cell r="BL40">
            <v>69212.25</v>
          </cell>
          <cell r="BM40">
            <v>420.88768878640258</v>
          </cell>
          <cell r="BN40">
            <v>150329.8876887864</v>
          </cell>
          <cell r="BO40">
            <v>336.93746702414387</v>
          </cell>
          <cell r="CB40">
            <v>31</v>
          </cell>
          <cell r="CC40" t="str">
            <v>BILLERICA</v>
          </cell>
          <cell r="CD40">
            <v>0</v>
          </cell>
          <cell r="CE40">
            <v>0</v>
          </cell>
          <cell r="CF40">
            <v>0</v>
          </cell>
          <cell r="CG40">
            <v>0</v>
          </cell>
          <cell r="CH40">
            <v>0</v>
          </cell>
          <cell r="CI40">
            <v>0</v>
          </cell>
          <cell r="CJ40">
            <v>0</v>
          </cell>
          <cell r="CK40">
            <v>0</v>
          </cell>
          <cell r="CL40">
            <v>0</v>
          </cell>
          <cell r="CM40">
            <v>0</v>
          </cell>
          <cell r="CO40">
            <v>0</v>
          </cell>
          <cell r="CQ40">
            <v>0</v>
          </cell>
          <cell r="CR40">
            <v>0</v>
          </cell>
          <cell r="CS40">
            <v>0</v>
          </cell>
          <cell r="CT40">
            <v>420.88768878640258</v>
          </cell>
          <cell r="CU40">
            <v>420.88768878640258</v>
          </cell>
          <cell r="CW40">
            <v>0</v>
          </cell>
        </row>
        <row r="41">
          <cell r="A41">
            <v>32</v>
          </cell>
          <cell r="B41">
            <v>32</v>
          </cell>
          <cell r="C41" t="str">
            <v>BLACKSTONE</v>
          </cell>
          <cell r="D41">
            <v>0</v>
          </cell>
          <cell r="E41">
            <v>0</v>
          </cell>
          <cell r="F41">
            <v>0</v>
          </cell>
          <cell r="G41">
            <v>0</v>
          </cell>
          <cell r="H41">
            <v>0</v>
          </cell>
          <cell r="J41">
            <v>0</v>
          </cell>
          <cell r="K41"/>
          <cell r="L41">
            <v>0</v>
          </cell>
          <cell r="M41">
            <v>0</v>
          </cell>
          <cell r="O41">
            <v>0</v>
          </cell>
          <cell r="Q41">
            <v>0</v>
          </cell>
          <cell r="R41">
            <v>0</v>
          </cell>
          <cell r="S41">
            <v>0</v>
          </cell>
          <cell r="T41">
            <v>0</v>
          </cell>
          <cell r="V41">
            <v>0</v>
          </cell>
          <cell r="AA41">
            <v>32</v>
          </cell>
          <cell r="AR41">
            <v>32</v>
          </cell>
          <cell r="BB41">
            <v>32</v>
          </cell>
          <cell r="BC41">
            <v>32</v>
          </cell>
          <cell r="BD41" t="str">
            <v>BLACKSTONE</v>
          </cell>
          <cell r="BE41">
            <v>0</v>
          </cell>
          <cell r="BF41">
            <v>0</v>
          </cell>
          <cell r="BG41">
            <v>0</v>
          </cell>
          <cell r="BH41">
            <v>0</v>
          </cell>
          <cell r="BI41">
            <v>0</v>
          </cell>
          <cell r="BJ41">
            <v>0</v>
          </cell>
          <cell r="BK41">
            <v>0</v>
          </cell>
          <cell r="BL41">
            <v>0</v>
          </cell>
          <cell r="BM41">
            <v>0</v>
          </cell>
          <cell r="BN41">
            <v>0</v>
          </cell>
          <cell r="BO41">
            <v>0</v>
          </cell>
          <cell r="CB41">
            <v>32</v>
          </cell>
          <cell r="CC41" t="str">
            <v>BLACKSTONE</v>
          </cell>
          <cell r="CD41">
            <v>0</v>
          </cell>
          <cell r="CE41">
            <v>0</v>
          </cell>
          <cell r="CF41">
            <v>0</v>
          </cell>
          <cell r="CG41">
            <v>0</v>
          </cell>
          <cell r="CH41">
            <v>0</v>
          </cell>
          <cell r="CI41">
            <v>0</v>
          </cell>
          <cell r="CJ41">
            <v>0</v>
          </cell>
          <cell r="CK41">
            <v>0</v>
          </cell>
          <cell r="CL41">
            <v>0</v>
          </cell>
          <cell r="CM41">
            <v>0</v>
          </cell>
          <cell r="CO41">
            <v>0</v>
          </cell>
          <cell r="CQ41">
            <v>0</v>
          </cell>
          <cell r="CR41">
            <v>0</v>
          </cell>
          <cell r="CS41">
            <v>0</v>
          </cell>
          <cell r="CT41">
            <v>0</v>
          </cell>
          <cell r="CU41">
            <v>0</v>
          </cell>
          <cell r="CW41">
            <v>0</v>
          </cell>
        </row>
        <row r="42">
          <cell r="A42">
            <v>33</v>
          </cell>
          <cell r="B42">
            <v>33</v>
          </cell>
          <cell r="C42" t="str">
            <v>BLANDFORD</v>
          </cell>
          <cell r="D42">
            <v>0</v>
          </cell>
          <cell r="E42">
            <v>0</v>
          </cell>
          <cell r="F42">
            <v>0</v>
          </cell>
          <cell r="G42">
            <v>0</v>
          </cell>
          <cell r="H42">
            <v>0</v>
          </cell>
          <cell r="J42">
            <v>0</v>
          </cell>
          <cell r="K42"/>
          <cell r="L42">
            <v>0</v>
          </cell>
          <cell r="M42">
            <v>0</v>
          </cell>
          <cell r="O42">
            <v>0</v>
          </cell>
          <cell r="Q42">
            <v>0</v>
          </cell>
          <cell r="R42">
            <v>0</v>
          </cell>
          <cell r="S42">
            <v>0</v>
          </cell>
          <cell r="T42">
            <v>0</v>
          </cell>
          <cell r="V42">
            <v>0</v>
          </cell>
          <cell r="AA42">
            <v>33</v>
          </cell>
          <cell r="AR42">
            <v>33</v>
          </cell>
          <cell r="BB42">
            <v>33</v>
          </cell>
          <cell r="BC42">
            <v>33</v>
          </cell>
          <cell r="BD42" t="str">
            <v>BLANDFORD</v>
          </cell>
          <cell r="BE42">
            <v>0</v>
          </cell>
          <cell r="BF42">
            <v>0</v>
          </cell>
          <cell r="BG42">
            <v>0</v>
          </cell>
          <cell r="BH42">
            <v>0</v>
          </cell>
          <cell r="BI42">
            <v>0</v>
          </cell>
          <cell r="BJ42">
            <v>0</v>
          </cell>
          <cell r="BK42">
            <v>0</v>
          </cell>
          <cell r="BL42">
            <v>0</v>
          </cell>
          <cell r="BM42">
            <v>0</v>
          </cell>
          <cell r="BN42">
            <v>0</v>
          </cell>
          <cell r="BO42">
            <v>0</v>
          </cell>
          <cell r="CB42">
            <v>33</v>
          </cell>
          <cell r="CC42" t="str">
            <v>BLANDFORD</v>
          </cell>
          <cell r="CD42">
            <v>0</v>
          </cell>
          <cell r="CE42">
            <v>0</v>
          </cell>
          <cell r="CF42">
            <v>0</v>
          </cell>
          <cell r="CG42">
            <v>0</v>
          </cell>
          <cell r="CH42">
            <v>0</v>
          </cell>
          <cell r="CI42">
            <v>0</v>
          </cell>
          <cell r="CJ42">
            <v>0</v>
          </cell>
          <cell r="CK42">
            <v>0</v>
          </cell>
          <cell r="CL42">
            <v>0</v>
          </cell>
          <cell r="CM42">
            <v>0</v>
          </cell>
          <cell r="CO42">
            <v>0</v>
          </cell>
          <cell r="CQ42">
            <v>0</v>
          </cell>
          <cell r="CR42">
            <v>0</v>
          </cell>
          <cell r="CS42">
            <v>0</v>
          </cell>
          <cell r="CT42">
            <v>0</v>
          </cell>
          <cell r="CU42">
            <v>0</v>
          </cell>
          <cell r="CW42">
            <v>0</v>
          </cell>
        </row>
        <row r="43">
          <cell r="A43">
            <v>34</v>
          </cell>
          <cell r="B43">
            <v>34</v>
          </cell>
          <cell r="C43" t="str">
            <v>BOLTON</v>
          </cell>
          <cell r="D43">
            <v>0</v>
          </cell>
          <cell r="E43">
            <v>0</v>
          </cell>
          <cell r="F43">
            <v>0</v>
          </cell>
          <cell r="G43">
            <v>0</v>
          </cell>
          <cell r="H43">
            <v>0</v>
          </cell>
          <cell r="J43">
            <v>0</v>
          </cell>
          <cell r="K43"/>
          <cell r="L43">
            <v>0</v>
          </cell>
          <cell r="M43">
            <v>0</v>
          </cell>
          <cell r="O43">
            <v>0</v>
          </cell>
          <cell r="Q43">
            <v>0</v>
          </cell>
          <cell r="R43">
            <v>0</v>
          </cell>
          <cell r="S43">
            <v>0</v>
          </cell>
          <cell r="T43">
            <v>0</v>
          </cell>
          <cell r="V43">
            <v>0</v>
          </cell>
          <cell r="AA43">
            <v>34</v>
          </cell>
          <cell r="AR43">
            <v>34</v>
          </cell>
          <cell r="BB43">
            <v>34</v>
          </cell>
          <cell r="BC43">
            <v>34</v>
          </cell>
          <cell r="BD43" t="str">
            <v>BOLTON</v>
          </cell>
          <cell r="BE43">
            <v>0</v>
          </cell>
          <cell r="BF43">
            <v>0</v>
          </cell>
          <cell r="BG43">
            <v>0</v>
          </cell>
          <cell r="BH43">
            <v>0</v>
          </cell>
          <cell r="BI43">
            <v>0</v>
          </cell>
          <cell r="BJ43">
            <v>0</v>
          </cell>
          <cell r="BK43">
            <v>0</v>
          </cell>
          <cell r="BL43">
            <v>0</v>
          </cell>
          <cell r="BM43">
            <v>0</v>
          </cell>
          <cell r="BN43">
            <v>0</v>
          </cell>
          <cell r="BO43">
            <v>0</v>
          </cell>
          <cell r="CB43">
            <v>34</v>
          </cell>
          <cell r="CC43" t="str">
            <v>BOLTON</v>
          </cell>
          <cell r="CD43">
            <v>0</v>
          </cell>
          <cell r="CE43">
            <v>0</v>
          </cell>
          <cell r="CF43">
            <v>0</v>
          </cell>
          <cell r="CG43">
            <v>0</v>
          </cell>
          <cell r="CH43">
            <v>0</v>
          </cell>
          <cell r="CI43">
            <v>0</v>
          </cell>
          <cell r="CJ43">
            <v>0</v>
          </cell>
          <cell r="CK43">
            <v>0</v>
          </cell>
          <cell r="CL43">
            <v>0</v>
          </cell>
          <cell r="CM43">
            <v>0</v>
          </cell>
          <cell r="CO43">
            <v>0</v>
          </cell>
          <cell r="CQ43">
            <v>0</v>
          </cell>
          <cell r="CR43">
            <v>0</v>
          </cell>
          <cell r="CS43">
            <v>0</v>
          </cell>
          <cell r="CT43">
            <v>0</v>
          </cell>
          <cell r="CU43">
            <v>0</v>
          </cell>
          <cell r="CW43">
            <v>0</v>
          </cell>
        </row>
        <row r="44">
          <cell r="A44">
            <v>35</v>
          </cell>
          <cell r="B44">
            <v>35</v>
          </cell>
          <cell r="C44" t="str">
            <v>BOSTON</v>
          </cell>
          <cell r="D44">
            <v>10660</v>
          </cell>
          <cell r="E44">
            <v>177917899</v>
          </cell>
          <cell r="F44">
            <v>423229</v>
          </cell>
          <cell r="G44">
            <v>9500873</v>
          </cell>
          <cell r="H44">
            <v>187842001</v>
          </cell>
          <cell r="J44">
            <v>11323444.978721639</v>
          </cell>
          <cell r="K44">
            <v>0.33159023922955233</v>
          </cell>
          <cell r="L44">
            <v>9500873</v>
          </cell>
          <cell r="M44">
            <v>20824317.978721641</v>
          </cell>
          <cell r="O44">
            <v>167017683.02127835</v>
          </cell>
          <cell r="Q44">
            <v>0</v>
          </cell>
          <cell r="R44">
            <v>11323444.978721639</v>
          </cell>
          <cell r="S44">
            <v>9500873</v>
          </cell>
          <cell r="T44">
            <v>20824317.978721641</v>
          </cell>
          <cell r="V44">
            <v>43649782.223117024</v>
          </cell>
          <cell r="AA44">
            <v>35</v>
          </cell>
          <cell r="AB44">
            <v>10660</v>
          </cell>
          <cell r="AC44">
            <v>20.076993345615648</v>
          </cell>
          <cell r="AD44">
            <v>0</v>
          </cell>
          <cell r="AE44">
            <v>177932480</v>
          </cell>
          <cell r="AF44">
            <v>0</v>
          </cell>
          <cell r="AG44">
            <v>0</v>
          </cell>
          <cell r="AH44">
            <v>177932480</v>
          </cell>
          <cell r="AI44">
            <v>0</v>
          </cell>
          <cell r="AJ44">
            <v>9501645</v>
          </cell>
          <cell r="AK44">
            <v>187434125</v>
          </cell>
          <cell r="AL44">
            <v>0</v>
          </cell>
          <cell r="AM44">
            <v>0</v>
          </cell>
          <cell r="AN44">
            <v>0</v>
          </cell>
          <cell r="AO44">
            <v>0</v>
          </cell>
          <cell r="AP44">
            <v>187434125</v>
          </cell>
          <cell r="AR44">
            <v>35</v>
          </cell>
          <cell r="AS44">
            <v>0</v>
          </cell>
          <cell r="AT44">
            <v>0</v>
          </cell>
          <cell r="AU44">
            <v>0</v>
          </cell>
          <cell r="AV44">
            <v>0</v>
          </cell>
          <cell r="AW44">
            <v>0</v>
          </cell>
          <cell r="BB44">
            <v>35</v>
          </cell>
          <cell r="BC44">
            <v>35</v>
          </cell>
          <cell r="BD44" t="str">
            <v>BOSTON</v>
          </cell>
          <cell r="BE44">
            <v>177917899</v>
          </cell>
          <cell r="BF44">
            <v>163844536</v>
          </cell>
          <cell r="BG44">
            <v>14073363</v>
          </cell>
          <cell r="BH44">
            <v>5130177</v>
          </cell>
          <cell r="BI44">
            <v>2163422</v>
          </cell>
          <cell r="BJ44">
            <v>4057026.75</v>
          </cell>
          <cell r="BK44">
            <v>3588035.5</v>
          </cell>
          <cell r="BL44">
            <v>5065491</v>
          </cell>
          <cell r="BM44">
            <v>71393.973117021844</v>
          </cell>
          <cell r="BN44">
            <v>34148909.223117024</v>
          </cell>
          <cell r="BO44">
            <v>11323444.978721639</v>
          </cell>
          <cell r="CB44">
            <v>35</v>
          </cell>
          <cell r="CC44" t="str">
            <v>BOSTON</v>
          </cell>
          <cell r="CD44">
            <v>-2.4199999999982538</v>
          </cell>
          <cell r="CE44">
            <v>-14581</v>
          </cell>
          <cell r="CF44">
            <v>0</v>
          </cell>
          <cell r="CG44">
            <v>-772</v>
          </cell>
          <cell r="CH44">
            <v>-15353</v>
          </cell>
          <cell r="CI44">
            <v>0</v>
          </cell>
          <cell r="CJ44">
            <v>0</v>
          </cell>
          <cell r="CK44">
            <v>0</v>
          </cell>
          <cell r="CL44">
            <v>0</v>
          </cell>
          <cell r="CM44">
            <v>-15353</v>
          </cell>
          <cell r="CO44">
            <v>-772</v>
          </cell>
          <cell r="CQ44">
            <v>14073363</v>
          </cell>
          <cell r="CR44">
            <v>14087944</v>
          </cell>
          <cell r="CS44">
            <v>-14581</v>
          </cell>
          <cell r="CT44">
            <v>71393.973117021844</v>
          </cell>
          <cell r="CU44">
            <v>71393.973117021844</v>
          </cell>
          <cell r="CW44">
            <v>0</v>
          </cell>
        </row>
        <row r="45">
          <cell r="A45">
            <v>36</v>
          </cell>
          <cell r="B45">
            <v>36</v>
          </cell>
          <cell r="C45" t="str">
            <v>BOURNE</v>
          </cell>
          <cell r="D45">
            <v>146</v>
          </cell>
          <cell r="E45">
            <v>2238718</v>
          </cell>
          <cell r="F45">
            <v>0</v>
          </cell>
          <cell r="G45">
            <v>130332</v>
          </cell>
          <cell r="H45">
            <v>2369050</v>
          </cell>
          <cell r="J45">
            <v>296262.35858829028</v>
          </cell>
          <cell r="K45">
            <v>0.47532169489140197</v>
          </cell>
          <cell r="L45">
            <v>130332</v>
          </cell>
          <cell r="M45">
            <v>426594.35858829028</v>
          </cell>
          <cell r="O45">
            <v>1942455.6414117096</v>
          </cell>
          <cell r="Q45">
            <v>0</v>
          </cell>
          <cell r="R45">
            <v>296262.35858829028</v>
          </cell>
          <cell r="S45">
            <v>130332</v>
          </cell>
          <cell r="T45">
            <v>426594.35858829028</v>
          </cell>
          <cell r="V45">
            <v>753620.10523992206</v>
          </cell>
          <cell r="AA45">
            <v>36</v>
          </cell>
          <cell r="AB45">
            <v>146</v>
          </cell>
          <cell r="AC45">
            <v>5.1423324150596882E-2</v>
          </cell>
          <cell r="AD45">
            <v>0</v>
          </cell>
          <cell r="AE45">
            <v>2238718</v>
          </cell>
          <cell r="AF45">
            <v>0</v>
          </cell>
          <cell r="AG45">
            <v>0</v>
          </cell>
          <cell r="AH45">
            <v>2238718</v>
          </cell>
          <cell r="AI45">
            <v>0</v>
          </cell>
          <cell r="AJ45">
            <v>130332</v>
          </cell>
          <cell r="AK45">
            <v>2369050</v>
          </cell>
          <cell r="AL45">
            <v>0</v>
          </cell>
          <cell r="AM45">
            <v>0</v>
          </cell>
          <cell r="AN45">
            <v>0</v>
          </cell>
          <cell r="AO45">
            <v>0</v>
          </cell>
          <cell r="AP45">
            <v>2369050</v>
          </cell>
          <cell r="AR45">
            <v>36</v>
          </cell>
          <cell r="AS45">
            <v>0</v>
          </cell>
          <cell r="AT45">
            <v>0</v>
          </cell>
          <cell r="AU45">
            <v>0</v>
          </cell>
          <cell r="AV45">
            <v>0</v>
          </cell>
          <cell r="AW45">
            <v>0</v>
          </cell>
          <cell r="BB45">
            <v>36</v>
          </cell>
          <cell r="BC45">
            <v>36</v>
          </cell>
          <cell r="BD45" t="str">
            <v>BOURNE</v>
          </cell>
          <cell r="BE45">
            <v>2238718</v>
          </cell>
          <cell r="BF45">
            <v>1869093</v>
          </cell>
          <cell r="BG45">
            <v>369625</v>
          </cell>
          <cell r="BH45">
            <v>30192.5</v>
          </cell>
          <cell r="BI45">
            <v>99425</v>
          </cell>
          <cell r="BJ45">
            <v>30681.5</v>
          </cell>
          <cell r="BK45">
            <v>37208.75</v>
          </cell>
          <cell r="BL45">
            <v>55702.25</v>
          </cell>
          <cell r="BM45">
            <v>453.10523992210801</v>
          </cell>
          <cell r="BN45">
            <v>623288.10523992206</v>
          </cell>
          <cell r="BO45">
            <v>296262.35858829028</v>
          </cell>
          <cell r="CB45">
            <v>36</v>
          </cell>
          <cell r="CC45" t="str">
            <v>BOURNE</v>
          </cell>
          <cell r="CD45">
            <v>0</v>
          </cell>
          <cell r="CE45">
            <v>0</v>
          </cell>
          <cell r="CF45">
            <v>0</v>
          </cell>
          <cell r="CG45">
            <v>0</v>
          </cell>
          <cell r="CH45">
            <v>0</v>
          </cell>
          <cell r="CI45">
            <v>0</v>
          </cell>
          <cell r="CJ45">
            <v>0</v>
          </cell>
          <cell r="CK45">
            <v>0</v>
          </cell>
          <cell r="CL45">
            <v>0</v>
          </cell>
          <cell r="CM45">
            <v>0</v>
          </cell>
          <cell r="CO45">
            <v>0</v>
          </cell>
          <cell r="CQ45">
            <v>369625</v>
          </cell>
          <cell r="CR45">
            <v>369625</v>
          </cell>
          <cell r="CS45">
            <v>0</v>
          </cell>
          <cell r="CT45">
            <v>453.10523992210801</v>
          </cell>
          <cell r="CU45">
            <v>453.10523992210801</v>
          </cell>
          <cell r="CW45">
            <v>0</v>
          </cell>
        </row>
        <row r="46">
          <cell r="A46">
            <v>37</v>
          </cell>
          <cell r="B46">
            <v>37</v>
          </cell>
          <cell r="C46" t="str">
            <v>BOXBOROUGH</v>
          </cell>
          <cell r="D46">
            <v>0</v>
          </cell>
          <cell r="E46">
            <v>0</v>
          </cell>
          <cell r="F46">
            <v>0</v>
          </cell>
          <cell r="G46">
            <v>0</v>
          </cell>
          <cell r="H46">
            <v>0</v>
          </cell>
          <cell r="J46">
            <v>0</v>
          </cell>
          <cell r="K46"/>
          <cell r="L46">
            <v>0</v>
          </cell>
          <cell r="M46">
            <v>0</v>
          </cell>
          <cell r="O46">
            <v>0</v>
          </cell>
          <cell r="Q46">
            <v>0</v>
          </cell>
          <cell r="R46">
            <v>0</v>
          </cell>
          <cell r="S46">
            <v>0</v>
          </cell>
          <cell r="T46">
            <v>0</v>
          </cell>
          <cell r="V46">
            <v>0</v>
          </cell>
          <cell r="AA46">
            <v>37</v>
          </cell>
          <cell r="AR46">
            <v>37</v>
          </cell>
          <cell r="BB46">
            <v>37</v>
          </cell>
          <cell r="BC46">
            <v>37</v>
          </cell>
          <cell r="BD46" t="str">
            <v>BOXBOROUGH</v>
          </cell>
          <cell r="BE46">
            <v>0</v>
          </cell>
          <cell r="BF46">
            <v>0</v>
          </cell>
          <cell r="BG46">
            <v>0</v>
          </cell>
          <cell r="BH46">
            <v>0</v>
          </cell>
          <cell r="BI46">
            <v>0</v>
          </cell>
          <cell r="BJ46">
            <v>0</v>
          </cell>
          <cell r="BK46">
            <v>0</v>
          </cell>
          <cell r="BL46">
            <v>0</v>
          </cell>
          <cell r="BM46">
            <v>0</v>
          </cell>
          <cell r="BN46">
            <v>0</v>
          </cell>
          <cell r="BO46">
            <v>0</v>
          </cell>
          <cell r="CB46">
            <v>37</v>
          </cell>
          <cell r="CC46" t="str">
            <v>BOXBOROUGH</v>
          </cell>
          <cell r="CD46">
            <v>0</v>
          </cell>
          <cell r="CE46">
            <v>0</v>
          </cell>
          <cell r="CF46">
            <v>0</v>
          </cell>
          <cell r="CG46">
            <v>0</v>
          </cell>
          <cell r="CH46">
            <v>0</v>
          </cell>
          <cell r="CI46">
            <v>0</v>
          </cell>
          <cell r="CJ46">
            <v>0</v>
          </cell>
          <cell r="CK46">
            <v>0</v>
          </cell>
          <cell r="CL46">
            <v>0</v>
          </cell>
          <cell r="CM46">
            <v>0</v>
          </cell>
          <cell r="CO46">
            <v>0</v>
          </cell>
          <cell r="CQ46">
            <v>0</v>
          </cell>
          <cell r="CR46">
            <v>0</v>
          </cell>
          <cell r="CS46">
            <v>0</v>
          </cell>
          <cell r="CT46">
            <v>0</v>
          </cell>
          <cell r="CU46">
            <v>0</v>
          </cell>
          <cell r="CW46">
            <v>0</v>
          </cell>
        </row>
        <row r="47">
          <cell r="A47">
            <v>38</v>
          </cell>
          <cell r="B47">
            <v>38</v>
          </cell>
          <cell r="C47" t="str">
            <v>BOXFORD</v>
          </cell>
          <cell r="D47">
            <v>1</v>
          </cell>
          <cell r="E47">
            <v>17888</v>
          </cell>
          <cell r="F47">
            <v>0</v>
          </cell>
          <cell r="G47">
            <v>893</v>
          </cell>
          <cell r="H47">
            <v>18781</v>
          </cell>
          <cell r="J47">
            <v>14320.061077354567</v>
          </cell>
          <cell r="K47">
            <v>0.80054008706141366</v>
          </cell>
          <cell r="L47">
            <v>893</v>
          </cell>
          <cell r="M47">
            <v>15213.061077354567</v>
          </cell>
          <cell r="O47">
            <v>3567.9389226454332</v>
          </cell>
          <cell r="Q47">
            <v>0</v>
          </cell>
          <cell r="R47">
            <v>14320.061077354567</v>
          </cell>
          <cell r="S47">
            <v>893</v>
          </cell>
          <cell r="T47">
            <v>15213.061077354567</v>
          </cell>
          <cell r="V47">
            <v>18781</v>
          </cell>
          <cell r="AA47">
            <v>38</v>
          </cell>
          <cell r="AB47">
            <v>1</v>
          </cell>
          <cell r="AC47">
            <v>0</v>
          </cell>
          <cell r="AD47">
            <v>0</v>
          </cell>
          <cell r="AE47">
            <v>17888</v>
          </cell>
          <cell r="AF47">
            <v>0</v>
          </cell>
          <cell r="AG47">
            <v>0</v>
          </cell>
          <cell r="AH47">
            <v>17888</v>
          </cell>
          <cell r="AI47">
            <v>0</v>
          </cell>
          <cell r="AJ47">
            <v>893</v>
          </cell>
          <cell r="AK47">
            <v>18781</v>
          </cell>
          <cell r="AL47">
            <v>0</v>
          </cell>
          <cell r="AM47">
            <v>0</v>
          </cell>
          <cell r="AN47">
            <v>0</v>
          </cell>
          <cell r="AO47">
            <v>0</v>
          </cell>
          <cell r="AP47">
            <v>18781</v>
          </cell>
          <cell r="AR47">
            <v>38</v>
          </cell>
          <cell r="AS47">
            <v>0</v>
          </cell>
          <cell r="AT47">
            <v>0</v>
          </cell>
          <cell r="AU47">
            <v>0</v>
          </cell>
          <cell r="AV47">
            <v>0</v>
          </cell>
          <cell r="AW47">
            <v>0</v>
          </cell>
          <cell r="BB47">
            <v>38</v>
          </cell>
          <cell r="BC47">
            <v>38</v>
          </cell>
          <cell r="BD47" t="str">
            <v>BOXFORD</v>
          </cell>
          <cell r="BE47">
            <v>17888</v>
          </cell>
          <cell r="BF47">
            <v>0</v>
          </cell>
          <cell r="BG47">
            <v>17888</v>
          </cell>
          <cell r="BH47">
            <v>0</v>
          </cell>
          <cell r="BI47">
            <v>0</v>
          </cell>
          <cell r="BJ47">
            <v>0</v>
          </cell>
          <cell r="BK47">
            <v>0</v>
          </cell>
          <cell r="BL47">
            <v>0</v>
          </cell>
          <cell r="BM47">
            <v>0</v>
          </cell>
          <cell r="BN47">
            <v>17888</v>
          </cell>
          <cell r="BO47">
            <v>14320.061077354567</v>
          </cell>
          <cell r="CB47">
            <v>38</v>
          </cell>
          <cell r="CC47" t="str">
            <v>BOXFORD</v>
          </cell>
          <cell r="CD47">
            <v>0</v>
          </cell>
          <cell r="CE47">
            <v>0</v>
          </cell>
          <cell r="CF47">
            <v>0</v>
          </cell>
          <cell r="CG47">
            <v>0</v>
          </cell>
          <cell r="CH47">
            <v>0</v>
          </cell>
          <cell r="CI47">
            <v>0</v>
          </cell>
          <cell r="CJ47">
            <v>0</v>
          </cell>
          <cell r="CK47">
            <v>0</v>
          </cell>
          <cell r="CL47">
            <v>0</v>
          </cell>
          <cell r="CM47">
            <v>0</v>
          </cell>
          <cell r="CO47">
            <v>0</v>
          </cell>
          <cell r="CQ47">
            <v>17888</v>
          </cell>
          <cell r="CR47">
            <v>17888</v>
          </cell>
          <cell r="CS47">
            <v>0</v>
          </cell>
          <cell r="CT47">
            <v>0</v>
          </cell>
          <cell r="CU47">
            <v>0</v>
          </cell>
          <cell r="CW47">
            <v>0</v>
          </cell>
        </row>
        <row r="48">
          <cell r="A48">
            <v>39</v>
          </cell>
          <cell r="B48">
            <v>39</v>
          </cell>
          <cell r="C48" t="str">
            <v>BOYLSTON</v>
          </cell>
          <cell r="D48">
            <v>0</v>
          </cell>
          <cell r="E48">
            <v>0</v>
          </cell>
          <cell r="F48">
            <v>0</v>
          </cell>
          <cell r="G48">
            <v>0</v>
          </cell>
          <cell r="H48">
            <v>0</v>
          </cell>
          <cell r="J48">
            <v>0</v>
          </cell>
          <cell r="K48"/>
          <cell r="L48">
            <v>0</v>
          </cell>
          <cell r="M48">
            <v>0</v>
          </cell>
          <cell r="O48">
            <v>0</v>
          </cell>
          <cell r="Q48">
            <v>0</v>
          </cell>
          <cell r="R48">
            <v>0</v>
          </cell>
          <cell r="S48">
            <v>0</v>
          </cell>
          <cell r="T48">
            <v>0</v>
          </cell>
          <cell r="V48">
            <v>0</v>
          </cell>
          <cell r="AA48">
            <v>39</v>
          </cell>
          <cell r="AR48">
            <v>39</v>
          </cell>
          <cell r="BB48">
            <v>39</v>
          </cell>
          <cell r="BC48">
            <v>39</v>
          </cell>
          <cell r="BD48" t="str">
            <v>BOYLSTON</v>
          </cell>
          <cell r="BE48">
            <v>0</v>
          </cell>
          <cell r="BF48">
            <v>0</v>
          </cell>
          <cell r="BG48">
            <v>0</v>
          </cell>
          <cell r="BH48">
            <v>0</v>
          </cell>
          <cell r="BI48">
            <v>0</v>
          </cell>
          <cell r="BJ48">
            <v>0</v>
          </cell>
          <cell r="BK48">
            <v>0</v>
          </cell>
          <cell r="BL48">
            <v>0</v>
          </cell>
          <cell r="BM48">
            <v>0</v>
          </cell>
          <cell r="BN48">
            <v>0</v>
          </cell>
          <cell r="BO48">
            <v>0</v>
          </cell>
          <cell r="CB48">
            <v>39</v>
          </cell>
          <cell r="CC48" t="str">
            <v>BOYLSTON</v>
          </cell>
          <cell r="CD48">
            <v>0</v>
          </cell>
          <cell r="CE48">
            <v>0</v>
          </cell>
          <cell r="CF48">
            <v>0</v>
          </cell>
          <cell r="CG48">
            <v>0</v>
          </cell>
          <cell r="CH48">
            <v>0</v>
          </cell>
          <cell r="CI48">
            <v>0</v>
          </cell>
          <cell r="CJ48">
            <v>0</v>
          </cell>
          <cell r="CK48">
            <v>0</v>
          </cell>
          <cell r="CL48">
            <v>0</v>
          </cell>
          <cell r="CM48">
            <v>0</v>
          </cell>
          <cell r="CO48">
            <v>0</v>
          </cell>
          <cell r="CQ48">
            <v>0</v>
          </cell>
          <cell r="CR48">
            <v>0</v>
          </cell>
          <cell r="CS48">
            <v>0</v>
          </cell>
          <cell r="CT48">
            <v>0</v>
          </cell>
          <cell r="CU48">
            <v>0</v>
          </cell>
          <cell r="CW48">
            <v>0</v>
          </cell>
        </row>
        <row r="49">
          <cell r="A49">
            <v>40</v>
          </cell>
          <cell r="B49">
            <v>40</v>
          </cell>
          <cell r="C49" t="str">
            <v>BRAINTREE</v>
          </cell>
          <cell r="D49">
            <v>16</v>
          </cell>
          <cell r="E49">
            <v>239395</v>
          </cell>
          <cell r="F49">
            <v>0</v>
          </cell>
          <cell r="G49">
            <v>14288</v>
          </cell>
          <cell r="H49">
            <v>253683</v>
          </cell>
          <cell r="J49">
            <v>39526.218764823083</v>
          </cell>
          <cell r="K49">
            <v>0.52385259724867872</v>
          </cell>
          <cell r="L49">
            <v>14288</v>
          </cell>
          <cell r="M49">
            <v>53814.218764823083</v>
          </cell>
          <cell r="O49">
            <v>199868.78123517692</v>
          </cell>
          <cell r="Q49">
            <v>0</v>
          </cell>
          <cell r="R49">
            <v>39526.218764823083</v>
          </cell>
          <cell r="S49">
            <v>14288</v>
          </cell>
          <cell r="T49">
            <v>53814.218764823083</v>
          </cell>
          <cell r="V49">
            <v>89740.940335541643</v>
          </cell>
          <cell r="AA49">
            <v>40</v>
          </cell>
          <cell r="AB49">
            <v>16</v>
          </cell>
          <cell r="AC49">
            <v>0</v>
          </cell>
          <cell r="AD49">
            <v>0</v>
          </cell>
          <cell r="AE49">
            <v>239395</v>
          </cell>
          <cell r="AF49">
            <v>0</v>
          </cell>
          <cell r="AG49">
            <v>0</v>
          </cell>
          <cell r="AH49">
            <v>239395</v>
          </cell>
          <cell r="AI49">
            <v>0</v>
          </cell>
          <cell r="AJ49">
            <v>14288</v>
          </cell>
          <cell r="AK49">
            <v>253683</v>
          </cell>
          <cell r="AL49">
            <v>0</v>
          </cell>
          <cell r="AM49">
            <v>0</v>
          </cell>
          <cell r="AN49">
            <v>0</v>
          </cell>
          <cell r="AO49">
            <v>0</v>
          </cell>
          <cell r="AP49">
            <v>253683</v>
          </cell>
          <cell r="AR49">
            <v>40</v>
          </cell>
          <cell r="AS49">
            <v>0</v>
          </cell>
          <cell r="AT49">
            <v>0</v>
          </cell>
          <cell r="AU49">
            <v>0</v>
          </cell>
          <cell r="AV49">
            <v>0</v>
          </cell>
          <cell r="AW49">
            <v>0</v>
          </cell>
          <cell r="BB49">
            <v>40</v>
          </cell>
          <cell r="BC49">
            <v>40</v>
          </cell>
          <cell r="BD49" t="str">
            <v>BRAINTREE</v>
          </cell>
          <cell r="BE49">
            <v>239395</v>
          </cell>
          <cell r="BF49">
            <v>190018</v>
          </cell>
          <cell r="BG49">
            <v>49377</v>
          </cell>
          <cell r="BH49">
            <v>0</v>
          </cell>
          <cell r="BI49">
            <v>10623</v>
          </cell>
          <cell r="BJ49">
            <v>5733.5</v>
          </cell>
          <cell r="BK49">
            <v>2833.25</v>
          </cell>
          <cell r="BL49">
            <v>6888.75</v>
          </cell>
          <cell r="BM49">
            <v>-2.5596644583596344</v>
          </cell>
          <cell r="BN49">
            <v>75452.940335541643</v>
          </cell>
          <cell r="BO49">
            <v>39526.218764823083</v>
          </cell>
          <cell r="CB49">
            <v>40</v>
          </cell>
          <cell r="CC49" t="str">
            <v>BRAINTREE</v>
          </cell>
          <cell r="CD49">
            <v>0</v>
          </cell>
          <cell r="CE49">
            <v>0</v>
          </cell>
          <cell r="CF49">
            <v>0</v>
          </cell>
          <cell r="CG49">
            <v>0</v>
          </cell>
          <cell r="CH49">
            <v>0</v>
          </cell>
          <cell r="CI49">
            <v>0</v>
          </cell>
          <cell r="CJ49">
            <v>0</v>
          </cell>
          <cell r="CK49">
            <v>0</v>
          </cell>
          <cell r="CL49">
            <v>0</v>
          </cell>
          <cell r="CM49">
            <v>0</v>
          </cell>
          <cell r="CO49">
            <v>0</v>
          </cell>
          <cell r="CQ49">
            <v>49377</v>
          </cell>
          <cell r="CR49">
            <v>49377</v>
          </cell>
          <cell r="CS49">
            <v>0</v>
          </cell>
          <cell r="CT49">
            <v>-2.5596644583596344</v>
          </cell>
          <cell r="CU49">
            <v>-2.5596644583596344</v>
          </cell>
          <cell r="CW49">
            <v>0</v>
          </cell>
        </row>
        <row r="50">
          <cell r="A50">
            <v>41</v>
          </cell>
          <cell r="B50">
            <v>41</v>
          </cell>
          <cell r="C50" t="str">
            <v>BREWSTER</v>
          </cell>
          <cell r="D50">
            <v>0</v>
          </cell>
          <cell r="E50">
            <v>0</v>
          </cell>
          <cell r="F50">
            <v>0</v>
          </cell>
          <cell r="G50">
            <v>0</v>
          </cell>
          <cell r="H50">
            <v>0</v>
          </cell>
          <cell r="J50">
            <v>0</v>
          </cell>
          <cell r="K50"/>
          <cell r="L50">
            <v>0</v>
          </cell>
          <cell r="M50">
            <v>0</v>
          </cell>
          <cell r="O50">
            <v>0</v>
          </cell>
          <cell r="Q50">
            <v>0</v>
          </cell>
          <cell r="R50">
            <v>0</v>
          </cell>
          <cell r="S50">
            <v>0</v>
          </cell>
          <cell r="T50">
            <v>0</v>
          </cell>
          <cell r="V50">
            <v>0</v>
          </cell>
          <cell r="AA50">
            <v>41</v>
          </cell>
          <cell r="AR50">
            <v>41</v>
          </cell>
          <cell r="BB50">
            <v>41</v>
          </cell>
          <cell r="BC50">
            <v>41</v>
          </cell>
          <cell r="BD50" t="str">
            <v>BREWSTER</v>
          </cell>
          <cell r="BE50">
            <v>0</v>
          </cell>
          <cell r="BF50">
            <v>0</v>
          </cell>
          <cell r="BG50">
            <v>0</v>
          </cell>
          <cell r="BH50">
            <v>0</v>
          </cell>
          <cell r="BI50">
            <v>0</v>
          </cell>
          <cell r="BJ50">
            <v>0</v>
          </cell>
          <cell r="BK50">
            <v>0</v>
          </cell>
          <cell r="BL50">
            <v>0</v>
          </cell>
          <cell r="BM50">
            <v>0</v>
          </cell>
          <cell r="BN50">
            <v>0</v>
          </cell>
          <cell r="BO50">
            <v>0</v>
          </cell>
          <cell r="CB50">
            <v>41</v>
          </cell>
          <cell r="CC50" t="str">
            <v>BREWSTER</v>
          </cell>
          <cell r="CD50">
            <v>0</v>
          </cell>
          <cell r="CE50">
            <v>0</v>
          </cell>
          <cell r="CF50">
            <v>0</v>
          </cell>
          <cell r="CG50">
            <v>0</v>
          </cell>
          <cell r="CH50">
            <v>0</v>
          </cell>
          <cell r="CI50">
            <v>0</v>
          </cell>
          <cell r="CJ50">
            <v>0</v>
          </cell>
          <cell r="CK50">
            <v>0</v>
          </cell>
          <cell r="CL50">
            <v>0</v>
          </cell>
          <cell r="CM50">
            <v>0</v>
          </cell>
          <cell r="CO50">
            <v>0</v>
          </cell>
          <cell r="CQ50">
            <v>0</v>
          </cell>
          <cell r="CR50">
            <v>0</v>
          </cell>
          <cell r="CS50">
            <v>0</v>
          </cell>
          <cell r="CT50">
            <v>0</v>
          </cell>
          <cell r="CU50">
            <v>0</v>
          </cell>
          <cell r="CW50">
            <v>0</v>
          </cell>
        </row>
        <row r="51">
          <cell r="A51">
            <v>42</v>
          </cell>
          <cell r="B51">
            <v>42</v>
          </cell>
          <cell r="C51" t="str">
            <v>BRIDGEWATER</v>
          </cell>
          <cell r="D51">
            <v>0</v>
          </cell>
          <cell r="E51">
            <v>0</v>
          </cell>
          <cell r="F51">
            <v>0</v>
          </cell>
          <cell r="G51">
            <v>0</v>
          </cell>
          <cell r="H51">
            <v>0</v>
          </cell>
          <cell r="J51">
            <v>0</v>
          </cell>
          <cell r="K51"/>
          <cell r="L51">
            <v>0</v>
          </cell>
          <cell r="M51">
            <v>0</v>
          </cell>
          <cell r="O51">
            <v>0</v>
          </cell>
          <cell r="Q51">
            <v>0</v>
          </cell>
          <cell r="R51">
            <v>0</v>
          </cell>
          <cell r="S51">
            <v>0</v>
          </cell>
          <cell r="T51">
            <v>0</v>
          </cell>
          <cell r="V51">
            <v>0</v>
          </cell>
          <cell r="AA51">
            <v>42</v>
          </cell>
          <cell r="AR51">
            <v>42</v>
          </cell>
          <cell r="BB51">
            <v>42</v>
          </cell>
          <cell r="BC51">
            <v>42</v>
          </cell>
          <cell r="BD51" t="str">
            <v>BRIDGEWATER</v>
          </cell>
          <cell r="BE51">
            <v>0</v>
          </cell>
          <cell r="BF51">
            <v>0</v>
          </cell>
          <cell r="BG51">
            <v>0</v>
          </cell>
          <cell r="BH51">
            <v>0</v>
          </cell>
          <cell r="BI51">
            <v>0</v>
          </cell>
          <cell r="BJ51">
            <v>0</v>
          </cell>
          <cell r="BK51">
            <v>0</v>
          </cell>
          <cell r="BL51">
            <v>0</v>
          </cell>
          <cell r="BM51">
            <v>0</v>
          </cell>
          <cell r="BN51">
            <v>0</v>
          </cell>
          <cell r="BO51">
            <v>0</v>
          </cell>
          <cell r="CB51">
            <v>42</v>
          </cell>
          <cell r="CC51" t="str">
            <v>BRIDGEWATER</v>
          </cell>
          <cell r="CD51">
            <v>0</v>
          </cell>
          <cell r="CE51">
            <v>0</v>
          </cell>
          <cell r="CF51">
            <v>0</v>
          </cell>
          <cell r="CG51">
            <v>0</v>
          </cell>
          <cell r="CH51">
            <v>0</v>
          </cell>
          <cell r="CI51">
            <v>0</v>
          </cell>
          <cell r="CJ51">
            <v>0</v>
          </cell>
          <cell r="CK51">
            <v>0</v>
          </cell>
          <cell r="CL51">
            <v>0</v>
          </cell>
          <cell r="CM51">
            <v>0</v>
          </cell>
          <cell r="CO51">
            <v>0</v>
          </cell>
          <cell r="CQ51">
            <v>0</v>
          </cell>
          <cell r="CR51">
            <v>0</v>
          </cell>
          <cell r="CS51">
            <v>0</v>
          </cell>
          <cell r="CT51">
            <v>0</v>
          </cell>
          <cell r="CU51">
            <v>0</v>
          </cell>
          <cell r="CW51">
            <v>0</v>
          </cell>
        </row>
        <row r="52">
          <cell r="A52">
            <v>43</v>
          </cell>
          <cell r="B52">
            <v>43</v>
          </cell>
          <cell r="C52" t="str">
            <v>BRIMFIELD</v>
          </cell>
          <cell r="D52">
            <v>1</v>
          </cell>
          <cell r="E52">
            <v>13179</v>
          </cell>
          <cell r="F52">
            <v>0</v>
          </cell>
          <cell r="G52">
            <v>893</v>
          </cell>
          <cell r="H52">
            <v>14072</v>
          </cell>
          <cell r="J52">
            <v>91.636466972242346</v>
          </cell>
          <cell r="K52">
            <v>1.2452352445666393E-2</v>
          </cell>
          <cell r="L52">
            <v>893</v>
          </cell>
          <cell r="M52">
            <v>984.63646697224237</v>
          </cell>
          <cell r="O52">
            <v>13087.363533027758</v>
          </cell>
          <cell r="Q52">
            <v>0</v>
          </cell>
          <cell r="R52">
            <v>91.636466972242346</v>
          </cell>
          <cell r="S52">
            <v>893</v>
          </cell>
          <cell r="T52">
            <v>984.63646697224237</v>
          </cell>
          <cell r="V52">
            <v>8251.9683051521097</v>
          </cell>
          <cell r="AA52">
            <v>43</v>
          </cell>
          <cell r="AB52">
            <v>1</v>
          </cell>
          <cell r="AC52">
            <v>0</v>
          </cell>
          <cell r="AD52">
            <v>0</v>
          </cell>
          <cell r="AE52">
            <v>13179</v>
          </cell>
          <cell r="AF52">
            <v>0</v>
          </cell>
          <cell r="AG52">
            <v>0</v>
          </cell>
          <cell r="AH52">
            <v>13179</v>
          </cell>
          <cell r="AI52">
            <v>0</v>
          </cell>
          <cell r="AJ52">
            <v>893</v>
          </cell>
          <cell r="AK52">
            <v>14072</v>
          </cell>
          <cell r="AL52">
            <v>0</v>
          </cell>
          <cell r="AM52">
            <v>0</v>
          </cell>
          <cell r="AN52">
            <v>0</v>
          </cell>
          <cell r="AO52">
            <v>0</v>
          </cell>
          <cell r="AP52">
            <v>14072</v>
          </cell>
          <cell r="AR52">
            <v>43</v>
          </cell>
          <cell r="AS52">
            <v>0</v>
          </cell>
          <cell r="AT52">
            <v>0</v>
          </cell>
          <cell r="AU52">
            <v>0</v>
          </cell>
          <cell r="AV52">
            <v>0</v>
          </cell>
          <cell r="AW52">
            <v>0</v>
          </cell>
          <cell r="BB52">
            <v>43</v>
          </cell>
          <cell r="BC52">
            <v>43</v>
          </cell>
          <cell r="BD52" t="str">
            <v>BRIMFIELD</v>
          </cell>
          <cell r="BE52">
            <v>13179</v>
          </cell>
          <cell r="BF52">
            <v>28978</v>
          </cell>
          <cell r="BG52">
            <v>0</v>
          </cell>
          <cell r="BH52">
            <v>7244.5</v>
          </cell>
          <cell r="BI52">
            <v>0</v>
          </cell>
          <cell r="BJ52">
            <v>0</v>
          </cell>
          <cell r="BK52">
            <v>0</v>
          </cell>
          <cell r="BL52">
            <v>0</v>
          </cell>
          <cell r="BM52">
            <v>114.46830515210968</v>
          </cell>
          <cell r="BN52">
            <v>7358.9683051521097</v>
          </cell>
          <cell r="BO52">
            <v>91.636466972242346</v>
          </cell>
          <cell r="CB52">
            <v>43</v>
          </cell>
          <cell r="CC52" t="str">
            <v>BRIMFIELD</v>
          </cell>
          <cell r="CD52">
            <v>0</v>
          </cell>
          <cell r="CE52">
            <v>0</v>
          </cell>
          <cell r="CF52">
            <v>0</v>
          </cell>
          <cell r="CG52">
            <v>0</v>
          </cell>
          <cell r="CH52">
            <v>0</v>
          </cell>
          <cell r="CI52">
            <v>0</v>
          </cell>
          <cell r="CJ52">
            <v>0</v>
          </cell>
          <cell r="CK52">
            <v>0</v>
          </cell>
          <cell r="CL52">
            <v>0</v>
          </cell>
          <cell r="CM52">
            <v>0</v>
          </cell>
          <cell r="CO52">
            <v>0</v>
          </cell>
          <cell r="CQ52">
            <v>0</v>
          </cell>
          <cell r="CR52">
            <v>0</v>
          </cell>
          <cell r="CS52">
            <v>0</v>
          </cell>
          <cell r="CT52">
            <v>114.46830515210968</v>
          </cell>
          <cell r="CU52">
            <v>114.46830515210968</v>
          </cell>
          <cell r="CW52">
            <v>0</v>
          </cell>
        </row>
        <row r="53">
          <cell r="A53">
            <v>44</v>
          </cell>
          <cell r="B53">
            <v>44</v>
          </cell>
          <cell r="C53" t="str">
            <v>BROCKTON</v>
          </cell>
          <cell r="D53">
            <v>1105</v>
          </cell>
          <cell r="E53">
            <v>12842865</v>
          </cell>
          <cell r="F53">
            <v>0</v>
          </cell>
          <cell r="G53">
            <v>981445</v>
          </cell>
          <cell r="H53">
            <v>13824310</v>
          </cell>
          <cell r="J53">
            <v>2386903.3214983121</v>
          </cell>
          <cell r="K53">
            <v>0.50353372920368267</v>
          </cell>
          <cell r="L53">
            <v>981445</v>
          </cell>
          <cell r="M53">
            <v>3368348.3214983121</v>
          </cell>
          <cell r="O53">
            <v>10455961.678501688</v>
          </cell>
          <cell r="Q53">
            <v>0</v>
          </cell>
          <cell r="R53">
            <v>2386903.3214983121</v>
          </cell>
          <cell r="S53">
            <v>981445</v>
          </cell>
          <cell r="T53">
            <v>3368348.3214983121</v>
          </cell>
          <cell r="V53">
            <v>5721749.736433642</v>
          </cell>
          <cell r="AA53">
            <v>44</v>
          </cell>
          <cell r="AB53">
            <v>1105</v>
          </cell>
          <cell r="AC53">
            <v>5.8388672309818759</v>
          </cell>
          <cell r="AD53">
            <v>0</v>
          </cell>
          <cell r="AE53">
            <v>12842865</v>
          </cell>
          <cell r="AF53">
            <v>0</v>
          </cell>
          <cell r="AG53">
            <v>0</v>
          </cell>
          <cell r="AH53">
            <v>12842865</v>
          </cell>
          <cell r="AI53">
            <v>0</v>
          </cell>
          <cell r="AJ53">
            <v>981445</v>
          </cell>
          <cell r="AK53">
            <v>13824310</v>
          </cell>
          <cell r="AL53">
            <v>0</v>
          </cell>
          <cell r="AM53">
            <v>0</v>
          </cell>
          <cell r="AN53">
            <v>0</v>
          </cell>
          <cell r="AO53">
            <v>0</v>
          </cell>
          <cell r="AP53">
            <v>13824310</v>
          </cell>
          <cell r="AR53">
            <v>44</v>
          </cell>
          <cell r="AS53">
            <v>0</v>
          </cell>
          <cell r="AT53">
            <v>0</v>
          </cell>
          <cell r="AU53">
            <v>0</v>
          </cell>
          <cell r="AV53">
            <v>0</v>
          </cell>
          <cell r="AW53">
            <v>0</v>
          </cell>
          <cell r="BB53">
            <v>44</v>
          </cell>
          <cell r="BC53">
            <v>44</v>
          </cell>
          <cell r="BD53" t="str">
            <v>BROCKTON</v>
          </cell>
          <cell r="BE53">
            <v>12842865</v>
          </cell>
          <cell r="BF53">
            <v>9869963</v>
          </cell>
          <cell r="BG53">
            <v>2972902</v>
          </cell>
          <cell r="BH53">
            <v>564644</v>
          </cell>
          <cell r="BI53">
            <v>867918</v>
          </cell>
          <cell r="BJ53">
            <v>173005</v>
          </cell>
          <cell r="BK53">
            <v>58434.25</v>
          </cell>
          <cell r="BL53">
            <v>94687.25</v>
          </cell>
          <cell r="BM53">
            <v>8714.2364336415194</v>
          </cell>
          <cell r="BN53">
            <v>4740304.736433642</v>
          </cell>
          <cell r="BO53">
            <v>2386903.3214983121</v>
          </cell>
          <cell r="CB53">
            <v>44</v>
          </cell>
          <cell r="CC53" t="str">
            <v>BROCKTON</v>
          </cell>
          <cell r="CD53">
            <v>0</v>
          </cell>
          <cell r="CE53">
            <v>0</v>
          </cell>
          <cell r="CF53">
            <v>0</v>
          </cell>
          <cell r="CG53">
            <v>0</v>
          </cell>
          <cell r="CH53">
            <v>0</v>
          </cell>
          <cell r="CI53">
            <v>0</v>
          </cell>
          <cell r="CJ53">
            <v>0</v>
          </cell>
          <cell r="CK53">
            <v>0</v>
          </cell>
          <cell r="CL53">
            <v>0</v>
          </cell>
          <cell r="CM53">
            <v>0</v>
          </cell>
          <cell r="CO53">
            <v>0</v>
          </cell>
          <cell r="CQ53">
            <v>2972902</v>
          </cell>
          <cell r="CR53">
            <v>2972902</v>
          </cell>
          <cell r="CS53">
            <v>0</v>
          </cell>
          <cell r="CT53">
            <v>8714.2364336415194</v>
          </cell>
          <cell r="CU53">
            <v>8714.2364336415194</v>
          </cell>
          <cell r="CW53">
            <v>0</v>
          </cell>
        </row>
        <row r="54">
          <cell r="A54">
            <v>45</v>
          </cell>
          <cell r="B54">
            <v>45</v>
          </cell>
          <cell r="C54" t="str">
            <v>BROOKFIELD</v>
          </cell>
          <cell r="D54">
            <v>1</v>
          </cell>
          <cell r="E54">
            <v>11671</v>
          </cell>
          <cell r="F54">
            <v>0</v>
          </cell>
          <cell r="G54">
            <v>893</v>
          </cell>
          <cell r="H54">
            <v>12564</v>
          </cell>
          <cell r="J54">
            <v>87.487559364140452</v>
          </cell>
          <cell r="K54">
            <v>1.2452352445666419E-2</v>
          </cell>
          <cell r="L54">
            <v>893</v>
          </cell>
          <cell r="M54">
            <v>980.48755936414045</v>
          </cell>
          <cell r="O54">
            <v>11583.512440635859</v>
          </cell>
          <cell r="Q54">
            <v>0</v>
          </cell>
          <cell r="R54">
            <v>87.487559364140452</v>
          </cell>
          <cell r="S54">
            <v>893</v>
          </cell>
          <cell r="T54">
            <v>980.48755936414045</v>
          </cell>
          <cell r="V54">
            <v>7918.785669485067</v>
          </cell>
          <cell r="AA54">
            <v>45</v>
          </cell>
          <cell r="AB54">
            <v>1</v>
          </cell>
          <cell r="AC54">
            <v>0</v>
          </cell>
          <cell r="AD54">
            <v>0</v>
          </cell>
          <cell r="AE54">
            <v>11671</v>
          </cell>
          <cell r="AF54">
            <v>0</v>
          </cell>
          <cell r="AG54">
            <v>0</v>
          </cell>
          <cell r="AH54">
            <v>11671</v>
          </cell>
          <cell r="AI54">
            <v>0</v>
          </cell>
          <cell r="AJ54">
            <v>893</v>
          </cell>
          <cell r="AK54">
            <v>12564</v>
          </cell>
          <cell r="AL54">
            <v>0</v>
          </cell>
          <cell r="AM54">
            <v>0</v>
          </cell>
          <cell r="AN54">
            <v>0</v>
          </cell>
          <cell r="AO54">
            <v>0</v>
          </cell>
          <cell r="AP54">
            <v>12564</v>
          </cell>
          <cell r="AR54">
            <v>45</v>
          </cell>
          <cell r="AS54">
            <v>0</v>
          </cell>
          <cell r="AT54">
            <v>0</v>
          </cell>
          <cell r="AU54">
            <v>0</v>
          </cell>
          <cell r="AV54">
            <v>0</v>
          </cell>
          <cell r="AW54">
            <v>0</v>
          </cell>
          <cell r="BB54">
            <v>45</v>
          </cell>
          <cell r="BC54">
            <v>45</v>
          </cell>
          <cell r="BD54" t="str">
            <v>BROOKFIELD</v>
          </cell>
          <cell r="BE54">
            <v>11671</v>
          </cell>
          <cell r="BF54">
            <v>27666</v>
          </cell>
          <cell r="BG54">
            <v>0</v>
          </cell>
          <cell r="BH54">
            <v>6916.5</v>
          </cell>
          <cell r="BI54">
            <v>0</v>
          </cell>
          <cell r="BJ54">
            <v>0</v>
          </cell>
          <cell r="BK54">
            <v>0</v>
          </cell>
          <cell r="BL54">
            <v>0</v>
          </cell>
          <cell r="BM54">
            <v>109.28566948506705</v>
          </cell>
          <cell r="BN54">
            <v>7025.785669485067</v>
          </cell>
          <cell r="BO54">
            <v>87.487559364140452</v>
          </cell>
          <cell r="CB54">
            <v>45</v>
          </cell>
          <cell r="CC54" t="str">
            <v>BROOKFIELD</v>
          </cell>
          <cell r="CD54">
            <v>0</v>
          </cell>
          <cell r="CE54">
            <v>0</v>
          </cell>
          <cell r="CF54">
            <v>0</v>
          </cell>
          <cell r="CG54">
            <v>0</v>
          </cell>
          <cell r="CH54">
            <v>0</v>
          </cell>
          <cell r="CI54">
            <v>0</v>
          </cell>
          <cell r="CJ54">
            <v>0</v>
          </cell>
          <cell r="CK54">
            <v>0</v>
          </cell>
          <cell r="CL54">
            <v>0</v>
          </cell>
          <cell r="CM54">
            <v>0</v>
          </cell>
          <cell r="CO54">
            <v>0</v>
          </cell>
          <cell r="CQ54">
            <v>0</v>
          </cell>
          <cell r="CR54">
            <v>0</v>
          </cell>
          <cell r="CS54">
            <v>0</v>
          </cell>
          <cell r="CT54">
            <v>109.28566948506705</v>
          </cell>
          <cell r="CU54">
            <v>109.28566948506705</v>
          </cell>
          <cell r="CW54">
            <v>0</v>
          </cell>
        </row>
        <row r="55">
          <cell r="A55">
            <v>46</v>
          </cell>
          <cell r="B55">
            <v>46</v>
          </cell>
          <cell r="C55" t="str">
            <v>BROOKLINE</v>
          </cell>
          <cell r="D55">
            <v>2</v>
          </cell>
          <cell r="E55">
            <v>8810.8076538704063</v>
          </cell>
          <cell r="F55">
            <v>0</v>
          </cell>
          <cell r="G55">
            <v>1786</v>
          </cell>
          <cell r="H55">
            <v>10596.807653870406</v>
          </cell>
          <cell r="J55">
            <v>-3.7108302094608918</v>
          </cell>
          <cell r="K55">
            <v>-1.7270628512485315E-4</v>
          </cell>
          <cell r="L55">
            <v>1786</v>
          </cell>
          <cell r="M55">
            <v>1782.2891697905391</v>
          </cell>
          <cell r="O55">
            <v>8814.5184840798665</v>
          </cell>
          <cell r="Q55">
            <v>0</v>
          </cell>
          <cell r="R55">
            <v>-3.7108302094608918</v>
          </cell>
          <cell r="S55">
            <v>1786</v>
          </cell>
          <cell r="T55">
            <v>1782.2891697905391</v>
          </cell>
          <cell r="V55">
            <v>23272.364591643272</v>
          </cell>
          <cell r="AA55">
            <v>46</v>
          </cell>
          <cell r="AB55">
            <v>2</v>
          </cell>
          <cell r="AC55">
            <v>0</v>
          </cell>
          <cell r="AD55">
            <v>0</v>
          </cell>
          <cell r="AE55">
            <v>26496</v>
          </cell>
          <cell r="AF55">
            <v>0</v>
          </cell>
          <cell r="AG55">
            <v>17685.192346129596</v>
          </cell>
          <cell r="AH55">
            <v>8810.8076538704063</v>
          </cell>
          <cell r="AI55">
            <v>0</v>
          </cell>
          <cell r="AJ55">
            <v>1786</v>
          </cell>
          <cell r="AK55">
            <v>10596.807653870406</v>
          </cell>
          <cell r="AL55">
            <v>0</v>
          </cell>
          <cell r="AM55">
            <v>0</v>
          </cell>
          <cell r="AN55">
            <v>0</v>
          </cell>
          <cell r="AO55">
            <v>0</v>
          </cell>
          <cell r="AP55">
            <v>10596.807653870406</v>
          </cell>
          <cell r="AR55">
            <v>46</v>
          </cell>
          <cell r="AS55">
            <v>0</v>
          </cell>
          <cell r="AT55">
            <v>0</v>
          </cell>
          <cell r="AU55">
            <v>0</v>
          </cell>
          <cell r="AV55">
            <v>0</v>
          </cell>
          <cell r="AW55">
            <v>0</v>
          </cell>
          <cell r="BB55">
            <v>46</v>
          </cell>
          <cell r="BC55">
            <v>46</v>
          </cell>
          <cell r="BD55" t="str">
            <v>BROOKLINE</v>
          </cell>
          <cell r="BE55">
            <v>8810.8076538704063</v>
          </cell>
          <cell r="BF55">
            <v>62105</v>
          </cell>
          <cell r="BG55">
            <v>0</v>
          </cell>
          <cell r="BH55">
            <v>0</v>
          </cell>
          <cell r="BI55">
            <v>19237</v>
          </cell>
          <cell r="BJ55">
            <v>0</v>
          </cell>
          <cell r="BK55">
            <v>1377</v>
          </cell>
          <cell r="BL55">
            <v>877</v>
          </cell>
          <cell r="BM55">
            <v>-4.6354083567288171</v>
          </cell>
          <cell r="BN55">
            <v>21486.364591643272</v>
          </cell>
          <cell r="BO55">
            <v>-3.7108302094608918</v>
          </cell>
          <cell r="CB55">
            <v>46</v>
          </cell>
          <cell r="CC55" t="str">
            <v>BROOKLINE</v>
          </cell>
          <cell r="CD55">
            <v>0</v>
          </cell>
          <cell r="CE55">
            <v>0</v>
          </cell>
          <cell r="CF55">
            <v>0</v>
          </cell>
          <cell r="CG55">
            <v>0</v>
          </cell>
          <cell r="CH55">
            <v>0</v>
          </cell>
          <cell r="CI55">
            <v>0</v>
          </cell>
          <cell r="CJ55">
            <v>0</v>
          </cell>
          <cell r="CK55">
            <v>0</v>
          </cell>
          <cell r="CL55">
            <v>0</v>
          </cell>
          <cell r="CM55">
            <v>0</v>
          </cell>
          <cell r="CO55">
            <v>0</v>
          </cell>
          <cell r="CQ55">
            <v>0</v>
          </cell>
          <cell r="CR55">
            <v>0</v>
          </cell>
          <cell r="CS55">
            <v>0</v>
          </cell>
          <cell r="CT55">
            <v>-4.6354083567288171</v>
          </cell>
          <cell r="CU55">
            <v>-4.6354083567288171</v>
          </cell>
          <cell r="CW55">
            <v>0</v>
          </cell>
        </row>
        <row r="56">
          <cell r="A56">
            <v>47</v>
          </cell>
          <cell r="B56">
            <v>47</v>
          </cell>
          <cell r="C56" t="str">
            <v>BUCKLAND</v>
          </cell>
          <cell r="D56">
            <v>0</v>
          </cell>
          <cell r="E56">
            <v>0</v>
          </cell>
          <cell r="F56">
            <v>0</v>
          </cell>
          <cell r="G56">
            <v>0</v>
          </cell>
          <cell r="H56">
            <v>0</v>
          </cell>
          <cell r="J56">
            <v>0</v>
          </cell>
          <cell r="K56"/>
          <cell r="L56">
            <v>0</v>
          </cell>
          <cell r="M56">
            <v>0</v>
          </cell>
          <cell r="O56">
            <v>0</v>
          </cell>
          <cell r="Q56">
            <v>0</v>
          </cell>
          <cell r="R56">
            <v>0</v>
          </cell>
          <cell r="S56">
            <v>0</v>
          </cell>
          <cell r="T56">
            <v>0</v>
          </cell>
          <cell r="V56">
            <v>0</v>
          </cell>
          <cell r="AA56">
            <v>47</v>
          </cell>
          <cell r="AR56">
            <v>47</v>
          </cell>
          <cell r="BB56">
            <v>47</v>
          </cell>
          <cell r="BC56">
            <v>47</v>
          </cell>
          <cell r="BD56" t="str">
            <v>BUCKLAND</v>
          </cell>
          <cell r="BE56">
            <v>0</v>
          </cell>
          <cell r="BF56">
            <v>0</v>
          </cell>
          <cell r="BG56">
            <v>0</v>
          </cell>
          <cell r="BH56">
            <v>0</v>
          </cell>
          <cell r="BI56">
            <v>0</v>
          </cell>
          <cell r="BJ56">
            <v>0</v>
          </cell>
          <cell r="BK56">
            <v>0</v>
          </cell>
          <cell r="BL56">
            <v>0</v>
          </cell>
          <cell r="BM56">
            <v>0</v>
          </cell>
          <cell r="BN56">
            <v>0</v>
          </cell>
          <cell r="BO56">
            <v>0</v>
          </cell>
          <cell r="CB56">
            <v>47</v>
          </cell>
          <cell r="CC56" t="str">
            <v>BUCKLAND</v>
          </cell>
          <cell r="CD56">
            <v>0</v>
          </cell>
          <cell r="CE56">
            <v>0</v>
          </cell>
          <cell r="CF56">
            <v>0</v>
          </cell>
          <cell r="CG56">
            <v>0</v>
          </cell>
          <cell r="CH56">
            <v>0</v>
          </cell>
          <cell r="CI56">
            <v>0</v>
          </cell>
          <cell r="CJ56">
            <v>0</v>
          </cell>
          <cell r="CK56">
            <v>0</v>
          </cell>
          <cell r="CL56">
            <v>0</v>
          </cell>
          <cell r="CM56">
            <v>0</v>
          </cell>
          <cell r="CO56">
            <v>0</v>
          </cell>
          <cell r="CQ56">
            <v>0</v>
          </cell>
          <cell r="CR56">
            <v>0</v>
          </cell>
          <cell r="CS56">
            <v>0</v>
          </cell>
          <cell r="CT56">
            <v>0</v>
          </cell>
          <cell r="CU56">
            <v>0</v>
          </cell>
          <cell r="CW56">
            <v>0</v>
          </cell>
        </row>
        <row r="57">
          <cell r="A57">
            <v>48</v>
          </cell>
          <cell r="B57">
            <v>48</v>
          </cell>
          <cell r="C57" t="str">
            <v>BURLINGTON</v>
          </cell>
          <cell r="D57">
            <v>5</v>
          </cell>
          <cell r="E57">
            <v>84304</v>
          </cell>
          <cell r="F57">
            <v>0</v>
          </cell>
          <cell r="G57">
            <v>4462</v>
          </cell>
          <cell r="H57">
            <v>88766</v>
          </cell>
          <cell r="J57">
            <v>24181.549919309284</v>
          </cell>
          <cell r="K57">
            <v>0.57562722731124516</v>
          </cell>
          <cell r="L57">
            <v>4462</v>
          </cell>
          <cell r="M57">
            <v>28643.549919309284</v>
          </cell>
          <cell r="O57">
            <v>60122.450080690716</v>
          </cell>
          <cell r="Q57">
            <v>0</v>
          </cell>
          <cell r="R57">
            <v>24181.549919309284</v>
          </cell>
          <cell r="S57">
            <v>4462</v>
          </cell>
          <cell r="T57">
            <v>28643.549919309284</v>
          </cell>
          <cell r="V57">
            <v>46471.044694187425</v>
          </cell>
          <cell r="AA57">
            <v>48</v>
          </cell>
          <cell r="AB57">
            <v>5</v>
          </cell>
          <cell r="AC57">
            <v>3.5460992907801418E-3</v>
          </cell>
          <cell r="AD57">
            <v>0</v>
          </cell>
          <cell r="AE57">
            <v>84304</v>
          </cell>
          <cell r="AF57">
            <v>0</v>
          </cell>
          <cell r="AG57">
            <v>0</v>
          </cell>
          <cell r="AH57">
            <v>84304</v>
          </cell>
          <cell r="AI57">
            <v>0</v>
          </cell>
          <cell r="AJ57">
            <v>4462</v>
          </cell>
          <cell r="AK57">
            <v>88766</v>
          </cell>
          <cell r="AL57">
            <v>0</v>
          </cell>
          <cell r="AM57">
            <v>0</v>
          </cell>
          <cell r="AN57">
            <v>0</v>
          </cell>
          <cell r="AO57">
            <v>0</v>
          </cell>
          <cell r="AP57">
            <v>88766</v>
          </cell>
          <cell r="AR57">
            <v>48</v>
          </cell>
          <cell r="AS57">
            <v>0</v>
          </cell>
          <cell r="AT57">
            <v>0</v>
          </cell>
          <cell r="AU57">
            <v>0</v>
          </cell>
          <cell r="AV57">
            <v>0</v>
          </cell>
          <cell r="AW57">
            <v>0</v>
          </cell>
          <cell r="BB57">
            <v>48</v>
          </cell>
          <cell r="BC57">
            <v>48</v>
          </cell>
          <cell r="BD57" t="str">
            <v>BURLINGTON</v>
          </cell>
          <cell r="BE57">
            <v>84304</v>
          </cell>
          <cell r="BF57">
            <v>54097</v>
          </cell>
          <cell r="BG57">
            <v>30207</v>
          </cell>
          <cell r="BH57">
            <v>0</v>
          </cell>
          <cell r="BI57">
            <v>1890</v>
          </cell>
          <cell r="BJ57">
            <v>4242.25</v>
          </cell>
          <cell r="BK57">
            <v>0</v>
          </cell>
          <cell r="BL57">
            <v>5670.25</v>
          </cell>
          <cell r="BM57">
            <v>-0.45530581257430924</v>
          </cell>
          <cell r="BN57">
            <v>42009.044694187425</v>
          </cell>
          <cell r="BO57">
            <v>24181.549919309284</v>
          </cell>
          <cell r="CB57">
            <v>48</v>
          </cell>
          <cell r="CC57" t="str">
            <v>BURLINGTON</v>
          </cell>
          <cell r="CD57">
            <v>0</v>
          </cell>
          <cell r="CE57">
            <v>0</v>
          </cell>
          <cell r="CF57">
            <v>0</v>
          </cell>
          <cell r="CG57">
            <v>0</v>
          </cell>
          <cell r="CH57">
            <v>0</v>
          </cell>
          <cell r="CI57">
            <v>0</v>
          </cell>
          <cell r="CJ57">
            <v>0</v>
          </cell>
          <cell r="CK57">
            <v>0</v>
          </cell>
          <cell r="CL57">
            <v>0</v>
          </cell>
          <cell r="CM57">
            <v>0</v>
          </cell>
          <cell r="CO57">
            <v>0</v>
          </cell>
          <cell r="CQ57">
            <v>30207</v>
          </cell>
          <cell r="CR57">
            <v>30207</v>
          </cell>
          <cell r="CS57">
            <v>0</v>
          </cell>
          <cell r="CT57">
            <v>-0.45530581257430924</v>
          </cell>
          <cell r="CU57">
            <v>-0.45530581257430924</v>
          </cell>
          <cell r="CW57">
            <v>0</v>
          </cell>
        </row>
        <row r="58">
          <cell r="A58">
            <v>49</v>
          </cell>
          <cell r="B58">
            <v>49</v>
          </cell>
          <cell r="C58" t="str">
            <v>CAMBRIDGE</v>
          </cell>
          <cell r="D58">
            <v>510</v>
          </cell>
          <cell r="E58">
            <v>14233693</v>
          </cell>
          <cell r="F58">
            <v>0</v>
          </cell>
          <cell r="G58">
            <v>452872</v>
          </cell>
          <cell r="H58">
            <v>14686565</v>
          </cell>
          <cell r="J58">
            <v>457896.92169782269</v>
          </cell>
          <cell r="K58">
            <v>0.28736548076481699</v>
          </cell>
          <cell r="L58">
            <v>452872</v>
          </cell>
          <cell r="M58">
            <v>910768.92169782263</v>
          </cell>
          <cell r="O58">
            <v>13775796.078302177</v>
          </cell>
          <cell r="Q58">
            <v>0</v>
          </cell>
          <cell r="R58">
            <v>457896.92169782269</v>
          </cell>
          <cell r="S58">
            <v>452872</v>
          </cell>
          <cell r="T58">
            <v>910768.92169782263</v>
          </cell>
          <cell r="V58">
            <v>2046302.5</v>
          </cell>
          <cell r="AA58">
            <v>49</v>
          </cell>
          <cell r="AB58">
            <v>510</v>
          </cell>
          <cell r="AC58">
            <v>2.0675468988981405</v>
          </cell>
          <cell r="AD58">
            <v>0</v>
          </cell>
          <cell r="AE58">
            <v>14255371</v>
          </cell>
          <cell r="AF58">
            <v>0</v>
          </cell>
          <cell r="AG58">
            <v>0</v>
          </cell>
          <cell r="AH58">
            <v>14255371</v>
          </cell>
          <cell r="AI58">
            <v>0</v>
          </cell>
          <cell r="AJ58">
            <v>453600</v>
          </cell>
          <cell r="AK58">
            <v>14708971</v>
          </cell>
          <cell r="AL58">
            <v>0</v>
          </cell>
          <cell r="AM58">
            <v>0</v>
          </cell>
          <cell r="AN58">
            <v>0</v>
          </cell>
          <cell r="AO58">
            <v>0</v>
          </cell>
          <cell r="AP58">
            <v>14708971</v>
          </cell>
          <cell r="AR58">
            <v>49</v>
          </cell>
          <cell r="AS58">
            <v>0</v>
          </cell>
          <cell r="AT58">
            <v>0</v>
          </cell>
          <cell r="AU58">
            <v>0</v>
          </cell>
          <cell r="AV58">
            <v>0</v>
          </cell>
          <cell r="AW58">
            <v>0</v>
          </cell>
          <cell r="BB58">
            <v>49</v>
          </cell>
          <cell r="BC58">
            <v>49</v>
          </cell>
          <cell r="BD58" t="str">
            <v>CAMBRIDGE</v>
          </cell>
          <cell r="BE58">
            <v>14233693</v>
          </cell>
          <cell r="BF58">
            <v>13661708</v>
          </cell>
          <cell r="BG58">
            <v>571985</v>
          </cell>
          <cell r="BH58">
            <v>333717.5</v>
          </cell>
          <cell r="BI58">
            <v>226786</v>
          </cell>
          <cell r="BJ58">
            <v>60568.25</v>
          </cell>
          <cell r="BK58">
            <v>299310.25</v>
          </cell>
          <cell r="BL58">
            <v>101063.5</v>
          </cell>
          <cell r="BM58">
            <v>0</v>
          </cell>
          <cell r="BN58">
            <v>1593430.5</v>
          </cell>
          <cell r="BO58">
            <v>457896.92169782269</v>
          </cell>
          <cell r="CB58">
            <v>49</v>
          </cell>
          <cell r="CC58" t="str">
            <v>CAMBRIDGE</v>
          </cell>
          <cell r="CD58">
            <v>-0.86000000000001364</v>
          </cell>
          <cell r="CE58">
            <v>-21678</v>
          </cell>
          <cell r="CF58">
            <v>0</v>
          </cell>
          <cell r="CG58">
            <v>-728</v>
          </cell>
          <cell r="CH58">
            <v>-22406</v>
          </cell>
          <cell r="CI58">
            <v>0</v>
          </cell>
          <cell r="CJ58">
            <v>0</v>
          </cell>
          <cell r="CK58">
            <v>0</v>
          </cell>
          <cell r="CL58">
            <v>0</v>
          </cell>
          <cell r="CM58">
            <v>-22406</v>
          </cell>
          <cell r="CO58">
            <v>-728</v>
          </cell>
          <cell r="CQ58">
            <v>571985</v>
          </cell>
          <cell r="CR58">
            <v>593663</v>
          </cell>
          <cell r="CS58">
            <v>-21678</v>
          </cell>
          <cell r="CT58">
            <v>-9153.1441186232259</v>
          </cell>
          <cell r="CU58">
            <v>0</v>
          </cell>
          <cell r="CW58">
            <v>0</v>
          </cell>
        </row>
        <row r="59">
          <cell r="A59">
            <v>50</v>
          </cell>
          <cell r="B59">
            <v>50</v>
          </cell>
          <cell r="C59" t="str">
            <v>CANTON</v>
          </cell>
          <cell r="D59">
            <v>14</v>
          </cell>
          <cell r="E59">
            <v>214338</v>
          </cell>
          <cell r="F59">
            <v>0</v>
          </cell>
          <cell r="G59">
            <v>12484</v>
          </cell>
          <cell r="H59">
            <v>226822</v>
          </cell>
          <cell r="J59">
            <v>58551.257537866302</v>
          </cell>
          <cell r="K59">
            <v>0.61153047792883941</v>
          </cell>
          <cell r="L59">
            <v>12484</v>
          </cell>
          <cell r="M59">
            <v>71035.257537866302</v>
          </cell>
          <cell r="O59">
            <v>155786.7424621337</v>
          </cell>
          <cell r="Q59">
            <v>0</v>
          </cell>
          <cell r="R59">
            <v>58551.257537866302</v>
          </cell>
          <cell r="S59">
            <v>12484</v>
          </cell>
          <cell r="T59">
            <v>71035.257537866302</v>
          </cell>
          <cell r="V59">
            <v>108229.44466887487</v>
          </cell>
          <cell r="AA59">
            <v>50</v>
          </cell>
          <cell r="AB59">
            <v>14</v>
          </cell>
          <cell r="AC59">
            <v>2.0964360587002098E-2</v>
          </cell>
          <cell r="AD59">
            <v>0</v>
          </cell>
          <cell r="AE59">
            <v>214338</v>
          </cell>
          <cell r="AF59">
            <v>0</v>
          </cell>
          <cell r="AG59">
            <v>0</v>
          </cell>
          <cell r="AH59">
            <v>214338</v>
          </cell>
          <cell r="AI59">
            <v>0</v>
          </cell>
          <cell r="AJ59">
            <v>12484</v>
          </cell>
          <cell r="AK59">
            <v>226822</v>
          </cell>
          <cell r="AL59">
            <v>0</v>
          </cell>
          <cell r="AM59">
            <v>0</v>
          </cell>
          <cell r="AN59">
            <v>0</v>
          </cell>
          <cell r="AO59">
            <v>0</v>
          </cell>
          <cell r="AP59">
            <v>226822</v>
          </cell>
          <cell r="AR59">
            <v>50</v>
          </cell>
          <cell r="AS59">
            <v>0</v>
          </cell>
          <cell r="AT59">
            <v>0</v>
          </cell>
          <cell r="AU59">
            <v>0</v>
          </cell>
          <cell r="AV59">
            <v>0</v>
          </cell>
          <cell r="AW59">
            <v>0</v>
          </cell>
          <cell r="BB59">
            <v>50</v>
          </cell>
          <cell r="BC59">
            <v>50</v>
          </cell>
          <cell r="BD59" t="str">
            <v>CANTON</v>
          </cell>
          <cell r="BE59">
            <v>214338</v>
          </cell>
          <cell r="BF59">
            <v>141326</v>
          </cell>
          <cell r="BG59">
            <v>73012</v>
          </cell>
          <cell r="BH59">
            <v>8284.75</v>
          </cell>
          <cell r="BI59">
            <v>13323</v>
          </cell>
          <cell r="BJ59">
            <v>0</v>
          </cell>
          <cell r="BK59">
            <v>0</v>
          </cell>
          <cell r="BL59">
            <v>998</v>
          </cell>
          <cell r="BM59">
            <v>127.69466887487943</v>
          </cell>
          <cell r="BN59">
            <v>95745.444668874872</v>
          </cell>
          <cell r="BO59">
            <v>58551.257537866302</v>
          </cell>
          <cell r="CB59">
            <v>50</v>
          </cell>
          <cell r="CC59" t="str">
            <v>CANTON</v>
          </cell>
          <cell r="CD59">
            <v>0</v>
          </cell>
          <cell r="CE59">
            <v>0</v>
          </cell>
          <cell r="CF59">
            <v>0</v>
          </cell>
          <cell r="CG59">
            <v>0</v>
          </cell>
          <cell r="CH59">
            <v>0</v>
          </cell>
          <cell r="CI59">
            <v>0</v>
          </cell>
          <cell r="CJ59">
            <v>0</v>
          </cell>
          <cell r="CK59">
            <v>0</v>
          </cell>
          <cell r="CL59">
            <v>0</v>
          </cell>
          <cell r="CM59">
            <v>0</v>
          </cell>
          <cell r="CO59">
            <v>0</v>
          </cell>
          <cell r="CQ59">
            <v>73012</v>
          </cell>
          <cell r="CR59">
            <v>73012</v>
          </cell>
          <cell r="CS59">
            <v>0</v>
          </cell>
          <cell r="CT59">
            <v>127.69466887487943</v>
          </cell>
          <cell r="CU59">
            <v>127.69466887487943</v>
          </cell>
          <cell r="CW59">
            <v>0</v>
          </cell>
        </row>
        <row r="60">
          <cell r="A60">
            <v>51</v>
          </cell>
          <cell r="B60">
            <v>51</v>
          </cell>
          <cell r="C60" t="str">
            <v>CARLISLE</v>
          </cell>
          <cell r="D60">
            <v>0</v>
          </cell>
          <cell r="E60">
            <v>0</v>
          </cell>
          <cell r="F60">
            <v>0</v>
          </cell>
          <cell r="G60">
            <v>0</v>
          </cell>
          <cell r="H60">
            <v>0</v>
          </cell>
          <cell r="J60">
            <v>-0.89420268163568328</v>
          </cell>
          <cell r="K60">
            <v>-1.8513003296139965E-4</v>
          </cell>
          <cell r="L60">
            <v>0</v>
          </cell>
          <cell r="M60">
            <v>-0.89420268163568328</v>
          </cell>
          <cell r="O60">
            <v>0.89420268163568328</v>
          </cell>
          <cell r="Q60">
            <v>0</v>
          </cell>
          <cell r="R60">
            <v>-0.89420268163568328</v>
          </cell>
          <cell r="S60">
            <v>0</v>
          </cell>
          <cell r="T60">
            <v>-0.89420268163568328</v>
          </cell>
          <cell r="V60">
            <v>4830.1330007440129</v>
          </cell>
          <cell r="AA60">
            <v>51</v>
          </cell>
          <cell r="AR60">
            <v>51</v>
          </cell>
          <cell r="BB60">
            <v>51</v>
          </cell>
          <cell r="BC60">
            <v>51</v>
          </cell>
          <cell r="BD60" t="str">
            <v>CARLISLE</v>
          </cell>
          <cell r="BE60">
            <v>0</v>
          </cell>
          <cell r="BF60">
            <v>0</v>
          </cell>
          <cell r="BG60">
            <v>0</v>
          </cell>
          <cell r="BH60">
            <v>0</v>
          </cell>
          <cell r="BI60">
            <v>4636</v>
          </cell>
          <cell r="BJ60">
            <v>0</v>
          </cell>
          <cell r="BK60">
            <v>0</v>
          </cell>
          <cell r="BL60">
            <v>195.25</v>
          </cell>
          <cell r="BM60">
            <v>-1.1169992559873947</v>
          </cell>
          <cell r="BN60">
            <v>4830.1330007440129</v>
          </cell>
          <cell r="BO60">
            <v>-0.89420268163568328</v>
          </cell>
          <cell r="CB60">
            <v>51</v>
          </cell>
          <cell r="CC60" t="str">
            <v>CARLISLE</v>
          </cell>
          <cell r="CD60">
            <v>0</v>
          </cell>
          <cell r="CE60">
            <v>0</v>
          </cell>
          <cell r="CF60">
            <v>0</v>
          </cell>
          <cell r="CG60">
            <v>0</v>
          </cell>
          <cell r="CH60">
            <v>0</v>
          </cell>
          <cell r="CI60">
            <v>0</v>
          </cell>
          <cell r="CJ60">
            <v>0</v>
          </cell>
          <cell r="CK60">
            <v>0</v>
          </cell>
          <cell r="CL60">
            <v>0</v>
          </cell>
          <cell r="CM60">
            <v>0</v>
          </cell>
          <cell r="CO60">
            <v>0</v>
          </cell>
          <cell r="CQ60">
            <v>0</v>
          </cell>
          <cell r="CR60">
            <v>0</v>
          </cell>
          <cell r="CS60">
            <v>0</v>
          </cell>
          <cell r="CT60">
            <v>-1.1169992559873947</v>
          </cell>
          <cell r="CU60">
            <v>-1.1169992559873947</v>
          </cell>
          <cell r="CW60">
            <v>0</v>
          </cell>
        </row>
        <row r="61">
          <cell r="A61">
            <v>52</v>
          </cell>
          <cell r="B61">
            <v>52</v>
          </cell>
          <cell r="C61" t="str">
            <v>CARVER</v>
          </cell>
          <cell r="D61">
            <v>43</v>
          </cell>
          <cell r="E61">
            <v>587164</v>
          </cell>
          <cell r="F61">
            <v>0</v>
          </cell>
          <cell r="G61">
            <v>38399</v>
          </cell>
          <cell r="H61">
            <v>625563</v>
          </cell>
          <cell r="J61">
            <v>902.3574757142535</v>
          </cell>
          <cell r="K61">
            <v>6.7927538420730739E-3</v>
          </cell>
          <cell r="L61">
            <v>38399</v>
          </cell>
          <cell r="M61">
            <v>39301.357475714256</v>
          </cell>
          <cell r="O61">
            <v>586261.64252428571</v>
          </cell>
          <cell r="Q61">
            <v>0</v>
          </cell>
          <cell r="R61">
            <v>902.3574757142535</v>
          </cell>
          <cell r="S61">
            <v>38399</v>
          </cell>
          <cell r="T61">
            <v>39301.357475714256</v>
          </cell>
          <cell r="V61">
            <v>171240.18587151155</v>
          </cell>
          <cell r="AA61">
            <v>52</v>
          </cell>
          <cell r="AB61">
            <v>43</v>
          </cell>
          <cell r="AC61">
            <v>0</v>
          </cell>
          <cell r="AD61">
            <v>0</v>
          </cell>
          <cell r="AE61">
            <v>587164</v>
          </cell>
          <cell r="AF61">
            <v>0</v>
          </cell>
          <cell r="AG61">
            <v>0</v>
          </cell>
          <cell r="AH61">
            <v>587164</v>
          </cell>
          <cell r="AI61">
            <v>0</v>
          </cell>
          <cell r="AJ61">
            <v>38399</v>
          </cell>
          <cell r="AK61">
            <v>625563</v>
          </cell>
          <cell r="AL61">
            <v>0</v>
          </cell>
          <cell r="AM61">
            <v>0</v>
          </cell>
          <cell r="AN61">
            <v>0</v>
          </cell>
          <cell r="AO61">
            <v>0</v>
          </cell>
          <cell r="AP61">
            <v>625563</v>
          </cell>
          <cell r="AR61">
            <v>52</v>
          </cell>
          <cell r="AS61">
            <v>0</v>
          </cell>
          <cell r="AT61">
            <v>0</v>
          </cell>
          <cell r="AU61">
            <v>0</v>
          </cell>
          <cell r="AV61">
            <v>0</v>
          </cell>
          <cell r="AW61">
            <v>0</v>
          </cell>
          <cell r="BB61">
            <v>52</v>
          </cell>
          <cell r="BC61">
            <v>52</v>
          </cell>
          <cell r="BD61" t="str">
            <v>CARVER</v>
          </cell>
          <cell r="BE61">
            <v>587164</v>
          </cell>
          <cell r="BF61">
            <v>586553</v>
          </cell>
          <cell r="BG61">
            <v>611</v>
          </cell>
          <cell r="BH61">
            <v>33011.25</v>
          </cell>
          <cell r="BI61">
            <v>22475</v>
          </cell>
          <cell r="BJ61">
            <v>21906.5</v>
          </cell>
          <cell r="BK61">
            <v>36677</v>
          </cell>
          <cell r="BL61">
            <v>17644.25</v>
          </cell>
          <cell r="BM61">
            <v>516.18587151155225</v>
          </cell>
          <cell r="BN61">
            <v>132841.18587151155</v>
          </cell>
          <cell r="BO61">
            <v>902.3574757142535</v>
          </cell>
          <cell r="CB61">
            <v>52</v>
          </cell>
          <cell r="CC61" t="str">
            <v>CARVER</v>
          </cell>
          <cell r="CD61">
            <v>0</v>
          </cell>
          <cell r="CE61">
            <v>0</v>
          </cell>
          <cell r="CF61">
            <v>0</v>
          </cell>
          <cell r="CG61">
            <v>0</v>
          </cell>
          <cell r="CH61">
            <v>0</v>
          </cell>
          <cell r="CI61">
            <v>0</v>
          </cell>
          <cell r="CJ61">
            <v>0</v>
          </cell>
          <cell r="CK61">
            <v>0</v>
          </cell>
          <cell r="CL61">
            <v>0</v>
          </cell>
          <cell r="CM61">
            <v>0</v>
          </cell>
          <cell r="CO61">
            <v>0</v>
          </cell>
          <cell r="CQ61">
            <v>611</v>
          </cell>
          <cell r="CR61">
            <v>611</v>
          </cell>
          <cell r="CS61">
            <v>0</v>
          </cell>
          <cell r="CT61">
            <v>516.18587151155225</v>
          </cell>
          <cell r="CU61">
            <v>516.18587151155225</v>
          </cell>
          <cell r="CW61">
            <v>0</v>
          </cell>
        </row>
        <row r="62">
          <cell r="A62">
            <v>53</v>
          </cell>
          <cell r="B62">
            <v>53</v>
          </cell>
          <cell r="C62" t="str">
            <v>CHARLEMONT</v>
          </cell>
          <cell r="D62">
            <v>0</v>
          </cell>
          <cell r="E62">
            <v>0</v>
          </cell>
          <cell r="F62">
            <v>0</v>
          </cell>
          <cell r="G62">
            <v>0</v>
          </cell>
          <cell r="H62">
            <v>0</v>
          </cell>
          <cell r="J62">
            <v>0</v>
          </cell>
          <cell r="K62"/>
          <cell r="L62">
            <v>0</v>
          </cell>
          <cell r="M62">
            <v>0</v>
          </cell>
          <cell r="O62">
            <v>0</v>
          </cell>
          <cell r="Q62">
            <v>0</v>
          </cell>
          <cell r="R62">
            <v>0</v>
          </cell>
          <cell r="S62">
            <v>0</v>
          </cell>
          <cell r="T62">
            <v>0</v>
          </cell>
          <cell r="V62">
            <v>0</v>
          </cell>
          <cell r="AA62">
            <v>53</v>
          </cell>
          <cell r="AR62">
            <v>53</v>
          </cell>
          <cell r="BB62">
            <v>53</v>
          </cell>
          <cell r="BC62">
            <v>53</v>
          </cell>
          <cell r="BD62" t="str">
            <v>CHARLEMONT</v>
          </cell>
          <cell r="BE62">
            <v>0</v>
          </cell>
          <cell r="BF62">
            <v>0</v>
          </cell>
          <cell r="BG62">
            <v>0</v>
          </cell>
          <cell r="BH62">
            <v>0</v>
          </cell>
          <cell r="BI62">
            <v>0</v>
          </cell>
          <cell r="BJ62">
            <v>0</v>
          </cell>
          <cell r="BK62">
            <v>0</v>
          </cell>
          <cell r="BL62">
            <v>0</v>
          </cell>
          <cell r="BM62">
            <v>0</v>
          </cell>
          <cell r="BN62">
            <v>0</v>
          </cell>
          <cell r="BO62">
            <v>0</v>
          </cell>
          <cell r="CB62">
            <v>53</v>
          </cell>
          <cell r="CC62" t="str">
            <v>CHARLEMONT</v>
          </cell>
          <cell r="CD62">
            <v>0</v>
          </cell>
          <cell r="CE62">
            <v>0</v>
          </cell>
          <cell r="CF62">
            <v>0</v>
          </cell>
          <cell r="CG62">
            <v>0</v>
          </cell>
          <cell r="CH62">
            <v>0</v>
          </cell>
          <cell r="CI62">
            <v>0</v>
          </cell>
          <cell r="CJ62">
            <v>0</v>
          </cell>
          <cell r="CK62">
            <v>0</v>
          </cell>
          <cell r="CL62">
            <v>0</v>
          </cell>
          <cell r="CM62">
            <v>0</v>
          </cell>
          <cell r="CO62">
            <v>0</v>
          </cell>
          <cell r="CQ62">
            <v>0</v>
          </cell>
          <cell r="CR62">
            <v>0</v>
          </cell>
          <cell r="CS62">
            <v>0</v>
          </cell>
          <cell r="CT62">
            <v>0</v>
          </cell>
          <cell r="CU62">
            <v>0</v>
          </cell>
          <cell r="CW62">
            <v>0</v>
          </cell>
        </row>
        <row r="63">
          <cell r="A63">
            <v>54</v>
          </cell>
          <cell r="B63">
            <v>54</v>
          </cell>
          <cell r="C63" t="str">
            <v>CHARLTON</v>
          </cell>
          <cell r="D63">
            <v>0</v>
          </cell>
          <cell r="E63">
            <v>0</v>
          </cell>
          <cell r="F63">
            <v>0</v>
          </cell>
          <cell r="G63">
            <v>0</v>
          </cell>
          <cell r="H63">
            <v>0</v>
          </cell>
          <cell r="J63">
            <v>0</v>
          </cell>
          <cell r="K63"/>
          <cell r="L63">
            <v>0</v>
          </cell>
          <cell r="M63">
            <v>0</v>
          </cell>
          <cell r="O63">
            <v>0</v>
          </cell>
          <cell r="Q63">
            <v>0</v>
          </cell>
          <cell r="R63">
            <v>0</v>
          </cell>
          <cell r="S63">
            <v>0</v>
          </cell>
          <cell r="T63">
            <v>0</v>
          </cell>
          <cell r="V63">
            <v>0</v>
          </cell>
          <cell r="AA63">
            <v>54</v>
          </cell>
          <cell r="AR63">
            <v>54</v>
          </cell>
          <cell r="BB63">
            <v>54</v>
          </cell>
          <cell r="BC63">
            <v>54</v>
          </cell>
          <cell r="BD63" t="str">
            <v>CHARLTON</v>
          </cell>
          <cell r="BE63">
            <v>0</v>
          </cell>
          <cell r="BF63">
            <v>0</v>
          </cell>
          <cell r="BG63">
            <v>0</v>
          </cell>
          <cell r="BH63">
            <v>0</v>
          </cell>
          <cell r="BI63">
            <v>0</v>
          </cell>
          <cell r="BJ63">
            <v>0</v>
          </cell>
          <cell r="BK63">
            <v>0</v>
          </cell>
          <cell r="BL63">
            <v>0</v>
          </cell>
          <cell r="BM63">
            <v>0</v>
          </cell>
          <cell r="BN63">
            <v>0</v>
          </cell>
          <cell r="BO63">
            <v>0</v>
          </cell>
          <cell r="CB63">
            <v>54</v>
          </cell>
          <cell r="CC63" t="str">
            <v>CHARLTON</v>
          </cell>
          <cell r="CD63">
            <v>0</v>
          </cell>
          <cell r="CE63">
            <v>0</v>
          </cell>
          <cell r="CF63">
            <v>0</v>
          </cell>
          <cell r="CG63">
            <v>0</v>
          </cell>
          <cell r="CH63">
            <v>0</v>
          </cell>
          <cell r="CI63">
            <v>0</v>
          </cell>
          <cell r="CJ63">
            <v>0</v>
          </cell>
          <cell r="CK63">
            <v>0</v>
          </cell>
          <cell r="CL63">
            <v>0</v>
          </cell>
          <cell r="CM63">
            <v>0</v>
          </cell>
          <cell r="CO63">
            <v>0</v>
          </cell>
          <cell r="CQ63">
            <v>0</v>
          </cell>
          <cell r="CR63">
            <v>0</v>
          </cell>
          <cell r="CS63">
            <v>0</v>
          </cell>
          <cell r="CT63">
            <v>0</v>
          </cell>
          <cell r="CU63">
            <v>0</v>
          </cell>
          <cell r="CW63">
            <v>0</v>
          </cell>
        </row>
        <row r="64">
          <cell r="A64">
            <v>55</v>
          </cell>
          <cell r="B64">
            <v>55</v>
          </cell>
          <cell r="C64" t="str">
            <v>CHATHAM</v>
          </cell>
          <cell r="D64">
            <v>0</v>
          </cell>
          <cell r="E64">
            <v>0</v>
          </cell>
          <cell r="F64">
            <v>0</v>
          </cell>
          <cell r="G64">
            <v>0</v>
          </cell>
          <cell r="H64">
            <v>0</v>
          </cell>
          <cell r="J64">
            <v>0</v>
          </cell>
          <cell r="K64"/>
          <cell r="L64">
            <v>0</v>
          </cell>
          <cell r="M64">
            <v>0</v>
          </cell>
          <cell r="O64">
            <v>0</v>
          </cell>
          <cell r="Q64">
            <v>0</v>
          </cell>
          <cell r="R64">
            <v>0</v>
          </cell>
          <cell r="S64">
            <v>0</v>
          </cell>
          <cell r="T64">
            <v>0</v>
          </cell>
          <cell r="V64">
            <v>0</v>
          </cell>
          <cell r="AA64">
            <v>55</v>
          </cell>
          <cell r="AR64">
            <v>55</v>
          </cell>
          <cell r="BB64">
            <v>55</v>
          </cell>
          <cell r="BC64">
            <v>55</v>
          </cell>
          <cell r="BD64" t="str">
            <v>CHATHAM</v>
          </cell>
          <cell r="BE64">
            <v>0</v>
          </cell>
          <cell r="BF64">
            <v>0</v>
          </cell>
          <cell r="BG64">
            <v>0</v>
          </cell>
          <cell r="BH64">
            <v>0</v>
          </cell>
          <cell r="BI64">
            <v>0</v>
          </cell>
          <cell r="BJ64">
            <v>0</v>
          </cell>
          <cell r="BK64">
            <v>0</v>
          </cell>
          <cell r="BL64">
            <v>0</v>
          </cell>
          <cell r="BM64">
            <v>0</v>
          </cell>
          <cell r="BN64">
            <v>0</v>
          </cell>
          <cell r="BO64">
            <v>0</v>
          </cell>
          <cell r="CB64">
            <v>55</v>
          </cell>
          <cell r="CC64" t="str">
            <v>CHATHAM</v>
          </cell>
          <cell r="CD64">
            <v>0</v>
          </cell>
          <cell r="CE64">
            <v>0</v>
          </cell>
          <cell r="CF64">
            <v>0</v>
          </cell>
          <cell r="CG64">
            <v>0</v>
          </cell>
          <cell r="CH64">
            <v>0</v>
          </cell>
          <cell r="CI64">
            <v>0</v>
          </cell>
          <cell r="CJ64">
            <v>0</v>
          </cell>
          <cell r="CK64">
            <v>0</v>
          </cell>
          <cell r="CL64">
            <v>0</v>
          </cell>
          <cell r="CM64">
            <v>0</v>
          </cell>
          <cell r="CO64">
            <v>0</v>
          </cell>
          <cell r="CQ64">
            <v>0</v>
          </cell>
          <cell r="CR64">
            <v>0</v>
          </cell>
          <cell r="CS64">
            <v>0</v>
          </cell>
          <cell r="CT64">
            <v>0</v>
          </cell>
          <cell r="CU64">
            <v>0</v>
          </cell>
          <cell r="CW64">
            <v>0</v>
          </cell>
        </row>
        <row r="65">
          <cell r="A65">
            <v>56</v>
          </cell>
          <cell r="B65">
            <v>56</v>
          </cell>
          <cell r="C65" t="str">
            <v>CHELMSFORD</v>
          </cell>
          <cell r="D65">
            <v>114</v>
          </cell>
          <cell r="E65">
            <v>1468336</v>
          </cell>
          <cell r="F65">
            <v>0</v>
          </cell>
          <cell r="G65">
            <v>101653</v>
          </cell>
          <cell r="H65">
            <v>1569989</v>
          </cell>
          <cell r="J65">
            <v>64454.044770991866</v>
          </cell>
          <cell r="K65">
            <v>0.33618851092437002</v>
          </cell>
          <cell r="L65">
            <v>101653</v>
          </cell>
          <cell r="M65">
            <v>166107.04477099187</v>
          </cell>
          <cell r="O65">
            <v>1403881.9552290081</v>
          </cell>
          <cell r="Q65">
            <v>0</v>
          </cell>
          <cell r="R65">
            <v>64454.044770991866</v>
          </cell>
          <cell r="S65">
            <v>101653</v>
          </cell>
          <cell r="T65">
            <v>166107.04477099187</v>
          </cell>
          <cell r="V65">
            <v>293372.95079121442</v>
          </cell>
          <cell r="AA65">
            <v>56</v>
          </cell>
          <cell r="AB65">
            <v>114</v>
          </cell>
          <cell r="AC65">
            <v>0.16716285724963975</v>
          </cell>
          <cell r="AD65">
            <v>0</v>
          </cell>
          <cell r="AE65">
            <v>1468336</v>
          </cell>
          <cell r="AF65">
            <v>0</v>
          </cell>
          <cell r="AG65">
            <v>0</v>
          </cell>
          <cell r="AH65">
            <v>1468336</v>
          </cell>
          <cell r="AI65">
            <v>0</v>
          </cell>
          <cell r="AJ65">
            <v>101653</v>
          </cell>
          <cell r="AK65">
            <v>1569989</v>
          </cell>
          <cell r="AL65">
            <v>0</v>
          </cell>
          <cell r="AM65">
            <v>0</v>
          </cell>
          <cell r="AN65">
            <v>0</v>
          </cell>
          <cell r="AO65">
            <v>0</v>
          </cell>
          <cell r="AP65">
            <v>1569989</v>
          </cell>
          <cell r="AR65">
            <v>56</v>
          </cell>
          <cell r="AS65">
            <v>0</v>
          </cell>
          <cell r="AT65">
            <v>0</v>
          </cell>
          <cell r="AU65">
            <v>0</v>
          </cell>
          <cell r="AV65">
            <v>0</v>
          </cell>
          <cell r="AW65">
            <v>0</v>
          </cell>
          <cell r="BB65">
            <v>56</v>
          </cell>
          <cell r="BC65">
            <v>56</v>
          </cell>
          <cell r="BD65" t="str">
            <v>CHELMSFORD</v>
          </cell>
          <cell r="BE65">
            <v>1468336</v>
          </cell>
          <cell r="BF65">
            <v>1388092</v>
          </cell>
          <cell r="BG65">
            <v>80244</v>
          </cell>
          <cell r="BH65">
            <v>17037.25</v>
          </cell>
          <cell r="BI65">
            <v>0</v>
          </cell>
          <cell r="BJ65">
            <v>32026.75</v>
          </cell>
          <cell r="BK65">
            <v>61798.5</v>
          </cell>
          <cell r="BL65">
            <v>344.25</v>
          </cell>
          <cell r="BM65">
            <v>269.20079121441086</v>
          </cell>
          <cell r="BN65">
            <v>191719.95079121442</v>
          </cell>
          <cell r="BO65">
            <v>64454.044770991866</v>
          </cell>
          <cell r="CB65">
            <v>56</v>
          </cell>
          <cell r="CC65" t="str">
            <v>CHELMSFORD</v>
          </cell>
          <cell r="CD65">
            <v>0</v>
          </cell>
          <cell r="CE65">
            <v>0</v>
          </cell>
          <cell r="CF65">
            <v>0</v>
          </cell>
          <cell r="CG65">
            <v>0</v>
          </cell>
          <cell r="CH65">
            <v>0</v>
          </cell>
          <cell r="CI65">
            <v>0</v>
          </cell>
          <cell r="CJ65">
            <v>0</v>
          </cell>
          <cell r="CK65">
            <v>0</v>
          </cell>
          <cell r="CL65">
            <v>0</v>
          </cell>
          <cell r="CM65">
            <v>0</v>
          </cell>
          <cell r="CO65">
            <v>0</v>
          </cell>
          <cell r="CQ65">
            <v>80244</v>
          </cell>
          <cell r="CR65">
            <v>80244</v>
          </cell>
          <cell r="CS65">
            <v>0</v>
          </cell>
          <cell r="CT65">
            <v>269.20079121441086</v>
          </cell>
          <cell r="CU65">
            <v>269.20079121441086</v>
          </cell>
          <cell r="CW65">
            <v>0</v>
          </cell>
        </row>
        <row r="66">
          <cell r="A66">
            <v>57</v>
          </cell>
          <cell r="B66">
            <v>57</v>
          </cell>
          <cell r="C66" t="str">
            <v>CHELSEA</v>
          </cell>
          <cell r="D66">
            <v>984</v>
          </cell>
          <cell r="E66">
            <v>12756950</v>
          </cell>
          <cell r="F66">
            <v>0</v>
          </cell>
          <cell r="G66">
            <v>873618</v>
          </cell>
          <cell r="H66">
            <v>13630568</v>
          </cell>
          <cell r="J66">
            <v>1490515.1810785143</v>
          </cell>
          <cell r="K66">
            <v>0.41730356777716143</v>
          </cell>
          <cell r="L66">
            <v>873618</v>
          </cell>
          <cell r="M66">
            <v>2364133.1810785141</v>
          </cell>
          <cell r="O66">
            <v>11266434.818921486</v>
          </cell>
          <cell r="Q66">
            <v>0</v>
          </cell>
          <cell r="R66">
            <v>1490515.1810785143</v>
          </cell>
          <cell r="S66">
            <v>873618</v>
          </cell>
          <cell r="T66">
            <v>2364133.1810785141</v>
          </cell>
          <cell r="V66">
            <v>4445394.75</v>
          </cell>
          <cell r="AA66">
            <v>57</v>
          </cell>
          <cell r="AB66">
            <v>984</v>
          </cell>
          <cell r="AC66">
            <v>0.97326373153135248</v>
          </cell>
          <cell r="AD66">
            <v>0</v>
          </cell>
          <cell r="AE66">
            <v>12818231</v>
          </cell>
          <cell r="AF66">
            <v>0</v>
          </cell>
          <cell r="AG66">
            <v>0</v>
          </cell>
          <cell r="AH66">
            <v>12818231</v>
          </cell>
          <cell r="AI66">
            <v>0</v>
          </cell>
          <cell r="AJ66">
            <v>877858</v>
          </cell>
          <cell r="AK66">
            <v>13696089</v>
          </cell>
          <cell r="AL66">
            <v>0</v>
          </cell>
          <cell r="AM66">
            <v>0</v>
          </cell>
          <cell r="AN66">
            <v>0</v>
          </cell>
          <cell r="AO66">
            <v>0</v>
          </cell>
          <cell r="AP66">
            <v>13696089</v>
          </cell>
          <cell r="AR66">
            <v>57</v>
          </cell>
          <cell r="AS66">
            <v>0</v>
          </cell>
          <cell r="AT66">
            <v>0</v>
          </cell>
          <cell r="AU66">
            <v>0</v>
          </cell>
          <cell r="AV66">
            <v>0</v>
          </cell>
          <cell r="AW66">
            <v>0</v>
          </cell>
          <cell r="BB66">
            <v>57</v>
          </cell>
          <cell r="BC66">
            <v>57</v>
          </cell>
          <cell r="BD66" t="str">
            <v>CHELSEA</v>
          </cell>
          <cell r="BE66">
            <v>12756950</v>
          </cell>
          <cell r="BF66">
            <v>10895063</v>
          </cell>
          <cell r="BG66">
            <v>1861887</v>
          </cell>
          <cell r="BH66">
            <v>218048.75</v>
          </cell>
          <cell r="BI66">
            <v>448781</v>
          </cell>
          <cell r="BJ66">
            <v>500226</v>
          </cell>
          <cell r="BK66">
            <v>286710.25</v>
          </cell>
          <cell r="BL66">
            <v>256123.75</v>
          </cell>
          <cell r="BM66">
            <v>0</v>
          </cell>
          <cell r="BN66">
            <v>3571776.75</v>
          </cell>
          <cell r="BO66">
            <v>1490515.1810785143</v>
          </cell>
          <cell r="CB66">
            <v>57</v>
          </cell>
          <cell r="CC66" t="str">
            <v>CHELSEA</v>
          </cell>
          <cell r="CD66">
            <v>-9.1300000000001091</v>
          </cell>
          <cell r="CE66">
            <v>-61281</v>
          </cell>
          <cell r="CF66">
            <v>0</v>
          </cell>
          <cell r="CG66">
            <v>-4240</v>
          </cell>
          <cell r="CH66">
            <v>-65521</v>
          </cell>
          <cell r="CI66">
            <v>0</v>
          </cell>
          <cell r="CJ66">
            <v>0</v>
          </cell>
          <cell r="CK66">
            <v>0</v>
          </cell>
          <cell r="CL66">
            <v>0</v>
          </cell>
          <cell r="CM66">
            <v>-65521</v>
          </cell>
          <cell r="CO66">
            <v>-4240</v>
          </cell>
          <cell r="CQ66">
            <v>1861887</v>
          </cell>
          <cell r="CR66">
            <v>1923168</v>
          </cell>
          <cell r="CS66">
            <v>-61281</v>
          </cell>
          <cell r="CT66">
            <v>-37289.191132565378</v>
          </cell>
          <cell r="CU66">
            <v>0</v>
          </cell>
          <cell r="CW66">
            <v>0</v>
          </cell>
        </row>
        <row r="67">
          <cell r="A67">
            <v>58</v>
          </cell>
          <cell r="B67">
            <v>58</v>
          </cell>
          <cell r="C67" t="str">
            <v>CHESHIRE</v>
          </cell>
          <cell r="D67">
            <v>0</v>
          </cell>
          <cell r="E67">
            <v>0</v>
          </cell>
          <cell r="F67">
            <v>0</v>
          </cell>
          <cell r="G67">
            <v>0</v>
          </cell>
          <cell r="H67">
            <v>0</v>
          </cell>
          <cell r="J67">
            <v>0</v>
          </cell>
          <cell r="K67"/>
          <cell r="L67">
            <v>0</v>
          </cell>
          <cell r="M67">
            <v>0</v>
          </cell>
          <cell r="O67">
            <v>0</v>
          </cell>
          <cell r="Q67">
            <v>0</v>
          </cell>
          <cell r="R67">
            <v>0</v>
          </cell>
          <cell r="S67">
            <v>0</v>
          </cell>
          <cell r="T67">
            <v>0</v>
          </cell>
          <cell r="V67">
            <v>0</v>
          </cell>
          <cell r="AA67">
            <v>58</v>
          </cell>
          <cell r="AR67">
            <v>58</v>
          </cell>
          <cell r="BB67">
            <v>58</v>
          </cell>
          <cell r="BC67">
            <v>58</v>
          </cell>
          <cell r="BD67" t="str">
            <v>CHESHIRE</v>
          </cell>
          <cell r="BE67">
            <v>0</v>
          </cell>
          <cell r="BF67">
            <v>0</v>
          </cell>
          <cell r="BG67">
            <v>0</v>
          </cell>
          <cell r="BH67">
            <v>0</v>
          </cell>
          <cell r="BI67">
            <v>0</v>
          </cell>
          <cell r="BJ67">
            <v>0</v>
          </cell>
          <cell r="BK67">
            <v>0</v>
          </cell>
          <cell r="BL67">
            <v>0</v>
          </cell>
          <cell r="BM67">
            <v>0</v>
          </cell>
          <cell r="BN67">
            <v>0</v>
          </cell>
          <cell r="BO67">
            <v>0</v>
          </cell>
          <cell r="CB67">
            <v>58</v>
          </cell>
          <cell r="CC67" t="str">
            <v>CHESHIRE</v>
          </cell>
          <cell r="CD67">
            <v>0</v>
          </cell>
          <cell r="CE67">
            <v>0</v>
          </cell>
          <cell r="CF67">
            <v>0</v>
          </cell>
          <cell r="CG67">
            <v>0</v>
          </cell>
          <cell r="CH67">
            <v>0</v>
          </cell>
          <cell r="CI67">
            <v>0</v>
          </cell>
          <cell r="CJ67">
            <v>0</v>
          </cell>
          <cell r="CK67">
            <v>0</v>
          </cell>
          <cell r="CL67">
            <v>0</v>
          </cell>
          <cell r="CM67">
            <v>0</v>
          </cell>
          <cell r="CO67">
            <v>0</v>
          </cell>
          <cell r="CQ67">
            <v>0</v>
          </cell>
          <cell r="CR67">
            <v>0</v>
          </cell>
          <cell r="CS67">
            <v>0</v>
          </cell>
          <cell r="CT67">
            <v>0</v>
          </cell>
          <cell r="CU67">
            <v>0</v>
          </cell>
          <cell r="CW67">
            <v>0</v>
          </cell>
        </row>
        <row r="68">
          <cell r="A68">
            <v>59</v>
          </cell>
          <cell r="B68">
            <v>59</v>
          </cell>
          <cell r="C68" t="str">
            <v>CHESTER</v>
          </cell>
          <cell r="D68">
            <v>0</v>
          </cell>
          <cell r="E68">
            <v>0</v>
          </cell>
          <cell r="F68">
            <v>0</v>
          </cell>
          <cell r="G68">
            <v>0</v>
          </cell>
          <cell r="H68">
            <v>0</v>
          </cell>
          <cell r="J68">
            <v>0</v>
          </cell>
          <cell r="K68"/>
          <cell r="L68">
            <v>0</v>
          </cell>
          <cell r="M68">
            <v>0</v>
          </cell>
          <cell r="O68">
            <v>0</v>
          </cell>
          <cell r="Q68">
            <v>0</v>
          </cell>
          <cell r="R68">
            <v>0</v>
          </cell>
          <cell r="S68">
            <v>0</v>
          </cell>
          <cell r="T68">
            <v>0</v>
          </cell>
          <cell r="V68">
            <v>0</v>
          </cell>
          <cell r="AA68">
            <v>59</v>
          </cell>
          <cell r="AR68">
            <v>59</v>
          </cell>
          <cell r="BB68">
            <v>59</v>
          </cell>
          <cell r="BC68">
            <v>59</v>
          </cell>
          <cell r="BD68" t="str">
            <v>CHESTER</v>
          </cell>
          <cell r="BE68">
            <v>0</v>
          </cell>
          <cell r="BF68">
            <v>0</v>
          </cell>
          <cell r="BG68">
            <v>0</v>
          </cell>
          <cell r="BH68">
            <v>0</v>
          </cell>
          <cell r="BI68">
            <v>0</v>
          </cell>
          <cell r="BJ68">
            <v>0</v>
          </cell>
          <cell r="BK68">
            <v>0</v>
          </cell>
          <cell r="BL68">
            <v>0</v>
          </cell>
          <cell r="BM68">
            <v>0</v>
          </cell>
          <cell r="BN68">
            <v>0</v>
          </cell>
          <cell r="BO68">
            <v>0</v>
          </cell>
          <cell r="CB68">
            <v>59</v>
          </cell>
          <cell r="CC68" t="str">
            <v>CHESTER</v>
          </cell>
          <cell r="CD68">
            <v>0</v>
          </cell>
          <cell r="CE68">
            <v>0</v>
          </cell>
          <cell r="CF68">
            <v>0</v>
          </cell>
          <cell r="CG68">
            <v>0</v>
          </cell>
          <cell r="CH68">
            <v>0</v>
          </cell>
          <cell r="CI68">
            <v>0</v>
          </cell>
          <cell r="CJ68">
            <v>0</v>
          </cell>
          <cell r="CK68">
            <v>0</v>
          </cell>
          <cell r="CL68">
            <v>0</v>
          </cell>
          <cell r="CM68">
            <v>0</v>
          </cell>
          <cell r="CO68">
            <v>0</v>
          </cell>
          <cell r="CQ68">
            <v>0</v>
          </cell>
          <cell r="CR68">
            <v>0</v>
          </cell>
          <cell r="CS68">
            <v>0</v>
          </cell>
          <cell r="CT68">
            <v>0</v>
          </cell>
          <cell r="CU68">
            <v>0</v>
          </cell>
          <cell r="CW68">
            <v>0</v>
          </cell>
        </row>
        <row r="69">
          <cell r="A69">
            <v>60</v>
          </cell>
          <cell r="B69">
            <v>60</v>
          </cell>
          <cell r="C69" t="str">
            <v>CHESTERFIELD</v>
          </cell>
          <cell r="D69">
            <v>0</v>
          </cell>
          <cell r="E69">
            <v>0</v>
          </cell>
          <cell r="F69">
            <v>0</v>
          </cell>
          <cell r="G69">
            <v>0</v>
          </cell>
          <cell r="H69">
            <v>0</v>
          </cell>
          <cell r="J69">
            <v>0</v>
          </cell>
          <cell r="K69"/>
          <cell r="L69">
            <v>0</v>
          </cell>
          <cell r="M69">
            <v>0</v>
          </cell>
          <cell r="O69">
            <v>0</v>
          </cell>
          <cell r="Q69">
            <v>0</v>
          </cell>
          <cell r="R69">
            <v>0</v>
          </cell>
          <cell r="S69">
            <v>0</v>
          </cell>
          <cell r="T69">
            <v>0</v>
          </cell>
          <cell r="V69">
            <v>0</v>
          </cell>
          <cell r="AA69">
            <v>60</v>
          </cell>
          <cell r="AR69">
            <v>60</v>
          </cell>
          <cell r="BB69">
            <v>60</v>
          </cell>
          <cell r="BC69">
            <v>60</v>
          </cell>
          <cell r="BD69" t="str">
            <v>CHESTERFIELD</v>
          </cell>
          <cell r="BE69">
            <v>0</v>
          </cell>
          <cell r="BF69">
            <v>0</v>
          </cell>
          <cell r="BG69">
            <v>0</v>
          </cell>
          <cell r="BH69">
            <v>0</v>
          </cell>
          <cell r="BI69">
            <v>0</v>
          </cell>
          <cell r="BJ69">
            <v>0</v>
          </cell>
          <cell r="BK69">
            <v>0</v>
          </cell>
          <cell r="BL69">
            <v>0</v>
          </cell>
          <cell r="BM69">
            <v>0</v>
          </cell>
          <cell r="BN69">
            <v>0</v>
          </cell>
          <cell r="BO69">
            <v>0</v>
          </cell>
          <cell r="CB69">
            <v>60</v>
          </cell>
          <cell r="CC69" t="str">
            <v>CHESTERFIELD</v>
          </cell>
          <cell r="CD69">
            <v>0</v>
          </cell>
          <cell r="CE69">
            <v>0</v>
          </cell>
          <cell r="CF69">
            <v>0</v>
          </cell>
          <cell r="CG69">
            <v>0</v>
          </cell>
          <cell r="CH69">
            <v>0</v>
          </cell>
          <cell r="CI69">
            <v>0</v>
          </cell>
          <cell r="CJ69">
            <v>0</v>
          </cell>
          <cell r="CK69">
            <v>0</v>
          </cell>
          <cell r="CL69">
            <v>0</v>
          </cell>
          <cell r="CM69">
            <v>0</v>
          </cell>
          <cell r="CO69">
            <v>0</v>
          </cell>
          <cell r="CQ69">
            <v>0</v>
          </cell>
          <cell r="CR69">
            <v>0</v>
          </cell>
          <cell r="CS69">
            <v>0</v>
          </cell>
          <cell r="CT69">
            <v>0</v>
          </cell>
          <cell r="CU69">
            <v>0</v>
          </cell>
          <cell r="CW69">
            <v>0</v>
          </cell>
        </row>
        <row r="70">
          <cell r="A70">
            <v>61</v>
          </cell>
          <cell r="B70">
            <v>61</v>
          </cell>
          <cell r="C70" t="str">
            <v>CHICOPEE</v>
          </cell>
          <cell r="D70">
            <v>282</v>
          </cell>
          <cell r="E70">
            <v>3450680</v>
          </cell>
          <cell r="F70">
            <v>0</v>
          </cell>
          <cell r="G70">
            <v>251636</v>
          </cell>
          <cell r="H70">
            <v>3702316</v>
          </cell>
          <cell r="J70">
            <v>340146.02148723177</v>
          </cell>
          <cell r="K70">
            <v>0.38878921898120372</v>
          </cell>
          <cell r="L70">
            <v>251636</v>
          </cell>
          <cell r="M70">
            <v>591782.02148723183</v>
          </cell>
          <cell r="O70">
            <v>3110533.9785127682</v>
          </cell>
          <cell r="Q70">
            <v>0</v>
          </cell>
          <cell r="R70">
            <v>340146.02148723177</v>
          </cell>
          <cell r="S70">
            <v>251636</v>
          </cell>
          <cell r="T70">
            <v>591782.02148723183</v>
          </cell>
          <cell r="V70">
            <v>1126521.4260376915</v>
          </cell>
          <cell r="AA70">
            <v>61</v>
          </cell>
          <cell r="AB70">
            <v>282</v>
          </cell>
          <cell r="AC70">
            <v>0.18248843951877003</v>
          </cell>
          <cell r="AD70">
            <v>0</v>
          </cell>
          <cell r="AE70">
            <v>3450680</v>
          </cell>
          <cell r="AF70">
            <v>0</v>
          </cell>
          <cell r="AG70">
            <v>0</v>
          </cell>
          <cell r="AH70">
            <v>3450680</v>
          </cell>
          <cell r="AI70">
            <v>0</v>
          </cell>
          <cell r="AJ70">
            <v>251636</v>
          </cell>
          <cell r="AK70">
            <v>3702316</v>
          </cell>
          <cell r="AL70">
            <v>0</v>
          </cell>
          <cell r="AM70">
            <v>0</v>
          </cell>
          <cell r="AN70">
            <v>0</v>
          </cell>
          <cell r="AO70">
            <v>0</v>
          </cell>
          <cell r="AP70">
            <v>3702316</v>
          </cell>
          <cell r="AR70">
            <v>61</v>
          </cell>
          <cell r="AS70">
            <v>0</v>
          </cell>
          <cell r="AT70">
            <v>0</v>
          </cell>
          <cell r="AU70">
            <v>0</v>
          </cell>
          <cell r="AV70">
            <v>0</v>
          </cell>
          <cell r="AW70">
            <v>0</v>
          </cell>
          <cell r="BB70">
            <v>61</v>
          </cell>
          <cell r="BC70">
            <v>61</v>
          </cell>
          <cell r="BD70" t="str">
            <v>CHICOPEE</v>
          </cell>
          <cell r="BE70">
            <v>3450680</v>
          </cell>
          <cell r="BF70">
            <v>3027597</v>
          </cell>
          <cell r="BG70">
            <v>423083</v>
          </cell>
          <cell r="BH70">
            <v>116866.25</v>
          </cell>
          <cell r="BI70">
            <v>140662</v>
          </cell>
          <cell r="BJ70">
            <v>68342.5</v>
          </cell>
          <cell r="BK70">
            <v>40780</v>
          </cell>
          <cell r="BL70">
            <v>83339</v>
          </cell>
          <cell r="BM70">
            <v>1812.6760376915336</v>
          </cell>
          <cell r="BN70">
            <v>874885.42603769153</v>
          </cell>
          <cell r="BO70">
            <v>340146.02148723177</v>
          </cell>
          <cell r="CB70">
            <v>61</v>
          </cell>
          <cell r="CC70" t="str">
            <v>CHICOPEE</v>
          </cell>
          <cell r="CD70">
            <v>0</v>
          </cell>
          <cell r="CE70">
            <v>0</v>
          </cell>
          <cell r="CF70">
            <v>0</v>
          </cell>
          <cell r="CG70">
            <v>0</v>
          </cell>
          <cell r="CH70">
            <v>0</v>
          </cell>
          <cell r="CI70">
            <v>0</v>
          </cell>
          <cell r="CJ70">
            <v>0</v>
          </cell>
          <cell r="CK70">
            <v>0</v>
          </cell>
          <cell r="CL70">
            <v>0</v>
          </cell>
          <cell r="CM70">
            <v>0</v>
          </cell>
          <cell r="CO70">
            <v>0</v>
          </cell>
          <cell r="CQ70">
            <v>423083</v>
          </cell>
          <cell r="CR70">
            <v>423083</v>
          </cell>
          <cell r="CS70">
            <v>0</v>
          </cell>
          <cell r="CT70">
            <v>1812.6760376915336</v>
          </cell>
          <cell r="CU70">
            <v>1812.6760376915336</v>
          </cell>
          <cell r="CW70">
            <v>0</v>
          </cell>
        </row>
        <row r="71">
          <cell r="A71">
            <v>62</v>
          </cell>
          <cell r="B71">
            <v>62</v>
          </cell>
          <cell r="C71" t="str">
            <v>CHILMARK</v>
          </cell>
          <cell r="D71">
            <v>0</v>
          </cell>
          <cell r="E71">
            <v>0</v>
          </cell>
          <cell r="F71">
            <v>0</v>
          </cell>
          <cell r="G71">
            <v>0</v>
          </cell>
          <cell r="H71">
            <v>0</v>
          </cell>
          <cell r="J71">
            <v>0</v>
          </cell>
          <cell r="K71"/>
          <cell r="L71">
            <v>0</v>
          </cell>
          <cell r="M71">
            <v>0</v>
          </cell>
          <cell r="O71">
            <v>0</v>
          </cell>
          <cell r="Q71">
            <v>0</v>
          </cell>
          <cell r="R71">
            <v>0</v>
          </cell>
          <cell r="S71">
            <v>0</v>
          </cell>
          <cell r="T71">
            <v>0</v>
          </cell>
          <cell r="V71">
            <v>0</v>
          </cell>
          <cell r="AA71">
            <v>62</v>
          </cell>
          <cell r="AR71">
            <v>62</v>
          </cell>
          <cell r="BB71">
            <v>62</v>
          </cell>
          <cell r="BC71">
            <v>62</v>
          </cell>
          <cell r="BD71" t="str">
            <v>CHILMARK</v>
          </cell>
          <cell r="BE71">
            <v>0</v>
          </cell>
          <cell r="BF71">
            <v>0</v>
          </cell>
          <cell r="BG71">
            <v>0</v>
          </cell>
          <cell r="BH71">
            <v>0</v>
          </cell>
          <cell r="BI71">
            <v>0</v>
          </cell>
          <cell r="BJ71">
            <v>0</v>
          </cell>
          <cell r="BK71">
            <v>0</v>
          </cell>
          <cell r="BL71">
            <v>0</v>
          </cell>
          <cell r="BM71">
            <v>0</v>
          </cell>
          <cell r="BN71">
            <v>0</v>
          </cell>
          <cell r="BO71">
            <v>0</v>
          </cell>
          <cell r="CB71">
            <v>62</v>
          </cell>
          <cell r="CC71" t="str">
            <v>CHILMARK</v>
          </cell>
          <cell r="CD71">
            <v>0</v>
          </cell>
          <cell r="CE71">
            <v>0</v>
          </cell>
          <cell r="CF71">
            <v>0</v>
          </cell>
          <cell r="CG71">
            <v>0</v>
          </cell>
          <cell r="CH71">
            <v>0</v>
          </cell>
          <cell r="CI71">
            <v>0</v>
          </cell>
          <cell r="CJ71">
            <v>0</v>
          </cell>
          <cell r="CK71">
            <v>0</v>
          </cell>
          <cell r="CL71">
            <v>0</v>
          </cell>
          <cell r="CM71">
            <v>0</v>
          </cell>
          <cell r="CO71">
            <v>0</v>
          </cell>
          <cell r="CQ71">
            <v>0</v>
          </cell>
          <cell r="CR71">
            <v>0</v>
          </cell>
          <cell r="CS71">
            <v>0</v>
          </cell>
          <cell r="CT71">
            <v>0</v>
          </cell>
          <cell r="CU71">
            <v>0</v>
          </cell>
          <cell r="CW71">
            <v>0</v>
          </cell>
        </row>
        <row r="72">
          <cell r="A72">
            <v>63</v>
          </cell>
          <cell r="B72">
            <v>63</v>
          </cell>
          <cell r="C72" t="str">
            <v>CLARKSBURG</v>
          </cell>
          <cell r="D72">
            <v>3</v>
          </cell>
          <cell r="E72">
            <v>31590</v>
          </cell>
          <cell r="F72">
            <v>0</v>
          </cell>
          <cell r="G72">
            <v>2574</v>
          </cell>
          <cell r="H72">
            <v>34164</v>
          </cell>
          <cell r="J72">
            <v>27.356859540923516</v>
          </cell>
          <cell r="K72">
            <v>4.5895588506345755E-3</v>
          </cell>
          <cell r="L72">
            <v>2574</v>
          </cell>
          <cell r="M72">
            <v>2601.3568595409233</v>
          </cell>
          <cell r="O72">
            <v>31562.643140459077</v>
          </cell>
          <cell r="Q72">
            <v>0</v>
          </cell>
          <cell r="R72">
            <v>27.356859540923516</v>
          </cell>
          <cell r="S72">
            <v>2574</v>
          </cell>
          <cell r="T72">
            <v>2601.3568595409233</v>
          </cell>
          <cell r="V72">
            <v>8534.6730039295653</v>
          </cell>
          <cell r="AA72">
            <v>63</v>
          </cell>
          <cell r="AB72">
            <v>3</v>
          </cell>
          <cell r="AC72">
            <v>0.11904761904761904</v>
          </cell>
          <cell r="AD72">
            <v>0</v>
          </cell>
          <cell r="AE72">
            <v>31590</v>
          </cell>
          <cell r="AF72">
            <v>0</v>
          </cell>
          <cell r="AG72">
            <v>0</v>
          </cell>
          <cell r="AH72">
            <v>31590</v>
          </cell>
          <cell r="AI72">
            <v>0</v>
          </cell>
          <cell r="AJ72">
            <v>2574</v>
          </cell>
          <cell r="AK72">
            <v>34164</v>
          </cell>
          <cell r="AL72">
            <v>0</v>
          </cell>
          <cell r="AM72">
            <v>0</v>
          </cell>
          <cell r="AN72">
            <v>0</v>
          </cell>
          <cell r="AO72">
            <v>0</v>
          </cell>
          <cell r="AP72">
            <v>34164</v>
          </cell>
          <cell r="AR72">
            <v>63</v>
          </cell>
          <cell r="AS72">
            <v>0</v>
          </cell>
          <cell r="AT72">
            <v>0</v>
          </cell>
          <cell r="AU72">
            <v>0</v>
          </cell>
          <cell r="AV72">
            <v>0</v>
          </cell>
          <cell r="AW72">
            <v>0</v>
          </cell>
          <cell r="BB72">
            <v>63</v>
          </cell>
          <cell r="BC72">
            <v>63</v>
          </cell>
          <cell r="BD72" t="str">
            <v>CLARKSBURG</v>
          </cell>
          <cell r="BE72">
            <v>31590</v>
          </cell>
          <cell r="BF72">
            <v>37653</v>
          </cell>
          <cell r="BG72">
            <v>0</v>
          </cell>
          <cell r="BH72">
            <v>2162.75</v>
          </cell>
          <cell r="BI72">
            <v>0</v>
          </cell>
          <cell r="BJ72">
            <v>1715.25</v>
          </cell>
          <cell r="BK72">
            <v>0</v>
          </cell>
          <cell r="BL72">
            <v>2048.5</v>
          </cell>
          <cell r="BM72">
            <v>34.173003929564402</v>
          </cell>
          <cell r="BN72">
            <v>5960.6730039295644</v>
          </cell>
          <cell r="BO72">
            <v>27.356859540923516</v>
          </cell>
          <cell r="CB72">
            <v>63</v>
          </cell>
          <cell r="CC72" t="str">
            <v>CLARKSBURG</v>
          </cell>
          <cell r="CD72">
            <v>0</v>
          </cell>
          <cell r="CE72">
            <v>0</v>
          </cell>
          <cell r="CF72">
            <v>0</v>
          </cell>
          <cell r="CG72">
            <v>0</v>
          </cell>
          <cell r="CH72">
            <v>0</v>
          </cell>
          <cell r="CI72">
            <v>0</v>
          </cell>
          <cell r="CJ72">
            <v>0</v>
          </cell>
          <cell r="CK72">
            <v>0</v>
          </cell>
          <cell r="CL72">
            <v>0</v>
          </cell>
          <cell r="CM72">
            <v>0</v>
          </cell>
          <cell r="CO72">
            <v>0</v>
          </cell>
          <cell r="CQ72">
            <v>0</v>
          </cell>
          <cell r="CR72">
            <v>0</v>
          </cell>
          <cell r="CS72">
            <v>0</v>
          </cell>
          <cell r="CT72">
            <v>34.173003929564402</v>
          </cell>
          <cell r="CU72">
            <v>34.173003929564402</v>
          </cell>
          <cell r="CW72">
            <v>0</v>
          </cell>
        </row>
        <row r="73">
          <cell r="A73">
            <v>64</v>
          </cell>
          <cell r="B73">
            <v>64</v>
          </cell>
          <cell r="C73" t="str">
            <v>CLINTON</v>
          </cell>
          <cell r="D73">
            <v>73</v>
          </cell>
          <cell r="E73">
            <v>843168</v>
          </cell>
          <cell r="F73">
            <v>0</v>
          </cell>
          <cell r="G73">
            <v>64711</v>
          </cell>
          <cell r="H73">
            <v>907879</v>
          </cell>
          <cell r="J73">
            <v>132104.70749178127</v>
          </cell>
          <cell r="K73">
            <v>0.52825300446405754</v>
          </cell>
          <cell r="L73">
            <v>64711</v>
          </cell>
          <cell r="M73">
            <v>196815.70749178127</v>
          </cell>
          <cell r="O73">
            <v>711063.29250821867</v>
          </cell>
          <cell r="Q73">
            <v>0</v>
          </cell>
          <cell r="R73">
            <v>132104.70749178127</v>
          </cell>
          <cell r="S73">
            <v>64711</v>
          </cell>
          <cell r="T73">
            <v>196815.70749178127</v>
          </cell>
          <cell r="V73">
            <v>314789.47825836588</v>
          </cell>
          <cell r="AA73">
            <v>64</v>
          </cell>
          <cell r="AB73">
            <v>73</v>
          </cell>
          <cell r="AC73">
            <v>0.56132268102312799</v>
          </cell>
          <cell r="AD73">
            <v>0</v>
          </cell>
          <cell r="AE73">
            <v>843168</v>
          </cell>
          <cell r="AF73">
            <v>0</v>
          </cell>
          <cell r="AG73">
            <v>0</v>
          </cell>
          <cell r="AH73">
            <v>843168</v>
          </cell>
          <cell r="AI73">
            <v>0</v>
          </cell>
          <cell r="AJ73">
            <v>64711</v>
          </cell>
          <cell r="AK73">
            <v>907879</v>
          </cell>
          <cell r="AL73">
            <v>0</v>
          </cell>
          <cell r="AM73">
            <v>0</v>
          </cell>
          <cell r="AN73">
            <v>0</v>
          </cell>
          <cell r="AO73">
            <v>0</v>
          </cell>
          <cell r="AP73">
            <v>907879</v>
          </cell>
          <cell r="AR73">
            <v>64</v>
          </cell>
          <cell r="AS73">
            <v>0</v>
          </cell>
          <cell r="AT73">
            <v>0</v>
          </cell>
          <cell r="AU73">
            <v>0</v>
          </cell>
          <cell r="AV73">
            <v>0</v>
          </cell>
          <cell r="AW73">
            <v>0</v>
          </cell>
          <cell r="BB73">
            <v>64</v>
          </cell>
          <cell r="BC73">
            <v>64</v>
          </cell>
          <cell r="BD73" t="str">
            <v>CLINTON</v>
          </cell>
          <cell r="BE73">
            <v>843168</v>
          </cell>
          <cell r="BF73">
            <v>678222</v>
          </cell>
          <cell r="BG73">
            <v>164946</v>
          </cell>
          <cell r="BH73">
            <v>5227.75</v>
          </cell>
          <cell r="BI73">
            <v>37864</v>
          </cell>
          <cell r="BJ73">
            <v>2503.5</v>
          </cell>
          <cell r="BK73">
            <v>27846.75</v>
          </cell>
          <cell r="BL73">
            <v>11617</v>
          </cell>
          <cell r="BM73">
            <v>73.478258365876172</v>
          </cell>
          <cell r="BN73">
            <v>250078.47825836588</v>
          </cell>
          <cell r="BO73">
            <v>132104.70749178127</v>
          </cell>
          <cell r="CB73">
            <v>64</v>
          </cell>
          <cell r="CC73" t="str">
            <v>CLINTON</v>
          </cell>
          <cell r="CD73">
            <v>0</v>
          </cell>
          <cell r="CE73">
            <v>0</v>
          </cell>
          <cell r="CF73">
            <v>0</v>
          </cell>
          <cell r="CG73">
            <v>0</v>
          </cell>
          <cell r="CH73">
            <v>0</v>
          </cell>
          <cell r="CI73">
            <v>0</v>
          </cell>
          <cell r="CJ73">
            <v>0</v>
          </cell>
          <cell r="CK73">
            <v>0</v>
          </cell>
          <cell r="CL73">
            <v>0</v>
          </cell>
          <cell r="CM73">
            <v>0</v>
          </cell>
          <cell r="CO73">
            <v>0</v>
          </cell>
          <cell r="CQ73">
            <v>164946</v>
          </cell>
          <cell r="CR73">
            <v>164946</v>
          </cell>
          <cell r="CS73">
            <v>0</v>
          </cell>
          <cell r="CT73">
            <v>73.478258365876172</v>
          </cell>
          <cell r="CU73">
            <v>73.478258365876172</v>
          </cell>
          <cell r="CW73">
            <v>0</v>
          </cell>
        </row>
        <row r="74">
          <cell r="A74">
            <v>65</v>
          </cell>
          <cell r="B74">
            <v>65</v>
          </cell>
          <cell r="C74" t="str">
            <v>COHASSET</v>
          </cell>
          <cell r="D74">
            <v>5</v>
          </cell>
          <cell r="E74">
            <v>76620</v>
          </cell>
          <cell r="F74">
            <v>0</v>
          </cell>
          <cell r="G74">
            <v>4465</v>
          </cell>
          <cell r="H74">
            <v>81085</v>
          </cell>
          <cell r="J74">
            <v>22650.748894330889</v>
          </cell>
          <cell r="K74">
            <v>0.49608145213494914</v>
          </cell>
          <cell r="L74">
            <v>4465</v>
          </cell>
          <cell r="M74">
            <v>27115.748894330889</v>
          </cell>
          <cell r="O74">
            <v>53969.251105669115</v>
          </cell>
          <cell r="Q74">
            <v>0</v>
          </cell>
          <cell r="R74">
            <v>22650.748894330889</v>
          </cell>
          <cell r="S74">
            <v>4465</v>
          </cell>
          <cell r="T74">
            <v>27115.748894330889</v>
          </cell>
          <cell r="V74">
            <v>50124.334363037626</v>
          </cell>
          <cell r="AA74">
            <v>65</v>
          </cell>
          <cell r="AB74">
            <v>5</v>
          </cell>
          <cell r="AC74">
            <v>0</v>
          </cell>
          <cell r="AD74">
            <v>0</v>
          </cell>
          <cell r="AE74">
            <v>76620</v>
          </cell>
          <cell r="AF74">
            <v>0</v>
          </cell>
          <cell r="AG74">
            <v>0</v>
          </cell>
          <cell r="AH74">
            <v>76620</v>
          </cell>
          <cell r="AI74">
            <v>0</v>
          </cell>
          <cell r="AJ74">
            <v>4465</v>
          </cell>
          <cell r="AK74">
            <v>81085</v>
          </cell>
          <cell r="AL74">
            <v>0</v>
          </cell>
          <cell r="AM74">
            <v>0</v>
          </cell>
          <cell r="AN74">
            <v>0</v>
          </cell>
          <cell r="AO74">
            <v>0</v>
          </cell>
          <cell r="AP74">
            <v>81085</v>
          </cell>
          <cell r="AR74">
            <v>65</v>
          </cell>
          <cell r="AS74">
            <v>0</v>
          </cell>
          <cell r="AT74">
            <v>0</v>
          </cell>
          <cell r="AU74">
            <v>0</v>
          </cell>
          <cell r="AV74">
            <v>0</v>
          </cell>
          <cell r="AW74">
            <v>0</v>
          </cell>
          <cell r="BB74">
            <v>65</v>
          </cell>
          <cell r="BC74">
            <v>65</v>
          </cell>
          <cell r="BD74" t="str">
            <v>COHASSET</v>
          </cell>
          <cell r="BE74">
            <v>76620</v>
          </cell>
          <cell r="BF74">
            <v>48459</v>
          </cell>
          <cell r="BG74">
            <v>28161</v>
          </cell>
          <cell r="BH74">
            <v>8438.5</v>
          </cell>
          <cell r="BI74">
            <v>0</v>
          </cell>
          <cell r="BJ74">
            <v>6455.5</v>
          </cell>
          <cell r="BK74">
            <v>2471</v>
          </cell>
          <cell r="BL74">
            <v>0</v>
          </cell>
          <cell r="BM74">
            <v>133.33436303762574</v>
          </cell>
          <cell r="BN74">
            <v>45659.334363037626</v>
          </cell>
          <cell r="BO74">
            <v>22650.748894330889</v>
          </cell>
          <cell r="CB74">
            <v>65</v>
          </cell>
          <cell r="CC74" t="str">
            <v>COHASSET</v>
          </cell>
          <cell r="CD74">
            <v>0</v>
          </cell>
          <cell r="CE74">
            <v>0</v>
          </cell>
          <cell r="CF74">
            <v>0</v>
          </cell>
          <cell r="CG74">
            <v>0</v>
          </cell>
          <cell r="CH74">
            <v>0</v>
          </cell>
          <cell r="CI74">
            <v>0</v>
          </cell>
          <cell r="CJ74">
            <v>0</v>
          </cell>
          <cell r="CK74">
            <v>0</v>
          </cell>
          <cell r="CL74">
            <v>0</v>
          </cell>
          <cell r="CM74">
            <v>0</v>
          </cell>
          <cell r="CO74">
            <v>0</v>
          </cell>
          <cell r="CQ74">
            <v>28161</v>
          </cell>
          <cell r="CR74">
            <v>28161</v>
          </cell>
          <cell r="CS74">
            <v>0</v>
          </cell>
          <cell r="CT74">
            <v>133.33436303762574</v>
          </cell>
          <cell r="CU74">
            <v>133.33436303762574</v>
          </cell>
          <cell r="CW74">
            <v>0</v>
          </cell>
        </row>
        <row r="75">
          <cell r="A75">
            <v>66</v>
          </cell>
          <cell r="B75">
            <v>66</v>
          </cell>
          <cell r="C75" t="str">
            <v>COLRAIN</v>
          </cell>
          <cell r="D75">
            <v>0</v>
          </cell>
          <cell r="E75">
            <v>0</v>
          </cell>
          <cell r="F75">
            <v>0</v>
          </cell>
          <cell r="G75">
            <v>0</v>
          </cell>
          <cell r="H75">
            <v>0</v>
          </cell>
          <cell r="J75">
            <v>0</v>
          </cell>
          <cell r="K75"/>
          <cell r="L75">
            <v>0</v>
          </cell>
          <cell r="M75">
            <v>0</v>
          </cell>
          <cell r="O75">
            <v>0</v>
          </cell>
          <cell r="Q75">
            <v>0</v>
          </cell>
          <cell r="R75">
            <v>0</v>
          </cell>
          <cell r="S75">
            <v>0</v>
          </cell>
          <cell r="T75">
            <v>0</v>
          </cell>
          <cell r="V75">
            <v>0</v>
          </cell>
          <cell r="AA75">
            <v>66</v>
          </cell>
          <cell r="AR75">
            <v>66</v>
          </cell>
          <cell r="BB75">
            <v>66</v>
          </cell>
          <cell r="BC75">
            <v>66</v>
          </cell>
          <cell r="BD75" t="str">
            <v>COLRAIN</v>
          </cell>
          <cell r="BE75">
            <v>0</v>
          </cell>
          <cell r="BF75">
            <v>0</v>
          </cell>
          <cell r="BG75">
            <v>0</v>
          </cell>
          <cell r="BH75">
            <v>0</v>
          </cell>
          <cell r="BI75">
            <v>0</v>
          </cell>
          <cell r="BJ75">
            <v>0</v>
          </cell>
          <cell r="BK75">
            <v>0</v>
          </cell>
          <cell r="BL75">
            <v>0</v>
          </cell>
          <cell r="BM75">
            <v>0</v>
          </cell>
          <cell r="BN75">
            <v>0</v>
          </cell>
          <cell r="BO75">
            <v>0</v>
          </cell>
          <cell r="CB75">
            <v>66</v>
          </cell>
          <cell r="CC75" t="str">
            <v>COLRAIN</v>
          </cell>
          <cell r="CD75">
            <v>0</v>
          </cell>
          <cell r="CE75">
            <v>0</v>
          </cell>
          <cell r="CF75">
            <v>0</v>
          </cell>
          <cell r="CG75">
            <v>0</v>
          </cell>
          <cell r="CH75">
            <v>0</v>
          </cell>
          <cell r="CI75">
            <v>0</v>
          </cell>
          <cell r="CJ75">
            <v>0</v>
          </cell>
          <cell r="CK75">
            <v>0</v>
          </cell>
          <cell r="CL75">
            <v>0</v>
          </cell>
          <cell r="CM75">
            <v>0</v>
          </cell>
          <cell r="CO75">
            <v>0</v>
          </cell>
          <cell r="CQ75">
            <v>0</v>
          </cell>
          <cell r="CR75">
            <v>0</v>
          </cell>
          <cell r="CS75">
            <v>0</v>
          </cell>
          <cell r="CT75">
            <v>0</v>
          </cell>
          <cell r="CU75">
            <v>0</v>
          </cell>
          <cell r="CW75">
            <v>0</v>
          </cell>
        </row>
        <row r="76">
          <cell r="A76">
            <v>67</v>
          </cell>
          <cell r="B76">
            <v>67</v>
          </cell>
          <cell r="C76" t="str">
            <v>CONCORD</v>
          </cell>
          <cell r="D76">
            <v>2</v>
          </cell>
          <cell r="E76">
            <v>37967</v>
          </cell>
          <cell r="F76">
            <v>0</v>
          </cell>
          <cell r="G76">
            <v>1776</v>
          </cell>
          <cell r="H76">
            <v>39743</v>
          </cell>
          <cell r="J76">
            <v>15534.480389426732</v>
          </cell>
          <cell r="K76">
            <v>0.66175979848033961</v>
          </cell>
          <cell r="L76">
            <v>1776</v>
          </cell>
          <cell r="M76">
            <v>17310.480389426732</v>
          </cell>
          <cell r="O76">
            <v>22432.519610573268</v>
          </cell>
          <cell r="Q76">
            <v>0</v>
          </cell>
          <cell r="R76">
            <v>15534.480389426732</v>
          </cell>
          <cell r="S76">
            <v>1776</v>
          </cell>
          <cell r="T76">
            <v>17310.480389426732</v>
          </cell>
          <cell r="V76">
            <v>25250.5</v>
          </cell>
          <cell r="AA76">
            <v>67</v>
          </cell>
          <cell r="AB76">
            <v>2</v>
          </cell>
          <cell r="AC76">
            <v>1.1299435028248588E-2</v>
          </cell>
          <cell r="AD76">
            <v>0</v>
          </cell>
          <cell r="AE76">
            <v>37967</v>
          </cell>
          <cell r="AF76">
            <v>0</v>
          </cell>
          <cell r="AG76">
            <v>0</v>
          </cell>
          <cell r="AH76">
            <v>37967</v>
          </cell>
          <cell r="AI76">
            <v>0</v>
          </cell>
          <cell r="AJ76">
            <v>1776</v>
          </cell>
          <cell r="AK76">
            <v>39743</v>
          </cell>
          <cell r="AL76">
            <v>0</v>
          </cell>
          <cell r="AM76">
            <v>0</v>
          </cell>
          <cell r="AN76">
            <v>0</v>
          </cell>
          <cell r="AO76">
            <v>0</v>
          </cell>
          <cell r="AP76">
            <v>39743</v>
          </cell>
          <cell r="AR76">
            <v>67</v>
          </cell>
          <cell r="AS76">
            <v>0</v>
          </cell>
          <cell r="AT76">
            <v>0</v>
          </cell>
          <cell r="AU76">
            <v>0</v>
          </cell>
          <cell r="AV76">
            <v>0</v>
          </cell>
          <cell r="AW76">
            <v>0</v>
          </cell>
          <cell r="BB76">
            <v>67</v>
          </cell>
          <cell r="BC76">
            <v>67</v>
          </cell>
          <cell r="BD76" t="str">
            <v>CONCORD</v>
          </cell>
          <cell r="BE76">
            <v>37967</v>
          </cell>
          <cell r="BF76">
            <v>18562</v>
          </cell>
          <cell r="BG76">
            <v>19405</v>
          </cell>
          <cell r="BH76">
            <v>0</v>
          </cell>
          <cell r="BI76">
            <v>0</v>
          </cell>
          <cell r="BJ76">
            <v>771.75</v>
          </cell>
          <cell r="BK76">
            <v>3297.75</v>
          </cell>
          <cell r="BL76">
            <v>0</v>
          </cell>
          <cell r="BM76">
            <v>0</v>
          </cell>
          <cell r="BN76">
            <v>23474.5</v>
          </cell>
          <cell r="BO76">
            <v>15534.480389426732</v>
          </cell>
          <cell r="CB76">
            <v>67</v>
          </cell>
          <cell r="CC76" t="str">
            <v>CONCORD</v>
          </cell>
          <cell r="CD76">
            <v>0</v>
          </cell>
          <cell r="CE76">
            <v>0</v>
          </cell>
          <cell r="CF76">
            <v>0</v>
          </cell>
          <cell r="CG76">
            <v>0</v>
          </cell>
          <cell r="CH76">
            <v>0</v>
          </cell>
          <cell r="CI76">
            <v>0</v>
          </cell>
          <cell r="CJ76">
            <v>0</v>
          </cell>
          <cell r="CK76">
            <v>0</v>
          </cell>
          <cell r="CL76">
            <v>0</v>
          </cell>
          <cell r="CM76">
            <v>0</v>
          </cell>
          <cell r="CO76">
            <v>0</v>
          </cell>
          <cell r="CQ76">
            <v>19405</v>
          </cell>
          <cell r="CR76">
            <v>19405</v>
          </cell>
          <cell r="CS76">
            <v>0</v>
          </cell>
          <cell r="CT76">
            <v>0</v>
          </cell>
          <cell r="CU76">
            <v>0</v>
          </cell>
          <cell r="CW76">
            <v>0</v>
          </cell>
        </row>
        <row r="77">
          <cell r="A77">
            <v>68</v>
          </cell>
          <cell r="B77">
            <v>68</v>
          </cell>
          <cell r="C77" t="str">
            <v>CONWAY</v>
          </cell>
          <cell r="D77">
            <v>0</v>
          </cell>
          <cell r="E77">
            <v>0</v>
          </cell>
          <cell r="F77">
            <v>0</v>
          </cell>
          <cell r="G77">
            <v>0</v>
          </cell>
          <cell r="H77">
            <v>0</v>
          </cell>
          <cell r="J77">
            <v>29.215103157824561</v>
          </cell>
          <cell r="K77">
            <v>3.6888947758238842E-3</v>
          </cell>
          <cell r="L77">
            <v>0</v>
          </cell>
          <cell r="M77">
            <v>29.215103157824561</v>
          </cell>
          <cell r="O77">
            <v>-29.215103157824561</v>
          </cell>
          <cell r="Q77">
            <v>0</v>
          </cell>
          <cell r="R77">
            <v>29.215103157824561</v>
          </cell>
          <cell r="S77">
            <v>0</v>
          </cell>
          <cell r="T77">
            <v>29.215103157824561</v>
          </cell>
          <cell r="V77">
            <v>7919.7442413628105</v>
          </cell>
          <cell r="AA77">
            <v>68</v>
          </cell>
          <cell r="AR77">
            <v>68</v>
          </cell>
          <cell r="BB77">
            <v>68</v>
          </cell>
          <cell r="BC77">
            <v>68</v>
          </cell>
          <cell r="BD77" t="str">
            <v>CONWAY</v>
          </cell>
          <cell r="BE77">
            <v>0</v>
          </cell>
          <cell r="BF77">
            <v>51021</v>
          </cell>
          <cell r="BG77">
            <v>0</v>
          </cell>
          <cell r="BH77">
            <v>2325.75</v>
          </cell>
          <cell r="BI77">
            <v>1055</v>
          </cell>
          <cell r="BJ77">
            <v>4502.5</v>
          </cell>
          <cell r="BK77">
            <v>0</v>
          </cell>
          <cell r="BL77">
            <v>0</v>
          </cell>
          <cell r="BM77">
            <v>36.494241362810499</v>
          </cell>
          <cell r="BN77">
            <v>7919.7442413628105</v>
          </cell>
          <cell r="BO77">
            <v>29.215103157824561</v>
          </cell>
          <cell r="CB77">
            <v>68</v>
          </cell>
          <cell r="CC77" t="str">
            <v>CONWAY</v>
          </cell>
          <cell r="CD77">
            <v>0</v>
          </cell>
          <cell r="CE77">
            <v>0</v>
          </cell>
          <cell r="CF77">
            <v>0</v>
          </cell>
          <cell r="CG77">
            <v>0</v>
          </cell>
          <cell r="CH77">
            <v>0</v>
          </cell>
          <cell r="CI77">
            <v>0</v>
          </cell>
          <cell r="CJ77">
            <v>0</v>
          </cell>
          <cell r="CK77">
            <v>0</v>
          </cell>
          <cell r="CL77">
            <v>0</v>
          </cell>
          <cell r="CM77">
            <v>0</v>
          </cell>
          <cell r="CO77">
            <v>0</v>
          </cell>
          <cell r="CQ77">
            <v>0</v>
          </cell>
          <cell r="CR77">
            <v>0</v>
          </cell>
          <cell r="CS77">
            <v>0</v>
          </cell>
          <cell r="CT77">
            <v>36.494241362810499</v>
          </cell>
          <cell r="CU77">
            <v>36.494241362810499</v>
          </cell>
          <cell r="CW77">
            <v>0</v>
          </cell>
        </row>
        <row r="78">
          <cell r="A78">
            <v>69</v>
          </cell>
          <cell r="B78">
            <v>69</v>
          </cell>
          <cell r="C78" t="str">
            <v>CUMMINGTON</v>
          </cell>
          <cell r="D78">
            <v>0</v>
          </cell>
          <cell r="E78">
            <v>0</v>
          </cell>
          <cell r="F78">
            <v>0</v>
          </cell>
          <cell r="G78">
            <v>0</v>
          </cell>
          <cell r="H78">
            <v>0</v>
          </cell>
          <cell r="J78">
            <v>0</v>
          </cell>
          <cell r="K78"/>
          <cell r="L78">
            <v>0</v>
          </cell>
          <cell r="M78">
            <v>0</v>
          </cell>
          <cell r="O78">
            <v>0</v>
          </cell>
          <cell r="Q78">
            <v>0</v>
          </cell>
          <cell r="R78">
            <v>0</v>
          </cell>
          <cell r="S78">
            <v>0</v>
          </cell>
          <cell r="T78">
            <v>0</v>
          </cell>
          <cell r="V78">
            <v>0</v>
          </cell>
          <cell r="AA78">
            <v>69</v>
          </cell>
          <cell r="AR78">
            <v>69</v>
          </cell>
          <cell r="BB78">
            <v>69</v>
          </cell>
          <cell r="BC78">
            <v>69</v>
          </cell>
          <cell r="BD78" t="str">
            <v>CUMMINGTON</v>
          </cell>
          <cell r="BE78">
            <v>0</v>
          </cell>
          <cell r="BF78">
            <v>0</v>
          </cell>
          <cell r="BG78">
            <v>0</v>
          </cell>
          <cell r="BH78">
            <v>0</v>
          </cell>
          <cell r="BI78">
            <v>0</v>
          </cell>
          <cell r="BJ78">
            <v>0</v>
          </cell>
          <cell r="BK78">
            <v>0</v>
          </cell>
          <cell r="BL78">
            <v>0</v>
          </cell>
          <cell r="BM78">
            <v>0</v>
          </cell>
          <cell r="BN78">
            <v>0</v>
          </cell>
          <cell r="BO78">
            <v>0</v>
          </cell>
          <cell r="CB78">
            <v>69</v>
          </cell>
          <cell r="CC78" t="str">
            <v>CUMMINGTON</v>
          </cell>
          <cell r="CD78">
            <v>0</v>
          </cell>
          <cell r="CE78">
            <v>0</v>
          </cell>
          <cell r="CF78">
            <v>0</v>
          </cell>
          <cell r="CG78">
            <v>0</v>
          </cell>
          <cell r="CH78">
            <v>0</v>
          </cell>
          <cell r="CI78">
            <v>0</v>
          </cell>
          <cell r="CJ78">
            <v>0</v>
          </cell>
          <cell r="CK78">
            <v>0</v>
          </cell>
          <cell r="CL78">
            <v>0</v>
          </cell>
          <cell r="CM78">
            <v>0</v>
          </cell>
          <cell r="CO78">
            <v>0</v>
          </cell>
          <cell r="CQ78">
            <v>0</v>
          </cell>
          <cell r="CR78">
            <v>0</v>
          </cell>
          <cell r="CS78">
            <v>0</v>
          </cell>
          <cell r="CT78">
            <v>0</v>
          </cell>
          <cell r="CU78">
            <v>0</v>
          </cell>
          <cell r="CW78">
            <v>0</v>
          </cell>
        </row>
        <row r="79">
          <cell r="A79">
            <v>70</v>
          </cell>
          <cell r="B79">
            <v>70</v>
          </cell>
          <cell r="C79" t="str">
            <v>DALTON</v>
          </cell>
          <cell r="D79">
            <v>0</v>
          </cell>
          <cell r="E79">
            <v>0</v>
          </cell>
          <cell r="F79">
            <v>0</v>
          </cell>
          <cell r="G79">
            <v>0</v>
          </cell>
          <cell r="H79">
            <v>0</v>
          </cell>
          <cell r="J79">
            <v>0</v>
          </cell>
          <cell r="K79"/>
          <cell r="L79">
            <v>0</v>
          </cell>
          <cell r="M79">
            <v>0</v>
          </cell>
          <cell r="O79">
            <v>0</v>
          </cell>
          <cell r="Q79">
            <v>0</v>
          </cell>
          <cell r="R79">
            <v>0</v>
          </cell>
          <cell r="S79">
            <v>0</v>
          </cell>
          <cell r="T79">
            <v>0</v>
          </cell>
          <cell r="V79">
            <v>0</v>
          </cell>
          <cell r="AA79">
            <v>70</v>
          </cell>
          <cell r="AR79">
            <v>70</v>
          </cell>
          <cell r="BB79">
            <v>70</v>
          </cell>
          <cell r="BC79">
            <v>70</v>
          </cell>
          <cell r="BD79" t="str">
            <v>DALTON</v>
          </cell>
          <cell r="BE79">
            <v>0</v>
          </cell>
          <cell r="BF79">
            <v>0</v>
          </cell>
          <cell r="BG79">
            <v>0</v>
          </cell>
          <cell r="BH79">
            <v>0</v>
          </cell>
          <cell r="BI79">
            <v>0</v>
          </cell>
          <cell r="BJ79">
            <v>0</v>
          </cell>
          <cell r="BK79">
            <v>0</v>
          </cell>
          <cell r="BL79">
            <v>0</v>
          </cell>
          <cell r="BM79">
            <v>0</v>
          </cell>
          <cell r="BN79">
            <v>0</v>
          </cell>
          <cell r="BO79">
            <v>0</v>
          </cell>
          <cell r="CB79">
            <v>70</v>
          </cell>
          <cell r="CC79" t="str">
            <v>DALTON</v>
          </cell>
          <cell r="CD79">
            <v>0</v>
          </cell>
          <cell r="CE79">
            <v>0</v>
          </cell>
          <cell r="CF79">
            <v>0</v>
          </cell>
          <cell r="CG79">
            <v>0</v>
          </cell>
          <cell r="CH79">
            <v>0</v>
          </cell>
          <cell r="CI79">
            <v>0</v>
          </cell>
          <cell r="CJ79">
            <v>0</v>
          </cell>
          <cell r="CK79">
            <v>0</v>
          </cell>
          <cell r="CL79">
            <v>0</v>
          </cell>
          <cell r="CM79">
            <v>0</v>
          </cell>
          <cell r="CO79">
            <v>0</v>
          </cell>
          <cell r="CQ79">
            <v>0</v>
          </cell>
          <cell r="CR79">
            <v>0</v>
          </cell>
          <cell r="CS79">
            <v>0</v>
          </cell>
          <cell r="CT79">
            <v>0</v>
          </cell>
          <cell r="CU79">
            <v>0</v>
          </cell>
          <cell r="CW79">
            <v>0</v>
          </cell>
        </row>
        <row r="80">
          <cell r="A80">
            <v>71</v>
          </cell>
          <cell r="B80">
            <v>71</v>
          </cell>
          <cell r="C80" t="str">
            <v>DANVERS</v>
          </cell>
          <cell r="D80">
            <v>5</v>
          </cell>
          <cell r="E80">
            <v>87296</v>
          </cell>
          <cell r="F80">
            <v>0</v>
          </cell>
          <cell r="G80">
            <v>4420</v>
          </cell>
          <cell r="H80">
            <v>91716</v>
          </cell>
          <cell r="J80">
            <v>228.30116473417613</v>
          </cell>
          <cell r="K80">
            <v>6.602462559182589E-3</v>
          </cell>
          <cell r="L80">
            <v>4420</v>
          </cell>
          <cell r="M80">
            <v>4648.3011647341764</v>
          </cell>
          <cell r="O80">
            <v>87067.698835265823</v>
          </cell>
          <cell r="Q80">
            <v>0</v>
          </cell>
          <cell r="R80">
            <v>228.30116473417613</v>
          </cell>
          <cell r="S80">
            <v>4420</v>
          </cell>
          <cell r="T80">
            <v>4648.3011647341764</v>
          </cell>
          <cell r="V80">
            <v>38998.183925732206</v>
          </cell>
          <cell r="AA80">
            <v>71</v>
          </cell>
          <cell r="AB80">
            <v>5</v>
          </cell>
          <cell r="AC80">
            <v>5.0331379190061996E-2</v>
          </cell>
          <cell r="AD80">
            <v>0</v>
          </cell>
          <cell r="AE80">
            <v>87296</v>
          </cell>
          <cell r="AF80">
            <v>0</v>
          </cell>
          <cell r="AG80">
            <v>0</v>
          </cell>
          <cell r="AH80">
            <v>87296</v>
          </cell>
          <cell r="AI80">
            <v>0</v>
          </cell>
          <cell r="AJ80">
            <v>4420</v>
          </cell>
          <cell r="AK80">
            <v>91716</v>
          </cell>
          <cell r="AL80">
            <v>0</v>
          </cell>
          <cell r="AM80">
            <v>0</v>
          </cell>
          <cell r="AN80">
            <v>0</v>
          </cell>
          <cell r="AO80">
            <v>0</v>
          </cell>
          <cell r="AP80">
            <v>91716</v>
          </cell>
          <cell r="AR80">
            <v>71</v>
          </cell>
          <cell r="AS80">
            <v>0</v>
          </cell>
          <cell r="AT80">
            <v>0</v>
          </cell>
          <cell r="AU80">
            <v>0</v>
          </cell>
          <cell r="AV80">
            <v>0</v>
          </cell>
          <cell r="AW80">
            <v>0</v>
          </cell>
          <cell r="BB80">
            <v>71</v>
          </cell>
          <cell r="BC80">
            <v>71</v>
          </cell>
          <cell r="BD80" t="str">
            <v>DANVERS</v>
          </cell>
          <cell r="BE80">
            <v>87296</v>
          </cell>
          <cell r="BF80">
            <v>157672</v>
          </cell>
          <cell r="BG80">
            <v>0</v>
          </cell>
          <cell r="BH80">
            <v>18219</v>
          </cell>
          <cell r="BI80">
            <v>11161</v>
          </cell>
          <cell r="BJ80">
            <v>1725</v>
          </cell>
          <cell r="BK80">
            <v>0</v>
          </cell>
          <cell r="BL80">
            <v>3188</v>
          </cell>
          <cell r="BM80">
            <v>285.18392573220626</v>
          </cell>
          <cell r="BN80">
            <v>34578.183925732206</v>
          </cell>
          <cell r="BO80">
            <v>228.30116473417613</v>
          </cell>
          <cell r="CB80">
            <v>71</v>
          </cell>
          <cell r="CC80" t="str">
            <v>DANVERS</v>
          </cell>
          <cell r="CD80">
            <v>0</v>
          </cell>
          <cell r="CE80">
            <v>0</v>
          </cell>
          <cell r="CF80">
            <v>0</v>
          </cell>
          <cell r="CG80">
            <v>0</v>
          </cell>
          <cell r="CH80">
            <v>0</v>
          </cell>
          <cell r="CI80">
            <v>0</v>
          </cell>
          <cell r="CJ80">
            <v>0</v>
          </cell>
          <cell r="CK80">
            <v>0</v>
          </cell>
          <cell r="CL80">
            <v>0</v>
          </cell>
          <cell r="CM80">
            <v>0</v>
          </cell>
          <cell r="CO80">
            <v>0</v>
          </cell>
          <cell r="CQ80">
            <v>0</v>
          </cell>
          <cell r="CR80">
            <v>0</v>
          </cell>
          <cell r="CS80">
            <v>0</v>
          </cell>
          <cell r="CT80">
            <v>285.18392573220626</v>
          </cell>
          <cell r="CU80">
            <v>285.18392573220626</v>
          </cell>
          <cell r="CW80">
            <v>0</v>
          </cell>
        </row>
        <row r="81">
          <cell r="A81">
            <v>72</v>
          </cell>
          <cell r="B81">
            <v>72</v>
          </cell>
          <cell r="C81" t="str">
            <v>DARTMOUTH</v>
          </cell>
          <cell r="D81">
            <v>7</v>
          </cell>
          <cell r="E81">
            <v>86014</v>
          </cell>
          <cell r="F81">
            <v>0</v>
          </cell>
          <cell r="G81">
            <v>6195</v>
          </cell>
          <cell r="H81">
            <v>92209</v>
          </cell>
          <cell r="J81">
            <v>-0.271945255190575</v>
          </cell>
          <cell r="K81">
            <v>-1.233051207857911E-5</v>
          </cell>
          <cell r="L81">
            <v>6195</v>
          </cell>
          <cell r="M81">
            <v>6194.728054744809</v>
          </cell>
          <cell r="O81">
            <v>86014.271945255197</v>
          </cell>
          <cell r="Q81">
            <v>0</v>
          </cell>
          <cell r="R81">
            <v>-0.271945255190575</v>
          </cell>
          <cell r="S81">
            <v>6195</v>
          </cell>
          <cell r="T81">
            <v>6194.728054744809</v>
          </cell>
          <cell r="V81">
            <v>28249.660297766986</v>
          </cell>
          <cell r="AA81">
            <v>72</v>
          </cell>
          <cell r="AB81">
            <v>7</v>
          </cell>
          <cell r="AC81">
            <v>6.2279697357490858E-2</v>
          </cell>
          <cell r="AD81">
            <v>0</v>
          </cell>
          <cell r="AE81">
            <v>86014</v>
          </cell>
          <cell r="AF81">
            <v>0</v>
          </cell>
          <cell r="AG81">
            <v>0</v>
          </cell>
          <cell r="AH81">
            <v>86014</v>
          </cell>
          <cell r="AI81">
            <v>0</v>
          </cell>
          <cell r="AJ81">
            <v>6195</v>
          </cell>
          <cell r="AK81">
            <v>92209</v>
          </cell>
          <cell r="AL81">
            <v>0</v>
          </cell>
          <cell r="AM81">
            <v>0</v>
          </cell>
          <cell r="AN81">
            <v>0</v>
          </cell>
          <cell r="AO81">
            <v>0</v>
          </cell>
          <cell r="AP81">
            <v>92209</v>
          </cell>
          <cell r="AR81">
            <v>72</v>
          </cell>
          <cell r="AS81">
            <v>0</v>
          </cell>
          <cell r="AT81">
            <v>0</v>
          </cell>
          <cell r="AU81">
            <v>0</v>
          </cell>
          <cell r="AV81">
            <v>0</v>
          </cell>
          <cell r="AW81">
            <v>0</v>
          </cell>
          <cell r="BB81">
            <v>72</v>
          </cell>
          <cell r="BC81">
            <v>72</v>
          </cell>
          <cell r="BD81" t="str">
            <v>DARTMOUTH</v>
          </cell>
          <cell r="BE81">
            <v>86014</v>
          </cell>
          <cell r="BF81">
            <v>115278</v>
          </cell>
          <cell r="BG81">
            <v>0</v>
          </cell>
          <cell r="BH81">
            <v>0</v>
          </cell>
          <cell r="BI81">
            <v>1410</v>
          </cell>
          <cell r="BJ81">
            <v>10520.75</v>
          </cell>
          <cell r="BK81">
            <v>6978.5</v>
          </cell>
          <cell r="BL81">
            <v>3145.75</v>
          </cell>
          <cell r="BM81">
            <v>-0.33970223301223967</v>
          </cell>
          <cell r="BN81">
            <v>22054.660297766986</v>
          </cell>
          <cell r="BO81">
            <v>-0.271945255190575</v>
          </cell>
          <cell r="CB81">
            <v>72</v>
          </cell>
          <cell r="CC81" t="str">
            <v>DARTMOUTH</v>
          </cell>
          <cell r="CD81">
            <v>0</v>
          </cell>
          <cell r="CE81">
            <v>0</v>
          </cell>
          <cell r="CF81">
            <v>0</v>
          </cell>
          <cell r="CG81">
            <v>0</v>
          </cell>
          <cell r="CH81">
            <v>0</v>
          </cell>
          <cell r="CI81">
            <v>0</v>
          </cell>
          <cell r="CJ81">
            <v>0</v>
          </cell>
          <cell r="CK81">
            <v>0</v>
          </cell>
          <cell r="CL81">
            <v>0</v>
          </cell>
          <cell r="CM81">
            <v>0</v>
          </cell>
          <cell r="CO81">
            <v>0</v>
          </cell>
          <cell r="CQ81">
            <v>0</v>
          </cell>
          <cell r="CR81">
            <v>0</v>
          </cell>
          <cell r="CS81">
            <v>0</v>
          </cell>
          <cell r="CT81">
            <v>-0.33970223301223967</v>
          </cell>
          <cell r="CU81">
            <v>-0.33970223301223967</v>
          </cell>
          <cell r="CW81">
            <v>0</v>
          </cell>
        </row>
        <row r="82">
          <cell r="A82">
            <v>73</v>
          </cell>
          <cell r="B82">
            <v>73</v>
          </cell>
          <cell r="C82" t="str">
            <v>DEDHAM</v>
          </cell>
          <cell r="D82">
            <v>16</v>
          </cell>
          <cell r="E82">
            <v>293291</v>
          </cell>
          <cell r="F82">
            <v>0</v>
          </cell>
          <cell r="G82">
            <v>14261</v>
          </cell>
          <cell r="H82">
            <v>307552</v>
          </cell>
          <cell r="J82">
            <v>248.2302968253295</v>
          </cell>
          <cell r="K82">
            <v>5.5622934416671467E-3</v>
          </cell>
          <cell r="L82">
            <v>14261</v>
          </cell>
          <cell r="M82">
            <v>14509.23029682533</v>
          </cell>
          <cell r="O82">
            <v>293042.76970317465</v>
          </cell>
          <cell r="Q82">
            <v>0</v>
          </cell>
          <cell r="R82">
            <v>248.2302968253295</v>
          </cell>
          <cell r="S82">
            <v>14261</v>
          </cell>
          <cell r="T82">
            <v>14509.23029682533</v>
          </cell>
          <cell r="V82">
            <v>58888.328534276181</v>
          </cell>
          <cell r="AA82">
            <v>73</v>
          </cell>
          <cell r="AB82">
            <v>16</v>
          </cell>
          <cell r="AC82">
            <v>3.1446540880503145E-2</v>
          </cell>
          <cell r="AD82">
            <v>0</v>
          </cell>
          <cell r="AE82">
            <v>293291</v>
          </cell>
          <cell r="AF82">
            <v>0</v>
          </cell>
          <cell r="AG82">
            <v>0</v>
          </cell>
          <cell r="AH82">
            <v>293291</v>
          </cell>
          <cell r="AI82">
            <v>0</v>
          </cell>
          <cell r="AJ82">
            <v>14261</v>
          </cell>
          <cell r="AK82">
            <v>307552</v>
          </cell>
          <cell r="AL82">
            <v>0</v>
          </cell>
          <cell r="AM82">
            <v>0</v>
          </cell>
          <cell r="AN82">
            <v>0</v>
          </cell>
          <cell r="AO82">
            <v>0</v>
          </cell>
          <cell r="AP82">
            <v>307552</v>
          </cell>
          <cell r="AR82">
            <v>73</v>
          </cell>
          <cell r="AS82">
            <v>0</v>
          </cell>
          <cell r="AT82">
            <v>0</v>
          </cell>
          <cell r="AU82">
            <v>0</v>
          </cell>
          <cell r="AV82">
            <v>0</v>
          </cell>
          <cell r="AW82">
            <v>0</v>
          </cell>
          <cell r="BB82">
            <v>73</v>
          </cell>
          <cell r="BC82">
            <v>73</v>
          </cell>
          <cell r="BD82" t="str">
            <v>DEDHAM</v>
          </cell>
          <cell r="BE82">
            <v>293291</v>
          </cell>
          <cell r="BF82">
            <v>297753</v>
          </cell>
          <cell r="BG82">
            <v>0</v>
          </cell>
          <cell r="BH82">
            <v>19910.5</v>
          </cell>
          <cell r="BI82">
            <v>18767</v>
          </cell>
          <cell r="BJ82">
            <v>0</v>
          </cell>
          <cell r="BK82">
            <v>4617.75</v>
          </cell>
          <cell r="BL82">
            <v>1022</v>
          </cell>
          <cell r="BM82">
            <v>310.07853427618102</v>
          </cell>
          <cell r="BN82">
            <v>44627.328534276181</v>
          </cell>
          <cell r="BO82">
            <v>248.2302968253295</v>
          </cell>
          <cell r="CB82">
            <v>73</v>
          </cell>
          <cell r="CC82" t="str">
            <v>DEDHAM</v>
          </cell>
          <cell r="CD82">
            <v>0</v>
          </cell>
          <cell r="CE82">
            <v>0</v>
          </cell>
          <cell r="CF82">
            <v>0</v>
          </cell>
          <cell r="CG82">
            <v>0</v>
          </cell>
          <cell r="CH82">
            <v>0</v>
          </cell>
          <cell r="CI82">
            <v>0</v>
          </cell>
          <cell r="CJ82">
            <v>0</v>
          </cell>
          <cell r="CK82">
            <v>0</v>
          </cell>
          <cell r="CL82">
            <v>0</v>
          </cell>
          <cell r="CM82">
            <v>0</v>
          </cell>
          <cell r="CO82">
            <v>0</v>
          </cell>
          <cell r="CQ82">
            <v>0</v>
          </cell>
          <cell r="CR82">
            <v>0</v>
          </cell>
          <cell r="CS82">
            <v>0</v>
          </cell>
          <cell r="CT82">
            <v>310.07853427618102</v>
          </cell>
          <cell r="CU82">
            <v>310.07853427618102</v>
          </cell>
          <cell r="CW82">
            <v>0</v>
          </cell>
        </row>
        <row r="83">
          <cell r="A83">
            <v>74</v>
          </cell>
          <cell r="B83">
            <v>74</v>
          </cell>
          <cell r="C83" t="str">
            <v>DEERFIELD</v>
          </cell>
          <cell r="D83">
            <v>5</v>
          </cell>
          <cell r="E83">
            <v>76130</v>
          </cell>
          <cell r="F83">
            <v>0</v>
          </cell>
          <cell r="G83">
            <v>4465</v>
          </cell>
          <cell r="H83">
            <v>80595</v>
          </cell>
          <cell r="J83">
            <v>86.89739541908952</v>
          </cell>
          <cell r="K83">
            <v>4.3757079088797965E-3</v>
          </cell>
          <cell r="L83">
            <v>4465</v>
          </cell>
          <cell r="M83">
            <v>4551.8973954190897</v>
          </cell>
          <cell r="O83">
            <v>76043.102604580912</v>
          </cell>
          <cell r="Q83">
            <v>0</v>
          </cell>
          <cell r="R83">
            <v>86.89739541908952</v>
          </cell>
          <cell r="S83">
            <v>4465</v>
          </cell>
          <cell r="T83">
            <v>4551.8973954190897</v>
          </cell>
          <cell r="V83">
            <v>24324.048462248866</v>
          </cell>
          <cell r="AA83">
            <v>74</v>
          </cell>
          <cell r="AB83">
            <v>5</v>
          </cell>
          <cell r="AC83">
            <v>0</v>
          </cell>
          <cell r="AD83">
            <v>0</v>
          </cell>
          <cell r="AE83">
            <v>76130</v>
          </cell>
          <cell r="AF83">
            <v>0</v>
          </cell>
          <cell r="AG83">
            <v>0</v>
          </cell>
          <cell r="AH83">
            <v>76130</v>
          </cell>
          <cell r="AI83">
            <v>0</v>
          </cell>
          <cell r="AJ83">
            <v>4465</v>
          </cell>
          <cell r="AK83">
            <v>80595</v>
          </cell>
          <cell r="AL83">
            <v>0</v>
          </cell>
          <cell r="AM83">
            <v>0</v>
          </cell>
          <cell r="AN83">
            <v>0</v>
          </cell>
          <cell r="AO83">
            <v>0</v>
          </cell>
          <cell r="AP83">
            <v>80595</v>
          </cell>
          <cell r="AR83">
            <v>74</v>
          </cell>
          <cell r="AS83">
            <v>0</v>
          </cell>
          <cell r="AT83">
            <v>0</v>
          </cell>
          <cell r="AU83">
            <v>0</v>
          </cell>
          <cell r="AV83">
            <v>0</v>
          </cell>
          <cell r="AW83">
            <v>0</v>
          </cell>
          <cell r="BB83">
            <v>74</v>
          </cell>
          <cell r="BC83">
            <v>74</v>
          </cell>
          <cell r="BD83" t="str">
            <v>DEERFIELD</v>
          </cell>
          <cell r="BE83">
            <v>76130</v>
          </cell>
          <cell r="BF83">
            <v>82752</v>
          </cell>
          <cell r="BG83">
            <v>0</v>
          </cell>
          <cell r="BH83">
            <v>6932</v>
          </cell>
          <cell r="BI83">
            <v>4076</v>
          </cell>
          <cell r="BJ83">
            <v>0</v>
          </cell>
          <cell r="BK83">
            <v>8244</v>
          </cell>
          <cell r="BL83">
            <v>498.5</v>
          </cell>
          <cell r="BM83">
            <v>108.54846224886569</v>
          </cell>
          <cell r="BN83">
            <v>19859.048462248866</v>
          </cell>
          <cell r="BO83">
            <v>86.89739541908952</v>
          </cell>
          <cell r="CB83">
            <v>74</v>
          </cell>
          <cell r="CC83" t="str">
            <v>DEERFIELD</v>
          </cell>
          <cell r="CD83">
            <v>0</v>
          </cell>
          <cell r="CE83">
            <v>0</v>
          </cell>
          <cell r="CF83">
            <v>0</v>
          </cell>
          <cell r="CG83">
            <v>0</v>
          </cell>
          <cell r="CH83">
            <v>0</v>
          </cell>
          <cell r="CI83">
            <v>0</v>
          </cell>
          <cell r="CJ83">
            <v>0</v>
          </cell>
          <cell r="CK83">
            <v>0</v>
          </cell>
          <cell r="CL83">
            <v>0</v>
          </cell>
          <cell r="CM83">
            <v>0</v>
          </cell>
          <cell r="CO83">
            <v>0</v>
          </cell>
          <cell r="CQ83">
            <v>0</v>
          </cell>
          <cell r="CR83">
            <v>0</v>
          </cell>
          <cell r="CS83">
            <v>0</v>
          </cell>
          <cell r="CT83">
            <v>108.54846224886569</v>
          </cell>
          <cell r="CU83">
            <v>108.54846224886569</v>
          </cell>
          <cell r="CW83">
            <v>0</v>
          </cell>
        </row>
        <row r="84">
          <cell r="A84">
            <v>75</v>
          </cell>
          <cell r="B84">
            <v>75</v>
          </cell>
          <cell r="C84" t="str">
            <v>DENNIS</v>
          </cell>
          <cell r="D84">
            <v>0</v>
          </cell>
          <cell r="E84">
            <v>0</v>
          </cell>
          <cell r="F84">
            <v>0</v>
          </cell>
          <cell r="G84">
            <v>0</v>
          </cell>
          <cell r="H84">
            <v>0</v>
          </cell>
          <cell r="J84">
            <v>0</v>
          </cell>
          <cell r="K84"/>
          <cell r="L84">
            <v>0</v>
          </cell>
          <cell r="M84">
            <v>0</v>
          </cell>
          <cell r="O84">
            <v>0</v>
          </cell>
          <cell r="Q84">
            <v>0</v>
          </cell>
          <cell r="R84">
            <v>0</v>
          </cell>
          <cell r="S84">
            <v>0</v>
          </cell>
          <cell r="T84">
            <v>0</v>
          </cell>
          <cell r="V84">
            <v>0</v>
          </cell>
          <cell r="AA84">
            <v>75</v>
          </cell>
          <cell r="AR84">
            <v>75</v>
          </cell>
          <cell r="BB84">
            <v>75</v>
          </cell>
          <cell r="BC84">
            <v>75</v>
          </cell>
          <cell r="BD84" t="str">
            <v>DENNIS</v>
          </cell>
          <cell r="BE84">
            <v>0</v>
          </cell>
          <cell r="BF84">
            <v>0</v>
          </cell>
          <cell r="BG84">
            <v>0</v>
          </cell>
          <cell r="BH84">
            <v>0</v>
          </cell>
          <cell r="BI84">
            <v>0</v>
          </cell>
          <cell r="BJ84">
            <v>0</v>
          </cell>
          <cell r="BK84">
            <v>0</v>
          </cell>
          <cell r="BL84">
            <v>0</v>
          </cell>
          <cell r="BM84">
            <v>0</v>
          </cell>
          <cell r="BN84">
            <v>0</v>
          </cell>
          <cell r="BO84">
            <v>0</v>
          </cell>
          <cell r="CB84">
            <v>75</v>
          </cell>
          <cell r="CC84" t="str">
            <v>DENNIS</v>
          </cell>
          <cell r="CD84">
            <v>0</v>
          </cell>
          <cell r="CE84">
            <v>0</v>
          </cell>
          <cell r="CF84">
            <v>0</v>
          </cell>
          <cell r="CG84">
            <v>0</v>
          </cell>
          <cell r="CH84">
            <v>0</v>
          </cell>
          <cell r="CI84">
            <v>0</v>
          </cell>
          <cell r="CJ84">
            <v>0</v>
          </cell>
          <cell r="CK84">
            <v>0</v>
          </cell>
          <cell r="CL84">
            <v>0</v>
          </cell>
          <cell r="CM84">
            <v>0</v>
          </cell>
          <cell r="CO84">
            <v>0</v>
          </cell>
          <cell r="CQ84">
            <v>0</v>
          </cell>
          <cell r="CR84">
            <v>0</v>
          </cell>
          <cell r="CS84">
            <v>0</v>
          </cell>
          <cell r="CT84">
            <v>0</v>
          </cell>
          <cell r="CU84">
            <v>0</v>
          </cell>
          <cell r="CW84">
            <v>0</v>
          </cell>
        </row>
        <row r="85">
          <cell r="A85">
            <v>76</v>
          </cell>
          <cell r="B85">
            <v>76</v>
          </cell>
          <cell r="C85" t="str">
            <v>DIGHTON</v>
          </cell>
          <cell r="D85">
            <v>0</v>
          </cell>
          <cell r="E85">
            <v>0</v>
          </cell>
          <cell r="F85">
            <v>0</v>
          </cell>
          <cell r="G85">
            <v>0</v>
          </cell>
          <cell r="H85">
            <v>0</v>
          </cell>
          <cell r="J85">
            <v>0</v>
          </cell>
          <cell r="K85"/>
          <cell r="L85">
            <v>0</v>
          </cell>
          <cell r="M85">
            <v>0</v>
          </cell>
          <cell r="O85">
            <v>0</v>
          </cell>
          <cell r="Q85">
            <v>0</v>
          </cell>
          <cell r="R85">
            <v>0</v>
          </cell>
          <cell r="S85">
            <v>0</v>
          </cell>
          <cell r="T85">
            <v>0</v>
          </cell>
          <cell r="V85">
            <v>0</v>
          </cell>
          <cell r="AA85">
            <v>76</v>
          </cell>
          <cell r="AR85">
            <v>76</v>
          </cell>
          <cell r="BB85">
            <v>76</v>
          </cell>
          <cell r="BC85">
            <v>76</v>
          </cell>
          <cell r="BD85" t="str">
            <v>DIGHTON</v>
          </cell>
          <cell r="BE85">
            <v>0</v>
          </cell>
          <cell r="BF85">
            <v>0</v>
          </cell>
          <cell r="BG85">
            <v>0</v>
          </cell>
          <cell r="BH85">
            <v>0</v>
          </cell>
          <cell r="BI85">
            <v>0</v>
          </cell>
          <cell r="BJ85">
            <v>0</v>
          </cell>
          <cell r="BK85">
            <v>0</v>
          </cell>
          <cell r="BL85">
            <v>0</v>
          </cell>
          <cell r="BM85">
            <v>0</v>
          </cell>
          <cell r="BN85">
            <v>0</v>
          </cell>
          <cell r="BO85">
            <v>0</v>
          </cell>
          <cell r="CB85">
            <v>76</v>
          </cell>
          <cell r="CC85" t="str">
            <v>DIGHTON</v>
          </cell>
          <cell r="CD85">
            <v>0</v>
          </cell>
          <cell r="CE85">
            <v>0</v>
          </cell>
          <cell r="CF85">
            <v>0</v>
          </cell>
          <cell r="CG85">
            <v>0</v>
          </cell>
          <cell r="CH85">
            <v>0</v>
          </cell>
          <cell r="CI85">
            <v>0</v>
          </cell>
          <cell r="CJ85">
            <v>0</v>
          </cell>
          <cell r="CK85">
            <v>0</v>
          </cell>
          <cell r="CL85">
            <v>0</v>
          </cell>
          <cell r="CM85">
            <v>0</v>
          </cell>
          <cell r="CO85">
            <v>0</v>
          </cell>
          <cell r="CQ85">
            <v>0</v>
          </cell>
          <cell r="CR85">
            <v>0</v>
          </cell>
          <cell r="CS85">
            <v>0</v>
          </cell>
          <cell r="CT85">
            <v>0</v>
          </cell>
          <cell r="CU85">
            <v>0</v>
          </cell>
          <cell r="CW85">
            <v>0</v>
          </cell>
        </row>
        <row r="86">
          <cell r="A86">
            <v>77</v>
          </cell>
          <cell r="B86">
            <v>77</v>
          </cell>
          <cell r="C86" t="str">
            <v>DOUGLAS</v>
          </cell>
          <cell r="D86">
            <v>0</v>
          </cell>
          <cell r="E86">
            <v>0</v>
          </cell>
          <cell r="F86">
            <v>0</v>
          </cell>
          <cell r="G86">
            <v>0</v>
          </cell>
          <cell r="H86">
            <v>0</v>
          </cell>
          <cell r="J86">
            <v>0</v>
          </cell>
          <cell r="K86"/>
          <cell r="L86">
            <v>0</v>
          </cell>
          <cell r="M86">
            <v>0</v>
          </cell>
          <cell r="O86">
            <v>0</v>
          </cell>
          <cell r="Q86">
            <v>0</v>
          </cell>
          <cell r="R86">
            <v>0</v>
          </cell>
          <cell r="S86">
            <v>0</v>
          </cell>
          <cell r="T86">
            <v>0</v>
          </cell>
          <cell r="V86">
            <v>0</v>
          </cell>
          <cell r="AA86">
            <v>77</v>
          </cell>
          <cell r="AR86">
            <v>77</v>
          </cell>
          <cell r="BB86">
            <v>77</v>
          </cell>
          <cell r="BC86">
            <v>77</v>
          </cell>
          <cell r="BD86" t="str">
            <v>DOUGLAS</v>
          </cell>
          <cell r="BE86">
            <v>0</v>
          </cell>
          <cell r="BF86">
            <v>0</v>
          </cell>
          <cell r="BG86">
            <v>0</v>
          </cell>
          <cell r="BH86">
            <v>0</v>
          </cell>
          <cell r="BI86">
            <v>0</v>
          </cell>
          <cell r="BJ86">
            <v>0</v>
          </cell>
          <cell r="BK86">
            <v>0</v>
          </cell>
          <cell r="BL86">
            <v>0</v>
          </cell>
          <cell r="BM86">
            <v>0</v>
          </cell>
          <cell r="BN86">
            <v>0</v>
          </cell>
          <cell r="BO86">
            <v>0</v>
          </cell>
          <cell r="CB86">
            <v>77</v>
          </cell>
          <cell r="CC86" t="str">
            <v>DOUGLAS</v>
          </cell>
          <cell r="CD86">
            <v>0</v>
          </cell>
          <cell r="CE86">
            <v>0</v>
          </cell>
          <cell r="CF86">
            <v>0</v>
          </cell>
          <cell r="CG86">
            <v>0</v>
          </cell>
          <cell r="CH86">
            <v>0</v>
          </cell>
          <cell r="CI86">
            <v>0</v>
          </cell>
          <cell r="CJ86">
            <v>0</v>
          </cell>
          <cell r="CK86">
            <v>0</v>
          </cell>
          <cell r="CL86">
            <v>0</v>
          </cell>
          <cell r="CM86">
            <v>0</v>
          </cell>
          <cell r="CO86">
            <v>0</v>
          </cell>
          <cell r="CQ86">
            <v>0</v>
          </cell>
          <cell r="CR86">
            <v>0</v>
          </cell>
          <cell r="CS86">
            <v>0</v>
          </cell>
          <cell r="CT86">
            <v>0</v>
          </cell>
          <cell r="CU86">
            <v>0</v>
          </cell>
          <cell r="CW86">
            <v>0</v>
          </cell>
        </row>
        <row r="87">
          <cell r="A87">
            <v>78</v>
          </cell>
          <cell r="B87">
            <v>78</v>
          </cell>
          <cell r="C87" t="str">
            <v>DOVER</v>
          </cell>
          <cell r="D87">
            <v>0</v>
          </cell>
          <cell r="E87">
            <v>0</v>
          </cell>
          <cell r="F87">
            <v>0</v>
          </cell>
          <cell r="G87">
            <v>0</v>
          </cell>
          <cell r="H87">
            <v>0</v>
          </cell>
          <cell r="J87">
            <v>0</v>
          </cell>
          <cell r="K87"/>
          <cell r="L87">
            <v>0</v>
          </cell>
          <cell r="M87">
            <v>0</v>
          </cell>
          <cell r="O87">
            <v>0</v>
          </cell>
          <cell r="Q87">
            <v>0</v>
          </cell>
          <cell r="R87">
            <v>0</v>
          </cell>
          <cell r="S87">
            <v>0</v>
          </cell>
          <cell r="T87">
            <v>0</v>
          </cell>
          <cell r="V87">
            <v>0</v>
          </cell>
          <cell r="AA87">
            <v>78</v>
          </cell>
          <cell r="AR87">
            <v>78</v>
          </cell>
          <cell r="BB87">
            <v>78</v>
          </cell>
          <cell r="BC87">
            <v>78</v>
          </cell>
          <cell r="BD87" t="str">
            <v>DOVER</v>
          </cell>
          <cell r="BE87">
            <v>0</v>
          </cell>
          <cell r="BF87">
            <v>0</v>
          </cell>
          <cell r="BG87">
            <v>0</v>
          </cell>
          <cell r="BH87">
            <v>0</v>
          </cell>
          <cell r="BI87">
            <v>0</v>
          </cell>
          <cell r="BJ87">
            <v>0</v>
          </cell>
          <cell r="BK87">
            <v>0</v>
          </cell>
          <cell r="BL87">
            <v>0</v>
          </cell>
          <cell r="BM87">
            <v>0</v>
          </cell>
          <cell r="BN87">
            <v>0</v>
          </cell>
          <cell r="BO87">
            <v>0</v>
          </cell>
          <cell r="CB87">
            <v>78</v>
          </cell>
          <cell r="CC87" t="str">
            <v>DOVER</v>
          </cell>
          <cell r="CD87">
            <v>0</v>
          </cell>
          <cell r="CE87">
            <v>0</v>
          </cell>
          <cell r="CF87">
            <v>0</v>
          </cell>
          <cell r="CG87">
            <v>0</v>
          </cell>
          <cell r="CH87">
            <v>0</v>
          </cell>
          <cell r="CI87">
            <v>0</v>
          </cell>
          <cell r="CJ87">
            <v>0</v>
          </cell>
          <cell r="CK87">
            <v>0</v>
          </cell>
          <cell r="CL87">
            <v>0</v>
          </cell>
          <cell r="CM87">
            <v>0</v>
          </cell>
          <cell r="CO87">
            <v>0</v>
          </cell>
          <cell r="CQ87">
            <v>0</v>
          </cell>
          <cell r="CR87">
            <v>0</v>
          </cell>
          <cell r="CS87">
            <v>0</v>
          </cell>
          <cell r="CT87">
            <v>0</v>
          </cell>
          <cell r="CU87">
            <v>0</v>
          </cell>
          <cell r="CW87">
            <v>0</v>
          </cell>
        </row>
        <row r="88">
          <cell r="A88">
            <v>79</v>
          </cell>
          <cell r="B88">
            <v>79</v>
          </cell>
          <cell r="C88" t="str">
            <v>DRACUT</v>
          </cell>
          <cell r="D88">
            <v>258</v>
          </cell>
          <cell r="E88">
            <v>2676694</v>
          </cell>
          <cell r="F88">
            <v>0</v>
          </cell>
          <cell r="G88">
            <v>229553</v>
          </cell>
          <cell r="H88">
            <v>2906247</v>
          </cell>
          <cell r="J88">
            <v>106842.05080704013</v>
          </cell>
          <cell r="K88">
            <v>0.17906690182569029</v>
          </cell>
          <cell r="L88">
            <v>229553</v>
          </cell>
          <cell r="M88">
            <v>336395.05080704013</v>
          </cell>
          <cell r="O88">
            <v>2569851.9491929598</v>
          </cell>
          <cell r="Q88">
            <v>0</v>
          </cell>
          <cell r="R88">
            <v>106842.05080704013</v>
          </cell>
          <cell r="S88">
            <v>229553</v>
          </cell>
          <cell r="T88">
            <v>336395.05080704013</v>
          </cell>
          <cell r="V88">
            <v>826212.96182278148</v>
          </cell>
          <cell r="AA88">
            <v>79</v>
          </cell>
          <cell r="AB88">
            <v>258</v>
          </cell>
          <cell r="AC88">
            <v>0.94513441167588708</v>
          </cell>
          <cell r="AD88">
            <v>0</v>
          </cell>
          <cell r="AE88">
            <v>2676694</v>
          </cell>
          <cell r="AF88">
            <v>0</v>
          </cell>
          <cell r="AG88">
            <v>0</v>
          </cell>
          <cell r="AH88">
            <v>2676694</v>
          </cell>
          <cell r="AI88">
            <v>0</v>
          </cell>
          <cell r="AJ88">
            <v>229553</v>
          </cell>
          <cell r="AK88">
            <v>2906247</v>
          </cell>
          <cell r="AL88">
            <v>0</v>
          </cell>
          <cell r="AM88">
            <v>0</v>
          </cell>
          <cell r="AN88">
            <v>0</v>
          </cell>
          <cell r="AO88">
            <v>0</v>
          </cell>
          <cell r="AP88">
            <v>2906247</v>
          </cell>
          <cell r="AR88">
            <v>79</v>
          </cell>
          <cell r="AS88">
            <v>0</v>
          </cell>
          <cell r="AT88">
            <v>0</v>
          </cell>
          <cell r="AU88">
            <v>0</v>
          </cell>
          <cell r="AV88">
            <v>0</v>
          </cell>
          <cell r="AW88">
            <v>0</v>
          </cell>
          <cell r="BB88">
            <v>79</v>
          </cell>
          <cell r="BC88">
            <v>79</v>
          </cell>
          <cell r="BD88" t="str">
            <v>DRACUT</v>
          </cell>
          <cell r="BE88">
            <v>2676694</v>
          </cell>
          <cell r="BF88">
            <v>2545020</v>
          </cell>
          <cell r="BG88">
            <v>131674</v>
          </cell>
          <cell r="BH88">
            <v>114044</v>
          </cell>
          <cell r="BI88">
            <v>56088</v>
          </cell>
          <cell r="BJ88">
            <v>113465</v>
          </cell>
          <cell r="BK88">
            <v>92274.75</v>
          </cell>
          <cell r="BL88">
            <v>87325.75</v>
          </cell>
          <cell r="BM88">
            <v>1788.4618227815372</v>
          </cell>
          <cell r="BN88">
            <v>596659.96182278148</v>
          </cell>
          <cell r="BO88">
            <v>106842.05080704013</v>
          </cell>
          <cell r="CB88">
            <v>79</v>
          </cell>
          <cell r="CC88" t="str">
            <v>DRACUT</v>
          </cell>
          <cell r="CD88">
            <v>0</v>
          </cell>
          <cell r="CE88">
            <v>0</v>
          </cell>
          <cell r="CF88">
            <v>0</v>
          </cell>
          <cell r="CG88">
            <v>0</v>
          </cell>
          <cell r="CH88">
            <v>0</v>
          </cell>
          <cell r="CI88">
            <v>0</v>
          </cell>
          <cell r="CJ88">
            <v>0</v>
          </cell>
          <cell r="CK88">
            <v>0</v>
          </cell>
          <cell r="CL88">
            <v>0</v>
          </cell>
          <cell r="CM88">
            <v>0</v>
          </cell>
          <cell r="CO88">
            <v>0</v>
          </cell>
          <cell r="CQ88">
            <v>131674</v>
          </cell>
          <cell r="CR88">
            <v>131674</v>
          </cell>
          <cell r="CS88">
            <v>0</v>
          </cell>
          <cell r="CT88">
            <v>1788.4618227815372</v>
          </cell>
          <cell r="CU88">
            <v>1788.4618227815372</v>
          </cell>
          <cell r="CW88">
            <v>0</v>
          </cell>
        </row>
        <row r="89">
          <cell r="A89">
            <v>80</v>
          </cell>
          <cell r="B89">
            <v>80</v>
          </cell>
          <cell r="C89" t="str">
            <v>DUDLEY</v>
          </cell>
          <cell r="D89">
            <v>0</v>
          </cell>
          <cell r="E89">
            <v>0</v>
          </cell>
          <cell r="F89">
            <v>0</v>
          </cell>
          <cell r="G89">
            <v>0</v>
          </cell>
          <cell r="H89">
            <v>0</v>
          </cell>
          <cell r="J89">
            <v>0</v>
          </cell>
          <cell r="K89"/>
          <cell r="L89">
            <v>0</v>
          </cell>
          <cell r="M89">
            <v>0</v>
          </cell>
          <cell r="O89">
            <v>0</v>
          </cell>
          <cell r="Q89">
            <v>0</v>
          </cell>
          <cell r="R89">
            <v>0</v>
          </cell>
          <cell r="S89">
            <v>0</v>
          </cell>
          <cell r="T89">
            <v>0</v>
          </cell>
          <cell r="V89">
            <v>0</v>
          </cell>
          <cell r="AA89">
            <v>80</v>
          </cell>
          <cell r="AR89">
            <v>80</v>
          </cell>
          <cell r="BB89">
            <v>80</v>
          </cell>
          <cell r="BC89">
            <v>80</v>
          </cell>
          <cell r="BD89" t="str">
            <v>DUDLEY</v>
          </cell>
          <cell r="BE89">
            <v>0</v>
          </cell>
          <cell r="BF89">
            <v>0</v>
          </cell>
          <cell r="BG89">
            <v>0</v>
          </cell>
          <cell r="BH89">
            <v>0</v>
          </cell>
          <cell r="BI89">
            <v>0</v>
          </cell>
          <cell r="BJ89">
            <v>0</v>
          </cell>
          <cell r="BK89">
            <v>0</v>
          </cell>
          <cell r="BL89">
            <v>0</v>
          </cell>
          <cell r="BM89">
            <v>0</v>
          </cell>
          <cell r="BN89">
            <v>0</v>
          </cell>
          <cell r="BO89">
            <v>0</v>
          </cell>
          <cell r="CB89">
            <v>80</v>
          </cell>
          <cell r="CC89" t="str">
            <v>DUDLEY</v>
          </cell>
          <cell r="CD89">
            <v>0</v>
          </cell>
          <cell r="CE89">
            <v>0</v>
          </cell>
          <cell r="CF89">
            <v>0</v>
          </cell>
          <cell r="CG89">
            <v>0</v>
          </cell>
          <cell r="CH89">
            <v>0</v>
          </cell>
          <cell r="CI89">
            <v>0</v>
          </cell>
          <cell r="CJ89">
            <v>0</v>
          </cell>
          <cell r="CK89">
            <v>0</v>
          </cell>
          <cell r="CL89">
            <v>0</v>
          </cell>
          <cell r="CM89">
            <v>0</v>
          </cell>
          <cell r="CO89">
            <v>0</v>
          </cell>
          <cell r="CQ89">
            <v>0</v>
          </cell>
          <cell r="CR89">
            <v>0</v>
          </cell>
          <cell r="CS89">
            <v>0</v>
          </cell>
          <cell r="CT89">
            <v>0</v>
          </cell>
          <cell r="CU89">
            <v>0</v>
          </cell>
          <cell r="CW89">
            <v>0</v>
          </cell>
        </row>
        <row r="90">
          <cell r="A90">
            <v>81</v>
          </cell>
          <cell r="B90">
            <v>81</v>
          </cell>
          <cell r="C90" t="str">
            <v>DUNSTABLE</v>
          </cell>
          <cell r="D90">
            <v>0</v>
          </cell>
          <cell r="E90">
            <v>0</v>
          </cell>
          <cell r="F90">
            <v>0</v>
          </cell>
          <cell r="G90">
            <v>0</v>
          </cell>
          <cell r="H90">
            <v>0</v>
          </cell>
          <cell r="J90">
            <v>0</v>
          </cell>
          <cell r="K90"/>
          <cell r="L90">
            <v>0</v>
          </cell>
          <cell r="M90">
            <v>0</v>
          </cell>
          <cell r="O90">
            <v>0</v>
          </cell>
          <cell r="Q90">
            <v>0</v>
          </cell>
          <cell r="R90">
            <v>0</v>
          </cell>
          <cell r="S90">
            <v>0</v>
          </cell>
          <cell r="T90">
            <v>0</v>
          </cell>
          <cell r="V90">
            <v>0</v>
          </cell>
          <cell r="AA90">
            <v>81</v>
          </cell>
          <cell r="AR90">
            <v>81</v>
          </cell>
          <cell r="BB90">
            <v>81</v>
          </cell>
          <cell r="BC90">
            <v>81</v>
          </cell>
          <cell r="BD90" t="str">
            <v>DUNSTABLE</v>
          </cell>
          <cell r="BE90">
            <v>0</v>
          </cell>
          <cell r="BF90">
            <v>0</v>
          </cell>
          <cell r="BG90">
            <v>0</v>
          </cell>
          <cell r="BH90">
            <v>0</v>
          </cell>
          <cell r="BI90">
            <v>0</v>
          </cell>
          <cell r="BJ90">
            <v>0</v>
          </cell>
          <cell r="BK90">
            <v>0</v>
          </cell>
          <cell r="BL90">
            <v>0</v>
          </cell>
          <cell r="BM90">
            <v>0</v>
          </cell>
          <cell r="BN90">
            <v>0</v>
          </cell>
          <cell r="BO90">
            <v>0</v>
          </cell>
          <cell r="CB90">
            <v>81</v>
          </cell>
          <cell r="CC90" t="str">
            <v>DUNSTABLE</v>
          </cell>
          <cell r="CD90">
            <v>0</v>
          </cell>
          <cell r="CE90">
            <v>0</v>
          </cell>
          <cell r="CF90">
            <v>0</v>
          </cell>
          <cell r="CG90">
            <v>0</v>
          </cell>
          <cell r="CH90">
            <v>0</v>
          </cell>
          <cell r="CI90">
            <v>0</v>
          </cell>
          <cell r="CJ90">
            <v>0</v>
          </cell>
          <cell r="CK90">
            <v>0</v>
          </cell>
          <cell r="CL90">
            <v>0</v>
          </cell>
          <cell r="CM90">
            <v>0</v>
          </cell>
          <cell r="CO90">
            <v>0</v>
          </cell>
          <cell r="CQ90">
            <v>0</v>
          </cell>
          <cell r="CR90">
            <v>0</v>
          </cell>
          <cell r="CS90">
            <v>0</v>
          </cell>
          <cell r="CT90">
            <v>0</v>
          </cell>
          <cell r="CU90">
            <v>0</v>
          </cell>
          <cell r="CW90">
            <v>0</v>
          </cell>
        </row>
        <row r="91">
          <cell r="A91">
            <v>82</v>
          </cell>
          <cell r="B91">
            <v>82</v>
          </cell>
          <cell r="C91" t="str">
            <v>DUXBURY</v>
          </cell>
          <cell r="D91">
            <v>11</v>
          </cell>
          <cell r="E91">
            <v>171106</v>
          </cell>
          <cell r="F91">
            <v>0</v>
          </cell>
          <cell r="G91">
            <v>9823</v>
          </cell>
          <cell r="H91">
            <v>180929</v>
          </cell>
          <cell r="J91">
            <v>30.467389366515579</v>
          </cell>
          <cell r="K91">
            <v>6.4330722237621702E-4</v>
          </cell>
          <cell r="L91">
            <v>9823</v>
          </cell>
          <cell r="M91">
            <v>9853.4673893665149</v>
          </cell>
          <cell r="O91">
            <v>171075.5326106335</v>
          </cell>
          <cell r="Q91">
            <v>0</v>
          </cell>
          <cell r="R91">
            <v>30.467389366515579</v>
          </cell>
          <cell r="S91">
            <v>9823</v>
          </cell>
          <cell r="T91">
            <v>9853.4673893665149</v>
          </cell>
          <cell r="V91">
            <v>57183.558543049796</v>
          </cell>
          <cell r="AA91">
            <v>82</v>
          </cell>
          <cell r="AB91">
            <v>11</v>
          </cell>
          <cell r="AC91">
            <v>0</v>
          </cell>
          <cell r="AD91">
            <v>0</v>
          </cell>
          <cell r="AE91">
            <v>171106</v>
          </cell>
          <cell r="AF91">
            <v>0</v>
          </cell>
          <cell r="AG91">
            <v>0</v>
          </cell>
          <cell r="AH91">
            <v>171106</v>
          </cell>
          <cell r="AI91">
            <v>0</v>
          </cell>
          <cell r="AJ91">
            <v>9823</v>
          </cell>
          <cell r="AK91">
            <v>180929</v>
          </cell>
          <cell r="AL91">
            <v>0</v>
          </cell>
          <cell r="AM91">
            <v>0</v>
          </cell>
          <cell r="AN91">
            <v>0</v>
          </cell>
          <cell r="AO91">
            <v>0</v>
          </cell>
          <cell r="AP91">
            <v>180929</v>
          </cell>
          <cell r="AR91">
            <v>82</v>
          </cell>
          <cell r="AS91">
            <v>0</v>
          </cell>
          <cell r="AT91">
            <v>0</v>
          </cell>
          <cell r="AU91">
            <v>0</v>
          </cell>
          <cell r="AV91">
            <v>0</v>
          </cell>
          <cell r="AW91">
            <v>0</v>
          </cell>
          <cell r="BB91">
            <v>82</v>
          </cell>
          <cell r="BC91">
            <v>82</v>
          </cell>
          <cell r="BD91" t="str">
            <v>DUXBURY</v>
          </cell>
          <cell r="BE91">
            <v>171106</v>
          </cell>
          <cell r="BF91">
            <v>175059</v>
          </cell>
          <cell r="BG91">
            <v>0</v>
          </cell>
          <cell r="BH91">
            <v>2487</v>
          </cell>
          <cell r="BI91">
            <v>5137</v>
          </cell>
          <cell r="BJ91">
            <v>0</v>
          </cell>
          <cell r="BK91">
            <v>6734.5</v>
          </cell>
          <cell r="BL91">
            <v>32964</v>
          </cell>
          <cell r="BM91">
            <v>38.058543049797663</v>
          </cell>
          <cell r="BN91">
            <v>47360.558543049796</v>
          </cell>
          <cell r="BO91">
            <v>30.467389366515579</v>
          </cell>
          <cell r="CB91">
            <v>82</v>
          </cell>
          <cell r="CC91" t="str">
            <v>DUXBURY</v>
          </cell>
          <cell r="CD91">
            <v>0</v>
          </cell>
          <cell r="CE91">
            <v>0</v>
          </cell>
          <cell r="CF91">
            <v>0</v>
          </cell>
          <cell r="CG91">
            <v>0</v>
          </cell>
          <cell r="CH91">
            <v>0</v>
          </cell>
          <cell r="CI91">
            <v>0</v>
          </cell>
          <cell r="CJ91">
            <v>0</v>
          </cell>
          <cell r="CK91">
            <v>0</v>
          </cell>
          <cell r="CL91">
            <v>0</v>
          </cell>
          <cell r="CM91">
            <v>0</v>
          </cell>
          <cell r="CO91">
            <v>0</v>
          </cell>
          <cell r="CQ91">
            <v>0</v>
          </cell>
          <cell r="CR91">
            <v>0</v>
          </cell>
          <cell r="CS91">
            <v>0</v>
          </cell>
          <cell r="CT91">
            <v>38.058543049797663</v>
          </cell>
          <cell r="CU91">
            <v>38.058543049797663</v>
          </cell>
          <cell r="CW91">
            <v>0</v>
          </cell>
        </row>
        <row r="92">
          <cell r="A92">
            <v>83</v>
          </cell>
          <cell r="B92">
            <v>83</v>
          </cell>
          <cell r="C92" t="str">
            <v>EAST BRIDGEWATER</v>
          </cell>
          <cell r="D92">
            <v>8</v>
          </cell>
          <cell r="E92">
            <v>94868</v>
          </cell>
          <cell r="F92">
            <v>0</v>
          </cell>
          <cell r="G92">
            <v>7144</v>
          </cell>
          <cell r="H92">
            <v>102012</v>
          </cell>
          <cell r="J92">
            <v>110.05734266169907</v>
          </cell>
          <cell r="K92">
            <v>4.8494137542815473E-3</v>
          </cell>
          <cell r="L92">
            <v>7144</v>
          </cell>
          <cell r="M92">
            <v>7254.0573426616993</v>
          </cell>
          <cell r="O92">
            <v>94757.942657338295</v>
          </cell>
          <cell r="Q92">
            <v>0</v>
          </cell>
          <cell r="R92">
            <v>110.05734266169907</v>
          </cell>
          <cell r="S92">
            <v>7144</v>
          </cell>
          <cell r="T92">
            <v>7254.0573426616993</v>
          </cell>
          <cell r="V92">
            <v>29838.978865131779</v>
          </cell>
          <cell r="AA92">
            <v>83</v>
          </cell>
          <cell r="AB92">
            <v>8</v>
          </cell>
          <cell r="AC92">
            <v>0</v>
          </cell>
          <cell r="AD92">
            <v>0</v>
          </cell>
          <cell r="AE92">
            <v>94868</v>
          </cell>
          <cell r="AF92">
            <v>0</v>
          </cell>
          <cell r="AG92">
            <v>0</v>
          </cell>
          <cell r="AH92">
            <v>94868</v>
          </cell>
          <cell r="AI92">
            <v>0</v>
          </cell>
          <cell r="AJ92">
            <v>7144</v>
          </cell>
          <cell r="AK92">
            <v>102012</v>
          </cell>
          <cell r="AL92">
            <v>0</v>
          </cell>
          <cell r="AM92">
            <v>0</v>
          </cell>
          <cell r="AN92">
            <v>0</v>
          </cell>
          <cell r="AO92">
            <v>0</v>
          </cell>
          <cell r="AP92">
            <v>102012</v>
          </cell>
          <cell r="AR92">
            <v>83</v>
          </cell>
          <cell r="AS92">
            <v>0</v>
          </cell>
          <cell r="AT92">
            <v>0</v>
          </cell>
          <cell r="AU92">
            <v>0</v>
          </cell>
          <cell r="AV92">
            <v>0</v>
          </cell>
          <cell r="AW92">
            <v>0</v>
          </cell>
          <cell r="BB92">
            <v>83</v>
          </cell>
          <cell r="BC92">
            <v>83</v>
          </cell>
          <cell r="BD92" t="str">
            <v>EAST BRIDGEWATER</v>
          </cell>
          <cell r="BE92">
            <v>94868</v>
          </cell>
          <cell r="BF92">
            <v>99599</v>
          </cell>
          <cell r="BG92">
            <v>0</v>
          </cell>
          <cell r="BH92">
            <v>8770.5</v>
          </cell>
          <cell r="BI92">
            <v>4571</v>
          </cell>
          <cell r="BJ92">
            <v>2681.75</v>
          </cell>
          <cell r="BK92">
            <v>2333.25</v>
          </cell>
          <cell r="BL92">
            <v>4201</v>
          </cell>
          <cell r="BM92">
            <v>137.47886513177946</v>
          </cell>
          <cell r="BN92">
            <v>22694.978865131779</v>
          </cell>
          <cell r="BO92">
            <v>110.05734266169907</v>
          </cell>
          <cell r="CB92">
            <v>83</v>
          </cell>
          <cell r="CC92" t="str">
            <v>EAST BRIDGEWATER</v>
          </cell>
          <cell r="CD92">
            <v>0</v>
          </cell>
          <cell r="CE92">
            <v>0</v>
          </cell>
          <cell r="CF92">
            <v>0</v>
          </cell>
          <cell r="CG92">
            <v>0</v>
          </cell>
          <cell r="CH92">
            <v>0</v>
          </cell>
          <cell r="CI92">
            <v>0</v>
          </cell>
          <cell r="CJ92">
            <v>0</v>
          </cell>
          <cell r="CK92">
            <v>0</v>
          </cell>
          <cell r="CL92">
            <v>0</v>
          </cell>
          <cell r="CM92">
            <v>0</v>
          </cell>
          <cell r="CO92">
            <v>0</v>
          </cell>
          <cell r="CQ92">
            <v>0</v>
          </cell>
          <cell r="CR92">
            <v>0</v>
          </cell>
          <cell r="CS92">
            <v>0</v>
          </cell>
          <cell r="CT92">
            <v>137.47886513177946</v>
          </cell>
          <cell r="CU92">
            <v>137.47886513177946</v>
          </cell>
          <cell r="CW92">
            <v>0</v>
          </cell>
        </row>
        <row r="93">
          <cell r="A93">
            <v>84</v>
          </cell>
          <cell r="B93">
            <v>84</v>
          </cell>
          <cell r="C93" t="str">
            <v>EAST BROOKFIELD</v>
          </cell>
          <cell r="D93">
            <v>0</v>
          </cell>
          <cell r="E93">
            <v>0</v>
          </cell>
          <cell r="F93">
            <v>0</v>
          </cell>
          <cell r="G93">
            <v>0</v>
          </cell>
          <cell r="H93">
            <v>0</v>
          </cell>
          <cell r="J93">
            <v>0</v>
          </cell>
          <cell r="K93"/>
          <cell r="L93">
            <v>0</v>
          </cell>
          <cell r="M93">
            <v>0</v>
          </cell>
          <cell r="O93">
            <v>0</v>
          </cell>
          <cell r="Q93">
            <v>0</v>
          </cell>
          <cell r="R93">
            <v>0</v>
          </cell>
          <cell r="S93">
            <v>0</v>
          </cell>
          <cell r="T93">
            <v>0</v>
          </cell>
          <cell r="V93">
            <v>0</v>
          </cell>
          <cell r="AA93">
            <v>84</v>
          </cell>
          <cell r="AR93">
            <v>84</v>
          </cell>
          <cell r="BB93">
            <v>84</v>
          </cell>
          <cell r="BC93">
            <v>84</v>
          </cell>
          <cell r="BD93" t="str">
            <v>EAST BROOKFIELD</v>
          </cell>
          <cell r="BE93">
            <v>0</v>
          </cell>
          <cell r="BF93">
            <v>0</v>
          </cell>
          <cell r="BG93">
            <v>0</v>
          </cell>
          <cell r="BH93">
            <v>0</v>
          </cell>
          <cell r="BI93">
            <v>0</v>
          </cell>
          <cell r="BJ93">
            <v>0</v>
          </cell>
          <cell r="BK93">
            <v>0</v>
          </cell>
          <cell r="BL93">
            <v>0</v>
          </cell>
          <cell r="BM93">
            <v>0</v>
          </cell>
          <cell r="BN93">
            <v>0</v>
          </cell>
          <cell r="BO93">
            <v>0</v>
          </cell>
          <cell r="CB93">
            <v>84</v>
          </cell>
          <cell r="CC93" t="str">
            <v>EAST BROOKFIELD</v>
          </cell>
          <cell r="CD93">
            <v>0</v>
          </cell>
          <cell r="CE93">
            <v>0</v>
          </cell>
          <cell r="CF93">
            <v>0</v>
          </cell>
          <cell r="CG93">
            <v>0</v>
          </cell>
          <cell r="CH93">
            <v>0</v>
          </cell>
          <cell r="CI93">
            <v>0</v>
          </cell>
          <cell r="CJ93">
            <v>0</v>
          </cell>
          <cell r="CK93">
            <v>0</v>
          </cell>
          <cell r="CL93">
            <v>0</v>
          </cell>
          <cell r="CM93">
            <v>0</v>
          </cell>
          <cell r="CO93">
            <v>0</v>
          </cell>
          <cell r="CQ93">
            <v>0</v>
          </cell>
          <cell r="CR93">
            <v>0</v>
          </cell>
          <cell r="CS93">
            <v>0</v>
          </cell>
          <cell r="CT93">
            <v>0</v>
          </cell>
          <cell r="CU93">
            <v>0</v>
          </cell>
          <cell r="CW93">
            <v>0</v>
          </cell>
        </row>
        <row r="94">
          <cell r="A94">
            <v>85</v>
          </cell>
          <cell r="B94">
            <v>86</v>
          </cell>
          <cell r="C94" t="str">
            <v>EASTHAM</v>
          </cell>
          <cell r="D94">
            <v>0</v>
          </cell>
          <cell r="E94">
            <v>0</v>
          </cell>
          <cell r="F94">
            <v>0</v>
          </cell>
          <cell r="G94">
            <v>0</v>
          </cell>
          <cell r="H94">
            <v>0</v>
          </cell>
          <cell r="J94">
            <v>0</v>
          </cell>
          <cell r="K94"/>
          <cell r="L94">
            <v>0</v>
          </cell>
          <cell r="M94">
            <v>0</v>
          </cell>
          <cell r="O94">
            <v>0</v>
          </cell>
          <cell r="Q94">
            <v>0</v>
          </cell>
          <cell r="R94">
            <v>0</v>
          </cell>
          <cell r="S94">
            <v>0</v>
          </cell>
          <cell r="T94">
            <v>0</v>
          </cell>
          <cell r="V94">
            <v>0</v>
          </cell>
          <cell r="AA94">
            <v>85</v>
          </cell>
          <cell r="AR94">
            <v>85</v>
          </cell>
          <cell r="BB94">
            <v>85</v>
          </cell>
          <cell r="BC94">
            <v>86</v>
          </cell>
          <cell r="BD94" t="str">
            <v>EASTHAM</v>
          </cell>
          <cell r="BE94">
            <v>0</v>
          </cell>
          <cell r="BF94">
            <v>0</v>
          </cell>
          <cell r="BG94">
            <v>0</v>
          </cell>
          <cell r="BH94">
            <v>0</v>
          </cell>
          <cell r="BI94">
            <v>0</v>
          </cell>
          <cell r="BJ94">
            <v>0</v>
          </cell>
          <cell r="BK94">
            <v>0</v>
          </cell>
          <cell r="BL94">
            <v>0</v>
          </cell>
          <cell r="BM94">
            <v>0</v>
          </cell>
          <cell r="BN94">
            <v>0</v>
          </cell>
          <cell r="BO94">
            <v>0</v>
          </cell>
          <cell r="CB94">
            <v>85</v>
          </cell>
          <cell r="CC94" t="str">
            <v>EASTHAM</v>
          </cell>
          <cell r="CD94">
            <v>0</v>
          </cell>
          <cell r="CE94">
            <v>0</v>
          </cell>
          <cell r="CF94">
            <v>0</v>
          </cell>
          <cell r="CG94">
            <v>0</v>
          </cell>
          <cell r="CH94">
            <v>0</v>
          </cell>
          <cell r="CI94">
            <v>0</v>
          </cell>
          <cell r="CJ94">
            <v>0</v>
          </cell>
          <cell r="CK94">
            <v>0</v>
          </cell>
          <cell r="CL94">
            <v>0</v>
          </cell>
          <cell r="CM94">
            <v>0</v>
          </cell>
          <cell r="CO94">
            <v>0</v>
          </cell>
          <cell r="CQ94">
            <v>0</v>
          </cell>
          <cell r="CR94">
            <v>0</v>
          </cell>
          <cell r="CS94">
            <v>0</v>
          </cell>
          <cell r="CT94">
            <v>0</v>
          </cell>
          <cell r="CU94">
            <v>0</v>
          </cell>
          <cell r="CW94">
            <v>0</v>
          </cell>
        </row>
        <row r="95">
          <cell r="A95">
            <v>86</v>
          </cell>
          <cell r="B95">
            <v>87</v>
          </cell>
          <cell r="C95" t="str">
            <v>EASTHAMPTON</v>
          </cell>
          <cell r="D95">
            <v>115</v>
          </cell>
          <cell r="E95">
            <v>1280494</v>
          </cell>
          <cell r="F95">
            <v>0</v>
          </cell>
          <cell r="G95">
            <v>102683</v>
          </cell>
          <cell r="H95">
            <v>1383177</v>
          </cell>
          <cell r="J95">
            <v>176086.70751856861</v>
          </cell>
          <cell r="K95">
            <v>0.49835288800376054</v>
          </cell>
          <cell r="L95">
            <v>102683</v>
          </cell>
          <cell r="M95">
            <v>278769.70751856861</v>
          </cell>
          <cell r="O95">
            <v>1104407.2924814313</v>
          </cell>
          <cell r="Q95">
            <v>0</v>
          </cell>
          <cell r="R95">
            <v>176086.70751856861</v>
          </cell>
          <cell r="S95">
            <v>102683</v>
          </cell>
          <cell r="T95">
            <v>278769.70751856861</v>
          </cell>
          <cell r="V95">
            <v>456020.38753660012</v>
          </cell>
          <cell r="AA95">
            <v>86</v>
          </cell>
          <cell r="AB95">
            <v>115</v>
          </cell>
          <cell r="AC95">
            <v>1.1363636363636364E-2</v>
          </cell>
          <cell r="AD95">
            <v>0</v>
          </cell>
          <cell r="AE95">
            <v>1280494</v>
          </cell>
          <cell r="AF95">
            <v>0</v>
          </cell>
          <cell r="AG95">
            <v>0</v>
          </cell>
          <cell r="AH95">
            <v>1280494</v>
          </cell>
          <cell r="AI95">
            <v>0</v>
          </cell>
          <cell r="AJ95">
            <v>102683</v>
          </cell>
          <cell r="AK95">
            <v>1383177</v>
          </cell>
          <cell r="AL95">
            <v>0</v>
          </cell>
          <cell r="AM95">
            <v>0</v>
          </cell>
          <cell r="AN95">
            <v>0</v>
          </cell>
          <cell r="AO95">
            <v>0</v>
          </cell>
          <cell r="AP95">
            <v>1383177</v>
          </cell>
          <cell r="AR95">
            <v>86</v>
          </cell>
          <cell r="AS95">
            <v>0</v>
          </cell>
          <cell r="AT95">
            <v>0</v>
          </cell>
          <cell r="AU95">
            <v>0</v>
          </cell>
          <cell r="AV95">
            <v>0</v>
          </cell>
          <cell r="AW95">
            <v>0</v>
          </cell>
          <cell r="BB95">
            <v>86</v>
          </cell>
          <cell r="BC95">
            <v>87</v>
          </cell>
          <cell r="BD95" t="str">
            <v>EASTHAMPTON</v>
          </cell>
          <cell r="BE95">
            <v>1280494</v>
          </cell>
          <cell r="BF95">
            <v>1060670</v>
          </cell>
          <cell r="BG95">
            <v>219824</v>
          </cell>
          <cell r="BH95">
            <v>8951</v>
          </cell>
          <cell r="BI95">
            <v>23010</v>
          </cell>
          <cell r="BJ95">
            <v>53681.75</v>
          </cell>
          <cell r="BK95">
            <v>42056.25</v>
          </cell>
          <cell r="BL95">
            <v>5678.5</v>
          </cell>
          <cell r="BM95">
            <v>135.88753660011935</v>
          </cell>
          <cell r="BN95">
            <v>353337.38753660012</v>
          </cell>
          <cell r="BO95">
            <v>176086.70751856861</v>
          </cell>
          <cell r="CB95">
            <v>86</v>
          </cell>
          <cell r="CC95" t="str">
            <v>EASTHAMPTON</v>
          </cell>
          <cell r="CD95">
            <v>0</v>
          </cell>
          <cell r="CE95">
            <v>0</v>
          </cell>
          <cell r="CF95">
            <v>0</v>
          </cell>
          <cell r="CG95">
            <v>0</v>
          </cell>
          <cell r="CH95">
            <v>0</v>
          </cell>
          <cell r="CI95">
            <v>0</v>
          </cell>
          <cell r="CJ95">
            <v>0</v>
          </cell>
          <cell r="CK95">
            <v>0</v>
          </cell>
          <cell r="CL95">
            <v>0</v>
          </cell>
          <cell r="CM95">
            <v>0</v>
          </cell>
          <cell r="CO95">
            <v>0</v>
          </cell>
          <cell r="CQ95">
            <v>219824</v>
          </cell>
          <cell r="CR95">
            <v>219824</v>
          </cell>
          <cell r="CS95">
            <v>0</v>
          </cell>
          <cell r="CT95">
            <v>135.88753660011935</v>
          </cell>
          <cell r="CU95">
            <v>135.88753660011935</v>
          </cell>
          <cell r="CW95">
            <v>0</v>
          </cell>
        </row>
        <row r="96">
          <cell r="A96">
            <v>87</v>
          </cell>
          <cell r="B96">
            <v>85</v>
          </cell>
          <cell r="C96" t="str">
            <v>EAST LONGMEADOW</v>
          </cell>
          <cell r="D96">
            <v>11</v>
          </cell>
          <cell r="E96">
            <v>154755</v>
          </cell>
          <cell r="F96">
            <v>0</v>
          </cell>
          <cell r="G96">
            <v>9815</v>
          </cell>
          <cell r="H96">
            <v>164570</v>
          </cell>
          <cell r="J96">
            <v>29693.360925553108</v>
          </cell>
          <cell r="K96">
            <v>0.49271597653613747</v>
          </cell>
          <cell r="L96">
            <v>9815</v>
          </cell>
          <cell r="M96">
            <v>39508.360925553105</v>
          </cell>
          <cell r="O96">
            <v>125061.6390744469</v>
          </cell>
          <cell r="Q96">
            <v>0</v>
          </cell>
          <cell r="R96">
            <v>29693.360925553108</v>
          </cell>
          <cell r="S96">
            <v>9815</v>
          </cell>
          <cell r="T96">
            <v>39508.360925553105</v>
          </cell>
          <cell r="V96">
            <v>70079.660249707362</v>
          </cell>
          <cell r="AA96">
            <v>87</v>
          </cell>
          <cell r="AB96">
            <v>11</v>
          </cell>
          <cell r="AC96">
            <v>7.6093849080532657E-3</v>
          </cell>
          <cell r="AD96">
            <v>0</v>
          </cell>
          <cell r="AE96">
            <v>154755</v>
          </cell>
          <cell r="AF96">
            <v>0</v>
          </cell>
          <cell r="AG96">
            <v>0</v>
          </cell>
          <cell r="AH96">
            <v>154755</v>
          </cell>
          <cell r="AI96">
            <v>0</v>
          </cell>
          <cell r="AJ96">
            <v>9815</v>
          </cell>
          <cell r="AK96">
            <v>164570</v>
          </cell>
          <cell r="AL96">
            <v>0</v>
          </cell>
          <cell r="AM96">
            <v>0</v>
          </cell>
          <cell r="AN96">
            <v>0</v>
          </cell>
          <cell r="AO96">
            <v>0</v>
          </cell>
          <cell r="AP96">
            <v>164570</v>
          </cell>
          <cell r="AR96">
            <v>87</v>
          </cell>
          <cell r="AS96">
            <v>0</v>
          </cell>
          <cell r="AT96">
            <v>0</v>
          </cell>
          <cell r="AU96">
            <v>0</v>
          </cell>
          <cell r="AV96">
            <v>0</v>
          </cell>
          <cell r="AW96">
            <v>0</v>
          </cell>
          <cell r="BB96">
            <v>87</v>
          </cell>
          <cell r="BC96">
            <v>85</v>
          </cell>
          <cell r="BD96" t="str">
            <v>EAST LONGMEADOW</v>
          </cell>
          <cell r="BE96">
            <v>154755</v>
          </cell>
          <cell r="BF96">
            <v>117748</v>
          </cell>
          <cell r="BG96">
            <v>37007</v>
          </cell>
          <cell r="BH96">
            <v>5358</v>
          </cell>
          <cell r="BI96">
            <v>0</v>
          </cell>
          <cell r="BJ96">
            <v>14486.5</v>
          </cell>
          <cell r="BK96">
            <v>3328.5</v>
          </cell>
          <cell r="BL96">
            <v>0</v>
          </cell>
          <cell r="BM96">
            <v>84.660249707365438</v>
          </cell>
          <cell r="BN96">
            <v>60264.660249707362</v>
          </cell>
          <cell r="BO96">
            <v>29693.360925553108</v>
          </cell>
          <cell r="CB96">
            <v>87</v>
          </cell>
          <cell r="CC96" t="str">
            <v>EAST LONGMEADOW</v>
          </cell>
          <cell r="CD96">
            <v>0</v>
          </cell>
          <cell r="CE96">
            <v>0</v>
          </cell>
          <cell r="CF96">
            <v>0</v>
          </cell>
          <cell r="CG96">
            <v>0</v>
          </cell>
          <cell r="CH96">
            <v>0</v>
          </cell>
          <cell r="CI96">
            <v>0</v>
          </cell>
          <cell r="CJ96">
            <v>0</v>
          </cell>
          <cell r="CK96">
            <v>0</v>
          </cell>
          <cell r="CL96">
            <v>0</v>
          </cell>
          <cell r="CM96">
            <v>0</v>
          </cell>
          <cell r="CO96">
            <v>0</v>
          </cell>
          <cell r="CQ96">
            <v>37007</v>
          </cell>
          <cell r="CR96">
            <v>37007</v>
          </cell>
          <cell r="CS96">
            <v>0</v>
          </cell>
          <cell r="CT96">
            <v>84.660249707365438</v>
          </cell>
          <cell r="CU96">
            <v>84.660249707365438</v>
          </cell>
          <cell r="CW96">
            <v>0</v>
          </cell>
        </row>
        <row r="97">
          <cell r="A97">
            <v>88</v>
          </cell>
          <cell r="B97">
            <v>88</v>
          </cell>
          <cell r="C97" t="str">
            <v>EASTON</v>
          </cell>
          <cell r="D97">
            <v>23</v>
          </cell>
          <cell r="E97">
            <v>323494</v>
          </cell>
          <cell r="F97">
            <v>0</v>
          </cell>
          <cell r="G97">
            <v>20539</v>
          </cell>
          <cell r="H97">
            <v>344033</v>
          </cell>
          <cell r="J97">
            <v>70960.54308663783</v>
          </cell>
          <cell r="K97">
            <v>0.53168467047336321</v>
          </cell>
          <cell r="L97">
            <v>20539</v>
          </cell>
          <cell r="M97">
            <v>91499.54308663783</v>
          </cell>
          <cell r="O97">
            <v>252533.45691336217</v>
          </cell>
          <cell r="Q97">
            <v>0</v>
          </cell>
          <cell r="R97">
            <v>70960.54308663783</v>
          </cell>
          <cell r="S97">
            <v>20539</v>
          </cell>
          <cell r="T97">
            <v>91499.54308663783</v>
          </cell>
          <cell r="V97">
            <v>154002.58664706483</v>
          </cell>
          <cell r="AA97">
            <v>88</v>
          </cell>
          <cell r="AB97">
            <v>23</v>
          </cell>
          <cell r="AC97">
            <v>0</v>
          </cell>
          <cell r="AD97">
            <v>0</v>
          </cell>
          <cell r="AE97">
            <v>323494</v>
          </cell>
          <cell r="AF97">
            <v>0</v>
          </cell>
          <cell r="AG97">
            <v>0</v>
          </cell>
          <cell r="AH97">
            <v>323494</v>
          </cell>
          <cell r="AI97">
            <v>0</v>
          </cell>
          <cell r="AJ97">
            <v>20539</v>
          </cell>
          <cell r="AK97">
            <v>344033</v>
          </cell>
          <cell r="AL97">
            <v>0</v>
          </cell>
          <cell r="AM97">
            <v>0</v>
          </cell>
          <cell r="AN97">
            <v>0</v>
          </cell>
          <cell r="AO97">
            <v>0</v>
          </cell>
          <cell r="AP97">
            <v>344033</v>
          </cell>
          <cell r="AR97">
            <v>88</v>
          </cell>
          <cell r="AS97">
            <v>0</v>
          </cell>
          <cell r="AT97">
            <v>0</v>
          </cell>
          <cell r="AU97">
            <v>0</v>
          </cell>
          <cell r="AV97">
            <v>0</v>
          </cell>
          <cell r="AW97">
            <v>0</v>
          </cell>
          <cell r="BB97">
            <v>88</v>
          </cell>
          <cell r="BC97">
            <v>88</v>
          </cell>
          <cell r="BD97" t="str">
            <v>EASTON</v>
          </cell>
          <cell r="BE97">
            <v>323494</v>
          </cell>
          <cell r="BF97">
            <v>235234</v>
          </cell>
          <cell r="BG97">
            <v>88260</v>
          </cell>
          <cell r="BH97">
            <v>24110</v>
          </cell>
          <cell r="BI97">
            <v>493</v>
          </cell>
          <cell r="BJ97">
            <v>0</v>
          </cell>
          <cell r="BK97">
            <v>4160.25</v>
          </cell>
          <cell r="BL97">
            <v>16059.5</v>
          </cell>
          <cell r="BM97">
            <v>380.8366470648325</v>
          </cell>
          <cell r="BN97">
            <v>133463.58664706483</v>
          </cell>
          <cell r="BO97">
            <v>70960.54308663783</v>
          </cell>
          <cell r="CB97">
            <v>88</v>
          </cell>
          <cell r="CC97" t="str">
            <v>EASTON</v>
          </cell>
          <cell r="CD97">
            <v>0</v>
          </cell>
          <cell r="CE97">
            <v>0</v>
          </cell>
          <cell r="CF97">
            <v>0</v>
          </cell>
          <cell r="CG97">
            <v>0</v>
          </cell>
          <cell r="CH97">
            <v>0</v>
          </cell>
          <cell r="CI97">
            <v>0</v>
          </cell>
          <cell r="CJ97">
            <v>0</v>
          </cell>
          <cell r="CK97">
            <v>0</v>
          </cell>
          <cell r="CL97">
            <v>0</v>
          </cell>
          <cell r="CM97">
            <v>0</v>
          </cell>
          <cell r="CO97">
            <v>0</v>
          </cell>
          <cell r="CQ97">
            <v>88260</v>
          </cell>
          <cell r="CR97">
            <v>88260</v>
          </cell>
          <cell r="CS97">
            <v>0</v>
          </cell>
          <cell r="CT97">
            <v>380.8366470648325</v>
          </cell>
          <cell r="CU97">
            <v>380.8366470648325</v>
          </cell>
          <cell r="CW97">
            <v>0</v>
          </cell>
        </row>
        <row r="98">
          <cell r="A98">
            <v>89</v>
          </cell>
          <cell r="B98">
            <v>89</v>
          </cell>
          <cell r="C98" t="str">
            <v>EDGARTOWN</v>
          </cell>
          <cell r="D98">
            <v>43</v>
          </cell>
          <cell r="E98">
            <v>1024053.9190854563</v>
          </cell>
          <cell r="F98">
            <v>0</v>
          </cell>
          <cell r="G98">
            <v>37526</v>
          </cell>
          <cell r="H98">
            <v>1061579.9190854563</v>
          </cell>
          <cell r="J98">
            <v>42964.121157163143</v>
          </cell>
          <cell r="K98">
            <v>0.31296099823364198</v>
          </cell>
          <cell r="L98">
            <v>37526</v>
          </cell>
          <cell r="M98">
            <v>80490.121157163143</v>
          </cell>
          <cell r="O98">
            <v>981089.79792829312</v>
          </cell>
          <cell r="Q98">
            <v>15536.676679030992</v>
          </cell>
          <cell r="R98">
            <v>42964.121157163143</v>
          </cell>
          <cell r="S98">
            <v>37969</v>
          </cell>
          <cell r="T98">
            <v>96026.797836194135</v>
          </cell>
          <cell r="V98">
            <v>190345.34576448728</v>
          </cell>
          <cell r="AA98">
            <v>89</v>
          </cell>
          <cell r="AB98">
            <v>43</v>
          </cell>
          <cell r="AC98">
            <v>0.47252747252747274</v>
          </cell>
          <cell r="AD98">
            <v>0</v>
          </cell>
          <cell r="AE98">
            <v>1186929</v>
          </cell>
          <cell r="AF98">
            <v>27603</v>
          </cell>
          <cell r="AG98">
            <v>147781.40423551347</v>
          </cell>
          <cell r="AH98">
            <v>1011544.5957644873</v>
          </cell>
          <cell r="AI98">
            <v>0</v>
          </cell>
          <cell r="AJ98">
            <v>37086</v>
          </cell>
          <cell r="AK98">
            <v>1048630.5957644873</v>
          </cell>
          <cell r="AL98">
            <v>27603</v>
          </cell>
          <cell r="AM98">
            <v>0</v>
          </cell>
          <cell r="AN98">
            <v>883</v>
          </cell>
          <cell r="AO98">
            <v>28486</v>
          </cell>
          <cell r="AP98">
            <v>1077116.5957644873</v>
          </cell>
          <cell r="AR98">
            <v>89</v>
          </cell>
          <cell r="AS98">
            <v>0.98901098901098905</v>
          </cell>
          <cell r="AT98">
            <v>27603</v>
          </cell>
          <cell r="AU98">
            <v>0</v>
          </cell>
          <cell r="AV98">
            <v>883</v>
          </cell>
          <cell r="AW98">
            <v>28486</v>
          </cell>
          <cell r="BB98">
            <v>89</v>
          </cell>
          <cell r="BC98">
            <v>89</v>
          </cell>
          <cell r="BD98" t="str">
            <v>EDGARTOWN</v>
          </cell>
          <cell r="BE98">
            <v>1024053.9190854563</v>
          </cell>
          <cell r="BF98">
            <v>970385</v>
          </cell>
          <cell r="BG98">
            <v>53668.919085456291</v>
          </cell>
          <cell r="BH98">
            <v>17303.5</v>
          </cell>
          <cell r="BI98">
            <v>15975</v>
          </cell>
          <cell r="BJ98">
            <v>38593.75</v>
          </cell>
          <cell r="BK98">
            <v>4390.5</v>
          </cell>
          <cell r="BL98">
            <v>7351</v>
          </cell>
          <cell r="BM98">
            <v>0</v>
          </cell>
          <cell r="BN98">
            <v>137282.66908545629</v>
          </cell>
          <cell r="BO98">
            <v>42964.121157163143</v>
          </cell>
          <cell r="CB98">
            <v>89</v>
          </cell>
          <cell r="CC98" t="str">
            <v>EDGARTOWN</v>
          </cell>
          <cell r="CD98">
            <v>0</v>
          </cell>
          <cell r="CE98">
            <v>12509.323320969008</v>
          </cell>
          <cell r="CF98">
            <v>0</v>
          </cell>
          <cell r="CG98">
            <v>440</v>
          </cell>
          <cell r="CH98">
            <v>12949.323320969008</v>
          </cell>
          <cell r="CI98">
            <v>-12509.323320969008</v>
          </cell>
          <cell r="CJ98">
            <v>0</v>
          </cell>
          <cell r="CK98">
            <v>-440</v>
          </cell>
          <cell r="CL98">
            <v>-12949.323320969008</v>
          </cell>
          <cell r="CM98">
            <v>0</v>
          </cell>
          <cell r="CO98">
            <v>0</v>
          </cell>
          <cell r="CQ98">
            <v>53668.919085456291</v>
          </cell>
          <cell r="CR98">
            <v>41159.595764487283</v>
          </cell>
          <cell r="CS98">
            <v>12509.323320969008</v>
          </cell>
          <cell r="CT98">
            <v>8562.644751036627</v>
          </cell>
          <cell r="CU98">
            <v>0</v>
          </cell>
          <cell r="CW98">
            <v>-0.54371336147513105</v>
          </cell>
        </row>
        <row r="99">
          <cell r="A99">
            <v>90</v>
          </cell>
          <cell r="B99">
            <v>90</v>
          </cell>
          <cell r="C99" t="str">
            <v>EGREMONT</v>
          </cell>
          <cell r="D99">
            <v>0</v>
          </cell>
          <cell r="E99">
            <v>0</v>
          </cell>
          <cell r="F99">
            <v>0</v>
          </cell>
          <cell r="G99">
            <v>0</v>
          </cell>
          <cell r="H99">
            <v>0</v>
          </cell>
          <cell r="J99">
            <v>0</v>
          </cell>
          <cell r="K99"/>
          <cell r="L99">
            <v>0</v>
          </cell>
          <cell r="M99">
            <v>0</v>
          </cell>
          <cell r="O99">
            <v>0</v>
          </cell>
          <cell r="Q99">
            <v>0</v>
          </cell>
          <cell r="R99">
            <v>0</v>
          </cell>
          <cell r="S99">
            <v>0</v>
          </cell>
          <cell r="T99">
            <v>0</v>
          </cell>
          <cell r="V99">
            <v>0</v>
          </cell>
          <cell r="AA99">
            <v>90</v>
          </cell>
          <cell r="AR99">
            <v>90</v>
          </cell>
          <cell r="BB99">
            <v>90</v>
          </cell>
          <cell r="BC99">
            <v>90</v>
          </cell>
          <cell r="BD99" t="str">
            <v>EGREMONT</v>
          </cell>
          <cell r="BE99">
            <v>0</v>
          </cell>
          <cell r="BF99">
            <v>0</v>
          </cell>
          <cell r="BG99">
            <v>0</v>
          </cell>
          <cell r="BH99">
            <v>0</v>
          </cell>
          <cell r="BI99">
            <v>0</v>
          </cell>
          <cell r="BJ99">
            <v>0</v>
          </cell>
          <cell r="BK99">
            <v>0</v>
          </cell>
          <cell r="BL99">
            <v>0</v>
          </cell>
          <cell r="BM99">
            <v>0</v>
          </cell>
          <cell r="BN99">
            <v>0</v>
          </cell>
          <cell r="BO99">
            <v>0</v>
          </cell>
          <cell r="CB99">
            <v>90</v>
          </cell>
          <cell r="CC99" t="str">
            <v>EGREMONT</v>
          </cell>
          <cell r="CD99">
            <v>0</v>
          </cell>
          <cell r="CE99">
            <v>0</v>
          </cell>
          <cell r="CF99">
            <v>0</v>
          </cell>
          <cell r="CG99">
            <v>0</v>
          </cell>
          <cell r="CH99">
            <v>0</v>
          </cell>
          <cell r="CI99">
            <v>0</v>
          </cell>
          <cell r="CJ99">
            <v>0</v>
          </cell>
          <cell r="CK99">
            <v>0</v>
          </cell>
          <cell r="CL99">
            <v>0</v>
          </cell>
          <cell r="CM99">
            <v>0</v>
          </cell>
          <cell r="CO99">
            <v>0</v>
          </cell>
          <cell r="CQ99">
            <v>0</v>
          </cell>
          <cell r="CR99">
            <v>0</v>
          </cell>
          <cell r="CS99">
            <v>0</v>
          </cell>
          <cell r="CT99">
            <v>0</v>
          </cell>
          <cell r="CU99">
            <v>0</v>
          </cell>
          <cell r="CW99">
            <v>0</v>
          </cell>
        </row>
        <row r="100">
          <cell r="A100">
            <v>91</v>
          </cell>
          <cell r="B100">
            <v>91</v>
          </cell>
          <cell r="C100" t="str">
            <v>ERVING</v>
          </cell>
          <cell r="D100">
            <v>6</v>
          </cell>
          <cell r="E100">
            <v>156920</v>
          </cell>
          <cell r="F100">
            <v>0</v>
          </cell>
          <cell r="G100">
            <v>5358</v>
          </cell>
          <cell r="H100">
            <v>162278</v>
          </cell>
          <cell r="J100">
            <v>-0.21503881767951444</v>
          </cell>
          <cell r="K100">
            <v>-1.929063996877879E-4</v>
          </cell>
          <cell r="L100">
            <v>5358</v>
          </cell>
          <cell r="M100">
            <v>5357.7849611823203</v>
          </cell>
          <cell r="O100">
            <v>156920.21503881767</v>
          </cell>
          <cell r="Q100">
            <v>0</v>
          </cell>
          <cell r="R100">
            <v>-0.21503881767951444</v>
          </cell>
          <cell r="S100">
            <v>5358</v>
          </cell>
          <cell r="T100">
            <v>5357.7849611823203</v>
          </cell>
          <cell r="V100">
            <v>6472.7313828237275</v>
          </cell>
          <cell r="AA100">
            <v>91</v>
          </cell>
          <cell r="AB100">
            <v>6</v>
          </cell>
          <cell r="AC100">
            <v>0</v>
          </cell>
          <cell r="AD100">
            <v>0</v>
          </cell>
          <cell r="AE100">
            <v>156920</v>
          </cell>
          <cell r="AF100">
            <v>0</v>
          </cell>
          <cell r="AG100">
            <v>0</v>
          </cell>
          <cell r="AH100">
            <v>156920</v>
          </cell>
          <cell r="AI100">
            <v>0</v>
          </cell>
          <cell r="AJ100">
            <v>5358</v>
          </cell>
          <cell r="AK100">
            <v>162278</v>
          </cell>
          <cell r="AL100">
            <v>0</v>
          </cell>
          <cell r="AM100">
            <v>0</v>
          </cell>
          <cell r="AN100">
            <v>0</v>
          </cell>
          <cell r="AO100">
            <v>0</v>
          </cell>
          <cell r="AP100">
            <v>162278</v>
          </cell>
          <cell r="AR100">
            <v>91</v>
          </cell>
          <cell r="AS100">
            <v>0</v>
          </cell>
          <cell r="AT100">
            <v>0</v>
          </cell>
          <cell r="AU100">
            <v>0</v>
          </cell>
          <cell r="AV100">
            <v>0</v>
          </cell>
          <cell r="AW100">
            <v>0</v>
          </cell>
          <cell r="BB100">
            <v>91</v>
          </cell>
          <cell r="BC100">
            <v>91</v>
          </cell>
          <cell r="BD100" t="str">
            <v>ERVING</v>
          </cell>
          <cell r="BE100">
            <v>156920</v>
          </cell>
          <cell r="BF100">
            <v>163952</v>
          </cell>
          <cell r="BG100">
            <v>0</v>
          </cell>
          <cell r="BH100">
            <v>0</v>
          </cell>
          <cell r="BI100">
            <v>1115</v>
          </cell>
          <cell r="BJ100">
            <v>0</v>
          </cell>
          <cell r="BK100">
            <v>0</v>
          </cell>
          <cell r="BL100">
            <v>0</v>
          </cell>
          <cell r="BM100">
            <v>-0.26861717627267012</v>
          </cell>
          <cell r="BN100">
            <v>1114.7313828237272</v>
          </cell>
          <cell r="BO100">
            <v>-0.21503881767951444</v>
          </cell>
          <cell r="CB100">
            <v>91</v>
          </cell>
          <cell r="CC100" t="str">
            <v>ERVING</v>
          </cell>
          <cell r="CD100">
            <v>0</v>
          </cell>
          <cell r="CE100">
            <v>0</v>
          </cell>
          <cell r="CF100">
            <v>0</v>
          </cell>
          <cell r="CG100">
            <v>0</v>
          </cell>
          <cell r="CH100">
            <v>0</v>
          </cell>
          <cell r="CI100">
            <v>0</v>
          </cell>
          <cell r="CJ100">
            <v>0</v>
          </cell>
          <cell r="CK100">
            <v>0</v>
          </cell>
          <cell r="CL100">
            <v>0</v>
          </cell>
          <cell r="CM100">
            <v>0</v>
          </cell>
          <cell r="CO100">
            <v>0</v>
          </cell>
          <cell r="CQ100">
            <v>0</v>
          </cell>
          <cell r="CR100">
            <v>0</v>
          </cell>
          <cell r="CS100">
            <v>0</v>
          </cell>
          <cell r="CT100">
            <v>-0.26861717627267012</v>
          </cell>
          <cell r="CU100">
            <v>-0.26861717627267012</v>
          </cell>
          <cell r="CW100">
            <v>0</v>
          </cell>
        </row>
        <row r="101">
          <cell r="A101">
            <v>92</v>
          </cell>
          <cell r="B101">
            <v>92</v>
          </cell>
          <cell r="C101" t="str">
            <v>ESSEX</v>
          </cell>
          <cell r="D101">
            <v>0</v>
          </cell>
          <cell r="E101">
            <v>0</v>
          </cell>
          <cell r="F101">
            <v>0</v>
          </cell>
          <cell r="G101">
            <v>0</v>
          </cell>
          <cell r="H101">
            <v>0</v>
          </cell>
          <cell r="J101">
            <v>0</v>
          </cell>
          <cell r="K101"/>
          <cell r="L101">
            <v>0</v>
          </cell>
          <cell r="M101">
            <v>0</v>
          </cell>
          <cell r="O101">
            <v>0</v>
          </cell>
          <cell r="Q101">
            <v>0</v>
          </cell>
          <cell r="R101">
            <v>0</v>
          </cell>
          <cell r="S101">
            <v>0</v>
          </cell>
          <cell r="T101">
            <v>0</v>
          </cell>
          <cell r="V101">
            <v>0</v>
          </cell>
          <cell r="AA101">
            <v>92</v>
          </cell>
          <cell r="AR101">
            <v>92</v>
          </cell>
          <cell r="BB101">
            <v>92</v>
          </cell>
          <cell r="BC101">
            <v>92</v>
          </cell>
          <cell r="BD101" t="str">
            <v>ESSEX</v>
          </cell>
          <cell r="BE101">
            <v>0</v>
          </cell>
          <cell r="BF101">
            <v>0</v>
          </cell>
          <cell r="BG101">
            <v>0</v>
          </cell>
          <cell r="BH101">
            <v>0</v>
          </cell>
          <cell r="BI101">
            <v>0</v>
          </cell>
          <cell r="BJ101">
            <v>0</v>
          </cell>
          <cell r="BK101">
            <v>0</v>
          </cell>
          <cell r="BL101">
            <v>0</v>
          </cell>
          <cell r="BM101">
            <v>0</v>
          </cell>
          <cell r="BN101">
            <v>0</v>
          </cell>
          <cell r="BO101">
            <v>0</v>
          </cell>
          <cell r="CB101">
            <v>92</v>
          </cell>
          <cell r="CC101" t="str">
            <v>ESSEX</v>
          </cell>
          <cell r="CD101">
            <v>0</v>
          </cell>
          <cell r="CE101">
            <v>0</v>
          </cell>
          <cell r="CF101">
            <v>0</v>
          </cell>
          <cell r="CG101">
            <v>0</v>
          </cell>
          <cell r="CH101">
            <v>0</v>
          </cell>
          <cell r="CI101">
            <v>0</v>
          </cell>
          <cell r="CJ101">
            <v>0</v>
          </cell>
          <cell r="CK101">
            <v>0</v>
          </cell>
          <cell r="CL101">
            <v>0</v>
          </cell>
          <cell r="CM101">
            <v>0</v>
          </cell>
          <cell r="CO101">
            <v>0</v>
          </cell>
          <cell r="CQ101">
            <v>0</v>
          </cell>
          <cell r="CR101">
            <v>0</v>
          </cell>
          <cell r="CS101">
            <v>0</v>
          </cell>
          <cell r="CT101">
            <v>0</v>
          </cell>
          <cell r="CU101">
            <v>0</v>
          </cell>
          <cell r="CW101">
            <v>0</v>
          </cell>
        </row>
        <row r="102">
          <cell r="A102">
            <v>93</v>
          </cell>
          <cell r="B102">
            <v>93</v>
          </cell>
          <cell r="C102" t="str">
            <v>EVERETT</v>
          </cell>
          <cell r="D102">
            <v>752</v>
          </cell>
          <cell r="E102">
            <v>8797976.0494906195</v>
          </cell>
          <cell r="F102">
            <v>0</v>
          </cell>
          <cell r="G102">
            <v>651360</v>
          </cell>
          <cell r="H102">
            <v>9449336.0494906195</v>
          </cell>
          <cell r="J102">
            <v>323212.49598966114</v>
          </cell>
          <cell r="K102">
            <v>0.24952274144851241</v>
          </cell>
          <cell r="L102">
            <v>651360</v>
          </cell>
          <cell r="M102">
            <v>974572.4959896612</v>
          </cell>
          <cell r="O102">
            <v>8474763.5535009578</v>
          </cell>
          <cell r="Q102">
            <v>188315.95050938311</v>
          </cell>
          <cell r="R102">
            <v>323212.49598966114</v>
          </cell>
          <cell r="S102">
            <v>663456</v>
          </cell>
          <cell r="T102">
            <v>1162888.4464990443</v>
          </cell>
          <cell r="V102">
            <v>2134998.7500000028</v>
          </cell>
          <cell r="AA102">
            <v>93</v>
          </cell>
          <cell r="AB102">
            <v>752</v>
          </cell>
          <cell r="AC102">
            <v>4.4393877516384057</v>
          </cell>
          <cell r="AD102">
            <v>0</v>
          </cell>
          <cell r="AE102">
            <v>9027917</v>
          </cell>
          <cell r="AF102">
            <v>242048</v>
          </cell>
          <cell r="AG102">
            <v>0</v>
          </cell>
          <cell r="AH102">
            <v>8785869</v>
          </cell>
          <cell r="AI102">
            <v>0</v>
          </cell>
          <cell r="AJ102">
            <v>650170</v>
          </cell>
          <cell r="AK102">
            <v>9436039</v>
          </cell>
          <cell r="AL102">
            <v>242048</v>
          </cell>
          <cell r="AM102">
            <v>0</v>
          </cell>
          <cell r="AN102">
            <v>17471</v>
          </cell>
          <cell r="AO102">
            <v>259519</v>
          </cell>
          <cell r="AP102">
            <v>9695558</v>
          </cell>
          <cell r="AR102">
            <v>93</v>
          </cell>
          <cell r="AS102">
            <v>19.619422226956445</v>
          </cell>
          <cell r="AT102">
            <v>242048</v>
          </cell>
          <cell r="AU102">
            <v>0</v>
          </cell>
          <cell r="AV102">
            <v>17471</v>
          </cell>
          <cell r="AW102">
            <v>259519</v>
          </cell>
          <cell r="BB102">
            <v>93</v>
          </cell>
          <cell r="BC102">
            <v>93</v>
          </cell>
          <cell r="BD102" t="str">
            <v>EVERETT</v>
          </cell>
          <cell r="BE102">
            <v>8797976.0494906195</v>
          </cell>
          <cell r="BF102">
            <v>8394233</v>
          </cell>
          <cell r="BG102">
            <v>403743.04949061945</v>
          </cell>
          <cell r="BH102">
            <v>89378.5</v>
          </cell>
          <cell r="BI102">
            <v>475610</v>
          </cell>
          <cell r="BJ102">
            <v>86349.5</v>
          </cell>
          <cell r="BK102">
            <v>118726</v>
          </cell>
          <cell r="BL102">
            <v>121515.75</v>
          </cell>
          <cell r="BM102">
            <v>0</v>
          </cell>
          <cell r="BN102">
            <v>1295322.7994906195</v>
          </cell>
          <cell r="BO102">
            <v>323212.49598966114</v>
          </cell>
          <cell r="CB102">
            <v>93</v>
          </cell>
          <cell r="CC102" t="str">
            <v>EVERETT</v>
          </cell>
          <cell r="CD102">
            <v>-6.9800000000001319</v>
          </cell>
          <cell r="CE102">
            <v>12107.049490619451</v>
          </cell>
          <cell r="CF102">
            <v>0</v>
          </cell>
          <cell r="CG102">
            <v>1190</v>
          </cell>
          <cell r="CH102">
            <v>13297.049490619451</v>
          </cell>
          <cell r="CI102">
            <v>-65828.04949061689</v>
          </cell>
          <cell r="CJ102">
            <v>0</v>
          </cell>
          <cell r="CK102">
            <v>-5375</v>
          </cell>
          <cell r="CL102">
            <v>-71203.04949061689</v>
          </cell>
          <cell r="CM102">
            <v>-57905.999999997439</v>
          </cell>
          <cell r="CO102">
            <v>-4185</v>
          </cell>
          <cell r="CQ102">
            <v>403743.04949061945</v>
          </cell>
          <cell r="CR102">
            <v>391636</v>
          </cell>
          <cell r="CS102">
            <v>12107.049490619451</v>
          </cell>
          <cell r="CT102">
            <v>9324.2444708455587</v>
          </cell>
          <cell r="CU102">
            <v>0</v>
          </cell>
          <cell r="CW102">
            <v>-6.1198188782839864</v>
          </cell>
        </row>
        <row r="103">
          <cell r="A103">
            <v>94</v>
          </cell>
          <cell r="B103">
            <v>94</v>
          </cell>
          <cell r="C103" t="str">
            <v>FAIRHAVEN</v>
          </cell>
          <cell r="D103">
            <v>1</v>
          </cell>
          <cell r="E103">
            <v>13741</v>
          </cell>
          <cell r="F103">
            <v>0</v>
          </cell>
          <cell r="G103">
            <v>883</v>
          </cell>
          <cell r="H103">
            <v>14624</v>
          </cell>
          <cell r="J103">
            <v>2232.5517873687018</v>
          </cell>
          <cell r="K103">
            <v>0.2263893815691069</v>
          </cell>
          <cell r="L103">
            <v>883</v>
          </cell>
          <cell r="M103">
            <v>3115.5517873687018</v>
          </cell>
          <cell r="O103">
            <v>11508.448212631298</v>
          </cell>
          <cell r="Q103">
            <v>0</v>
          </cell>
          <cell r="R103">
            <v>2232.5517873687018</v>
          </cell>
          <cell r="S103">
            <v>883</v>
          </cell>
          <cell r="T103">
            <v>3115.5517873687018</v>
          </cell>
          <cell r="V103">
            <v>10744.556985998481</v>
          </cell>
          <cell r="AA103">
            <v>94</v>
          </cell>
          <cell r="AB103">
            <v>1</v>
          </cell>
          <cell r="AC103">
            <v>1.1337868480725623E-2</v>
          </cell>
          <cell r="AD103">
            <v>0</v>
          </cell>
          <cell r="AE103">
            <v>13741</v>
          </cell>
          <cell r="AF103">
            <v>0</v>
          </cell>
          <cell r="AG103">
            <v>0</v>
          </cell>
          <cell r="AH103">
            <v>13741</v>
          </cell>
          <cell r="AI103">
            <v>0</v>
          </cell>
          <cell r="AJ103">
            <v>883</v>
          </cell>
          <cell r="AK103">
            <v>14624</v>
          </cell>
          <cell r="AL103">
            <v>0</v>
          </cell>
          <cell r="AM103">
            <v>0</v>
          </cell>
          <cell r="AN103">
            <v>0</v>
          </cell>
          <cell r="AO103">
            <v>0</v>
          </cell>
          <cell r="AP103">
            <v>14624</v>
          </cell>
          <cell r="AR103">
            <v>94</v>
          </cell>
          <cell r="AS103">
            <v>0</v>
          </cell>
          <cell r="AT103">
            <v>0</v>
          </cell>
          <cell r="AU103">
            <v>0</v>
          </cell>
          <cell r="AV103">
            <v>0</v>
          </cell>
          <cell r="AW103">
            <v>0</v>
          </cell>
          <cell r="BB103">
            <v>94</v>
          </cell>
          <cell r="BC103">
            <v>94</v>
          </cell>
          <cell r="BD103" t="str">
            <v>FAIRHAVEN</v>
          </cell>
          <cell r="BE103">
            <v>13741</v>
          </cell>
          <cell r="BF103">
            <v>10952</v>
          </cell>
          <cell r="BG103">
            <v>2789</v>
          </cell>
          <cell r="BH103">
            <v>0</v>
          </cell>
          <cell r="BI103">
            <v>801</v>
          </cell>
          <cell r="BJ103">
            <v>0</v>
          </cell>
          <cell r="BK103">
            <v>0</v>
          </cell>
          <cell r="BL103">
            <v>6271.75</v>
          </cell>
          <cell r="BM103">
            <v>-0.19301400151999104</v>
          </cell>
          <cell r="BN103">
            <v>9861.5569859984807</v>
          </cell>
          <cell r="BO103">
            <v>2232.5517873687018</v>
          </cell>
          <cell r="CB103">
            <v>94</v>
          </cell>
          <cell r="CC103" t="str">
            <v>FAIRHAVEN</v>
          </cell>
          <cell r="CD103">
            <v>0</v>
          </cell>
          <cell r="CE103">
            <v>0</v>
          </cell>
          <cell r="CF103">
            <v>0</v>
          </cell>
          <cell r="CG103">
            <v>0</v>
          </cell>
          <cell r="CH103">
            <v>0</v>
          </cell>
          <cell r="CI103">
            <v>0</v>
          </cell>
          <cell r="CJ103">
            <v>0</v>
          </cell>
          <cell r="CK103">
            <v>0</v>
          </cell>
          <cell r="CL103">
            <v>0</v>
          </cell>
          <cell r="CM103">
            <v>0</v>
          </cell>
          <cell r="CO103">
            <v>0</v>
          </cell>
          <cell r="CQ103">
            <v>2789</v>
          </cell>
          <cell r="CR103">
            <v>2789</v>
          </cell>
          <cell r="CS103">
            <v>0</v>
          </cell>
          <cell r="CT103">
            <v>-0.19301400151999104</v>
          </cell>
          <cell r="CU103">
            <v>-0.19301400151999104</v>
          </cell>
          <cell r="CW103">
            <v>0</v>
          </cell>
        </row>
        <row r="104">
          <cell r="A104">
            <v>95</v>
          </cell>
          <cell r="B104">
            <v>95</v>
          </cell>
          <cell r="C104" t="str">
            <v>FALL RIVER</v>
          </cell>
          <cell r="D104">
            <v>1737</v>
          </cell>
          <cell r="E104">
            <v>19577679</v>
          </cell>
          <cell r="F104">
            <v>0</v>
          </cell>
          <cell r="G104">
            <v>1551110</v>
          </cell>
          <cell r="H104">
            <v>21128789</v>
          </cell>
          <cell r="J104">
            <v>2335275.5709188865</v>
          </cell>
          <cell r="K104">
            <v>0.43986655867985713</v>
          </cell>
          <cell r="L104">
            <v>1551110</v>
          </cell>
          <cell r="M104">
            <v>3886385.5709188865</v>
          </cell>
          <cell r="O104">
            <v>17242403.429081112</v>
          </cell>
          <cell r="Q104">
            <v>0</v>
          </cell>
          <cell r="R104">
            <v>2335275.5709188865</v>
          </cell>
          <cell r="S104">
            <v>1551110</v>
          </cell>
          <cell r="T104">
            <v>3886385.5709188865</v>
          </cell>
          <cell r="V104">
            <v>6860164.5867537577</v>
          </cell>
          <cell r="AA104">
            <v>95</v>
          </cell>
          <cell r="AB104">
            <v>1737</v>
          </cell>
          <cell r="AC104">
            <v>3.4396753316577627E-2</v>
          </cell>
          <cell r="AD104">
            <v>0</v>
          </cell>
          <cell r="AE104">
            <v>19577679</v>
          </cell>
          <cell r="AF104">
            <v>0</v>
          </cell>
          <cell r="AG104">
            <v>0</v>
          </cell>
          <cell r="AH104">
            <v>19577679</v>
          </cell>
          <cell r="AI104">
            <v>0</v>
          </cell>
          <cell r="AJ104">
            <v>1551110</v>
          </cell>
          <cell r="AK104">
            <v>21128789</v>
          </cell>
          <cell r="AL104">
            <v>0</v>
          </cell>
          <cell r="AM104">
            <v>0</v>
          </cell>
          <cell r="AN104">
            <v>0</v>
          </cell>
          <cell r="AO104">
            <v>0</v>
          </cell>
          <cell r="AP104">
            <v>21128789</v>
          </cell>
          <cell r="AR104">
            <v>95</v>
          </cell>
          <cell r="AS104">
            <v>0</v>
          </cell>
          <cell r="AT104">
            <v>0</v>
          </cell>
          <cell r="AU104">
            <v>0</v>
          </cell>
          <cell r="AV104">
            <v>0</v>
          </cell>
          <cell r="AW104">
            <v>0</v>
          </cell>
          <cell r="BB104">
            <v>95</v>
          </cell>
          <cell r="BC104">
            <v>95</v>
          </cell>
          <cell r="BD104" t="str">
            <v>FALL RIVER</v>
          </cell>
          <cell r="BE104">
            <v>19577679</v>
          </cell>
          <cell r="BF104">
            <v>16670848</v>
          </cell>
          <cell r="BG104">
            <v>2906831</v>
          </cell>
          <cell r="BH104">
            <v>658990</v>
          </cell>
          <cell r="BI104">
            <v>491474</v>
          </cell>
          <cell r="BJ104">
            <v>629575</v>
          </cell>
          <cell r="BK104">
            <v>487964.5</v>
          </cell>
          <cell r="BL104">
            <v>123926</v>
          </cell>
          <cell r="BM104">
            <v>10294.086753757205</v>
          </cell>
          <cell r="BN104">
            <v>5309054.5867537577</v>
          </cell>
          <cell r="BO104">
            <v>2335275.5709188865</v>
          </cell>
          <cell r="CB104">
            <v>95</v>
          </cell>
          <cell r="CC104" t="str">
            <v>FALL RIVER</v>
          </cell>
          <cell r="CD104">
            <v>0</v>
          </cell>
          <cell r="CE104">
            <v>0</v>
          </cell>
          <cell r="CF104">
            <v>0</v>
          </cell>
          <cell r="CG104">
            <v>0</v>
          </cell>
          <cell r="CH104">
            <v>0</v>
          </cell>
          <cell r="CI104">
            <v>0</v>
          </cell>
          <cell r="CJ104">
            <v>0</v>
          </cell>
          <cell r="CK104">
            <v>0</v>
          </cell>
          <cell r="CL104">
            <v>0</v>
          </cell>
          <cell r="CM104">
            <v>0</v>
          </cell>
          <cell r="CO104">
            <v>0</v>
          </cell>
          <cell r="CQ104">
            <v>2906831</v>
          </cell>
          <cell r="CR104">
            <v>2906831</v>
          </cell>
          <cell r="CS104">
            <v>0</v>
          </cell>
          <cell r="CT104">
            <v>10294.086753757205</v>
          </cell>
          <cell r="CU104">
            <v>10294.086753757205</v>
          </cell>
          <cell r="CW104">
            <v>0</v>
          </cell>
        </row>
        <row r="105">
          <cell r="A105">
            <v>96</v>
          </cell>
          <cell r="B105">
            <v>96</v>
          </cell>
          <cell r="C105" t="str">
            <v>FALMOUTH</v>
          </cell>
          <cell r="D105">
            <v>92</v>
          </cell>
          <cell r="E105">
            <v>1575008</v>
          </cell>
          <cell r="F105">
            <v>0</v>
          </cell>
          <cell r="G105">
            <v>82062</v>
          </cell>
          <cell r="H105">
            <v>1657070</v>
          </cell>
          <cell r="J105">
            <v>332131.14700103982</v>
          </cell>
          <cell r="K105">
            <v>0.68010521995131412</v>
          </cell>
          <cell r="L105">
            <v>82062</v>
          </cell>
          <cell r="M105">
            <v>414193.14700103982</v>
          </cell>
          <cell r="O105">
            <v>1242876.8529989603</v>
          </cell>
          <cell r="Q105">
            <v>0</v>
          </cell>
          <cell r="R105">
            <v>332131.14700103982</v>
          </cell>
          <cell r="S105">
            <v>82062</v>
          </cell>
          <cell r="T105">
            <v>414193.14700103982</v>
          </cell>
          <cell r="V105">
            <v>570414.59200747753</v>
          </cell>
          <cell r="AA105">
            <v>96</v>
          </cell>
          <cell r="AB105">
            <v>92</v>
          </cell>
          <cell r="AC105">
            <v>0.10462265007719554</v>
          </cell>
          <cell r="AD105">
            <v>0</v>
          </cell>
          <cell r="AE105">
            <v>1575008</v>
          </cell>
          <cell r="AF105">
            <v>0</v>
          </cell>
          <cell r="AG105">
            <v>0</v>
          </cell>
          <cell r="AH105">
            <v>1575008</v>
          </cell>
          <cell r="AI105">
            <v>0</v>
          </cell>
          <cell r="AJ105">
            <v>82062</v>
          </cell>
          <cell r="AK105">
            <v>1657070</v>
          </cell>
          <cell r="AL105">
            <v>0</v>
          </cell>
          <cell r="AM105">
            <v>0</v>
          </cell>
          <cell r="AN105">
            <v>0</v>
          </cell>
          <cell r="AO105">
            <v>0</v>
          </cell>
          <cell r="AP105">
            <v>1657070</v>
          </cell>
          <cell r="AR105">
            <v>96</v>
          </cell>
          <cell r="AS105">
            <v>0</v>
          </cell>
          <cell r="AT105">
            <v>0</v>
          </cell>
          <cell r="AU105">
            <v>0</v>
          </cell>
          <cell r="AV105">
            <v>0</v>
          </cell>
          <cell r="AW105">
            <v>0</v>
          </cell>
          <cell r="BB105">
            <v>96</v>
          </cell>
          <cell r="BC105">
            <v>96</v>
          </cell>
          <cell r="BD105" t="str">
            <v>FALMOUTH</v>
          </cell>
          <cell r="BE105">
            <v>1575008</v>
          </cell>
          <cell r="BF105">
            <v>1160595</v>
          </cell>
          <cell r="BG105">
            <v>414413</v>
          </cell>
          <cell r="BH105">
            <v>30454.75</v>
          </cell>
          <cell r="BI105">
            <v>43014</v>
          </cell>
          <cell r="BJ105">
            <v>0</v>
          </cell>
          <cell r="BK105">
            <v>0</v>
          </cell>
          <cell r="BL105">
            <v>0</v>
          </cell>
          <cell r="BM105">
            <v>470.84200747749128</v>
          </cell>
          <cell r="BN105">
            <v>488352.59200747748</v>
          </cell>
          <cell r="BO105">
            <v>332131.14700103982</v>
          </cell>
          <cell r="CB105">
            <v>96</v>
          </cell>
          <cell r="CC105" t="str">
            <v>FALMOUTH</v>
          </cell>
          <cell r="CD105">
            <v>0</v>
          </cell>
          <cell r="CE105">
            <v>0</v>
          </cell>
          <cell r="CF105">
            <v>0</v>
          </cell>
          <cell r="CG105">
            <v>0</v>
          </cell>
          <cell r="CH105">
            <v>0</v>
          </cell>
          <cell r="CI105">
            <v>0</v>
          </cell>
          <cell r="CJ105">
            <v>0</v>
          </cell>
          <cell r="CK105">
            <v>0</v>
          </cell>
          <cell r="CL105">
            <v>0</v>
          </cell>
          <cell r="CM105">
            <v>0</v>
          </cell>
          <cell r="CO105">
            <v>0</v>
          </cell>
          <cell r="CQ105">
            <v>414413</v>
          </cell>
          <cell r="CR105">
            <v>414413</v>
          </cell>
          <cell r="CS105">
            <v>0</v>
          </cell>
          <cell r="CT105">
            <v>470.84200747749128</v>
          </cell>
          <cell r="CU105">
            <v>470.84200747749128</v>
          </cell>
          <cell r="CW105">
            <v>0</v>
          </cell>
        </row>
        <row r="106">
          <cell r="A106">
            <v>97</v>
          </cell>
          <cell r="B106">
            <v>97</v>
          </cell>
          <cell r="C106" t="str">
            <v>FITCHBURG</v>
          </cell>
          <cell r="D106">
            <v>215</v>
          </cell>
          <cell r="E106">
            <v>2489189</v>
          </cell>
          <cell r="F106">
            <v>0</v>
          </cell>
          <cell r="G106">
            <v>191985</v>
          </cell>
          <cell r="H106">
            <v>2681174</v>
          </cell>
          <cell r="J106">
            <v>281422.44189602538</v>
          </cell>
          <cell r="K106">
            <v>0.65133910500081815</v>
          </cell>
          <cell r="L106">
            <v>191985</v>
          </cell>
          <cell r="M106">
            <v>473407.44189602538</v>
          </cell>
          <cell r="O106">
            <v>2207766.5581039744</v>
          </cell>
          <cell r="Q106">
            <v>0</v>
          </cell>
          <cell r="R106">
            <v>281422.44189602538</v>
          </cell>
          <cell r="S106">
            <v>191985</v>
          </cell>
          <cell r="T106">
            <v>473407.44189602538</v>
          </cell>
          <cell r="V106">
            <v>624052.47412420739</v>
          </cell>
          <cell r="AA106">
            <v>97</v>
          </cell>
          <cell r="AB106">
            <v>215</v>
          </cell>
          <cell r="AC106">
            <v>1.1406844106463879E-2</v>
          </cell>
          <cell r="AD106">
            <v>0</v>
          </cell>
          <cell r="AE106">
            <v>2489189</v>
          </cell>
          <cell r="AF106">
            <v>0</v>
          </cell>
          <cell r="AG106">
            <v>0</v>
          </cell>
          <cell r="AH106">
            <v>2489189</v>
          </cell>
          <cell r="AI106">
            <v>0</v>
          </cell>
          <cell r="AJ106">
            <v>191985</v>
          </cell>
          <cell r="AK106">
            <v>2681174</v>
          </cell>
          <cell r="AL106">
            <v>0</v>
          </cell>
          <cell r="AM106">
            <v>0</v>
          </cell>
          <cell r="AN106">
            <v>0</v>
          </cell>
          <cell r="AO106">
            <v>0</v>
          </cell>
          <cell r="AP106">
            <v>2681174</v>
          </cell>
          <cell r="AR106">
            <v>97</v>
          </cell>
          <cell r="AS106">
            <v>0</v>
          </cell>
          <cell r="AT106">
            <v>0</v>
          </cell>
          <cell r="AU106">
            <v>0</v>
          </cell>
          <cell r="AV106">
            <v>0</v>
          </cell>
          <cell r="AW106">
            <v>0</v>
          </cell>
          <cell r="BB106">
            <v>97</v>
          </cell>
          <cell r="BC106">
            <v>97</v>
          </cell>
          <cell r="BD106" t="str">
            <v>FITCHBURG</v>
          </cell>
          <cell r="BE106">
            <v>2489189</v>
          </cell>
          <cell r="BF106">
            <v>2138511</v>
          </cell>
          <cell r="BG106">
            <v>350678</v>
          </cell>
          <cell r="BH106">
            <v>54989.75</v>
          </cell>
          <cell r="BI106">
            <v>25537</v>
          </cell>
          <cell r="BJ106">
            <v>0</v>
          </cell>
          <cell r="BK106">
            <v>0</v>
          </cell>
          <cell r="BL106">
            <v>0</v>
          </cell>
          <cell r="BM106">
            <v>862.72412420736509</v>
          </cell>
          <cell r="BN106">
            <v>432067.47412420739</v>
          </cell>
          <cell r="BO106">
            <v>281422.44189602538</v>
          </cell>
          <cell r="CB106">
            <v>97</v>
          </cell>
          <cell r="CC106" t="str">
            <v>FITCHBURG</v>
          </cell>
          <cell r="CD106">
            <v>0</v>
          </cell>
          <cell r="CE106">
            <v>0</v>
          </cell>
          <cell r="CF106">
            <v>0</v>
          </cell>
          <cell r="CG106">
            <v>0</v>
          </cell>
          <cell r="CH106">
            <v>0</v>
          </cell>
          <cell r="CI106">
            <v>0</v>
          </cell>
          <cell r="CJ106">
            <v>0</v>
          </cell>
          <cell r="CK106">
            <v>0</v>
          </cell>
          <cell r="CL106">
            <v>0</v>
          </cell>
          <cell r="CM106">
            <v>0</v>
          </cell>
          <cell r="CO106">
            <v>0</v>
          </cell>
          <cell r="CQ106">
            <v>350678</v>
          </cell>
          <cell r="CR106">
            <v>350678</v>
          </cell>
          <cell r="CS106">
            <v>0</v>
          </cell>
          <cell r="CT106">
            <v>862.72412420736509</v>
          </cell>
          <cell r="CU106">
            <v>862.72412420736509</v>
          </cell>
          <cell r="CW106">
            <v>0</v>
          </cell>
        </row>
        <row r="107">
          <cell r="A107">
            <v>98</v>
          </cell>
          <cell r="B107">
            <v>98</v>
          </cell>
          <cell r="C107" t="str">
            <v>FLORIDA</v>
          </cell>
          <cell r="D107">
            <v>2</v>
          </cell>
          <cell r="E107">
            <v>49648</v>
          </cell>
          <cell r="F107">
            <v>0</v>
          </cell>
          <cell r="G107">
            <v>1716</v>
          </cell>
          <cell r="H107">
            <v>51364</v>
          </cell>
          <cell r="J107">
            <v>39745.214242425063</v>
          </cell>
          <cell r="K107">
            <v>0.63266394324321196</v>
          </cell>
          <cell r="L107">
            <v>1716</v>
          </cell>
          <cell r="M107">
            <v>41461.214242425063</v>
          </cell>
          <cell r="O107">
            <v>9902.7857575749367</v>
          </cell>
          <cell r="Q107">
            <v>0</v>
          </cell>
          <cell r="R107">
            <v>39745.214242425063</v>
          </cell>
          <cell r="S107">
            <v>1716</v>
          </cell>
          <cell r="T107">
            <v>41461.214242425063</v>
          </cell>
          <cell r="V107">
            <v>64538</v>
          </cell>
          <cell r="AA107">
            <v>98</v>
          </cell>
          <cell r="AB107">
            <v>2</v>
          </cell>
          <cell r="AC107">
            <v>7.9365079365079361E-2</v>
          </cell>
          <cell r="AD107">
            <v>0</v>
          </cell>
          <cell r="AE107">
            <v>49648</v>
          </cell>
          <cell r="AF107">
            <v>0</v>
          </cell>
          <cell r="AG107">
            <v>0</v>
          </cell>
          <cell r="AH107">
            <v>49648</v>
          </cell>
          <cell r="AI107">
            <v>0</v>
          </cell>
          <cell r="AJ107">
            <v>1716</v>
          </cell>
          <cell r="AK107">
            <v>51364</v>
          </cell>
          <cell r="AL107">
            <v>0</v>
          </cell>
          <cell r="AM107">
            <v>0</v>
          </cell>
          <cell r="AN107">
            <v>0</v>
          </cell>
          <cell r="AO107">
            <v>0</v>
          </cell>
          <cell r="AP107">
            <v>51364</v>
          </cell>
          <cell r="AR107">
            <v>98</v>
          </cell>
          <cell r="AS107">
            <v>0</v>
          </cell>
          <cell r="AT107">
            <v>0</v>
          </cell>
          <cell r="AU107">
            <v>0</v>
          </cell>
          <cell r="AV107">
            <v>0</v>
          </cell>
          <cell r="AW107">
            <v>0</v>
          </cell>
          <cell r="BB107">
            <v>98</v>
          </cell>
          <cell r="BC107">
            <v>98</v>
          </cell>
          <cell r="BD107" t="str">
            <v>FLORIDA</v>
          </cell>
          <cell r="BE107">
            <v>49648</v>
          </cell>
          <cell r="BF107">
            <v>0</v>
          </cell>
          <cell r="BG107">
            <v>49648</v>
          </cell>
          <cell r="BH107">
            <v>0</v>
          </cell>
          <cell r="BI107">
            <v>0</v>
          </cell>
          <cell r="BJ107">
            <v>13174</v>
          </cell>
          <cell r="BK107">
            <v>0</v>
          </cell>
          <cell r="BL107">
            <v>0</v>
          </cell>
          <cell r="BM107">
            <v>0</v>
          </cell>
          <cell r="BN107">
            <v>62822</v>
          </cell>
          <cell r="BO107">
            <v>39745.214242425063</v>
          </cell>
          <cell r="CB107">
            <v>98</v>
          </cell>
          <cell r="CC107" t="str">
            <v>FLORIDA</v>
          </cell>
          <cell r="CD107">
            <v>0</v>
          </cell>
          <cell r="CE107">
            <v>0</v>
          </cell>
          <cell r="CF107">
            <v>0</v>
          </cell>
          <cell r="CG107">
            <v>0</v>
          </cell>
          <cell r="CH107">
            <v>0</v>
          </cell>
          <cell r="CI107">
            <v>0</v>
          </cell>
          <cell r="CJ107">
            <v>0</v>
          </cell>
          <cell r="CK107">
            <v>0</v>
          </cell>
          <cell r="CL107">
            <v>0</v>
          </cell>
          <cell r="CM107">
            <v>0</v>
          </cell>
          <cell r="CO107">
            <v>0</v>
          </cell>
          <cell r="CQ107">
            <v>49648</v>
          </cell>
          <cell r="CR107">
            <v>49648</v>
          </cell>
          <cell r="CS107">
            <v>0</v>
          </cell>
          <cell r="CT107">
            <v>0</v>
          </cell>
          <cell r="CU107">
            <v>0</v>
          </cell>
          <cell r="CW107">
            <v>0</v>
          </cell>
        </row>
        <row r="108">
          <cell r="A108">
            <v>99</v>
          </cell>
          <cell r="B108">
            <v>99</v>
          </cell>
          <cell r="C108" t="str">
            <v>FOXBOROUGH</v>
          </cell>
          <cell r="D108">
            <v>117</v>
          </cell>
          <cell r="E108">
            <v>1876359</v>
          </cell>
          <cell r="F108">
            <v>0</v>
          </cell>
          <cell r="G108">
            <v>104481</v>
          </cell>
          <cell r="H108">
            <v>1980840</v>
          </cell>
          <cell r="J108">
            <v>62214.410858653755</v>
          </cell>
          <cell r="K108">
            <v>0.27082708556887114</v>
          </cell>
          <cell r="L108">
            <v>104481</v>
          </cell>
          <cell r="M108">
            <v>166695.41085865375</v>
          </cell>
          <cell r="O108">
            <v>1814144.5891413463</v>
          </cell>
          <cell r="Q108">
            <v>0</v>
          </cell>
          <cell r="R108">
            <v>62214.410858653755</v>
          </cell>
          <cell r="S108">
            <v>104481</v>
          </cell>
          <cell r="T108">
            <v>166695.41085865375</v>
          </cell>
          <cell r="V108">
            <v>334201.04712147848</v>
          </cell>
          <cell r="AA108">
            <v>99</v>
          </cell>
          <cell r="AB108">
            <v>117</v>
          </cell>
          <cell r="AC108">
            <v>0</v>
          </cell>
          <cell r="AD108">
            <v>0</v>
          </cell>
          <cell r="AE108">
            <v>1876359</v>
          </cell>
          <cell r="AF108">
            <v>0</v>
          </cell>
          <cell r="AG108">
            <v>0</v>
          </cell>
          <cell r="AH108">
            <v>1876359</v>
          </cell>
          <cell r="AI108">
            <v>0</v>
          </cell>
          <cell r="AJ108">
            <v>104481</v>
          </cell>
          <cell r="AK108">
            <v>1980840</v>
          </cell>
          <cell r="AL108">
            <v>0</v>
          </cell>
          <cell r="AM108">
            <v>0</v>
          </cell>
          <cell r="AN108">
            <v>0</v>
          </cell>
          <cell r="AO108">
            <v>0</v>
          </cell>
          <cell r="AP108">
            <v>1980840</v>
          </cell>
          <cell r="AR108">
            <v>99</v>
          </cell>
          <cell r="AS108">
            <v>0</v>
          </cell>
          <cell r="AT108">
            <v>0</v>
          </cell>
          <cell r="AU108">
            <v>0</v>
          </cell>
          <cell r="AV108">
            <v>0</v>
          </cell>
          <cell r="AW108">
            <v>0</v>
          </cell>
          <cell r="BB108">
            <v>99</v>
          </cell>
          <cell r="BC108">
            <v>99</v>
          </cell>
          <cell r="BD108" t="str">
            <v>FOXBOROUGH</v>
          </cell>
          <cell r="BE108">
            <v>1876359</v>
          </cell>
          <cell r="BF108">
            <v>1799432</v>
          </cell>
          <cell r="BG108">
            <v>76927</v>
          </cell>
          <cell r="BH108">
            <v>50152.5</v>
          </cell>
          <cell r="BI108">
            <v>16178</v>
          </cell>
          <cell r="BJ108">
            <v>59624.25</v>
          </cell>
          <cell r="BK108">
            <v>0</v>
          </cell>
          <cell r="BL108">
            <v>26049.75</v>
          </cell>
          <cell r="BM108">
            <v>788.54712147844839</v>
          </cell>
          <cell r="BN108">
            <v>229720.04712147845</v>
          </cell>
          <cell r="BO108">
            <v>62214.410858653755</v>
          </cell>
          <cell r="CB108">
            <v>99</v>
          </cell>
          <cell r="CC108" t="str">
            <v>FOXBOROUGH</v>
          </cell>
          <cell r="CD108">
            <v>0</v>
          </cell>
          <cell r="CE108">
            <v>0</v>
          </cell>
          <cell r="CF108">
            <v>0</v>
          </cell>
          <cell r="CG108">
            <v>0</v>
          </cell>
          <cell r="CH108">
            <v>0</v>
          </cell>
          <cell r="CI108">
            <v>0</v>
          </cell>
          <cell r="CJ108">
            <v>0</v>
          </cell>
          <cell r="CK108">
            <v>0</v>
          </cell>
          <cell r="CL108">
            <v>0</v>
          </cell>
          <cell r="CM108">
            <v>0</v>
          </cell>
          <cell r="CO108">
            <v>0</v>
          </cell>
          <cell r="CQ108">
            <v>76927</v>
          </cell>
          <cell r="CR108">
            <v>76927</v>
          </cell>
          <cell r="CS108">
            <v>0</v>
          </cell>
          <cell r="CT108">
            <v>788.54712147844839</v>
          </cell>
          <cell r="CU108">
            <v>788.54712147844839</v>
          </cell>
          <cell r="CW108">
            <v>0</v>
          </cell>
        </row>
        <row r="109">
          <cell r="A109">
            <v>100</v>
          </cell>
          <cell r="B109">
            <v>100</v>
          </cell>
          <cell r="C109" t="str">
            <v>FRAMINGHAM</v>
          </cell>
          <cell r="D109">
            <v>358</v>
          </cell>
          <cell r="E109">
            <v>5347742</v>
          </cell>
          <cell r="F109">
            <v>0</v>
          </cell>
          <cell r="G109">
            <v>318206</v>
          </cell>
          <cell r="H109">
            <v>5665948</v>
          </cell>
          <cell r="J109">
            <v>315179.01739568409</v>
          </cell>
          <cell r="K109">
            <v>0.34949236047603555</v>
          </cell>
          <cell r="L109">
            <v>318206</v>
          </cell>
          <cell r="M109">
            <v>633385.01739568403</v>
          </cell>
          <cell r="O109">
            <v>5032562.9826043155</v>
          </cell>
          <cell r="Q109">
            <v>0</v>
          </cell>
          <cell r="R109">
            <v>315179.01739568409</v>
          </cell>
          <cell r="S109">
            <v>318206</v>
          </cell>
          <cell r="T109">
            <v>633385.01739568403</v>
          </cell>
          <cell r="V109">
            <v>1220025.4760148288</v>
          </cell>
          <cell r="AA109">
            <v>100</v>
          </cell>
          <cell r="AB109">
            <v>358</v>
          </cell>
          <cell r="AC109">
            <v>1.8557422499826171</v>
          </cell>
          <cell r="AD109">
            <v>0</v>
          </cell>
          <cell r="AE109">
            <v>5347742</v>
          </cell>
          <cell r="AF109">
            <v>0</v>
          </cell>
          <cell r="AG109">
            <v>0</v>
          </cell>
          <cell r="AH109">
            <v>5347742</v>
          </cell>
          <cell r="AI109">
            <v>0</v>
          </cell>
          <cell r="AJ109">
            <v>318206</v>
          </cell>
          <cell r="AK109">
            <v>5665948</v>
          </cell>
          <cell r="AL109">
            <v>0</v>
          </cell>
          <cell r="AM109">
            <v>0</v>
          </cell>
          <cell r="AN109">
            <v>0</v>
          </cell>
          <cell r="AO109">
            <v>0</v>
          </cell>
          <cell r="AP109">
            <v>5665948</v>
          </cell>
          <cell r="AR109">
            <v>100</v>
          </cell>
          <cell r="AS109">
            <v>0</v>
          </cell>
          <cell r="AT109">
            <v>0</v>
          </cell>
          <cell r="AU109">
            <v>0</v>
          </cell>
          <cell r="AV109">
            <v>0</v>
          </cell>
          <cell r="AW109">
            <v>0</v>
          </cell>
          <cell r="BB109">
            <v>100</v>
          </cell>
          <cell r="BC109">
            <v>100</v>
          </cell>
          <cell r="BD109" t="str">
            <v>FRAMINGHAM</v>
          </cell>
          <cell r="BE109">
            <v>5347742</v>
          </cell>
          <cell r="BF109">
            <v>4954536</v>
          </cell>
          <cell r="BG109">
            <v>393206</v>
          </cell>
          <cell r="BH109">
            <v>33748.5</v>
          </cell>
          <cell r="BI109">
            <v>129788</v>
          </cell>
          <cell r="BJ109">
            <v>60124.75</v>
          </cell>
          <cell r="BK109">
            <v>176455.25</v>
          </cell>
          <cell r="BL109">
            <v>107995</v>
          </cell>
          <cell r="BM109">
            <v>501.97601482887694</v>
          </cell>
          <cell r="BN109">
            <v>901819.47601482889</v>
          </cell>
          <cell r="BO109">
            <v>315179.01739568409</v>
          </cell>
          <cell r="CB109">
            <v>100</v>
          </cell>
          <cell r="CC109" t="str">
            <v>FRAMINGHAM</v>
          </cell>
          <cell r="CD109">
            <v>0</v>
          </cell>
          <cell r="CE109">
            <v>0</v>
          </cell>
          <cell r="CF109">
            <v>0</v>
          </cell>
          <cell r="CG109">
            <v>0</v>
          </cell>
          <cell r="CH109">
            <v>0</v>
          </cell>
          <cell r="CI109">
            <v>0</v>
          </cell>
          <cell r="CJ109">
            <v>0</v>
          </cell>
          <cell r="CK109">
            <v>0</v>
          </cell>
          <cell r="CL109">
            <v>0</v>
          </cell>
          <cell r="CM109">
            <v>0</v>
          </cell>
          <cell r="CO109">
            <v>0</v>
          </cell>
          <cell r="CQ109">
            <v>393206</v>
          </cell>
          <cell r="CR109">
            <v>393206</v>
          </cell>
          <cell r="CS109">
            <v>0</v>
          </cell>
          <cell r="CT109">
            <v>501.97601482887694</v>
          </cell>
          <cell r="CU109">
            <v>501.97601482887694</v>
          </cell>
          <cell r="CW109">
            <v>0</v>
          </cell>
        </row>
        <row r="110">
          <cell r="A110">
            <v>101</v>
          </cell>
          <cell r="B110">
            <v>101</v>
          </cell>
          <cell r="C110" t="str">
            <v>FRANKLIN</v>
          </cell>
          <cell r="D110">
            <v>311</v>
          </cell>
          <cell r="E110">
            <v>3655378</v>
          </cell>
          <cell r="F110">
            <v>0</v>
          </cell>
          <cell r="G110">
            <v>275859</v>
          </cell>
          <cell r="H110">
            <v>3931237</v>
          </cell>
          <cell r="J110">
            <v>88317.984024876336</v>
          </cell>
          <cell r="K110">
            <v>0.43632295663411214</v>
          </cell>
          <cell r="L110">
            <v>275859</v>
          </cell>
          <cell r="M110">
            <v>364176.98402487632</v>
          </cell>
          <cell r="O110">
            <v>3567060.0159751237</v>
          </cell>
          <cell r="Q110">
            <v>0</v>
          </cell>
          <cell r="R110">
            <v>88317.984024876336</v>
          </cell>
          <cell r="S110">
            <v>275859</v>
          </cell>
          <cell r="T110">
            <v>364176.98402487632</v>
          </cell>
          <cell r="V110">
            <v>478273.25</v>
          </cell>
          <cell r="AA110">
            <v>101</v>
          </cell>
          <cell r="AB110">
            <v>311</v>
          </cell>
          <cell r="AC110">
            <v>2.031168916477808</v>
          </cell>
          <cell r="AD110">
            <v>0</v>
          </cell>
          <cell r="AE110">
            <v>3655378</v>
          </cell>
          <cell r="AF110">
            <v>0</v>
          </cell>
          <cell r="AG110">
            <v>0</v>
          </cell>
          <cell r="AH110">
            <v>3655378</v>
          </cell>
          <cell r="AI110">
            <v>0</v>
          </cell>
          <cell r="AJ110">
            <v>275859</v>
          </cell>
          <cell r="AK110">
            <v>3931237</v>
          </cell>
          <cell r="AL110">
            <v>0</v>
          </cell>
          <cell r="AM110">
            <v>0</v>
          </cell>
          <cell r="AN110">
            <v>0</v>
          </cell>
          <cell r="AO110">
            <v>0</v>
          </cell>
          <cell r="AP110">
            <v>3931237</v>
          </cell>
          <cell r="AR110">
            <v>101</v>
          </cell>
          <cell r="AS110">
            <v>0</v>
          </cell>
          <cell r="AT110">
            <v>0</v>
          </cell>
          <cell r="AU110">
            <v>0</v>
          </cell>
          <cell r="AV110">
            <v>0</v>
          </cell>
          <cell r="AW110">
            <v>0</v>
          </cell>
          <cell r="BB110">
            <v>101</v>
          </cell>
          <cell r="BC110">
            <v>101</v>
          </cell>
          <cell r="BD110" t="str">
            <v>FRANKLIN</v>
          </cell>
          <cell r="BE110">
            <v>3655378</v>
          </cell>
          <cell r="BF110">
            <v>3545055</v>
          </cell>
          <cell r="BG110">
            <v>110323</v>
          </cell>
          <cell r="BH110">
            <v>0</v>
          </cell>
          <cell r="BI110">
            <v>0</v>
          </cell>
          <cell r="BJ110">
            <v>0</v>
          </cell>
          <cell r="BK110">
            <v>75524.5</v>
          </cell>
          <cell r="BL110">
            <v>16566.75</v>
          </cell>
          <cell r="BM110">
            <v>0</v>
          </cell>
          <cell r="BN110">
            <v>202414.25</v>
          </cell>
          <cell r="BO110">
            <v>88317.984024876336</v>
          </cell>
          <cell r="CB110">
            <v>101</v>
          </cell>
          <cell r="CC110" t="str">
            <v>FRANKLIN</v>
          </cell>
          <cell r="CD110">
            <v>0</v>
          </cell>
          <cell r="CE110">
            <v>0</v>
          </cell>
          <cell r="CF110">
            <v>0</v>
          </cell>
          <cell r="CG110">
            <v>0</v>
          </cell>
          <cell r="CH110">
            <v>0</v>
          </cell>
          <cell r="CI110">
            <v>0</v>
          </cell>
          <cell r="CJ110">
            <v>0</v>
          </cell>
          <cell r="CK110">
            <v>0</v>
          </cell>
          <cell r="CL110">
            <v>0</v>
          </cell>
          <cell r="CM110">
            <v>0</v>
          </cell>
          <cell r="CO110">
            <v>0</v>
          </cell>
          <cell r="CQ110">
            <v>110323</v>
          </cell>
          <cell r="CR110">
            <v>110323</v>
          </cell>
          <cell r="CS110">
            <v>0</v>
          </cell>
          <cell r="CT110">
            <v>0</v>
          </cell>
          <cell r="CU110">
            <v>0</v>
          </cell>
          <cell r="CW110">
            <v>0</v>
          </cell>
        </row>
        <row r="111">
          <cell r="A111">
            <v>102</v>
          </cell>
          <cell r="B111">
            <v>102</v>
          </cell>
          <cell r="C111" t="str">
            <v>FREETOWN</v>
          </cell>
          <cell r="D111">
            <v>0</v>
          </cell>
          <cell r="E111">
            <v>0</v>
          </cell>
          <cell r="F111">
            <v>0</v>
          </cell>
          <cell r="G111">
            <v>0</v>
          </cell>
          <cell r="H111">
            <v>0</v>
          </cell>
          <cell r="J111">
            <v>0</v>
          </cell>
          <cell r="K111"/>
          <cell r="L111">
            <v>0</v>
          </cell>
          <cell r="M111">
            <v>0</v>
          </cell>
          <cell r="O111">
            <v>0</v>
          </cell>
          <cell r="Q111">
            <v>0</v>
          </cell>
          <cell r="R111">
            <v>0</v>
          </cell>
          <cell r="S111">
            <v>0</v>
          </cell>
          <cell r="T111">
            <v>0</v>
          </cell>
          <cell r="V111">
            <v>0</v>
          </cell>
          <cell r="AA111">
            <v>102</v>
          </cell>
          <cell r="AR111">
            <v>102</v>
          </cell>
          <cell r="BB111">
            <v>102</v>
          </cell>
          <cell r="BC111">
            <v>102</v>
          </cell>
          <cell r="BD111" t="str">
            <v>FREETOWN</v>
          </cell>
          <cell r="BE111">
            <v>0</v>
          </cell>
          <cell r="BF111">
            <v>0</v>
          </cell>
          <cell r="BG111">
            <v>0</v>
          </cell>
          <cell r="BH111">
            <v>0</v>
          </cell>
          <cell r="BI111">
            <v>0</v>
          </cell>
          <cell r="BJ111">
            <v>0</v>
          </cell>
          <cell r="BK111">
            <v>0</v>
          </cell>
          <cell r="BL111">
            <v>0</v>
          </cell>
          <cell r="BM111">
            <v>0</v>
          </cell>
          <cell r="BN111">
            <v>0</v>
          </cell>
          <cell r="BO111">
            <v>0</v>
          </cell>
          <cell r="CB111">
            <v>102</v>
          </cell>
          <cell r="CC111" t="str">
            <v>FREETOWN</v>
          </cell>
          <cell r="CD111">
            <v>0</v>
          </cell>
          <cell r="CE111">
            <v>0</v>
          </cell>
          <cell r="CF111">
            <v>0</v>
          </cell>
          <cell r="CG111">
            <v>0</v>
          </cell>
          <cell r="CH111">
            <v>0</v>
          </cell>
          <cell r="CI111">
            <v>0</v>
          </cell>
          <cell r="CJ111">
            <v>0</v>
          </cell>
          <cell r="CK111">
            <v>0</v>
          </cell>
          <cell r="CL111">
            <v>0</v>
          </cell>
          <cell r="CM111">
            <v>0</v>
          </cell>
          <cell r="CO111">
            <v>0</v>
          </cell>
          <cell r="CQ111">
            <v>0</v>
          </cell>
          <cell r="CR111">
            <v>0</v>
          </cell>
          <cell r="CS111">
            <v>0</v>
          </cell>
          <cell r="CT111">
            <v>0</v>
          </cell>
          <cell r="CU111">
            <v>0</v>
          </cell>
          <cell r="CW111">
            <v>0</v>
          </cell>
        </row>
        <row r="112">
          <cell r="A112">
            <v>103</v>
          </cell>
          <cell r="B112">
            <v>103</v>
          </cell>
          <cell r="C112" t="str">
            <v>GARDNER</v>
          </cell>
          <cell r="D112">
            <v>21</v>
          </cell>
          <cell r="E112">
            <v>233247</v>
          </cell>
          <cell r="F112">
            <v>0</v>
          </cell>
          <cell r="G112">
            <v>18753</v>
          </cell>
          <cell r="H112">
            <v>252000</v>
          </cell>
          <cell r="J112">
            <v>248.21513211098437</v>
          </cell>
          <cell r="K112">
            <v>6.3038668306329496E-3</v>
          </cell>
          <cell r="L112">
            <v>18753</v>
          </cell>
          <cell r="M112">
            <v>19001.215132110985</v>
          </cell>
          <cell r="O112">
            <v>232998.78486788902</v>
          </cell>
          <cell r="Q112">
            <v>0</v>
          </cell>
          <cell r="R112">
            <v>248.21513211098437</v>
          </cell>
          <cell r="S112">
            <v>18753</v>
          </cell>
          <cell r="T112">
            <v>19001.215132110985</v>
          </cell>
          <cell r="V112">
            <v>58128.059591171907</v>
          </cell>
          <cell r="AA112">
            <v>103</v>
          </cell>
          <cell r="AB112">
            <v>21</v>
          </cell>
          <cell r="AC112">
            <v>0</v>
          </cell>
          <cell r="AD112">
            <v>0</v>
          </cell>
          <cell r="AE112">
            <v>233247</v>
          </cell>
          <cell r="AF112">
            <v>0</v>
          </cell>
          <cell r="AG112">
            <v>0</v>
          </cell>
          <cell r="AH112">
            <v>233247</v>
          </cell>
          <cell r="AI112">
            <v>0</v>
          </cell>
          <cell r="AJ112">
            <v>18753</v>
          </cell>
          <cell r="AK112">
            <v>252000</v>
          </cell>
          <cell r="AL112">
            <v>0</v>
          </cell>
          <cell r="AM112">
            <v>0</v>
          </cell>
          <cell r="AN112">
            <v>0</v>
          </cell>
          <cell r="AO112">
            <v>0</v>
          </cell>
          <cell r="AP112">
            <v>252000</v>
          </cell>
          <cell r="AR112">
            <v>103</v>
          </cell>
          <cell r="AS112">
            <v>0</v>
          </cell>
          <cell r="AT112">
            <v>0</v>
          </cell>
          <cell r="AU112">
            <v>0</v>
          </cell>
          <cell r="AV112">
            <v>0</v>
          </cell>
          <cell r="AW112">
            <v>0</v>
          </cell>
          <cell r="BB112">
            <v>103</v>
          </cell>
          <cell r="BC112">
            <v>103</v>
          </cell>
          <cell r="BD112" t="str">
            <v>GARDNER</v>
          </cell>
          <cell r="BE112">
            <v>233247</v>
          </cell>
          <cell r="BF112">
            <v>252803</v>
          </cell>
          <cell r="BG112">
            <v>0</v>
          </cell>
          <cell r="BH112">
            <v>19827.75</v>
          </cell>
          <cell r="BI112">
            <v>13417</v>
          </cell>
          <cell r="BJ112">
            <v>0</v>
          </cell>
          <cell r="BK112">
            <v>5820.25</v>
          </cell>
          <cell r="BL112">
            <v>0</v>
          </cell>
          <cell r="BM112">
            <v>310.0595911719065</v>
          </cell>
          <cell r="BN112">
            <v>39375.059591171907</v>
          </cell>
          <cell r="BO112">
            <v>248.21513211098437</v>
          </cell>
          <cell r="CB112">
            <v>103</v>
          </cell>
          <cell r="CC112" t="str">
            <v>GARDNER</v>
          </cell>
          <cell r="CD112">
            <v>0</v>
          </cell>
          <cell r="CE112">
            <v>0</v>
          </cell>
          <cell r="CF112">
            <v>0</v>
          </cell>
          <cell r="CG112">
            <v>0</v>
          </cell>
          <cell r="CH112">
            <v>0</v>
          </cell>
          <cell r="CI112">
            <v>0</v>
          </cell>
          <cell r="CJ112">
            <v>0</v>
          </cell>
          <cell r="CK112">
            <v>0</v>
          </cell>
          <cell r="CL112">
            <v>0</v>
          </cell>
          <cell r="CM112">
            <v>0</v>
          </cell>
          <cell r="CO112">
            <v>0</v>
          </cell>
          <cell r="CQ112">
            <v>0</v>
          </cell>
          <cell r="CR112">
            <v>0</v>
          </cell>
          <cell r="CS112">
            <v>0</v>
          </cell>
          <cell r="CT112">
            <v>310.0595911719065</v>
          </cell>
          <cell r="CU112">
            <v>310.0595911719065</v>
          </cell>
          <cell r="CW112">
            <v>0</v>
          </cell>
        </row>
        <row r="113">
          <cell r="A113">
            <v>104</v>
          </cell>
          <cell r="B113">
            <v>104</v>
          </cell>
          <cell r="C113" t="str">
            <v>AQUINNAH</v>
          </cell>
          <cell r="D113">
            <v>0</v>
          </cell>
          <cell r="E113">
            <v>0</v>
          </cell>
          <cell r="F113">
            <v>0</v>
          </cell>
          <cell r="G113">
            <v>0</v>
          </cell>
          <cell r="H113">
            <v>0</v>
          </cell>
          <cell r="J113">
            <v>0</v>
          </cell>
          <cell r="K113"/>
          <cell r="L113">
            <v>0</v>
          </cell>
          <cell r="M113">
            <v>0</v>
          </cell>
          <cell r="O113">
            <v>0</v>
          </cell>
          <cell r="Q113">
            <v>0</v>
          </cell>
          <cell r="R113">
            <v>0</v>
          </cell>
          <cell r="S113">
            <v>0</v>
          </cell>
          <cell r="T113">
            <v>0</v>
          </cell>
          <cell r="V113">
            <v>0</v>
          </cell>
          <cell r="AA113">
            <v>104</v>
          </cell>
          <cell r="AR113">
            <v>104</v>
          </cell>
          <cell r="BB113">
            <v>104</v>
          </cell>
          <cell r="BC113">
            <v>104</v>
          </cell>
          <cell r="BD113" t="str">
            <v>AQUINNAH</v>
          </cell>
          <cell r="BE113">
            <v>0</v>
          </cell>
          <cell r="BF113">
            <v>0</v>
          </cell>
          <cell r="BG113">
            <v>0</v>
          </cell>
          <cell r="BH113">
            <v>0</v>
          </cell>
          <cell r="BI113">
            <v>0</v>
          </cell>
          <cell r="BJ113">
            <v>0</v>
          </cell>
          <cell r="BK113">
            <v>0</v>
          </cell>
          <cell r="BL113">
            <v>0</v>
          </cell>
          <cell r="BM113">
            <v>0</v>
          </cell>
          <cell r="BN113">
            <v>0</v>
          </cell>
          <cell r="BO113">
            <v>0</v>
          </cell>
          <cell r="CB113">
            <v>104</v>
          </cell>
          <cell r="CC113" t="str">
            <v>AQUINNAH</v>
          </cell>
          <cell r="CD113">
            <v>0</v>
          </cell>
          <cell r="CE113">
            <v>0</v>
          </cell>
          <cell r="CF113">
            <v>0</v>
          </cell>
          <cell r="CG113">
            <v>0</v>
          </cell>
          <cell r="CH113">
            <v>0</v>
          </cell>
          <cell r="CI113">
            <v>0</v>
          </cell>
          <cell r="CJ113">
            <v>0</v>
          </cell>
          <cell r="CK113">
            <v>0</v>
          </cell>
          <cell r="CL113">
            <v>0</v>
          </cell>
          <cell r="CM113">
            <v>0</v>
          </cell>
          <cell r="CO113">
            <v>0</v>
          </cell>
          <cell r="CQ113">
            <v>0</v>
          </cell>
          <cell r="CR113">
            <v>0</v>
          </cell>
          <cell r="CS113">
            <v>0</v>
          </cell>
          <cell r="CT113">
            <v>0</v>
          </cell>
          <cell r="CU113">
            <v>0</v>
          </cell>
          <cell r="CW113">
            <v>0</v>
          </cell>
        </row>
        <row r="114">
          <cell r="A114">
            <v>105</v>
          </cell>
          <cell r="B114">
            <v>105</v>
          </cell>
          <cell r="C114" t="str">
            <v>GEORGETOWN</v>
          </cell>
          <cell r="D114">
            <v>3</v>
          </cell>
          <cell r="E114">
            <v>37419</v>
          </cell>
          <cell r="F114">
            <v>0</v>
          </cell>
          <cell r="G114">
            <v>2674</v>
          </cell>
          <cell r="H114">
            <v>40093</v>
          </cell>
          <cell r="J114">
            <v>1597.4312965046774</v>
          </cell>
          <cell r="K114">
            <v>0.17921598637927846</v>
          </cell>
          <cell r="L114">
            <v>2674</v>
          </cell>
          <cell r="M114">
            <v>4271.4312965046774</v>
          </cell>
          <cell r="O114">
            <v>35821.568703495323</v>
          </cell>
          <cell r="Q114">
            <v>0</v>
          </cell>
          <cell r="R114">
            <v>1597.4312965046774</v>
          </cell>
          <cell r="S114">
            <v>2674</v>
          </cell>
          <cell r="T114">
            <v>4271.4312965046774</v>
          </cell>
          <cell r="V114">
            <v>11587.441980136755</v>
          </cell>
          <cell r="AA114">
            <v>105</v>
          </cell>
          <cell r="AB114">
            <v>3</v>
          </cell>
          <cell r="AC114">
            <v>5.5248618784530384E-3</v>
          </cell>
          <cell r="AD114">
            <v>0</v>
          </cell>
          <cell r="AE114">
            <v>37419</v>
          </cell>
          <cell r="AF114">
            <v>0</v>
          </cell>
          <cell r="AG114">
            <v>0</v>
          </cell>
          <cell r="AH114">
            <v>37419</v>
          </cell>
          <cell r="AI114">
            <v>0</v>
          </cell>
          <cell r="AJ114">
            <v>2674</v>
          </cell>
          <cell r="AK114">
            <v>40093</v>
          </cell>
          <cell r="AL114">
            <v>0</v>
          </cell>
          <cell r="AM114">
            <v>0</v>
          </cell>
          <cell r="AN114">
            <v>0</v>
          </cell>
          <cell r="AO114">
            <v>0</v>
          </cell>
          <cell r="AP114">
            <v>40093</v>
          </cell>
          <cell r="AR114">
            <v>105</v>
          </cell>
          <cell r="AS114">
            <v>0</v>
          </cell>
          <cell r="AT114">
            <v>0</v>
          </cell>
          <cell r="AU114">
            <v>0</v>
          </cell>
          <cell r="AV114">
            <v>0</v>
          </cell>
          <cell r="AW114">
            <v>0</v>
          </cell>
          <cell r="BB114">
            <v>105</v>
          </cell>
          <cell r="BC114">
            <v>105</v>
          </cell>
          <cell r="BD114" t="str">
            <v>GEORGETOWN</v>
          </cell>
          <cell r="BE114">
            <v>37419</v>
          </cell>
          <cell r="BF114">
            <v>35477</v>
          </cell>
          <cell r="BG114">
            <v>1942</v>
          </cell>
          <cell r="BH114">
            <v>3382.25</v>
          </cell>
          <cell r="BI114">
            <v>0</v>
          </cell>
          <cell r="BJ114">
            <v>3535.75</v>
          </cell>
          <cell r="BK114">
            <v>0</v>
          </cell>
          <cell r="BL114">
            <v>0</v>
          </cell>
          <cell r="BM114">
            <v>53.441980136754864</v>
          </cell>
          <cell r="BN114">
            <v>8913.4419801367549</v>
          </cell>
          <cell r="BO114">
            <v>1597.4312965046774</v>
          </cell>
          <cell r="CB114">
            <v>105</v>
          </cell>
          <cell r="CC114" t="str">
            <v>GEORGETOWN</v>
          </cell>
          <cell r="CD114">
            <v>0</v>
          </cell>
          <cell r="CE114">
            <v>0</v>
          </cell>
          <cell r="CF114">
            <v>0</v>
          </cell>
          <cell r="CG114">
            <v>0</v>
          </cell>
          <cell r="CH114">
            <v>0</v>
          </cell>
          <cell r="CI114">
            <v>0</v>
          </cell>
          <cell r="CJ114">
            <v>0</v>
          </cell>
          <cell r="CK114">
            <v>0</v>
          </cell>
          <cell r="CL114">
            <v>0</v>
          </cell>
          <cell r="CM114">
            <v>0</v>
          </cell>
          <cell r="CO114">
            <v>0</v>
          </cell>
          <cell r="CQ114">
            <v>1942</v>
          </cell>
          <cell r="CR114">
            <v>1942</v>
          </cell>
          <cell r="CS114">
            <v>0</v>
          </cell>
          <cell r="CT114">
            <v>53.441980136754864</v>
          </cell>
          <cell r="CU114">
            <v>53.441980136754864</v>
          </cell>
          <cell r="CW114">
            <v>0</v>
          </cell>
        </row>
        <row r="115">
          <cell r="A115">
            <v>106</v>
          </cell>
          <cell r="B115">
            <v>106</v>
          </cell>
          <cell r="C115" t="str">
            <v>GILL</v>
          </cell>
          <cell r="D115">
            <v>0</v>
          </cell>
          <cell r="E115">
            <v>0</v>
          </cell>
          <cell r="F115">
            <v>0</v>
          </cell>
          <cell r="G115">
            <v>0</v>
          </cell>
          <cell r="H115">
            <v>0</v>
          </cell>
          <cell r="J115">
            <v>0</v>
          </cell>
          <cell r="K115"/>
          <cell r="L115">
            <v>0</v>
          </cell>
          <cell r="M115">
            <v>0</v>
          </cell>
          <cell r="O115">
            <v>0</v>
          </cell>
          <cell r="Q115">
            <v>0</v>
          </cell>
          <cell r="R115">
            <v>0</v>
          </cell>
          <cell r="S115">
            <v>0</v>
          </cell>
          <cell r="T115">
            <v>0</v>
          </cell>
          <cell r="V115">
            <v>0</v>
          </cell>
          <cell r="AA115">
            <v>106</v>
          </cell>
          <cell r="AR115">
            <v>106</v>
          </cell>
          <cell r="BB115">
            <v>106</v>
          </cell>
          <cell r="BC115">
            <v>106</v>
          </cell>
          <cell r="BD115" t="str">
            <v>GILL</v>
          </cell>
          <cell r="BE115">
            <v>0</v>
          </cell>
          <cell r="BF115">
            <v>0</v>
          </cell>
          <cell r="BG115">
            <v>0</v>
          </cell>
          <cell r="BH115">
            <v>0</v>
          </cell>
          <cell r="BI115">
            <v>0</v>
          </cell>
          <cell r="BJ115">
            <v>0</v>
          </cell>
          <cell r="BK115">
            <v>0</v>
          </cell>
          <cell r="BL115">
            <v>0</v>
          </cell>
          <cell r="BM115">
            <v>0</v>
          </cell>
          <cell r="BN115">
            <v>0</v>
          </cell>
          <cell r="BO115">
            <v>0</v>
          </cell>
          <cell r="CB115">
            <v>106</v>
          </cell>
          <cell r="CC115" t="str">
            <v>GILL</v>
          </cell>
          <cell r="CD115">
            <v>0</v>
          </cell>
          <cell r="CE115">
            <v>0</v>
          </cell>
          <cell r="CF115">
            <v>0</v>
          </cell>
          <cell r="CG115">
            <v>0</v>
          </cell>
          <cell r="CH115">
            <v>0</v>
          </cell>
          <cell r="CI115">
            <v>0</v>
          </cell>
          <cell r="CJ115">
            <v>0</v>
          </cell>
          <cell r="CK115">
            <v>0</v>
          </cell>
          <cell r="CL115">
            <v>0</v>
          </cell>
          <cell r="CM115">
            <v>0</v>
          </cell>
          <cell r="CO115">
            <v>0</v>
          </cell>
          <cell r="CQ115">
            <v>0</v>
          </cell>
          <cell r="CR115">
            <v>0</v>
          </cell>
          <cell r="CS115">
            <v>0</v>
          </cell>
          <cell r="CT115">
            <v>0</v>
          </cell>
          <cell r="CU115">
            <v>0</v>
          </cell>
          <cell r="CW115">
            <v>0</v>
          </cell>
        </row>
        <row r="116">
          <cell r="A116">
            <v>107</v>
          </cell>
          <cell r="B116">
            <v>107</v>
          </cell>
          <cell r="C116" t="str">
            <v>GLOUCESTER</v>
          </cell>
          <cell r="D116">
            <v>1</v>
          </cell>
          <cell r="E116">
            <v>15193</v>
          </cell>
          <cell r="F116">
            <v>0</v>
          </cell>
          <cell r="G116">
            <v>873</v>
          </cell>
          <cell r="H116">
            <v>16066</v>
          </cell>
          <cell r="J116">
            <v>12162.605542724057</v>
          </cell>
          <cell r="K116">
            <v>0.64882801433539017</v>
          </cell>
          <cell r="L116">
            <v>873</v>
          </cell>
          <cell r="M116">
            <v>13035.605542724057</v>
          </cell>
          <cell r="O116">
            <v>3030.3944572759428</v>
          </cell>
          <cell r="Q116">
            <v>0</v>
          </cell>
          <cell r="R116">
            <v>12162.605542724057</v>
          </cell>
          <cell r="S116">
            <v>873</v>
          </cell>
          <cell r="T116">
            <v>13035.605542724057</v>
          </cell>
          <cell r="V116">
            <v>19618.5</v>
          </cell>
          <cell r="AA116">
            <v>107</v>
          </cell>
          <cell r="AB116">
            <v>1</v>
          </cell>
          <cell r="AC116">
            <v>2.2403258655804479E-2</v>
          </cell>
          <cell r="AD116">
            <v>0</v>
          </cell>
          <cell r="AE116">
            <v>15193</v>
          </cell>
          <cell r="AF116">
            <v>0</v>
          </cell>
          <cell r="AG116">
            <v>0</v>
          </cell>
          <cell r="AH116">
            <v>15193</v>
          </cell>
          <cell r="AI116">
            <v>0</v>
          </cell>
          <cell r="AJ116">
            <v>873</v>
          </cell>
          <cell r="AK116">
            <v>16066</v>
          </cell>
          <cell r="AL116">
            <v>0</v>
          </cell>
          <cell r="AM116">
            <v>0</v>
          </cell>
          <cell r="AN116">
            <v>0</v>
          </cell>
          <cell r="AO116">
            <v>0</v>
          </cell>
          <cell r="AP116">
            <v>16066</v>
          </cell>
          <cell r="AR116">
            <v>107</v>
          </cell>
          <cell r="AS116">
            <v>0</v>
          </cell>
          <cell r="AT116">
            <v>0</v>
          </cell>
          <cell r="AU116">
            <v>0</v>
          </cell>
          <cell r="AV116">
            <v>0</v>
          </cell>
          <cell r="AW116">
            <v>0</v>
          </cell>
          <cell r="BB116">
            <v>107</v>
          </cell>
          <cell r="BC116">
            <v>107</v>
          </cell>
          <cell r="BD116" t="str">
            <v>GLOUCESTER</v>
          </cell>
          <cell r="BE116">
            <v>15193</v>
          </cell>
          <cell r="BF116">
            <v>0</v>
          </cell>
          <cell r="BG116">
            <v>15193</v>
          </cell>
          <cell r="BH116">
            <v>0</v>
          </cell>
          <cell r="BI116">
            <v>0</v>
          </cell>
          <cell r="BJ116">
            <v>0</v>
          </cell>
          <cell r="BK116">
            <v>3552.5</v>
          </cell>
          <cell r="BL116">
            <v>0</v>
          </cell>
          <cell r="BM116">
            <v>0</v>
          </cell>
          <cell r="BN116">
            <v>18745.5</v>
          </cell>
          <cell r="BO116">
            <v>12162.605542724057</v>
          </cell>
          <cell r="CB116">
            <v>107</v>
          </cell>
          <cell r="CC116" t="str">
            <v>GLOUCESTER</v>
          </cell>
          <cell r="CD116">
            <v>0</v>
          </cell>
          <cell r="CE116">
            <v>0</v>
          </cell>
          <cell r="CF116">
            <v>0</v>
          </cell>
          <cell r="CG116">
            <v>0</v>
          </cell>
          <cell r="CH116">
            <v>0</v>
          </cell>
          <cell r="CI116">
            <v>0</v>
          </cell>
          <cell r="CJ116">
            <v>0</v>
          </cell>
          <cell r="CK116">
            <v>0</v>
          </cell>
          <cell r="CL116">
            <v>0</v>
          </cell>
          <cell r="CM116">
            <v>0</v>
          </cell>
          <cell r="CO116">
            <v>0</v>
          </cell>
          <cell r="CQ116">
            <v>15193</v>
          </cell>
          <cell r="CR116">
            <v>15193</v>
          </cell>
          <cell r="CS116">
            <v>0</v>
          </cell>
          <cell r="CT116">
            <v>0</v>
          </cell>
          <cell r="CU116">
            <v>0</v>
          </cell>
          <cell r="CW116">
            <v>0</v>
          </cell>
        </row>
        <row r="117">
          <cell r="A117">
            <v>108</v>
          </cell>
          <cell r="B117">
            <v>108</v>
          </cell>
          <cell r="C117" t="str">
            <v>GOSHEN</v>
          </cell>
          <cell r="D117">
            <v>0</v>
          </cell>
          <cell r="E117">
            <v>0</v>
          </cell>
          <cell r="F117">
            <v>0</v>
          </cell>
          <cell r="G117">
            <v>0</v>
          </cell>
          <cell r="H117">
            <v>0</v>
          </cell>
          <cell r="J117">
            <v>0</v>
          </cell>
          <cell r="K117"/>
          <cell r="L117">
            <v>0</v>
          </cell>
          <cell r="M117">
            <v>0</v>
          </cell>
          <cell r="O117">
            <v>0</v>
          </cell>
          <cell r="Q117">
            <v>0</v>
          </cell>
          <cell r="R117">
            <v>0</v>
          </cell>
          <cell r="S117">
            <v>0</v>
          </cell>
          <cell r="T117">
            <v>0</v>
          </cell>
          <cell r="V117">
            <v>0</v>
          </cell>
          <cell r="AA117">
            <v>108</v>
          </cell>
          <cell r="AR117">
            <v>108</v>
          </cell>
          <cell r="BB117">
            <v>108</v>
          </cell>
          <cell r="BC117">
            <v>108</v>
          </cell>
          <cell r="BD117" t="str">
            <v>GOSHEN</v>
          </cell>
          <cell r="BE117">
            <v>0</v>
          </cell>
          <cell r="BF117">
            <v>0</v>
          </cell>
          <cell r="BG117">
            <v>0</v>
          </cell>
          <cell r="BH117">
            <v>0</v>
          </cell>
          <cell r="BI117">
            <v>0</v>
          </cell>
          <cell r="BJ117">
            <v>0</v>
          </cell>
          <cell r="BK117">
            <v>0</v>
          </cell>
          <cell r="BL117">
            <v>0</v>
          </cell>
          <cell r="BM117">
            <v>0</v>
          </cell>
          <cell r="BN117">
            <v>0</v>
          </cell>
          <cell r="BO117">
            <v>0</v>
          </cell>
          <cell r="CB117">
            <v>108</v>
          </cell>
          <cell r="CC117" t="str">
            <v>GOSHEN</v>
          </cell>
          <cell r="CD117">
            <v>0</v>
          </cell>
          <cell r="CE117">
            <v>0</v>
          </cell>
          <cell r="CF117">
            <v>0</v>
          </cell>
          <cell r="CG117">
            <v>0</v>
          </cell>
          <cell r="CH117">
            <v>0</v>
          </cell>
          <cell r="CI117">
            <v>0</v>
          </cell>
          <cell r="CJ117">
            <v>0</v>
          </cell>
          <cell r="CK117">
            <v>0</v>
          </cell>
          <cell r="CL117">
            <v>0</v>
          </cell>
          <cell r="CM117">
            <v>0</v>
          </cell>
          <cell r="CO117">
            <v>0</v>
          </cell>
          <cell r="CQ117">
            <v>0</v>
          </cell>
          <cell r="CR117">
            <v>0</v>
          </cell>
          <cell r="CS117">
            <v>0</v>
          </cell>
          <cell r="CT117">
            <v>0</v>
          </cell>
          <cell r="CU117">
            <v>0</v>
          </cell>
          <cell r="CW117">
            <v>0</v>
          </cell>
        </row>
        <row r="118">
          <cell r="A118">
            <v>109</v>
          </cell>
          <cell r="B118">
            <v>109</v>
          </cell>
          <cell r="C118" t="str">
            <v>GOSNOLD</v>
          </cell>
          <cell r="D118">
            <v>0</v>
          </cell>
          <cell r="E118">
            <v>0</v>
          </cell>
          <cell r="F118">
            <v>0</v>
          </cell>
          <cell r="G118">
            <v>0</v>
          </cell>
          <cell r="H118">
            <v>0</v>
          </cell>
          <cell r="J118">
            <v>0</v>
          </cell>
          <cell r="K118"/>
          <cell r="L118">
            <v>0</v>
          </cell>
          <cell r="M118">
            <v>0</v>
          </cell>
          <cell r="O118">
            <v>0</v>
          </cell>
          <cell r="Q118">
            <v>0</v>
          </cell>
          <cell r="R118">
            <v>0</v>
          </cell>
          <cell r="S118">
            <v>0</v>
          </cell>
          <cell r="T118">
            <v>0</v>
          </cell>
          <cell r="V118">
            <v>0</v>
          </cell>
          <cell r="AA118">
            <v>109</v>
          </cell>
          <cell r="AR118">
            <v>109</v>
          </cell>
          <cell r="BB118">
            <v>109</v>
          </cell>
          <cell r="BC118">
            <v>109</v>
          </cell>
          <cell r="BD118" t="str">
            <v>GOSNOLD</v>
          </cell>
          <cell r="BE118">
            <v>0</v>
          </cell>
          <cell r="BF118">
            <v>0</v>
          </cell>
          <cell r="BG118">
            <v>0</v>
          </cell>
          <cell r="BH118">
            <v>0</v>
          </cell>
          <cell r="BI118">
            <v>0</v>
          </cell>
          <cell r="BJ118">
            <v>0</v>
          </cell>
          <cell r="BK118">
            <v>0</v>
          </cell>
          <cell r="BL118">
            <v>0</v>
          </cell>
          <cell r="BM118">
            <v>0</v>
          </cell>
          <cell r="BN118">
            <v>0</v>
          </cell>
          <cell r="BO118">
            <v>0</v>
          </cell>
          <cell r="CB118">
            <v>109</v>
          </cell>
          <cell r="CC118" t="str">
            <v>GOSNOLD</v>
          </cell>
          <cell r="CD118">
            <v>0</v>
          </cell>
          <cell r="CE118">
            <v>0</v>
          </cell>
          <cell r="CF118">
            <v>0</v>
          </cell>
          <cell r="CG118">
            <v>0</v>
          </cell>
          <cell r="CH118">
            <v>0</v>
          </cell>
          <cell r="CI118">
            <v>0</v>
          </cell>
          <cell r="CJ118">
            <v>0</v>
          </cell>
          <cell r="CK118">
            <v>0</v>
          </cell>
          <cell r="CL118">
            <v>0</v>
          </cell>
          <cell r="CM118">
            <v>0</v>
          </cell>
          <cell r="CO118">
            <v>0</v>
          </cell>
          <cell r="CQ118">
            <v>0</v>
          </cell>
          <cell r="CR118">
            <v>0</v>
          </cell>
          <cell r="CS118">
            <v>0</v>
          </cell>
          <cell r="CT118">
            <v>0</v>
          </cell>
          <cell r="CU118">
            <v>0</v>
          </cell>
          <cell r="CW118">
            <v>0</v>
          </cell>
        </row>
        <row r="119">
          <cell r="A119">
            <v>110</v>
          </cell>
          <cell r="B119">
            <v>110</v>
          </cell>
          <cell r="C119" t="str">
            <v>GRAFTON</v>
          </cell>
          <cell r="D119">
            <v>23</v>
          </cell>
          <cell r="E119">
            <v>285334</v>
          </cell>
          <cell r="F119">
            <v>0</v>
          </cell>
          <cell r="G119">
            <v>20384</v>
          </cell>
          <cell r="H119">
            <v>305718</v>
          </cell>
          <cell r="J119">
            <v>0</v>
          </cell>
          <cell r="K119">
            <v>0</v>
          </cell>
          <cell r="L119">
            <v>20384</v>
          </cell>
          <cell r="M119">
            <v>20384</v>
          </cell>
          <cell r="O119">
            <v>285334</v>
          </cell>
          <cell r="Q119">
            <v>0</v>
          </cell>
          <cell r="R119">
            <v>0</v>
          </cell>
          <cell r="S119">
            <v>20384</v>
          </cell>
          <cell r="T119">
            <v>20384</v>
          </cell>
          <cell r="V119">
            <v>21928</v>
          </cell>
          <cell r="AA119">
            <v>110</v>
          </cell>
          <cell r="AB119">
            <v>23</v>
          </cell>
          <cell r="AC119">
            <v>0.18209871217480833</v>
          </cell>
          <cell r="AD119">
            <v>0</v>
          </cell>
          <cell r="AE119">
            <v>285334</v>
          </cell>
          <cell r="AF119">
            <v>0</v>
          </cell>
          <cell r="AG119">
            <v>0</v>
          </cell>
          <cell r="AH119">
            <v>285334</v>
          </cell>
          <cell r="AI119">
            <v>0</v>
          </cell>
          <cell r="AJ119">
            <v>20384</v>
          </cell>
          <cell r="AK119">
            <v>305718</v>
          </cell>
          <cell r="AL119">
            <v>0</v>
          </cell>
          <cell r="AM119">
            <v>0</v>
          </cell>
          <cell r="AN119">
            <v>0</v>
          </cell>
          <cell r="AO119">
            <v>0</v>
          </cell>
          <cell r="AP119">
            <v>305718</v>
          </cell>
          <cell r="AR119">
            <v>110</v>
          </cell>
          <cell r="AS119">
            <v>0</v>
          </cell>
          <cell r="AT119">
            <v>0</v>
          </cell>
          <cell r="AU119">
            <v>0</v>
          </cell>
          <cell r="AV119">
            <v>0</v>
          </cell>
          <cell r="AW119">
            <v>0</v>
          </cell>
          <cell r="BB119">
            <v>110</v>
          </cell>
          <cell r="BC119">
            <v>110</v>
          </cell>
          <cell r="BD119" t="str">
            <v>GRAFTON</v>
          </cell>
          <cell r="BE119">
            <v>285334</v>
          </cell>
          <cell r="BF119">
            <v>300958</v>
          </cell>
          <cell r="BG119">
            <v>0</v>
          </cell>
          <cell r="BH119">
            <v>0</v>
          </cell>
          <cell r="BI119">
            <v>0</v>
          </cell>
          <cell r="BJ119">
            <v>0</v>
          </cell>
          <cell r="BK119">
            <v>1544</v>
          </cell>
          <cell r="BL119">
            <v>0</v>
          </cell>
          <cell r="BM119">
            <v>0</v>
          </cell>
          <cell r="BN119">
            <v>1544</v>
          </cell>
          <cell r="BO119">
            <v>0</v>
          </cell>
          <cell r="CB119">
            <v>110</v>
          </cell>
          <cell r="CC119" t="str">
            <v>GRAFTON</v>
          </cell>
          <cell r="CD119">
            <v>0</v>
          </cell>
          <cell r="CE119">
            <v>0</v>
          </cell>
          <cell r="CF119">
            <v>0</v>
          </cell>
          <cell r="CG119">
            <v>0</v>
          </cell>
          <cell r="CH119">
            <v>0</v>
          </cell>
          <cell r="CI119">
            <v>0</v>
          </cell>
          <cell r="CJ119">
            <v>0</v>
          </cell>
          <cell r="CK119">
            <v>0</v>
          </cell>
          <cell r="CL119">
            <v>0</v>
          </cell>
          <cell r="CM119">
            <v>0</v>
          </cell>
          <cell r="CO119">
            <v>0</v>
          </cell>
          <cell r="CQ119">
            <v>0</v>
          </cell>
          <cell r="CR119">
            <v>0</v>
          </cell>
          <cell r="CS119">
            <v>0</v>
          </cell>
          <cell r="CT119">
            <v>0</v>
          </cell>
          <cell r="CU119">
            <v>0</v>
          </cell>
          <cell r="CW119">
            <v>0</v>
          </cell>
        </row>
        <row r="120">
          <cell r="A120">
            <v>111</v>
          </cell>
          <cell r="B120">
            <v>111</v>
          </cell>
          <cell r="C120" t="str">
            <v>GRANBY</v>
          </cell>
          <cell r="D120">
            <v>16</v>
          </cell>
          <cell r="E120">
            <v>198528</v>
          </cell>
          <cell r="F120">
            <v>0</v>
          </cell>
          <cell r="G120">
            <v>14288</v>
          </cell>
          <cell r="H120">
            <v>212816</v>
          </cell>
          <cell r="J120">
            <v>35312.623780366019</v>
          </cell>
          <cell r="K120">
            <v>0.36185601414490604</v>
          </cell>
          <cell r="L120">
            <v>14288</v>
          </cell>
          <cell r="M120">
            <v>49600.623780366019</v>
          </cell>
          <cell r="O120">
            <v>163215.37621963397</v>
          </cell>
          <cell r="Q120">
            <v>0</v>
          </cell>
          <cell r="R120">
            <v>35312.623780366019</v>
          </cell>
          <cell r="S120">
            <v>14288</v>
          </cell>
          <cell r="T120">
            <v>49600.623780366019</v>
          </cell>
          <cell r="V120">
            <v>111875.5</v>
          </cell>
          <cell r="AA120">
            <v>111</v>
          </cell>
          <cell r="AB120">
            <v>16</v>
          </cell>
          <cell r="AC120">
            <v>0</v>
          </cell>
          <cell r="AD120">
            <v>0</v>
          </cell>
          <cell r="AE120">
            <v>198528</v>
          </cell>
          <cell r="AF120">
            <v>0</v>
          </cell>
          <cell r="AG120">
            <v>0</v>
          </cell>
          <cell r="AH120">
            <v>198528</v>
          </cell>
          <cell r="AI120">
            <v>0</v>
          </cell>
          <cell r="AJ120">
            <v>14288</v>
          </cell>
          <cell r="AK120">
            <v>212816</v>
          </cell>
          <cell r="AL120">
            <v>0</v>
          </cell>
          <cell r="AM120">
            <v>0</v>
          </cell>
          <cell r="AN120">
            <v>0</v>
          </cell>
          <cell r="AO120">
            <v>0</v>
          </cell>
          <cell r="AP120">
            <v>212816</v>
          </cell>
          <cell r="AR120">
            <v>111</v>
          </cell>
          <cell r="AS120">
            <v>0</v>
          </cell>
          <cell r="AT120">
            <v>0</v>
          </cell>
          <cell r="AU120">
            <v>0</v>
          </cell>
          <cell r="AV120">
            <v>0</v>
          </cell>
          <cell r="AW120">
            <v>0</v>
          </cell>
          <cell r="BB120">
            <v>111</v>
          </cell>
          <cell r="BC120">
            <v>111</v>
          </cell>
          <cell r="BD120" t="str">
            <v>GRANBY</v>
          </cell>
          <cell r="BE120">
            <v>198528</v>
          </cell>
          <cell r="BF120">
            <v>154417</v>
          </cell>
          <cell r="BG120">
            <v>44111</v>
          </cell>
          <cell r="BH120">
            <v>0</v>
          </cell>
          <cell r="BI120">
            <v>0</v>
          </cell>
          <cell r="BJ120">
            <v>41478.5</v>
          </cell>
          <cell r="BK120">
            <v>11998</v>
          </cell>
          <cell r="BL120">
            <v>0</v>
          </cell>
          <cell r="BM120">
            <v>0</v>
          </cell>
          <cell r="BN120">
            <v>97587.5</v>
          </cell>
          <cell r="BO120">
            <v>35312.623780366019</v>
          </cell>
          <cell r="CB120">
            <v>111</v>
          </cell>
          <cell r="CC120" t="str">
            <v>GRANBY</v>
          </cell>
          <cell r="CD120">
            <v>0</v>
          </cell>
          <cell r="CE120">
            <v>0</v>
          </cell>
          <cell r="CF120">
            <v>0</v>
          </cell>
          <cell r="CG120">
            <v>0</v>
          </cell>
          <cell r="CH120">
            <v>0</v>
          </cell>
          <cell r="CI120">
            <v>0</v>
          </cell>
          <cell r="CJ120">
            <v>0</v>
          </cell>
          <cell r="CK120">
            <v>0</v>
          </cell>
          <cell r="CL120">
            <v>0</v>
          </cell>
          <cell r="CM120">
            <v>0</v>
          </cell>
          <cell r="CO120">
            <v>0</v>
          </cell>
          <cell r="CQ120">
            <v>44111</v>
          </cell>
          <cell r="CR120">
            <v>44111</v>
          </cell>
          <cell r="CS120">
            <v>0</v>
          </cell>
          <cell r="CT120">
            <v>0</v>
          </cell>
          <cell r="CU120">
            <v>0</v>
          </cell>
          <cell r="CW120">
            <v>0</v>
          </cell>
        </row>
        <row r="121">
          <cell r="A121">
            <v>112</v>
          </cell>
          <cell r="B121">
            <v>112</v>
          </cell>
          <cell r="C121" t="str">
            <v>GRANVILLE</v>
          </cell>
          <cell r="D121">
            <v>0</v>
          </cell>
          <cell r="E121">
            <v>0</v>
          </cell>
          <cell r="F121">
            <v>0</v>
          </cell>
          <cell r="G121">
            <v>0</v>
          </cell>
          <cell r="H121">
            <v>0</v>
          </cell>
          <cell r="J121">
            <v>0</v>
          </cell>
          <cell r="K121"/>
          <cell r="L121">
            <v>0</v>
          </cell>
          <cell r="M121">
            <v>0</v>
          </cell>
          <cell r="O121">
            <v>0</v>
          </cell>
          <cell r="Q121">
            <v>0</v>
          </cell>
          <cell r="R121">
            <v>0</v>
          </cell>
          <cell r="S121">
            <v>0</v>
          </cell>
          <cell r="T121">
            <v>0</v>
          </cell>
          <cell r="V121">
            <v>0</v>
          </cell>
          <cell r="AA121">
            <v>112</v>
          </cell>
          <cell r="AR121">
            <v>112</v>
          </cell>
          <cell r="BB121">
            <v>112</v>
          </cell>
          <cell r="BC121">
            <v>112</v>
          </cell>
          <cell r="BD121" t="str">
            <v>GRANVILLE</v>
          </cell>
          <cell r="BE121">
            <v>0</v>
          </cell>
          <cell r="BF121">
            <v>0</v>
          </cell>
          <cell r="BG121">
            <v>0</v>
          </cell>
          <cell r="BH121">
            <v>0</v>
          </cell>
          <cell r="BI121">
            <v>0</v>
          </cell>
          <cell r="BJ121">
            <v>0</v>
          </cell>
          <cell r="BK121">
            <v>0</v>
          </cell>
          <cell r="BL121">
            <v>0</v>
          </cell>
          <cell r="BM121">
            <v>0</v>
          </cell>
          <cell r="BN121">
            <v>0</v>
          </cell>
          <cell r="BO121">
            <v>0</v>
          </cell>
          <cell r="CB121">
            <v>112</v>
          </cell>
          <cell r="CC121" t="str">
            <v>GRANVILLE</v>
          </cell>
          <cell r="CD121">
            <v>0</v>
          </cell>
          <cell r="CE121">
            <v>0</v>
          </cell>
          <cell r="CF121">
            <v>0</v>
          </cell>
          <cell r="CG121">
            <v>0</v>
          </cell>
          <cell r="CH121">
            <v>0</v>
          </cell>
          <cell r="CI121">
            <v>0</v>
          </cell>
          <cell r="CJ121">
            <v>0</v>
          </cell>
          <cell r="CK121">
            <v>0</v>
          </cell>
          <cell r="CL121">
            <v>0</v>
          </cell>
          <cell r="CM121">
            <v>0</v>
          </cell>
          <cell r="CO121">
            <v>0</v>
          </cell>
          <cell r="CQ121">
            <v>0</v>
          </cell>
          <cell r="CR121">
            <v>0</v>
          </cell>
          <cell r="CS121">
            <v>0</v>
          </cell>
          <cell r="CT121">
            <v>0</v>
          </cell>
          <cell r="CU121">
            <v>0</v>
          </cell>
          <cell r="CW121">
            <v>0</v>
          </cell>
        </row>
        <row r="122">
          <cell r="A122">
            <v>113</v>
          </cell>
          <cell r="B122">
            <v>113</v>
          </cell>
          <cell r="C122" t="str">
            <v>GREAT BARRINGTON</v>
          </cell>
          <cell r="D122">
            <v>0</v>
          </cell>
          <cell r="E122">
            <v>0</v>
          </cell>
          <cell r="F122">
            <v>0</v>
          </cell>
          <cell r="G122">
            <v>0</v>
          </cell>
          <cell r="H122">
            <v>0</v>
          </cell>
          <cell r="J122">
            <v>0</v>
          </cell>
          <cell r="K122"/>
          <cell r="L122">
            <v>0</v>
          </cell>
          <cell r="M122">
            <v>0</v>
          </cell>
          <cell r="O122">
            <v>0</v>
          </cell>
          <cell r="Q122">
            <v>0</v>
          </cell>
          <cell r="R122">
            <v>0</v>
          </cell>
          <cell r="S122">
            <v>0</v>
          </cell>
          <cell r="T122">
            <v>0</v>
          </cell>
          <cell r="V122">
            <v>0</v>
          </cell>
          <cell r="AA122">
            <v>113</v>
          </cell>
          <cell r="AR122">
            <v>113</v>
          </cell>
          <cell r="BB122">
            <v>113</v>
          </cell>
          <cell r="BC122">
            <v>113</v>
          </cell>
          <cell r="BD122" t="str">
            <v>GREAT BARRINGTON</v>
          </cell>
          <cell r="BE122">
            <v>0</v>
          </cell>
          <cell r="BF122">
            <v>0</v>
          </cell>
          <cell r="BG122">
            <v>0</v>
          </cell>
          <cell r="BH122">
            <v>0</v>
          </cell>
          <cell r="BI122">
            <v>0</v>
          </cell>
          <cell r="BJ122">
            <v>0</v>
          </cell>
          <cell r="BK122">
            <v>0</v>
          </cell>
          <cell r="BL122">
            <v>0</v>
          </cell>
          <cell r="BM122">
            <v>0</v>
          </cell>
          <cell r="BN122">
            <v>0</v>
          </cell>
          <cell r="BO122">
            <v>0</v>
          </cell>
          <cell r="CB122">
            <v>113</v>
          </cell>
          <cell r="CC122" t="str">
            <v>GREAT BARRINGTON</v>
          </cell>
          <cell r="CD122">
            <v>0</v>
          </cell>
          <cell r="CE122">
            <v>0</v>
          </cell>
          <cell r="CF122">
            <v>0</v>
          </cell>
          <cell r="CG122">
            <v>0</v>
          </cell>
          <cell r="CH122">
            <v>0</v>
          </cell>
          <cell r="CI122">
            <v>0</v>
          </cell>
          <cell r="CJ122">
            <v>0</v>
          </cell>
          <cell r="CK122">
            <v>0</v>
          </cell>
          <cell r="CL122">
            <v>0</v>
          </cell>
          <cell r="CM122">
            <v>0</v>
          </cell>
          <cell r="CO122">
            <v>0</v>
          </cell>
          <cell r="CQ122">
            <v>0</v>
          </cell>
          <cell r="CR122">
            <v>0</v>
          </cell>
          <cell r="CS122">
            <v>0</v>
          </cell>
          <cell r="CT122">
            <v>0</v>
          </cell>
          <cell r="CU122">
            <v>0</v>
          </cell>
          <cell r="CW122">
            <v>0</v>
          </cell>
        </row>
        <row r="123">
          <cell r="A123">
            <v>114</v>
          </cell>
          <cell r="B123">
            <v>114</v>
          </cell>
          <cell r="C123" t="str">
            <v>GREENFIELD</v>
          </cell>
          <cell r="D123">
            <v>87</v>
          </cell>
          <cell r="E123">
            <v>1217769</v>
          </cell>
          <cell r="F123">
            <v>0</v>
          </cell>
          <cell r="G123">
            <v>77691</v>
          </cell>
          <cell r="H123">
            <v>1295460</v>
          </cell>
          <cell r="J123">
            <v>98513.744001123196</v>
          </cell>
          <cell r="K123">
            <v>0.66852499411601718</v>
          </cell>
          <cell r="L123">
            <v>77691</v>
          </cell>
          <cell r="M123">
            <v>176204.74400112318</v>
          </cell>
          <cell r="O123">
            <v>1119255.2559988769</v>
          </cell>
          <cell r="Q123">
            <v>0</v>
          </cell>
          <cell r="R123">
            <v>98513.744001123196</v>
          </cell>
          <cell r="S123">
            <v>77691</v>
          </cell>
          <cell r="T123">
            <v>176204.74400112318</v>
          </cell>
          <cell r="V123">
            <v>225050.85171562174</v>
          </cell>
          <cell r="AA123">
            <v>114</v>
          </cell>
          <cell r="AB123">
            <v>87</v>
          </cell>
          <cell r="AC123">
            <v>0</v>
          </cell>
          <cell r="AD123">
            <v>0</v>
          </cell>
          <cell r="AE123">
            <v>1217769</v>
          </cell>
          <cell r="AF123">
            <v>0</v>
          </cell>
          <cell r="AG123">
            <v>0</v>
          </cell>
          <cell r="AH123">
            <v>1217769</v>
          </cell>
          <cell r="AI123">
            <v>0</v>
          </cell>
          <cell r="AJ123">
            <v>77691</v>
          </cell>
          <cell r="AK123">
            <v>1295460</v>
          </cell>
          <cell r="AL123">
            <v>0</v>
          </cell>
          <cell r="AM123">
            <v>0</v>
          </cell>
          <cell r="AN123">
            <v>0</v>
          </cell>
          <cell r="AO123">
            <v>0</v>
          </cell>
          <cell r="AP123">
            <v>1295460</v>
          </cell>
          <cell r="AR123">
            <v>114</v>
          </cell>
          <cell r="AS123">
            <v>0</v>
          </cell>
          <cell r="AT123">
            <v>0</v>
          </cell>
          <cell r="AU123">
            <v>0</v>
          </cell>
          <cell r="AV123">
            <v>0</v>
          </cell>
          <cell r="AW123">
            <v>0</v>
          </cell>
          <cell r="BB123">
            <v>114</v>
          </cell>
          <cell r="BC123">
            <v>114</v>
          </cell>
          <cell r="BD123" t="str">
            <v>GREENFIELD</v>
          </cell>
          <cell r="BE123">
            <v>1217769</v>
          </cell>
          <cell r="BF123">
            <v>1094957</v>
          </cell>
          <cell r="BG123">
            <v>122812</v>
          </cell>
          <cell r="BH123">
            <v>15768.75</v>
          </cell>
          <cell r="BI123">
            <v>8532</v>
          </cell>
          <cell r="BJ123">
            <v>0</v>
          </cell>
          <cell r="BK123">
            <v>0</v>
          </cell>
          <cell r="BL123">
            <v>0</v>
          </cell>
          <cell r="BM123">
            <v>247.10171562174946</v>
          </cell>
          <cell r="BN123">
            <v>147359.85171562174</v>
          </cell>
          <cell r="BO123">
            <v>98513.744001123196</v>
          </cell>
          <cell r="CB123">
            <v>114</v>
          </cell>
          <cell r="CC123" t="str">
            <v>GREENFIELD</v>
          </cell>
          <cell r="CD123">
            <v>0</v>
          </cell>
          <cell r="CE123">
            <v>0</v>
          </cell>
          <cell r="CF123">
            <v>0</v>
          </cell>
          <cell r="CG123">
            <v>0</v>
          </cell>
          <cell r="CH123">
            <v>0</v>
          </cell>
          <cell r="CI123">
            <v>0</v>
          </cell>
          <cell r="CJ123">
            <v>0</v>
          </cell>
          <cell r="CK123">
            <v>0</v>
          </cell>
          <cell r="CL123">
            <v>0</v>
          </cell>
          <cell r="CM123">
            <v>0</v>
          </cell>
          <cell r="CO123">
            <v>0</v>
          </cell>
          <cell r="CQ123">
            <v>122812</v>
          </cell>
          <cell r="CR123">
            <v>122812</v>
          </cell>
          <cell r="CS123">
            <v>0</v>
          </cell>
          <cell r="CT123">
            <v>247.10171562174946</v>
          </cell>
          <cell r="CU123">
            <v>247.10171562174946</v>
          </cell>
          <cell r="CW123">
            <v>0</v>
          </cell>
        </row>
        <row r="124">
          <cell r="A124">
            <v>115</v>
          </cell>
          <cell r="B124">
            <v>115</v>
          </cell>
          <cell r="C124" t="str">
            <v>GROTON</v>
          </cell>
          <cell r="D124">
            <v>0</v>
          </cell>
          <cell r="E124">
            <v>0</v>
          </cell>
          <cell r="F124">
            <v>0</v>
          </cell>
          <cell r="G124">
            <v>0</v>
          </cell>
          <cell r="H124">
            <v>0</v>
          </cell>
          <cell r="J124">
            <v>0</v>
          </cell>
          <cell r="K124"/>
          <cell r="L124">
            <v>0</v>
          </cell>
          <cell r="M124">
            <v>0</v>
          </cell>
          <cell r="O124">
            <v>0</v>
          </cell>
          <cell r="Q124">
            <v>0</v>
          </cell>
          <cell r="R124">
            <v>0</v>
          </cell>
          <cell r="S124">
            <v>0</v>
          </cell>
          <cell r="T124">
            <v>0</v>
          </cell>
          <cell r="V124">
            <v>0</v>
          </cell>
          <cell r="AA124">
            <v>115</v>
          </cell>
          <cell r="AR124">
            <v>115</v>
          </cell>
          <cell r="BB124">
            <v>115</v>
          </cell>
          <cell r="BC124">
            <v>115</v>
          </cell>
          <cell r="BD124" t="str">
            <v>GROTON</v>
          </cell>
          <cell r="BE124">
            <v>0</v>
          </cell>
          <cell r="BF124">
            <v>0</v>
          </cell>
          <cell r="BG124">
            <v>0</v>
          </cell>
          <cell r="BH124">
            <v>0</v>
          </cell>
          <cell r="BI124">
            <v>0</v>
          </cell>
          <cell r="BJ124">
            <v>0</v>
          </cell>
          <cell r="BK124">
            <v>0</v>
          </cell>
          <cell r="BL124">
            <v>0</v>
          </cell>
          <cell r="BM124">
            <v>0</v>
          </cell>
          <cell r="BN124">
            <v>0</v>
          </cell>
          <cell r="BO124">
            <v>0</v>
          </cell>
          <cell r="CB124">
            <v>115</v>
          </cell>
          <cell r="CC124" t="str">
            <v>GROTON</v>
          </cell>
          <cell r="CD124">
            <v>0</v>
          </cell>
          <cell r="CE124">
            <v>0</v>
          </cell>
          <cell r="CF124">
            <v>0</v>
          </cell>
          <cell r="CG124">
            <v>0</v>
          </cell>
          <cell r="CH124">
            <v>0</v>
          </cell>
          <cell r="CI124">
            <v>0</v>
          </cell>
          <cell r="CJ124">
            <v>0</v>
          </cell>
          <cell r="CK124">
            <v>0</v>
          </cell>
          <cell r="CL124">
            <v>0</v>
          </cell>
          <cell r="CM124">
            <v>0</v>
          </cell>
          <cell r="CO124">
            <v>0</v>
          </cell>
          <cell r="CQ124">
            <v>0</v>
          </cell>
          <cell r="CR124">
            <v>0</v>
          </cell>
          <cell r="CS124">
            <v>0</v>
          </cell>
          <cell r="CT124">
            <v>0</v>
          </cell>
          <cell r="CU124">
            <v>0</v>
          </cell>
          <cell r="CW124">
            <v>0</v>
          </cell>
        </row>
        <row r="125">
          <cell r="A125">
            <v>116</v>
          </cell>
          <cell r="B125">
            <v>116</v>
          </cell>
          <cell r="C125" t="str">
            <v>GROVELAND</v>
          </cell>
          <cell r="D125">
            <v>0</v>
          </cell>
          <cell r="E125">
            <v>0</v>
          </cell>
          <cell r="F125">
            <v>0</v>
          </cell>
          <cell r="G125">
            <v>0</v>
          </cell>
          <cell r="H125">
            <v>0</v>
          </cell>
          <cell r="J125">
            <v>0</v>
          </cell>
          <cell r="K125"/>
          <cell r="L125">
            <v>0</v>
          </cell>
          <cell r="M125">
            <v>0</v>
          </cell>
          <cell r="O125">
            <v>0</v>
          </cell>
          <cell r="Q125">
            <v>0</v>
          </cell>
          <cell r="R125">
            <v>0</v>
          </cell>
          <cell r="S125">
            <v>0</v>
          </cell>
          <cell r="T125">
            <v>0</v>
          </cell>
          <cell r="V125">
            <v>0</v>
          </cell>
          <cell r="AA125">
            <v>116</v>
          </cell>
          <cell r="AR125">
            <v>116</v>
          </cell>
          <cell r="BB125">
            <v>116</v>
          </cell>
          <cell r="BC125">
            <v>116</v>
          </cell>
          <cell r="BD125" t="str">
            <v>GROVELAND</v>
          </cell>
          <cell r="BE125">
            <v>0</v>
          </cell>
          <cell r="BF125">
            <v>0</v>
          </cell>
          <cell r="BG125">
            <v>0</v>
          </cell>
          <cell r="BH125">
            <v>0</v>
          </cell>
          <cell r="BI125">
            <v>0</v>
          </cell>
          <cell r="BJ125">
            <v>0</v>
          </cell>
          <cell r="BK125">
            <v>0</v>
          </cell>
          <cell r="BL125">
            <v>0</v>
          </cell>
          <cell r="BM125">
            <v>0</v>
          </cell>
          <cell r="BN125">
            <v>0</v>
          </cell>
          <cell r="BO125">
            <v>0</v>
          </cell>
          <cell r="CB125">
            <v>116</v>
          </cell>
          <cell r="CC125" t="str">
            <v>GROVELAND</v>
          </cell>
          <cell r="CD125">
            <v>0</v>
          </cell>
          <cell r="CE125">
            <v>0</v>
          </cell>
          <cell r="CF125">
            <v>0</v>
          </cell>
          <cell r="CG125">
            <v>0</v>
          </cell>
          <cell r="CH125">
            <v>0</v>
          </cell>
          <cell r="CI125">
            <v>0</v>
          </cell>
          <cell r="CJ125">
            <v>0</v>
          </cell>
          <cell r="CK125">
            <v>0</v>
          </cell>
          <cell r="CL125">
            <v>0</v>
          </cell>
          <cell r="CM125">
            <v>0</v>
          </cell>
          <cell r="CO125">
            <v>0</v>
          </cell>
          <cell r="CQ125">
            <v>0</v>
          </cell>
          <cell r="CR125">
            <v>0</v>
          </cell>
          <cell r="CS125">
            <v>0</v>
          </cell>
          <cell r="CT125">
            <v>0</v>
          </cell>
          <cell r="CU125">
            <v>0</v>
          </cell>
          <cell r="CW125">
            <v>0</v>
          </cell>
        </row>
        <row r="126">
          <cell r="A126">
            <v>117</v>
          </cell>
          <cell r="B126">
            <v>117</v>
          </cell>
          <cell r="C126" t="str">
            <v>HADLEY</v>
          </cell>
          <cell r="D126">
            <v>43</v>
          </cell>
          <cell r="E126">
            <v>579535</v>
          </cell>
          <cell r="F126">
            <v>0</v>
          </cell>
          <cell r="G126">
            <v>38399</v>
          </cell>
          <cell r="H126">
            <v>617934</v>
          </cell>
          <cell r="J126">
            <v>361.51334593948286</v>
          </cell>
          <cell r="K126">
            <v>4.0483771461482356E-3</v>
          </cell>
          <cell r="L126">
            <v>38399</v>
          </cell>
          <cell r="M126">
            <v>38760.513345939486</v>
          </cell>
          <cell r="O126">
            <v>579173.48665406054</v>
          </cell>
          <cell r="Q126">
            <v>0</v>
          </cell>
          <cell r="R126">
            <v>361.51334593948286</v>
          </cell>
          <cell r="S126">
            <v>38399</v>
          </cell>
          <cell r="T126">
            <v>38760.513345939486</v>
          </cell>
          <cell r="V126">
            <v>127697.3368121814</v>
          </cell>
          <cell r="AA126">
            <v>117</v>
          </cell>
          <cell r="AB126">
            <v>43</v>
          </cell>
          <cell r="AC126">
            <v>0</v>
          </cell>
          <cell r="AD126">
            <v>0</v>
          </cell>
          <cell r="AE126">
            <v>579535</v>
          </cell>
          <cell r="AF126">
            <v>0</v>
          </cell>
          <cell r="AG126">
            <v>0</v>
          </cell>
          <cell r="AH126">
            <v>579535</v>
          </cell>
          <cell r="AI126">
            <v>0</v>
          </cell>
          <cell r="AJ126">
            <v>38399</v>
          </cell>
          <cell r="AK126">
            <v>617934</v>
          </cell>
          <cell r="AL126">
            <v>0</v>
          </cell>
          <cell r="AM126">
            <v>0</v>
          </cell>
          <cell r="AN126">
            <v>0</v>
          </cell>
          <cell r="AO126">
            <v>0</v>
          </cell>
          <cell r="AP126">
            <v>617934</v>
          </cell>
          <cell r="AR126">
            <v>117</v>
          </cell>
          <cell r="AS126">
            <v>0</v>
          </cell>
          <cell r="AT126">
            <v>0</v>
          </cell>
          <cell r="AU126">
            <v>0</v>
          </cell>
          <cell r="AV126">
            <v>0</v>
          </cell>
          <cell r="AW126">
            <v>0</v>
          </cell>
          <cell r="BB126">
            <v>117</v>
          </cell>
          <cell r="BC126">
            <v>117</v>
          </cell>
          <cell r="BD126" t="str">
            <v>HADLEY</v>
          </cell>
          <cell r="BE126">
            <v>579535</v>
          </cell>
          <cell r="BF126">
            <v>672627</v>
          </cell>
          <cell r="BG126">
            <v>0</v>
          </cell>
          <cell r="BH126">
            <v>28887</v>
          </cell>
          <cell r="BI126">
            <v>20121</v>
          </cell>
          <cell r="BJ126">
            <v>1198.5</v>
          </cell>
          <cell r="BK126">
            <v>22843.75</v>
          </cell>
          <cell r="BL126">
            <v>15796.5</v>
          </cell>
          <cell r="BM126">
            <v>451.58681218139827</v>
          </cell>
          <cell r="BN126">
            <v>89298.336812181398</v>
          </cell>
          <cell r="BO126">
            <v>361.51334593948286</v>
          </cell>
          <cell r="CB126">
            <v>117</v>
          </cell>
          <cell r="CC126" t="str">
            <v>HADLEY</v>
          </cell>
          <cell r="CD126">
            <v>0</v>
          </cell>
          <cell r="CE126">
            <v>0</v>
          </cell>
          <cell r="CF126">
            <v>0</v>
          </cell>
          <cell r="CG126">
            <v>0</v>
          </cell>
          <cell r="CH126">
            <v>0</v>
          </cell>
          <cell r="CI126">
            <v>0</v>
          </cell>
          <cell r="CJ126">
            <v>0</v>
          </cell>
          <cell r="CK126">
            <v>0</v>
          </cell>
          <cell r="CL126">
            <v>0</v>
          </cell>
          <cell r="CM126">
            <v>0</v>
          </cell>
          <cell r="CO126">
            <v>0</v>
          </cell>
          <cell r="CQ126">
            <v>0</v>
          </cell>
          <cell r="CR126">
            <v>0</v>
          </cell>
          <cell r="CS126">
            <v>0</v>
          </cell>
          <cell r="CT126">
            <v>451.58681218139827</v>
          </cell>
          <cell r="CU126">
            <v>451.58681218139827</v>
          </cell>
          <cell r="CW126">
            <v>0</v>
          </cell>
        </row>
        <row r="127">
          <cell r="A127">
            <v>118</v>
          </cell>
          <cell r="B127">
            <v>118</v>
          </cell>
          <cell r="C127" t="str">
            <v>HALIFAX</v>
          </cell>
          <cell r="D127">
            <v>4</v>
          </cell>
          <cell r="E127">
            <v>45508</v>
          </cell>
          <cell r="F127">
            <v>0</v>
          </cell>
          <cell r="G127">
            <v>3572</v>
          </cell>
          <cell r="H127">
            <v>49080</v>
          </cell>
          <cell r="J127">
            <v>36430.978281990814</v>
          </cell>
          <cell r="K127">
            <v>0.75409282113785292</v>
          </cell>
          <cell r="L127">
            <v>3572</v>
          </cell>
          <cell r="M127">
            <v>40002.978281990814</v>
          </cell>
          <cell r="O127">
            <v>9077.0217180091859</v>
          </cell>
          <cell r="Q127">
            <v>0</v>
          </cell>
          <cell r="R127">
            <v>36430.978281990814</v>
          </cell>
          <cell r="S127">
            <v>3572</v>
          </cell>
          <cell r="T127">
            <v>40002.978281990814</v>
          </cell>
          <cell r="V127">
            <v>51883</v>
          </cell>
          <cell r="AA127">
            <v>118</v>
          </cell>
          <cell r="AB127">
            <v>4</v>
          </cell>
          <cell r="AC127">
            <v>0</v>
          </cell>
          <cell r="AD127">
            <v>0</v>
          </cell>
          <cell r="AE127">
            <v>45508</v>
          </cell>
          <cell r="AF127">
            <v>0</v>
          </cell>
          <cell r="AG127">
            <v>0</v>
          </cell>
          <cell r="AH127">
            <v>45508</v>
          </cell>
          <cell r="AI127">
            <v>0</v>
          </cell>
          <cell r="AJ127">
            <v>3572</v>
          </cell>
          <cell r="AK127">
            <v>49080</v>
          </cell>
          <cell r="AL127">
            <v>0</v>
          </cell>
          <cell r="AM127">
            <v>0</v>
          </cell>
          <cell r="AN127">
            <v>0</v>
          </cell>
          <cell r="AO127">
            <v>0</v>
          </cell>
          <cell r="AP127">
            <v>49080</v>
          </cell>
          <cell r="AR127">
            <v>118</v>
          </cell>
          <cell r="AS127">
            <v>0</v>
          </cell>
          <cell r="AT127">
            <v>0</v>
          </cell>
          <cell r="AU127">
            <v>0</v>
          </cell>
          <cell r="AV127">
            <v>0</v>
          </cell>
          <cell r="AW127">
            <v>0</v>
          </cell>
          <cell r="BB127">
            <v>118</v>
          </cell>
          <cell r="BC127">
            <v>118</v>
          </cell>
          <cell r="BD127" t="str">
            <v>HALIFAX</v>
          </cell>
          <cell r="BE127">
            <v>45508</v>
          </cell>
          <cell r="BF127">
            <v>0</v>
          </cell>
          <cell r="BG127">
            <v>45508</v>
          </cell>
          <cell r="BH127">
            <v>0</v>
          </cell>
          <cell r="BI127">
            <v>0</v>
          </cell>
          <cell r="BJ127">
            <v>0</v>
          </cell>
          <cell r="BK127">
            <v>2803</v>
          </cell>
          <cell r="BL127">
            <v>0</v>
          </cell>
          <cell r="BM127">
            <v>0</v>
          </cell>
          <cell r="BN127">
            <v>48311</v>
          </cell>
          <cell r="BO127">
            <v>36430.978281990814</v>
          </cell>
          <cell r="CB127">
            <v>118</v>
          </cell>
          <cell r="CC127" t="str">
            <v>HALIFAX</v>
          </cell>
          <cell r="CD127">
            <v>0</v>
          </cell>
          <cell r="CE127">
            <v>0</v>
          </cell>
          <cell r="CF127">
            <v>0</v>
          </cell>
          <cell r="CG127">
            <v>0</v>
          </cell>
          <cell r="CH127">
            <v>0</v>
          </cell>
          <cell r="CI127">
            <v>0</v>
          </cell>
          <cell r="CJ127">
            <v>0</v>
          </cell>
          <cell r="CK127">
            <v>0</v>
          </cell>
          <cell r="CL127">
            <v>0</v>
          </cell>
          <cell r="CM127">
            <v>0</v>
          </cell>
          <cell r="CO127">
            <v>0</v>
          </cell>
          <cell r="CQ127">
            <v>45508</v>
          </cell>
          <cell r="CR127">
            <v>45508</v>
          </cell>
          <cell r="CS127">
            <v>0</v>
          </cell>
          <cell r="CT127">
            <v>0</v>
          </cell>
          <cell r="CU127">
            <v>0</v>
          </cell>
          <cell r="CW127">
            <v>0</v>
          </cell>
        </row>
        <row r="128">
          <cell r="A128">
            <v>119</v>
          </cell>
          <cell r="B128">
            <v>119</v>
          </cell>
          <cell r="C128" t="str">
            <v>HAMILTON</v>
          </cell>
          <cell r="D128">
            <v>0</v>
          </cell>
          <cell r="E128">
            <v>0</v>
          </cell>
          <cell r="F128">
            <v>0</v>
          </cell>
          <cell r="G128">
            <v>0</v>
          </cell>
          <cell r="H128">
            <v>0</v>
          </cell>
          <cell r="J128">
            <v>0</v>
          </cell>
          <cell r="K128"/>
          <cell r="L128">
            <v>0</v>
          </cell>
          <cell r="M128">
            <v>0</v>
          </cell>
          <cell r="O128">
            <v>0</v>
          </cell>
          <cell r="Q128">
            <v>0</v>
          </cell>
          <cell r="R128">
            <v>0</v>
          </cell>
          <cell r="S128">
            <v>0</v>
          </cell>
          <cell r="T128">
            <v>0</v>
          </cell>
          <cell r="V128">
            <v>0</v>
          </cell>
          <cell r="AA128">
            <v>119</v>
          </cell>
          <cell r="AR128">
            <v>119</v>
          </cell>
          <cell r="BB128">
            <v>119</v>
          </cell>
          <cell r="BC128">
            <v>119</v>
          </cell>
          <cell r="BD128" t="str">
            <v>HAMILTON</v>
          </cell>
          <cell r="BE128">
            <v>0</v>
          </cell>
          <cell r="BF128">
            <v>0</v>
          </cell>
          <cell r="BG128">
            <v>0</v>
          </cell>
          <cell r="BH128">
            <v>0</v>
          </cell>
          <cell r="BI128">
            <v>0</v>
          </cell>
          <cell r="BJ128">
            <v>0</v>
          </cell>
          <cell r="BK128">
            <v>0</v>
          </cell>
          <cell r="BL128">
            <v>0</v>
          </cell>
          <cell r="BM128">
            <v>0</v>
          </cell>
          <cell r="BN128">
            <v>0</v>
          </cell>
          <cell r="BO128">
            <v>0</v>
          </cell>
          <cell r="CB128">
            <v>119</v>
          </cell>
          <cell r="CC128" t="str">
            <v>HAMILTON</v>
          </cell>
          <cell r="CD128">
            <v>0</v>
          </cell>
          <cell r="CE128">
            <v>0</v>
          </cell>
          <cell r="CF128">
            <v>0</v>
          </cell>
          <cell r="CG128">
            <v>0</v>
          </cell>
          <cell r="CH128">
            <v>0</v>
          </cell>
          <cell r="CI128">
            <v>0</v>
          </cell>
          <cell r="CJ128">
            <v>0</v>
          </cell>
          <cell r="CK128">
            <v>0</v>
          </cell>
          <cell r="CL128">
            <v>0</v>
          </cell>
          <cell r="CM128">
            <v>0</v>
          </cell>
          <cell r="CO128">
            <v>0</v>
          </cell>
          <cell r="CQ128">
            <v>0</v>
          </cell>
          <cell r="CR128">
            <v>0</v>
          </cell>
          <cell r="CS128">
            <v>0</v>
          </cell>
          <cell r="CT128">
            <v>0</v>
          </cell>
          <cell r="CU128">
            <v>0</v>
          </cell>
          <cell r="CW128">
            <v>0</v>
          </cell>
        </row>
        <row r="129">
          <cell r="A129">
            <v>120</v>
          </cell>
          <cell r="B129">
            <v>120</v>
          </cell>
          <cell r="C129" t="str">
            <v>HAMPDEN</v>
          </cell>
          <cell r="D129">
            <v>0</v>
          </cell>
          <cell r="E129">
            <v>0</v>
          </cell>
          <cell r="F129">
            <v>0</v>
          </cell>
          <cell r="G129">
            <v>0</v>
          </cell>
          <cell r="H129">
            <v>0</v>
          </cell>
          <cell r="J129">
            <v>0</v>
          </cell>
          <cell r="K129"/>
          <cell r="L129">
            <v>0</v>
          </cell>
          <cell r="M129">
            <v>0</v>
          </cell>
          <cell r="O129">
            <v>0</v>
          </cell>
          <cell r="Q129">
            <v>0</v>
          </cell>
          <cell r="R129">
            <v>0</v>
          </cell>
          <cell r="S129">
            <v>0</v>
          </cell>
          <cell r="T129">
            <v>0</v>
          </cell>
          <cell r="V129">
            <v>0</v>
          </cell>
          <cell r="AA129">
            <v>120</v>
          </cell>
          <cell r="AR129">
            <v>120</v>
          </cell>
          <cell r="BB129">
            <v>120</v>
          </cell>
          <cell r="BC129">
            <v>120</v>
          </cell>
          <cell r="BD129" t="str">
            <v>HAMPDEN</v>
          </cell>
          <cell r="BE129">
            <v>0</v>
          </cell>
          <cell r="BF129">
            <v>0</v>
          </cell>
          <cell r="BG129">
            <v>0</v>
          </cell>
          <cell r="BH129">
            <v>0</v>
          </cell>
          <cell r="BI129">
            <v>0</v>
          </cell>
          <cell r="BJ129">
            <v>0</v>
          </cell>
          <cell r="BK129">
            <v>0</v>
          </cell>
          <cell r="BL129">
            <v>0</v>
          </cell>
          <cell r="BM129">
            <v>0</v>
          </cell>
          <cell r="BN129">
            <v>0</v>
          </cell>
          <cell r="BO129">
            <v>0</v>
          </cell>
          <cell r="CB129">
            <v>120</v>
          </cell>
          <cell r="CC129" t="str">
            <v>HAMPDEN</v>
          </cell>
          <cell r="CD129">
            <v>0</v>
          </cell>
          <cell r="CE129">
            <v>0</v>
          </cell>
          <cell r="CF129">
            <v>0</v>
          </cell>
          <cell r="CG129">
            <v>0</v>
          </cell>
          <cell r="CH129">
            <v>0</v>
          </cell>
          <cell r="CI129">
            <v>0</v>
          </cell>
          <cell r="CJ129">
            <v>0</v>
          </cell>
          <cell r="CK129">
            <v>0</v>
          </cell>
          <cell r="CL129">
            <v>0</v>
          </cell>
          <cell r="CM129">
            <v>0</v>
          </cell>
          <cell r="CO129">
            <v>0</v>
          </cell>
          <cell r="CQ129">
            <v>0</v>
          </cell>
          <cell r="CR129">
            <v>0</v>
          </cell>
          <cell r="CS129">
            <v>0</v>
          </cell>
          <cell r="CT129">
            <v>0</v>
          </cell>
          <cell r="CU129">
            <v>0</v>
          </cell>
          <cell r="CW129">
            <v>0</v>
          </cell>
        </row>
        <row r="130">
          <cell r="A130">
            <v>121</v>
          </cell>
          <cell r="B130">
            <v>121</v>
          </cell>
          <cell r="C130" t="str">
            <v>HANCOCK</v>
          </cell>
          <cell r="D130">
            <v>0</v>
          </cell>
          <cell r="E130">
            <v>0</v>
          </cell>
          <cell r="F130">
            <v>0</v>
          </cell>
          <cell r="G130">
            <v>0</v>
          </cell>
          <cell r="H130">
            <v>0</v>
          </cell>
          <cell r="J130">
            <v>0</v>
          </cell>
          <cell r="K130"/>
          <cell r="L130">
            <v>0</v>
          </cell>
          <cell r="M130">
            <v>0</v>
          </cell>
          <cell r="O130">
            <v>0</v>
          </cell>
          <cell r="Q130">
            <v>0</v>
          </cell>
          <cell r="R130">
            <v>0</v>
          </cell>
          <cell r="S130">
            <v>0</v>
          </cell>
          <cell r="T130">
            <v>0</v>
          </cell>
          <cell r="V130">
            <v>0</v>
          </cell>
          <cell r="AA130">
            <v>121</v>
          </cell>
          <cell r="AR130">
            <v>121</v>
          </cell>
          <cell r="BB130">
            <v>121</v>
          </cell>
          <cell r="BC130">
            <v>121</v>
          </cell>
          <cell r="BD130" t="str">
            <v>HANCOCK</v>
          </cell>
          <cell r="BE130">
            <v>0</v>
          </cell>
          <cell r="BF130">
            <v>0</v>
          </cell>
          <cell r="BG130">
            <v>0</v>
          </cell>
          <cell r="BH130">
            <v>0</v>
          </cell>
          <cell r="BI130">
            <v>0</v>
          </cell>
          <cell r="BJ130">
            <v>0</v>
          </cell>
          <cell r="BK130">
            <v>0</v>
          </cell>
          <cell r="BL130">
            <v>0</v>
          </cell>
          <cell r="BM130">
            <v>0</v>
          </cell>
          <cell r="BN130">
            <v>0</v>
          </cell>
          <cell r="BO130">
            <v>0</v>
          </cell>
          <cell r="CB130">
            <v>121</v>
          </cell>
          <cell r="CC130" t="str">
            <v>HANCOCK</v>
          </cell>
          <cell r="CD130">
            <v>0</v>
          </cell>
          <cell r="CE130">
            <v>0</v>
          </cell>
          <cell r="CF130">
            <v>0</v>
          </cell>
          <cell r="CG130">
            <v>0</v>
          </cell>
          <cell r="CH130">
            <v>0</v>
          </cell>
          <cell r="CI130">
            <v>0</v>
          </cell>
          <cell r="CJ130">
            <v>0</v>
          </cell>
          <cell r="CK130">
            <v>0</v>
          </cell>
          <cell r="CL130">
            <v>0</v>
          </cell>
          <cell r="CM130">
            <v>0</v>
          </cell>
          <cell r="CO130">
            <v>0</v>
          </cell>
          <cell r="CQ130">
            <v>0</v>
          </cell>
          <cell r="CR130">
            <v>0</v>
          </cell>
          <cell r="CS130">
            <v>0</v>
          </cell>
          <cell r="CT130">
            <v>0</v>
          </cell>
          <cell r="CU130">
            <v>0</v>
          </cell>
          <cell r="CW130">
            <v>0</v>
          </cell>
        </row>
        <row r="131">
          <cell r="A131">
            <v>122</v>
          </cell>
          <cell r="B131">
            <v>122</v>
          </cell>
          <cell r="C131" t="str">
            <v>HANOVER</v>
          </cell>
          <cell r="D131">
            <v>26</v>
          </cell>
          <cell r="E131">
            <v>341072</v>
          </cell>
          <cell r="F131">
            <v>0</v>
          </cell>
          <cell r="G131">
            <v>23185</v>
          </cell>
          <cell r="H131">
            <v>364257</v>
          </cell>
          <cell r="J131">
            <v>1597.4053597164404</v>
          </cell>
          <cell r="K131">
            <v>8.0598029582366448E-2</v>
          </cell>
          <cell r="L131">
            <v>23185</v>
          </cell>
          <cell r="M131">
            <v>24782.405359716442</v>
          </cell>
          <cell r="O131">
            <v>339474.59464028355</v>
          </cell>
          <cell r="Q131">
            <v>0</v>
          </cell>
          <cell r="R131">
            <v>1597.4053597164404</v>
          </cell>
          <cell r="S131">
            <v>23185</v>
          </cell>
          <cell r="T131">
            <v>24782.405359716442</v>
          </cell>
          <cell r="V131">
            <v>43004.409581024389</v>
          </cell>
          <cell r="AA131">
            <v>122</v>
          </cell>
          <cell r="AB131">
            <v>26</v>
          </cell>
          <cell r="AC131">
            <v>3.5398230088495575E-2</v>
          </cell>
          <cell r="AD131">
            <v>0</v>
          </cell>
          <cell r="AE131">
            <v>341072</v>
          </cell>
          <cell r="AF131">
            <v>0</v>
          </cell>
          <cell r="AG131">
            <v>0</v>
          </cell>
          <cell r="AH131">
            <v>341072</v>
          </cell>
          <cell r="AI131">
            <v>0</v>
          </cell>
          <cell r="AJ131">
            <v>23185</v>
          </cell>
          <cell r="AK131">
            <v>364257</v>
          </cell>
          <cell r="AL131">
            <v>0</v>
          </cell>
          <cell r="AM131">
            <v>0</v>
          </cell>
          <cell r="AN131">
            <v>0</v>
          </cell>
          <cell r="AO131">
            <v>0</v>
          </cell>
          <cell r="AP131">
            <v>364257</v>
          </cell>
          <cell r="AR131">
            <v>122</v>
          </cell>
          <cell r="AS131">
            <v>0</v>
          </cell>
          <cell r="AT131">
            <v>0</v>
          </cell>
          <cell r="AU131">
            <v>0</v>
          </cell>
          <cell r="AV131">
            <v>0</v>
          </cell>
          <cell r="AW131">
            <v>0</v>
          </cell>
          <cell r="BB131">
            <v>122</v>
          </cell>
          <cell r="BC131">
            <v>122</v>
          </cell>
          <cell r="BD131" t="str">
            <v>HANOVER</v>
          </cell>
          <cell r="BE131">
            <v>341072</v>
          </cell>
          <cell r="BF131">
            <v>339262</v>
          </cell>
          <cell r="BG131">
            <v>1810</v>
          </cell>
          <cell r="BH131">
            <v>11734.25</v>
          </cell>
          <cell r="BI131">
            <v>0</v>
          </cell>
          <cell r="BJ131">
            <v>76</v>
          </cell>
          <cell r="BK131">
            <v>3336</v>
          </cell>
          <cell r="BL131">
            <v>2677.75</v>
          </cell>
          <cell r="BM131">
            <v>185.40958102438526</v>
          </cell>
          <cell r="BN131">
            <v>19819.409581024385</v>
          </cell>
          <cell r="BO131">
            <v>1597.4053597164404</v>
          </cell>
          <cell r="CB131">
            <v>122</v>
          </cell>
          <cell r="CC131" t="str">
            <v>HANOVER</v>
          </cell>
          <cell r="CD131">
            <v>0</v>
          </cell>
          <cell r="CE131">
            <v>0</v>
          </cell>
          <cell r="CF131">
            <v>0</v>
          </cell>
          <cell r="CG131">
            <v>0</v>
          </cell>
          <cell r="CH131">
            <v>0</v>
          </cell>
          <cell r="CI131">
            <v>0</v>
          </cell>
          <cell r="CJ131">
            <v>0</v>
          </cell>
          <cell r="CK131">
            <v>0</v>
          </cell>
          <cell r="CL131">
            <v>0</v>
          </cell>
          <cell r="CM131">
            <v>0</v>
          </cell>
          <cell r="CO131">
            <v>0</v>
          </cell>
          <cell r="CQ131">
            <v>1810</v>
          </cell>
          <cell r="CR131">
            <v>1810</v>
          </cell>
          <cell r="CS131">
            <v>0</v>
          </cell>
          <cell r="CT131">
            <v>185.40958102438526</v>
          </cell>
          <cell r="CU131">
            <v>185.40958102438526</v>
          </cell>
          <cell r="CW131">
            <v>0</v>
          </cell>
        </row>
        <row r="132">
          <cell r="A132">
            <v>123</v>
          </cell>
          <cell r="B132">
            <v>123</v>
          </cell>
          <cell r="C132" t="str">
            <v>HANSON</v>
          </cell>
          <cell r="D132">
            <v>0</v>
          </cell>
          <cell r="E132">
            <v>0</v>
          </cell>
          <cell r="F132">
            <v>0</v>
          </cell>
          <cell r="G132">
            <v>0</v>
          </cell>
          <cell r="H132">
            <v>0</v>
          </cell>
          <cell r="J132">
            <v>0</v>
          </cell>
          <cell r="K132"/>
          <cell r="L132">
            <v>0</v>
          </cell>
          <cell r="M132">
            <v>0</v>
          </cell>
          <cell r="O132">
            <v>0</v>
          </cell>
          <cell r="Q132">
            <v>0</v>
          </cell>
          <cell r="R132">
            <v>0</v>
          </cell>
          <cell r="S132">
            <v>0</v>
          </cell>
          <cell r="T132">
            <v>0</v>
          </cell>
          <cell r="V132">
            <v>0</v>
          </cell>
          <cell r="AA132">
            <v>123</v>
          </cell>
          <cell r="AR132">
            <v>123</v>
          </cell>
          <cell r="BB132">
            <v>123</v>
          </cell>
          <cell r="BC132">
            <v>123</v>
          </cell>
          <cell r="BD132" t="str">
            <v>HANSON</v>
          </cell>
          <cell r="BE132">
            <v>0</v>
          </cell>
          <cell r="BF132">
            <v>0</v>
          </cell>
          <cell r="BG132">
            <v>0</v>
          </cell>
          <cell r="BH132">
            <v>0</v>
          </cell>
          <cell r="BI132">
            <v>0</v>
          </cell>
          <cell r="BJ132">
            <v>0</v>
          </cell>
          <cell r="BK132">
            <v>0</v>
          </cell>
          <cell r="BL132">
            <v>0</v>
          </cell>
          <cell r="BM132">
            <v>0</v>
          </cell>
          <cell r="BN132">
            <v>0</v>
          </cell>
          <cell r="BO132">
            <v>0</v>
          </cell>
          <cell r="CB132">
            <v>123</v>
          </cell>
          <cell r="CC132" t="str">
            <v>HANSON</v>
          </cell>
          <cell r="CD132">
            <v>0</v>
          </cell>
          <cell r="CE132">
            <v>0</v>
          </cell>
          <cell r="CF132">
            <v>0</v>
          </cell>
          <cell r="CG132">
            <v>0</v>
          </cell>
          <cell r="CH132">
            <v>0</v>
          </cell>
          <cell r="CI132">
            <v>0</v>
          </cell>
          <cell r="CJ132">
            <v>0</v>
          </cell>
          <cell r="CK132">
            <v>0</v>
          </cell>
          <cell r="CL132">
            <v>0</v>
          </cell>
          <cell r="CM132">
            <v>0</v>
          </cell>
          <cell r="CO132">
            <v>0</v>
          </cell>
          <cell r="CQ132">
            <v>0</v>
          </cell>
          <cell r="CR132">
            <v>0</v>
          </cell>
          <cell r="CS132">
            <v>0</v>
          </cell>
          <cell r="CT132">
            <v>0</v>
          </cell>
          <cell r="CU132">
            <v>0</v>
          </cell>
          <cell r="CW132">
            <v>0</v>
          </cell>
        </row>
        <row r="133">
          <cell r="A133">
            <v>124</v>
          </cell>
          <cell r="B133">
            <v>124</v>
          </cell>
          <cell r="C133" t="str">
            <v>HARDWICK</v>
          </cell>
          <cell r="D133">
            <v>0</v>
          </cell>
          <cell r="E133">
            <v>0</v>
          </cell>
          <cell r="F133">
            <v>0</v>
          </cell>
          <cell r="G133">
            <v>0</v>
          </cell>
          <cell r="H133">
            <v>0</v>
          </cell>
          <cell r="J133">
            <v>0</v>
          </cell>
          <cell r="K133"/>
          <cell r="L133">
            <v>0</v>
          </cell>
          <cell r="M133">
            <v>0</v>
          </cell>
          <cell r="O133">
            <v>0</v>
          </cell>
          <cell r="Q133">
            <v>0</v>
          </cell>
          <cell r="R133">
            <v>0</v>
          </cell>
          <cell r="S133">
            <v>0</v>
          </cell>
          <cell r="T133">
            <v>0</v>
          </cell>
          <cell r="V133">
            <v>0</v>
          </cell>
          <cell r="AA133">
            <v>124</v>
          </cell>
          <cell r="AR133">
            <v>124</v>
          </cell>
          <cell r="BB133">
            <v>124</v>
          </cell>
          <cell r="BC133">
            <v>124</v>
          </cell>
          <cell r="BD133" t="str">
            <v>HARDWICK</v>
          </cell>
          <cell r="BE133">
            <v>0</v>
          </cell>
          <cell r="BF133">
            <v>0</v>
          </cell>
          <cell r="BG133">
            <v>0</v>
          </cell>
          <cell r="BH133">
            <v>0</v>
          </cell>
          <cell r="BI133">
            <v>0</v>
          </cell>
          <cell r="BJ133">
            <v>0</v>
          </cell>
          <cell r="BK133">
            <v>0</v>
          </cell>
          <cell r="BL133">
            <v>0</v>
          </cell>
          <cell r="BM133">
            <v>0</v>
          </cell>
          <cell r="BN133">
            <v>0</v>
          </cell>
          <cell r="BO133">
            <v>0</v>
          </cell>
          <cell r="CB133">
            <v>124</v>
          </cell>
          <cell r="CC133" t="str">
            <v>HARDWICK</v>
          </cell>
          <cell r="CD133">
            <v>0</v>
          </cell>
          <cell r="CE133">
            <v>0</v>
          </cell>
          <cell r="CF133">
            <v>0</v>
          </cell>
          <cell r="CG133">
            <v>0</v>
          </cell>
          <cell r="CH133">
            <v>0</v>
          </cell>
          <cell r="CI133">
            <v>0</v>
          </cell>
          <cell r="CJ133">
            <v>0</v>
          </cell>
          <cell r="CK133">
            <v>0</v>
          </cell>
          <cell r="CL133">
            <v>0</v>
          </cell>
          <cell r="CM133">
            <v>0</v>
          </cell>
          <cell r="CO133">
            <v>0</v>
          </cell>
          <cell r="CQ133">
            <v>0</v>
          </cell>
          <cell r="CR133">
            <v>0</v>
          </cell>
          <cell r="CS133">
            <v>0</v>
          </cell>
          <cell r="CT133">
            <v>0</v>
          </cell>
          <cell r="CU133">
            <v>0</v>
          </cell>
          <cell r="CW133">
            <v>0</v>
          </cell>
        </row>
        <row r="134">
          <cell r="A134">
            <v>125</v>
          </cell>
          <cell r="B134">
            <v>125</v>
          </cell>
          <cell r="C134" t="str">
            <v>HARVARD</v>
          </cell>
          <cell r="D134">
            <v>17</v>
          </cell>
          <cell r="E134">
            <v>250767</v>
          </cell>
          <cell r="F134">
            <v>0</v>
          </cell>
          <cell r="G134">
            <v>15181</v>
          </cell>
          <cell r="H134">
            <v>265948</v>
          </cell>
          <cell r="J134">
            <v>1636.9235187562526</v>
          </cell>
          <cell r="K134">
            <v>0.12714439187564489</v>
          </cell>
          <cell r="L134">
            <v>15181</v>
          </cell>
          <cell r="M134">
            <v>16817.923518756252</v>
          </cell>
          <cell r="O134">
            <v>249130.07648124374</v>
          </cell>
          <cell r="Q134">
            <v>0</v>
          </cell>
          <cell r="R134">
            <v>1636.9235187562526</v>
          </cell>
          <cell r="S134">
            <v>15181</v>
          </cell>
          <cell r="T134">
            <v>16817.923518756252</v>
          </cell>
          <cell r="V134">
            <v>28055.523953500564</v>
          </cell>
          <cell r="AA134">
            <v>125</v>
          </cell>
          <cell r="AB134">
            <v>17</v>
          </cell>
          <cell r="AC134">
            <v>0</v>
          </cell>
          <cell r="AD134">
            <v>0</v>
          </cell>
          <cell r="AE134">
            <v>250767</v>
          </cell>
          <cell r="AF134">
            <v>0</v>
          </cell>
          <cell r="AG134">
            <v>0</v>
          </cell>
          <cell r="AH134">
            <v>250767</v>
          </cell>
          <cell r="AI134">
            <v>0</v>
          </cell>
          <cell r="AJ134">
            <v>15181</v>
          </cell>
          <cell r="AK134">
            <v>265948</v>
          </cell>
          <cell r="AL134">
            <v>0</v>
          </cell>
          <cell r="AM134">
            <v>0</v>
          </cell>
          <cell r="AN134">
            <v>0</v>
          </cell>
          <cell r="AO134">
            <v>0</v>
          </cell>
          <cell r="AP134">
            <v>265948</v>
          </cell>
          <cell r="AR134">
            <v>125</v>
          </cell>
          <cell r="AS134">
            <v>0</v>
          </cell>
          <cell r="AT134">
            <v>0</v>
          </cell>
          <cell r="AU134">
            <v>0</v>
          </cell>
          <cell r="AV134">
            <v>0</v>
          </cell>
          <cell r="AW134">
            <v>0</v>
          </cell>
          <cell r="BB134">
            <v>125</v>
          </cell>
          <cell r="BC134">
            <v>125</v>
          </cell>
          <cell r="BD134" t="str">
            <v>HARVARD</v>
          </cell>
          <cell r="BE134">
            <v>250767</v>
          </cell>
          <cell r="BF134">
            <v>248730</v>
          </cell>
          <cell r="BG134">
            <v>2037</v>
          </cell>
          <cell r="BH134">
            <v>492</v>
          </cell>
          <cell r="BI134">
            <v>0</v>
          </cell>
          <cell r="BJ134">
            <v>0</v>
          </cell>
          <cell r="BK134">
            <v>8794.5</v>
          </cell>
          <cell r="BL134">
            <v>1543.25</v>
          </cell>
          <cell r="BM134">
            <v>7.7739535005641756</v>
          </cell>
          <cell r="BN134">
            <v>12874.523953500564</v>
          </cell>
          <cell r="BO134">
            <v>1636.9235187562526</v>
          </cell>
          <cell r="CB134">
            <v>125</v>
          </cell>
          <cell r="CC134" t="str">
            <v>HARVARD</v>
          </cell>
          <cell r="CD134">
            <v>0</v>
          </cell>
          <cell r="CE134">
            <v>0</v>
          </cell>
          <cell r="CF134">
            <v>0</v>
          </cell>
          <cell r="CG134">
            <v>0</v>
          </cell>
          <cell r="CH134">
            <v>0</v>
          </cell>
          <cell r="CI134">
            <v>0</v>
          </cell>
          <cell r="CJ134">
            <v>0</v>
          </cell>
          <cell r="CK134">
            <v>0</v>
          </cell>
          <cell r="CL134">
            <v>0</v>
          </cell>
          <cell r="CM134">
            <v>0</v>
          </cell>
          <cell r="CO134">
            <v>0</v>
          </cell>
          <cell r="CQ134">
            <v>2037</v>
          </cell>
          <cell r="CR134">
            <v>2037</v>
          </cell>
          <cell r="CS134">
            <v>0</v>
          </cell>
          <cell r="CT134">
            <v>7.7739535005641756</v>
          </cell>
          <cell r="CU134">
            <v>7.7739535005641756</v>
          </cell>
          <cell r="CW134">
            <v>0</v>
          </cell>
        </row>
        <row r="135">
          <cell r="A135">
            <v>126</v>
          </cell>
          <cell r="B135">
            <v>126</v>
          </cell>
          <cell r="C135" t="str">
            <v>HARWICH</v>
          </cell>
          <cell r="D135">
            <v>0</v>
          </cell>
          <cell r="E135">
            <v>0</v>
          </cell>
          <cell r="F135">
            <v>0</v>
          </cell>
          <cell r="G135">
            <v>0</v>
          </cell>
          <cell r="H135">
            <v>0</v>
          </cell>
          <cell r="J135">
            <v>0</v>
          </cell>
          <cell r="K135"/>
          <cell r="L135">
            <v>0</v>
          </cell>
          <cell r="M135">
            <v>0</v>
          </cell>
          <cell r="O135">
            <v>0</v>
          </cell>
          <cell r="Q135">
            <v>0</v>
          </cell>
          <cell r="R135">
            <v>0</v>
          </cell>
          <cell r="S135">
            <v>0</v>
          </cell>
          <cell r="T135">
            <v>0</v>
          </cell>
          <cell r="V135">
            <v>0</v>
          </cell>
          <cell r="AA135">
            <v>126</v>
          </cell>
          <cell r="AR135">
            <v>126</v>
          </cell>
          <cell r="BB135">
            <v>126</v>
          </cell>
          <cell r="BC135">
            <v>126</v>
          </cell>
          <cell r="BD135" t="str">
            <v>HARWICH</v>
          </cell>
          <cell r="BE135">
            <v>0</v>
          </cell>
          <cell r="BF135">
            <v>0</v>
          </cell>
          <cell r="BG135">
            <v>0</v>
          </cell>
          <cell r="BH135">
            <v>0</v>
          </cell>
          <cell r="BI135">
            <v>0</v>
          </cell>
          <cell r="BJ135">
            <v>0</v>
          </cell>
          <cell r="BK135">
            <v>0</v>
          </cell>
          <cell r="BL135">
            <v>0</v>
          </cell>
          <cell r="BM135">
            <v>0</v>
          </cell>
          <cell r="BN135">
            <v>0</v>
          </cell>
          <cell r="BO135">
            <v>0</v>
          </cell>
          <cell r="CB135">
            <v>126</v>
          </cell>
          <cell r="CC135" t="str">
            <v>HARWICH</v>
          </cell>
          <cell r="CD135">
            <v>0</v>
          </cell>
          <cell r="CE135">
            <v>0</v>
          </cell>
          <cell r="CF135">
            <v>0</v>
          </cell>
          <cell r="CG135">
            <v>0</v>
          </cell>
          <cell r="CH135">
            <v>0</v>
          </cell>
          <cell r="CI135">
            <v>0</v>
          </cell>
          <cell r="CJ135">
            <v>0</v>
          </cell>
          <cell r="CK135">
            <v>0</v>
          </cell>
          <cell r="CL135">
            <v>0</v>
          </cell>
          <cell r="CM135">
            <v>0</v>
          </cell>
          <cell r="CO135">
            <v>0</v>
          </cell>
          <cell r="CQ135">
            <v>0</v>
          </cell>
          <cell r="CR135">
            <v>0</v>
          </cell>
          <cell r="CS135">
            <v>0</v>
          </cell>
          <cell r="CT135">
            <v>0</v>
          </cell>
          <cell r="CU135">
            <v>0</v>
          </cell>
          <cell r="CW135">
            <v>0</v>
          </cell>
        </row>
        <row r="136">
          <cell r="A136">
            <v>127</v>
          </cell>
          <cell r="B136">
            <v>127</v>
          </cell>
          <cell r="C136" t="str">
            <v>HATFIELD</v>
          </cell>
          <cell r="D136">
            <v>12</v>
          </cell>
          <cell r="E136">
            <v>168660</v>
          </cell>
          <cell r="F136">
            <v>0</v>
          </cell>
          <cell r="G136">
            <v>10716</v>
          </cell>
          <cell r="H136">
            <v>179376</v>
          </cell>
          <cell r="J136">
            <v>47472.368496813659</v>
          </cell>
          <cell r="K136">
            <v>0.75201754977950563</v>
          </cell>
          <cell r="L136">
            <v>10716</v>
          </cell>
          <cell r="M136">
            <v>58188.368496813659</v>
          </cell>
          <cell r="O136">
            <v>121187.63150318633</v>
          </cell>
          <cell r="Q136">
            <v>0</v>
          </cell>
          <cell r="R136">
            <v>47472.368496813659</v>
          </cell>
          <cell r="S136">
            <v>10716</v>
          </cell>
          <cell r="T136">
            <v>58188.368496813659</v>
          </cell>
          <cell r="V136">
            <v>73842.676379737066</v>
          </cell>
          <cell r="AA136">
            <v>127</v>
          </cell>
          <cell r="AB136">
            <v>12</v>
          </cell>
          <cell r="AC136">
            <v>0</v>
          </cell>
          <cell r="AD136">
            <v>0</v>
          </cell>
          <cell r="AE136">
            <v>168660</v>
          </cell>
          <cell r="AF136">
            <v>0</v>
          </cell>
          <cell r="AG136">
            <v>0</v>
          </cell>
          <cell r="AH136">
            <v>168660</v>
          </cell>
          <cell r="AI136">
            <v>0</v>
          </cell>
          <cell r="AJ136">
            <v>10716</v>
          </cell>
          <cell r="AK136">
            <v>179376</v>
          </cell>
          <cell r="AL136">
            <v>0</v>
          </cell>
          <cell r="AM136">
            <v>0</v>
          </cell>
          <cell r="AN136">
            <v>0</v>
          </cell>
          <cell r="AO136">
            <v>0</v>
          </cell>
          <cell r="AP136">
            <v>179376</v>
          </cell>
          <cell r="AR136">
            <v>127</v>
          </cell>
          <cell r="AS136">
            <v>0</v>
          </cell>
          <cell r="AT136">
            <v>0</v>
          </cell>
          <cell r="AU136">
            <v>0</v>
          </cell>
          <cell r="AV136">
            <v>0</v>
          </cell>
          <cell r="AW136">
            <v>0</v>
          </cell>
          <cell r="BB136">
            <v>127</v>
          </cell>
          <cell r="BC136">
            <v>127</v>
          </cell>
          <cell r="BD136" t="str">
            <v>HATFIELD</v>
          </cell>
          <cell r="BE136">
            <v>168660</v>
          </cell>
          <cell r="BF136">
            <v>109359</v>
          </cell>
          <cell r="BG136">
            <v>59301</v>
          </cell>
          <cell r="BH136">
            <v>0</v>
          </cell>
          <cell r="BI136">
            <v>2381</v>
          </cell>
          <cell r="BJ136">
            <v>0</v>
          </cell>
          <cell r="BK136">
            <v>1445.25</v>
          </cell>
          <cell r="BL136">
            <v>0</v>
          </cell>
          <cell r="BM136">
            <v>-0.57362026294423174</v>
          </cell>
          <cell r="BN136">
            <v>63126.676379737059</v>
          </cell>
          <cell r="BO136">
            <v>47472.368496813659</v>
          </cell>
          <cell r="CB136">
            <v>127</v>
          </cell>
          <cell r="CC136" t="str">
            <v>HATFIELD</v>
          </cell>
          <cell r="CD136">
            <v>0</v>
          </cell>
          <cell r="CE136">
            <v>0</v>
          </cell>
          <cell r="CF136">
            <v>0</v>
          </cell>
          <cell r="CG136">
            <v>0</v>
          </cell>
          <cell r="CH136">
            <v>0</v>
          </cell>
          <cell r="CI136">
            <v>0</v>
          </cell>
          <cell r="CJ136">
            <v>0</v>
          </cell>
          <cell r="CK136">
            <v>0</v>
          </cell>
          <cell r="CL136">
            <v>0</v>
          </cell>
          <cell r="CM136">
            <v>0</v>
          </cell>
          <cell r="CO136">
            <v>0</v>
          </cell>
          <cell r="CQ136">
            <v>59301</v>
          </cell>
          <cell r="CR136">
            <v>59301</v>
          </cell>
          <cell r="CS136">
            <v>0</v>
          </cell>
          <cell r="CT136">
            <v>-0.57362026294423174</v>
          </cell>
          <cell r="CU136">
            <v>-0.57362026294423174</v>
          </cell>
          <cell r="CW136">
            <v>0</v>
          </cell>
        </row>
        <row r="137">
          <cell r="A137">
            <v>128</v>
          </cell>
          <cell r="B137">
            <v>128</v>
          </cell>
          <cell r="C137" t="str">
            <v>HAVERHILL</v>
          </cell>
          <cell r="D137">
            <v>335</v>
          </cell>
          <cell r="E137">
            <v>3403042</v>
          </cell>
          <cell r="F137">
            <v>0</v>
          </cell>
          <cell r="G137">
            <v>299096</v>
          </cell>
          <cell r="H137">
            <v>3702138</v>
          </cell>
          <cell r="J137">
            <v>114547.87771335051</v>
          </cell>
          <cell r="K137">
            <v>0.35858768864117263</v>
          </cell>
          <cell r="L137">
            <v>299096</v>
          </cell>
          <cell r="M137">
            <v>413643.87771335052</v>
          </cell>
          <cell r="O137">
            <v>3288494.1222866494</v>
          </cell>
          <cell r="Q137">
            <v>0</v>
          </cell>
          <cell r="R137">
            <v>114547.87771335051</v>
          </cell>
          <cell r="S137">
            <v>299096</v>
          </cell>
          <cell r="T137">
            <v>413643.87771335052</v>
          </cell>
          <cell r="V137">
            <v>618537.74700312968</v>
          </cell>
          <cell r="AA137">
            <v>128</v>
          </cell>
          <cell r="AB137">
            <v>335</v>
          </cell>
          <cell r="AC137">
            <v>6.5712193789794968E-2</v>
          </cell>
          <cell r="AD137">
            <v>0</v>
          </cell>
          <cell r="AE137">
            <v>3403042</v>
          </cell>
          <cell r="AF137">
            <v>0</v>
          </cell>
          <cell r="AG137">
            <v>0</v>
          </cell>
          <cell r="AH137">
            <v>3403042</v>
          </cell>
          <cell r="AI137">
            <v>0</v>
          </cell>
          <cell r="AJ137">
            <v>299096</v>
          </cell>
          <cell r="AK137">
            <v>3702138</v>
          </cell>
          <cell r="AL137">
            <v>0</v>
          </cell>
          <cell r="AM137">
            <v>0</v>
          </cell>
          <cell r="AN137">
            <v>0</v>
          </cell>
          <cell r="AO137">
            <v>0</v>
          </cell>
          <cell r="AP137">
            <v>3702138</v>
          </cell>
          <cell r="AR137">
            <v>128</v>
          </cell>
          <cell r="AS137">
            <v>0</v>
          </cell>
          <cell r="AT137">
            <v>0</v>
          </cell>
          <cell r="AU137">
            <v>0</v>
          </cell>
          <cell r="AV137">
            <v>0</v>
          </cell>
          <cell r="AW137">
            <v>0</v>
          </cell>
          <cell r="BB137">
            <v>128</v>
          </cell>
          <cell r="BC137">
            <v>128</v>
          </cell>
          <cell r="BD137" t="str">
            <v>HAVERHILL</v>
          </cell>
          <cell r="BE137">
            <v>3403042</v>
          </cell>
          <cell r="BF137">
            <v>3260905</v>
          </cell>
          <cell r="BG137">
            <v>142137</v>
          </cell>
          <cell r="BH137">
            <v>60989</v>
          </cell>
          <cell r="BI137">
            <v>51555</v>
          </cell>
          <cell r="BJ137">
            <v>0</v>
          </cell>
          <cell r="BK137">
            <v>41892.25</v>
          </cell>
          <cell r="BL137">
            <v>21917.25</v>
          </cell>
          <cell r="BM137">
            <v>951.24700312968343</v>
          </cell>
          <cell r="BN137">
            <v>319441.74700312968</v>
          </cell>
          <cell r="BO137">
            <v>114547.87771335051</v>
          </cell>
          <cell r="CB137">
            <v>128</v>
          </cell>
          <cell r="CC137" t="str">
            <v>HAVERHILL</v>
          </cell>
          <cell r="CD137">
            <v>0</v>
          </cell>
          <cell r="CE137">
            <v>0</v>
          </cell>
          <cell r="CF137">
            <v>0</v>
          </cell>
          <cell r="CG137">
            <v>0</v>
          </cell>
          <cell r="CH137">
            <v>0</v>
          </cell>
          <cell r="CI137">
            <v>0</v>
          </cell>
          <cell r="CJ137">
            <v>0</v>
          </cell>
          <cell r="CK137">
            <v>0</v>
          </cell>
          <cell r="CL137">
            <v>0</v>
          </cell>
          <cell r="CM137">
            <v>0</v>
          </cell>
          <cell r="CO137">
            <v>0</v>
          </cell>
          <cell r="CQ137">
            <v>142137</v>
          </cell>
          <cell r="CR137">
            <v>142137</v>
          </cell>
          <cell r="CS137">
            <v>0</v>
          </cell>
          <cell r="CT137">
            <v>951.24700312968343</v>
          </cell>
          <cell r="CU137">
            <v>951.24700312968343</v>
          </cell>
          <cell r="CW137">
            <v>0</v>
          </cell>
        </row>
        <row r="138">
          <cell r="A138">
            <v>129</v>
          </cell>
          <cell r="B138">
            <v>129</v>
          </cell>
          <cell r="C138" t="str">
            <v>HAWLEY</v>
          </cell>
          <cell r="D138">
            <v>0</v>
          </cell>
          <cell r="E138">
            <v>0</v>
          </cell>
          <cell r="F138">
            <v>0</v>
          </cell>
          <cell r="G138">
            <v>0</v>
          </cell>
          <cell r="H138">
            <v>0</v>
          </cell>
          <cell r="J138">
            <v>0</v>
          </cell>
          <cell r="K138"/>
          <cell r="L138">
            <v>0</v>
          </cell>
          <cell r="M138">
            <v>0</v>
          </cell>
          <cell r="O138">
            <v>0</v>
          </cell>
          <cell r="Q138">
            <v>0</v>
          </cell>
          <cell r="R138">
            <v>0</v>
          </cell>
          <cell r="S138">
            <v>0</v>
          </cell>
          <cell r="T138">
            <v>0</v>
          </cell>
          <cell r="V138">
            <v>0</v>
          </cell>
          <cell r="AA138">
            <v>129</v>
          </cell>
          <cell r="AR138">
            <v>129</v>
          </cell>
          <cell r="BB138">
            <v>129</v>
          </cell>
          <cell r="BC138">
            <v>129</v>
          </cell>
          <cell r="BD138" t="str">
            <v>HAWLEY</v>
          </cell>
          <cell r="BE138">
            <v>0</v>
          </cell>
          <cell r="BF138">
            <v>0</v>
          </cell>
          <cell r="BG138">
            <v>0</v>
          </cell>
          <cell r="BH138">
            <v>0</v>
          </cell>
          <cell r="BI138">
            <v>0</v>
          </cell>
          <cell r="BJ138">
            <v>0</v>
          </cell>
          <cell r="BK138">
            <v>0</v>
          </cell>
          <cell r="BL138">
            <v>0</v>
          </cell>
          <cell r="BM138">
            <v>0</v>
          </cell>
          <cell r="BN138">
            <v>0</v>
          </cell>
          <cell r="BO138">
            <v>0</v>
          </cell>
          <cell r="CB138">
            <v>129</v>
          </cell>
          <cell r="CC138" t="str">
            <v>HAWLEY</v>
          </cell>
          <cell r="CD138">
            <v>0</v>
          </cell>
          <cell r="CE138">
            <v>0</v>
          </cell>
          <cell r="CF138">
            <v>0</v>
          </cell>
          <cell r="CG138">
            <v>0</v>
          </cell>
          <cell r="CH138">
            <v>0</v>
          </cell>
          <cell r="CI138">
            <v>0</v>
          </cell>
          <cell r="CJ138">
            <v>0</v>
          </cell>
          <cell r="CK138">
            <v>0</v>
          </cell>
          <cell r="CL138">
            <v>0</v>
          </cell>
          <cell r="CM138">
            <v>0</v>
          </cell>
          <cell r="CO138">
            <v>0</v>
          </cell>
          <cell r="CQ138">
            <v>0</v>
          </cell>
          <cell r="CR138">
            <v>0</v>
          </cell>
          <cell r="CS138">
            <v>0</v>
          </cell>
          <cell r="CT138">
            <v>0</v>
          </cell>
          <cell r="CU138">
            <v>0</v>
          </cell>
          <cell r="CW138">
            <v>0</v>
          </cell>
        </row>
        <row r="139">
          <cell r="A139">
            <v>130</v>
          </cell>
          <cell r="B139">
            <v>130</v>
          </cell>
          <cell r="C139" t="str">
            <v>HEATH</v>
          </cell>
          <cell r="D139">
            <v>0</v>
          </cell>
          <cell r="E139">
            <v>0</v>
          </cell>
          <cell r="F139">
            <v>0</v>
          </cell>
          <cell r="G139">
            <v>0</v>
          </cell>
          <cell r="H139">
            <v>0</v>
          </cell>
          <cell r="J139">
            <v>0</v>
          </cell>
          <cell r="K139"/>
          <cell r="L139">
            <v>0</v>
          </cell>
          <cell r="M139">
            <v>0</v>
          </cell>
          <cell r="O139">
            <v>0</v>
          </cell>
          <cell r="Q139">
            <v>0</v>
          </cell>
          <cell r="R139">
            <v>0</v>
          </cell>
          <cell r="S139">
            <v>0</v>
          </cell>
          <cell r="T139">
            <v>0</v>
          </cell>
          <cell r="V139">
            <v>0</v>
          </cell>
          <cell r="AA139">
            <v>130</v>
          </cell>
          <cell r="AR139">
            <v>130</v>
          </cell>
          <cell r="BB139">
            <v>130</v>
          </cell>
          <cell r="BC139">
            <v>130</v>
          </cell>
          <cell r="BD139" t="str">
            <v>HEATH</v>
          </cell>
          <cell r="BE139">
            <v>0</v>
          </cell>
          <cell r="BF139">
            <v>0</v>
          </cell>
          <cell r="BG139">
            <v>0</v>
          </cell>
          <cell r="BH139">
            <v>0</v>
          </cell>
          <cell r="BI139">
            <v>0</v>
          </cell>
          <cell r="BJ139">
            <v>0</v>
          </cell>
          <cell r="BK139">
            <v>0</v>
          </cell>
          <cell r="BL139">
            <v>0</v>
          </cell>
          <cell r="BM139">
            <v>0</v>
          </cell>
          <cell r="BN139">
            <v>0</v>
          </cell>
          <cell r="BO139">
            <v>0</v>
          </cell>
          <cell r="CB139">
            <v>130</v>
          </cell>
          <cell r="CC139" t="str">
            <v>HEATH</v>
          </cell>
          <cell r="CD139">
            <v>0</v>
          </cell>
          <cell r="CE139">
            <v>0</v>
          </cell>
          <cell r="CF139">
            <v>0</v>
          </cell>
          <cell r="CG139">
            <v>0</v>
          </cell>
          <cell r="CH139">
            <v>0</v>
          </cell>
          <cell r="CI139">
            <v>0</v>
          </cell>
          <cell r="CJ139">
            <v>0</v>
          </cell>
          <cell r="CK139">
            <v>0</v>
          </cell>
          <cell r="CL139">
            <v>0</v>
          </cell>
          <cell r="CM139">
            <v>0</v>
          </cell>
          <cell r="CO139">
            <v>0</v>
          </cell>
          <cell r="CQ139">
            <v>0</v>
          </cell>
          <cell r="CR139">
            <v>0</v>
          </cell>
          <cell r="CS139">
            <v>0</v>
          </cell>
          <cell r="CT139">
            <v>0</v>
          </cell>
          <cell r="CU139">
            <v>0</v>
          </cell>
          <cell r="CW139">
            <v>0</v>
          </cell>
        </row>
        <row r="140">
          <cell r="A140">
            <v>131</v>
          </cell>
          <cell r="B140">
            <v>131</v>
          </cell>
          <cell r="C140" t="str">
            <v>HINGHAM</v>
          </cell>
          <cell r="D140">
            <v>8</v>
          </cell>
          <cell r="E140">
            <v>100688</v>
          </cell>
          <cell r="F140">
            <v>0</v>
          </cell>
          <cell r="G140">
            <v>7144</v>
          </cell>
          <cell r="H140">
            <v>107832</v>
          </cell>
          <cell r="J140">
            <v>84.451773309429896</v>
          </cell>
          <cell r="K140">
            <v>3.0435546342145359E-3</v>
          </cell>
          <cell r="L140">
            <v>7144</v>
          </cell>
          <cell r="M140">
            <v>7228.4517733094299</v>
          </cell>
          <cell r="O140">
            <v>100603.54822669057</v>
          </cell>
          <cell r="Q140">
            <v>0</v>
          </cell>
          <cell r="R140">
            <v>84.451773309429896</v>
          </cell>
          <cell r="S140">
            <v>7144</v>
          </cell>
          <cell r="T140">
            <v>7228.4517733094299</v>
          </cell>
          <cell r="V140">
            <v>34891.743497045769</v>
          </cell>
          <cell r="AA140">
            <v>131</v>
          </cell>
          <cell r="AB140">
            <v>8</v>
          </cell>
          <cell r="AC140">
            <v>0</v>
          </cell>
          <cell r="AD140">
            <v>0</v>
          </cell>
          <cell r="AE140">
            <v>100688</v>
          </cell>
          <cell r="AF140">
            <v>0</v>
          </cell>
          <cell r="AG140">
            <v>0</v>
          </cell>
          <cell r="AH140">
            <v>100688</v>
          </cell>
          <cell r="AI140">
            <v>0</v>
          </cell>
          <cell r="AJ140">
            <v>7144</v>
          </cell>
          <cell r="AK140">
            <v>107832</v>
          </cell>
          <cell r="AL140">
            <v>0</v>
          </cell>
          <cell r="AM140">
            <v>0</v>
          </cell>
          <cell r="AN140">
            <v>0</v>
          </cell>
          <cell r="AO140">
            <v>0</v>
          </cell>
          <cell r="AP140">
            <v>107832</v>
          </cell>
          <cell r="AR140">
            <v>131</v>
          </cell>
          <cell r="AS140">
            <v>0</v>
          </cell>
          <cell r="AT140">
            <v>0</v>
          </cell>
          <cell r="AU140">
            <v>0</v>
          </cell>
          <cell r="AV140">
            <v>0</v>
          </cell>
          <cell r="AW140">
            <v>0</v>
          </cell>
          <cell r="BB140">
            <v>131</v>
          </cell>
          <cell r="BC140">
            <v>131</v>
          </cell>
          <cell r="BD140" t="str">
            <v>HINGHAM</v>
          </cell>
          <cell r="BE140">
            <v>100688</v>
          </cell>
          <cell r="BF140">
            <v>115400</v>
          </cell>
          <cell r="BG140">
            <v>0</v>
          </cell>
          <cell r="BH140">
            <v>6676.5</v>
          </cell>
          <cell r="BI140">
            <v>0</v>
          </cell>
          <cell r="BJ140">
            <v>18042.5</v>
          </cell>
          <cell r="BK140">
            <v>19.5</v>
          </cell>
          <cell r="BL140">
            <v>2903.75</v>
          </cell>
          <cell r="BM140">
            <v>105.49349704576525</v>
          </cell>
          <cell r="BN140">
            <v>27747.743497045765</v>
          </cell>
          <cell r="BO140">
            <v>84.451773309429896</v>
          </cell>
          <cell r="CB140">
            <v>131</v>
          </cell>
          <cell r="CC140" t="str">
            <v>HINGHAM</v>
          </cell>
          <cell r="CD140">
            <v>0</v>
          </cell>
          <cell r="CE140">
            <v>0</v>
          </cell>
          <cell r="CF140">
            <v>0</v>
          </cell>
          <cell r="CG140">
            <v>0</v>
          </cell>
          <cell r="CH140">
            <v>0</v>
          </cell>
          <cell r="CI140">
            <v>0</v>
          </cell>
          <cell r="CJ140">
            <v>0</v>
          </cell>
          <cell r="CK140">
            <v>0</v>
          </cell>
          <cell r="CL140">
            <v>0</v>
          </cell>
          <cell r="CM140">
            <v>0</v>
          </cell>
          <cell r="CO140">
            <v>0</v>
          </cell>
          <cell r="CQ140">
            <v>0</v>
          </cell>
          <cell r="CR140">
            <v>0</v>
          </cell>
          <cell r="CS140">
            <v>0</v>
          </cell>
          <cell r="CT140">
            <v>105.49349704576525</v>
          </cell>
          <cell r="CU140">
            <v>105.49349704576525</v>
          </cell>
          <cell r="CW140">
            <v>0</v>
          </cell>
        </row>
        <row r="141">
          <cell r="A141">
            <v>132</v>
          </cell>
          <cell r="B141">
            <v>132</v>
          </cell>
          <cell r="C141" t="str">
            <v>HINSDALE</v>
          </cell>
          <cell r="D141">
            <v>0</v>
          </cell>
          <cell r="E141">
            <v>0</v>
          </cell>
          <cell r="F141">
            <v>0</v>
          </cell>
          <cell r="G141">
            <v>0</v>
          </cell>
          <cell r="H141">
            <v>0</v>
          </cell>
          <cell r="J141">
            <v>0</v>
          </cell>
          <cell r="K141"/>
          <cell r="L141">
            <v>0</v>
          </cell>
          <cell r="M141">
            <v>0</v>
          </cell>
          <cell r="O141">
            <v>0</v>
          </cell>
          <cell r="Q141">
            <v>0</v>
          </cell>
          <cell r="R141">
            <v>0</v>
          </cell>
          <cell r="S141">
            <v>0</v>
          </cell>
          <cell r="T141">
            <v>0</v>
          </cell>
          <cell r="V141">
            <v>0</v>
          </cell>
          <cell r="AA141">
            <v>132</v>
          </cell>
          <cell r="AR141">
            <v>132</v>
          </cell>
          <cell r="BB141">
            <v>132</v>
          </cell>
          <cell r="BC141">
            <v>132</v>
          </cell>
          <cell r="BD141" t="str">
            <v>HINSDALE</v>
          </cell>
          <cell r="BE141">
            <v>0</v>
          </cell>
          <cell r="BF141">
            <v>0</v>
          </cell>
          <cell r="BG141">
            <v>0</v>
          </cell>
          <cell r="BH141">
            <v>0</v>
          </cell>
          <cell r="BI141">
            <v>0</v>
          </cell>
          <cell r="BJ141">
            <v>0</v>
          </cell>
          <cell r="BK141">
            <v>0</v>
          </cell>
          <cell r="BL141">
            <v>0</v>
          </cell>
          <cell r="BM141">
            <v>0</v>
          </cell>
          <cell r="BN141">
            <v>0</v>
          </cell>
          <cell r="BO141">
            <v>0</v>
          </cell>
          <cell r="CB141">
            <v>132</v>
          </cell>
          <cell r="CC141" t="str">
            <v>HINSDALE</v>
          </cell>
          <cell r="CD141">
            <v>0</v>
          </cell>
          <cell r="CE141">
            <v>0</v>
          </cell>
          <cell r="CF141">
            <v>0</v>
          </cell>
          <cell r="CG141">
            <v>0</v>
          </cell>
          <cell r="CH141">
            <v>0</v>
          </cell>
          <cell r="CI141">
            <v>0</v>
          </cell>
          <cell r="CJ141">
            <v>0</v>
          </cell>
          <cell r="CK141">
            <v>0</v>
          </cell>
          <cell r="CL141">
            <v>0</v>
          </cell>
          <cell r="CM141">
            <v>0</v>
          </cell>
          <cell r="CO141">
            <v>0</v>
          </cell>
          <cell r="CQ141">
            <v>0</v>
          </cell>
          <cell r="CR141">
            <v>0</v>
          </cell>
          <cell r="CS141">
            <v>0</v>
          </cell>
          <cell r="CT141">
            <v>0</v>
          </cell>
          <cell r="CU141">
            <v>0</v>
          </cell>
          <cell r="CW141">
            <v>0</v>
          </cell>
        </row>
        <row r="142">
          <cell r="A142">
            <v>133</v>
          </cell>
          <cell r="B142">
            <v>133</v>
          </cell>
          <cell r="C142" t="str">
            <v>HOLBROOK</v>
          </cell>
          <cell r="D142">
            <v>45</v>
          </cell>
          <cell r="E142">
            <v>616907</v>
          </cell>
          <cell r="F142">
            <v>0</v>
          </cell>
          <cell r="G142">
            <v>40143</v>
          </cell>
          <cell r="H142">
            <v>657050</v>
          </cell>
          <cell r="J142">
            <v>135937.92621759864</v>
          </cell>
          <cell r="K142">
            <v>0.56737606628840342</v>
          </cell>
          <cell r="L142">
            <v>40143</v>
          </cell>
          <cell r="M142">
            <v>176080.92621759864</v>
          </cell>
          <cell r="O142">
            <v>480969.07378240139</v>
          </cell>
          <cell r="Q142">
            <v>0</v>
          </cell>
          <cell r="R142">
            <v>135937.92621759864</v>
          </cell>
          <cell r="S142">
            <v>40143</v>
          </cell>
          <cell r="T142">
            <v>176080.92621759864</v>
          </cell>
          <cell r="V142">
            <v>279733.51904826018</v>
          </cell>
          <cell r="AA142">
            <v>133</v>
          </cell>
          <cell r="AB142">
            <v>45</v>
          </cell>
          <cell r="AC142">
            <v>4.6197690115494225E-2</v>
          </cell>
          <cell r="AD142">
            <v>0</v>
          </cell>
          <cell r="AE142">
            <v>616907</v>
          </cell>
          <cell r="AF142">
            <v>0</v>
          </cell>
          <cell r="AG142">
            <v>0</v>
          </cell>
          <cell r="AH142">
            <v>616907</v>
          </cell>
          <cell r="AI142">
            <v>0</v>
          </cell>
          <cell r="AJ142">
            <v>40143</v>
          </cell>
          <cell r="AK142">
            <v>657050</v>
          </cell>
          <cell r="AL142">
            <v>0</v>
          </cell>
          <cell r="AM142">
            <v>0</v>
          </cell>
          <cell r="AN142">
            <v>0</v>
          </cell>
          <cell r="AO142">
            <v>0</v>
          </cell>
          <cell r="AP142">
            <v>657050</v>
          </cell>
          <cell r="AR142">
            <v>133</v>
          </cell>
          <cell r="AS142">
            <v>0</v>
          </cell>
          <cell r="AT142">
            <v>0</v>
          </cell>
          <cell r="AU142">
            <v>0</v>
          </cell>
          <cell r="AV142">
            <v>0</v>
          </cell>
          <cell r="AW142">
            <v>0</v>
          </cell>
          <cell r="BB142">
            <v>133</v>
          </cell>
          <cell r="BC142">
            <v>133</v>
          </cell>
          <cell r="BD142" t="str">
            <v>HOLBROOK</v>
          </cell>
          <cell r="BE142">
            <v>616907</v>
          </cell>
          <cell r="BF142">
            <v>447549</v>
          </cell>
          <cell r="BG142">
            <v>169358</v>
          </cell>
          <cell r="BH142">
            <v>28805.5</v>
          </cell>
          <cell r="BI142">
            <v>22321</v>
          </cell>
          <cell r="BJ142">
            <v>14629.5</v>
          </cell>
          <cell r="BK142">
            <v>0</v>
          </cell>
          <cell r="BL142">
            <v>4026.75</v>
          </cell>
          <cell r="BM142">
            <v>449.76904826016107</v>
          </cell>
          <cell r="BN142">
            <v>239590.51904826018</v>
          </cell>
          <cell r="BO142">
            <v>135937.92621759864</v>
          </cell>
          <cell r="CB142">
            <v>133</v>
          </cell>
          <cell r="CC142" t="str">
            <v>HOLBROOK</v>
          </cell>
          <cell r="CD142">
            <v>0</v>
          </cell>
          <cell r="CE142">
            <v>0</v>
          </cell>
          <cell r="CF142">
            <v>0</v>
          </cell>
          <cell r="CG142">
            <v>0</v>
          </cell>
          <cell r="CH142">
            <v>0</v>
          </cell>
          <cell r="CI142">
            <v>0</v>
          </cell>
          <cell r="CJ142">
            <v>0</v>
          </cell>
          <cell r="CK142">
            <v>0</v>
          </cell>
          <cell r="CL142">
            <v>0</v>
          </cell>
          <cell r="CM142">
            <v>0</v>
          </cell>
          <cell r="CO142">
            <v>0</v>
          </cell>
          <cell r="CQ142">
            <v>169358</v>
          </cell>
          <cell r="CR142">
            <v>169358</v>
          </cell>
          <cell r="CS142">
            <v>0</v>
          </cell>
          <cell r="CT142">
            <v>449.76904826016107</v>
          </cell>
          <cell r="CU142">
            <v>449.76904826016107</v>
          </cell>
          <cell r="CW142">
            <v>0</v>
          </cell>
        </row>
        <row r="143">
          <cell r="A143">
            <v>134</v>
          </cell>
          <cell r="B143">
            <v>134</v>
          </cell>
          <cell r="C143" t="str">
            <v>HOLDEN</v>
          </cell>
          <cell r="D143">
            <v>0</v>
          </cell>
          <cell r="E143">
            <v>0</v>
          </cell>
          <cell r="F143">
            <v>0</v>
          </cell>
          <cell r="G143">
            <v>0</v>
          </cell>
          <cell r="H143">
            <v>0</v>
          </cell>
          <cell r="J143">
            <v>0</v>
          </cell>
          <cell r="K143"/>
          <cell r="L143">
            <v>0</v>
          </cell>
          <cell r="M143">
            <v>0</v>
          </cell>
          <cell r="O143">
            <v>0</v>
          </cell>
          <cell r="Q143">
            <v>0</v>
          </cell>
          <cell r="R143">
            <v>0</v>
          </cell>
          <cell r="S143">
            <v>0</v>
          </cell>
          <cell r="T143">
            <v>0</v>
          </cell>
          <cell r="V143">
            <v>0</v>
          </cell>
          <cell r="AA143">
            <v>134</v>
          </cell>
          <cell r="AR143">
            <v>134</v>
          </cell>
          <cell r="BB143">
            <v>134</v>
          </cell>
          <cell r="BC143">
            <v>134</v>
          </cell>
          <cell r="BD143" t="str">
            <v>HOLDEN</v>
          </cell>
          <cell r="BE143">
            <v>0</v>
          </cell>
          <cell r="BF143">
            <v>0</v>
          </cell>
          <cell r="BG143">
            <v>0</v>
          </cell>
          <cell r="BH143">
            <v>0</v>
          </cell>
          <cell r="BI143">
            <v>0</v>
          </cell>
          <cell r="BJ143">
            <v>0</v>
          </cell>
          <cell r="BK143">
            <v>0</v>
          </cell>
          <cell r="BL143">
            <v>0</v>
          </cell>
          <cell r="BM143">
            <v>0</v>
          </cell>
          <cell r="BN143">
            <v>0</v>
          </cell>
          <cell r="BO143">
            <v>0</v>
          </cell>
          <cell r="CB143">
            <v>134</v>
          </cell>
          <cell r="CC143" t="str">
            <v>HOLDEN</v>
          </cell>
          <cell r="CD143">
            <v>0</v>
          </cell>
          <cell r="CE143">
            <v>0</v>
          </cell>
          <cell r="CF143">
            <v>0</v>
          </cell>
          <cell r="CG143">
            <v>0</v>
          </cell>
          <cell r="CH143">
            <v>0</v>
          </cell>
          <cell r="CI143">
            <v>0</v>
          </cell>
          <cell r="CJ143">
            <v>0</v>
          </cell>
          <cell r="CK143">
            <v>0</v>
          </cell>
          <cell r="CL143">
            <v>0</v>
          </cell>
          <cell r="CM143">
            <v>0</v>
          </cell>
          <cell r="CO143">
            <v>0</v>
          </cell>
          <cell r="CQ143">
            <v>0</v>
          </cell>
          <cell r="CR143">
            <v>0</v>
          </cell>
          <cell r="CS143">
            <v>0</v>
          </cell>
          <cell r="CT143">
            <v>0</v>
          </cell>
          <cell r="CU143">
            <v>0</v>
          </cell>
          <cell r="CW143">
            <v>0</v>
          </cell>
        </row>
        <row r="144">
          <cell r="A144">
            <v>135</v>
          </cell>
          <cell r="B144">
            <v>135</v>
          </cell>
          <cell r="C144" t="str">
            <v>HOLLAND</v>
          </cell>
          <cell r="D144">
            <v>4</v>
          </cell>
          <cell r="E144">
            <v>82052</v>
          </cell>
          <cell r="F144">
            <v>0</v>
          </cell>
          <cell r="G144">
            <v>3572</v>
          </cell>
          <cell r="H144">
            <v>85624</v>
          </cell>
          <cell r="J144">
            <v>52057.133696391807</v>
          </cell>
          <cell r="K144">
            <v>0.75117959212935326</v>
          </cell>
          <cell r="L144">
            <v>3572</v>
          </cell>
          <cell r="M144">
            <v>55629.133696391807</v>
          </cell>
          <cell r="O144">
            <v>29994.866303608193</v>
          </cell>
          <cell r="Q144">
            <v>0</v>
          </cell>
          <cell r="R144">
            <v>52057.133696391807</v>
          </cell>
          <cell r="S144">
            <v>3572</v>
          </cell>
          <cell r="T144">
            <v>55629.133696391807</v>
          </cell>
          <cell r="V144">
            <v>72872.516470138027</v>
          </cell>
          <cell r="AA144">
            <v>135</v>
          </cell>
          <cell r="AB144">
            <v>4</v>
          </cell>
          <cell r="AC144">
            <v>0</v>
          </cell>
          <cell r="AD144">
            <v>0</v>
          </cell>
          <cell r="AE144">
            <v>82052</v>
          </cell>
          <cell r="AF144">
            <v>0</v>
          </cell>
          <cell r="AG144">
            <v>0</v>
          </cell>
          <cell r="AH144">
            <v>82052</v>
          </cell>
          <cell r="AI144">
            <v>0</v>
          </cell>
          <cell r="AJ144">
            <v>3572</v>
          </cell>
          <cell r="AK144">
            <v>85624</v>
          </cell>
          <cell r="AL144">
            <v>0</v>
          </cell>
          <cell r="AM144">
            <v>0</v>
          </cell>
          <cell r="AN144">
            <v>0</v>
          </cell>
          <cell r="AO144">
            <v>0</v>
          </cell>
          <cell r="AP144">
            <v>85624</v>
          </cell>
          <cell r="AR144">
            <v>135</v>
          </cell>
          <cell r="AS144">
            <v>0</v>
          </cell>
          <cell r="AT144">
            <v>0</v>
          </cell>
          <cell r="AU144">
            <v>0</v>
          </cell>
          <cell r="AV144">
            <v>0</v>
          </cell>
          <cell r="AW144">
            <v>0</v>
          </cell>
          <cell r="BB144">
            <v>135</v>
          </cell>
          <cell r="BC144">
            <v>135</v>
          </cell>
          <cell r="BD144" t="str">
            <v>HOLLAND</v>
          </cell>
          <cell r="BE144">
            <v>82052</v>
          </cell>
          <cell r="BF144">
            <v>17092</v>
          </cell>
          <cell r="BG144">
            <v>64960</v>
          </cell>
          <cell r="BH144">
            <v>4273</v>
          </cell>
          <cell r="BI144">
            <v>0</v>
          </cell>
          <cell r="BJ144">
            <v>0</v>
          </cell>
          <cell r="BK144">
            <v>0</v>
          </cell>
          <cell r="BL144">
            <v>0</v>
          </cell>
          <cell r="BM144">
            <v>67.516470138030854</v>
          </cell>
          <cell r="BN144">
            <v>69300.516470138027</v>
          </cell>
          <cell r="BO144">
            <v>52057.133696391807</v>
          </cell>
          <cell r="CB144">
            <v>135</v>
          </cell>
          <cell r="CC144" t="str">
            <v>HOLLAND</v>
          </cell>
          <cell r="CD144">
            <v>0</v>
          </cell>
          <cell r="CE144">
            <v>0</v>
          </cell>
          <cell r="CF144">
            <v>0</v>
          </cell>
          <cell r="CG144">
            <v>0</v>
          </cell>
          <cell r="CH144">
            <v>0</v>
          </cell>
          <cell r="CI144">
            <v>0</v>
          </cell>
          <cell r="CJ144">
            <v>0</v>
          </cell>
          <cell r="CK144">
            <v>0</v>
          </cell>
          <cell r="CL144">
            <v>0</v>
          </cell>
          <cell r="CM144">
            <v>0</v>
          </cell>
          <cell r="CO144">
            <v>0</v>
          </cell>
          <cell r="CQ144">
            <v>64960</v>
          </cell>
          <cell r="CR144">
            <v>64960</v>
          </cell>
          <cell r="CS144">
            <v>0</v>
          </cell>
          <cell r="CT144">
            <v>67.516470138030854</v>
          </cell>
          <cell r="CU144">
            <v>67.516470138030854</v>
          </cell>
          <cell r="CW144">
            <v>0</v>
          </cell>
        </row>
        <row r="145">
          <cell r="A145">
            <v>136</v>
          </cell>
          <cell r="B145">
            <v>136</v>
          </cell>
          <cell r="C145" t="str">
            <v>HOLLISTON</v>
          </cell>
          <cell r="D145">
            <v>12</v>
          </cell>
          <cell r="E145">
            <v>159726</v>
          </cell>
          <cell r="F145">
            <v>0</v>
          </cell>
          <cell r="G145">
            <v>10660</v>
          </cell>
          <cell r="H145">
            <v>170386</v>
          </cell>
          <cell r="J145">
            <v>22410.059510354375</v>
          </cell>
          <cell r="K145">
            <v>0.61051311537727226</v>
          </cell>
          <cell r="L145">
            <v>10660</v>
          </cell>
          <cell r="M145">
            <v>33070.059510354375</v>
          </cell>
          <cell r="O145">
            <v>137315.94048964564</v>
          </cell>
          <cell r="Q145">
            <v>0</v>
          </cell>
          <cell r="R145">
            <v>22410.059510354375</v>
          </cell>
          <cell r="S145">
            <v>10660</v>
          </cell>
          <cell r="T145">
            <v>33070.059510354375</v>
          </cell>
          <cell r="V145">
            <v>47366.925610444698</v>
          </cell>
          <cell r="AA145">
            <v>136</v>
          </cell>
          <cell r="AB145">
            <v>12</v>
          </cell>
          <cell r="AC145">
            <v>6.818918308847724E-2</v>
          </cell>
          <cell r="AD145">
            <v>0</v>
          </cell>
          <cell r="AE145">
            <v>159726</v>
          </cell>
          <cell r="AF145">
            <v>0</v>
          </cell>
          <cell r="AG145">
            <v>0</v>
          </cell>
          <cell r="AH145">
            <v>159726</v>
          </cell>
          <cell r="AI145">
            <v>0</v>
          </cell>
          <cell r="AJ145">
            <v>10660</v>
          </cell>
          <cell r="AK145">
            <v>170386</v>
          </cell>
          <cell r="AL145">
            <v>0</v>
          </cell>
          <cell r="AM145">
            <v>0</v>
          </cell>
          <cell r="AN145">
            <v>0</v>
          </cell>
          <cell r="AO145">
            <v>0</v>
          </cell>
          <cell r="AP145">
            <v>170386</v>
          </cell>
          <cell r="AR145">
            <v>136</v>
          </cell>
          <cell r="AS145">
            <v>0</v>
          </cell>
          <cell r="AT145">
            <v>0</v>
          </cell>
          <cell r="AU145">
            <v>0</v>
          </cell>
          <cell r="AV145">
            <v>0</v>
          </cell>
          <cell r="AW145">
            <v>0</v>
          </cell>
          <cell r="BB145">
            <v>136</v>
          </cell>
          <cell r="BC145">
            <v>136</v>
          </cell>
          <cell r="BD145" t="str">
            <v>HOLLISTON</v>
          </cell>
          <cell r="BE145">
            <v>159726</v>
          </cell>
          <cell r="BF145">
            <v>131870</v>
          </cell>
          <cell r="BG145">
            <v>27856</v>
          </cell>
          <cell r="BH145">
            <v>8713.25</v>
          </cell>
          <cell r="BI145">
            <v>0</v>
          </cell>
          <cell r="BJ145">
            <v>0</v>
          </cell>
          <cell r="BK145">
            <v>0</v>
          </cell>
          <cell r="BL145">
            <v>0</v>
          </cell>
          <cell r="BM145">
            <v>137.67561044470131</v>
          </cell>
          <cell r="BN145">
            <v>36706.925610444698</v>
          </cell>
          <cell r="BO145">
            <v>22410.059510354375</v>
          </cell>
          <cell r="CB145">
            <v>136</v>
          </cell>
          <cell r="CC145" t="str">
            <v>HOLLISTON</v>
          </cell>
          <cell r="CD145">
            <v>0</v>
          </cell>
          <cell r="CE145">
            <v>0</v>
          </cell>
          <cell r="CF145">
            <v>0</v>
          </cell>
          <cell r="CG145">
            <v>0</v>
          </cell>
          <cell r="CH145">
            <v>0</v>
          </cell>
          <cell r="CI145">
            <v>0</v>
          </cell>
          <cell r="CJ145">
            <v>0</v>
          </cell>
          <cell r="CK145">
            <v>0</v>
          </cell>
          <cell r="CL145">
            <v>0</v>
          </cell>
          <cell r="CM145">
            <v>0</v>
          </cell>
          <cell r="CO145">
            <v>0</v>
          </cell>
          <cell r="CQ145">
            <v>27856</v>
          </cell>
          <cell r="CR145">
            <v>27856</v>
          </cell>
          <cell r="CS145">
            <v>0</v>
          </cell>
          <cell r="CT145">
            <v>137.67561044470131</v>
          </cell>
          <cell r="CU145">
            <v>137.67561044470131</v>
          </cell>
          <cell r="CW145">
            <v>0</v>
          </cell>
        </row>
        <row r="146">
          <cell r="A146">
            <v>137</v>
          </cell>
          <cell r="B146">
            <v>137</v>
          </cell>
          <cell r="C146" t="str">
            <v>HOLYOKE</v>
          </cell>
          <cell r="D146">
            <v>845.5</v>
          </cell>
          <cell r="E146">
            <v>10473444</v>
          </cell>
          <cell r="F146">
            <v>705163</v>
          </cell>
          <cell r="G146">
            <v>753212</v>
          </cell>
          <cell r="H146">
            <v>11931819</v>
          </cell>
          <cell r="J146">
            <v>667915.31952912977</v>
          </cell>
          <cell r="K146">
            <v>0.37375826438454368</v>
          </cell>
          <cell r="L146">
            <v>753212</v>
          </cell>
          <cell r="M146">
            <v>1421127.3195291297</v>
          </cell>
          <cell r="O146">
            <v>10510691.680470871</v>
          </cell>
          <cell r="Q146">
            <v>0</v>
          </cell>
          <cell r="R146">
            <v>667915.31952912977</v>
          </cell>
          <cell r="S146">
            <v>753212</v>
          </cell>
          <cell r="T146">
            <v>1421127.3195291297</v>
          </cell>
          <cell r="V146">
            <v>2540236.8852663245</v>
          </cell>
          <cell r="AA146">
            <v>137</v>
          </cell>
          <cell r="AB146">
            <v>845.5</v>
          </cell>
          <cell r="AC146">
            <v>1.7541964818682043</v>
          </cell>
          <cell r="AD146">
            <v>0</v>
          </cell>
          <cell r="AE146">
            <v>10473444</v>
          </cell>
          <cell r="AF146">
            <v>0</v>
          </cell>
          <cell r="AG146">
            <v>0</v>
          </cell>
          <cell r="AH146">
            <v>10473444</v>
          </cell>
          <cell r="AI146">
            <v>0</v>
          </cell>
          <cell r="AJ146">
            <v>753212</v>
          </cell>
          <cell r="AK146">
            <v>11226656</v>
          </cell>
          <cell r="AL146">
            <v>0</v>
          </cell>
          <cell r="AM146">
            <v>0</v>
          </cell>
          <cell r="AN146">
            <v>0</v>
          </cell>
          <cell r="AO146">
            <v>0</v>
          </cell>
          <cell r="AP146">
            <v>11226656</v>
          </cell>
          <cell r="AR146">
            <v>137</v>
          </cell>
          <cell r="AS146">
            <v>0</v>
          </cell>
          <cell r="AT146">
            <v>0</v>
          </cell>
          <cell r="AU146">
            <v>0</v>
          </cell>
          <cell r="AV146">
            <v>0</v>
          </cell>
          <cell r="AW146">
            <v>0</v>
          </cell>
          <cell r="BB146">
            <v>137</v>
          </cell>
          <cell r="BC146">
            <v>137</v>
          </cell>
          <cell r="BD146" t="str">
            <v>HOLYOKE</v>
          </cell>
          <cell r="BE146">
            <v>10473444</v>
          </cell>
          <cell r="BF146">
            <v>9639068</v>
          </cell>
          <cell r="BG146">
            <v>834376</v>
          </cell>
          <cell r="BH146">
            <v>0</v>
          </cell>
          <cell r="BI146">
            <v>187224</v>
          </cell>
          <cell r="BJ146">
            <v>158766</v>
          </cell>
          <cell r="BK146">
            <v>214858.5</v>
          </cell>
          <cell r="BL146">
            <v>391845.5</v>
          </cell>
          <cell r="BM146">
            <v>-45.114733675504795</v>
          </cell>
          <cell r="BN146">
            <v>1787024.8852663245</v>
          </cell>
          <cell r="BO146">
            <v>667915.31952912977</v>
          </cell>
          <cell r="CB146">
            <v>137</v>
          </cell>
          <cell r="CC146" t="str">
            <v>HOLYOKE</v>
          </cell>
          <cell r="CD146">
            <v>0</v>
          </cell>
          <cell r="CE146">
            <v>0</v>
          </cell>
          <cell r="CF146">
            <v>-495</v>
          </cell>
          <cell r="CG146">
            <v>0</v>
          </cell>
          <cell r="CH146">
            <v>-495</v>
          </cell>
          <cell r="CI146">
            <v>0</v>
          </cell>
          <cell r="CJ146">
            <v>0</v>
          </cell>
          <cell r="CK146">
            <v>0</v>
          </cell>
          <cell r="CL146">
            <v>0</v>
          </cell>
          <cell r="CM146">
            <v>-495</v>
          </cell>
          <cell r="CO146">
            <v>0</v>
          </cell>
          <cell r="CQ146">
            <v>834376</v>
          </cell>
          <cell r="CR146">
            <v>834376</v>
          </cell>
          <cell r="CS146">
            <v>0</v>
          </cell>
          <cell r="CT146">
            <v>-45.114733675504795</v>
          </cell>
          <cell r="CU146">
            <v>-45.114733675504795</v>
          </cell>
          <cell r="CW146">
            <v>0</v>
          </cell>
        </row>
        <row r="147">
          <cell r="A147">
            <v>138</v>
          </cell>
          <cell r="B147">
            <v>138</v>
          </cell>
          <cell r="C147" t="str">
            <v>HOPEDALE</v>
          </cell>
          <cell r="D147">
            <v>2</v>
          </cell>
          <cell r="E147">
            <v>25480</v>
          </cell>
          <cell r="F147">
            <v>0</v>
          </cell>
          <cell r="G147">
            <v>1774</v>
          </cell>
          <cell r="H147">
            <v>27254</v>
          </cell>
          <cell r="J147">
            <v>58.799381147142341</v>
          </cell>
          <cell r="K147">
            <v>5.3502866777010221E-3</v>
          </cell>
          <cell r="L147">
            <v>1774</v>
          </cell>
          <cell r="M147">
            <v>1832.7993811471424</v>
          </cell>
          <cell r="O147">
            <v>25421.200618852858</v>
          </cell>
          <cell r="Q147">
            <v>0</v>
          </cell>
          <cell r="R147">
            <v>58.799381147142341</v>
          </cell>
          <cell r="S147">
            <v>1774</v>
          </cell>
          <cell r="T147">
            <v>1832.7993811471424</v>
          </cell>
          <cell r="V147">
            <v>12763.949639933686</v>
          </cell>
          <cell r="AA147">
            <v>138</v>
          </cell>
          <cell r="AB147">
            <v>2</v>
          </cell>
          <cell r="AC147">
            <v>1.3071895424836602E-2</v>
          </cell>
          <cell r="AD147">
            <v>0</v>
          </cell>
          <cell r="AE147">
            <v>25480</v>
          </cell>
          <cell r="AF147">
            <v>0</v>
          </cell>
          <cell r="AG147">
            <v>0</v>
          </cell>
          <cell r="AH147">
            <v>25480</v>
          </cell>
          <cell r="AI147">
            <v>0</v>
          </cell>
          <cell r="AJ147">
            <v>1774</v>
          </cell>
          <cell r="AK147">
            <v>27254</v>
          </cell>
          <cell r="AL147">
            <v>0</v>
          </cell>
          <cell r="AM147">
            <v>0</v>
          </cell>
          <cell r="AN147">
            <v>0</v>
          </cell>
          <cell r="AO147">
            <v>0</v>
          </cell>
          <cell r="AP147">
            <v>27254</v>
          </cell>
          <cell r="AR147">
            <v>138</v>
          </cell>
          <cell r="AS147">
            <v>0</v>
          </cell>
          <cell r="AT147">
            <v>0</v>
          </cell>
          <cell r="AU147">
            <v>0</v>
          </cell>
          <cell r="AV147">
            <v>0</v>
          </cell>
          <cell r="AW147">
            <v>0</v>
          </cell>
          <cell r="BB147">
            <v>138</v>
          </cell>
          <cell r="BC147">
            <v>138</v>
          </cell>
          <cell r="BD147" t="str">
            <v>HOPEDALE</v>
          </cell>
          <cell r="BE147">
            <v>25480</v>
          </cell>
          <cell r="BF147">
            <v>50764</v>
          </cell>
          <cell r="BG147">
            <v>0</v>
          </cell>
          <cell r="BH147">
            <v>4648.5</v>
          </cell>
          <cell r="BI147">
            <v>0</v>
          </cell>
          <cell r="BJ147">
            <v>6268</v>
          </cell>
          <cell r="BK147">
            <v>0</v>
          </cell>
          <cell r="BL147">
            <v>0</v>
          </cell>
          <cell r="BM147">
            <v>73.44963993368583</v>
          </cell>
          <cell r="BN147">
            <v>10989.949639933686</v>
          </cell>
          <cell r="BO147">
            <v>58.799381147142341</v>
          </cell>
          <cell r="CB147">
            <v>138</v>
          </cell>
          <cell r="CC147" t="str">
            <v>HOPEDALE</v>
          </cell>
          <cell r="CD147">
            <v>0</v>
          </cell>
          <cell r="CE147">
            <v>0</v>
          </cell>
          <cell r="CF147">
            <v>0</v>
          </cell>
          <cell r="CG147">
            <v>0</v>
          </cell>
          <cell r="CH147">
            <v>0</v>
          </cell>
          <cell r="CI147">
            <v>0</v>
          </cell>
          <cell r="CJ147">
            <v>0</v>
          </cell>
          <cell r="CK147">
            <v>0</v>
          </cell>
          <cell r="CL147">
            <v>0</v>
          </cell>
          <cell r="CM147">
            <v>0</v>
          </cell>
          <cell r="CO147">
            <v>0</v>
          </cell>
          <cell r="CQ147">
            <v>0</v>
          </cell>
          <cell r="CR147">
            <v>0</v>
          </cell>
          <cell r="CS147">
            <v>0</v>
          </cell>
          <cell r="CT147">
            <v>73.44963993368583</v>
          </cell>
          <cell r="CU147">
            <v>73.44963993368583</v>
          </cell>
          <cell r="CW147">
            <v>0</v>
          </cell>
        </row>
        <row r="148">
          <cell r="A148">
            <v>139</v>
          </cell>
          <cell r="B148">
            <v>139</v>
          </cell>
          <cell r="C148" t="str">
            <v>HOPKINTON</v>
          </cell>
          <cell r="D148">
            <v>14</v>
          </cell>
          <cell r="E148">
            <v>192354</v>
          </cell>
          <cell r="F148">
            <v>0</v>
          </cell>
          <cell r="G148">
            <v>12423</v>
          </cell>
          <cell r="H148">
            <v>204777</v>
          </cell>
          <cell r="J148">
            <v>20641.406794045422</v>
          </cell>
          <cell r="K148">
            <v>0.42672572875156106</v>
          </cell>
          <cell r="L148">
            <v>12423</v>
          </cell>
          <cell r="M148">
            <v>33064.406794045426</v>
          </cell>
          <cell r="O148">
            <v>171712.59320595459</v>
          </cell>
          <cell r="Q148">
            <v>0</v>
          </cell>
          <cell r="R148">
            <v>20641.406794045422</v>
          </cell>
          <cell r="S148">
            <v>12423</v>
          </cell>
          <cell r="T148">
            <v>33064.406794045426</v>
          </cell>
          <cell r="V148">
            <v>60794.601249435822</v>
          </cell>
          <cell r="AA148">
            <v>139</v>
          </cell>
          <cell r="AB148">
            <v>14</v>
          </cell>
          <cell r="AC148">
            <v>9.4181568011036665E-2</v>
          </cell>
          <cell r="AD148">
            <v>0</v>
          </cell>
          <cell r="AE148">
            <v>192354</v>
          </cell>
          <cell r="AF148">
            <v>0</v>
          </cell>
          <cell r="AG148">
            <v>0</v>
          </cell>
          <cell r="AH148">
            <v>192354</v>
          </cell>
          <cell r="AI148">
            <v>0</v>
          </cell>
          <cell r="AJ148">
            <v>12423</v>
          </cell>
          <cell r="AK148">
            <v>204777</v>
          </cell>
          <cell r="AL148">
            <v>0</v>
          </cell>
          <cell r="AM148">
            <v>0</v>
          </cell>
          <cell r="AN148">
            <v>0</v>
          </cell>
          <cell r="AO148">
            <v>0</v>
          </cell>
          <cell r="AP148">
            <v>204777</v>
          </cell>
          <cell r="AR148">
            <v>139</v>
          </cell>
          <cell r="AS148">
            <v>0</v>
          </cell>
          <cell r="AT148">
            <v>0</v>
          </cell>
          <cell r="AU148">
            <v>0</v>
          </cell>
          <cell r="AV148">
            <v>0</v>
          </cell>
          <cell r="AW148">
            <v>0</v>
          </cell>
          <cell r="BB148">
            <v>139</v>
          </cell>
          <cell r="BC148">
            <v>139</v>
          </cell>
          <cell r="BD148" t="str">
            <v>HOPKINTON</v>
          </cell>
          <cell r="BE148">
            <v>192354</v>
          </cell>
          <cell r="BF148">
            <v>166662</v>
          </cell>
          <cell r="BG148">
            <v>25692</v>
          </cell>
          <cell r="BH148">
            <v>5844.75</v>
          </cell>
          <cell r="BI148">
            <v>0</v>
          </cell>
          <cell r="BJ148">
            <v>0</v>
          </cell>
          <cell r="BK148">
            <v>16230.5</v>
          </cell>
          <cell r="BL148">
            <v>512</v>
          </cell>
          <cell r="BM148">
            <v>92.351249435820137</v>
          </cell>
          <cell r="BN148">
            <v>48371.601249435822</v>
          </cell>
          <cell r="BO148">
            <v>20641.406794045422</v>
          </cell>
          <cell r="CB148">
            <v>139</v>
          </cell>
          <cell r="CC148" t="str">
            <v>HOPKINTON</v>
          </cell>
          <cell r="CD148">
            <v>0</v>
          </cell>
          <cell r="CE148">
            <v>0</v>
          </cell>
          <cell r="CF148">
            <v>0</v>
          </cell>
          <cell r="CG148">
            <v>0</v>
          </cell>
          <cell r="CH148">
            <v>0</v>
          </cell>
          <cell r="CI148">
            <v>0</v>
          </cell>
          <cell r="CJ148">
            <v>0</v>
          </cell>
          <cell r="CK148">
            <v>0</v>
          </cell>
          <cell r="CL148">
            <v>0</v>
          </cell>
          <cell r="CM148">
            <v>0</v>
          </cell>
          <cell r="CO148">
            <v>0</v>
          </cell>
          <cell r="CQ148">
            <v>25692</v>
          </cell>
          <cell r="CR148">
            <v>25692</v>
          </cell>
          <cell r="CS148">
            <v>0</v>
          </cell>
          <cell r="CT148">
            <v>92.351249435820137</v>
          </cell>
          <cell r="CU148">
            <v>92.351249435820137</v>
          </cell>
          <cell r="CW148">
            <v>0</v>
          </cell>
        </row>
        <row r="149">
          <cell r="A149">
            <v>140</v>
          </cell>
          <cell r="B149">
            <v>140</v>
          </cell>
          <cell r="C149" t="str">
            <v>HUBBARDSTON</v>
          </cell>
          <cell r="D149">
            <v>0</v>
          </cell>
          <cell r="E149">
            <v>0</v>
          </cell>
          <cell r="F149">
            <v>0</v>
          </cell>
          <cell r="G149">
            <v>0</v>
          </cell>
          <cell r="H149">
            <v>0</v>
          </cell>
          <cell r="J149">
            <v>0</v>
          </cell>
          <cell r="K149"/>
          <cell r="L149">
            <v>0</v>
          </cell>
          <cell r="M149">
            <v>0</v>
          </cell>
          <cell r="O149">
            <v>0</v>
          </cell>
          <cell r="Q149">
            <v>0</v>
          </cell>
          <cell r="R149">
            <v>0</v>
          </cell>
          <cell r="S149">
            <v>0</v>
          </cell>
          <cell r="T149">
            <v>0</v>
          </cell>
          <cell r="V149">
            <v>0</v>
          </cell>
          <cell r="AA149">
            <v>140</v>
          </cell>
          <cell r="AR149">
            <v>140</v>
          </cell>
          <cell r="BB149">
            <v>140</v>
          </cell>
          <cell r="BC149">
            <v>140</v>
          </cell>
          <cell r="BD149" t="str">
            <v>HUBBARDSTON</v>
          </cell>
          <cell r="BE149">
            <v>0</v>
          </cell>
          <cell r="BF149">
            <v>0</v>
          </cell>
          <cell r="BG149">
            <v>0</v>
          </cell>
          <cell r="BH149">
            <v>0</v>
          </cell>
          <cell r="BI149">
            <v>0</v>
          </cell>
          <cell r="BJ149">
            <v>0</v>
          </cell>
          <cell r="BK149">
            <v>0</v>
          </cell>
          <cell r="BL149">
            <v>0</v>
          </cell>
          <cell r="BM149">
            <v>0</v>
          </cell>
          <cell r="BN149">
            <v>0</v>
          </cell>
          <cell r="BO149">
            <v>0</v>
          </cell>
          <cell r="CB149">
            <v>140</v>
          </cell>
          <cell r="CC149" t="str">
            <v>HUBBARDSTON</v>
          </cell>
          <cell r="CD149">
            <v>0</v>
          </cell>
          <cell r="CE149">
            <v>0</v>
          </cell>
          <cell r="CF149">
            <v>0</v>
          </cell>
          <cell r="CG149">
            <v>0</v>
          </cell>
          <cell r="CH149">
            <v>0</v>
          </cell>
          <cell r="CI149">
            <v>0</v>
          </cell>
          <cell r="CJ149">
            <v>0</v>
          </cell>
          <cell r="CK149">
            <v>0</v>
          </cell>
          <cell r="CL149">
            <v>0</v>
          </cell>
          <cell r="CM149">
            <v>0</v>
          </cell>
          <cell r="CO149">
            <v>0</v>
          </cell>
          <cell r="CQ149">
            <v>0</v>
          </cell>
          <cell r="CR149">
            <v>0</v>
          </cell>
          <cell r="CS149">
            <v>0</v>
          </cell>
          <cell r="CT149">
            <v>0</v>
          </cell>
          <cell r="CU149">
            <v>0</v>
          </cell>
          <cell r="CW149">
            <v>0</v>
          </cell>
        </row>
        <row r="150">
          <cell r="A150">
            <v>141</v>
          </cell>
          <cell r="B150">
            <v>141</v>
          </cell>
          <cell r="C150" t="str">
            <v>HUDSON</v>
          </cell>
          <cell r="D150">
            <v>134</v>
          </cell>
          <cell r="E150">
            <v>1915001</v>
          </cell>
          <cell r="F150">
            <v>0</v>
          </cell>
          <cell r="G150">
            <v>117853</v>
          </cell>
          <cell r="H150">
            <v>2032854</v>
          </cell>
          <cell r="J150">
            <v>214732.87025291831</v>
          </cell>
          <cell r="K150">
            <v>0.45662924436540125</v>
          </cell>
          <cell r="L150">
            <v>117853</v>
          </cell>
          <cell r="M150">
            <v>332585.87025291834</v>
          </cell>
          <cell r="O150">
            <v>1700268.1297470815</v>
          </cell>
          <cell r="Q150">
            <v>14666</v>
          </cell>
          <cell r="R150">
            <v>214732.87025291831</v>
          </cell>
          <cell r="S150">
            <v>118724</v>
          </cell>
          <cell r="T150">
            <v>347251.87025291834</v>
          </cell>
          <cell r="V150">
            <v>602775.5</v>
          </cell>
          <cell r="AA150">
            <v>141</v>
          </cell>
          <cell r="AB150">
            <v>134</v>
          </cell>
          <cell r="AC150">
            <v>1.1006160164271048</v>
          </cell>
          <cell r="AD150">
            <v>0</v>
          </cell>
          <cell r="AE150">
            <v>1928796</v>
          </cell>
          <cell r="AF150">
            <v>0</v>
          </cell>
          <cell r="AG150">
            <v>0</v>
          </cell>
          <cell r="AH150">
            <v>1928796</v>
          </cell>
          <cell r="AI150">
            <v>0</v>
          </cell>
          <cell r="AJ150">
            <v>118724</v>
          </cell>
          <cell r="AK150">
            <v>2047520</v>
          </cell>
          <cell r="AL150">
            <v>0</v>
          </cell>
          <cell r="AM150">
            <v>0</v>
          </cell>
          <cell r="AN150">
            <v>0</v>
          </cell>
          <cell r="AO150">
            <v>0</v>
          </cell>
          <cell r="AP150">
            <v>2047520</v>
          </cell>
          <cell r="AR150">
            <v>141</v>
          </cell>
          <cell r="AS150">
            <v>0</v>
          </cell>
          <cell r="AT150">
            <v>0</v>
          </cell>
          <cell r="AU150">
            <v>0</v>
          </cell>
          <cell r="AV150">
            <v>0</v>
          </cell>
          <cell r="AW150">
            <v>0</v>
          </cell>
          <cell r="BB150">
            <v>141</v>
          </cell>
          <cell r="BC150">
            <v>141</v>
          </cell>
          <cell r="BD150" t="str">
            <v>HUDSON</v>
          </cell>
          <cell r="BE150">
            <v>1915001</v>
          </cell>
          <cell r="BF150">
            <v>1646766</v>
          </cell>
          <cell r="BG150">
            <v>268235</v>
          </cell>
          <cell r="BH150">
            <v>24199.75</v>
          </cell>
          <cell r="BI150">
            <v>100121</v>
          </cell>
          <cell r="BJ150">
            <v>55304.25</v>
          </cell>
          <cell r="BK150">
            <v>22396.5</v>
          </cell>
          <cell r="BL150">
            <v>0</v>
          </cell>
          <cell r="BM150">
            <v>0</v>
          </cell>
          <cell r="BN150">
            <v>470256.5</v>
          </cell>
          <cell r="BO150">
            <v>214732.87025291831</v>
          </cell>
          <cell r="CB150">
            <v>141</v>
          </cell>
          <cell r="CC150" t="str">
            <v>HUDSON</v>
          </cell>
          <cell r="CD150">
            <v>0</v>
          </cell>
          <cell r="CE150">
            <v>-13795</v>
          </cell>
          <cell r="CF150">
            <v>0</v>
          </cell>
          <cell r="CG150">
            <v>-871</v>
          </cell>
          <cell r="CH150">
            <v>-14666</v>
          </cell>
          <cell r="CI150">
            <v>13795</v>
          </cell>
          <cell r="CJ150">
            <v>0</v>
          </cell>
          <cell r="CK150">
            <v>871</v>
          </cell>
          <cell r="CL150">
            <v>14666</v>
          </cell>
          <cell r="CM150">
            <v>0</v>
          </cell>
          <cell r="CO150">
            <v>0</v>
          </cell>
          <cell r="CQ150">
            <v>268235</v>
          </cell>
          <cell r="CR150">
            <v>282030</v>
          </cell>
          <cell r="CS150">
            <v>-13795</v>
          </cell>
          <cell r="CT150">
            <v>-8787.1811122134168</v>
          </cell>
          <cell r="CU150">
            <v>0</v>
          </cell>
          <cell r="CW150">
            <v>0</v>
          </cell>
        </row>
        <row r="151">
          <cell r="A151">
            <v>142</v>
          </cell>
          <cell r="B151">
            <v>142</v>
          </cell>
          <cell r="C151" t="str">
            <v>HULL</v>
          </cell>
          <cell r="D151">
            <v>29</v>
          </cell>
          <cell r="E151">
            <v>548448</v>
          </cell>
          <cell r="F151">
            <v>0</v>
          </cell>
          <cell r="G151">
            <v>25897</v>
          </cell>
          <cell r="H151">
            <v>574345</v>
          </cell>
          <cell r="J151">
            <v>360.96050344971115</v>
          </cell>
          <cell r="K151">
            <v>4.0063033322253836E-3</v>
          </cell>
          <cell r="L151">
            <v>25897</v>
          </cell>
          <cell r="M151">
            <v>26257.960503449711</v>
          </cell>
          <cell r="O151">
            <v>548087.03949655034</v>
          </cell>
          <cell r="Q151">
            <v>0</v>
          </cell>
          <cell r="R151">
            <v>360.96050344971115</v>
          </cell>
          <cell r="S151">
            <v>25897</v>
          </cell>
          <cell r="T151">
            <v>26257.960503449711</v>
          </cell>
          <cell r="V151">
            <v>115995.14622529049</v>
          </cell>
          <cell r="AA151">
            <v>142</v>
          </cell>
          <cell r="AB151">
            <v>29</v>
          </cell>
          <cell r="AC151">
            <v>0</v>
          </cell>
          <cell r="AD151">
            <v>0</v>
          </cell>
          <cell r="AE151">
            <v>548448</v>
          </cell>
          <cell r="AF151">
            <v>0</v>
          </cell>
          <cell r="AG151">
            <v>0</v>
          </cell>
          <cell r="AH151">
            <v>548448</v>
          </cell>
          <cell r="AI151">
            <v>0</v>
          </cell>
          <cell r="AJ151">
            <v>25897</v>
          </cell>
          <cell r="AK151">
            <v>574345</v>
          </cell>
          <cell r="AL151">
            <v>0</v>
          </cell>
          <cell r="AM151">
            <v>0</v>
          </cell>
          <cell r="AN151">
            <v>0</v>
          </cell>
          <cell r="AO151">
            <v>0</v>
          </cell>
          <cell r="AP151">
            <v>574345</v>
          </cell>
          <cell r="AR151">
            <v>142</v>
          </cell>
          <cell r="AS151">
            <v>0</v>
          </cell>
          <cell r="AT151">
            <v>0</v>
          </cell>
          <cell r="AU151">
            <v>0</v>
          </cell>
          <cell r="AV151">
            <v>0</v>
          </cell>
          <cell r="AW151">
            <v>0</v>
          </cell>
          <cell r="BB151">
            <v>142</v>
          </cell>
          <cell r="BC151">
            <v>142</v>
          </cell>
          <cell r="BD151" t="str">
            <v>HULL</v>
          </cell>
          <cell r="BE151">
            <v>548448</v>
          </cell>
          <cell r="BF151">
            <v>647190</v>
          </cell>
          <cell r="BG151">
            <v>0</v>
          </cell>
          <cell r="BH151">
            <v>28992</v>
          </cell>
          <cell r="BI151">
            <v>29872</v>
          </cell>
          <cell r="BJ151">
            <v>15661.25</v>
          </cell>
          <cell r="BK151">
            <v>8611</v>
          </cell>
          <cell r="BL151">
            <v>6511</v>
          </cell>
          <cell r="BM151">
            <v>450.89622529048938</v>
          </cell>
          <cell r="BN151">
            <v>90098.146225290489</v>
          </cell>
          <cell r="BO151">
            <v>360.96050344971115</v>
          </cell>
          <cell r="CB151">
            <v>142</v>
          </cell>
          <cell r="CC151" t="str">
            <v>HULL</v>
          </cell>
          <cell r="CD151">
            <v>0</v>
          </cell>
          <cell r="CE151">
            <v>0</v>
          </cell>
          <cell r="CF151">
            <v>0</v>
          </cell>
          <cell r="CG151">
            <v>0</v>
          </cell>
          <cell r="CH151">
            <v>0</v>
          </cell>
          <cell r="CI151">
            <v>0</v>
          </cell>
          <cell r="CJ151">
            <v>0</v>
          </cell>
          <cell r="CK151">
            <v>0</v>
          </cell>
          <cell r="CL151">
            <v>0</v>
          </cell>
          <cell r="CM151">
            <v>0</v>
          </cell>
          <cell r="CO151">
            <v>0</v>
          </cell>
          <cell r="CQ151">
            <v>0</v>
          </cell>
          <cell r="CR151">
            <v>0</v>
          </cell>
          <cell r="CS151">
            <v>0</v>
          </cell>
          <cell r="CT151">
            <v>450.89622529048938</v>
          </cell>
          <cell r="CU151">
            <v>450.89622529048938</v>
          </cell>
          <cell r="CW151">
            <v>0</v>
          </cell>
        </row>
        <row r="152">
          <cell r="A152">
            <v>143</v>
          </cell>
          <cell r="B152">
            <v>143</v>
          </cell>
          <cell r="C152" t="str">
            <v>HUNTINGTON</v>
          </cell>
          <cell r="D152">
            <v>0</v>
          </cell>
          <cell r="E152">
            <v>0</v>
          </cell>
          <cell r="F152">
            <v>0</v>
          </cell>
          <cell r="G152">
            <v>0</v>
          </cell>
          <cell r="H152">
            <v>0</v>
          </cell>
          <cell r="J152">
            <v>0</v>
          </cell>
          <cell r="K152"/>
          <cell r="L152">
            <v>0</v>
          </cell>
          <cell r="M152">
            <v>0</v>
          </cell>
          <cell r="O152">
            <v>0</v>
          </cell>
          <cell r="Q152">
            <v>0</v>
          </cell>
          <cell r="R152">
            <v>0</v>
          </cell>
          <cell r="S152">
            <v>0</v>
          </cell>
          <cell r="T152">
            <v>0</v>
          </cell>
          <cell r="V152">
            <v>0</v>
          </cell>
          <cell r="AA152">
            <v>143</v>
          </cell>
          <cell r="AR152">
            <v>143</v>
          </cell>
          <cell r="BB152">
            <v>143</v>
          </cell>
          <cell r="BC152">
            <v>143</v>
          </cell>
          <cell r="BD152" t="str">
            <v>HUNTINGTON</v>
          </cell>
          <cell r="BE152">
            <v>0</v>
          </cell>
          <cell r="BF152">
            <v>0</v>
          </cell>
          <cell r="BG152">
            <v>0</v>
          </cell>
          <cell r="BH152">
            <v>0</v>
          </cell>
          <cell r="BI152">
            <v>0</v>
          </cell>
          <cell r="BJ152">
            <v>0</v>
          </cell>
          <cell r="BK152">
            <v>0</v>
          </cell>
          <cell r="BL152">
            <v>0</v>
          </cell>
          <cell r="BM152">
            <v>0</v>
          </cell>
          <cell r="BN152">
            <v>0</v>
          </cell>
          <cell r="BO152">
            <v>0</v>
          </cell>
          <cell r="CB152">
            <v>143</v>
          </cell>
          <cell r="CC152" t="str">
            <v>HUNTINGTON</v>
          </cell>
          <cell r="CD152">
            <v>0</v>
          </cell>
          <cell r="CE152">
            <v>0</v>
          </cell>
          <cell r="CF152">
            <v>0</v>
          </cell>
          <cell r="CG152">
            <v>0</v>
          </cell>
          <cell r="CH152">
            <v>0</v>
          </cell>
          <cell r="CI152">
            <v>0</v>
          </cell>
          <cell r="CJ152">
            <v>0</v>
          </cell>
          <cell r="CK152">
            <v>0</v>
          </cell>
          <cell r="CL152">
            <v>0</v>
          </cell>
          <cell r="CM152">
            <v>0</v>
          </cell>
          <cell r="CO152">
            <v>0</v>
          </cell>
          <cell r="CQ152">
            <v>0</v>
          </cell>
          <cell r="CR152">
            <v>0</v>
          </cell>
          <cell r="CS152">
            <v>0</v>
          </cell>
          <cell r="CT152">
            <v>0</v>
          </cell>
          <cell r="CU152">
            <v>0</v>
          </cell>
          <cell r="CW152">
            <v>0</v>
          </cell>
        </row>
        <row r="153">
          <cell r="A153">
            <v>144</v>
          </cell>
          <cell r="B153">
            <v>144</v>
          </cell>
          <cell r="C153" t="str">
            <v>IPSWICH</v>
          </cell>
          <cell r="D153">
            <v>0</v>
          </cell>
          <cell r="E153">
            <v>0</v>
          </cell>
          <cell r="F153">
            <v>0</v>
          </cell>
          <cell r="G153">
            <v>0</v>
          </cell>
          <cell r="H153">
            <v>0</v>
          </cell>
          <cell r="J153">
            <v>0</v>
          </cell>
          <cell r="K153"/>
          <cell r="L153">
            <v>0</v>
          </cell>
          <cell r="M153">
            <v>0</v>
          </cell>
          <cell r="O153">
            <v>0</v>
          </cell>
          <cell r="Q153">
            <v>0</v>
          </cell>
          <cell r="R153">
            <v>0</v>
          </cell>
          <cell r="S153">
            <v>0</v>
          </cell>
          <cell r="T153">
            <v>0</v>
          </cell>
          <cell r="V153">
            <v>0</v>
          </cell>
          <cell r="AA153">
            <v>144</v>
          </cell>
          <cell r="AR153">
            <v>144</v>
          </cell>
          <cell r="BB153">
            <v>144</v>
          </cell>
          <cell r="BC153">
            <v>144</v>
          </cell>
          <cell r="BD153" t="str">
            <v>IPSWICH</v>
          </cell>
          <cell r="BE153">
            <v>0</v>
          </cell>
          <cell r="BF153">
            <v>0</v>
          </cell>
          <cell r="BG153">
            <v>0</v>
          </cell>
          <cell r="BH153">
            <v>0</v>
          </cell>
          <cell r="BI153">
            <v>0</v>
          </cell>
          <cell r="BJ153">
            <v>0</v>
          </cell>
          <cell r="BK153">
            <v>0</v>
          </cell>
          <cell r="BL153">
            <v>0</v>
          </cell>
          <cell r="BM153">
            <v>0</v>
          </cell>
          <cell r="BN153">
            <v>0</v>
          </cell>
          <cell r="BO153">
            <v>0</v>
          </cell>
          <cell r="CB153">
            <v>144</v>
          </cell>
          <cell r="CC153" t="str">
            <v>IPSWICH</v>
          </cell>
          <cell r="CD153">
            <v>0</v>
          </cell>
          <cell r="CE153">
            <v>0</v>
          </cell>
          <cell r="CF153">
            <v>0</v>
          </cell>
          <cell r="CG153">
            <v>0</v>
          </cell>
          <cell r="CH153">
            <v>0</v>
          </cell>
          <cell r="CI153">
            <v>0</v>
          </cell>
          <cell r="CJ153">
            <v>0</v>
          </cell>
          <cell r="CK153">
            <v>0</v>
          </cell>
          <cell r="CL153">
            <v>0</v>
          </cell>
          <cell r="CM153">
            <v>0</v>
          </cell>
          <cell r="CO153">
            <v>0</v>
          </cell>
          <cell r="CQ153">
            <v>0</v>
          </cell>
          <cell r="CR153">
            <v>0</v>
          </cell>
          <cell r="CS153">
            <v>0</v>
          </cell>
          <cell r="CT153">
            <v>0</v>
          </cell>
          <cell r="CU153">
            <v>0</v>
          </cell>
          <cell r="CW153">
            <v>0</v>
          </cell>
        </row>
        <row r="154">
          <cell r="A154">
            <v>145</v>
          </cell>
          <cell r="B154">
            <v>145</v>
          </cell>
          <cell r="C154" t="str">
            <v>KINGSTON</v>
          </cell>
          <cell r="D154">
            <v>17</v>
          </cell>
          <cell r="E154">
            <v>206856</v>
          </cell>
          <cell r="F154">
            <v>0</v>
          </cell>
          <cell r="G154">
            <v>15181</v>
          </cell>
          <cell r="H154">
            <v>222037</v>
          </cell>
          <cell r="J154">
            <v>74779.305194390225</v>
          </cell>
          <cell r="K154">
            <v>0.57457651175627333</v>
          </cell>
          <cell r="L154">
            <v>15181</v>
          </cell>
          <cell r="M154">
            <v>89960.305194390225</v>
          </cell>
          <cell r="O154">
            <v>132076.69480560976</v>
          </cell>
          <cell r="Q154">
            <v>0</v>
          </cell>
          <cell r="R154">
            <v>74779.305194390225</v>
          </cell>
          <cell r="S154">
            <v>15181</v>
          </cell>
          <cell r="T154">
            <v>89960.305194390225</v>
          </cell>
          <cell r="V154">
            <v>145327.81885588542</v>
          </cell>
          <cell r="AA154">
            <v>145</v>
          </cell>
          <cell r="AB154">
            <v>17</v>
          </cell>
          <cell r="AC154">
            <v>0</v>
          </cell>
          <cell r="AD154">
            <v>0</v>
          </cell>
          <cell r="AE154">
            <v>206856</v>
          </cell>
          <cell r="AF154">
            <v>0</v>
          </cell>
          <cell r="AG154">
            <v>0</v>
          </cell>
          <cell r="AH154">
            <v>206856</v>
          </cell>
          <cell r="AI154">
            <v>0</v>
          </cell>
          <cell r="AJ154">
            <v>15181</v>
          </cell>
          <cell r="AK154">
            <v>222037</v>
          </cell>
          <cell r="AL154">
            <v>0</v>
          </cell>
          <cell r="AM154">
            <v>0</v>
          </cell>
          <cell r="AN154">
            <v>0</v>
          </cell>
          <cell r="AO154">
            <v>0</v>
          </cell>
          <cell r="AP154">
            <v>222037</v>
          </cell>
          <cell r="AR154">
            <v>145</v>
          </cell>
          <cell r="AS154">
            <v>0</v>
          </cell>
          <cell r="AT154">
            <v>0</v>
          </cell>
          <cell r="AU154">
            <v>0</v>
          </cell>
          <cell r="AV154">
            <v>0</v>
          </cell>
          <cell r="AW154">
            <v>0</v>
          </cell>
          <cell r="BB154">
            <v>145</v>
          </cell>
          <cell r="BC154">
            <v>145</v>
          </cell>
          <cell r="BD154" t="str">
            <v>KINGSTON</v>
          </cell>
          <cell r="BE154">
            <v>206856</v>
          </cell>
          <cell r="BF154">
            <v>113599</v>
          </cell>
          <cell r="BG154">
            <v>93257</v>
          </cell>
          <cell r="BH154">
            <v>9750.75</v>
          </cell>
          <cell r="BI154">
            <v>0</v>
          </cell>
          <cell r="BJ154">
            <v>6247.5</v>
          </cell>
          <cell r="BK154">
            <v>18617.75</v>
          </cell>
          <cell r="BL154">
            <v>2119.75</v>
          </cell>
          <cell r="BM154">
            <v>154.06885588542355</v>
          </cell>
          <cell r="BN154">
            <v>130146.81885588542</v>
          </cell>
          <cell r="BO154">
            <v>74779.305194390225</v>
          </cell>
          <cell r="CB154">
            <v>145</v>
          </cell>
          <cell r="CC154" t="str">
            <v>KINGSTON</v>
          </cell>
          <cell r="CD154">
            <v>0</v>
          </cell>
          <cell r="CE154">
            <v>0</v>
          </cell>
          <cell r="CF154">
            <v>0</v>
          </cell>
          <cell r="CG154">
            <v>0</v>
          </cell>
          <cell r="CH154">
            <v>0</v>
          </cell>
          <cell r="CI154">
            <v>0</v>
          </cell>
          <cell r="CJ154">
            <v>0</v>
          </cell>
          <cell r="CK154">
            <v>0</v>
          </cell>
          <cell r="CL154">
            <v>0</v>
          </cell>
          <cell r="CM154">
            <v>0</v>
          </cell>
          <cell r="CO154">
            <v>0</v>
          </cell>
          <cell r="CQ154">
            <v>93257</v>
          </cell>
          <cell r="CR154">
            <v>93257</v>
          </cell>
          <cell r="CS154">
            <v>0</v>
          </cell>
          <cell r="CT154">
            <v>154.06885588542355</v>
          </cell>
          <cell r="CU154">
            <v>154.06885588542355</v>
          </cell>
          <cell r="CW154">
            <v>0</v>
          </cell>
        </row>
        <row r="155">
          <cell r="A155">
            <v>146</v>
          </cell>
          <cell r="B155">
            <v>146</v>
          </cell>
          <cell r="C155" t="str">
            <v>LAKEVILLE</v>
          </cell>
          <cell r="D155">
            <v>0</v>
          </cell>
          <cell r="E155">
            <v>0</v>
          </cell>
          <cell r="F155">
            <v>0</v>
          </cell>
          <cell r="G155">
            <v>0</v>
          </cell>
          <cell r="H155">
            <v>0</v>
          </cell>
          <cell r="J155">
            <v>0</v>
          </cell>
          <cell r="K155"/>
          <cell r="L155">
            <v>0</v>
          </cell>
          <cell r="M155">
            <v>0</v>
          </cell>
          <cell r="O155">
            <v>0</v>
          </cell>
          <cell r="Q155">
            <v>0</v>
          </cell>
          <cell r="R155">
            <v>0</v>
          </cell>
          <cell r="S155">
            <v>0</v>
          </cell>
          <cell r="T155">
            <v>0</v>
          </cell>
          <cell r="V155">
            <v>0</v>
          </cell>
          <cell r="AA155">
            <v>146</v>
          </cell>
          <cell r="AR155">
            <v>146</v>
          </cell>
          <cell r="BB155">
            <v>146</v>
          </cell>
          <cell r="BC155">
            <v>146</v>
          </cell>
          <cell r="BD155" t="str">
            <v>LAKEVILLE</v>
          </cell>
          <cell r="BE155">
            <v>0</v>
          </cell>
          <cell r="BF155">
            <v>0</v>
          </cell>
          <cell r="BG155">
            <v>0</v>
          </cell>
          <cell r="BH155">
            <v>0</v>
          </cell>
          <cell r="BI155">
            <v>0</v>
          </cell>
          <cell r="BJ155">
            <v>0</v>
          </cell>
          <cell r="BK155">
            <v>0</v>
          </cell>
          <cell r="BL155">
            <v>0</v>
          </cell>
          <cell r="BM155">
            <v>0</v>
          </cell>
          <cell r="BN155">
            <v>0</v>
          </cell>
          <cell r="BO155">
            <v>0</v>
          </cell>
          <cell r="CB155">
            <v>146</v>
          </cell>
          <cell r="CC155" t="str">
            <v>LAKEVILLE</v>
          </cell>
          <cell r="CD155">
            <v>0</v>
          </cell>
          <cell r="CE155">
            <v>0</v>
          </cell>
          <cell r="CF155">
            <v>0</v>
          </cell>
          <cell r="CG155">
            <v>0</v>
          </cell>
          <cell r="CH155">
            <v>0</v>
          </cell>
          <cell r="CI155">
            <v>0</v>
          </cell>
          <cell r="CJ155">
            <v>0</v>
          </cell>
          <cell r="CK155">
            <v>0</v>
          </cell>
          <cell r="CL155">
            <v>0</v>
          </cell>
          <cell r="CM155">
            <v>0</v>
          </cell>
          <cell r="CO155">
            <v>0</v>
          </cell>
          <cell r="CQ155">
            <v>0</v>
          </cell>
          <cell r="CR155">
            <v>0</v>
          </cell>
          <cell r="CS155">
            <v>0</v>
          </cell>
          <cell r="CT155">
            <v>0</v>
          </cell>
          <cell r="CU155">
            <v>0</v>
          </cell>
          <cell r="CW155">
            <v>0</v>
          </cell>
        </row>
        <row r="156">
          <cell r="A156">
            <v>147</v>
          </cell>
          <cell r="B156">
            <v>147</v>
          </cell>
          <cell r="C156" t="str">
            <v>LANCASTER</v>
          </cell>
          <cell r="D156">
            <v>0</v>
          </cell>
          <cell r="E156">
            <v>0</v>
          </cell>
          <cell r="F156">
            <v>0</v>
          </cell>
          <cell r="G156">
            <v>0</v>
          </cell>
          <cell r="H156">
            <v>0</v>
          </cell>
          <cell r="J156">
            <v>0</v>
          </cell>
          <cell r="K156"/>
          <cell r="L156">
            <v>0</v>
          </cell>
          <cell r="M156">
            <v>0</v>
          </cell>
          <cell r="O156">
            <v>0</v>
          </cell>
          <cell r="Q156">
            <v>0</v>
          </cell>
          <cell r="R156">
            <v>0</v>
          </cell>
          <cell r="S156">
            <v>0</v>
          </cell>
          <cell r="T156">
            <v>0</v>
          </cell>
          <cell r="V156">
            <v>0</v>
          </cell>
          <cell r="AA156">
            <v>147</v>
          </cell>
          <cell r="AR156">
            <v>147</v>
          </cell>
          <cell r="BB156">
            <v>147</v>
          </cell>
          <cell r="BC156">
            <v>147</v>
          </cell>
          <cell r="BD156" t="str">
            <v>LANCASTER</v>
          </cell>
          <cell r="BE156">
            <v>0</v>
          </cell>
          <cell r="BF156">
            <v>0</v>
          </cell>
          <cell r="BG156">
            <v>0</v>
          </cell>
          <cell r="BH156">
            <v>0</v>
          </cell>
          <cell r="BI156">
            <v>0</v>
          </cell>
          <cell r="BJ156">
            <v>0</v>
          </cell>
          <cell r="BK156">
            <v>0</v>
          </cell>
          <cell r="BL156">
            <v>0</v>
          </cell>
          <cell r="BM156">
            <v>0</v>
          </cell>
          <cell r="BN156">
            <v>0</v>
          </cell>
          <cell r="BO156">
            <v>0</v>
          </cell>
          <cell r="CB156">
            <v>147</v>
          </cell>
          <cell r="CC156" t="str">
            <v>LANCASTER</v>
          </cell>
          <cell r="CD156">
            <v>0</v>
          </cell>
          <cell r="CE156">
            <v>0</v>
          </cell>
          <cell r="CF156">
            <v>0</v>
          </cell>
          <cell r="CG156">
            <v>0</v>
          </cell>
          <cell r="CH156">
            <v>0</v>
          </cell>
          <cell r="CI156">
            <v>0</v>
          </cell>
          <cell r="CJ156">
            <v>0</v>
          </cell>
          <cell r="CK156">
            <v>0</v>
          </cell>
          <cell r="CL156">
            <v>0</v>
          </cell>
          <cell r="CM156">
            <v>0</v>
          </cell>
          <cell r="CO156">
            <v>0</v>
          </cell>
          <cell r="CQ156">
            <v>0</v>
          </cell>
          <cell r="CR156">
            <v>0</v>
          </cell>
          <cell r="CS156">
            <v>0</v>
          </cell>
          <cell r="CT156">
            <v>0</v>
          </cell>
          <cell r="CU156">
            <v>0</v>
          </cell>
          <cell r="CW156">
            <v>0</v>
          </cell>
        </row>
        <row r="157">
          <cell r="A157">
            <v>148</v>
          </cell>
          <cell r="B157">
            <v>148</v>
          </cell>
          <cell r="C157" t="str">
            <v>LANESBOROUGH</v>
          </cell>
          <cell r="D157">
            <v>0</v>
          </cell>
          <cell r="E157">
            <v>0</v>
          </cell>
          <cell r="F157">
            <v>0</v>
          </cell>
          <cell r="G157">
            <v>0</v>
          </cell>
          <cell r="H157">
            <v>0</v>
          </cell>
          <cell r="J157">
            <v>-1.3682622415795598</v>
          </cell>
          <cell r="K157">
            <v>-1.247584534118768E-4</v>
          </cell>
          <cell r="L157">
            <v>0</v>
          </cell>
          <cell r="M157">
            <v>-1.3682622415795598</v>
          </cell>
          <cell r="O157">
            <v>1.3682622415795598</v>
          </cell>
          <cell r="Q157">
            <v>0</v>
          </cell>
          <cell r="R157">
            <v>-1.3682622415795598</v>
          </cell>
          <cell r="S157">
            <v>0</v>
          </cell>
          <cell r="T157">
            <v>-1.3682622415795598</v>
          </cell>
          <cell r="V157">
            <v>10967.290826076427</v>
          </cell>
          <cell r="AA157">
            <v>148</v>
          </cell>
          <cell r="AR157">
            <v>148</v>
          </cell>
          <cell r="BB157">
            <v>148</v>
          </cell>
          <cell r="BC157">
            <v>148</v>
          </cell>
          <cell r="BD157" t="str">
            <v>LANESBOROUGH</v>
          </cell>
          <cell r="BE157">
            <v>0</v>
          </cell>
          <cell r="BF157">
            <v>0</v>
          </cell>
          <cell r="BG157">
            <v>0</v>
          </cell>
          <cell r="BH157">
            <v>0</v>
          </cell>
          <cell r="BI157">
            <v>7093</v>
          </cell>
          <cell r="BJ157">
            <v>3876</v>
          </cell>
          <cell r="BK157">
            <v>0</v>
          </cell>
          <cell r="BL157">
            <v>0</v>
          </cell>
          <cell r="BM157">
            <v>-1.7091739235721661</v>
          </cell>
          <cell r="BN157">
            <v>10967.290826076427</v>
          </cell>
          <cell r="BO157">
            <v>-1.3682622415795598</v>
          </cell>
          <cell r="CB157">
            <v>148</v>
          </cell>
          <cell r="CC157" t="str">
            <v>LANESBOROUGH</v>
          </cell>
          <cell r="CD157">
            <v>0</v>
          </cell>
          <cell r="CE157">
            <v>0</v>
          </cell>
          <cell r="CF157">
            <v>0</v>
          </cell>
          <cell r="CG157">
            <v>0</v>
          </cell>
          <cell r="CH157">
            <v>0</v>
          </cell>
          <cell r="CI157">
            <v>0</v>
          </cell>
          <cell r="CJ157">
            <v>0</v>
          </cell>
          <cell r="CK157">
            <v>0</v>
          </cell>
          <cell r="CL157">
            <v>0</v>
          </cell>
          <cell r="CM157">
            <v>0</v>
          </cell>
          <cell r="CO157">
            <v>0</v>
          </cell>
          <cell r="CQ157">
            <v>0</v>
          </cell>
          <cell r="CR157">
            <v>0</v>
          </cell>
          <cell r="CS157">
            <v>0</v>
          </cell>
          <cell r="CT157">
            <v>-1.7091739235721661</v>
          </cell>
          <cell r="CU157">
            <v>-1.7091739235721661</v>
          </cell>
          <cell r="CW157">
            <v>0</v>
          </cell>
        </row>
        <row r="158">
          <cell r="A158">
            <v>149</v>
          </cell>
          <cell r="B158">
            <v>149</v>
          </cell>
          <cell r="C158" t="str">
            <v>LAWRENCE</v>
          </cell>
          <cell r="D158">
            <v>1882</v>
          </cell>
          <cell r="E158">
            <v>22615100</v>
          </cell>
          <cell r="F158">
            <v>728099</v>
          </cell>
          <cell r="G158">
            <v>1680563</v>
          </cell>
          <cell r="H158">
            <v>25023762</v>
          </cell>
          <cell r="J158">
            <v>2849017.9758120226</v>
          </cell>
          <cell r="K158">
            <v>0.57401848716698478</v>
          </cell>
          <cell r="L158">
            <v>1680563</v>
          </cell>
          <cell r="M158">
            <v>4529580.9758120226</v>
          </cell>
          <cell r="O158">
            <v>20494181.024187978</v>
          </cell>
          <cell r="Q158">
            <v>0</v>
          </cell>
          <cell r="R158">
            <v>2849017.9758120226</v>
          </cell>
          <cell r="S158">
            <v>1680563</v>
          </cell>
          <cell r="T158">
            <v>4529580.9758120226</v>
          </cell>
          <cell r="V158">
            <v>6643849.0953191379</v>
          </cell>
          <cell r="AA158">
            <v>149</v>
          </cell>
          <cell r="AB158">
            <v>1882</v>
          </cell>
          <cell r="AC158">
            <v>7.0870716332286185E-2</v>
          </cell>
          <cell r="AD158">
            <v>0</v>
          </cell>
          <cell r="AE158">
            <v>22615100</v>
          </cell>
          <cell r="AF158">
            <v>0</v>
          </cell>
          <cell r="AG158">
            <v>0</v>
          </cell>
          <cell r="AH158">
            <v>22615100</v>
          </cell>
          <cell r="AI158">
            <v>0</v>
          </cell>
          <cell r="AJ158">
            <v>1680563</v>
          </cell>
          <cell r="AK158">
            <v>24295663</v>
          </cell>
          <cell r="AL158">
            <v>0</v>
          </cell>
          <cell r="AM158">
            <v>0</v>
          </cell>
          <cell r="AN158">
            <v>0</v>
          </cell>
          <cell r="AO158">
            <v>0</v>
          </cell>
          <cell r="AP158">
            <v>24295663</v>
          </cell>
          <cell r="AR158">
            <v>149</v>
          </cell>
          <cell r="AS158">
            <v>0</v>
          </cell>
          <cell r="AT158">
            <v>0</v>
          </cell>
          <cell r="AU158">
            <v>0</v>
          </cell>
          <cell r="AV158">
            <v>0</v>
          </cell>
          <cell r="AW158">
            <v>0</v>
          </cell>
          <cell r="BB158">
            <v>149</v>
          </cell>
          <cell r="BC158">
            <v>149</v>
          </cell>
          <cell r="BD158" t="str">
            <v>LAWRENCE</v>
          </cell>
          <cell r="BE158">
            <v>22615100</v>
          </cell>
          <cell r="BF158">
            <v>19057185</v>
          </cell>
          <cell r="BG158">
            <v>3557915</v>
          </cell>
          <cell r="BH158">
            <v>60430.5</v>
          </cell>
          <cell r="BI158">
            <v>189429</v>
          </cell>
          <cell r="BJ158">
            <v>330244.25</v>
          </cell>
          <cell r="BK158">
            <v>492986</v>
          </cell>
          <cell r="BL158">
            <v>331326.5</v>
          </cell>
          <cell r="BM158">
            <v>954.84531913790852</v>
          </cell>
          <cell r="BN158">
            <v>4963286.0953191379</v>
          </cell>
          <cell r="BO158">
            <v>2849017.9758120226</v>
          </cell>
          <cell r="CB158">
            <v>149</v>
          </cell>
          <cell r="CC158" t="str">
            <v>LAWRENCE</v>
          </cell>
          <cell r="CD158">
            <v>0</v>
          </cell>
          <cell r="CE158">
            <v>0</v>
          </cell>
          <cell r="CF158">
            <v>0</v>
          </cell>
          <cell r="CG158">
            <v>0</v>
          </cell>
          <cell r="CH158">
            <v>0</v>
          </cell>
          <cell r="CI158">
            <v>0</v>
          </cell>
          <cell r="CJ158">
            <v>0</v>
          </cell>
          <cell r="CK158">
            <v>0</v>
          </cell>
          <cell r="CL158">
            <v>0</v>
          </cell>
          <cell r="CM158">
            <v>0</v>
          </cell>
          <cell r="CO158">
            <v>0</v>
          </cell>
          <cell r="CQ158">
            <v>3557915</v>
          </cell>
          <cell r="CR158">
            <v>3557915</v>
          </cell>
          <cell r="CS158">
            <v>0</v>
          </cell>
          <cell r="CT158">
            <v>954.84531913790852</v>
          </cell>
          <cell r="CU158">
            <v>954.84531913790852</v>
          </cell>
          <cell r="CW158">
            <v>0</v>
          </cell>
        </row>
        <row r="159">
          <cell r="A159">
            <v>150</v>
          </cell>
          <cell r="B159">
            <v>150</v>
          </cell>
          <cell r="C159" t="str">
            <v>LEE</v>
          </cell>
          <cell r="D159">
            <v>0</v>
          </cell>
          <cell r="E159">
            <v>0</v>
          </cell>
          <cell r="F159">
            <v>0</v>
          </cell>
          <cell r="G159">
            <v>0</v>
          </cell>
          <cell r="H159">
            <v>0</v>
          </cell>
          <cell r="J159">
            <v>0</v>
          </cell>
          <cell r="K159">
            <v>0</v>
          </cell>
          <cell r="L159">
            <v>0</v>
          </cell>
          <cell r="M159">
            <v>0</v>
          </cell>
          <cell r="O159">
            <v>0</v>
          </cell>
          <cell r="Q159">
            <v>0</v>
          </cell>
          <cell r="R159">
            <v>0</v>
          </cell>
          <cell r="S159">
            <v>0</v>
          </cell>
          <cell r="T159">
            <v>0</v>
          </cell>
          <cell r="V159">
            <v>7343.75</v>
          </cell>
          <cell r="AA159">
            <v>150</v>
          </cell>
          <cell r="AR159">
            <v>150</v>
          </cell>
          <cell r="BB159">
            <v>150</v>
          </cell>
          <cell r="BC159">
            <v>150</v>
          </cell>
          <cell r="BD159" t="str">
            <v>LEE</v>
          </cell>
          <cell r="BE159">
            <v>0</v>
          </cell>
          <cell r="BF159">
            <v>0</v>
          </cell>
          <cell r="BG159">
            <v>0</v>
          </cell>
          <cell r="BH159">
            <v>0</v>
          </cell>
          <cell r="BI159">
            <v>0</v>
          </cell>
          <cell r="BJ159">
            <v>0</v>
          </cell>
          <cell r="BK159">
            <v>1937.5</v>
          </cell>
          <cell r="BL159">
            <v>5406.25</v>
          </cell>
          <cell r="BM159">
            <v>0</v>
          </cell>
          <cell r="BN159">
            <v>7343.75</v>
          </cell>
          <cell r="BO159">
            <v>0</v>
          </cell>
          <cell r="CB159">
            <v>150</v>
          </cell>
          <cell r="CC159" t="str">
            <v>LEE</v>
          </cell>
          <cell r="CD159">
            <v>0</v>
          </cell>
          <cell r="CE159">
            <v>0</v>
          </cell>
          <cell r="CF159">
            <v>0</v>
          </cell>
          <cell r="CG159">
            <v>0</v>
          </cell>
          <cell r="CH159">
            <v>0</v>
          </cell>
          <cell r="CI159">
            <v>0</v>
          </cell>
          <cell r="CJ159">
            <v>0</v>
          </cell>
          <cell r="CK159">
            <v>0</v>
          </cell>
          <cell r="CL159">
            <v>0</v>
          </cell>
          <cell r="CM159">
            <v>0</v>
          </cell>
          <cell r="CO159">
            <v>0</v>
          </cell>
          <cell r="CQ159">
            <v>0</v>
          </cell>
          <cell r="CR159">
            <v>0</v>
          </cell>
          <cell r="CS159">
            <v>0</v>
          </cell>
          <cell r="CT159">
            <v>0</v>
          </cell>
          <cell r="CU159">
            <v>0</v>
          </cell>
          <cell r="CW159">
            <v>0</v>
          </cell>
        </row>
        <row r="160">
          <cell r="A160">
            <v>151</v>
          </cell>
          <cell r="B160">
            <v>151</v>
          </cell>
          <cell r="C160" t="str">
            <v>LEICESTER</v>
          </cell>
          <cell r="D160">
            <v>12</v>
          </cell>
          <cell r="E160">
            <v>148238</v>
          </cell>
          <cell r="F160">
            <v>0</v>
          </cell>
          <cell r="G160">
            <v>10697</v>
          </cell>
          <cell r="H160">
            <v>158935</v>
          </cell>
          <cell r="J160">
            <v>90.836410855739771</v>
          </cell>
          <cell r="K160">
            <v>4.2147127048169902E-3</v>
          </cell>
          <cell r="L160">
            <v>10697</v>
          </cell>
          <cell r="M160">
            <v>10787.83641085574</v>
          </cell>
          <cell r="O160">
            <v>148147.16358914427</v>
          </cell>
          <cell r="Q160">
            <v>0</v>
          </cell>
          <cell r="R160">
            <v>90.836410855739771</v>
          </cell>
          <cell r="S160">
            <v>10697</v>
          </cell>
          <cell r="T160">
            <v>10787.83641085574</v>
          </cell>
          <cell r="V160">
            <v>32249.218909707168</v>
          </cell>
          <cell r="AA160">
            <v>151</v>
          </cell>
          <cell r="AB160">
            <v>12</v>
          </cell>
          <cell r="AC160">
            <v>2.4545340524269408E-2</v>
          </cell>
          <cell r="AD160">
            <v>0</v>
          </cell>
          <cell r="AE160">
            <v>148238</v>
          </cell>
          <cell r="AF160">
            <v>0</v>
          </cell>
          <cell r="AG160">
            <v>0</v>
          </cell>
          <cell r="AH160">
            <v>148238</v>
          </cell>
          <cell r="AI160">
            <v>0</v>
          </cell>
          <cell r="AJ160">
            <v>10697</v>
          </cell>
          <cell r="AK160">
            <v>158935</v>
          </cell>
          <cell r="AL160">
            <v>0</v>
          </cell>
          <cell r="AM160">
            <v>0</v>
          </cell>
          <cell r="AN160">
            <v>0</v>
          </cell>
          <cell r="AO160">
            <v>0</v>
          </cell>
          <cell r="AP160">
            <v>158935</v>
          </cell>
          <cell r="AR160">
            <v>151</v>
          </cell>
          <cell r="AS160">
            <v>0</v>
          </cell>
          <cell r="AT160">
            <v>0</v>
          </cell>
          <cell r="AU160">
            <v>0</v>
          </cell>
          <cell r="AV160">
            <v>0</v>
          </cell>
          <cell r="AW160">
            <v>0</v>
          </cell>
          <cell r="BB160">
            <v>151</v>
          </cell>
          <cell r="BC160">
            <v>151</v>
          </cell>
          <cell r="BD160" t="str">
            <v>LEICESTER</v>
          </cell>
          <cell r="BE160">
            <v>148238</v>
          </cell>
          <cell r="BF160">
            <v>168462</v>
          </cell>
          <cell r="BG160">
            <v>0</v>
          </cell>
          <cell r="BH160">
            <v>7181.25</v>
          </cell>
          <cell r="BI160">
            <v>0</v>
          </cell>
          <cell r="BJ160">
            <v>7593</v>
          </cell>
          <cell r="BK160">
            <v>0</v>
          </cell>
          <cell r="BL160">
            <v>6664.5</v>
          </cell>
          <cell r="BM160">
            <v>113.46890970716777</v>
          </cell>
          <cell r="BN160">
            <v>21552.218909707168</v>
          </cell>
          <cell r="BO160">
            <v>90.836410855739771</v>
          </cell>
          <cell r="CB160">
            <v>151</v>
          </cell>
          <cell r="CC160" t="str">
            <v>LEICESTER</v>
          </cell>
          <cell r="CD160">
            <v>0</v>
          </cell>
          <cell r="CE160">
            <v>0</v>
          </cell>
          <cell r="CF160">
            <v>0</v>
          </cell>
          <cell r="CG160">
            <v>0</v>
          </cell>
          <cell r="CH160">
            <v>0</v>
          </cell>
          <cell r="CI160">
            <v>0</v>
          </cell>
          <cell r="CJ160">
            <v>0</v>
          </cell>
          <cell r="CK160">
            <v>0</v>
          </cell>
          <cell r="CL160">
            <v>0</v>
          </cell>
          <cell r="CM160">
            <v>0</v>
          </cell>
          <cell r="CO160">
            <v>0</v>
          </cell>
          <cell r="CQ160">
            <v>0</v>
          </cell>
          <cell r="CR160">
            <v>0</v>
          </cell>
          <cell r="CS160">
            <v>0</v>
          </cell>
          <cell r="CT160">
            <v>113.46890970716777</v>
          </cell>
          <cell r="CU160">
            <v>113.46890970716777</v>
          </cell>
          <cell r="CW160">
            <v>0</v>
          </cell>
        </row>
        <row r="161">
          <cell r="A161">
            <v>152</v>
          </cell>
          <cell r="B161">
            <v>152</v>
          </cell>
          <cell r="C161" t="str">
            <v>LENOX</v>
          </cell>
          <cell r="D161">
            <v>0</v>
          </cell>
          <cell r="E161">
            <v>0</v>
          </cell>
          <cell r="F161">
            <v>0</v>
          </cell>
          <cell r="G161">
            <v>0</v>
          </cell>
          <cell r="H161">
            <v>0</v>
          </cell>
          <cell r="J161">
            <v>0</v>
          </cell>
          <cell r="K161">
            <v>0</v>
          </cell>
          <cell r="L161">
            <v>0</v>
          </cell>
          <cell r="M161">
            <v>0</v>
          </cell>
          <cell r="O161">
            <v>0</v>
          </cell>
          <cell r="Q161">
            <v>0</v>
          </cell>
          <cell r="R161">
            <v>0</v>
          </cell>
          <cell r="S161">
            <v>0</v>
          </cell>
          <cell r="T161">
            <v>0</v>
          </cell>
          <cell r="V161">
            <v>9002.25</v>
          </cell>
          <cell r="AA161">
            <v>152</v>
          </cell>
          <cell r="AR161">
            <v>152</v>
          </cell>
          <cell r="BB161">
            <v>152</v>
          </cell>
          <cell r="BC161">
            <v>152</v>
          </cell>
          <cell r="BD161" t="str">
            <v>LENOX</v>
          </cell>
          <cell r="BE161">
            <v>0</v>
          </cell>
          <cell r="BF161">
            <v>0</v>
          </cell>
          <cell r="BG161">
            <v>0</v>
          </cell>
          <cell r="BH161">
            <v>0</v>
          </cell>
          <cell r="BI161">
            <v>0</v>
          </cell>
          <cell r="BJ161">
            <v>3331</v>
          </cell>
          <cell r="BK161">
            <v>5671.25</v>
          </cell>
          <cell r="BL161">
            <v>0</v>
          </cell>
          <cell r="BM161">
            <v>0</v>
          </cell>
          <cell r="BN161">
            <v>9002.25</v>
          </cell>
          <cell r="BO161">
            <v>0</v>
          </cell>
          <cell r="CB161">
            <v>152</v>
          </cell>
          <cell r="CC161" t="str">
            <v>LENOX</v>
          </cell>
          <cell r="CD161">
            <v>0</v>
          </cell>
          <cell r="CE161">
            <v>0</v>
          </cell>
          <cell r="CF161">
            <v>0</v>
          </cell>
          <cell r="CG161">
            <v>0</v>
          </cell>
          <cell r="CH161">
            <v>0</v>
          </cell>
          <cell r="CI161">
            <v>0</v>
          </cell>
          <cell r="CJ161">
            <v>0</v>
          </cell>
          <cell r="CK161">
            <v>0</v>
          </cell>
          <cell r="CL161">
            <v>0</v>
          </cell>
          <cell r="CM161">
            <v>0</v>
          </cell>
          <cell r="CO161">
            <v>0</v>
          </cell>
          <cell r="CQ161">
            <v>0</v>
          </cell>
          <cell r="CR161">
            <v>0</v>
          </cell>
          <cell r="CS161">
            <v>0</v>
          </cell>
          <cell r="CT161">
            <v>0</v>
          </cell>
          <cell r="CU161">
            <v>0</v>
          </cell>
          <cell r="CW161">
            <v>0</v>
          </cell>
        </row>
        <row r="162">
          <cell r="A162">
            <v>153</v>
          </cell>
          <cell r="B162">
            <v>153</v>
          </cell>
          <cell r="C162" t="str">
            <v>LEOMINSTER</v>
          </cell>
          <cell r="D162">
            <v>92</v>
          </cell>
          <cell r="E162">
            <v>993156</v>
          </cell>
          <cell r="F162">
            <v>0</v>
          </cell>
          <cell r="G162">
            <v>82132</v>
          </cell>
          <cell r="H162">
            <v>1075288</v>
          </cell>
          <cell r="J162">
            <v>24418.159895638211</v>
          </cell>
          <cell r="K162">
            <v>0.21712344193767733</v>
          </cell>
          <cell r="L162">
            <v>82132</v>
          </cell>
          <cell r="M162">
            <v>106550.15989563821</v>
          </cell>
          <cell r="O162">
            <v>968737.84010436176</v>
          </cell>
          <cell r="Q162">
            <v>0</v>
          </cell>
          <cell r="R162">
            <v>24418.159895638211</v>
          </cell>
          <cell r="S162">
            <v>82132</v>
          </cell>
          <cell r="T162">
            <v>106550.15989563821</v>
          </cell>
          <cell r="V162">
            <v>194594.10762745346</v>
          </cell>
          <cell r="AA162">
            <v>153</v>
          </cell>
          <cell r="AB162">
            <v>92</v>
          </cell>
          <cell r="AC162">
            <v>2.830984524038329E-2</v>
          </cell>
          <cell r="AD162">
            <v>0</v>
          </cell>
          <cell r="AE162">
            <v>993156</v>
          </cell>
          <cell r="AF162">
            <v>0</v>
          </cell>
          <cell r="AG162">
            <v>0</v>
          </cell>
          <cell r="AH162">
            <v>993156</v>
          </cell>
          <cell r="AI162">
            <v>0</v>
          </cell>
          <cell r="AJ162">
            <v>82132</v>
          </cell>
          <cell r="AK162">
            <v>1075288</v>
          </cell>
          <cell r="AL162">
            <v>0</v>
          </cell>
          <cell r="AM162">
            <v>0</v>
          </cell>
          <cell r="AN162">
            <v>0</v>
          </cell>
          <cell r="AO162">
            <v>0</v>
          </cell>
          <cell r="AP162">
            <v>1075288</v>
          </cell>
          <cell r="AR162">
            <v>153</v>
          </cell>
          <cell r="AS162">
            <v>0</v>
          </cell>
          <cell r="AT162">
            <v>0</v>
          </cell>
          <cell r="AU162">
            <v>0</v>
          </cell>
          <cell r="AV162">
            <v>0</v>
          </cell>
          <cell r="AW162">
            <v>0</v>
          </cell>
          <cell r="BB162">
            <v>153</v>
          </cell>
          <cell r="BC162">
            <v>153</v>
          </cell>
          <cell r="BD162" t="str">
            <v>LEOMINSTER</v>
          </cell>
          <cell r="BE162">
            <v>993156</v>
          </cell>
          <cell r="BF162">
            <v>963057</v>
          </cell>
          <cell r="BG162">
            <v>30099</v>
          </cell>
          <cell r="BH162">
            <v>25745.25</v>
          </cell>
          <cell r="BI162">
            <v>15296</v>
          </cell>
          <cell r="BJ162">
            <v>0</v>
          </cell>
          <cell r="BK162">
            <v>14016.5</v>
          </cell>
          <cell r="BL162">
            <v>26902.25</v>
          </cell>
          <cell r="BM162">
            <v>403.10762745347165</v>
          </cell>
          <cell r="BN162">
            <v>112462.10762745347</v>
          </cell>
          <cell r="BO162">
            <v>24418.159895638211</v>
          </cell>
          <cell r="CB162">
            <v>153</v>
          </cell>
          <cell r="CC162" t="str">
            <v>LEOMINSTER</v>
          </cell>
          <cell r="CD162">
            <v>0</v>
          </cell>
          <cell r="CE162">
            <v>0</v>
          </cell>
          <cell r="CF162">
            <v>0</v>
          </cell>
          <cell r="CG162">
            <v>0</v>
          </cell>
          <cell r="CH162">
            <v>0</v>
          </cell>
          <cell r="CI162">
            <v>0</v>
          </cell>
          <cell r="CJ162">
            <v>0</v>
          </cell>
          <cell r="CK162">
            <v>0</v>
          </cell>
          <cell r="CL162">
            <v>0</v>
          </cell>
          <cell r="CM162">
            <v>0</v>
          </cell>
          <cell r="CO162">
            <v>0</v>
          </cell>
          <cell r="CQ162">
            <v>30099</v>
          </cell>
          <cell r="CR162">
            <v>30099</v>
          </cell>
          <cell r="CS162">
            <v>0</v>
          </cell>
          <cell r="CT162">
            <v>403.10762745347165</v>
          </cell>
          <cell r="CU162">
            <v>403.10762745347165</v>
          </cell>
          <cell r="CW162">
            <v>0</v>
          </cell>
        </row>
        <row r="163">
          <cell r="A163">
            <v>154</v>
          </cell>
          <cell r="B163">
            <v>154</v>
          </cell>
          <cell r="C163" t="str">
            <v>LEVERETT</v>
          </cell>
          <cell r="D163">
            <v>5</v>
          </cell>
          <cell r="E163">
            <v>98440</v>
          </cell>
          <cell r="F163">
            <v>0</v>
          </cell>
          <cell r="G163">
            <v>4465</v>
          </cell>
          <cell r="H163">
            <v>102905</v>
          </cell>
          <cell r="J163">
            <v>25511.362665192686</v>
          </cell>
          <cell r="K163">
            <v>0.51188382018682999</v>
          </cell>
          <cell r="L163">
            <v>4465</v>
          </cell>
          <cell r="M163">
            <v>29976.362665192686</v>
          </cell>
          <cell r="O163">
            <v>72928.63733480731</v>
          </cell>
          <cell r="Q163">
            <v>0</v>
          </cell>
          <cell r="R163">
            <v>25511.362665192686</v>
          </cell>
          <cell r="S163">
            <v>4465</v>
          </cell>
          <cell r="T163">
            <v>29976.362665192686</v>
          </cell>
          <cell r="V163">
            <v>54303.189173241335</v>
          </cell>
          <cell r="AA163">
            <v>154</v>
          </cell>
          <cell r="AB163">
            <v>5</v>
          </cell>
          <cell r="AC163">
            <v>0</v>
          </cell>
          <cell r="AD163">
            <v>0</v>
          </cell>
          <cell r="AE163">
            <v>98440</v>
          </cell>
          <cell r="AF163">
            <v>0</v>
          </cell>
          <cell r="AG163">
            <v>0</v>
          </cell>
          <cell r="AH163">
            <v>98440</v>
          </cell>
          <cell r="AI163">
            <v>0</v>
          </cell>
          <cell r="AJ163">
            <v>4465</v>
          </cell>
          <cell r="AK163">
            <v>102905</v>
          </cell>
          <cell r="AL163">
            <v>0</v>
          </cell>
          <cell r="AM163">
            <v>0</v>
          </cell>
          <cell r="AN163">
            <v>0</v>
          </cell>
          <cell r="AO163">
            <v>0</v>
          </cell>
          <cell r="AP163">
            <v>102905</v>
          </cell>
          <cell r="AR163">
            <v>154</v>
          </cell>
          <cell r="AS163">
            <v>0</v>
          </cell>
          <cell r="AT163">
            <v>0</v>
          </cell>
          <cell r="AU163">
            <v>0</v>
          </cell>
          <cell r="AV163">
            <v>0</v>
          </cell>
          <cell r="AW163">
            <v>0</v>
          </cell>
          <cell r="BB163">
            <v>154</v>
          </cell>
          <cell r="BC163">
            <v>154</v>
          </cell>
          <cell r="BD163" t="str">
            <v>LEVERETT</v>
          </cell>
          <cell r="BE163">
            <v>98440</v>
          </cell>
          <cell r="BF163">
            <v>66568</v>
          </cell>
          <cell r="BG163">
            <v>31872</v>
          </cell>
          <cell r="BH163">
            <v>0</v>
          </cell>
          <cell r="BI163">
            <v>17890</v>
          </cell>
          <cell r="BJ163">
            <v>80.5</v>
          </cell>
          <cell r="BK163">
            <v>0</v>
          </cell>
          <cell r="BL163">
            <v>0</v>
          </cell>
          <cell r="BM163">
            <v>-4.3108267586670763</v>
          </cell>
          <cell r="BN163">
            <v>49838.189173241335</v>
          </cell>
          <cell r="BO163">
            <v>25511.362665192686</v>
          </cell>
          <cell r="CB163">
            <v>154</v>
          </cell>
          <cell r="CC163" t="str">
            <v>LEVERETT</v>
          </cell>
          <cell r="CD163">
            <v>0</v>
          </cell>
          <cell r="CE163">
            <v>0</v>
          </cell>
          <cell r="CF163">
            <v>0</v>
          </cell>
          <cell r="CG163">
            <v>0</v>
          </cell>
          <cell r="CH163">
            <v>0</v>
          </cell>
          <cell r="CI163">
            <v>0</v>
          </cell>
          <cell r="CJ163">
            <v>0</v>
          </cell>
          <cell r="CK163">
            <v>0</v>
          </cell>
          <cell r="CL163">
            <v>0</v>
          </cell>
          <cell r="CM163">
            <v>0</v>
          </cell>
          <cell r="CO163">
            <v>0</v>
          </cell>
          <cell r="CQ163">
            <v>31872</v>
          </cell>
          <cell r="CR163">
            <v>31872</v>
          </cell>
          <cell r="CS163">
            <v>0</v>
          </cell>
          <cell r="CT163">
            <v>-4.3108267586670763</v>
          </cell>
          <cell r="CU163">
            <v>-4.3108267586670763</v>
          </cell>
          <cell r="CW163">
            <v>0</v>
          </cell>
        </row>
        <row r="164">
          <cell r="A164">
            <v>155</v>
          </cell>
          <cell r="B164">
            <v>155</v>
          </cell>
          <cell r="C164" t="str">
            <v>LEXINGTON</v>
          </cell>
          <cell r="D164">
            <v>2</v>
          </cell>
          <cell r="E164">
            <v>35264</v>
          </cell>
          <cell r="F164">
            <v>0</v>
          </cell>
          <cell r="G164">
            <v>1786</v>
          </cell>
          <cell r="H164">
            <v>37050</v>
          </cell>
          <cell r="J164">
            <v>3991.0932666476288</v>
          </cell>
          <cell r="K164">
            <v>0.55850724942261742</v>
          </cell>
          <cell r="L164">
            <v>1786</v>
          </cell>
          <cell r="M164">
            <v>5777.0932666476292</v>
          </cell>
          <cell r="O164">
            <v>31272.906733352371</v>
          </cell>
          <cell r="Q164">
            <v>0</v>
          </cell>
          <cell r="R164">
            <v>3991.0932666476288</v>
          </cell>
          <cell r="S164">
            <v>1786</v>
          </cell>
          <cell r="T164">
            <v>5777.0932666476292</v>
          </cell>
          <cell r="V164">
            <v>8932.0008276949047</v>
          </cell>
          <cell r="AA164">
            <v>155</v>
          </cell>
          <cell r="AB164">
            <v>2</v>
          </cell>
          <cell r="AC164">
            <v>0</v>
          </cell>
          <cell r="AD164">
            <v>0</v>
          </cell>
          <cell r="AE164">
            <v>35264</v>
          </cell>
          <cell r="AF164">
            <v>0</v>
          </cell>
          <cell r="AG164">
            <v>0</v>
          </cell>
          <cell r="AH164">
            <v>35264</v>
          </cell>
          <cell r="AI164">
            <v>0</v>
          </cell>
          <cell r="AJ164">
            <v>1786</v>
          </cell>
          <cell r="AK164">
            <v>37050</v>
          </cell>
          <cell r="AL164">
            <v>0</v>
          </cell>
          <cell r="AM164">
            <v>0</v>
          </cell>
          <cell r="AN164">
            <v>0</v>
          </cell>
          <cell r="AO164">
            <v>0</v>
          </cell>
          <cell r="AP164">
            <v>37050</v>
          </cell>
          <cell r="AR164">
            <v>155</v>
          </cell>
          <cell r="AS164">
            <v>0</v>
          </cell>
          <cell r="AT164">
            <v>0</v>
          </cell>
          <cell r="AU164">
            <v>0</v>
          </cell>
          <cell r="AV164">
            <v>0</v>
          </cell>
          <cell r="AW164">
            <v>0</v>
          </cell>
          <cell r="BB164">
            <v>155</v>
          </cell>
          <cell r="BC164">
            <v>155</v>
          </cell>
          <cell r="BD164" t="str">
            <v>LEXINGTON</v>
          </cell>
          <cell r="BE164">
            <v>35264</v>
          </cell>
          <cell r="BF164">
            <v>30300</v>
          </cell>
          <cell r="BG164">
            <v>4964</v>
          </cell>
          <cell r="BH164">
            <v>1360.75</v>
          </cell>
          <cell r="BI164">
            <v>0</v>
          </cell>
          <cell r="BJ164">
            <v>663.75</v>
          </cell>
          <cell r="BK164">
            <v>136</v>
          </cell>
          <cell r="BL164">
            <v>0</v>
          </cell>
          <cell r="BM164">
            <v>21.500827694904274</v>
          </cell>
          <cell r="BN164">
            <v>7146.0008276949047</v>
          </cell>
          <cell r="BO164">
            <v>3991.0932666476288</v>
          </cell>
          <cell r="CB164">
            <v>155</v>
          </cell>
          <cell r="CC164" t="str">
            <v>LEXINGTON</v>
          </cell>
          <cell r="CD164">
            <v>0</v>
          </cell>
          <cell r="CE164">
            <v>0</v>
          </cell>
          <cell r="CF164">
            <v>0</v>
          </cell>
          <cell r="CG164">
            <v>0</v>
          </cell>
          <cell r="CH164">
            <v>0</v>
          </cell>
          <cell r="CI164">
            <v>0</v>
          </cell>
          <cell r="CJ164">
            <v>0</v>
          </cell>
          <cell r="CK164">
            <v>0</v>
          </cell>
          <cell r="CL164">
            <v>0</v>
          </cell>
          <cell r="CM164">
            <v>0</v>
          </cell>
          <cell r="CO164">
            <v>0</v>
          </cell>
          <cell r="CQ164">
            <v>4964</v>
          </cell>
          <cell r="CR164">
            <v>4964</v>
          </cell>
          <cell r="CS164">
            <v>0</v>
          </cell>
          <cell r="CT164">
            <v>21.500827694904274</v>
          </cell>
          <cell r="CU164">
            <v>21.500827694904274</v>
          </cell>
          <cell r="CW164">
            <v>0</v>
          </cell>
        </row>
        <row r="165">
          <cell r="A165">
            <v>156</v>
          </cell>
          <cell r="B165">
            <v>156</v>
          </cell>
          <cell r="C165" t="str">
            <v>LEYDEN</v>
          </cell>
          <cell r="D165">
            <v>0</v>
          </cell>
          <cell r="E165">
            <v>0</v>
          </cell>
          <cell r="F165">
            <v>0</v>
          </cell>
          <cell r="G165">
            <v>0</v>
          </cell>
          <cell r="H165">
            <v>0</v>
          </cell>
          <cell r="J165">
            <v>0</v>
          </cell>
          <cell r="K165"/>
          <cell r="L165">
            <v>0</v>
          </cell>
          <cell r="M165">
            <v>0</v>
          </cell>
          <cell r="O165">
            <v>0</v>
          </cell>
          <cell r="Q165">
            <v>0</v>
          </cell>
          <cell r="R165">
            <v>0</v>
          </cell>
          <cell r="S165">
            <v>0</v>
          </cell>
          <cell r="T165">
            <v>0</v>
          </cell>
          <cell r="V165">
            <v>0</v>
          </cell>
          <cell r="AA165">
            <v>156</v>
          </cell>
          <cell r="AR165">
            <v>156</v>
          </cell>
          <cell r="BB165">
            <v>156</v>
          </cell>
          <cell r="BC165">
            <v>156</v>
          </cell>
          <cell r="BD165" t="str">
            <v>LEYDEN</v>
          </cell>
          <cell r="BE165">
            <v>0</v>
          </cell>
          <cell r="BF165">
            <v>0</v>
          </cell>
          <cell r="BG165">
            <v>0</v>
          </cell>
          <cell r="BH165">
            <v>0</v>
          </cell>
          <cell r="BI165">
            <v>0</v>
          </cell>
          <cell r="BJ165">
            <v>0</v>
          </cell>
          <cell r="BK165">
            <v>0</v>
          </cell>
          <cell r="BL165">
            <v>0</v>
          </cell>
          <cell r="BM165">
            <v>0</v>
          </cell>
          <cell r="BN165">
            <v>0</v>
          </cell>
          <cell r="BO165">
            <v>0</v>
          </cell>
          <cell r="CB165">
            <v>156</v>
          </cell>
          <cell r="CC165" t="str">
            <v>LEYDEN</v>
          </cell>
          <cell r="CD165">
            <v>0</v>
          </cell>
          <cell r="CE165">
            <v>0</v>
          </cell>
          <cell r="CF165">
            <v>0</v>
          </cell>
          <cell r="CG165">
            <v>0</v>
          </cell>
          <cell r="CH165">
            <v>0</v>
          </cell>
          <cell r="CI165">
            <v>0</v>
          </cell>
          <cell r="CJ165">
            <v>0</v>
          </cell>
          <cell r="CK165">
            <v>0</v>
          </cell>
          <cell r="CL165">
            <v>0</v>
          </cell>
          <cell r="CM165">
            <v>0</v>
          </cell>
          <cell r="CO165">
            <v>0</v>
          </cell>
          <cell r="CQ165">
            <v>0</v>
          </cell>
          <cell r="CR165">
            <v>0</v>
          </cell>
          <cell r="CS165">
            <v>0</v>
          </cell>
          <cell r="CT165">
            <v>0</v>
          </cell>
          <cell r="CU165">
            <v>0</v>
          </cell>
          <cell r="CW165">
            <v>0</v>
          </cell>
        </row>
        <row r="166">
          <cell r="A166">
            <v>157</v>
          </cell>
          <cell r="B166">
            <v>157</v>
          </cell>
          <cell r="C166" t="str">
            <v>LINCOLN</v>
          </cell>
          <cell r="D166">
            <v>0</v>
          </cell>
          <cell r="E166">
            <v>0</v>
          </cell>
          <cell r="F166">
            <v>0</v>
          </cell>
          <cell r="G166">
            <v>0</v>
          </cell>
          <cell r="H166">
            <v>0</v>
          </cell>
          <cell r="J166">
            <v>0</v>
          </cell>
          <cell r="K166"/>
          <cell r="L166">
            <v>0</v>
          </cell>
          <cell r="M166">
            <v>0</v>
          </cell>
          <cell r="O166">
            <v>0</v>
          </cell>
          <cell r="Q166">
            <v>0</v>
          </cell>
          <cell r="R166">
            <v>0</v>
          </cell>
          <cell r="S166">
            <v>0</v>
          </cell>
          <cell r="T166">
            <v>0</v>
          </cell>
          <cell r="V166">
            <v>0</v>
          </cell>
          <cell r="AA166">
            <v>157</v>
          </cell>
          <cell r="AR166">
            <v>157</v>
          </cell>
          <cell r="BB166">
            <v>157</v>
          </cell>
          <cell r="BC166">
            <v>157</v>
          </cell>
          <cell r="BD166" t="str">
            <v>LINCOLN</v>
          </cell>
          <cell r="BE166">
            <v>0</v>
          </cell>
          <cell r="BF166">
            <v>0</v>
          </cell>
          <cell r="BG166">
            <v>0</v>
          </cell>
          <cell r="BH166">
            <v>0</v>
          </cell>
          <cell r="BI166">
            <v>0</v>
          </cell>
          <cell r="BJ166">
            <v>0</v>
          </cell>
          <cell r="BK166">
            <v>0</v>
          </cell>
          <cell r="BL166">
            <v>0</v>
          </cell>
          <cell r="BM166">
            <v>0</v>
          </cell>
          <cell r="BN166">
            <v>0</v>
          </cell>
          <cell r="BO166">
            <v>0</v>
          </cell>
          <cell r="CB166">
            <v>157</v>
          </cell>
          <cell r="CC166" t="str">
            <v>LINCOLN</v>
          </cell>
          <cell r="CD166">
            <v>0</v>
          </cell>
          <cell r="CE166">
            <v>0</v>
          </cell>
          <cell r="CF166">
            <v>0</v>
          </cell>
          <cell r="CG166">
            <v>0</v>
          </cell>
          <cell r="CH166">
            <v>0</v>
          </cell>
          <cell r="CI166">
            <v>0</v>
          </cell>
          <cell r="CJ166">
            <v>0</v>
          </cell>
          <cell r="CK166">
            <v>0</v>
          </cell>
          <cell r="CL166">
            <v>0</v>
          </cell>
          <cell r="CM166">
            <v>0</v>
          </cell>
          <cell r="CO166">
            <v>0</v>
          </cell>
          <cell r="CQ166">
            <v>0</v>
          </cell>
          <cell r="CR166">
            <v>0</v>
          </cell>
          <cell r="CS166">
            <v>0</v>
          </cell>
          <cell r="CT166">
            <v>0</v>
          </cell>
          <cell r="CU166">
            <v>0</v>
          </cell>
          <cell r="CW166">
            <v>0</v>
          </cell>
        </row>
        <row r="167">
          <cell r="A167">
            <v>158</v>
          </cell>
          <cell r="B167">
            <v>158</v>
          </cell>
          <cell r="C167" t="str">
            <v>LITTLETON</v>
          </cell>
          <cell r="D167">
            <v>59</v>
          </cell>
          <cell r="E167">
            <v>863333</v>
          </cell>
          <cell r="F167">
            <v>0</v>
          </cell>
          <cell r="G167">
            <v>52673</v>
          </cell>
          <cell r="H167">
            <v>916006</v>
          </cell>
          <cell r="J167">
            <v>57765.833041228419</v>
          </cell>
          <cell r="K167">
            <v>0.4819328458332266</v>
          </cell>
          <cell r="L167">
            <v>52673</v>
          </cell>
          <cell r="M167">
            <v>110438.83304122841</v>
          </cell>
          <cell r="O167">
            <v>805567.16695877165</v>
          </cell>
          <cell r="Q167">
            <v>0</v>
          </cell>
          <cell r="R167">
            <v>57765.833041228419</v>
          </cell>
          <cell r="S167">
            <v>52673</v>
          </cell>
          <cell r="T167">
            <v>110438.83304122841</v>
          </cell>
          <cell r="V167">
            <v>172535.82640967442</v>
          </cell>
          <cell r="AA167">
            <v>158</v>
          </cell>
          <cell r="AB167">
            <v>59</v>
          </cell>
          <cell r="AC167">
            <v>1.6427104722792608E-2</v>
          </cell>
          <cell r="AD167">
            <v>0</v>
          </cell>
          <cell r="AE167">
            <v>863333</v>
          </cell>
          <cell r="AF167">
            <v>0</v>
          </cell>
          <cell r="AG167">
            <v>0</v>
          </cell>
          <cell r="AH167">
            <v>863333</v>
          </cell>
          <cell r="AI167">
            <v>0</v>
          </cell>
          <cell r="AJ167">
            <v>52673</v>
          </cell>
          <cell r="AK167">
            <v>916006</v>
          </cell>
          <cell r="AL167">
            <v>0</v>
          </cell>
          <cell r="AM167">
            <v>0</v>
          </cell>
          <cell r="AN167">
            <v>0</v>
          </cell>
          <cell r="AO167">
            <v>0</v>
          </cell>
          <cell r="AP167">
            <v>916006</v>
          </cell>
          <cell r="AR167">
            <v>158</v>
          </cell>
          <cell r="AS167">
            <v>0</v>
          </cell>
          <cell r="AT167">
            <v>0</v>
          </cell>
          <cell r="AU167">
            <v>0</v>
          </cell>
          <cell r="AV167">
            <v>0</v>
          </cell>
          <cell r="AW167">
            <v>0</v>
          </cell>
          <cell r="BB167">
            <v>158</v>
          </cell>
          <cell r="BC167">
            <v>158</v>
          </cell>
          <cell r="BD167" t="str">
            <v>LITTLETON</v>
          </cell>
          <cell r="BE167">
            <v>863333</v>
          </cell>
          <cell r="BF167">
            <v>791267</v>
          </cell>
          <cell r="BG167">
            <v>72066</v>
          </cell>
          <cell r="BH167">
            <v>5859</v>
          </cell>
          <cell r="BI167">
            <v>0</v>
          </cell>
          <cell r="BJ167">
            <v>5933.25</v>
          </cell>
          <cell r="BK167">
            <v>34912.25</v>
          </cell>
          <cell r="BL167">
            <v>999.75</v>
          </cell>
          <cell r="BM167">
            <v>92.576409674404204</v>
          </cell>
          <cell r="BN167">
            <v>119862.82640967441</v>
          </cell>
          <cell r="BO167">
            <v>57765.833041228419</v>
          </cell>
          <cell r="CB167">
            <v>158</v>
          </cell>
          <cell r="CC167" t="str">
            <v>LITTLETON</v>
          </cell>
          <cell r="CD167">
            <v>0</v>
          </cell>
          <cell r="CE167">
            <v>0</v>
          </cell>
          <cell r="CF167">
            <v>0</v>
          </cell>
          <cell r="CG167">
            <v>0</v>
          </cell>
          <cell r="CH167">
            <v>0</v>
          </cell>
          <cell r="CI167">
            <v>0</v>
          </cell>
          <cell r="CJ167">
            <v>0</v>
          </cell>
          <cell r="CK167">
            <v>0</v>
          </cell>
          <cell r="CL167">
            <v>0</v>
          </cell>
          <cell r="CM167">
            <v>0</v>
          </cell>
          <cell r="CO167">
            <v>0</v>
          </cell>
          <cell r="CQ167">
            <v>72066</v>
          </cell>
          <cell r="CR167">
            <v>72066</v>
          </cell>
          <cell r="CS167">
            <v>0</v>
          </cell>
          <cell r="CT167">
            <v>92.576409674404204</v>
          </cell>
          <cell r="CU167">
            <v>92.576409674404204</v>
          </cell>
          <cell r="CW167">
            <v>0</v>
          </cell>
        </row>
        <row r="168">
          <cell r="A168">
            <v>159</v>
          </cell>
          <cell r="B168">
            <v>159</v>
          </cell>
          <cell r="C168" t="str">
            <v>LONGMEADOW</v>
          </cell>
          <cell r="D168">
            <v>12</v>
          </cell>
          <cell r="E168">
            <v>182832</v>
          </cell>
          <cell r="F168">
            <v>0</v>
          </cell>
          <cell r="G168">
            <v>10712</v>
          </cell>
          <cell r="H168">
            <v>193544</v>
          </cell>
          <cell r="J168">
            <v>31138.311231948399</v>
          </cell>
          <cell r="K168">
            <v>0.53044602391240392</v>
          </cell>
          <cell r="L168">
            <v>10712</v>
          </cell>
          <cell r="M168">
            <v>41850.311231948399</v>
          </cell>
          <cell r="O168">
            <v>151693.68876805159</v>
          </cell>
          <cell r="Q168">
            <v>0</v>
          </cell>
          <cell r="R168">
            <v>31138.311231948399</v>
          </cell>
          <cell r="S168">
            <v>10712</v>
          </cell>
          <cell r="T168">
            <v>41850.311231948399</v>
          </cell>
          <cell r="V168">
            <v>69414.129581973219</v>
          </cell>
          <cell r="AA168">
            <v>159</v>
          </cell>
          <cell r="AB168">
            <v>12</v>
          </cell>
          <cell r="AC168">
            <v>3.8046924540266328E-3</v>
          </cell>
          <cell r="AD168">
            <v>0</v>
          </cell>
          <cell r="AE168">
            <v>182832</v>
          </cell>
          <cell r="AF168">
            <v>0</v>
          </cell>
          <cell r="AG168">
            <v>0</v>
          </cell>
          <cell r="AH168">
            <v>182832</v>
          </cell>
          <cell r="AI168">
            <v>0</v>
          </cell>
          <cell r="AJ168">
            <v>10712</v>
          </cell>
          <cell r="AK168">
            <v>193544</v>
          </cell>
          <cell r="AL168">
            <v>0</v>
          </cell>
          <cell r="AM168">
            <v>0</v>
          </cell>
          <cell r="AN168">
            <v>0</v>
          </cell>
          <cell r="AO168">
            <v>0</v>
          </cell>
          <cell r="AP168">
            <v>193544</v>
          </cell>
          <cell r="AR168">
            <v>159</v>
          </cell>
          <cell r="AS168">
            <v>0</v>
          </cell>
          <cell r="AT168">
            <v>0</v>
          </cell>
          <cell r="AU168">
            <v>0</v>
          </cell>
          <cell r="AV168">
            <v>0</v>
          </cell>
          <cell r="AW168">
            <v>0</v>
          </cell>
          <cell r="BB168">
            <v>159</v>
          </cell>
          <cell r="BC168">
            <v>159</v>
          </cell>
          <cell r="BD168" t="str">
            <v>LONGMEADOW</v>
          </cell>
          <cell r="BE168">
            <v>182832</v>
          </cell>
          <cell r="BF168">
            <v>144123</v>
          </cell>
          <cell r="BG168">
            <v>38709</v>
          </cell>
          <cell r="BH168">
            <v>11874.75</v>
          </cell>
          <cell r="BI168">
            <v>0</v>
          </cell>
          <cell r="BJ168">
            <v>6405.75</v>
          </cell>
          <cell r="BK168">
            <v>1525</v>
          </cell>
          <cell r="BL168">
            <v>0</v>
          </cell>
          <cell r="BM168">
            <v>187.62958197322223</v>
          </cell>
          <cell r="BN168">
            <v>58702.129581973219</v>
          </cell>
          <cell r="BO168">
            <v>31138.311231948399</v>
          </cell>
          <cell r="CB168">
            <v>159</v>
          </cell>
          <cell r="CC168" t="str">
            <v>LONGMEADOW</v>
          </cell>
          <cell r="CD168">
            <v>0</v>
          </cell>
          <cell r="CE168">
            <v>0</v>
          </cell>
          <cell r="CF168">
            <v>0</v>
          </cell>
          <cell r="CG168">
            <v>0</v>
          </cell>
          <cell r="CH168">
            <v>0</v>
          </cell>
          <cell r="CI168">
            <v>0</v>
          </cell>
          <cell r="CJ168">
            <v>0</v>
          </cell>
          <cell r="CK168">
            <v>0</v>
          </cell>
          <cell r="CL168">
            <v>0</v>
          </cell>
          <cell r="CM168">
            <v>0</v>
          </cell>
          <cell r="CO168">
            <v>0</v>
          </cell>
          <cell r="CQ168">
            <v>38709</v>
          </cell>
          <cell r="CR168">
            <v>38709</v>
          </cell>
          <cell r="CS168">
            <v>0</v>
          </cell>
          <cell r="CT168">
            <v>187.62958197322223</v>
          </cell>
          <cell r="CU168">
            <v>187.62958197322223</v>
          </cell>
          <cell r="CW168">
            <v>0</v>
          </cell>
        </row>
        <row r="169">
          <cell r="A169">
            <v>160</v>
          </cell>
          <cell r="B169">
            <v>160</v>
          </cell>
          <cell r="C169" t="str">
            <v>LOWELL</v>
          </cell>
          <cell r="D169">
            <v>1842</v>
          </cell>
          <cell r="E169">
            <v>21674961</v>
          </cell>
          <cell r="F169">
            <v>0</v>
          </cell>
          <cell r="G169">
            <v>1625912</v>
          </cell>
          <cell r="H169">
            <v>23300873</v>
          </cell>
          <cell r="J169">
            <v>1350883.030154085</v>
          </cell>
          <cell r="K169">
            <v>0.30508149445527255</v>
          </cell>
          <cell r="L169">
            <v>1625912</v>
          </cell>
          <cell r="M169">
            <v>2976795.0301540848</v>
          </cell>
          <cell r="O169">
            <v>20324077.969845913</v>
          </cell>
          <cell r="Q169">
            <v>0</v>
          </cell>
          <cell r="R169">
            <v>1350883.030154085</v>
          </cell>
          <cell r="S169">
            <v>1625912</v>
          </cell>
          <cell r="T169">
            <v>2976795.0301540848</v>
          </cell>
          <cell r="V169">
            <v>6053853.5654696012</v>
          </cell>
          <cell r="AA169">
            <v>160</v>
          </cell>
          <cell r="AB169">
            <v>1842</v>
          </cell>
          <cell r="AC169">
            <v>21.225622216553933</v>
          </cell>
          <cell r="AD169">
            <v>0</v>
          </cell>
          <cell r="AE169">
            <v>21674961</v>
          </cell>
          <cell r="AF169">
            <v>0</v>
          </cell>
          <cell r="AG169">
            <v>0</v>
          </cell>
          <cell r="AH169">
            <v>21674961</v>
          </cell>
          <cell r="AI169">
            <v>0</v>
          </cell>
          <cell r="AJ169">
            <v>1625912</v>
          </cell>
          <cell r="AK169">
            <v>23300873</v>
          </cell>
          <cell r="AL169">
            <v>0</v>
          </cell>
          <cell r="AM169">
            <v>0</v>
          </cell>
          <cell r="AN169">
            <v>0</v>
          </cell>
          <cell r="AO169">
            <v>0</v>
          </cell>
          <cell r="AP169">
            <v>23300873</v>
          </cell>
          <cell r="AR169">
            <v>160</v>
          </cell>
          <cell r="AS169">
            <v>0</v>
          </cell>
          <cell r="AT169">
            <v>0</v>
          </cell>
          <cell r="AU169">
            <v>0</v>
          </cell>
          <cell r="AV169">
            <v>0</v>
          </cell>
          <cell r="AW169">
            <v>0</v>
          </cell>
          <cell r="BB169">
            <v>160</v>
          </cell>
          <cell r="BC169">
            <v>160</v>
          </cell>
          <cell r="BD169" t="str">
            <v>LOWELL</v>
          </cell>
          <cell r="BE169">
            <v>21674961</v>
          </cell>
          <cell r="BF169">
            <v>19994477</v>
          </cell>
          <cell r="BG169">
            <v>1680484</v>
          </cell>
          <cell r="BH169">
            <v>382577.75</v>
          </cell>
          <cell r="BI169">
            <v>364215</v>
          </cell>
          <cell r="BJ169">
            <v>605830</v>
          </cell>
          <cell r="BK169">
            <v>527358.75</v>
          </cell>
          <cell r="BL169">
            <v>860495.5</v>
          </cell>
          <cell r="BM169">
            <v>6980.5654696011916</v>
          </cell>
          <cell r="BN169">
            <v>4427941.5654696012</v>
          </cell>
          <cell r="BO169">
            <v>1350883.030154085</v>
          </cell>
          <cell r="CB169">
            <v>160</v>
          </cell>
          <cell r="CC169" t="str">
            <v>LOWELL</v>
          </cell>
          <cell r="CD169">
            <v>0</v>
          </cell>
          <cell r="CE169">
            <v>0</v>
          </cell>
          <cell r="CF169">
            <v>0</v>
          </cell>
          <cell r="CG169">
            <v>0</v>
          </cell>
          <cell r="CH169">
            <v>0</v>
          </cell>
          <cell r="CI169">
            <v>0</v>
          </cell>
          <cell r="CJ169">
            <v>0</v>
          </cell>
          <cell r="CK169">
            <v>0</v>
          </cell>
          <cell r="CL169">
            <v>0</v>
          </cell>
          <cell r="CM169">
            <v>0</v>
          </cell>
          <cell r="CO169">
            <v>0</v>
          </cell>
          <cell r="CQ169">
            <v>1680484</v>
          </cell>
          <cell r="CR169">
            <v>1680484</v>
          </cell>
          <cell r="CS169">
            <v>0</v>
          </cell>
          <cell r="CT169">
            <v>6980.5654696011916</v>
          </cell>
          <cell r="CU169">
            <v>6980.5654696011916</v>
          </cell>
          <cell r="CW169">
            <v>0</v>
          </cell>
        </row>
        <row r="170">
          <cell r="A170">
            <v>161</v>
          </cell>
          <cell r="B170">
            <v>161</v>
          </cell>
          <cell r="C170" t="str">
            <v>LUDLOW</v>
          </cell>
          <cell r="D170">
            <v>19</v>
          </cell>
          <cell r="E170">
            <v>284573</v>
          </cell>
          <cell r="F170">
            <v>0</v>
          </cell>
          <cell r="G170">
            <v>16961</v>
          </cell>
          <cell r="H170">
            <v>301534</v>
          </cell>
          <cell r="J170">
            <v>0</v>
          </cell>
          <cell r="K170">
            <v>0</v>
          </cell>
          <cell r="L170">
            <v>16961</v>
          </cell>
          <cell r="M170">
            <v>16961</v>
          </cell>
          <cell r="O170">
            <v>284573</v>
          </cell>
          <cell r="Q170">
            <v>0</v>
          </cell>
          <cell r="R170">
            <v>0</v>
          </cell>
          <cell r="S170">
            <v>16961</v>
          </cell>
          <cell r="T170">
            <v>16961</v>
          </cell>
          <cell r="V170">
            <v>70169.75</v>
          </cell>
          <cell r="AA170">
            <v>161</v>
          </cell>
          <cell r="AB170">
            <v>19</v>
          </cell>
          <cell r="AC170">
            <v>5.7070386810399495E-3</v>
          </cell>
          <cell r="AD170">
            <v>0</v>
          </cell>
          <cell r="AE170">
            <v>284573</v>
          </cell>
          <cell r="AF170">
            <v>0</v>
          </cell>
          <cell r="AG170">
            <v>0</v>
          </cell>
          <cell r="AH170">
            <v>284573</v>
          </cell>
          <cell r="AI170">
            <v>0</v>
          </cell>
          <cell r="AJ170">
            <v>16961</v>
          </cell>
          <cell r="AK170">
            <v>301534</v>
          </cell>
          <cell r="AL170">
            <v>0</v>
          </cell>
          <cell r="AM170">
            <v>0</v>
          </cell>
          <cell r="AN170">
            <v>0</v>
          </cell>
          <cell r="AO170">
            <v>0</v>
          </cell>
          <cell r="AP170">
            <v>301534</v>
          </cell>
          <cell r="AR170">
            <v>161</v>
          </cell>
          <cell r="AS170">
            <v>0</v>
          </cell>
          <cell r="AT170">
            <v>0</v>
          </cell>
          <cell r="AU170">
            <v>0</v>
          </cell>
          <cell r="AV170">
            <v>0</v>
          </cell>
          <cell r="AW170">
            <v>0</v>
          </cell>
          <cell r="BB170">
            <v>161</v>
          </cell>
          <cell r="BC170">
            <v>161</v>
          </cell>
          <cell r="BD170" t="str">
            <v>LUDLOW</v>
          </cell>
          <cell r="BE170">
            <v>284573</v>
          </cell>
          <cell r="BF170">
            <v>302998</v>
          </cell>
          <cell r="BG170">
            <v>0</v>
          </cell>
          <cell r="BH170">
            <v>0</v>
          </cell>
          <cell r="BI170">
            <v>0</v>
          </cell>
          <cell r="BJ170">
            <v>39636.5</v>
          </cell>
          <cell r="BK170">
            <v>13572.25</v>
          </cell>
          <cell r="BL170">
            <v>0</v>
          </cell>
          <cell r="BM170">
            <v>0</v>
          </cell>
          <cell r="BN170">
            <v>53208.75</v>
          </cell>
          <cell r="BO170">
            <v>0</v>
          </cell>
          <cell r="CB170">
            <v>161</v>
          </cell>
          <cell r="CC170" t="str">
            <v>LUDLOW</v>
          </cell>
          <cell r="CD170">
            <v>0</v>
          </cell>
          <cell r="CE170">
            <v>0</v>
          </cell>
          <cell r="CF170">
            <v>0</v>
          </cell>
          <cell r="CG170">
            <v>0</v>
          </cell>
          <cell r="CH170">
            <v>0</v>
          </cell>
          <cell r="CI170">
            <v>0</v>
          </cell>
          <cell r="CJ170">
            <v>0</v>
          </cell>
          <cell r="CK170">
            <v>0</v>
          </cell>
          <cell r="CL170">
            <v>0</v>
          </cell>
          <cell r="CM170">
            <v>0</v>
          </cell>
          <cell r="CO170">
            <v>0</v>
          </cell>
          <cell r="CQ170">
            <v>0</v>
          </cell>
          <cell r="CR170">
            <v>0</v>
          </cell>
          <cell r="CS170">
            <v>0</v>
          </cell>
          <cell r="CT170">
            <v>0</v>
          </cell>
          <cell r="CU170">
            <v>0</v>
          </cell>
          <cell r="CW170">
            <v>0</v>
          </cell>
        </row>
        <row r="171">
          <cell r="A171">
            <v>162</v>
          </cell>
          <cell r="B171">
            <v>162</v>
          </cell>
          <cell r="C171" t="str">
            <v>LUNENBURG</v>
          </cell>
          <cell r="D171">
            <v>26</v>
          </cell>
          <cell r="E171">
            <v>321227</v>
          </cell>
          <cell r="F171">
            <v>0</v>
          </cell>
          <cell r="G171">
            <v>23218</v>
          </cell>
          <cell r="H171">
            <v>344445</v>
          </cell>
          <cell r="J171">
            <v>11670.921077420617</v>
          </cell>
          <cell r="K171">
            <v>0.25319794599109702</v>
          </cell>
          <cell r="L171">
            <v>23218</v>
          </cell>
          <cell r="M171">
            <v>34888.921077420615</v>
          </cell>
          <cell r="O171">
            <v>309556.07892257941</v>
          </cell>
          <cell r="Q171">
            <v>0</v>
          </cell>
          <cell r="R171">
            <v>11670.921077420617</v>
          </cell>
          <cell r="S171">
            <v>23218</v>
          </cell>
          <cell r="T171">
            <v>34888.921077420615</v>
          </cell>
          <cell r="V171">
            <v>69312.059064092842</v>
          </cell>
          <cell r="AA171">
            <v>162</v>
          </cell>
          <cell r="AB171">
            <v>26</v>
          </cell>
          <cell r="AC171">
            <v>0</v>
          </cell>
          <cell r="AD171">
            <v>0</v>
          </cell>
          <cell r="AE171">
            <v>321227</v>
          </cell>
          <cell r="AF171">
            <v>0</v>
          </cell>
          <cell r="AG171">
            <v>0</v>
          </cell>
          <cell r="AH171">
            <v>321227</v>
          </cell>
          <cell r="AI171">
            <v>0</v>
          </cell>
          <cell r="AJ171">
            <v>23218</v>
          </cell>
          <cell r="AK171">
            <v>344445</v>
          </cell>
          <cell r="AL171">
            <v>0</v>
          </cell>
          <cell r="AM171">
            <v>0</v>
          </cell>
          <cell r="AN171">
            <v>0</v>
          </cell>
          <cell r="AO171">
            <v>0</v>
          </cell>
          <cell r="AP171">
            <v>344445</v>
          </cell>
          <cell r="AR171">
            <v>162</v>
          </cell>
          <cell r="AS171">
            <v>0</v>
          </cell>
          <cell r="AT171">
            <v>0</v>
          </cell>
          <cell r="AU171">
            <v>0</v>
          </cell>
          <cell r="AV171">
            <v>0</v>
          </cell>
          <cell r="AW171">
            <v>0</v>
          </cell>
          <cell r="BB171">
            <v>162</v>
          </cell>
          <cell r="BC171">
            <v>162</v>
          </cell>
          <cell r="BD171" t="str">
            <v>LUNENBURG</v>
          </cell>
          <cell r="BE171">
            <v>321227</v>
          </cell>
          <cell r="BF171">
            <v>306645</v>
          </cell>
          <cell r="BG171">
            <v>14582</v>
          </cell>
          <cell r="BH171">
            <v>0</v>
          </cell>
          <cell r="BI171">
            <v>13242</v>
          </cell>
          <cell r="BJ171">
            <v>0</v>
          </cell>
          <cell r="BK171">
            <v>2206.25</v>
          </cell>
          <cell r="BL171">
            <v>16067</v>
          </cell>
          <cell r="BM171">
            <v>-3.1909359071512426</v>
          </cell>
          <cell r="BN171">
            <v>46094.059064092849</v>
          </cell>
          <cell r="BO171">
            <v>11670.921077420617</v>
          </cell>
          <cell r="CB171">
            <v>162</v>
          </cell>
          <cell r="CC171" t="str">
            <v>LUNENBURG</v>
          </cell>
          <cell r="CD171">
            <v>0</v>
          </cell>
          <cell r="CE171">
            <v>0</v>
          </cell>
          <cell r="CF171">
            <v>0</v>
          </cell>
          <cell r="CG171">
            <v>0</v>
          </cell>
          <cell r="CH171">
            <v>0</v>
          </cell>
          <cell r="CI171">
            <v>0</v>
          </cell>
          <cell r="CJ171">
            <v>0</v>
          </cell>
          <cell r="CK171">
            <v>0</v>
          </cell>
          <cell r="CL171">
            <v>0</v>
          </cell>
          <cell r="CM171">
            <v>0</v>
          </cell>
          <cell r="CO171">
            <v>0</v>
          </cell>
          <cell r="CQ171">
            <v>14582</v>
          </cell>
          <cell r="CR171">
            <v>14582</v>
          </cell>
          <cell r="CS171">
            <v>0</v>
          </cell>
          <cell r="CT171">
            <v>-3.1909359071512426</v>
          </cell>
          <cell r="CU171">
            <v>-3.1909359071512426</v>
          </cell>
          <cell r="CW171">
            <v>0</v>
          </cell>
        </row>
        <row r="172">
          <cell r="A172">
            <v>163</v>
          </cell>
          <cell r="B172">
            <v>163</v>
          </cell>
          <cell r="C172" t="str">
            <v>LYNN</v>
          </cell>
          <cell r="D172">
            <v>1675</v>
          </cell>
          <cell r="E172">
            <v>20994688</v>
          </cell>
          <cell r="F172">
            <v>1005087</v>
          </cell>
          <cell r="G172">
            <v>1494420</v>
          </cell>
          <cell r="H172">
            <v>23494195</v>
          </cell>
          <cell r="J172">
            <v>2142864.4159779497</v>
          </cell>
          <cell r="K172">
            <v>0.39698056215366784</v>
          </cell>
          <cell r="L172">
            <v>1494420</v>
          </cell>
          <cell r="M172">
            <v>3637284.4159779497</v>
          </cell>
          <cell r="O172">
            <v>19856910.584022049</v>
          </cell>
          <cell r="Q172">
            <v>0</v>
          </cell>
          <cell r="R172">
            <v>2142864.4159779497</v>
          </cell>
          <cell r="S172">
            <v>1494420</v>
          </cell>
          <cell r="T172">
            <v>3637284.4159779497</v>
          </cell>
          <cell r="V172">
            <v>6892327.6566183735</v>
          </cell>
          <cell r="AA172">
            <v>163</v>
          </cell>
          <cell r="AB172">
            <v>1675</v>
          </cell>
          <cell r="AC172">
            <v>1.1317356087494364</v>
          </cell>
          <cell r="AD172">
            <v>0</v>
          </cell>
          <cell r="AE172">
            <v>20999832</v>
          </cell>
          <cell r="AF172">
            <v>0</v>
          </cell>
          <cell r="AG172">
            <v>0</v>
          </cell>
          <cell r="AH172">
            <v>20999832</v>
          </cell>
          <cell r="AI172">
            <v>0</v>
          </cell>
          <cell r="AJ172">
            <v>1494755</v>
          </cell>
          <cell r="AK172">
            <v>22494587</v>
          </cell>
          <cell r="AL172">
            <v>0</v>
          </cell>
          <cell r="AM172">
            <v>0</v>
          </cell>
          <cell r="AN172">
            <v>0</v>
          </cell>
          <cell r="AO172">
            <v>0</v>
          </cell>
          <cell r="AP172">
            <v>22494587</v>
          </cell>
          <cell r="AR172">
            <v>163</v>
          </cell>
          <cell r="AS172">
            <v>0</v>
          </cell>
          <cell r="AT172">
            <v>0</v>
          </cell>
          <cell r="AU172">
            <v>0</v>
          </cell>
          <cell r="AV172">
            <v>0</v>
          </cell>
          <cell r="AW172">
            <v>0</v>
          </cell>
          <cell r="BB172">
            <v>163</v>
          </cell>
          <cell r="BC172">
            <v>163</v>
          </cell>
          <cell r="BD172" t="str">
            <v>LYNN</v>
          </cell>
          <cell r="BE172">
            <v>20994688</v>
          </cell>
          <cell r="BF172">
            <v>18322604</v>
          </cell>
          <cell r="BG172">
            <v>2672084</v>
          </cell>
          <cell r="BH172">
            <v>512611.75</v>
          </cell>
          <cell r="BI172">
            <v>623707</v>
          </cell>
          <cell r="BJ172">
            <v>630522.75</v>
          </cell>
          <cell r="BK172">
            <v>309056.25</v>
          </cell>
          <cell r="BL172">
            <v>645236.5</v>
          </cell>
          <cell r="BM172">
            <v>4689.4066183737013</v>
          </cell>
          <cell r="BN172">
            <v>5397907.6566183735</v>
          </cell>
          <cell r="BO172">
            <v>2142864.4159779497</v>
          </cell>
          <cell r="CB172">
            <v>163</v>
          </cell>
          <cell r="CC172" t="str">
            <v>LYNN</v>
          </cell>
          <cell r="CD172">
            <v>-0.68000000000006366</v>
          </cell>
          <cell r="CE172">
            <v>-5144</v>
          </cell>
          <cell r="CF172">
            <v>0</v>
          </cell>
          <cell r="CG172">
            <v>-335</v>
          </cell>
          <cell r="CH172">
            <v>-5479</v>
          </cell>
          <cell r="CI172">
            <v>0</v>
          </cell>
          <cell r="CJ172">
            <v>0</v>
          </cell>
          <cell r="CK172">
            <v>0</v>
          </cell>
          <cell r="CL172">
            <v>0</v>
          </cell>
          <cell r="CM172">
            <v>-5479</v>
          </cell>
          <cell r="CO172">
            <v>-335</v>
          </cell>
          <cell r="CQ172">
            <v>2672084</v>
          </cell>
          <cell r="CR172">
            <v>2677228</v>
          </cell>
          <cell r="CS172">
            <v>-5144</v>
          </cell>
          <cell r="CT172">
            <v>4689.4066183737013</v>
          </cell>
          <cell r="CU172">
            <v>4689.4066183737013</v>
          </cell>
          <cell r="CW172">
            <v>0</v>
          </cell>
        </row>
        <row r="173">
          <cell r="A173">
            <v>164</v>
          </cell>
          <cell r="B173">
            <v>164</v>
          </cell>
          <cell r="C173" t="str">
            <v>LYNNFIELD</v>
          </cell>
          <cell r="D173">
            <v>5</v>
          </cell>
          <cell r="E173">
            <v>76082</v>
          </cell>
          <cell r="F173">
            <v>0</v>
          </cell>
          <cell r="G173">
            <v>4460</v>
          </cell>
          <cell r="H173">
            <v>80542</v>
          </cell>
          <cell r="J173">
            <v>9442.5455165062158</v>
          </cell>
          <cell r="K173">
            <v>0.38761358311317456</v>
          </cell>
          <cell r="L173">
            <v>4460</v>
          </cell>
          <cell r="M173">
            <v>13902.545516506216</v>
          </cell>
          <cell r="O173">
            <v>66639.454483493784</v>
          </cell>
          <cell r="Q173">
            <v>0</v>
          </cell>
          <cell r="R173">
            <v>9442.5455165062158</v>
          </cell>
          <cell r="S173">
            <v>4460</v>
          </cell>
          <cell r="T173">
            <v>13902.545516506216</v>
          </cell>
          <cell r="V173">
            <v>28820.718839280722</v>
          </cell>
          <cell r="AA173">
            <v>164</v>
          </cell>
          <cell r="AB173">
            <v>5</v>
          </cell>
          <cell r="AC173">
            <v>5.5248618784530384E-3</v>
          </cell>
          <cell r="AD173">
            <v>0</v>
          </cell>
          <cell r="AE173">
            <v>76082</v>
          </cell>
          <cell r="AF173">
            <v>0</v>
          </cell>
          <cell r="AG173">
            <v>0</v>
          </cell>
          <cell r="AH173">
            <v>76082</v>
          </cell>
          <cell r="AI173">
            <v>0</v>
          </cell>
          <cell r="AJ173">
            <v>4460</v>
          </cell>
          <cell r="AK173">
            <v>80542</v>
          </cell>
          <cell r="AL173">
            <v>0</v>
          </cell>
          <cell r="AM173">
            <v>0</v>
          </cell>
          <cell r="AN173">
            <v>0</v>
          </cell>
          <cell r="AO173">
            <v>0</v>
          </cell>
          <cell r="AP173">
            <v>80542</v>
          </cell>
          <cell r="AR173">
            <v>164</v>
          </cell>
          <cell r="AS173">
            <v>0</v>
          </cell>
          <cell r="AT173">
            <v>0</v>
          </cell>
          <cell r="AU173">
            <v>0</v>
          </cell>
          <cell r="AV173">
            <v>0</v>
          </cell>
          <cell r="AW173">
            <v>0</v>
          </cell>
          <cell r="BB173">
            <v>164</v>
          </cell>
          <cell r="BC173">
            <v>164</v>
          </cell>
          <cell r="BD173" t="str">
            <v>LYNNFIELD</v>
          </cell>
          <cell r="BE173">
            <v>76082</v>
          </cell>
          <cell r="BF173">
            <v>64402</v>
          </cell>
          <cell r="BG173">
            <v>11680</v>
          </cell>
          <cell r="BH173">
            <v>7292</v>
          </cell>
          <cell r="BI173">
            <v>0</v>
          </cell>
          <cell r="BJ173">
            <v>0</v>
          </cell>
          <cell r="BK173">
            <v>2786.5</v>
          </cell>
          <cell r="BL173">
            <v>2487</v>
          </cell>
          <cell r="BM173">
            <v>115.21883928072202</v>
          </cell>
          <cell r="BN173">
            <v>24360.718839280722</v>
          </cell>
          <cell r="BO173">
            <v>9442.5455165062158</v>
          </cell>
          <cell r="CB173">
            <v>164</v>
          </cell>
          <cell r="CC173" t="str">
            <v>LYNNFIELD</v>
          </cell>
          <cell r="CD173">
            <v>0</v>
          </cell>
          <cell r="CE173">
            <v>0</v>
          </cell>
          <cell r="CF173">
            <v>0</v>
          </cell>
          <cell r="CG173">
            <v>0</v>
          </cell>
          <cell r="CH173">
            <v>0</v>
          </cell>
          <cell r="CI173">
            <v>0</v>
          </cell>
          <cell r="CJ173">
            <v>0</v>
          </cell>
          <cell r="CK173">
            <v>0</v>
          </cell>
          <cell r="CL173">
            <v>0</v>
          </cell>
          <cell r="CM173">
            <v>0</v>
          </cell>
          <cell r="CO173">
            <v>0</v>
          </cell>
          <cell r="CQ173">
            <v>11680</v>
          </cell>
          <cell r="CR173">
            <v>11680</v>
          </cell>
          <cell r="CS173">
            <v>0</v>
          </cell>
          <cell r="CT173">
            <v>115.21883928072202</v>
          </cell>
          <cell r="CU173">
            <v>115.21883928072202</v>
          </cell>
          <cell r="CW173">
            <v>0</v>
          </cell>
        </row>
        <row r="174">
          <cell r="A174">
            <v>165</v>
          </cell>
          <cell r="B174">
            <v>165</v>
          </cell>
          <cell r="C174" t="str">
            <v>MALDEN</v>
          </cell>
          <cell r="D174">
            <v>942</v>
          </cell>
          <cell r="E174">
            <v>9446261.0623433311</v>
          </cell>
          <cell r="F174">
            <v>72347</v>
          </cell>
          <cell r="G174">
            <v>748242</v>
          </cell>
          <cell r="H174">
            <v>10266850.062343331</v>
          </cell>
          <cell r="J174">
            <v>274550.07600656984</v>
          </cell>
          <cell r="K174">
            <v>0.33166360622889113</v>
          </cell>
          <cell r="L174">
            <v>748242</v>
          </cell>
          <cell r="M174">
            <v>1022792.0760065699</v>
          </cell>
          <cell r="O174">
            <v>9244057.9863367602</v>
          </cell>
          <cell r="Q174">
            <v>1271781.1423252053</v>
          </cell>
          <cell r="R174">
            <v>274550.07600656984</v>
          </cell>
          <cell r="S174">
            <v>837933</v>
          </cell>
          <cell r="T174">
            <v>2294573.2183317752</v>
          </cell>
          <cell r="V174">
            <v>2847819.9546685363</v>
          </cell>
          <cell r="AA174">
            <v>165</v>
          </cell>
          <cell r="AB174">
            <v>942</v>
          </cell>
          <cell r="AC174">
            <v>1.1979446056371876</v>
          </cell>
          <cell r="AD174">
            <v>0</v>
          </cell>
          <cell r="AE174">
            <v>10453877</v>
          </cell>
          <cell r="AF174">
            <v>1225733</v>
          </cell>
          <cell r="AG174">
            <v>0</v>
          </cell>
          <cell r="AH174">
            <v>9228144</v>
          </cell>
          <cell r="AI174">
            <v>0</v>
          </cell>
          <cell r="AJ174">
            <v>744471</v>
          </cell>
          <cell r="AK174">
            <v>9972615</v>
          </cell>
          <cell r="AL174">
            <v>1225733</v>
          </cell>
          <cell r="AM174">
            <v>0</v>
          </cell>
          <cell r="AN174">
            <v>95695</v>
          </cell>
          <cell r="AO174">
            <v>1321428</v>
          </cell>
          <cell r="AP174">
            <v>11294043</v>
          </cell>
          <cell r="AR174">
            <v>165</v>
          </cell>
          <cell r="AS174">
            <v>107.11561702392797</v>
          </cell>
          <cell r="AT174">
            <v>1225733</v>
          </cell>
          <cell r="AU174">
            <v>0</v>
          </cell>
          <cell r="AV174">
            <v>95695</v>
          </cell>
          <cell r="AW174">
            <v>1321428</v>
          </cell>
          <cell r="BB174">
            <v>165</v>
          </cell>
          <cell r="BC174">
            <v>165</v>
          </cell>
          <cell r="BD174" t="str">
            <v>MALDEN</v>
          </cell>
          <cell r="BE174">
            <v>9446261.0623433311</v>
          </cell>
          <cell r="BF174">
            <v>9103305</v>
          </cell>
          <cell r="BG174">
            <v>342956.06234333105</v>
          </cell>
          <cell r="BH174">
            <v>0</v>
          </cell>
          <cell r="BI174">
            <v>212837</v>
          </cell>
          <cell r="BJ174">
            <v>42886.75</v>
          </cell>
          <cell r="BK174">
            <v>40623.25</v>
          </cell>
          <cell r="BL174">
            <v>188493.75</v>
          </cell>
          <cell r="BM174">
            <v>0</v>
          </cell>
          <cell r="BN174">
            <v>827796.81234333105</v>
          </cell>
          <cell r="BO174">
            <v>274550.07600656984</v>
          </cell>
          <cell r="CB174">
            <v>165</v>
          </cell>
          <cell r="CC174" t="str">
            <v>MALDEN</v>
          </cell>
          <cell r="CD174">
            <v>-2.9700000000000273</v>
          </cell>
          <cell r="CE174">
            <v>218117.06234333155</v>
          </cell>
          <cell r="CF174">
            <v>3653</v>
          </cell>
          <cell r="CG174">
            <v>3771</v>
          </cell>
          <cell r="CH174">
            <v>225541.06234333155</v>
          </cell>
          <cell r="CI174">
            <v>-39989.857674794737</v>
          </cell>
          <cell r="CJ174">
            <v>-3653</v>
          </cell>
          <cell r="CK174">
            <v>-6004</v>
          </cell>
          <cell r="CL174">
            <v>-49646.857674794737</v>
          </cell>
          <cell r="CM174">
            <v>175894.20466853681</v>
          </cell>
          <cell r="CO174">
            <v>-2233</v>
          </cell>
          <cell r="CQ174">
            <v>342956.06234333105</v>
          </cell>
          <cell r="CR174">
            <v>124839</v>
          </cell>
          <cell r="CS174">
            <v>218117.06234333105</v>
          </cell>
          <cell r="CT174">
            <v>1606.0839624659275</v>
          </cell>
          <cell r="CU174">
            <v>0</v>
          </cell>
          <cell r="CW174">
            <v>-6.8026870638162507</v>
          </cell>
        </row>
        <row r="175">
          <cell r="A175">
            <v>166</v>
          </cell>
          <cell r="B175">
            <v>166</v>
          </cell>
          <cell r="C175" t="str">
            <v>MANCHESTER</v>
          </cell>
          <cell r="D175">
            <v>0</v>
          </cell>
          <cell r="E175">
            <v>0</v>
          </cell>
          <cell r="F175">
            <v>0</v>
          </cell>
          <cell r="G175">
            <v>0</v>
          </cell>
          <cell r="H175">
            <v>0</v>
          </cell>
          <cell r="J175">
            <v>0</v>
          </cell>
          <cell r="K175"/>
          <cell r="L175">
            <v>0</v>
          </cell>
          <cell r="M175">
            <v>0</v>
          </cell>
          <cell r="O175">
            <v>0</v>
          </cell>
          <cell r="Q175">
            <v>0</v>
          </cell>
          <cell r="R175">
            <v>0</v>
          </cell>
          <cell r="S175">
            <v>0</v>
          </cell>
          <cell r="T175">
            <v>0</v>
          </cell>
          <cell r="V175">
            <v>0</v>
          </cell>
          <cell r="AA175">
            <v>166</v>
          </cell>
          <cell r="AR175">
            <v>166</v>
          </cell>
          <cell r="BB175">
            <v>166</v>
          </cell>
          <cell r="BC175">
            <v>166</v>
          </cell>
          <cell r="BD175" t="str">
            <v>MANCHESTER</v>
          </cell>
          <cell r="BE175">
            <v>0</v>
          </cell>
          <cell r="BF175">
            <v>0</v>
          </cell>
          <cell r="BG175">
            <v>0</v>
          </cell>
          <cell r="BH175">
            <v>0</v>
          </cell>
          <cell r="BI175">
            <v>0</v>
          </cell>
          <cell r="BJ175">
            <v>0</v>
          </cell>
          <cell r="BK175">
            <v>0</v>
          </cell>
          <cell r="BL175">
            <v>0</v>
          </cell>
          <cell r="BM175">
            <v>0</v>
          </cell>
          <cell r="BN175">
            <v>0</v>
          </cell>
          <cell r="BO175">
            <v>0</v>
          </cell>
          <cell r="CB175">
            <v>166</v>
          </cell>
          <cell r="CC175" t="str">
            <v>MANCHESTER</v>
          </cell>
          <cell r="CD175">
            <v>0</v>
          </cell>
          <cell r="CE175">
            <v>0</v>
          </cell>
          <cell r="CF175">
            <v>0</v>
          </cell>
          <cell r="CG175">
            <v>0</v>
          </cell>
          <cell r="CH175">
            <v>0</v>
          </cell>
          <cell r="CI175">
            <v>0</v>
          </cell>
          <cell r="CJ175">
            <v>0</v>
          </cell>
          <cell r="CK175">
            <v>0</v>
          </cell>
          <cell r="CL175">
            <v>0</v>
          </cell>
          <cell r="CM175">
            <v>0</v>
          </cell>
          <cell r="CO175">
            <v>0</v>
          </cell>
          <cell r="CQ175">
            <v>0</v>
          </cell>
          <cell r="CR175">
            <v>0</v>
          </cell>
          <cell r="CS175">
            <v>0</v>
          </cell>
          <cell r="CT175">
            <v>0</v>
          </cell>
          <cell r="CU175">
            <v>0</v>
          </cell>
          <cell r="CW175">
            <v>0</v>
          </cell>
        </row>
        <row r="176">
          <cell r="A176">
            <v>167</v>
          </cell>
          <cell r="B176">
            <v>167</v>
          </cell>
          <cell r="C176" t="str">
            <v>MANSFIELD</v>
          </cell>
          <cell r="D176">
            <v>80</v>
          </cell>
          <cell r="E176">
            <v>1155746</v>
          </cell>
          <cell r="F176">
            <v>0</v>
          </cell>
          <cell r="G176">
            <v>71440</v>
          </cell>
          <cell r="H176">
            <v>1227186</v>
          </cell>
          <cell r="J176">
            <v>57241.818385239319</v>
          </cell>
          <cell r="K176">
            <v>0.66505155188566822</v>
          </cell>
          <cell r="L176">
            <v>71440</v>
          </cell>
          <cell r="M176">
            <v>128681.81838523931</v>
          </cell>
          <cell r="O176">
            <v>1098504.1816147608</v>
          </cell>
          <cell r="Q176">
            <v>0</v>
          </cell>
          <cell r="R176">
            <v>57241.818385239319</v>
          </cell>
          <cell r="S176">
            <v>71440</v>
          </cell>
          <cell r="T176">
            <v>128681.81838523931</v>
          </cell>
          <cell r="V176">
            <v>157511.25</v>
          </cell>
          <cell r="AA176">
            <v>167</v>
          </cell>
          <cell r="AB176">
            <v>80</v>
          </cell>
          <cell r="AC176">
            <v>0</v>
          </cell>
          <cell r="AD176">
            <v>0</v>
          </cell>
          <cell r="AE176">
            <v>1155746</v>
          </cell>
          <cell r="AF176">
            <v>0</v>
          </cell>
          <cell r="AG176">
            <v>0</v>
          </cell>
          <cell r="AH176">
            <v>1155746</v>
          </cell>
          <cell r="AI176">
            <v>0</v>
          </cell>
          <cell r="AJ176">
            <v>71440</v>
          </cell>
          <cell r="AK176">
            <v>1227186</v>
          </cell>
          <cell r="AL176">
            <v>0</v>
          </cell>
          <cell r="AM176">
            <v>0</v>
          </cell>
          <cell r="AN176">
            <v>0</v>
          </cell>
          <cell r="AO176">
            <v>0</v>
          </cell>
          <cell r="AP176">
            <v>1227186</v>
          </cell>
          <cell r="AR176">
            <v>167</v>
          </cell>
          <cell r="AS176">
            <v>0</v>
          </cell>
          <cell r="AT176">
            <v>0</v>
          </cell>
          <cell r="AU176">
            <v>0</v>
          </cell>
          <cell r="AV176">
            <v>0</v>
          </cell>
          <cell r="AW176">
            <v>0</v>
          </cell>
          <cell r="BB176">
            <v>167</v>
          </cell>
          <cell r="BC176">
            <v>167</v>
          </cell>
          <cell r="BD176" t="str">
            <v>MANSFIELD</v>
          </cell>
          <cell r="BE176">
            <v>1155746</v>
          </cell>
          <cell r="BF176">
            <v>1084242</v>
          </cell>
          <cell r="BG176">
            <v>71504</v>
          </cell>
          <cell r="BH176">
            <v>0</v>
          </cell>
          <cell r="BI176">
            <v>0</v>
          </cell>
          <cell r="BJ176">
            <v>0</v>
          </cell>
          <cell r="BK176">
            <v>0</v>
          </cell>
          <cell r="BL176">
            <v>14567.25</v>
          </cell>
          <cell r="BM176">
            <v>0</v>
          </cell>
          <cell r="BN176">
            <v>86071.25</v>
          </cell>
          <cell r="BO176">
            <v>57241.818385239319</v>
          </cell>
          <cell r="CB176">
            <v>167</v>
          </cell>
          <cell r="CC176" t="str">
            <v>MANSFIELD</v>
          </cell>
          <cell r="CD176">
            <v>0</v>
          </cell>
          <cell r="CE176">
            <v>0</v>
          </cell>
          <cell r="CF176">
            <v>0</v>
          </cell>
          <cell r="CG176">
            <v>0</v>
          </cell>
          <cell r="CH176">
            <v>0</v>
          </cell>
          <cell r="CI176">
            <v>0</v>
          </cell>
          <cell r="CJ176">
            <v>0</v>
          </cell>
          <cell r="CK176">
            <v>0</v>
          </cell>
          <cell r="CL176">
            <v>0</v>
          </cell>
          <cell r="CM176">
            <v>0</v>
          </cell>
          <cell r="CO176">
            <v>0</v>
          </cell>
          <cell r="CQ176">
            <v>71504</v>
          </cell>
          <cell r="CR176">
            <v>71504</v>
          </cell>
          <cell r="CS176">
            <v>0</v>
          </cell>
          <cell r="CT176">
            <v>0</v>
          </cell>
          <cell r="CU176">
            <v>0</v>
          </cell>
          <cell r="CW176">
            <v>0</v>
          </cell>
        </row>
        <row r="177">
          <cell r="A177">
            <v>168</v>
          </cell>
          <cell r="B177">
            <v>168</v>
          </cell>
          <cell r="C177" t="str">
            <v>MARBLEHEAD</v>
          </cell>
          <cell r="D177">
            <v>166</v>
          </cell>
          <cell r="E177">
            <v>2275458</v>
          </cell>
          <cell r="F177">
            <v>0</v>
          </cell>
          <cell r="G177">
            <v>148218</v>
          </cell>
          <cell r="H177">
            <v>2423676</v>
          </cell>
          <cell r="J177">
            <v>82802.948394047911</v>
          </cell>
          <cell r="K177">
            <v>0.36435240454500023</v>
          </cell>
          <cell r="L177">
            <v>148218</v>
          </cell>
          <cell r="M177">
            <v>231020.94839404791</v>
          </cell>
          <cell r="O177">
            <v>2192655.051605952</v>
          </cell>
          <cell r="Q177">
            <v>0</v>
          </cell>
          <cell r="R177">
            <v>82802.948394047911</v>
          </cell>
          <cell r="S177">
            <v>148218</v>
          </cell>
          <cell r="T177">
            <v>231020.94839404791</v>
          </cell>
          <cell r="V177">
            <v>375478.60638312908</v>
          </cell>
          <cell r="AA177">
            <v>168</v>
          </cell>
          <cell r="AB177">
            <v>166</v>
          </cell>
          <cell r="AC177">
            <v>2.2403258655804479E-2</v>
          </cell>
          <cell r="AD177">
            <v>0</v>
          </cell>
          <cell r="AE177">
            <v>2275458</v>
          </cell>
          <cell r="AF177">
            <v>0</v>
          </cell>
          <cell r="AG177">
            <v>0</v>
          </cell>
          <cell r="AH177">
            <v>2275458</v>
          </cell>
          <cell r="AI177">
            <v>0</v>
          </cell>
          <cell r="AJ177">
            <v>148218</v>
          </cell>
          <cell r="AK177">
            <v>2423676</v>
          </cell>
          <cell r="AL177">
            <v>0</v>
          </cell>
          <cell r="AM177">
            <v>0</v>
          </cell>
          <cell r="AN177">
            <v>0</v>
          </cell>
          <cell r="AO177">
            <v>0</v>
          </cell>
          <cell r="AP177">
            <v>2423676</v>
          </cell>
          <cell r="AR177">
            <v>168</v>
          </cell>
          <cell r="AS177">
            <v>0</v>
          </cell>
          <cell r="AT177">
            <v>0</v>
          </cell>
          <cell r="AU177">
            <v>0</v>
          </cell>
          <cell r="AV177">
            <v>0</v>
          </cell>
          <cell r="AW177">
            <v>0</v>
          </cell>
          <cell r="BB177">
            <v>168</v>
          </cell>
          <cell r="BC177">
            <v>168</v>
          </cell>
          <cell r="BD177" t="str">
            <v>MARBLEHEAD</v>
          </cell>
          <cell r="BE177">
            <v>2275458</v>
          </cell>
          <cell r="BF177">
            <v>2172012</v>
          </cell>
          <cell r="BG177">
            <v>103446</v>
          </cell>
          <cell r="BH177">
            <v>0</v>
          </cell>
          <cell r="BI177">
            <v>50396</v>
          </cell>
          <cell r="BJ177">
            <v>32087.5</v>
          </cell>
          <cell r="BK177">
            <v>6863</v>
          </cell>
          <cell r="BL177">
            <v>34480.25</v>
          </cell>
          <cell r="BM177">
            <v>-12.14361687091241</v>
          </cell>
          <cell r="BN177">
            <v>227260.60638312908</v>
          </cell>
          <cell r="BO177">
            <v>82802.948394047911</v>
          </cell>
          <cell r="CB177">
            <v>168</v>
          </cell>
          <cell r="CC177" t="str">
            <v>MARBLEHEAD</v>
          </cell>
          <cell r="CD177">
            <v>0</v>
          </cell>
          <cell r="CE177">
            <v>0</v>
          </cell>
          <cell r="CF177">
            <v>0</v>
          </cell>
          <cell r="CG177">
            <v>0</v>
          </cell>
          <cell r="CH177">
            <v>0</v>
          </cell>
          <cell r="CI177">
            <v>0</v>
          </cell>
          <cell r="CJ177">
            <v>0</v>
          </cell>
          <cell r="CK177">
            <v>0</v>
          </cell>
          <cell r="CL177">
            <v>0</v>
          </cell>
          <cell r="CM177">
            <v>0</v>
          </cell>
          <cell r="CO177">
            <v>0</v>
          </cell>
          <cell r="CQ177">
            <v>103446</v>
          </cell>
          <cell r="CR177">
            <v>103446</v>
          </cell>
          <cell r="CS177">
            <v>0</v>
          </cell>
          <cell r="CT177">
            <v>-12.14361687091241</v>
          </cell>
          <cell r="CU177">
            <v>-12.14361687091241</v>
          </cell>
          <cell r="CW177">
            <v>0</v>
          </cell>
        </row>
        <row r="178">
          <cell r="A178">
            <v>169</v>
          </cell>
          <cell r="B178">
            <v>169</v>
          </cell>
          <cell r="C178" t="str">
            <v>MARION</v>
          </cell>
          <cell r="D178">
            <v>0</v>
          </cell>
          <cell r="E178">
            <v>0</v>
          </cell>
          <cell r="F178">
            <v>0</v>
          </cell>
          <cell r="G178">
            <v>0</v>
          </cell>
          <cell r="H178">
            <v>0</v>
          </cell>
          <cell r="J178">
            <v>0</v>
          </cell>
          <cell r="K178"/>
          <cell r="L178">
            <v>0</v>
          </cell>
          <cell r="M178">
            <v>0</v>
          </cell>
          <cell r="O178">
            <v>0</v>
          </cell>
          <cell r="Q178">
            <v>0</v>
          </cell>
          <cell r="R178">
            <v>0</v>
          </cell>
          <cell r="S178">
            <v>0</v>
          </cell>
          <cell r="T178">
            <v>0</v>
          </cell>
          <cell r="V178">
            <v>0</v>
          </cell>
          <cell r="AA178">
            <v>169</v>
          </cell>
          <cell r="AR178">
            <v>169</v>
          </cell>
          <cell r="BB178">
            <v>169</v>
          </cell>
          <cell r="BC178">
            <v>169</v>
          </cell>
          <cell r="BD178" t="str">
            <v>MARION</v>
          </cell>
          <cell r="BE178">
            <v>0</v>
          </cell>
          <cell r="BF178">
            <v>0</v>
          </cell>
          <cell r="BG178">
            <v>0</v>
          </cell>
          <cell r="BH178">
            <v>0</v>
          </cell>
          <cell r="BI178">
            <v>0</v>
          </cell>
          <cell r="BJ178">
            <v>0</v>
          </cell>
          <cell r="BK178">
            <v>0</v>
          </cell>
          <cell r="BL178">
            <v>0</v>
          </cell>
          <cell r="BM178">
            <v>0</v>
          </cell>
          <cell r="BN178">
            <v>0</v>
          </cell>
          <cell r="BO178">
            <v>0</v>
          </cell>
          <cell r="CB178">
            <v>169</v>
          </cell>
          <cell r="CC178" t="str">
            <v>MARION</v>
          </cell>
          <cell r="CD178">
            <v>0</v>
          </cell>
          <cell r="CE178">
            <v>0</v>
          </cell>
          <cell r="CF178">
            <v>0</v>
          </cell>
          <cell r="CG178">
            <v>0</v>
          </cell>
          <cell r="CH178">
            <v>0</v>
          </cell>
          <cell r="CI178">
            <v>0</v>
          </cell>
          <cell r="CJ178">
            <v>0</v>
          </cell>
          <cell r="CK178">
            <v>0</v>
          </cell>
          <cell r="CL178">
            <v>0</v>
          </cell>
          <cell r="CM178">
            <v>0</v>
          </cell>
          <cell r="CO178">
            <v>0</v>
          </cell>
          <cell r="CQ178">
            <v>0</v>
          </cell>
          <cell r="CR178">
            <v>0</v>
          </cell>
          <cell r="CS178">
            <v>0</v>
          </cell>
          <cell r="CT178">
            <v>0</v>
          </cell>
          <cell r="CU178">
            <v>0</v>
          </cell>
          <cell r="CW178">
            <v>0</v>
          </cell>
        </row>
        <row r="179">
          <cell r="A179">
            <v>170</v>
          </cell>
          <cell r="B179">
            <v>170</v>
          </cell>
          <cell r="C179" t="str">
            <v>MARLBOROUGH</v>
          </cell>
          <cell r="D179">
            <v>554</v>
          </cell>
          <cell r="E179">
            <v>7662464</v>
          </cell>
          <cell r="F179">
            <v>0</v>
          </cell>
          <cell r="G179">
            <v>476850</v>
          </cell>
          <cell r="H179">
            <v>8139314</v>
          </cell>
          <cell r="J179">
            <v>346195.96226996952</v>
          </cell>
          <cell r="K179">
            <v>0.24708212009206773</v>
          </cell>
          <cell r="L179">
            <v>476850</v>
          </cell>
          <cell r="M179">
            <v>823045.96226996952</v>
          </cell>
          <cell r="O179">
            <v>7316268.0377300307</v>
          </cell>
          <cell r="Q179">
            <v>237383</v>
          </cell>
          <cell r="R179">
            <v>346195.96226996952</v>
          </cell>
          <cell r="S179">
            <v>490819</v>
          </cell>
          <cell r="T179">
            <v>1060428.9622699695</v>
          </cell>
          <cell r="V179">
            <v>2115370.25</v>
          </cell>
          <cell r="AA179">
            <v>170</v>
          </cell>
          <cell r="AB179">
            <v>554</v>
          </cell>
          <cell r="AC179">
            <v>4.5760341246473768</v>
          </cell>
          <cell r="AD179">
            <v>0</v>
          </cell>
          <cell r="AE179">
            <v>7885878</v>
          </cell>
          <cell r="AF179">
            <v>210285</v>
          </cell>
          <cell r="AG179">
            <v>0</v>
          </cell>
          <cell r="AH179">
            <v>7675593</v>
          </cell>
          <cell r="AI179">
            <v>0</v>
          </cell>
          <cell r="AJ179">
            <v>477721</v>
          </cell>
          <cell r="AK179">
            <v>8153314</v>
          </cell>
          <cell r="AL179">
            <v>210285</v>
          </cell>
          <cell r="AM179">
            <v>0</v>
          </cell>
          <cell r="AN179">
            <v>13098</v>
          </cell>
          <cell r="AO179">
            <v>223383</v>
          </cell>
          <cell r="AP179">
            <v>8376697</v>
          </cell>
          <cell r="AR179">
            <v>170</v>
          </cell>
          <cell r="AS179">
            <v>14.62999398891089</v>
          </cell>
          <cell r="AT179">
            <v>210285</v>
          </cell>
          <cell r="AU179">
            <v>0</v>
          </cell>
          <cell r="AV179">
            <v>13098</v>
          </cell>
          <cell r="AW179">
            <v>223383</v>
          </cell>
          <cell r="BB179">
            <v>170</v>
          </cell>
          <cell r="BC179">
            <v>170</v>
          </cell>
          <cell r="BD179" t="str">
            <v>MARLBOROUGH</v>
          </cell>
          <cell r="BE179">
            <v>7662464</v>
          </cell>
          <cell r="BF179">
            <v>7230011</v>
          </cell>
          <cell r="BG179">
            <v>432453</v>
          </cell>
          <cell r="BH179">
            <v>156868.5</v>
          </cell>
          <cell r="BI179">
            <v>294176</v>
          </cell>
          <cell r="BJ179">
            <v>176584.25</v>
          </cell>
          <cell r="BK179">
            <v>146599.75</v>
          </cell>
          <cell r="BL179">
            <v>194455.75</v>
          </cell>
          <cell r="BM179">
            <v>0</v>
          </cell>
          <cell r="BN179">
            <v>1401137.25</v>
          </cell>
          <cell r="BO179">
            <v>346195.96226996952</v>
          </cell>
          <cell r="CB179">
            <v>170</v>
          </cell>
          <cell r="CC179" t="str">
            <v>MARLBOROUGH</v>
          </cell>
          <cell r="CD179">
            <v>0</v>
          </cell>
          <cell r="CE179">
            <v>-13129</v>
          </cell>
          <cell r="CF179">
            <v>0</v>
          </cell>
          <cell r="CG179">
            <v>-871</v>
          </cell>
          <cell r="CH179">
            <v>-14000</v>
          </cell>
          <cell r="CI179">
            <v>13129</v>
          </cell>
          <cell r="CJ179">
            <v>0</v>
          </cell>
          <cell r="CK179">
            <v>871</v>
          </cell>
          <cell r="CL179">
            <v>14000</v>
          </cell>
          <cell r="CM179">
            <v>0</v>
          </cell>
          <cell r="CO179">
            <v>0</v>
          </cell>
          <cell r="CQ179">
            <v>432453</v>
          </cell>
          <cell r="CR179">
            <v>445582</v>
          </cell>
          <cell r="CS179">
            <v>-13129</v>
          </cell>
          <cell r="CT179">
            <v>-6295.6667152798618</v>
          </cell>
          <cell r="CU179">
            <v>0</v>
          </cell>
          <cell r="CW179">
            <v>0</v>
          </cell>
        </row>
        <row r="180">
          <cell r="A180">
            <v>171</v>
          </cell>
          <cell r="B180">
            <v>171</v>
          </cell>
          <cell r="C180" t="str">
            <v>MARSHFIELD</v>
          </cell>
          <cell r="D180">
            <v>26</v>
          </cell>
          <cell r="E180">
            <v>340741</v>
          </cell>
          <cell r="F180">
            <v>0</v>
          </cell>
          <cell r="G180">
            <v>23218</v>
          </cell>
          <cell r="H180">
            <v>363959</v>
          </cell>
          <cell r="J180">
            <v>75455.631027728305</v>
          </cell>
          <cell r="K180">
            <v>0.66475955407884235</v>
          </cell>
          <cell r="L180">
            <v>23218</v>
          </cell>
          <cell r="M180">
            <v>98673.631027728305</v>
          </cell>
          <cell r="O180">
            <v>265285.36897227168</v>
          </cell>
          <cell r="Q180">
            <v>0</v>
          </cell>
          <cell r="R180">
            <v>75455.631027728305</v>
          </cell>
          <cell r="S180">
            <v>23218</v>
          </cell>
          <cell r="T180">
            <v>98673.631027728305</v>
          </cell>
          <cell r="V180">
            <v>136726.15579068617</v>
          </cell>
          <cell r="AA180">
            <v>171</v>
          </cell>
          <cell r="AB180">
            <v>26</v>
          </cell>
          <cell r="AC180">
            <v>0</v>
          </cell>
          <cell r="AD180">
            <v>0</v>
          </cell>
          <cell r="AE180">
            <v>340741</v>
          </cell>
          <cell r="AF180">
            <v>0</v>
          </cell>
          <cell r="AG180">
            <v>0</v>
          </cell>
          <cell r="AH180">
            <v>340741</v>
          </cell>
          <cell r="AI180">
            <v>0</v>
          </cell>
          <cell r="AJ180">
            <v>23218</v>
          </cell>
          <cell r="AK180">
            <v>363959</v>
          </cell>
          <cell r="AL180">
            <v>0</v>
          </cell>
          <cell r="AM180">
            <v>0</v>
          </cell>
          <cell r="AN180">
            <v>0</v>
          </cell>
          <cell r="AO180">
            <v>0</v>
          </cell>
          <cell r="AP180">
            <v>363959</v>
          </cell>
          <cell r="AR180">
            <v>171</v>
          </cell>
          <cell r="AS180">
            <v>0</v>
          </cell>
          <cell r="AT180">
            <v>0</v>
          </cell>
          <cell r="AU180">
            <v>0</v>
          </cell>
          <cell r="AV180">
            <v>0</v>
          </cell>
          <cell r="AW180">
            <v>0</v>
          </cell>
          <cell r="BB180">
            <v>171</v>
          </cell>
          <cell r="BC180">
            <v>171</v>
          </cell>
          <cell r="BD180" t="str">
            <v>MARSHFIELD</v>
          </cell>
          <cell r="BE180">
            <v>340741</v>
          </cell>
          <cell r="BF180">
            <v>246526</v>
          </cell>
          <cell r="BG180">
            <v>94215</v>
          </cell>
          <cell r="BH180">
            <v>2600.5</v>
          </cell>
          <cell r="BI180">
            <v>764</v>
          </cell>
          <cell r="BJ180">
            <v>0</v>
          </cell>
          <cell r="BK180">
            <v>0</v>
          </cell>
          <cell r="BL180">
            <v>15887.75</v>
          </cell>
          <cell r="BM180">
            <v>40.905790686168075</v>
          </cell>
          <cell r="BN180">
            <v>113508.15579068617</v>
          </cell>
          <cell r="BO180">
            <v>75455.631027728305</v>
          </cell>
          <cell r="CB180">
            <v>171</v>
          </cell>
          <cell r="CC180" t="str">
            <v>MARSHFIELD</v>
          </cell>
          <cell r="CD180">
            <v>0</v>
          </cell>
          <cell r="CE180">
            <v>0</v>
          </cell>
          <cell r="CF180">
            <v>0</v>
          </cell>
          <cell r="CG180">
            <v>0</v>
          </cell>
          <cell r="CH180">
            <v>0</v>
          </cell>
          <cell r="CI180">
            <v>0</v>
          </cell>
          <cell r="CJ180">
            <v>0</v>
          </cell>
          <cell r="CK180">
            <v>0</v>
          </cell>
          <cell r="CL180">
            <v>0</v>
          </cell>
          <cell r="CM180">
            <v>0</v>
          </cell>
          <cell r="CO180">
            <v>0</v>
          </cell>
          <cell r="CQ180">
            <v>94215</v>
          </cell>
          <cell r="CR180">
            <v>94215</v>
          </cell>
          <cell r="CS180">
            <v>0</v>
          </cell>
          <cell r="CT180">
            <v>40.905790686168075</v>
          </cell>
          <cell r="CU180">
            <v>40.905790686168075</v>
          </cell>
          <cell r="CW180">
            <v>0</v>
          </cell>
        </row>
        <row r="181">
          <cell r="A181">
            <v>172</v>
          </cell>
          <cell r="B181">
            <v>172</v>
          </cell>
          <cell r="C181" t="str">
            <v>MASHPEE</v>
          </cell>
          <cell r="D181">
            <v>51</v>
          </cell>
          <cell r="E181">
            <v>857421</v>
          </cell>
          <cell r="F181">
            <v>0</v>
          </cell>
          <cell r="G181">
            <v>45506</v>
          </cell>
          <cell r="H181">
            <v>902927</v>
          </cell>
          <cell r="J181">
            <v>22878.682095989054</v>
          </cell>
          <cell r="K181">
            <v>0.20235463409629775</v>
          </cell>
          <cell r="L181">
            <v>45506</v>
          </cell>
          <cell r="M181">
            <v>68384.682095989061</v>
          </cell>
          <cell r="O181">
            <v>834542.31790401088</v>
          </cell>
          <cell r="Q181">
            <v>0</v>
          </cell>
          <cell r="R181">
            <v>22878.682095989054</v>
          </cell>
          <cell r="S181">
            <v>45506</v>
          </cell>
          <cell r="T181">
            <v>68384.682095989061</v>
          </cell>
          <cell r="V181">
            <v>158568.30864523421</v>
          </cell>
          <cell r="AA181">
            <v>172</v>
          </cell>
          <cell r="AB181">
            <v>51</v>
          </cell>
          <cell r="AC181">
            <v>4.1322314049586778E-2</v>
          </cell>
          <cell r="AD181">
            <v>0</v>
          </cell>
          <cell r="AE181">
            <v>857421</v>
          </cell>
          <cell r="AF181">
            <v>0</v>
          </cell>
          <cell r="AG181">
            <v>0</v>
          </cell>
          <cell r="AH181">
            <v>857421</v>
          </cell>
          <cell r="AI181">
            <v>0</v>
          </cell>
          <cell r="AJ181">
            <v>45506</v>
          </cell>
          <cell r="AK181">
            <v>902927</v>
          </cell>
          <cell r="AL181">
            <v>0</v>
          </cell>
          <cell r="AM181">
            <v>0</v>
          </cell>
          <cell r="AN181">
            <v>0</v>
          </cell>
          <cell r="AO181">
            <v>0</v>
          </cell>
          <cell r="AP181">
            <v>902927</v>
          </cell>
          <cell r="AR181">
            <v>172</v>
          </cell>
          <cell r="AS181">
            <v>0</v>
          </cell>
          <cell r="AT181">
            <v>0</v>
          </cell>
          <cell r="AU181">
            <v>0</v>
          </cell>
          <cell r="AV181">
            <v>0</v>
          </cell>
          <cell r="AW181">
            <v>0</v>
          </cell>
          <cell r="BB181">
            <v>172</v>
          </cell>
          <cell r="BC181">
            <v>172</v>
          </cell>
          <cell r="BD181" t="str">
            <v>MASHPEE</v>
          </cell>
          <cell r="BE181">
            <v>857421</v>
          </cell>
          <cell r="BF181">
            <v>829278</v>
          </cell>
          <cell r="BG181">
            <v>28143</v>
          </cell>
          <cell r="BH181">
            <v>28014.25</v>
          </cell>
          <cell r="BI181">
            <v>27334</v>
          </cell>
          <cell r="BJ181">
            <v>12504</v>
          </cell>
          <cell r="BK181">
            <v>0</v>
          </cell>
          <cell r="BL181">
            <v>16631</v>
          </cell>
          <cell r="BM181">
            <v>436.05864523422497</v>
          </cell>
          <cell r="BN181">
            <v>113062.30864523422</v>
          </cell>
          <cell r="BO181">
            <v>22878.682095989054</v>
          </cell>
          <cell r="CB181">
            <v>172</v>
          </cell>
          <cell r="CC181" t="str">
            <v>MASHPEE</v>
          </cell>
          <cell r="CD181">
            <v>0</v>
          </cell>
          <cell r="CE181">
            <v>0</v>
          </cell>
          <cell r="CF181">
            <v>0</v>
          </cell>
          <cell r="CG181">
            <v>0</v>
          </cell>
          <cell r="CH181">
            <v>0</v>
          </cell>
          <cell r="CI181">
            <v>0</v>
          </cell>
          <cell r="CJ181">
            <v>0</v>
          </cell>
          <cell r="CK181">
            <v>0</v>
          </cell>
          <cell r="CL181">
            <v>0</v>
          </cell>
          <cell r="CM181">
            <v>0</v>
          </cell>
          <cell r="CO181">
            <v>0</v>
          </cell>
          <cell r="CQ181">
            <v>28143</v>
          </cell>
          <cell r="CR181">
            <v>28143</v>
          </cell>
          <cell r="CS181">
            <v>0</v>
          </cell>
          <cell r="CT181">
            <v>436.05864523422497</v>
          </cell>
          <cell r="CU181">
            <v>436.05864523422497</v>
          </cell>
          <cell r="CW181">
            <v>0</v>
          </cell>
        </row>
        <row r="182">
          <cell r="A182">
            <v>173</v>
          </cell>
          <cell r="B182">
            <v>173</v>
          </cell>
          <cell r="C182" t="str">
            <v>MATTAPOISETT</v>
          </cell>
          <cell r="D182">
            <v>1</v>
          </cell>
          <cell r="E182">
            <v>18010</v>
          </cell>
          <cell r="F182">
            <v>0</v>
          </cell>
          <cell r="G182">
            <v>893</v>
          </cell>
          <cell r="H182">
            <v>18903</v>
          </cell>
          <cell r="J182">
            <v>14417.726967976059</v>
          </cell>
          <cell r="K182">
            <v>0.80054008706141366</v>
          </cell>
          <cell r="L182">
            <v>893</v>
          </cell>
          <cell r="M182">
            <v>15310.726967976059</v>
          </cell>
          <cell r="O182">
            <v>3592.2730320239407</v>
          </cell>
          <cell r="Q182">
            <v>0</v>
          </cell>
          <cell r="R182">
            <v>14417.726967976059</v>
          </cell>
          <cell r="S182">
            <v>893</v>
          </cell>
          <cell r="T182">
            <v>15310.726967976059</v>
          </cell>
          <cell r="V182">
            <v>18903</v>
          </cell>
          <cell r="AA182">
            <v>173</v>
          </cell>
          <cell r="AB182">
            <v>1</v>
          </cell>
          <cell r="AC182">
            <v>0</v>
          </cell>
          <cell r="AD182">
            <v>0</v>
          </cell>
          <cell r="AE182">
            <v>18010</v>
          </cell>
          <cell r="AF182">
            <v>0</v>
          </cell>
          <cell r="AG182">
            <v>0</v>
          </cell>
          <cell r="AH182">
            <v>18010</v>
          </cell>
          <cell r="AI182">
            <v>0</v>
          </cell>
          <cell r="AJ182">
            <v>893</v>
          </cell>
          <cell r="AK182">
            <v>18903</v>
          </cell>
          <cell r="AL182">
            <v>0</v>
          </cell>
          <cell r="AM182">
            <v>0</v>
          </cell>
          <cell r="AN182">
            <v>0</v>
          </cell>
          <cell r="AO182">
            <v>0</v>
          </cell>
          <cell r="AP182">
            <v>18903</v>
          </cell>
          <cell r="AR182">
            <v>173</v>
          </cell>
          <cell r="AS182">
            <v>0</v>
          </cell>
          <cell r="AT182">
            <v>0</v>
          </cell>
          <cell r="AU182">
            <v>0</v>
          </cell>
          <cell r="AV182">
            <v>0</v>
          </cell>
          <cell r="AW182">
            <v>0</v>
          </cell>
          <cell r="BB182">
            <v>173</v>
          </cell>
          <cell r="BC182">
            <v>173</v>
          </cell>
          <cell r="BD182" t="str">
            <v>MATTAPOISETT</v>
          </cell>
          <cell r="BE182">
            <v>18010</v>
          </cell>
          <cell r="BF182">
            <v>0</v>
          </cell>
          <cell r="BG182">
            <v>18010</v>
          </cell>
          <cell r="BH182">
            <v>0</v>
          </cell>
          <cell r="BI182">
            <v>0</v>
          </cell>
          <cell r="BJ182">
            <v>0</v>
          </cell>
          <cell r="BK182">
            <v>0</v>
          </cell>
          <cell r="BL182">
            <v>0</v>
          </cell>
          <cell r="BM182">
            <v>0</v>
          </cell>
          <cell r="BN182">
            <v>18010</v>
          </cell>
          <cell r="BO182">
            <v>14417.726967976059</v>
          </cell>
          <cell r="CB182">
            <v>173</v>
          </cell>
          <cell r="CC182" t="str">
            <v>MATTAPOISETT</v>
          </cell>
          <cell r="CD182">
            <v>0</v>
          </cell>
          <cell r="CE182">
            <v>0</v>
          </cell>
          <cell r="CF182">
            <v>0</v>
          </cell>
          <cell r="CG182">
            <v>0</v>
          </cell>
          <cell r="CH182">
            <v>0</v>
          </cell>
          <cell r="CI182">
            <v>0</v>
          </cell>
          <cell r="CJ182">
            <v>0</v>
          </cell>
          <cell r="CK182">
            <v>0</v>
          </cell>
          <cell r="CL182">
            <v>0</v>
          </cell>
          <cell r="CM182">
            <v>0</v>
          </cell>
          <cell r="CO182">
            <v>0</v>
          </cell>
          <cell r="CQ182">
            <v>18010</v>
          </cell>
          <cell r="CR182">
            <v>18010</v>
          </cell>
          <cell r="CS182">
            <v>0</v>
          </cell>
          <cell r="CT182">
            <v>0</v>
          </cell>
          <cell r="CU182">
            <v>0</v>
          </cell>
          <cell r="CW182">
            <v>0</v>
          </cell>
        </row>
        <row r="183">
          <cell r="A183">
            <v>174</v>
          </cell>
          <cell r="B183">
            <v>174</v>
          </cell>
          <cell r="C183" t="str">
            <v>MAYNARD</v>
          </cell>
          <cell r="D183">
            <v>58</v>
          </cell>
          <cell r="E183">
            <v>796216</v>
          </cell>
          <cell r="F183">
            <v>0</v>
          </cell>
          <cell r="G183">
            <v>51451</v>
          </cell>
          <cell r="H183">
            <v>847667</v>
          </cell>
          <cell r="J183">
            <v>166460.92085088606</v>
          </cell>
          <cell r="K183">
            <v>0.52437055850088587</v>
          </cell>
          <cell r="L183">
            <v>51451</v>
          </cell>
          <cell r="M183">
            <v>217911.92085088606</v>
          </cell>
          <cell r="O183">
            <v>629755.07914911397</v>
          </cell>
          <cell r="Q183">
            <v>0</v>
          </cell>
          <cell r="R183">
            <v>166460.92085088606</v>
          </cell>
          <cell r="S183">
            <v>51451</v>
          </cell>
          <cell r="T183">
            <v>217911.92085088606</v>
          </cell>
          <cell r="V183">
            <v>368900.02178867243</v>
          </cell>
          <cell r="AA183">
            <v>174</v>
          </cell>
          <cell r="AB183">
            <v>58</v>
          </cell>
          <cell r="AC183">
            <v>0.40246406570841892</v>
          </cell>
          <cell r="AD183">
            <v>0</v>
          </cell>
          <cell r="AE183">
            <v>796216</v>
          </cell>
          <cell r="AF183">
            <v>0</v>
          </cell>
          <cell r="AG183">
            <v>0</v>
          </cell>
          <cell r="AH183">
            <v>796216</v>
          </cell>
          <cell r="AI183">
            <v>0</v>
          </cell>
          <cell r="AJ183">
            <v>51451</v>
          </cell>
          <cell r="AK183">
            <v>847667</v>
          </cell>
          <cell r="AL183">
            <v>0</v>
          </cell>
          <cell r="AM183">
            <v>0</v>
          </cell>
          <cell r="AN183">
            <v>0</v>
          </cell>
          <cell r="AO183">
            <v>0</v>
          </cell>
          <cell r="AP183">
            <v>847667</v>
          </cell>
          <cell r="AR183">
            <v>174</v>
          </cell>
          <cell r="AS183">
            <v>0</v>
          </cell>
          <cell r="AT183">
            <v>0</v>
          </cell>
          <cell r="AU183">
            <v>0</v>
          </cell>
          <cell r="AV183">
            <v>0</v>
          </cell>
          <cell r="AW183">
            <v>0</v>
          </cell>
          <cell r="BB183">
            <v>174</v>
          </cell>
          <cell r="BC183">
            <v>174</v>
          </cell>
          <cell r="BD183" t="str">
            <v>MAYNARD</v>
          </cell>
          <cell r="BE183">
            <v>796216</v>
          </cell>
          <cell r="BF183">
            <v>588890</v>
          </cell>
          <cell r="BG183">
            <v>207326</v>
          </cell>
          <cell r="BH183">
            <v>38853.5</v>
          </cell>
          <cell r="BI183">
            <v>17187</v>
          </cell>
          <cell r="BJ183">
            <v>47153.5</v>
          </cell>
          <cell r="BK183">
            <v>0</v>
          </cell>
          <cell r="BL183">
            <v>6319.25</v>
          </cell>
          <cell r="BM183">
            <v>609.77178867241309</v>
          </cell>
          <cell r="BN183">
            <v>317449.02178867243</v>
          </cell>
          <cell r="BO183">
            <v>166460.92085088606</v>
          </cell>
          <cell r="CB183">
            <v>174</v>
          </cell>
          <cell r="CC183" t="str">
            <v>MAYNARD</v>
          </cell>
          <cell r="CD183">
            <v>0</v>
          </cell>
          <cell r="CE183">
            <v>0</v>
          </cell>
          <cell r="CF183">
            <v>0</v>
          </cell>
          <cell r="CG183">
            <v>0</v>
          </cell>
          <cell r="CH183">
            <v>0</v>
          </cell>
          <cell r="CI183">
            <v>0</v>
          </cell>
          <cell r="CJ183">
            <v>0</v>
          </cell>
          <cell r="CK183">
            <v>0</v>
          </cell>
          <cell r="CL183">
            <v>0</v>
          </cell>
          <cell r="CM183">
            <v>0</v>
          </cell>
          <cell r="CO183">
            <v>0</v>
          </cell>
          <cell r="CQ183">
            <v>207326</v>
          </cell>
          <cell r="CR183">
            <v>207326</v>
          </cell>
          <cell r="CS183">
            <v>0</v>
          </cell>
          <cell r="CT183">
            <v>609.77178867241309</v>
          </cell>
          <cell r="CU183">
            <v>609.77178867241309</v>
          </cell>
          <cell r="CW183">
            <v>0</v>
          </cell>
        </row>
        <row r="184">
          <cell r="A184">
            <v>175</v>
          </cell>
          <cell r="B184">
            <v>175</v>
          </cell>
          <cell r="C184" t="str">
            <v>MEDFIELD</v>
          </cell>
          <cell r="D184">
            <v>0</v>
          </cell>
          <cell r="E184">
            <v>0</v>
          </cell>
          <cell r="F184">
            <v>0</v>
          </cell>
          <cell r="G184">
            <v>0</v>
          </cell>
          <cell r="H184">
            <v>0</v>
          </cell>
          <cell r="J184">
            <v>-0.51346003405108154</v>
          </cell>
          <cell r="K184">
            <v>-7.4152721301914848E-5</v>
          </cell>
          <cell r="L184">
            <v>0</v>
          </cell>
          <cell r="M184">
            <v>-0.51346003405108154</v>
          </cell>
          <cell r="O184">
            <v>0.51346003405108154</v>
          </cell>
          <cell r="Q184">
            <v>0</v>
          </cell>
          <cell r="R184">
            <v>-0.51346003405108154</v>
          </cell>
          <cell r="S184">
            <v>0</v>
          </cell>
          <cell r="T184">
            <v>-0.51346003405108154</v>
          </cell>
          <cell r="V184">
            <v>6924.3586079668594</v>
          </cell>
          <cell r="AA184">
            <v>175</v>
          </cell>
          <cell r="AR184">
            <v>175</v>
          </cell>
          <cell r="BB184">
            <v>175</v>
          </cell>
          <cell r="BC184">
            <v>175</v>
          </cell>
          <cell r="BD184" t="str">
            <v>MEDFIELD</v>
          </cell>
          <cell r="BE184">
            <v>0</v>
          </cell>
          <cell r="BF184">
            <v>687</v>
          </cell>
          <cell r="BG184">
            <v>0</v>
          </cell>
          <cell r="BH184">
            <v>0</v>
          </cell>
          <cell r="BI184">
            <v>2662</v>
          </cell>
          <cell r="BJ184">
            <v>1449</v>
          </cell>
          <cell r="BK184">
            <v>0</v>
          </cell>
          <cell r="BL184">
            <v>2814</v>
          </cell>
          <cell r="BM184">
            <v>-0.64139203314086046</v>
          </cell>
          <cell r="BN184">
            <v>6924.3586079668594</v>
          </cell>
          <cell r="BO184">
            <v>-0.51346003405108154</v>
          </cell>
          <cell r="CB184">
            <v>175</v>
          </cell>
          <cell r="CC184" t="str">
            <v>MEDFIELD</v>
          </cell>
          <cell r="CD184">
            <v>0</v>
          </cell>
          <cell r="CE184">
            <v>0</v>
          </cell>
          <cell r="CF184">
            <v>0</v>
          </cell>
          <cell r="CG184">
            <v>0</v>
          </cell>
          <cell r="CH184">
            <v>0</v>
          </cell>
          <cell r="CI184">
            <v>0</v>
          </cell>
          <cell r="CJ184">
            <v>0</v>
          </cell>
          <cell r="CK184">
            <v>0</v>
          </cell>
          <cell r="CL184">
            <v>0</v>
          </cell>
          <cell r="CM184">
            <v>0</v>
          </cell>
          <cell r="CO184">
            <v>0</v>
          </cell>
          <cell r="CQ184">
            <v>0</v>
          </cell>
          <cell r="CR184">
            <v>0</v>
          </cell>
          <cell r="CS184">
            <v>0</v>
          </cell>
          <cell r="CT184">
            <v>-0.64139203314086046</v>
          </cell>
          <cell r="CU184">
            <v>-0.64139203314086046</v>
          </cell>
          <cell r="CW184">
            <v>0</v>
          </cell>
        </row>
        <row r="185">
          <cell r="A185">
            <v>176</v>
          </cell>
          <cell r="B185">
            <v>176</v>
          </cell>
          <cell r="C185" t="str">
            <v>MEDFORD</v>
          </cell>
          <cell r="D185">
            <v>410</v>
          </cell>
          <cell r="E185">
            <v>5795467</v>
          </cell>
          <cell r="F185">
            <v>0</v>
          </cell>
          <cell r="G185">
            <v>365206</v>
          </cell>
          <cell r="H185">
            <v>6160673</v>
          </cell>
          <cell r="J185">
            <v>695797.42207029834</v>
          </cell>
          <cell r="K185">
            <v>0.58098504556678787</v>
          </cell>
          <cell r="L185">
            <v>365206</v>
          </cell>
          <cell r="M185">
            <v>1061003.4220702983</v>
          </cell>
          <cell r="O185">
            <v>5099669.5779297017</v>
          </cell>
          <cell r="Q185">
            <v>0</v>
          </cell>
          <cell r="R185">
            <v>695797.42207029834</v>
          </cell>
          <cell r="S185">
            <v>365206</v>
          </cell>
          <cell r="T185">
            <v>1061003.4220702983</v>
          </cell>
          <cell r="V185">
            <v>1562822.75</v>
          </cell>
          <cell r="AA185">
            <v>176</v>
          </cell>
          <cell r="AB185">
            <v>410</v>
          </cell>
          <cell r="AC185">
            <v>0.30501768926636741</v>
          </cell>
          <cell r="AD185">
            <v>0</v>
          </cell>
          <cell r="AE185">
            <v>5806966</v>
          </cell>
          <cell r="AF185">
            <v>0</v>
          </cell>
          <cell r="AG185">
            <v>0</v>
          </cell>
          <cell r="AH185">
            <v>5806966</v>
          </cell>
          <cell r="AI185">
            <v>0</v>
          </cell>
          <cell r="AJ185">
            <v>365860</v>
          </cell>
          <cell r="AK185">
            <v>6172826</v>
          </cell>
          <cell r="AL185">
            <v>0</v>
          </cell>
          <cell r="AM185">
            <v>0</v>
          </cell>
          <cell r="AN185">
            <v>0</v>
          </cell>
          <cell r="AO185">
            <v>0</v>
          </cell>
          <cell r="AP185">
            <v>6172826</v>
          </cell>
          <cell r="AR185">
            <v>176</v>
          </cell>
          <cell r="AS185">
            <v>0</v>
          </cell>
          <cell r="AT185">
            <v>0</v>
          </cell>
          <cell r="AU185">
            <v>0</v>
          </cell>
          <cell r="AV185">
            <v>0</v>
          </cell>
          <cell r="AW185">
            <v>0</v>
          </cell>
          <cell r="BB185">
            <v>176</v>
          </cell>
          <cell r="BC185">
            <v>176</v>
          </cell>
          <cell r="BD185" t="str">
            <v>MEDFORD</v>
          </cell>
          <cell r="BE185">
            <v>5795467</v>
          </cell>
          <cell r="BF185">
            <v>4926307</v>
          </cell>
          <cell r="BG185">
            <v>869160</v>
          </cell>
          <cell r="BH185">
            <v>125328.5</v>
          </cell>
          <cell r="BI185">
            <v>39571</v>
          </cell>
          <cell r="BJ185">
            <v>73107</v>
          </cell>
          <cell r="BK185">
            <v>28096.25</v>
          </cell>
          <cell r="BL185">
            <v>62354</v>
          </cell>
          <cell r="BM185">
            <v>0</v>
          </cell>
          <cell r="BN185">
            <v>1197616.75</v>
          </cell>
          <cell r="BO185">
            <v>695797.42207029834</v>
          </cell>
          <cell r="CB185">
            <v>176</v>
          </cell>
          <cell r="CC185" t="str">
            <v>MEDFORD</v>
          </cell>
          <cell r="CD185">
            <v>-0.81000000000000227</v>
          </cell>
          <cell r="CE185">
            <v>-11499</v>
          </cell>
          <cell r="CF185">
            <v>0</v>
          </cell>
          <cell r="CG185">
            <v>-654</v>
          </cell>
          <cell r="CH185">
            <v>-12153</v>
          </cell>
          <cell r="CI185">
            <v>0</v>
          </cell>
          <cell r="CJ185">
            <v>0</v>
          </cell>
          <cell r="CK185">
            <v>0</v>
          </cell>
          <cell r="CL185">
            <v>0</v>
          </cell>
          <cell r="CM185">
            <v>-12153</v>
          </cell>
          <cell r="CO185">
            <v>-654</v>
          </cell>
          <cell r="CQ185">
            <v>869160</v>
          </cell>
          <cell r="CR185">
            <v>880659</v>
          </cell>
          <cell r="CS185">
            <v>-11499</v>
          </cell>
          <cell r="CT185">
            <v>-5652.5448944817763</v>
          </cell>
          <cell r="CU185">
            <v>0</v>
          </cell>
          <cell r="CW185">
            <v>0</v>
          </cell>
        </row>
        <row r="186">
          <cell r="A186">
            <v>177</v>
          </cell>
          <cell r="B186">
            <v>177</v>
          </cell>
          <cell r="C186" t="str">
            <v>MEDWAY</v>
          </cell>
          <cell r="D186">
            <v>14</v>
          </cell>
          <cell r="E186">
            <v>197986</v>
          </cell>
          <cell r="F186">
            <v>0</v>
          </cell>
          <cell r="G186">
            <v>12435</v>
          </cell>
          <cell r="H186">
            <v>210421</v>
          </cell>
          <cell r="J186">
            <v>25899.384515178288</v>
          </cell>
          <cell r="K186">
            <v>0.66804125676377679</v>
          </cell>
          <cell r="L186">
            <v>12435</v>
          </cell>
          <cell r="M186">
            <v>38334.384515178288</v>
          </cell>
          <cell r="O186">
            <v>172086.61548482173</v>
          </cell>
          <cell r="Q186">
            <v>0</v>
          </cell>
          <cell r="R186">
            <v>25899.384515178288</v>
          </cell>
          <cell r="S186">
            <v>12435</v>
          </cell>
          <cell r="T186">
            <v>38334.384515178288</v>
          </cell>
          <cell r="V186">
            <v>51204.139260416152</v>
          </cell>
          <cell r="AA186">
            <v>177</v>
          </cell>
          <cell r="AB186">
            <v>14</v>
          </cell>
          <cell r="AC186">
            <v>7.3573029485579311E-2</v>
          </cell>
          <cell r="AD186">
            <v>0</v>
          </cell>
          <cell r="AE186">
            <v>197986</v>
          </cell>
          <cell r="AF186">
            <v>0</v>
          </cell>
          <cell r="AG186">
            <v>0</v>
          </cell>
          <cell r="AH186">
            <v>197986</v>
          </cell>
          <cell r="AI186">
            <v>0</v>
          </cell>
          <cell r="AJ186">
            <v>12435</v>
          </cell>
          <cell r="AK186">
            <v>210421</v>
          </cell>
          <cell r="AL186">
            <v>0</v>
          </cell>
          <cell r="AM186">
            <v>0</v>
          </cell>
          <cell r="AN186">
            <v>0</v>
          </cell>
          <cell r="AO186">
            <v>0</v>
          </cell>
          <cell r="AP186">
            <v>210421</v>
          </cell>
          <cell r="AR186">
            <v>177</v>
          </cell>
          <cell r="AS186">
            <v>0</v>
          </cell>
          <cell r="AT186">
            <v>0</v>
          </cell>
          <cell r="AU186">
            <v>0</v>
          </cell>
          <cell r="AV186">
            <v>0</v>
          </cell>
          <cell r="AW186">
            <v>0</v>
          </cell>
          <cell r="BB186">
            <v>177</v>
          </cell>
          <cell r="BC186">
            <v>177</v>
          </cell>
          <cell r="BD186" t="str">
            <v>MEDWAY</v>
          </cell>
          <cell r="BE186">
            <v>197986</v>
          </cell>
          <cell r="BF186">
            <v>165735</v>
          </cell>
          <cell r="BG186">
            <v>32251</v>
          </cell>
          <cell r="BH186">
            <v>6416.75</v>
          </cell>
          <cell r="BI186">
            <v>0</v>
          </cell>
          <cell r="BJ186">
            <v>0</v>
          </cell>
          <cell r="BK186">
            <v>0</v>
          </cell>
          <cell r="BL186">
            <v>0</v>
          </cell>
          <cell r="BM186">
            <v>101.38926041614832</v>
          </cell>
          <cell r="BN186">
            <v>38769.139260416152</v>
          </cell>
          <cell r="BO186">
            <v>25899.384515178288</v>
          </cell>
          <cell r="CB186">
            <v>177</v>
          </cell>
          <cell r="CC186" t="str">
            <v>MEDWAY</v>
          </cell>
          <cell r="CD186">
            <v>0</v>
          </cell>
          <cell r="CE186">
            <v>0</v>
          </cell>
          <cell r="CF186">
            <v>0</v>
          </cell>
          <cell r="CG186">
            <v>0</v>
          </cell>
          <cell r="CH186">
            <v>0</v>
          </cell>
          <cell r="CI186">
            <v>0</v>
          </cell>
          <cell r="CJ186">
            <v>0</v>
          </cell>
          <cell r="CK186">
            <v>0</v>
          </cell>
          <cell r="CL186">
            <v>0</v>
          </cell>
          <cell r="CM186">
            <v>0</v>
          </cell>
          <cell r="CO186">
            <v>0</v>
          </cell>
          <cell r="CQ186">
            <v>32251</v>
          </cell>
          <cell r="CR186">
            <v>32251</v>
          </cell>
          <cell r="CS186">
            <v>0</v>
          </cell>
          <cell r="CT186">
            <v>101.38926041614832</v>
          </cell>
          <cell r="CU186">
            <v>101.38926041614832</v>
          </cell>
          <cell r="CW186">
            <v>0</v>
          </cell>
        </row>
        <row r="187">
          <cell r="A187">
            <v>178</v>
          </cell>
          <cell r="B187">
            <v>178</v>
          </cell>
          <cell r="C187" t="str">
            <v>MELROSE</v>
          </cell>
          <cell r="D187">
            <v>225</v>
          </cell>
          <cell r="E187">
            <v>2430559</v>
          </cell>
          <cell r="F187">
            <v>0</v>
          </cell>
          <cell r="G187">
            <v>200885</v>
          </cell>
          <cell r="H187">
            <v>2631444</v>
          </cell>
          <cell r="J187">
            <v>-3.4158330244987782</v>
          </cell>
          <cell r="K187">
            <v>-4.0272628141340242E-5</v>
          </cell>
          <cell r="L187">
            <v>200885</v>
          </cell>
          <cell r="M187">
            <v>200881.58416697549</v>
          </cell>
          <cell r="O187">
            <v>2430562.4158330243</v>
          </cell>
          <cell r="Q187">
            <v>0</v>
          </cell>
          <cell r="R187">
            <v>-3.4158330244987782</v>
          </cell>
          <cell r="S187">
            <v>200885</v>
          </cell>
          <cell r="T187">
            <v>200881.58416697549</v>
          </cell>
          <cell r="V187">
            <v>285702.73308934842</v>
          </cell>
          <cell r="AA187">
            <v>178</v>
          </cell>
          <cell r="AB187">
            <v>225</v>
          </cell>
          <cell r="AC187">
            <v>4.4556015377182109E-2</v>
          </cell>
          <cell r="AD187">
            <v>0</v>
          </cell>
          <cell r="AE187">
            <v>2430559</v>
          </cell>
          <cell r="AF187">
            <v>0</v>
          </cell>
          <cell r="AG187">
            <v>0</v>
          </cell>
          <cell r="AH187">
            <v>2430559</v>
          </cell>
          <cell r="AI187">
            <v>0</v>
          </cell>
          <cell r="AJ187">
            <v>200885</v>
          </cell>
          <cell r="AK187">
            <v>2631444</v>
          </cell>
          <cell r="AL187">
            <v>0</v>
          </cell>
          <cell r="AM187">
            <v>0</v>
          </cell>
          <cell r="AN187">
            <v>0</v>
          </cell>
          <cell r="AO187">
            <v>0</v>
          </cell>
          <cell r="AP187">
            <v>2631444</v>
          </cell>
          <cell r="AR187">
            <v>178</v>
          </cell>
          <cell r="AS187">
            <v>0</v>
          </cell>
          <cell r="AT187">
            <v>0</v>
          </cell>
          <cell r="AU187">
            <v>0</v>
          </cell>
          <cell r="AV187">
            <v>0</v>
          </cell>
          <cell r="AW187">
            <v>0</v>
          </cell>
          <cell r="BB187">
            <v>178</v>
          </cell>
          <cell r="BC187">
            <v>178</v>
          </cell>
          <cell r="BD187" t="str">
            <v>MELROSE</v>
          </cell>
          <cell r="BE187">
            <v>2430559</v>
          </cell>
          <cell r="BF187">
            <v>2457825</v>
          </cell>
          <cell r="BG187">
            <v>0</v>
          </cell>
          <cell r="BH187">
            <v>0</v>
          </cell>
          <cell r="BI187">
            <v>17708</v>
          </cell>
          <cell r="BJ187">
            <v>0</v>
          </cell>
          <cell r="BK187">
            <v>48831.75</v>
          </cell>
          <cell r="BL187">
            <v>18282.25</v>
          </cell>
          <cell r="BM187">
            <v>-4.2669106515795647</v>
          </cell>
          <cell r="BN187">
            <v>84817.733089348418</v>
          </cell>
          <cell r="BO187">
            <v>-3.4158330244987782</v>
          </cell>
          <cell r="CB187">
            <v>178</v>
          </cell>
          <cell r="CC187" t="str">
            <v>MELROSE</v>
          </cell>
          <cell r="CD187">
            <v>0</v>
          </cell>
          <cell r="CE187">
            <v>0</v>
          </cell>
          <cell r="CF187">
            <v>0</v>
          </cell>
          <cell r="CG187">
            <v>0</v>
          </cell>
          <cell r="CH187">
            <v>0</v>
          </cell>
          <cell r="CI187">
            <v>0</v>
          </cell>
          <cell r="CJ187">
            <v>0</v>
          </cell>
          <cell r="CK187">
            <v>0</v>
          </cell>
          <cell r="CL187">
            <v>0</v>
          </cell>
          <cell r="CM187">
            <v>0</v>
          </cell>
          <cell r="CO187">
            <v>0</v>
          </cell>
          <cell r="CQ187">
            <v>0</v>
          </cell>
          <cell r="CR187">
            <v>0</v>
          </cell>
          <cell r="CS187">
            <v>0</v>
          </cell>
          <cell r="CT187">
            <v>-4.2669106515795647</v>
          </cell>
          <cell r="CU187">
            <v>-4.2669106515795647</v>
          </cell>
          <cell r="CW187">
            <v>0</v>
          </cell>
        </row>
        <row r="188">
          <cell r="A188">
            <v>179</v>
          </cell>
          <cell r="B188">
            <v>179</v>
          </cell>
          <cell r="C188" t="str">
            <v>MENDON</v>
          </cell>
          <cell r="D188">
            <v>0</v>
          </cell>
          <cell r="E188">
            <v>0</v>
          </cell>
          <cell r="F188">
            <v>0</v>
          </cell>
          <cell r="G188">
            <v>0</v>
          </cell>
          <cell r="H188">
            <v>0</v>
          </cell>
          <cell r="J188">
            <v>0</v>
          </cell>
          <cell r="K188"/>
          <cell r="L188">
            <v>0</v>
          </cell>
          <cell r="M188">
            <v>0</v>
          </cell>
          <cell r="O188">
            <v>0</v>
          </cell>
          <cell r="Q188">
            <v>0</v>
          </cell>
          <cell r="R188">
            <v>0</v>
          </cell>
          <cell r="S188">
            <v>0</v>
          </cell>
          <cell r="T188">
            <v>0</v>
          </cell>
          <cell r="V188">
            <v>0</v>
          </cell>
          <cell r="AA188">
            <v>179</v>
          </cell>
          <cell r="AR188">
            <v>179</v>
          </cell>
          <cell r="BB188">
            <v>179</v>
          </cell>
          <cell r="BC188">
            <v>179</v>
          </cell>
          <cell r="BD188" t="str">
            <v>MENDON</v>
          </cell>
          <cell r="BE188">
            <v>0</v>
          </cell>
          <cell r="BF188">
            <v>0</v>
          </cell>
          <cell r="BG188">
            <v>0</v>
          </cell>
          <cell r="BH188">
            <v>0</v>
          </cell>
          <cell r="BI188">
            <v>0</v>
          </cell>
          <cell r="BJ188">
            <v>0</v>
          </cell>
          <cell r="BK188">
            <v>0</v>
          </cell>
          <cell r="BL188">
            <v>0</v>
          </cell>
          <cell r="BM188">
            <v>0</v>
          </cell>
          <cell r="BN188">
            <v>0</v>
          </cell>
          <cell r="BO188">
            <v>0</v>
          </cell>
          <cell r="CB188">
            <v>179</v>
          </cell>
          <cell r="CC188" t="str">
            <v>MENDON</v>
          </cell>
          <cell r="CD188">
            <v>0</v>
          </cell>
          <cell r="CE188">
            <v>0</v>
          </cell>
          <cell r="CF188">
            <v>0</v>
          </cell>
          <cell r="CG188">
            <v>0</v>
          </cell>
          <cell r="CH188">
            <v>0</v>
          </cell>
          <cell r="CI188">
            <v>0</v>
          </cell>
          <cell r="CJ188">
            <v>0</v>
          </cell>
          <cell r="CK188">
            <v>0</v>
          </cell>
          <cell r="CL188">
            <v>0</v>
          </cell>
          <cell r="CM188">
            <v>0</v>
          </cell>
          <cell r="CO188">
            <v>0</v>
          </cell>
          <cell r="CQ188">
            <v>0</v>
          </cell>
          <cell r="CR188">
            <v>0</v>
          </cell>
          <cell r="CS188">
            <v>0</v>
          </cell>
          <cell r="CT188">
            <v>0</v>
          </cell>
          <cell r="CU188">
            <v>0</v>
          </cell>
          <cell r="CW188">
            <v>0</v>
          </cell>
        </row>
        <row r="189">
          <cell r="A189">
            <v>180</v>
          </cell>
          <cell r="B189">
            <v>180</v>
          </cell>
          <cell r="C189" t="str">
            <v>MERRIMAC</v>
          </cell>
          <cell r="D189">
            <v>0</v>
          </cell>
          <cell r="E189">
            <v>0</v>
          </cell>
          <cell r="F189">
            <v>0</v>
          </cell>
          <cell r="G189">
            <v>0</v>
          </cell>
          <cell r="H189">
            <v>0</v>
          </cell>
          <cell r="J189">
            <v>0</v>
          </cell>
          <cell r="K189"/>
          <cell r="L189">
            <v>0</v>
          </cell>
          <cell r="M189">
            <v>0</v>
          </cell>
          <cell r="O189">
            <v>0</v>
          </cell>
          <cell r="Q189">
            <v>0</v>
          </cell>
          <cell r="R189">
            <v>0</v>
          </cell>
          <cell r="S189">
            <v>0</v>
          </cell>
          <cell r="T189">
            <v>0</v>
          </cell>
          <cell r="V189">
            <v>0</v>
          </cell>
          <cell r="AA189">
            <v>180</v>
          </cell>
          <cell r="AR189">
            <v>180</v>
          </cell>
          <cell r="BB189">
            <v>180</v>
          </cell>
          <cell r="BC189">
            <v>180</v>
          </cell>
          <cell r="BD189" t="str">
            <v>MERRIMAC</v>
          </cell>
          <cell r="BE189">
            <v>0</v>
          </cell>
          <cell r="BF189">
            <v>0</v>
          </cell>
          <cell r="BG189">
            <v>0</v>
          </cell>
          <cell r="BH189">
            <v>0</v>
          </cell>
          <cell r="BI189">
            <v>0</v>
          </cell>
          <cell r="BJ189">
            <v>0</v>
          </cell>
          <cell r="BK189">
            <v>0</v>
          </cell>
          <cell r="BL189">
            <v>0</v>
          </cell>
          <cell r="BM189">
            <v>0</v>
          </cell>
          <cell r="BN189">
            <v>0</v>
          </cell>
          <cell r="BO189">
            <v>0</v>
          </cell>
          <cell r="CB189">
            <v>180</v>
          </cell>
          <cell r="CC189" t="str">
            <v>MERRIMAC</v>
          </cell>
          <cell r="CD189">
            <v>0</v>
          </cell>
          <cell r="CE189">
            <v>0</v>
          </cell>
          <cell r="CF189">
            <v>0</v>
          </cell>
          <cell r="CG189">
            <v>0</v>
          </cell>
          <cell r="CH189">
            <v>0</v>
          </cell>
          <cell r="CI189">
            <v>0</v>
          </cell>
          <cell r="CJ189">
            <v>0</v>
          </cell>
          <cell r="CK189">
            <v>0</v>
          </cell>
          <cell r="CL189">
            <v>0</v>
          </cell>
          <cell r="CM189">
            <v>0</v>
          </cell>
          <cell r="CO189">
            <v>0</v>
          </cell>
          <cell r="CQ189">
            <v>0</v>
          </cell>
          <cell r="CR189">
            <v>0</v>
          </cell>
          <cell r="CS189">
            <v>0</v>
          </cell>
          <cell r="CT189">
            <v>0</v>
          </cell>
          <cell r="CU189">
            <v>0</v>
          </cell>
          <cell r="CW189">
            <v>0</v>
          </cell>
        </row>
        <row r="190">
          <cell r="A190">
            <v>181</v>
          </cell>
          <cell r="B190">
            <v>181</v>
          </cell>
          <cell r="C190" t="str">
            <v>METHUEN</v>
          </cell>
          <cell r="D190">
            <v>95</v>
          </cell>
          <cell r="E190">
            <v>1101694</v>
          </cell>
          <cell r="F190">
            <v>0</v>
          </cell>
          <cell r="G190">
            <v>84793</v>
          </cell>
          <cell r="H190">
            <v>1186487</v>
          </cell>
          <cell r="J190">
            <v>599.31196981548942</v>
          </cell>
          <cell r="K190">
            <v>2.8609830882225257E-3</v>
          </cell>
          <cell r="L190">
            <v>84793</v>
          </cell>
          <cell r="M190">
            <v>85392.311969815491</v>
          </cell>
          <cell r="O190">
            <v>1101094.6880301845</v>
          </cell>
          <cell r="Q190">
            <v>0</v>
          </cell>
          <cell r="R190">
            <v>599.31196981548942</v>
          </cell>
          <cell r="S190">
            <v>84793</v>
          </cell>
          <cell r="T190">
            <v>85392.311969815491</v>
          </cell>
          <cell r="V190">
            <v>294270.63455247495</v>
          </cell>
          <cell r="AA190">
            <v>181</v>
          </cell>
          <cell r="AB190">
            <v>95</v>
          </cell>
          <cell r="AC190">
            <v>4.69891139589362E-2</v>
          </cell>
          <cell r="AD190">
            <v>0</v>
          </cell>
          <cell r="AE190">
            <v>1101694</v>
          </cell>
          <cell r="AF190">
            <v>0</v>
          </cell>
          <cell r="AG190">
            <v>0</v>
          </cell>
          <cell r="AH190">
            <v>1101694</v>
          </cell>
          <cell r="AI190">
            <v>0</v>
          </cell>
          <cell r="AJ190">
            <v>84793</v>
          </cell>
          <cell r="AK190">
            <v>1186487</v>
          </cell>
          <cell r="AL190">
            <v>0</v>
          </cell>
          <cell r="AM190">
            <v>0</v>
          </cell>
          <cell r="AN190">
            <v>0</v>
          </cell>
          <cell r="AO190">
            <v>0</v>
          </cell>
          <cell r="AP190">
            <v>1186487</v>
          </cell>
          <cell r="AR190">
            <v>181</v>
          </cell>
          <cell r="AS190">
            <v>0</v>
          </cell>
          <cell r="AT190">
            <v>0</v>
          </cell>
          <cell r="AU190">
            <v>0</v>
          </cell>
          <cell r="AV190">
            <v>0</v>
          </cell>
          <cell r="AW190">
            <v>0</v>
          </cell>
          <cell r="BB190">
            <v>181</v>
          </cell>
          <cell r="BC190">
            <v>181</v>
          </cell>
          <cell r="BD190" t="str">
            <v>METHUEN</v>
          </cell>
          <cell r="BE190">
            <v>1101694</v>
          </cell>
          <cell r="BF190">
            <v>1289578</v>
          </cell>
          <cell r="BG190">
            <v>0</v>
          </cell>
          <cell r="BH190">
            <v>48121.75</v>
          </cell>
          <cell r="BI190">
            <v>48653</v>
          </cell>
          <cell r="BJ190">
            <v>39226</v>
          </cell>
          <cell r="BK190">
            <v>25644.25</v>
          </cell>
          <cell r="BL190">
            <v>47084</v>
          </cell>
          <cell r="BM190">
            <v>748.63455247496313</v>
          </cell>
          <cell r="BN190">
            <v>209477.63455247495</v>
          </cell>
          <cell r="BO190">
            <v>599.31196981548942</v>
          </cell>
          <cell r="CB190">
            <v>181</v>
          </cell>
          <cell r="CC190" t="str">
            <v>METHUEN</v>
          </cell>
          <cell r="CD190">
            <v>0</v>
          </cell>
          <cell r="CE190">
            <v>0</v>
          </cell>
          <cell r="CF190">
            <v>0</v>
          </cell>
          <cell r="CG190">
            <v>0</v>
          </cell>
          <cell r="CH190">
            <v>0</v>
          </cell>
          <cell r="CI190">
            <v>0</v>
          </cell>
          <cell r="CJ190">
            <v>0</v>
          </cell>
          <cell r="CK190">
            <v>0</v>
          </cell>
          <cell r="CL190">
            <v>0</v>
          </cell>
          <cell r="CM190">
            <v>0</v>
          </cell>
          <cell r="CO190">
            <v>0</v>
          </cell>
          <cell r="CQ190">
            <v>0</v>
          </cell>
          <cell r="CR190">
            <v>0</v>
          </cell>
          <cell r="CS190">
            <v>0</v>
          </cell>
          <cell r="CT190">
            <v>748.63455247496313</v>
          </cell>
          <cell r="CU190">
            <v>748.63455247496313</v>
          </cell>
          <cell r="CW190">
            <v>0</v>
          </cell>
        </row>
        <row r="191">
          <cell r="A191">
            <v>182</v>
          </cell>
          <cell r="B191">
            <v>182</v>
          </cell>
          <cell r="C191" t="str">
            <v>MIDDLEBOROUGH</v>
          </cell>
          <cell r="D191">
            <v>39</v>
          </cell>
          <cell r="E191">
            <v>496038</v>
          </cell>
          <cell r="F191">
            <v>0</v>
          </cell>
          <cell r="G191">
            <v>34827</v>
          </cell>
          <cell r="H191">
            <v>530865</v>
          </cell>
          <cell r="J191">
            <v>38704.408211070193</v>
          </cell>
          <cell r="K191">
            <v>0.28118268209059261</v>
          </cell>
          <cell r="L191">
            <v>34827</v>
          </cell>
          <cell r="M191">
            <v>73531.4082110702</v>
          </cell>
          <cell r="O191">
            <v>457333.59178892977</v>
          </cell>
          <cell r="Q191">
            <v>0</v>
          </cell>
          <cell r="R191">
            <v>38704.408211070193</v>
          </cell>
          <cell r="S191">
            <v>34827</v>
          </cell>
          <cell r="T191">
            <v>73531.4082110702</v>
          </cell>
          <cell r="V191">
            <v>172475.62018991713</v>
          </cell>
          <cell r="AA191">
            <v>182</v>
          </cell>
          <cell r="AB191">
            <v>39</v>
          </cell>
          <cell r="AC191">
            <v>0</v>
          </cell>
          <cell r="AD191">
            <v>0</v>
          </cell>
          <cell r="AE191">
            <v>496038</v>
          </cell>
          <cell r="AF191">
            <v>0</v>
          </cell>
          <cell r="AG191">
            <v>0</v>
          </cell>
          <cell r="AH191">
            <v>496038</v>
          </cell>
          <cell r="AI191">
            <v>0</v>
          </cell>
          <cell r="AJ191">
            <v>34827</v>
          </cell>
          <cell r="AK191">
            <v>530865</v>
          </cell>
          <cell r="AL191">
            <v>0</v>
          </cell>
          <cell r="AM191">
            <v>0</v>
          </cell>
          <cell r="AN191">
            <v>0</v>
          </cell>
          <cell r="AO191">
            <v>0</v>
          </cell>
          <cell r="AP191">
            <v>530865</v>
          </cell>
          <cell r="AR191">
            <v>182</v>
          </cell>
          <cell r="AS191">
            <v>0</v>
          </cell>
          <cell r="AT191">
            <v>0</v>
          </cell>
          <cell r="AU191">
            <v>0</v>
          </cell>
          <cell r="AV191">
            <v>0</v>
          </cell>
          <cell r="AW191">
            <v>0</v>
          </cell>
          <cell r="BB191">
            <v>182</v>
          </cell>
          <cell r="BC191">
            <v>182</v>
          </cell>
          <cell r="BD191" t="str">
            <v>MIDDLEBOROUGH</v>
          </cell>
          <cell r="BE191">
            <v>496038</v>
          </cell>
          <cell r="BF191">
            <v>447999</v>
          </cell>
          <cell r="BG191">
            <v>48039</v>
          </cell>
          <cell r="BH191">
            <v>19987.25</v>
          </cell>
          <cell r="BI191">
            <v>28812</v>
          </cell>
          <cell r="BJ191">
            <v>23633.25</v>
          </cell>
          <cell r="BK191">
            <v>13384.5</v>
          </cell>
          <cell r="BL191">
            <v>3483.75</v>
          </cell>
          <cell r="BM191">
            <v>308.87018991713558</v>
          </cell>
          <cell r="BN191">
            <v>137648.62018991713</v>
          </cell>
          <cell r="BO191">
            <v>38704.408211070193</v>
          </cell>
          <cell r="CB191">
            <v>182</v>
          </cell>
          <cell r="CC191" t="str">
            <v>MIDDLEBOROUGH</v>
          </cell>
          <cell r="CD191">
            <v>0</v>
          </cell>
          <cell r="CE191">
            <v>0</v>
          </cell>
          <cell r="CF191">
            <v>0</v>
          </cell>
          <cell r="CG191">
            <v>0</v>
          </cell>
          <cell r="CH191">
            <v>0</v>
          </cell>
          <cell r="CI191">
            <v>0</v>
          </cell>
          <cell r="CJ191">
            <v>0</v>
          </cell>
          <cell r="CK191">
            <v>0</v>
          </cell>
          <cell r="CL191">
            <v>0</v>
          </cell>
          <cell r="CM191">
            <v>0</v>
          </cell>
          <cell r="CO191">
            <v>0</v>
          </cell>
          <cell r="CQ191">
            <v>48039</v>
          </cell>
          <cell r="CR191">
            <v>48039</v>
          </cell>
          <cell r="CS191">
            <v>0</v>
          </cell>
          <cell r="CT191">
            <v>308.87018991713558</v>
          </cell>
          <cell r="CU191">
            <v>308.87018991713558</v>
          </cell>
          <cell r="CW191">
            <v>0</v>
          </cell>
        </row>
        <row r="192">
          <cell r="A192">
            <v>183</v>
          </cell>
          <cell r="B192">
            <v>183</v>
          </cell>
          <cell r="C192" t="str">
            <v>MIDDLEFIELD</v>
          </cell>
          <cell r="D192">
            <v>0</v>
          </cell>
          <cell r="E192">
            <v>0</v>
          </cell>
          <cell r="F192">
            <v>0</v>
          </cell>
          <cell r="G192">
            <v>0</v>
          </cell>
          <cell r="H192">
            <v>0</v>
          </cell>
          <cell r="J192">
            <v>0</v>
          </cell>
          <cell r="K192"/>
          <cell r="L192">
            <v>0</v>
          </cell>
          <cell r="M192">
            <v>0</v>
          </cell>
          <cell r="O192">
            <v>0</v>
          </cell>
          <cell r="Q192">
            <v>0</v>
          </cell>
          <cell r="R192">
            <v>0</v>
          </cell>
          <cell r="S192">
            <v>0</v>
          </cell>
          <cell r="T192">
            <v>0</v>
          </cell>
          <cell r="V192">
            <v>0</v>
          </cell>
          <cell r="AA192">
            <v>183</v>
          </cell>
          <cell r="AR192">
            <v>183</v>
          </cell>
          <cell r="BB192">
            <v>183</v>
          </cell>
          <cell r="BC192">
            <v>183</v>
          </cell>
          <cell r="BD192" t="str">
            <v>MIDDLEFIELD</v>
          </cell>
          <cell r="BE192">
            <v>0</v>
          </cell>
          <cell r="BF192">
            <v>0</v>
          </cell>
          <cell r="BG192">
            <v>0</v>
          </cell>
          <cell r="BH192">
            <v>0</v>
          </cell>
          <cell r="BI192">
            <v>0</v>
          </cell>
          <cell r="BJ192">
            <v>0</v>
          </cell>
          <cell r="BK192">
            <v>0</v>
          </cell>
          <cell r="BL192">
            <v>0</v>
          </cell>
          <cell r="BM192">
            <v>0</v>
          </cell>
          <cell r="BN192">
            <v>0</v>
          </cell>
          <cell r="BO192">
            <v>0</v>
          </cell>
          <cell r="CB192">
            <v>183</v>
          </cell>
          <cell r="CC192" t="str">
            <v>MIDDLEFIELD</v>
          </cell>
          <cell r="CD192">
            <v>0</v>
          </cell>
          <cell r="CE192">
            <v>0</v>
          </cell>
          <cell r="CF192">
            <v>0</v>
          </cell>
          <cell r="CG192">
            <v>0</v>
          </cell>
          <cell r="CH192">
            <v>0</v>
          </cell>
          <cell r="CI192">
            <v>0</v>
          </cell>
          <cell r="CJ192">
            <v>0</v>
          </cell>
          <cell r="CK192">
            <v>0</v>
          </cell>
          <cell r="CL192">
            <v>0</v>
          </cell>
          <cell r="CM192">
            <v>0</v>
          </cell>
          <cell r="CO192">
            <v>0</v>
          </cell>
          <cell r="CQ192">
            <v>0</v>
          </cell>
          <cell r="CR192">
            <v>0</v>
          </cell>
          <cell r="CS192">
            <v>0</v>
          </cell>
          <cell r="CT192">
            <v>0</v>
          </cell>
          <cell r="CU192">
            <v>0</v>
          </cell>
          <cell r="CW192">
            <v>0</v>
          </cell>
        </row>
        <row r="193">
          <cell r="A193">
            <v>184</v>
          </cell>
          <cell r="B193">
            <v>184</v>
          </cell>
          <cell r="C193" t="str">
            <v>MIDDLETON</v>
          </cell>
          <cell r="D193">
            <v>0</v>
          </cell>
          <cell r="E193">
            <v>0</v>
          </cell>
          <cell r="F193">
            <v>0</v>
          </cell>
          <cell r="G193">
            <v>0</v>
          </cell>
          <cell r="H193">
            <v>0</v>
          </cell>
          <cell r="J193">
            <v>0</v>
          </cell>
          <cell r="K193"/>
          <cell r="L193">
            <v>0</v>
          </cell>
          <cell r="M193">
            <v>0</v>
          </cell>
          <cell r="O193">
            <v>0</v>
          </cell>
          <cell r="Q193">
            <v>0</v>
          </cell>
          <cell r="R193">
            <v>0</v>
          </cell>
          <cell r="S193">
            <v>0</v>
          </cell>
          <cell r="T193">
            <v>0</v>
          </cell>
          <cell r="V193">
            <v>0</v>
          </cell>
          <cell r="AA193">
            <v>184</v>
          </cell>
          <cell r="AR193">
            <v>184</v>
          </cell>
          <cell r="BB193">
            <v>184</v>
          </cell>
          <cell r="BC193">
            <v>184</v>
          </cell>
          <cell r="BD193" t="str">
            <v>MIDDLETON</v>
          </cell>
          <cell r="BE193">
            <v>0</v>
          </cell>
          <cell r="BF193">
            <v>0</v>
          </cell>
          <cell r="BG193">
            <v>0</v>
          </cell>
          <cell r="BH193">
            <v>0</v>
          </cell>
          <cell r="BI193">
            <v>0</v>
          </cell>
          <cell r="BJ193">
            <v>0</v>
          </cell>
          <cell r="BK193">
            <v>0</v>
          </cell>
          <cell r="BL193">
            <v>0</v>
          </cell>
          <cell r="BM193">
            <v>0</v>
          </cell>
          <cell r="BN193">
            <v>0</v>
          </cell>
          <cell r="BO193">
            <v>0</v>
          </cell>
          <cell r="CB193">
            <v>184</v>
          </cell>
          <cell r="CC193" t="str">
            <v>MIDDLETON</v>
          </cell>
          <cell r="CD193">
            <v>0</v>
          </cell>
          <cell r="CE193">
            <v>0</v>
          </cell>
          <cell r="CF193">
            <v>0</v>
          </cell>
          <cell r="CG193">
            <v>0</v>
          </cell>
          <cell r="CH193">
            <v>0</v>
          </cell>
          <cell r="CI193">
            <v>0</v>
          </cell>
          <cell r="CJ193">
            <v>0</v>
          </cell>
          <cell r="CK193">
            <v>0</v>
          </cell>
          <cell r="CL193">
            <v>0</v>
          </cell>
          <cell r="CM193">
            <v>0</v>
          </cell>
          <cell r="CO193">
            <v>0</v>
          </cell>
          <cell r="CQ193">
            <v>0</v>
          </cell>
          <cell r="CR193">
            <v>0</v>
          </cell>
          <cell r="CS193">
            <v>0</v>
          </cell>
          <cell r="CT193">
            <v>0</v>
          </cell>
          <cell r="CU193">
            <v>0</v>
          </cell>
          <cell r="CW193">
            <v>0</v>
          </cell>
        </row>
        <row r="194">
          <cell r="A194">
            <v>185</v>
          </cell>
          <cell r="B194">
            <v>185</v>
          </cell>
          <cell r="C194" t="str">
            <v>MILFORD</v>
          </cell>
          <cell r="D194">
            <v>28</v>
          </cell>
          <cell r="E194">
            <v>334806</v>
          </cell>
          <cell r="F194">
            <v>0</v>
          </cell>
          <cell r="G194">
            <v>24835</v>
          </cell>
          <cell r="H194">
            <v>359641</v>
          </cell>
          <cell r="J194">
            <v>34462.373107018597</v>
          </cell>
          <cell r="K194">
            <v>0.32058795770314824</v>
          </cell>
          <cell r="L194">
            <v>24835</v>
          </cell>
          <cell r="M194">
            <v>59297.373107018597</v>
          </cell>
          <cell r="O194">
            <v>300343.62689298141</v>
          </cell>
          <cell r="Q194">
            <v>0</v>
          </cell>
          <cell r="R194">
            <v>34462.373107018597</v>
          </cell>
          <cell r="S194">
            <v>24835</v>
          </cell>
          <cell r="T194">
            <v>59297.373107018597</v>
          </cell>
          <cell r="V194">
            <v>132332.40368891021</v>
          </cell>
          <cell r="AA194">
            <v>185</v>
          </cell>
          <cell r="AB194">
            <v>28</v>
          </cell>
          <cell r="AC194">
            <v>0.1846841405966905</v>
          </cell>
          <cell r="AD194">
            <v>0</v>
          </cell>
          <cell r="AE194">
            <v>334806</v>
          </cell>
          <cell r="AF194">
            <v>0</v>
          </cell>
          <cell r="AG194">
            <v>0</v>
          </cell>
          <cell r="AH194">
            <v>334806</v>
          </cell>
          <cell r="AI194">
            <v>0</v>
          </cell>
          <cell r="AJ194">
            <v>24835</v>
          </cell>
          <cell r="AK194">
            <v>359641</v>
          </cell>
          <cell r="AL194">
            <v>0</v>
          </cell>
          <cell r="AM194">
            <v>0</v>
          </cell>
          <cell r="AN194">
            <v>0</v>
          </cell>
          <cell r="AO194">
            <v>0</v>
          </cell>
          <cell r="AP194">
            <v>359641</v>
          </cell>
          <cell r="AR194">
            <v>185</v>
          </cell>
          <cell r="AS194">
            <v>0</v>
          </cell>
          <cell r="AT194">
            <v>0</v>
          </cell>
          <cell r="AU194">
            <v>0</v>
          </cell>
          <cell r="AV194">
            <v>0</v>
          </cell>
          <cell r="AW194">
            <v>0</v>
          </cell>
          <cell r="BB194">
            <v>185</v>
          </cell>
          <cell r="BC194">
            <v>185</v>
          </cell>
          <cell r="BD194" t="str">
            <v>MILFORD</v>
          </cell>
          <cell r="BE194">
            <v>334806</v>
          </cell>
          <cell r="BF194">
            <v>292396</v>
          </cell>
          <cell r="BG194">
            <v>42410</v>
          </cell>
          <cell r="BH194">
            <v>40561.75</v>
          </cell>
          <cell r="BI194">
            <v>8305</v>
          </cell>
          <cell r="BJ194">
            <v>9660.25</v>
          </cell>
          <cell r="BK194">
            <v>2608.25</v>
          </cell>
          <cell r="BL194">
            <v>3313.25</v>
          </cell>
          <cell r="BM194">
            <v>638.90368891021353</v>
          </cell>
          <cell r="BN194">
            <v>107497.40368891021</v>
          </cell>
          <cell r="BO194">
            <v>34462.373107018597</v>
          </cell>
          <cell r="CB194">
            <v>185</v>
          </cell>
          <cell r="CC194" t="str">
            <v>MILFORD</v>
          </cell>
          <cell r="CD194">
            <v>0</v>
          </cell>
          <cell r="CE194">
            <v>0</v>
          </cell>
          <cell r="CF194">
            <v>0</v>
          </cell>
          <cell r="CG194">
            <v>0</v>
          </cell>
          <cell r="CH194">
            <v>0</v>
          </cell>
          <cell r="CI194">
            <v>0</v>
          </cell>
          <cell r="CJ194">
            <v>0</v>
          </cell>
          <cell r="CK194">
            <v>0</v>
          </cell>
          <cell r="CL194">
            <v>0</v>
          </cell>
          <cell r="CM194">
            <v>0</v>
          </cell>
          <cell r="CO194">
            <v>0</v>
          </cell>
          <cell r="CQ194">
            <v>42410</v>
          </cell>
          <cell r="CR194">
            <v>42410</v>
          </cell>
          <cell r="CS194">
            <v>0</v>
          </cell>
          <cell r="CT194">
            <v>638.90368891021353</v>
          </cell>
          <cell r="CU194">
            <v>638.90368891021353</v>
          </cell>
          <cell r="CW194">
            <v>0</v>
          </cell>
        </row>
        <row r="195">
          <cell r="A195">
            <v>186</v>
          </cell>
          <cell r="B195">
            <v>186</v>
          </cell>
          <cell r="C195" t="str">
            <v>MILLBURY</v>
          </cell>
          <cell r="D195">
            <v>6</v>
          </cell>
          <cell r="E195">
            <v>94302</v>
          </cell>
          <cell r="F195">
            <v>0</v>
          </cell>
          <cell r="G195">
            <v>5348</v>
          </cell>
          <cell r="H195">
            <v>99650</v>
          </cell>
          <cell r="J195">
            <v>96.281852091374603</v>
          </cell>
          <cell r="K195">
            <v>5.3248020593566741E-3</v>
          </cell>
          <cell r="L195">
            <v>5348</v>
          </cell>
          <cell r="M195">
            <v>5444.2818520913743</v>
          </cell>
          <cell r="O195">
            <v>94205.718147908628</v>
          </cell>
          <cell r="Q195">
            <v>0</v>
          </cell>
          <cell r="R195">
            <v>96.281852091374603</v>
          </cell>
          <cell r="S195">
            <v>5348</v>
          </cell>
          <cell r="T195">
            <v>5444.2818520913743</v>
          </cell>
          <cell r="V195">
            <v>23429.771119020163</v>
          </cell>
          <cell r="AA195">
            <v>186</v>
          </cell>
          <cell r="AB195">
            <v>6</v>
          </cell>
          <cell r="AC195">
            <v>1.2972950374179523E-2</v>
          </cell>
          <cell r="AD195">
            <v>0</v>
          </cell>
          <cell r="AE195">
            <v>94302</v>
          </cell>
          <cell r="AF195">
            <v>0</v>
          </cell>
          <cell r="AG195">
            <v>0</v>
          </cell>
          <cell r="AH195">
            <v>94302</v>
          </cell>
          <cell r="AI195">
            <v>0</v>
          </cell>
          <cell r="AJ195">
            <v>5348</v>
          </cell>
          <cell r="AK195">
            <v>99650</v>
          </cell>
          <cell r="AL195">
            <v>0</v>
          </cell>
          <cell r="AM195">
            <v>0</v>
          </cell>
          <cell r="AN195">
            <v>0</v>
          </cell>
          <cell r="AO195">
            <v>0</v>
          </cell>
          <cell r="AP195">
            <v>99650</v>
          </cell>
          <cell r="AR195">
            <v>186</v>
          </cell>
          <cell r="AS195">
            <v>0</v>
          </cell>
          <cell r="AT195">
            <v>0</v>
          </cell>
          <cell r="AU195">
            <v>0</v>
          </cell>
          <cell r="AV195">
            <v>0</v>
          </cell>
          <cell r="AW195">
            <v>0</v>
          </cell>
          <cell r="BB195">
            <v>186</v>
          </cell>
          <cell r="BC195">
            <v>186</v>
          </cell>
          <cell r="BD195" t="str">
            <v>MILLBURY</v>
          </cell>
          <cell r="BE195">
            <v>94302</v>
          </cell>
          <cell r="BF195">
            <v>97062</v>
          </cell>
          <cell r="BG195">
            <v>0</v>
          </cell>
          <cell r="BH195">
            <v>7611.75</v>
          </cell>
          <cell r="BI195">
            <v>0</v>
          </cell>
          <cell r="BJ195">
            <v>1273.75</v>
          </cell>
          <cell r="BK195">
            <v>0</v>
          </cell>
          <cell r="BL195">
            <v>9076</v>
          </cell>
          <cell r="BM195">
            <v>120.27111902016259</v>
          </cell>
          <cell r="BN195">
            <v>18081.771119020163</v>
          </cell>
          <cell r="BO195">
            <v>96.281852091374603</v>
          </cell>
          <cell r="CB195">
            <v>186</v>
          </cell>
          <cell r="CC195" t="str">
            <v>MILLBURY</v>
          </cell>
          <cell r="CD195">
            <v>0</v>
          </cell>
          <cell r="CE195">
            <v>0</v>
          </cell>
          <cell r="CF195">
            <v>0</v>
          </cell>
          <cell r="CG195">
            <v>0</v>
          </cell>
          <cell r="CH195">
            <v>0</v>
          </cell>
          <cell r="CI195">
            <v>0</v>
          </cell>
          <cell r="CJ195">
            <v>0</v>
          </cell>
          <cell r="CK195">
            <v>0</v>
          </cell>
          <cell r="CL195">
            <v>0</v>
          </cell>
          <cell r="CM195">
            <v>0</v>
          </cell>
          <cell r="CO195">
            <v>0</v>
          </cell>
          <cell r="CQ195">
            <v>0</v>
          </cell>
          <cell r="CR195">
            <v>0</v>
          </cell>
          <cell r="CS195">
            <v>0</v>
          </cell>
          <cell r="CT195">
            <v>120.27111902016259</v>
          </cell>
          <cell r="CU195">
            <v>120.27111902016259</v>
          </cell>
          <cell r="CW195">
            <v>0</v>
          </cell>
        </row>
        <row r="196">
          <cell r="A196">
            <v>187</v>
          </cell>
          <cell r="B196">
            <v>187</v>
          </cell>
          <cell r="C196" t="str">
            <v>MILLIS</v>
          </cell>
          <cell r="D196">
            <v>4</v>
          </cell>
          <cell r="E196">
            <v>55389</v>
          </cell>
          <cell r="F196">
            <v>0</v>
          </cell>
          <cell r="G196">
            <v>3550</v>
          </cell>
          <cell r="H196">
            <v>58939</v>
          </cell>
          <cell r="J196">
            <v>55.541133201917141</v>
          </cell>
          <cell r="K196">
            <v>2.6929844358504181E-3</v>
          </cell>
          <cell r="L196">
            <v>3550</v>
          </cell>
          <cell r="M196">
            <v>3605.5411332019171</v>
          </cell>
          <cell r="O196">
            <v>55333.458866798086</v>
          </cell>
          <cell r="Q196">
            <v>0</v>
          </cell>
          <cell r="R196">
            <v>55.541133201917141</v>
          </cell>
          <cell r="S196">
            <v>3550</v>
          </cell>
          <cell r="T196">
            <v>3605.5411332019171</v>
          </cell>
          <cell r="V196">
            <v>24174.379577737069</v>
          </cell>
          <cell r="AA196">
            <v>187</v>
          </cell>
          <cell r="AB196">
            <v>4</v>
          </cell>
          <cell r="AC196">
            <v>2.4632968765395606E-2</v>
          </cell>
          <cell r="AD196">
            <v>0</v>
          </cell>
          <cell r="AE196">
            <v>55389</v>
          </cell>
          <cell r="AF196">
            <v>0</v>
          </cell>
          <cell r="AG196">
            <v>0</v>
          </cell>
          <cell r="AH196">
            <v>55389</v>
          </cell>
          <cell r="AI196">
            <v>0</v>
          </cell>
          <cell r="AJ196">
            <v>3550</v>
          </cell>
          <cell r="AK196">
            <v>58939</v>
          </cell>
          <cell r="AL196">
            <v>0</v>
          </cell>
          <cell r="AM196">
            <v>0</v>
          </cell>
          <cell r="AN196">
            <v>0</v>
          </cell>
          <cell r="AO196">
            <v>0</v>
          </cell>
          <cell r="AP196">
            <v>58939</v>
          </cell>
          <cell r="AR196">
            <v>187</v>
          </cell>
          <cell r="AS196">
            <v>0</v>
          </cell>
          <cell r="AT196">
            <v>0</v>
          </cell>
          <cell r="AU196">
            <v>0</v>
          </cell>
          <cell r="AV196">
            <v>0</v>
          </cell>
          <cell r="AW196">
            <v>0</v>
          </cell>
          <cell r="BB196">
            <v>187</v>
          </cell>
          <cell r="BC196">
            <v>187</v>
          </cell>
          <cell r="BD196" t="str">
            <v>MILLIS</v>
          </cell>
          <cell r="BE196">
            <v>55389</v>
          </cell>
          <cell r="BF196">
            <v>71158</v>
          </cell>
          <cell r="BG196">
            <v>0</v>
          </cell>
          <cell r="BH196">
            <v>4550.5</v>
          </cell>
          <cell r="BI196">
            <v>10465</v>
          </cell>
          <cell r="BJ196">
            <v>140.25</v>
          </cell>
          <cell r="BK196">
            <v>0</v>
          </cell>
          <cell r="BL196">
            <v>5399.25</v>
          </cell>
          <cell r="BM196">
            <v>69.379577737068757</v>
          </cell>
          <cell r="BN196">
            <v>20624.379577737069</v>
          </cell>
          <cell r="BO196">
            <v>55.541133201917141</v>
          </cell>
          <cell r="CB196">
            <v>187</v>
          </cell>
          <cell r="CC196" t="str">
            <v>MILLIS</v>
          </cell>
          <cell r="CD196">
            <v>0</v>
          </cell>
          <cell r="CE196">
            <v>0</v>
          </cell>
          <cell r="CF196">
            <v>0</v>
          </cell>
          <cell r="CG196">
            <v>0</v>
          </cell>
          <cell r="CH196">
            <v>0</v>
          </cell>
          <cell r="CI196">
            <v>0</v>
          </cell>
          <cell r="CJ196">
            <v>0</v>
          </cell>
          <cell r="CK196">
            <v>0</v>
          </cell>
          <cell r="CL196">
            <v>0</v>
          </cell>
          <cell r="CM196">
            <v>0</v>
          </cell>
          <cell r="CO196">
            <v>0</v>
          </cell>
          <cell r="CQ196">
            <v>0</v>
          </cell>
          <cell r="CR196">
            <v>0</v>
          </cell>
          <cell r="CS196">
            <v>0</v>
          </cell>
          <cell r="CT196">
            <v>69.379577737068757</v>
          </cell>
          <cell r="CU196">
            <v>69.379577737068757</v>
          </cell>
          <cell r="CW196">
            <v>0</v>
          </cell>
        </row>
        <row r="197">
          <cell r="A197">
            <v>188</v>
          </cell>
          <cell r="B197">
            <v>188</v>
          </cell>
          <cell r="C197" t="str">
            <v>MILLVILLE</v>
          </cell>
          <cell r="D197">
            <v>0</v>
          </cell>
          <cell r="E197">
            <v>0</v>
          </cell>
          <cell r="F197">
            <v>0</v>
          </cell>
          <cell r="G197">
            <v>0</v>
          </cell>
          <cell r="H197">
            <v>0</v>
          </cell>
          <cell r="J197">
            <v>0</v>
          </cell>
          <cell r="K197"/>
          <cell r="L197">
            <v>0</v>
          </cell>
          <cell r="M197">
            <v>0</v>
          </cell>
          <cell r="O197">
            <v>0</v>
          </cell>
          <cell r="Q197">
            <v>0</v>
          </cell>
          <cell r="R197">
            <v>0</v>
          </cell>
          <cell r="S197">
            <v>0</v>
          </cell>
          <cell r="T197">
            <v>0</v>
          </cell>
          <cell r="V197">
            <v>0</v>
          </cell>
          <cell r="AA197">
            <v>188</v>
          </cell>
          <cell r="AR197">
            <v>188</v>
          </cell>
          <cell r="BB197">
            <v>188</v>
          </cell>
          <cell r="BC197">
            <v>188</v>
          </cell>
          <cell r="BD197" t="str">
            <v>MILLVILLE</v>
          </cell>
          <cell r="BE197">
            <v>0</v>
          </cell>
          <cell r="BF197">
            <v>0</v>
          </cell>
          <cell r="BG197">
            <v>0</v>
          </cell>
          <cell r="BH197">
            <v>0</v>
          </cell>
          <cell r="BI197">
            <v>0</v>
          </cell>
          <cell r="BJ197">
            <v>0</v>
          </cell>
          <cell r="BK197">
            <v>0</v>
          </cell>
          <cell r="BL197">
            <v>0</v>
          </cell>
          <cell r="BM197">
            <v>0</v>
          </cell>
          <cell r="BN197">
            <v>0</v>
          </cell>
          <cell r="BO197">
            <v>0</v>
          </cell>
          <cell r="CB197">
            <v>188</v>
          </cell>
          <cell r="CC197" t="str">
            <v>MILLVILLE</v>
          </cell>
          <cell r="CD197">
            <v>0</v>
          </cell>
          <cell r="CE197">
            <v>0</v>
          </cell>
          <cell r="CF197">
            <v>0</v>
          </cell>
          <cell r="CG197">
            <v>0</v>
          </cell>
          <cell r="CH197">
            <v>0</v>
          </cell>
          <cell r="CI197">
            <v>0</v>
          </cell>
          <cell r="CJ197">
            <v>0</v>
          </cell>
          <cell r="CK197">
            <v>0</v>
          </cell>
          <cell r="CL197">
            <v>0</v>
          </cell>
          <cell r="CM197">
            <v>0</v>
          </cell>
          <cell r="CO197">
            <v>0</v>
          </cell>
          <cell r="CQ197">
            <v>0</v>
          </cell>
          <cell r="CR197">
            <v>0</v>
          </cell>
          <cell r="CS197">
            <v>0</v>
          </cell>
          <cell r="CT197">
            <v>0</v>
          </cell>
          <cell r="CU197">
            <v>0</v>
          </cell>
          <cell r="CW197">
            <v>0</v>
          </cell>
        </row>
        <row r="198">
          <cell r="A198">
            <v>189</v>
          </cell>
          <cell r="B198">
            <v>189</v>
          </cell>
          <cell r="C198" t="str">
            <v>MILTON</v>
          </cell>
          <cell r="D198">
            <v>13</v>
          </cell>
          <cell r="E198">
            <v>217385</v>
          </cell>
          <cell r="F198">
            <v>0</v>
          </cell>
          <cell r="G198">
            <v>11591</v>
          </cell>
          <cell r="H198">
            <v>228976</v>
          </cell>
          <cell r="J198">
            <v>42160.711262335826</v>
          </cell>
          <cell r="K198">
            <v>0.5103780050065948</v>
          </cell>
          <cell r="L198">
            <v>11591</v>
          </cell>
          <cell r="M198">
            <v>53751.711262335826</v>
          </cell>
          <cell r="O198">
            <v>175224.28873766417</v>
          </cell>
          <cell r="Q198">
            <v>0</v>
          </cell>
          <cell r="R198">
            <v>42160.711262335826</v>
          </cell>
          <cell r="S198">
            <v>11591</v>
          </cell>
          <cell r="T198">
            <v>53751.711262335826</v>
          </cell>
          <cell r="V198">
            <v>94197.834245905731</v>
          </cell>
          <cell r="AA198">
            <v>189</v>
          </cell>
          <cell r="AB198">
            <v>13</v>
          </cell>
          <cell r="AC198">
            <v>2.0964360587002098E-2</v>
          </cell>
          <cell r="AD198">
            <v>0</v>
          </cell>
          <cell r="AE198">
            <v>217385</v>
          </cell>
          <cell r="AF198">
            <v>0</v>
          </cell>
          <cell r="AG198">
            <v>0</v>
          </cell>
          <cell r="AH198">
            <v>217385</v>
          </cell>
          <cell r="AI198">
            <v>0</v>
          </cell>
          <cell r="AJ198">
            <v>11591</v>
          </cell>
          <cell r="AK198">
            <v>228976</v>
          </cell>
          <cell r="AL198">
            <v>0</v>
          </cell>
          <cell r="AM198">
            <v>0</v>
          </cell>
          <cell r="AN198">
            <v>0</v>
          </cell>
          <cell r="AO198">
            <v>0</v>
          </cell>
          <cell r="AP198">
            <v>228976</v>
          </cell>
          <cell r="AR198">
            <v>189</v>
          </cell>
          <cell r="AS198">
            <v>0</v>
          </cell>
          <cell r="AT198">
            <v>0</v>
          </cell>
          <cell r="AU198">
            <v>0</v>
          </cell>
          <cell r="AV198">
            <v>0</v>
          </cell>
          <cell r="AW198">
            <v>0</v>
          </cell>
          <cell r="BB198">
            <v>189</v>
          </cell>
          <cell r="BC198">
            <v>189</v>
          </cell>
          <cell r="BD198" t="str">
            <v>MILTON</v>
          </cell>
          <cell r="BE198">
            <v>217385</v>
          </cell>
          <cell r="BF198">
            <v>164912</v>
          </cell>
          <cell r="BG198">
            <v>52473</v>
          </cell>
          <cell r="BH198">
            <v>12172.5</v>
          </cell>
          <cell r="BI198">
            <v>60</v>
          </cell>
          <cell r="BJ198">
            <v>0</v>
          </cell>
          <cell r="BK198">
            <v>10748.75</v>
          </cell>
          <cell r="BL198">
            <v>6960.25</v>
          </cell>
          <cell r="BM198">
            <v>192.33424590573122</v>
          </cell>
          <cell r="BN198">
            <v>82606.834245905731</v>
          </cell>
          <cell r="BO198">
            <v>42160.711262335826</v>
          </cell>
          <cell r="CB198">
            <v>189</v>
          </cell>
          <cell r="CC198" t="str">
            <v>MILTON</v>
          </cell>
          <cell r="CD198">
            <v>0</v>
          </cell>
          <cell r="CE198">
            <v>0</v>
          </cell>
          <cell r="CF198">
            <v>0</v>
          </cell>
          <cell r="CG198">
            <v>0</v>
          </cell>
          <cell r="CH198">
            <v>0</v>
          </cell>
          <cell r="CI198">
            <v>0</v>
          </cell>
          <cell r="CJ198">
            <v>0</v>
          </cell>
          <cell r="CK198">
            <v>0</v>
          </cell>
          <cell r="CL198">
            <v>0</v>
          </cell>
          <cell r="CM198">
            <v>0</v>
          </cell>
          <cell r="CO198">
            <v>0</v>
          </cell>
          <cell r="CQ198">
            <v>52473</v>
          </cell>
          <cell r="CR198">
            <v>52473</v>
          </cell>
          <cell r="CS198">
            <v>0</v>
          </cell>
          <cell r="CT198">
            <v>192.33424590573122</v>
          </cell>
          <cell r="CU198">
            <v>192.33424590573122</v>
          </cell>
          <cell r="CW198">
            <v>0</v>
          </cell>
        </row>
        <row r="199">
          <cell r="A199">
            <v>190</v>
          </cell>
          <cell r="B199">
            <v>190</v>
          </cell>
          <cell r="C199" t="str">
            <v>MONROE</v>
          </cell>
          <cell r="D199">
            <v>0</v>
          </cell>
          <cell r="E199">
            <v>0</v>
          </cell>
          <cell r="F199">
            <v>0</v>
          </cell>
          <cell r="G199">
            <v>0</v>
          </cell>
          <cell r="H199">
            <v>0</v>
          </cell>
          <cell r="J199">
            <v>0</v>
          </cell>
          <cell r="K199"/>
          <cell r="L199">
            <v>0</v>
          </cell>
          <cell r="M199">
            <v>0</v>
          </cell>
          <cell r="O199">
            <v>0</v>
          </cell>
          <cell r="Q199">
            <v>0</v>
          </cell>
          <cell r="R199">
            <v>0</v>
          </cell>
          <cell r="S199">
            <v>0</v>
          </cell>
          <cell r="T199">
            <v>0</v>
          </cell>
          <cell r="V199">
            <v>0</v>
          </cell>
          <cell r="AA199">
            <v>190</v>
          </cell>
          <cell r="AR199">
            <v>190</v>
          </cell>
          <cell r="BB199">
            <v>190</v>
          </cell>
          <cell r="BC199">
            <v>190</v>
          </cell>
          <cell r="BD199" t="str">
            <v>MONROE</v>
          </cell>
          <cell r="BE199">
            <v>0</v>
          </cell>
          <cell r="BF199">
            <v>0</v>
          </cell>
          <cell r="BG199">
            <v>0</v>
          </cell>
          <cell r="BH199">
            <v>0</v>
          </cell>
          <cell r="BI199">
            <v>0</v>
          </cell>
          <cell r="BJ199">
            <v>0</v>
          </cell>
          <cell r="BK199">
            <v>0</v>
          </cell>
          <cell r="BL199">
            <v>0</v>
          </cell>
          <cell r="BM199">
            <v>0</v>
          </cell>
          <cell r="BN199">
            <v>0</v>
          </cell>
          <cell r="BO199">
            <v>0</v>
          </cell>
          <cell r="CB199">
            <v>190</v>
          </cell>
          <cell r="CC199" t="str">
            <v>MONROE</v>
          </cell>
          <cell r="CD199">
            <v>0</v>
          </cell>
          <cell r="CE199">
            <v>0</v>
          </cell>
          <cell r="CF199">
            <v>0</v>
          </cell>
          <cell r="CG199">
            <v>0</v>
          </cell>
          <cell r="CH199">
            <v>0</v>
          </cell>
          <cell r="CI199">
            <v>0</v>
          </cell>
          <cell r="CJ199">
            <v>0</v>
          </cell>
          <cell r="CK199">
            <v>0</v>
          </cell>
          <cell r="CL199">
            <v>0</v>
          </cell>
          <cell r="CM199">
            <v>0</v>
          </cell>
          <cell r="CO199">
            <v>0</v>
          </cell>
          <cell r="CQ199">
            <v>0</v>
          </cell>
          <cell r="CR199">
            <v>0</v>
          </cell>
          <cell r="CS199">
            <v>0</v>
          </cell>
          <cell r="CT199">
            <v>0</v>
          </cell>
          <cell r="CU199">
            <v>0</v>
          </cell>
          <cell r="CW199">
            <v>0</v>
          </cell>
        </row>
        <row r="200">
          <cell r="A200">
            <v>191</v>
          </cell>
          <cell r="B200">
            <v>191</v>
          </cell>
          <cell r="C200" t="str">
            <v>MONSON</v>
          </cell>
          <cell r="D200">
            <v>30</v>
          </cell>
          <cell r="E200">
            <v>378664</v>
          </cell>
          <cell r="F200">
            <v>0</v>
          </cell>
          <cell r="G200">
            <v>26790</v>
          </cell>
          <cell r="H200">
            <v>405454</v>
          </cell>
          <cell r="J200">
            <v>79625.640780952017</v>
          </cell>
          <cell r="K200">
            <v>0.47055371034948978</v>
          </cell>
          <cell r="L200">
            <v>26790</v>
          </cell>
          <cell r="M200">
            <v>106415.64078095202</v>
          </cell>
          <cell r="O200">
            <v>299038.359219048</v>
          </cell>
          <cell r="Q200">
            <v>0</v>
          </cell>
          <cell r="R200">
            <v>79625.640780952017</v>
          </cell>
          <cell r="S200">
            <v>26790</v>
          </cell>
          <cell r="T200">
            <v>106415.64078095202</v>
          </cell>
          <cell r="V200">
            <v>196006.90134333962</v>
          </cell>
          <cell r="AA200">
            <v>191</v>
          </cell>
          <cell r="AB200">
            <v>30</v>
          </cell>
          <cell r="AC200">
            <v>0</v>
          </cell>
          <cell r="AD200">
            <v>0</v>
          </cell>
          <cell r="AE200">
            <v>378664</v>
          </cell>
          <cell r="AF200">
            <v>0</v>
          </cell>
          <cell r="AG200">
            <v>0</v>
          </cell>
          <cell r="AH200">
            <v>378664</v>
          </cell>
          <cell r="AI200">
            <v>0</v>
          </cell>
          <cell r="AJ200">
            <v>26790</v>
          </cell>
          <cell r="AK200">
            <v>405454</v>
          </cell>
          <cell r="AL200">
            <v>0</v>
          </cell>
          <cell r="AM200">
            <v>0</v>
          </cell>
          <cell r="AN200">
            <v>0</v>
          </cell>
          <cell r="AO200">
            <v>0</v>
          </cell>
          <cell r="AP200">
            <v>405454</v>
          </cell>
          <cell r="AR200">
            <v>191</v>
          </cell>
          <cell r="AS200">
            <v>0</v>
          </cell>
          <cell r="AT200">
            <v>0</v>
          </cell>
          <cell r="AU200">
            <v>0</v>
          </cell>
          <cell r="AV200">
            <v>0</v>
          </cell>
          <cell r="AW200">
            <v>0</v>
          </cell>
          <cell r="BB200">
            <v>191</v>
          </cell>
          <cell r="BC200">
            <v>191</v>
          </cell>
          <cell r="BD200" t="str">
            <v>MONSON</v>
          </cell>
          <cell r="BE200">
            <v>378664</v>
          </cell>
          <cell r="BF200">
            <v>280094</v>
          </cell>
          <cell r="BG200">
            <v>98570</v>
          </cell>
          <cell r="BH200">
            <v>56636.75</v>
          </cell>
          <cell r="BI200">
            <v>0</v>
          </cell>
          <cell r="BJ200">
            <v>0</v>
          </cell>
          <cell r="BK200">
            <v>0</v>
          </cell>
          <cell r="BL200">
            <v>13115.25</v>
          </cell>
          <cell r="BM200">
            <v>894.9013433396176</v>
          </cell>
          <cell r="BN200">
            <v>169216.90134333962</v>
          </cell>
          <cell r="BO200">
            <v>79625.640780952017</v>
          </cell>
          <cell r="CB200">
            <v>191</v>
          </cell>
          <cell r="CC200" t="str">
            <v>MONSON</v>
          </cell>
          <cell r="CD200">
            <v>0</v>
          </cell>
          <cell r="CE200">
            <v>0</v>
          </cell>
          <cell r="CF200">
            <v>0</v>
          </cell>
          <cell r="CG200">
            <v>0</v>
          </cell>
          <cell r="CH200">
            <v>0</v>
          </cell>
          <cell r="CI200">
            <v>0</v>
          </cell>
          <cell r="CJ200">
            <v>0</v>
          </cell>
          <cell r="CK200">
            <v>0</v>
          </cell>
          <cell r="CL200">
            <v>0</v>
          </cell>
          <cell r="CM200">
            <v>0</v>
          </cell>
          <cell r="CO200">
            <v>0</v>
          </cell>
          <cell r="CQ200">
            <v>98570</v>
          </cell>
          <cell r="CR200">
            <v>98570</v>
          </cell>
          <cell r="CS200">
            <v>0</v>
          </cell>
          <cell r="CT200">
            <v>894.9013433396176</v>
          </cell>
          <cell r="CU200">
            <v>894.9013433396176</v>
          </cell>
          <cell r="CW200">
            <v>0</v>
          </cell>
        </row>
        <row r="201">
          <cell r="A201">
            <v>192</v>
          </cell>
          <cell r="B201">
            <v>192</v>
          </cell>
          <cell r="C201" t="str">
            <v>MONTAGUE</v>
          </cell>
          <cell r="D201">
            <v>0</v>
          </cell>
          <cell r="E201">
            <v>0</v>
          </cell>
          <cell r="F201">
            <v>0</v>
          </cell>
          <cell r="G201">
            <v>0</v>
          </cell>
          <cell r="H201">
            <v>0</v>
          </cell>
          <cell r="J201">
            <v>0</v>
          </cell>
          <cell r="K201"/>
          <cell r="L201">
            <v>0</v>
          </cell>
          <cell r="M201">
            <v>0</v>
          </cell>
          <cell r="O201">
            <v>0</v>
          </cell>
          <cell r="Q201">
            <v>0</v>
          </cell>
          <cell r="R201">
            <v>0</v>
          </cell>
          <cell r="S201">
            <v>0</v>
          </cell>
          <cell r="T201">
            <v>0</v>
          </cell>
          <cell r="V201">
            <v>0</v>
          </cell>
          <cell r="AA201">
            <v>192</v>
          </cell>
          <cell r="AR201">
            <v>192</v>
          </cell>
          <cell r="BB201">
            <v>192</v>
          </cell>
          <cell r="BC201">
            <v>192</v>
          </cell>
          <cell r="BD201" t="str">
            <v>MONTAGUE</v>
          </cell>
          <cell r="BE201">
            <v>0</v>
          </cell>
          <cell r="BF201">
            <v>0</v>
          </cell>
          <cell r="BG201">
            <v>0</v>
          </cell>
          <cell r="BH201">
            <v>0</v>
          </cell>
          <cell r="BI201">
            <v>0</v>
          </cell>
          <cell r="BJ201">
            <v>0</v>
          </cell>
          <cell r="BK201">
            <v>0</v>
          </cell>
          <cell r="BL201">
            <v>0</v>
          </cell>
          <cell r="BM201">
            <v>0</v>
          </cell>
          <cell r="BN201">
            <v>0</v>
          </cell>
          <cell r="BO201">
            <v>0</v>
          </cell>
          <cell r="CB201">
            <v>192</v>
          </cell>
          <cell r="CC201" t="str">
            <v>MONTAGUE</v>
          </cell>
          <cell r="CD201">
            <v>0</v>
          </cell>
          <cell r="CE201">
            <v>0</v>
          </cell>
          <cell r="CF201">
            <v>0</v>
          </cell>
          <cell r="CG201">
            <v>0</v>
          </cell>
          <cell r="CH201">
            <v>0</v>
          </cell>
          <cell r="CI201">
            <v>0</v>
          </cell>
          <cell r="CJ201">
            <v>0</v>
          </cell>
          <cell r="CK201">
            <v>0</v>
          </cell>
          <cell r="CL201">
            <v>0</v>
          </cell>
          <cell r="CM201">
            <v>0</v>
          </cell>
          <cell r="CO201">
            <v>0</v>
          </cell>
          <cell r="CQ201">
            <v>0</v>
          </cell>
          <cell r="CR201">
            <v>0</v>
          </cell>
          <cell r="CS201">
            <v>0</v>
          </cell>
          <cell r="CT201">
            <v>0</v>
          </cell>
          <cell r="CU201">
            <v>0</v>
          </cell>
          <cell r="CW201">
            <v>0</v>
          </cell>
        </row>
        <row r="202">
          <cell r="A202">
            <v>193</v>
          </cell>
          <cell r="B202">
            <v>193</v>
          </cell>
          <cell r="C202" t="str">
            <v>MONTEREY</v>
          </cell>
          <cell r="D202">
            <v>0</v>
          </cell>
          <cell r="E202">
            <v>0</v>
          </cell>
          <cell r="F202">
            <v>0</v>
          </cell>
          <cell r="G202">
            <v>0</v>
          </cell>
          <cell r="H202">
            <v>0</v>
          </cell>
          <cell r="J202">
            <v>0</v>
          </cell>
          <cell r="K202"/>
          <cell r="L202">
            <v>0</v>
          </cell>
          <cell r="M202">
            <v>0</v>
          </cell>
          <cell r="O202">
            <v>0</v>
          </cell>
          <cell r="Q202">
            <v>0</v>
          </cell>
          <cell r="R202">
            <v>0</v>
          </cell>
          <cell r="S202">
            <v>0</v>
          </cell>
          <cell r="T202">
            <v>0</v>
          </cell>
          <cell r="V202">
            <v>0</v>
          </cell>
          <cell r="AA202">
            <v>193</v>
          </cell>
          <cell r="AR202">
            <v>193</v>
          </cell>
          <cell r="BB202">
            <v>193</v>
          </cell>
          <cell r="BC202">
            <v>193</v>
          </cell>
          <cell r="BD202" t="str">
            <v>MONTEREY</v>
          </cell>
          <cell r="BE202">
            <v>0</v>
          </cell>
          <cell r="BF202">
            <v>0</v>
          </cell>
          <cell r="BG202">
            <v>0</v>
          </cell>
          <cell r="BH202">
            <v>0</v>
          </cell>
          <cell r="BI202">
            <v>0</v>
          </cell>
          <cell r="BJ202">
            <v>0</v>
          </cell>
          <cell r="BK202">
            <v>0</v>
          </cell>
          <cell r="BL202">
            <v>0</v>
          </cell>
          <cell r="BM202">
            <v>0</v>
          </cell>
          <cell r="BN202">
            <v>0</v>
          </cell>
          <cell r="BO202">
            <v>0</v>
          </cell>
          <cell r="CB202">
            <v>193</v>
          </cell>
          <cell r="CC202" t="str">
            <v>MONTEREY</v>
          </cell>
          <cell r="CD202">
            <v>0</v>
          </cell>
          <cell r="CE202">
            <v>0</v>
          </cell>
          <cell r="CF202">
            <v>0</v>
          </cell>
          <cell r="CG202">
            <v>0</v>
          </cell>
          <cell r="CH202">
            <v>0</v>
          </cell>
          <cell r="CI202">
            <v>0</v>
          </cell>
          <cell r="CJ202">
            <v>0</v>
          </cell>
          <cell r="CK202">
            <v>0</v>
          </cell>
          <cell r="CL202">
            <v>0</v>
          </cell>
          <cell r="CM202">
            <v>0</v>
          </cell>
          <cell r="CO202">
            <v>0</v>
          </cell>
          <cell r="CQ202">
            <v>0</v>
          </cell>
          <cell r="CR202">
            <v>0</v>
          </cell>
          <cell r="CS202">
            <v>0</v>
          </cell>
          <cell r="CT202">
            <v>0</v>
          </cell>
          <cell r="CU202">
            <v>0</v>
          </cell>
          <cell r="CW202">
            <v>0</v>
          </cell>
        </row>
        <row r="203">
          <cell r="A203">
            <v>194</v>
          </cell>
          <cell r="B203">
            <v>194</v>
          </cell>
          <cell r="C203" t="str">
            <v>MONTGOMERY</v>
          </cell>
          <cell r="D203">
            <v>0</v>
          </cell>
          <cell r="E203">
            <v>0</v>
          </cell>
          <cell r="F203">
            <v>0</v>
          </cell>
          <cell r="G203">
            <v>0</v>
          </cell>
          <cell r="H203">
            <v>0</v>
          </cell>
          <cell r="J203">
            <v>0</v>
          </cell>
          <cell r="K203"/>
          <cell r="L203">
            <v>0</v>
          </cell>
          <cell r="M203">
            <v>0</v>
          </cell>
          <cell r="O203">
            <v>0</v>
          </cell>
          <cell r="Q203">
            <v>0</v>
          </cell>
          <cell r="R203">
            <v>0</v>
          </cell>
          <cell r="S203">
            <v>0</v>
          </cell>
          <cell r="T203">
            <v>0</v>
          </cell>
          <cell r="V203">
            <v>0</v>
          </cell>
          <cell r="AA203">
            <v>194</v>
          </cell>
          <cell r="AR203">
            <v>194</v>
          </cell>
          <cell r="BB203">
            <v>194</v>
          </cell>
          <cell r="BC203">
            <v>194</v>
          </cell>
          <cell r="BD203" t="str">
            <v>MONTGOMERY</v>
          </cell>
          <cell r="BE203">
            <v>0</v>
          </cell>
          <cell r="BF203">
            <v>0</v>
          </cell>
          <cell r="BG203">
            <v>0</v>
          </cell>
          <cell r="BH203">
            <v>0</v>
          </cell>
          <cell r="BI203">
            <v>0</v>
          </cell>
          <cell r="BJ203">
            <v>0</v>
          </cell>
          <cell r="BK203">
            <v>0</v>
          </cell>
          <cell r="BL203">
            <v>0</v>
          </cell>
          <cell r="BM203">
            <v>0</v>
          </cell>
          <cell r="BN203">
            <v>0</v>
          </cell>
          <cell r="BO203">
            <v>0</v>
          </cell>
          <cell r="CB203">
            <v>194</v>
          </cell>
          <cell r="CC203" t="str">
            <v>MONTGOMERY</v>
          </cell>
          <cell r="CD203">
            <v>0</v>
          </cell>
          <cell r="CE203">
            <v>0</v>
          </cell>
          <cell r="CF203">
            <v>0</v>
          </cell>
          <cell r="CG203">
            <v>0</v>
          </cell>
          <cell r="CH203">
            <v>0</v>
          </cell>
          <cell r="CI203">
            <v>0</v>
          </cell>
          <cell r="CJ203">
            <v>0</v>
          </cell>
          <cell r="CK203">
            <v>0</v>
          </cell>
          <cell r="CL203">
            <v>0</v>
          </cell>
          <cell r="CM203">
            <v>0</v>
          </cell>
          <cell r="CO203">
            <v>0</v>
          </cell>
          <cell r="CQ203">
            <v>0</v>
          </cell>
          <cell r="CR203">
            <v>0</v>
          </cell>
          <cell r="CS203">
            <v>0</v>
          </cell>
          <cell r="CT203">
            <v>0</v>
          </cell>
          <cell r="CU203">
            <v>0</v>
          </cell>
          <cell r="CW203">
            <v>0</v>
          </cell>
        </row>
        <row r="204">
          <cell r="A204">
            <v>195</v>
          </cell>
          <cell r="B204">
            <v>195</v>
          </cell>
          <cell r="C204" t="str">
            <v>MOUNT WASHINGTON</v>
          </cell>
          <cell r="D204">
            <v>0</v>
          </cell>
          <cell r="E204">
            <v>0</v>
          </cell>
          <cell r="F204">
            <v>0</v>
          </cell>
          <cell r="G204">
            <v>0</v>
          </cell>
          <cell r="H204">
            <v>0</v>
          </cell>
          <cell r="J204">
            <v>0</v>
          </cell>
          <cell r="K204"/>
          <cell r="L204">
            <v>0</v>
          </cell>
          <cell r="M204">
            <v>0</v>
          </cell>
          <cell r="O204">
            <v>0</v>
          </cell>
          <cell r="Q204">
            <v>0</v>
          </cell>
          <cell r="R204">
            <v>0</v>
          </cell>
          <cell r="S204">
            <v>0</v>
          </cell>
          <cell r="T204">
            <v>0</v>
          </cell>
          <cell r="V204">
            <v>0</v>
          </cell>
          <cell r="AA204">
            <v>195</v>
          </cell>
          <cell r="AR204">
            <v>195</v>
          </cell>
          <cell r="BB204">
            <v>195</v>
          </cell>
          <cell r="BC204">
            <v>195</v>
          </cell>
          <cell r="BD204" t="str">
            <v>MOUNT WASHINGTON</v>
          </cell>
          <cell r="BE204">
            <v>0</v>
          </cell>
          <cell r="BF204">
            <v>0</v>
          </cell>
          <cell r="BG204">
            <v>0</v>
          </cell>
          <cell r="BH204">
            <v>0</v>
          </cell>
          <cell r="BI204">
            <v>0</v>
          </cell>
          <cell r="BJ204">
            <v>0</v>
          </cell>
          <cell r="BK204">
            <v>0</v>
          </cell>
          <cell r="BL204">
            <v>0</v>
          </cell>
          <cell r="BM204">
            <v>0</v>
          </cell>
          <cell r="BN204">
            <v>0</v>
          </cell>
          <cell r="BO204">
            <v>0</v>
          </cell>
          <cell r="CB204">
            <v>195</v>
          </cell>
          <cell r="CC204" t="str">
            <v>MOUNT WASHINGTON</v>
          </cell>
          <cell r="CD204">
            <v>0</v>
          </cell>
          <cell r="CE204">
            <v>0</v>
          </cell>
          <cell r="CF204">
            <v>0</v>
          </cell>
          <cell r="CG204">
            <v>0</v>
          </cell>
          <cell r="CH204">
            <v>0</v>
          </cell>
          <cell r="CI204">
            <v>0</v>
          </cell>
          <cell r="CJ204">
            <v>0</v>
          </cell>
          <cell r="CK204">
            <v>0</v>
          </cell>
          <cell r="CL204">
            <v>0</v>
          </cell>
          <cell r="CM204">
            <v>0</v>
          </cell>
          <cell r="CO204">
            <v>0</v>
          </cell>
          <cell r="CQ204">
            <v>0</v>
          </cell>
          <cell r="CR204">
            <v>0</v>
          </cell>
          <cell r="CS204">
            <v>0</v>
          </cell>
          <cell r="CT204">
            <v>0</v>
          </cell>
          <cell r="CU204">
            <v>0</v>
          </cell>
          <cell r="CW204">
            <v>0</v>
          </cell>
        </row>
        <row r="205">
          <cell r="A205">
            <v>196</v>
          </cell>
          <cell r="B205">
            <v>196</v>
          </cell>
          <cell r="C205" t="str">
            <v>NAHANT</v>
          </cell>
          <cell r="D205">
            <v>2</v>
          </cell>
          <cell r="E205">
            <v>26598</v>
          </cell>
          <cell r="F205">
            <v>0</v>
          </cell>
          <cell r="G205">
            <v>1786</v>
          </cell>
          <cell r="H205">
            <v>28384</v>
          </cell>
          <cell r="J205">
            <v>1513.0207645460719</v>
          </cell>
          <cell r="K205">
            <v>0.45027029671782515</v>
          </cell>
          <cell r="L205">
            <v>1786</v>
          </cell>
          <cell r="M205">
            <v>3299.0207645460719</v>
          </cell>
          <cell r="O205">
            <v>25084.979235453928</v>
          </cell>
          <cell r="Q205">
            <v>0</v>
          </cell>
          <cell r="R205">
            <v>1513.0207645460719</v>
          </cell>
          <cell r="S205">
            <v>1786</v>
          </cell>
          <cell r="T205">
            <v>3299.0207645460719</v>
          </cell>
          <cell r="V205">
            <v>5146.25</v>
          </cell>
          <cell r="AA205">
            <v>196</v>
          </cell>
          <cell r="AB205">
            <v>2</v>
          </cell>
          <cell r="AC205">
            <v>0</v>
          </cell>
          <cell r="AD205">
            <v>0</v>
          </cell>
          <cell r="AE205">
            <v>26598</v>
          </cell>
          <cell r="AF205">
            <v>0</v>
          </cell>
          <cell r="AG205">
            <v>0</v>
          </cell>
          <cell r="AH205">
            <v>26598</v>
          </cell>
          <cell r="AI205">
            <v>0</v>
          </cell>
          <cell r="AJ205">
            <v>1786</v>
          </cell>
          <cell r="AK205">
            <v>28384</v>
          </cell>
          <cell r="AL205">
            <v>0</v>
          </cell>
          <cell r="AM205">
            <v>0</v>
          </cell>
          <cell r="AN205">
            <v>0</v>
          </cell>
          <cell r="AO205">
            <v>0</v>
          </cell>
          <cell r="AP205">
            <v>28384</v>
          </cell>
          <cell r="AR205">
            <v>196</v>
          </cell>
          <cell r="AS205">
            <v>0</v>
          </cell>
          <cell r="AT205">
            <v>0</v>
          </cell>
          <cell r="AU205">
            <v>0</v>
          </cell>
          <cell r="AV205">
            <v>0</v>
          </cell>
          <cell r="AW205">
            <v>0</v>
          </cell>
          <cell r="BB205">
            <v>196</v>
          </cell>
          <cell r="BC205">
            <v>196</v>
          </cell>
          <cell r="BD205" t="str">
            <v>NAHANT</v>
          </cell>
          <cell r="BE205">
            <v>26598</v>
          </cell>
          <cell r="BF205">
            <v>24708</v>
          </cell>
          <cell r="BG205">
            <v>1890</v>
          </cell>
          <cell r="BH205">
            <v>0</v>
          </cell>
          <cell r="BI205">
            <v>0</v>
          </cell>
          <cell r="BJ205">
            <v>491.25</v>
          </cell>
          <cell r="BK205">
            <v>979</v>
          </cell>
          <cell r="BL205">
            <v>0</v>
          </cell>
          <cell r="BM205">
            <v>0</v>
          </cell>
          <cell r="BN205">
            <v>3360.25</v>
          </cell>
          <cell r="BO205">
            <v>1513.0207645460719</v>
          </cell>
          <cell r="CB205">
            <v>196</v>
          </cell>
          <cell r="CC205" t="str">
            <v>NAHANT</v>
          </cell>
          <cell r="CD205">
            <v>0</v>
          </cell>
          <cell r="CE205">
            <v>0</v>
          </cell>
          <cell r="CF205">
            <v>0</v>
          </cell>
          <cell r="CG205">
            <v>0</v>
          </cell>
          <cell r="CH205">
            <v>0</v>
          </cell>
          <cell r="CI205">
            <v>0</v>
          </cell>
          <cell r="CJ205">
            <v>0</v>
          </cell>
          <cell r="CK205">
            <v>0</v>
          </cell>
          <cell r="CL205">
            <v>0</v>
          </cell>
          <cell r="CM205">
            <v>0</v>
          </cell>
          <cell r="CO205">
            <v>0</v>
          </cell>
          <cell r="CQ205">
            <v>1890</v>
          </cell>
          <cell r="CR205">
            <v>1890</v>
          </cell>
          <cell r="CS205">
            <v>0</v>
          </cell>
          <cell r="CT205">
            <v>0</v>
          </cell>
          <cell r="CU205">
            <v>0</v>
          </cell>
          <cell r="CW205">
            <v>0</v>
          </cell>
        </row>
        <row r="206">
          <cell r="A206">
            <v>197</v>
          </cell>
          <cell r="B206">
            <v>197</v>
          </cell>
          <cell r="C206" t="str">
            <v>NANTUCKET</v>
          </cell>
          <cell r="D206">
            <v>0</v>
          </cell>
          <cell r="E206">
            <v>0</v>
          </cell>
          <cell r="F206">
            <v>0</v>
          </cell>
          <cell r="G206">
            <v>0</v>
          </cell>
          <cell r="H206">
            <v>0</v>
          </cell>
          <cell r="J206">
            <v>0</v>
          </cell>
          <cell r="K206"/>
          <cell r="L206">
            <v>0</v>
          </cell>
          <cell r="M206">
            <v>0</v>
          </cell>
          <cell r="O206">
            <v>0</v>
          </cell>
          <cell r="Q206">
            <v>0</v>
          </cell>
          <cell r="R206">
            <v>0</v>
          </cell>
          <cell r="S206">
            <v>0</v>
          </cell>
          <cell r="T206">
            <v>0</v>
          </cell>
          <cell r="V206">
            <v>0</v>
          </cell>
          <cell r="AA206">
            <v>197</v>
          </cell>
          <cell r="AR206">
            <v>197</v>
          </cell>
          <cell r="BB206">
            <v>197</v>
          </cell>
          <cell r="BC206">
            <v>197</v>
          </cell>
          <cell r="BD206" t="str">
            <v>NANTUCKET</v>
          </cell>
          <cell r="BE206">
            <v>0</v>
          </cell>
          <cell r="BF206">
            <v>0</v>
          </cell>
          <cell r="BG206">
            <v>0</v>
          </cell>
          <cell r="BH206">
            <v>0</v>
          </cell>
          <cell r="BI206">
            <v>0</v>
          </cell>
          <cell r="BJ206">
            <v>0</v>
          </cell>
          <cell r="BK206">
            <v>0</v>
          </cell>
          <cell r="BL206">
            <v>0</v>
          </cell>
          <cell r="BM206">
            <v>0</v>
          </cell>
          <cell r="BN206">
            <v>0</v>
          </cell>
          <cell r="BO206">
            <v>0</v>
          </cell>
          <cell r="CB206">
            <v>197</v>
          </cell>
          <cell r="CC206" t="str">
            <v>NANTUCKET</v>
          </cell>
          <cell r="CD206">
            <v>0</v>
          </cell>
          <cell r="CE206">
            <v>0</v>
          </cell>
          <cell r="CF206">
            <v>0</v>
          </cell>
          <cell r="CG206">
            <v>0</v>
          </cell>
          <cell r="CH206">
            <v>0</v>
          </cell>
          <cell r="CI206">
            <v>0</v>
          </cell>
          <cell r="CJ206">
            <v>0</v>
          </cell>
          <cell r="CK206">
            <v>0</v>
          </cell>
          <cell r="CL206">
            <v>0</v>
          </cell>
          <cell r="CM206">
            <v>0</v>
          </cell>
          <cell r="CO206">
            <v>0</v>
          </cell>
          <cell r="CQ206">
            <v>0</v>
          </cell>
          <cell r="CR206">
            <v>0</v>
          </cell>
          <cell r="CS206">
            <v>0</v>
          </cell>
          <cell r="CT206">
            <v>0</v>
          </cell>
          <cell r="CU206">
            <v>0</v>
          </cell>
          <cell r="CW206">
            <v>0</v>
          </cell>
        </row>
        <row r="207">
          <cell r="A207">
            <v>198</v>
          </cell>
          <cell r="B207">
            <v>198</v>
          </cell>
          <cell r="C207" t="str">
            <v>NATICK</v>
          </cell>
          <cell r="D207">
            <v>32</v>
          </cell>
          <cell r="E207">
            <v>407875</v>
          </cell>
          <cell r="F207">
            <v>0</v>
          </cell>
          <cell r="G207">
            <v>28444</v>
          </cell>
          <cell r="H207">
            <v>436319</v>
          </cell>
          <cell r="J207">
            <v>32764.673097278537</v>
          </cell>
          <cell r="K207">
            <v>0.66722735190526861</v>
          </cell>
          <cell r="L207">
            <v>28444</v>
          </cell>
          <cell r="M207">
            <v>61208.673097278537</v>
          </cell>
          <cell r="O207">
            <v>375110.32690272148</v>
          </cell>
          <cell r="Q207">
            <v>0</v>
          </cell>
          <cell r="R207">
            <v>32764.673097278537</v>
          </cell>
          <cell r="S207">
            <v>28444</v>
          </cell>
          <cell r="T207">
            <v>61208.673097278537</v>
          </cell>
          <cell r="V207">
            <v>77549.710375509894</v>
          </cell>
          <cell r="AA207">
            <v>198</v>
          </cell>
          <cell r="AB207">
            <v>32</v>
          </cell>
          <cell r="AC207">
            <v>0.16366657002315052</v>
          </cell>
          <cell r="AD207">
            <v>0</v>
          </cell>
          <cell r="AE207">
            <v>407875</v>
          </cell>
          <cell r="AF207">
            <v>0</v>
          </cell>
          <cell r="AG207">
            <v>0</v>
          </cell>
          <cell r="AH207">
            <v>407875</v>
          </cell>
          <cell r="AI207">
            <v>0</v>
          </cell>
          <cell r="AJ207">
            <v>28444</v>
          </cell>
          <cell r="AK207">
            <v>436319</v>
          </cell>
          <cell r="AL207">
            <v>0</v>
          </cell>
          <cell r="AM207">
            <v>0</v>
          </cell>
          <cell r="AN207">
            <v>0</v>
          </cell>
          <cell r="AO207">
            <v>0</v>
          </cell>
          <cell r="AP207">
            <v>436319</v>
          </cell>
          <cell r="AR207">
            <v>198</v>
          </cell>
          <cell r="AS207">
            <v>0</v>
          </cell>
          <cell r="AT207">
            <v>0</v>
          </cell>
          <cell r="AU207">
            <v>0</v>
          </cell>
          <cell r="AV207">
            <v>0</v>
          </cell>
          <cell r="AW207">
            <v>0</v>
          </cell>
          <cell r="BB207">
            <v>198</v>
          </cell>
          <cell r="BC207">
            <v>198</v>
          </cell>
          <cell r="BD207" t="str">
            <v>NATICK</v>
          </cell>
          <cell r="BE207">
            <v>407875</v>
          </cell>
          <cell r="BF207">
            <v>367076</v>
          </cell>
          <cell r="BG207">
            <v>40799</v>
          </cell>
          <cell r="BH207">
            <v>8177.5</v>
          </cell>
          <cell r="BI207">
            <v>0</v>
          </cell>
          <cell r="BJ207">
            <v>0</v>
          </cell>
          <cell r="BK207">
            <v>0</v>
          </cell>
          <cell r="BL207">
            <v>0</v>
          </cell>
          <cell r="BM207">
            <v>129.21037550988694</v>
          </cell>
          <cell r="BN207">
            <v>49105.710375509887</v>
          </cell>
          <cell r="BO207">
            <v>32764.673097278537</v>
          </cell>
          <cell r="CB207">
            <v>198</v>
          </cell>
          <cell r="CC207" t="str">
            <v>NATICK</v>
          </cell>
          <cell r="CD207">
            <v>0</v>
          </cell>
          <cell r="CE207">
            <v>0</v>
          </cell>
          <cell r="CF207">
            <v>0</v>
          </cell>
          <cell r="CG207">
            <v>0</v>
          </cell>
          <cell r="CH207">
            <v>0</v>
          </cell>
          <cell r="CI207">
            <v>0</v>
          </cell>
          <cell r="CJ207">
            <v>0</v>
          </cell>
          <cell r="CK207">
            <v>0</v>
          </cell>
          <cell r="CL207">
            <v>0</v>
          </cell>
          <cell r="CM207">
            <v>0</v>
          </cell>
          <cell r="CO207">
            <v>0</v>
          </cell>
          <cell r="CQ207">
            <v>40799</v>
          </cell>
          <cell r="CR207">
            <v>40799</v>
          </cell>
          <cell r="CS207">
            <v>0</v>
          </cell>
          <cell r="CT207">
            <v>129.21037550988694</v>
          </cell>
          <cell r="CU207">
            <v>129.21037550988694</v>
          </cell>
          <cell r="CW207">
            <v>0</v>
          </cell>
        </row>
        <row r="208">
          <cell r="A208">
            <v>199</v>
          </cell>
          <cell r="B208">
            <v>199</v>
          </cell>
          <cell r="C208" t="str">
            <v>NEEDHAM</v>
          </cell>
          <cell r="D208">
            <v>4</v>
          </cell>
          <cell r="E208">
            <v>73529</v>
          </cell>
          <cell r="F208">
            <v>0</v>
          </cell>
          <cell r="G208">
            <v>3552</v>
          </cell>
          <cell r="H208">
            <v>77081</v>
          </cell>
          <cell r="J208">
            <v>19855.529410722338</v>
          </cell>
          <cell r="K208">
            <v>0.54786467924316173</v>
          </cell>
          <cell r="L208">
            <v>3552</v>
          </cell>
          <cell r="M208">
            <v>23407.529410722338</v>
          </cell>
          <cell r="O208">
            <v>53673.470589277662</v>
          </cell>
          <cell r="Q208">
            <v>0</v>
          </cell>
          <cell r="R208">
            <v>19855.529410722338</v>
          </cell>
          <cell r="S208">
            <v>3552</v>
          </cell>
          <cell r="T208">
            <v>23407.529410722338</v>
          </cell>
          <cell r="V208">
            <v>39793.667263805764</v>
          </cell>
          <cell r="AA208">
            <v>199</v>
          </cell>
          <cell r="AB208">
            <v>4</v>
          </cell>
          <cell r="AC208">
            <v>2.2598870056497175E-2</v>
          </cell>
          <cell r="AD208">
            <v>0</v>
          </cell>
          <cell r="AE208">
            <v>73529</v>
          </cell>
          <cell r="AF208">
            <v>0</v>
          </cell>
          <cell r="AG208">
            <v>0</v>
          </cell>
          <cell r="AH208">
            <v>73529</v>
          </cell>
          <cell r="AI208">
            <v>0</v>
          </cell>
          <cell r="AJ208">
            <v>3552</v>
          </cell>
          <cell r="AK208">
            <v>77081</v>
          </cell>
          <cell r="AL208">
            <v>0</v>
          </cell>
          <cell r="AM208">
            <v>0</v>
          </cell>
          <cell r="AN208">
            <v>0</v>
          </cell>
          <cell r="AO208">
            <v>0</v>
          </cell>
          <cell r="AP208">
            <v>77081</v>
          </cell>
          <cell r="AR208">
            <v>199</v>
          </cell>
          <cell r="AS208">
            <v>0</v>
          </cell>
          <cell r="AT208">
            <v>0</v>
          </cell>
          <cell r="AU208">
            <v>0</v>
          </cell>
          <cell r="AV208">
            <v>0</v>
          </cell>
          <cell r="AW208">
            <v>0</v>
          </cell>
          <cell r="BB208">
            <v>199</v>
          </cell>
          <cell r="BC208">
            <v>199</v>
          </cell>
          <cell r="BD208" t="str">
            <v>NEEDHAM</v>
          </cell>
          <cell r="BE208">
            <v>73529</v>
          </cell>
          <cell r="BF208">
            <v>48819</v>
          </cell>
          <cell r="BG208">
            <v>24710</v>
          </cell>
          <cell r="BH208">
            <v>5864.75</v>
          </cell>
          <cell r="BI208">
            <v>0</v>
          </cell>
          <cell r="BJ208">
            <v>0</v>
          </cell>
          <cell r="BK208">
            <v>0</v>
          </cell>
          <cell r="BL208">
            <v>5574.25</v>
          </cell>
          <cell r="BM208">
            <v>92.66726380576074</v>
          </cell>
          <cell r="BN208">
            <v>36241.667263805764</v>
          </cell>
          <cell r="BO208">
            <v>19855.529410722338</v>
          </cell>
          <cell r="CB208">
            <v>199</v>
          </cell>
          <cell r="CC208" t="str">
            <v>NEEDHAM</v>
          </cell>
          <cell r="CD208">
            <v>0</v>
          </cell>
          <cell r="CE208">
            <v>0</v>
          </cell>
          <cell r="CF208">
            <v>0</v>
          </cell>
          <cell r="CG208">
            <v>0</v>
          </cell>
          <cell r="CH208">
            <v>0</v>
          </cell>
          <cell r="CI208">
            <v>0</v>
          </cell>
          <cell r="CJ208">
            <v>0</v>
          </cell>
          <cell r="CK208">
            <v>0</v>
          </cell>
          <cell r="CL208">
            <v>0</v>
          </cell>
          <cell r="CM208">
            <v>0</v>
          </cell>
          <cell r="CO208">
            <v>0</v>
          </cell>
          <cell r="CQ208">
            <v>24710</v>
          </cell>
          <cell r="CR208">
            <v>24710</v>
          </cell>
          <cell r="CS208">
            <v>0</v>
          </cell>
          <cell r="CT208">
            <v>92.66726380576074</v>
          </cell>
          <cell r="CU208">
            <v>92.66726380576074</v>
          </cell>
          <cell r="CW208">
            <v>0</v>
          </cell>
        </row>
        <row r="209">
          <cell r="A209">
            <v>200</v>
          </cell>
          <cell r="B209">
            <v>200</v>
          </cell>
          <cell r="C209" t="str">
            <v>NEW ASHFORD</v>
          </cell>
          <cell r="D209">
            <v>0</v>
          </cell>
          <cell r="E209">
            <v>0</v>
          </cell>
          <cell r="F209">
            <v>0</v>
          </cell>
          <cell r="G209">
            <v>0</v>
          </cell>
          <cell r="H209">
            <v>0</v>
          </cell>
          <cell r="J209">
            <v>0</v>
          </cell>
          <cell r="K209"/>
          <cell r="L209">
            <v>0</v>
          </cell>
          <cell r="M209">
            <v>0</v>
          </cell>
          <cell r="O209">
            <v>0</v>
          </cell>
          <cell r="Q209">
            <v>0</v>
          </cell>
          <cell r="R209">
            <v>0</v>
          </cell>
          <cell r="S209">
            <v>0</v>
          </cell>
          <cell r="T209">
            <v>0</v>
          </cell>
          <cell r="V209">
            <v>0</v>
          </cell>
          <cell r="AA209">
            <v>200</v>
          </cell>
          <cell r="AR209">
            <v>200</v>
          </cell>
          <cell r="BB209">
            <v>200</v>
          </cell>
          <cell r="BC209">
            <v>200</v>
          </cell>
          <cell r="BD209" t="str">
            <v>NEW ASHFORD</v>
          </cell>
          <cell r="BE209">
            <v>0</v>
          </cell>
          <cell r="BF209">
            <v>0</v>
          </cell>
          <cell r="BG209">
            <v>0</v>
          </cell>
          <cell r="BH209">
            <v>0</v>
          </cell>
          <cell r="BI209">
            <v>0</v>
          </cell>
          <cell r="BJ209">
            <v>0</v>
          </cell>
          <cell r="BK209">
            <v>0</v>
          </cell>
          <cell r="BL209">
            <v>0</v>
          </cell>
          <cell r="BM209">
            <v>0</v>
          </cell>
          <cell r="BN209">
            <v>0</v>
          </cell>
          <cell r="BO209">
            <v>0</v>
          </cell>
          <cell r="CB209">
            <v>200</v>
          </cell>
          <cell r="CC209" t="str">
            <v>NEW ASHFORD</v>
          </cell>
          <cell r="CD209">
            <v>0</v>
          </cell>
          <cell r="CE209">
            <v>0</v>
          </cell>
          <cell r="CF209">
            <v>0</v>
          </cell>
          <cell r="CG209">
            <v>0</v>
          </cell>
          <cell r="CH209">
            <v>0</v>
          </cell>
          <cell r="CI209">
            <v>0</v>
          </cell>
          <cell r="CJ209">
            <v>0</v>
          </cell>
          <cell r="CK209">
            <v>0</v>
          </cell>
          <cell r="CL209">
            <v>0</v>
          </cell>
          <cell r="CM209">
            <v>0</v>
          </cell>
          <cell r="CO209">
            <v>0</v>
          </cell>
          <cell r="CQ209">
            <v>0</v>
          </cell>
          <cell r="CR209">
            <v>0</v>
          </cell>
          <cell r="CS209">
            <v>0</v>
          </cell>
          <cell r="CT209">
            <v>0</v>
          </cell>
          <cell r="CU209">
            <v>0</v>
          </cell>
          <cell r="CW209">
            <v>0</v>
          </cell>
        </row>
        <row r="210">
          <cell r="A210">
            <v>201</v>
          </cell>
          <cell r="B210">
            <v>201</v>
          </cell>
          <cell r="C210" t="str">
            <v>NEW BEDFORD</v>
          </cell>
          <cell r="D210">
            <v>1154</v>
          </cell>
          <cell r="E210">
            <v>13984038</v>
          </cell>
          <cell r="F210">
            <v>452421</v>
          </cell>
          <cell r="G210">
            <v>1021709</v>
          </cell>
          <cell r="H210">
            <v>15458168</v>
          </cell>
          <cell r="J210">
            <v>769588.59157120762</v>
          </cell>
          <cell r="K210">
            <v>0.30757750428023917</v>
          </cell>
          <cell r="L210">
            <v>1021709</v>
          </cell>
          <cell r="M210">
            <v>1791297.5915712076</v>
          </cell>
          <cell r="O210">
            <v>13666870.408428792</v>
          </cell>
          <cell r="Q210">
            <v>-24</v>
          </cell>
          <cell r="R210">
            <v>769588.59157120762</v>
          </cell>
          <cell r="S210">
            <v>1021709</v>
          </cell>
          <cell r="T210">
            <v>1791273.5915712076</v>
          </cell>
          <cell r="V210">
            <v>3523781.4825503696</v>
          </cell>
          <cell r="AA210">
            <v>201</v>
          </cell>
          <cell r="AB210">
            <v>1154</v>
          </cell>
          <cell r="AC210">
            <v>9.8414269998428452</v>
          </cell>
          <cell r="AD210">
            <v>0</v>
          </cell>
          <cell r="AE210">
            <v>13984038</v>
          </cell>
          <cell r="AF210">
            <v>0</v>
          </cell>
          <cell r="AG210">
            <v>0</v>
          </cell>
          <cell r="AH210">
            <v>13984038</v>
          </cell>
          <cell r="AI210">
            <v>0</v>
          </cell>
          <cell r="AJ210">
            <v>1021709</v>
          </cell>
          <cell r="AK210">
            <v>15005747</v>
          </cell>
          <cell r="AL210">
            <v>0</v>
          </cell>
          <cell r="AM210">
            <v>0</v>
          </cell>
          <cell r="AN210">
            <v>0</v>
          </cell>
          <cell r="AO210">
            <v>0</v>
          </cell>
          <cell r="AP210">
            <v>15005747</v>
          </cell>
          <cell r="AR210">
            <v>201</v>
          </cell>
          <cell r="AS210">
            <v>0</v>
          </cell>
          <cell r="AT210">
            <v>0</v>
          </cell>
          <cell r="AU210">
            <v>0</v>
          </cell>
          <cell r="AV210">
            <v>0</v>
          </cell>
          <cell r="AW210">
            <v>0</v>
          </cell>
          <cell r="BB210">
            <v>201</v>
          </cell>
          <cell r="BC210">
            <v>201</v>
          </cell>
          <cell r="BD210" t="str">
            <v>NEW BEDFORD</v>
          </cell>
          <cell r="BE210">
            <v>13984038</v>
          </cell>
          <cell r="BF210">
            <v>13029501</v>
          </cell>
          <cell r="BG210">
            <v>954537</v>
          </cell>
          <cell r="BH210">
            <v>430343.25</v>
          </cell>
          <cell r="BI210">
            <v>247135</v>
          </cell>
          <cell r="BJ210">
            <v>307652</v>
          </cell>
          <cell r="BK210">
            <v>414446.25</v>
          </cell>
          <cell r="BL210">
            <v>141183.25</v>
          </cell>
          <cell r="BM210">
            <v>6799.7325503693428</v>
          </cell>
          <cell r="BN210">
            <v>2502096.4825503696</v>
          </cell>
          <cell r="BO210">
            <v>769588.59157120762</v>
          </cell>
          <cell r="CB210">
            <v>201</v>
          </cell>
          <cell r="CC210" t="str">
            <v>NEW BEDFORD</v>
          </cell>
          <cell r="CD210">
            <v>0</v>
          </cell>
          <cell r="CE210">
            <v>0</v>
          </cell>
          <cell r="CF210">
            <v>-2072</v>
          </cell>
          <cell r="CG210">
            <v>0</v>
          </cell>
          <cell r="CH210">
            <v>-2072</v>
          </cell>
          <cell r="CI210">
            <v>0</v>
          </cell>
          <cell r="CJ210">
            <v>-24</v>
          </cell>
          <cell r="CK210">
            <v>0</v>
          </cell>
          <cell r="CL210">
            <v>-24</v>
          </cell>
          <cell r="CM210">
            <v>-2096</v>
          </cell>
          <cell r="CO210">
            <v>0</v>
          </cell>
          <cell r="CQ210">
            <v>954537</v>
          </cell>
          <cell r="CR210">
            <v>954537</v>
          </cell>
          <cell r="CS210">
            <v>0</v>
          </cell>
          <cell r="CT210">
            <v>6799.7325503693428</v>
          </cell>
          <cell r="CU210">
            <v>6799.7325503693428</v>
          </cell>
          <cell r="CW210">
            <v>0</v>
          </cell>
        </row>
        <row r="211">
          <cell r="A211">
            <v>202</v>
          </cell>
          <cell r="B211">
            <v>202</v>
          </cell>
          <cell r="C211" t="str">
            <v>NEW BRAINTREE</v>
          </cell>
          <cell r="D211">
            <v>0</v>
          </cell>
          <cell r="E211">
            <v>0</v>
          </cell>
          <cell r="F211">
            <v>0</v>
          </cell>
          <cell r="G211">
            <v>0</v>
          </cell>
          <cell r="H211">
            <v>0</v>
          </cell>
          <cell r="J211">
            <v>0</v>
          </cell>
          <cell r="K211"/>
          <cell r="L211">
            <v>0</v>
          </cell>
          <cell r="M211">
            <v>0</v>
          </cell>
          <cell r="O211">
            <v>0</v>
          </cell>
          <cell r="Q211">
            <v>0</v>
          </cell>
          <cell r="R211">
            <v>0</v>
          </cell>
          <cell r="S211">
            <v>0</v>
          </cell>
          <cell r="T211">
            <v>0</v>
          </cell>
          <cell r="V211">
            <v>0</v>
          </cell>
          <cell r="AA211">
            <v>202</v>
          </cell>
          <cell r="AR211">
            <v>202</v>
          </cell>
          <cell r="BB211">
            <v>202</v>
          </cell>
          <cell r="BC211">
            <v>202</v>
          </cell>
          <cell r="BD211" t="str">
            <v>NEW BRAINTREE</v>
          </cell>
          <cell r="BE211">
            <v>0</v>
          </cell>
          <cell r="BF211">
            <v>0</v>
          </cell>
          <cell r="BG211">
            <v>0</v>
          </cell>
          <cell r="BH211">
            <v>0</v>
          </cell>
          <cell r="BI211">
            <v>0</v>
          </cell>
          <cell r="BJ211">
            <v>0</v>
          </cell>
          <cell r="BK211">
            <v>0</v>
          </cell>
          <cell r="BL211">
            <v>0</v>
          </cell>
          <cell r="BM211">
            <v>0</v>
          </cell>
          <cell r="BN211">
            <v>0</v>
          </cell>
          <cell r="BO211">
            <v>0</v>
          </cell>
          <cell r="CB211">
            <v>202</v>
          </cell>
          <cell r="CC211" t="str">
            <v>NEW BRAINTREE</v>
          </cell>
          <cell r="CD211">
            <v>0</v>
          </cell>
          <cell r="CE211">
            <v>0</v>
          </cell>
          <cell r="CF211">
            <v>0</v>
          </cell>
          <cell r="CG211">
            <v>0</v>
          </cell>
          <cell r="CH211">
            <v>0</v>
          </cell>
          <cell r="CI211">
            <v>0</v>
          </cell>
          <cell r="CJ211">
            <v>0</v>
          </cell>
          <cell r="CK211">
            <v>0</v>
          </cell>
          <cell r="CL211">
            <v>0</v>
          </cell>
          <cell r="CM211">
            <v>0</v>
          </cell>
          <cell r="CO211">
            <v>0</v>
          </cell>
          <cell r="CQ211">
            <v>0</v>
          </cell>
          <cell r="CR211">
            <v>0</v>
          </cell>
          <cell r="CS211">
            <v>0</v>
          </cell>
          <cell r="CT211">
            <v>0</v>
          </cell>
          <cell r="CU211">
            <v>0</v>
          </cell>
          <cell r="CW211">
            <v>0</v>
          </cell>
        </row>
        <row r="212">
          <cell r="A212">
            <v>203</v>
          </cell>
          <cell r="B212">
            <v>205</v>
          </cell>
          <cell r="C212" t="str">
            <v>NEWBURY</v>
          </cell>
          <cell r="D212">
            <v>0</v>
          </cell>
          <cell r="E212">
            <v>0</v>
          </cell>
          <cell r="F212">
            <v>0</v>
          </cell>
          <cell r="G212">
            <v>0</v>
          </cell>
          <cell r="H212">
            <v>0</v>
          </cell>
          <cell r="J212">
            <v>0</v>
          </cell>
          <cell r="K212"/>
          <cell r="L212">
            <v>0</v>
          </cell>
          <cell r="M212">
            <v>0</v>
          </cell>
          <cell r="O212">
            <v>0</v>
          </cell>
          <cell r="Q212">
            <v>0</v>
          </cell>
          <cell r="R212">
            <v>0</v>
          </cell>
          <cell r="S212">
            <v>0</v>
          </cell>
          <cell r="T212">
            <v>0</v>
          </cell>
          <cell r="V212">
            <v>0</v>
          </cell>
          <cell r="AA212">
            <v>203</v>
          </cell>
          <cell r="AR212">
            <v>203</v>
          </cell>
          <cell r="BB212">
            <v>203</v>
          </cell>
          <cell r="BC212">
            <v>205</v>
          </cell>
          <cell r="BD212" t="str">
            <v>NEWBURY</v>
          </cell>
          <cell r="BE212">
            <v>0</v>
          </cell>
          <cell r="BF212">
            <v>0</v>
          </cell>
          <cell r="BG212">
            <v>0</v>
          </cell>
          <cell r="BH212">
            <v>0</v>
          </cell>
          <cell r="BI212">
            <v>0</v>
          </cell>
          <cell r="BJ212">
            <v>0</v>
          </cell>
          <cell r="BK212">
            <v>0</v>
          </cell>
          <cell r="BL212">
            <v>0</v>
          </cell>
          <cell r="BM212">
            <v>0</v>
          </cell>
          <cell r="BN212">
            <v>0</v>
          </cell>
          <cell r="BO212">
            <v>0</v>
          </cell>
          <cell r="CB212">
            <v>203</v>
          </cell>
          <cell r="CC212" t="str">
            <v>NEWBURY</v>
          </cell>
          <cell r="CD212">
            <v>0</v>
          </cell>
          <cell r="CE212">
            <v>0</v>
          </cell>
          <cell r="CF212">
            <v>0</v>
          </cell>
          <cell r="CG212">
            <v>0</v>
          </cell>
          <cell r="CH212">
            <v>0</v>
          </cell>
          <cell r="CI212">
            <v>0</v>
          </cell>
          <cell r="CJ212">
            <v>0</v>
          </cell>
          <cell r="CK212">
            <v>0</v>
          </cell>
          <cell r="CL212">
            <v>0</v>
          </cell>
          <cell r="CM212">
            <v>0</v>
          </cell>
          <cell r="CO212">
            <v>0</v>
          </cell>
          <cell r="CQ212">
            <v>0</v>
          </cell>
          <cell r="CR212">
            <v>0</v>
          </cell>
          <cell r="CS212">
            <v>0</v>
          </cell>
          <cell r="CT212">
            <v>0</v>
          </cell>
          <cell r="CU212">
            <v>0</v>
          </cell>
          <cell r="CW212">
            <v>0</v>
          </cell>
        </row>
        <row r="213">
          <cell r="A213">
            <v>204</v>
          </cell>
          <cell r="B213">
            <v>206</v>
          </cell>
          <cell r="C213" t="str">
            <v>NEWBURYPORT</v>
          </cell>
          <cell r="D213">
            <v>166</v>
          </cell>
          <cell r="E213">
            <v>2336450</v>
          </cell>
          <cell r="F213">
            <v>0</v>
          </cell>
          <cell r="G213">
            <v>148238</v>
          </cell>
          <cell r="H213">
            <v>2484688</v>
          </cell>
          <cell r="J213">
            <v>98848.115509189243</v>
          </cell>
          <cell r="K213">
            <v>0.41642564827218637</v>
          </cell>
          <cell r="L213">
            <v>148238</v>
          </cell>
          <cell r="M213">
            <v>247086.11550918926</v>
          </cell>
          <cell r="O213">
            <v>2237601.8844908108</v>
          </cell>
          <cell r="Q213">
            <v>0</v>
          </cell>
          <cell r="R213">
            <v>98848.115509189243</v>
          </cell>
          <cell r="S213">
            <v>148238</v>
          </cell>
          <cell r="T213">
            <v>247086.11550918926</v>
          </cell>
          <cell r="V213">
            <v>385610.78411962657</v>
          </cell>
          <cell r="AA213">
            <v>204</v>
          </cell>
          <cell r="AB213">
            <v>166</v>
          </cell>
          <cell r="AC213">
            <v>0</v>
          </cell>
          <cell r="AD213">
            <v>0</v>
          </cell>
          <cell r="AE213">
            <v>2336450</v>
          </cell>
          <cell r="AF213">
            <v>0</v>
          </cell>
          <cell r="AG213">
            <v>0</v>
          </cell>
          <cell r="AH213">
            <v>2336450</v>
          </cell>
          <cell r="AI213">
            <v>0</v>
          </cell>
          <cell r="AJ213">
            <v>148238</v>
          </cell>
          <cell r="AK213">
            <v>2484688</v>
          </cell>
          <cell r="AL213">
            <v>0</v>
          </cell>
          <cell r="AM213">
            <v>0</v>
          </cell>
          <cell r="AN213">
            <v>0</v>
          </cell>
          <cell r="AO213">
            <v>0</v>
          </cell>
          <cell r="AP213">
            <v>2484688</v>
          </cell>
          <cell r="AR213">
            <v>204</v>
          </cell>
          <cell r="AS213">
            <v>0</v>
          </cell>
          <cell r="AT213">
            <v>0</v>
          </cell>
          <cell r="AU213">
            <v>0</v>
          </cell>
          <cell r="AV213">
            <v>0</v>
          </cell>
          <cell r="AW213">
            <v>0</v>
          </cell>
          <cell r="BB213">
            <v>204</v>
          </cell>
          <cell r="BC213">
            <v>206</v>
          </cell>
          <cell r="BD213" t="str">
            <v>NEWBURYPORT</v>
          </cell>
          <cell r="BE213">
            <v>2336450</v>
          </cell>
          <cell r="BF213">
            <v>2213697</v>
          </cell>
          <cell r="BG213">
            <v>122753</v>
          </cell>
          <cell r="BH213">
            <v>46472.75</v>
          </cell>
          <cell r="BI213">
            <v>43652</v>
          </cell>
          <cell r="BJ213">
            <v>0</v>
          </cell>
          <cell r="BK213">
            <v>0</v>
          </cell>
          <cell r="BL213">
            <v>23771.25</v>
          </cell>
          <cell r="BM213">
            <v>723.78411962657992</v>
          </cell>
          <cell r="BN213">
            <v>237372.78411962657</v>
          </cell>
          <cell r="BO213">
            <v>98848.115509189243</v>
          </cell>
          <cell r="CB213">
            <v>204</v>
          </cell>
          <cell r="CC213" t="str">
            <v>NEWBURYPORT</v>
          </cell>
          <cell r="CD213">
            <v>0</v>
          </cell>
          <cell r="CE213">
            <v>0</v>
          </cell>
          <cell r="CF213">
            <v>0</v>
          </cell>
          <cell r="CG213">
            <v>0</v>
          </cell>
          <cell r="CH213">
            <v>0</v>
          </cell>
          <cell r="CI213">
            <v>0</v>
          </cell>
          <cell r="CJ213">
            <v>0</v>
          </cell>
          <cell r="CK213">
            <v>0</v>
          </cell>
          <cell r="CL213">
            <v>0</v>
          </cell>
          <cell r="CM213">
            <v>0</v>
          </cell>
          <cell r="CO213">
            <v>0</v>
          </cell>
          <cell r="CQ213">
            <v>122753</v>
          </cell>
          <cell r="CR213">
            <v>122753</v>
          </cell>
          <cell r="CS213">
            <v>0</v>
          </cell>
          <cell r="CT213">
            <v>723.78411962657992</v>
          </cell>
          <cell r="CU213">
            <v>723.78411962657992</v>
          </cell>
          <cell r="CW213">
            <v>0</v>
          </cell>
        </row>
        <row r="214">
          <cell r="A214">
            <v>205</v>
          </cell>
          <cell r="B214">
            <v>203</v>
          </cell>
          <cell r="C214" t="str">
            <v>NEW MARLBOROUGH</v>
          </cell>
          <cell r="D214">
            <v>0</v>
          </cell>
          <cell r="E214">
            <v>0</v>
          </cell>
          <cell r="F214">
            <v>0</v>
          </cell>
          <cell r="G214">
            <v>0</v>
          </cell>
          <cell r="H214">
            <v>0</v>
          </cell>
          <cell r="J214">
            <v>0</v>
          </cell>
          <cell r="K214"/>
          <cell r="L214">
            <v>0</v>
          </cell>
          <cell r="M214">
            <v>0</v>
          </cell>
          <cell r="O214">
            <v>0</v>
          </cell>
          <cell r="Q214">
            <v>0</v>
          </cell>
          <cell r="R214">
            <v>0</v>
          </cell>
          <cell r="S214">
            <v>0</v>
          </cell>
          <cell r="T214">
            <v>0</v>
          </cell>
          <cell r="V214">
            <v>0</v>
          </cell>
          <cell r="AA214">
            <v>205</v>
          </cell>
          <cell r="AR214">
            <v>205</v>
          </cell>
          <cell r="BB214">
            <v>205</v>
          </cell>
          <cell r="BC214">
            <v>203</v>
          </cell>
          <cell r="BD214" t="str">
            <v>NEW MARLBOROUGH</v>
          </cell>
          <cell r="BE214">
            <v>0</v>
          </cell>
          <cell r="BF214">
            <v>0</v>
          </cell>
          <cell r="BG214">
            <v>0</v>
          </cell>
          <cell r="BH214">
            <v>0</v>
          </cell>
          <cell r="BI214">
            <v>0</v>
          </cell>
          <cell r="BJ214">
            <v>0</v>
          </cell>
          <cell r="BK214">
            <v>0</v>
          </cell>
          <cell r="BL214">
            <v>0</v>
          </cell>
          <cell r="BM214">
            <v>0</v>
          </cell>
          <cell r="BN214">
            <v>0</v>
          </cell>
          <cell r="BO214">
            <v>0</v>
          </cell>
          <cell r="CB214">
            <v>205</v>
          </cell>
          <cell r="CC214" t="str">
            <v>NEW MARLBOROUGH</v>
          </cell>
          <cell r="CD214">
            <v>0</v>
          </cell>
          <cell r="CE214">
            <v>0</v>
          </cell>
          <cell r="CF214">
            <v>0</v>
          </cell>
          <cell r="CG214">
            <v>0</v>
          </cell>
          <cell r="CH214">
            <v>0</v>
          </cell>
          <cell r="CI214">
            <v>0</v>
          </cell>
          <cell r="CJ214">
            <v>0</v>
          </cell>
          <cell r="CK214">
            <v>0</v>
          </cell>
          <cell r="CL214">
            <v>0</v>
          </cell>
          <cell r="CM214">
            <v>0</v>
          </cell>
          <cell r="CO214">
            <v>0</v>
          </cell>
          <cell r="CQ214">
            <v>0</v>
          </cell>
          <cell r="CR214">
            <v>0</v>
          </cell>
          <cell r="CS214">
            <v>0</v>
          </cell>
          <cell r="CT214">
            <v>0</v>
          </cell>
          <cell r="CU214">
            <v>0</v>
          </cell>
          <cell r="CW214">
            <v>0</v>
          </cell>
        </row>
        <row r="215">
          <cell r="A215">
            <v>206</v>
          </cell>
          <cell r="B215">
            <v>204</v>
          </cell>
          <cell r="C215" t="str">
            <v>NEW SALEM</v>
          </cell>
          <cell r="D215">
            <v>0</v>
          </cell>
          <cell r="E215">
            <v>0</v>
          </cell>
          <cell r="F215">
            <v>0</v>
          </cell>
          <cell r="G215">
            <v>0</v>
          </cell>
          <cell r="H215">
            <v>0</v>
          </cell>
          <cell r="J215">
            <v>0</v>
          </cell>
          <cell r="K215"/>
          <cell r="L215">
            <v>0</v>
          </cell>
          <cell r="M215">
            <v>0</v>
          </cell>
          <cell r="O215">
            <v>0</v>
          </cell>
          <cell r="Q215">
            <v>0</v>
          </cell>
          <cell r="R215">
            <v>0</v>
          </cell>
          <cell r="S215">
            <v>0</v>
          </cell>
          <cell r="T215">
            <v>0</v>
          </cell>
          <cell r="V215">
            <v>0</v>
          </cell>
          <cell r="AA215">
            <v>206</v>
          </cell>
          <cell r="AR215">
            <v>206</v>
          </cell>
          <cell r="BB215">
            <v>206</v>
          </cell>
          <cell r="BC215">
            <v>204</v>
          </cell>
          <cell r="BD215" t="str">
            <v>NEW SALEM</v>
          </cell>
          <cell r="BE215">
            <v>0</v>
          </cell>
          <cell r="BF215">
            <v>0</v>
          </cell>
          <cell r="BG215">
            <v>0</v>
          </cell>
          <cell r="BH215">
            <v>0</v>
          </cell>
          <cell r="BI215">
            <v>0</v>
          </cell>
          <cell r="BJ215">
            <v>0</v>
          </cell>
          <cell r="BK215">
            <v>0</v>
          </cell>
          <cell r="BL215">
            <v>0</v>
          </cell>
          <cell r="BM215">
            <v>0</v>
          </cell>
          <cell r="BN215">
            <v>0</v>
          </cell>
          <cell r="BO215">
            <v>0</v>
          </cell>
          <cell r="CB215">
            <v>206</v>
          </cell>
          <cell r="CC215" t="str">
            <v>NEW SALEM</v>
          </cell>
          <cell r="CD215">
            <v>0</v>
          </cell>
          <cell r="CE215">
            <v>0</v>
          </cell>
          <cell r="CF215">
            <v>0</v>
          </cell>
          <cell r="CG215">
            <v>0</v>
          </cell>
          <cell r="CH215">
            <v>0</v>
          </cell>
          <cell r="CI215">
            <v>0</v>
          </cell>
          <cell r="CJ215">
            <v>0</v>
          </cell>
          <cell r="CK215">
            <v>0</v>
          </cell>
          <cell r="CL215">
            <v>0</v>
          </cell>
          <cell r="CM215">
            <v>0</v>
          </cell>
          <cell r="CO215">
            <v>0</v>
          </cell>
          <cell r="CQ215">
            <v>0</v>
          </cell>
          <cell r="CR215">
            <v>0</v>
          </cell>
          <cell r="CS215">
            <v>0</v>
          </cell>
          <cell r="CT215">
            <v>0</v>
          </cell>
          <cell r="CU215">
            <v>0</v>
          </cell>
          <cell r="CW215">
            <v>0</v>
          </cell>
        </row>
        <row r="216">
          <cell r="A216">
            <v>207</v>
          </cell>
          <cell r="B216">
            <v>207</v>
          </cell>
          <cell r="C216" t="str">
            <v>NEWTON</v>
          </cell>
          <cell r="D216">
            <v>4</v>
          </cell>
          <cell r="E216">
            <v>79018</v>
          </cell>
          <cell r="F216">
            <v>0</v>
          </cell>
          <cell r="G216">
            <v>3543</v>
          </cell>
          <cell r="H216">
            <v>82561</v>
          </cell>
          <cell r="J216">
            <v>45016.390589399096</v>
          </cell>
          <cell r="K216">
            <v>0.62543156241102638</v>
          </cell>
          <cell r="L216">
            <v>3543</v>
          </cell>
          <cell r="M216">
            <v>48559.390589399096</v>
          </cell>
          <cell r="O216">
            <v>34001.609410600904</v>
          </cell>
          <cell r="Q216">
            <v>0</v>
          </cell>
          <cell r="R216">
            <v>45016.390589399096</v>
          </cell>
          <cell r="S216">
            <v>3543</v>
          </cell>
          <cell r="T216">
            <v>48559.390589399096</v>
          </cell>
          <cell r="V216">
            <v>75519.525162660153</v>
          </cell>
          <cell r="AA216">
            <v>207</v>
          </cell>
          <cell r="AB216">
            <v>4</v>
          </cell>
          <cell r="AC216">
            <v>3.3081050349998226E-2</v>
          </cell>
          <cell r="AD216">
            <v>0</v>
          </cell>
          <cell r="AE216">
            <v>79018</v>
          </cell>
          <cell r="AF216">
            <v>0</v>
          </cell>
          <cell r="AG216">
            <v>0</v>
          </cell>
          <cell r="AH216">
            <v>79018</v>
          </cell>
          <cell r="AI216">
            <v>0</v>
          </cell>
          <cell r="AJ216">
            <v>3543</v>
          </cell>
          <cell r="AK216">
            <v>82561</v>
          </cell>
          <cell r="AL216">
            <v>0</v>
          </cell>
          <cell r="AM216">
            <v>0</v>
          </cell>
          <cell r="AN216">
            <v>0</v>
          </cell>
          <cell r="AO216">
            <v>0</v>
          </cell>
          <cell r="AP216">
            <v>82561</v>
          </cell>
          <cell r="AR216">
            <v>207</v>
          </cell>
          <cell r="AS216">
            <v>0</v>
          </cell>
          <cell r="AT216">
            <v>0</v>
          </cell>
          <cell r="AU216">
            <v>0</v>
          </cell>
          <cell r="AV216">
            <v>0</v>
          </cell>
          <cell r="AW216">
            <v>0</v>
          </cell>
          <cell r="BB216">
            <v>207</v>
          </cell>
          <cell r="BC216">
            <v>207</v>
          </cell>
          <cell r="BD216" t="str">
            <v>NEWTON</v>
          </cell>
          <cell r="BE216">
            <v>79018</v>
          </cell>
          <cell r="BF216">
            <v>22775</v>
          </cell>
          <cell r="BG216">
            <v>56243</v>
          </cell>
          <cell r="BH216">
            <v>0</v>
          </cell>
          <cell r="BI216">
            <v>755</v>
          </cell>
          <cell r="BJ216">
            <v>14651</v>
          </cell>
          <cell r="BK216">
            <v>0</v>
          </cell>
          <cell r="BL216">
            <v>338</v>
          </cell>
          <cell r="BM216">
            <v>-10.474837339840633</v>
          </cell>
          <cell r="BN216">
            <v>71976.525162660153</v>
          </cell>
          <cell r="BO216">
            <v>45016.390589399096</v>
          </cell>
          <cell r="CB216">
            <v>207</v>
          </cell>
          <cell r="CC216" t="str">
            <v>NEWTON</v>
          </cell>
          <cell r="CD216">
            <v>0</v>
          </cell>
          <cell r="CE216">
            <v>0</v>
          </cell>
          <cell r="CF216">
            <v>0</v>
          </cell>
          <cell r="CG216">
            <v>0</v>
          </cell>
          <cell r="CH216">
            <v>0</v>
          </cell>
          <cell r="CI216">
            <v>0</v>
          </cell>
          <cell r="CJ216">
            <v>0</v>
          </cell>
          <cell r="CK216">
            <v>0</v>
          </cell>
          <cell r="CL216">
            <v>0</v>
          </cell>
          <cell r="CM216">
            <v>0</v>
          </cell>
          <cell r="CO216">
            <v>0</v>
          </cell>
          <cell r="CQ216">
            <v>56243</v>
          </cell>
          <cell r="CR216">
            <v>56243</v>
          </cell>
          <cell r="CS216">
            <v>0</v>
          </cell>
          <cell r="CT216">
            <v>-10.474837339840633</v>
          </cell>
          <cell r="CU216">
            <v>-10.474837339840633</v>
          </cell>
          <cell r="CW216">
            <v>0</v>
          </cell>
        </row>
        <row r="217">
          <cell r="A217">
            <v>208</v>
          </cell>
          <cell r="B217">
            <v>208</v>
          </cell>
          <cell r="C217" t="str">
            <v>NORFOLK</v>
          </cell>
          <cell r="D217">
            <v>3</v>
          </cell>
          <cell r="E217">
            <v>43903</v>
          </cell>
          <cell r="F217">
            <v>0</v>
          </cell>
          <cell r="G217">
            <v>2673</v>
          </cell>
          <cell r="H217">
            <v>46576</v>
          </cell>
          <cell r="J217">
            <v>13246.536820605212</v>
          </cell>
          <cell r="K217">
            <v>0.37061543340062703</v>
          </cell>
          <cell r="L217">
            <v>2673</v>
          </cell>
          <cell r="M217">
            <v>15919.536820605212</v>
          </cell>
          <cell r="O217">
            <v>30656.463179394788</v>
          </cell>
          <cell r="Q217">
            <v>0</v>
          </cell>
          <cell r="R217">
            <v>13246.536820605212</v>
          </cell>
          <cell r="S217">
            <v>2673</v>
          </cell>
          <cell r="T217">
            <v>15919.536820605212</v>
          </cell>
          <cell r="V217">
            <v>38415</v>
          </cell>
          <cell r="AA217">
            <v>208</v>
          </cell>
          <cell r="AB217">
            <v>3</v>
          </cell>
          <cell r="AC217">
            <v>6.5359477124183009E-3</v>
          </cell>
          <cell r="AD217">
            <v>0</v>
          </cell>
          <cell r="AE217">
            <v>43903</v>
          </cell>
          <cell r="AF217">
            <v>0</v>
          </cell>
          <cell r="AG217">
            <v>0</v>
          </cell>
          <cell r="AH217">
            <v>43903</v>
          </cell>
          <cell r="AI217">
            <v>0</v>
          </cell>
          <cell r="AJ217">
            <v>2673</v>
          </cell>
          <cell r="AK217">
            <v>46576</v>
          </cell>
          <cell r="AL217">
            <v>0</v>
          </cell>
          <cell r="AM217">
            <v>0</v>
          </cell>
          <cell r="AN217">
            <v>0</v>
          </cell>
          <cell r="AO217">
            <v>0</v>
          </cell>
          <cell r="AP217">
            <v>46576</v>
          </cell>
          <cell r="AR217">
            <v>208</v>
          </cell>
          <cell r="AS217">
            <v>0</v>
          </cell>
          <cell r="AT217">
            <v>0</v>
          </cell>
          <cell r="AU217">
            <v>0</v>
          </cell>
          <cell r="AV217">
            <v>0</v>
          </cell>
          <cell r="AW217">
            <v>0</v>
          </cell>
          <cell r="BB217">
            <v>208</v>
          </cell>
          <cell r="BC217">
            <v>208</v>
          </cell>
          <cell r="BD217" t="str">
            <v>NORFOLK</v>
          </cell>
          <cell r="BE217">
            <v>43903</v>
          </cell>
          <cell r="BF217">
            <v>27356</v>
          </cell>
          <cell r="BG217">
            <v>16547</v>
          </cell>
          <cell r="BH217">
            <v>0</v>
          </cell>
          <cell r="BI217">
            <v>0</v>
          </cell>
          <cell r="BJ217">
            <v>13557.5</v>
          </cell>
          <cell r="BK217">
            <v>542.5</v>
          </cell>
          <cell r="BL217">
            <v>5095</v>
          </cell>
          <cell r="BM217">
            <v>0</v>
          </cell>
          <cell r="BN217">
            <v>35742</v>
          </cell>
          <cell r="BO217">
            <v>13246.536820605212</v>
          </cell>
          <cell r="CB217">
            <v>208</v>
          </cell>
          <cell r="CC217" t="str">
            <v>NORFOLK</v>
          </cell>
          <cell r="CD217">
            <v>0</v>
          </cell>
          <cell r="CE217">
            <v>0</v>
          </cell>
          <cell r="CF217">
            <v>0</v>
          </cell>
          <cell r="CG217">
            <v>0</v>
          </cell>
          <cell r="CH217">
            <v>0</v>
          </cell>
          <cell r="CI217">
            <v>0</v>
          </cell>
          <cell r="CJ217">
            <v>0</v>
          </cell>
          <cell r="CK217">
            <v>0</v>
          </cell>
          <cell r="CL217">
            <v>0</v>
          </cell>
          <cell r="CM217">
            <v>0</v>
          </cell>
          <cell r="CO217">
            <v>0</v>
          </cell>
          <cell r="CQ217">
            <v>16547</v>
          </cell>
          <cell r="CR217">
            <v>16547</v>
          </cell>
          <cell r="CS217">
            <v>0</v>
          </cell>
          <cell r="CT217">
            <v>0</v>
          </cell>
          <cell r="CU217">
            <v>0</v>
          </cell>
          <cell r="CW217">
            <v>0</v>
          </cell>
        </row>
        <row r="218">
          <cell r="A218">
            <v>209</v>
          </cell>
          <cell r="B218">
            <v>209</v>
          </cell>
          <cell r="C218" t="str">
            <v>NORTH ADAMS</v>
          </cell>
          <cell r="D218">
            <v>73</v>
          </cell>
          <cell r="E218">
            <v>976083</v>
          </cell>
          <cell r="F218">
            <v>0</v>
          </cell>
          <cell r="G218">
            <v>62634</v>
          </cell>
          <cell r="H218">
            <v>1038717</v>
          </cell>
          <cell r="J218">
            <v>150322.35068362212</v>
          </cell>
          <cell r="K218">
            <v>0.68162761786384896</v>
          </cell>
          <cell r="L218">
            <v>62634</v>
          </cell>
          <cell r="M218">
            <v>212956.35068362212</v>
          </cell>
          <cell r="O218">
            <v>825760.64931637794</v>
          </cell>
          <cell r="Q218">
            <v>0</v>
          </cell>
          <cell r="R218">
            <v>150322.35068362212</v>
          </cell>
          <cell r="S218">
            <v>62634</v>
          </cell>
          <cell r="T218">
            <v>212956.35068362212</v>
          </cell>
          <cell r="V218">
            <v>283168.41900537559</v>
          </cell>
          <cell r="AA218">
            <v>209</v>
          </cell>
          <cell r="AB218">
            <v>73</v>
          </cell>
          <cell r="AC218">
            <v>2.896825396825395</v>
          </cell>
          <cell r="AD218">
            <v>0</v>
          </cell>
          <cell r="AE218">
            <v>976083</v>
          </cell>
          <cell r="AF218">
            <v>0</v>
          </cell>
          <cell r="AG218">
            <v>0</v>
          </cell>
          <cell r="AH218">
            <v>976083</v>
          </cell>
          <cell r="AI218">
            <v>0</v>
          </cell>
          <cell r="AJ218">
            <v>62634</v>
          </cell>
          <cell r="AK218">
            <v>1038717</v>
          </cell>
          <cell r="AL218">
            <v>0</v>
          </cell>
          <cell r="AM218">
            <v>0</v>
          </cell>
          <cell r="AN218">
            <v>0</v>
          </cell>
          <cell r="AO218">
            <v>0</v>
          </cell>
          <cell r="AP218">
            <v>1038717</v>
          </cell>
          <cell r="AR218">
            <v>209</v>
          </cell>
          <cell r="AS218">
            <v>0</v>
          </cell>
          <cell r="AT218">
            <v>0</v>
          </cell>
          <cell r="AU218">
            <v>0</v>
          </cell>
          <cell r="AV218">
            <v>0</v>
          </cell>
          <cell r="AW218">
            <v>0</v>
          </cell>
          <cell r="BB218">
            <v>209</v>
          </cell>
          <cell r="BC218">
            <v>209</v>
          </cell>
          <cell r="BD218" t="str">
            <v>NORTH ADAMS</v>
          </cell>
          <cell r="BE218">
            <v>976083</v>
          </cell>
          <cell r="BF218">
            <v>788614</v>
          </cell>
          <cell r="BG218">
            <v>187469</v>
          </cell>
          <cell r="BH218">
            <v>19640.25</v>
          </cell>
          <cell r="BI218">
            <v>13118</v>
          </cell>
          <cell r="BJ218">
            <v>0</v>
          </cell>
          <cell r="BK218">
            <v>0</v>
          </cell>
          <cell r="BL218">
            <v>0</v>
          </cell>
          <cell r="BM218">
            <v>307.16900537562469</v>
          </cell>
          <cell r="BN218">
            <v>220534.41900537562</v>
          </cell>
          <cell r="BO218">
            <v>150322.35068362212</v>
          </cell>
          <cell r="CB218">
            <v>209</v>
          </cell>
          <cell r="CC218" t="str">
            <v>NORTH ADAMS</v>
          </cell>
          <cell r="CD218">
            <v>0</v>
          </cell>
          <cell r="CE218">
            <v>0</v>
          </cell>
          <cell r="CF218">
            <v>0</v>
          </cell>
          <cell r="CG218">
            <v>0</v>
          </cell>
          <cell r="CH218">
            <v>0</v>
          </cell>
          <cell r="CI218">
            <v>0</v>
          </cell>
          <cell r="CJ218">
            <v>0</v>
          </cell>
          <cell r="CK218">
            <v>0</v>
          </cell>
          <cell r="CL218">
            <v>0</v>
          </cell>
          <cell r="CM218">
            <v>0</v>
          </cell>
          <cell r="CO218">
            <v>0</v>
          </cell>
          <cell r="CQ218">
            <v>187469</v>
          </cell>
          <cell r="CR218">
            <v>187469</v>
          </cell>
          <cell r="CS218">
            <v>0</v>
          </cell>
          <cell r="CT218">
            <v>307.16900537562469</v>
          </cell>
          <cell r="CU218">
            <v>307.16900537562469</v>
          </cell>
          <cell r="CW218">
            <v>0</v>
          </cell>
        </row>
        <row r="219">
          <cell r="A219">
            <v>210</v>
          </cell>
          <cell r="B219">
            <v>214</v>
          </cell>
          <cell r="C219" t="str">
            <v>NORTHAMPTON</v>
          </cell>
          <cell r="D219">
            <v>200</v>
          </cell>
          <cell r="E219">
            <v>2487878</v>
          </cell>
          <cell r="F219">
            <v>0</v>
          </cell>
          <cell r="G219">
            <v>178588</v>
          </cell>
          <cell r="H219">
            <v>2666466</v>
          </cell>
          <cell r="J219">
            <v>156815.53462186508</v>
          </cell>
          <cell r="K219">
            <v>0.46249105503181714</v>
          </cell>
          <cell r="L219">
            <v>178588</v>
          </cell>
          <cell r="M219">
            <v>335403.53462186508</v>
          </cell>
          <cell r="O219">
            <v>2331062.465378135</v>
          </cell>
          <cell r="Q219">
            <v>0</v>
          </cell>
          <cell r="R219">
            <v>156815.53462186508</v>
          </cell>
          <cell r="S219">
            <v>178588</v>
          </cell>
          <cell r="T219">
            <v>335403.53462186508</v>
          </cell>
          <cell r="V219">
            <v>517655.17311770911</v>
          </cell>
          <cell r="AA219">
            <v>210</v>
          </cell>
          <cell r="AB219">
            <v>200</v>
          </cell>
          <cell r="AC219">
            <v>1.2212764173096276E-2</v>
          </cell>
          <cell r="AD219">
            <v>0</v>
          </cell>
          <cell r="AE219">
            <v>2487878</v>
          </cell>
          <cell r="AF219">
            <v>0</v>
          </cell>
          <cell r="AG219">
            <v>0</v>
          </cell>
          <cell r="AH219">
            <v>2487878</v>
          </cell>
          <cell r="AI219">
            <v>0</v>
          </cell>
          <cell r="AJ219">
            <v>178588</v>
          </cell>
          <cell r="AK219">
            <v>2666466</v>
          </cell>
          <cell r="AL219">
            <v>0</v>
          </cell>
          <cell r="AM219">
            <v>0</v>
          </cell>
          <cell r="AN219">
            <v>0</v>
          </cell>
          <cell r="AO219">
            <v>0</v>
          </cell>
          <cell r="AP219">
            <v>2666466</v>
          </cell>
          <cell r="AR219">
            <v>210</v>
          </cell>
          <cell r="AS219">
            <v>0</v>
          </cell>
          <cell r="AT219">
            <v>0</v>
          </cell>
          <cell r="AU219">
            <v>0</v>
          </cell>
          <cell r="AV219">
            <v>0</v>
          </cell>
          <cell r="AW219">
            <v>0</v>
          </cell>
          <cell r="BB219">
            <v>210</v>
          </cell>
          <cell r="BC219">
            <v>214</v>
          </cell>
          <cell r="BD219" t="str">
            <v>NORTHAMPTON</v>
          </cell>
          <cell r="BE219">
            <v>2487878</v>
          </cell>
          <cell r="BF219">
            <v>2292541</v>
          </cell>
          <cell r="BG219">
            <v>195337</v>
          </cell>
          <cell r="BH219">
            <v>34819.5</v>
          </cell>
          <cell r="BI219">
            <v>0</v>
          </cell>
          <cell r="BJ219">
            <v>28295</v>
          </cell>
          <cell r="BK219">
            <v>48342.75</v>
          </cell>
          <cell r="BL219">
            <v>31722.75</v>
          </cell>
          <cell r="BM219">
            <v>550.17311770914239</v>
          </cell>
          <cell r="BN219">
            <v>339067.17311770911</v>
          </cell>
          <cell r="BO219">
            <v>156815.53462186508</v>
          </cell>
          <cell r="CB219">
            <v>210</v>
          </cell>
          <cell r="CC219" t="str">
            <v>NORTHAMPTON</v>
          </cell>
          <cell r="CD219">
            <v>0</v>
          </cell>
          <cell r="CE219">
            <v>0</v>
          </cell>
          <cell r="CF219">
            <v>0</v>
          </cell>
          <cell r="CG219">
            <v>0</v>
          </cell>
          <cell r="CH219">
            <v>0</v>
          </cell>
          <cell r="CI219">
            <v>0</v>
          </cell>
          <cell r="CJ219">
            <v>0</v>
          </cell>
          <cell r="CK219">
            <v>0</v>
          </cell>
          <cell r="CL219">
            <v>0</v>
          </cell>
          <cell r="CM219">
            <v>0</v>
          </cell>
          <cell r="CO219">
            <v>0</v>
          </cell>
          <cell r="CQ219">
            <v>195337</v>
          </cell>
          <cell r="CR219">
            <v>195337</v>
          </cell>
          <cell r="CS219">
            <v>0</v>
          </cell>
          <cell r="CT219">
            <v>550.17311770914239</v>
          </cell>
          <cell r="CU219">
            <v>550.17311770914239</v>
          </cell>
          <cell r="CW219">
            <v>0</v>
          </cell>
        </row>
        <row r="220">
          <cell r="A220">
            <v>211</v>
          </cell>
          <cell r="B220">
            <v>210</v>
          </cell>
          <cell r="C220" t="str">
            <v>NORTH ANDOVER</v>
          </cell>
          <cell r="D220">
            <v>7</v>
          </cell>
          <cell r="E220">
            <v>99564</v>
          </cell>
          <cell r="F220">
            <v>0</v>
          </cell>
          <cell r="G220">
            <v>6240</v>
          </cell>
          <cell r="H220">
            <v>105804</v>
          </cell>
          <cell r="J220">
            <v>122.10608874386291</v>
          </cell>
          <cell r="K220">
            <v>4.4517506925435442E-3</v>
          </cell>
          <cell r="L220">
            <v>6240</v>
          </cell>
          <cell r="M220">
            <v>6362.1060887438625</v>
          </cell>
          <cell r="O220">
            <v>99441.893911256135</v>
          </cell>
          <cell r="Q220">
            <v>0</v>
          </cell>
          <cell r="R220">
            <v>122.10608874386291</v>
          </cell>
          <cell r="S220">
            <v>6240</v>
          </cell>
          <cell r="T220">
            <v>6362.1060887438625</v>
          </cell>
          <cell r="V220">
            <v>33668.779636825668</v>
          </cell>
          <cell r="AA220">
            <v>211</v>
          </cell>
          <cell r="AB220">
            <v>7</v>
          </cell>
          <cell r="AC220">
            <v>1.1799410029498525E-2</v>
          </cell>
          <cell r="AD220">
            <v>0</v>
          </cell>
          <cell r="AE220">
            <v>99564</v>
          </cell>
          <cell r="AF220">
            <v>0</v>
          </cell>
          <cell r="AG220">
            <v>0</v>
          </cell>
          <cell r="AH220">
            <v>99564</v>
          </cell>
          <cell r="AI220">
            <v>0</v>
          </cell>
          <cell r="AJ220">
            <v>6240</v>
          </cell>
          <cell r="AK220">
            <v>105804</v>
          </cell>
          <cell r="AL220">
            <v>0</v>
          </cell>
          <cell r="AM220">
            <v>0</v>
          </cell>
          <cell r="AN220">
            <v>0</v>
          </cell>
          <cell r="AO220">
            <v>0</v>
          </cell>
          <cell r="AP220">
            <v>105804</v>
          </cell>
          <cell r="AR220">
            <v>211</v>
          </cell>
          <cell r="AS220">
            <v>0</v>
          </cell>
          <cell r="AT220">
            <v>0</v>
          </cell>
          <cell r="AU220">
            <v>0</v>
          </cell>
          <cell r="AV220">
            <v>0</v>
          </cell>
          <cell r="AW220">
            <v>0</v>
          </cell>
          <cell r="BB220">
            <v>211</v>
          </cell>
          <cell r="BC220">
            <v>210</v>
          </cell>
          <cell r="BD220" t="str">
            <v>NORTH ANDOVER</v>
          </cell>
          <cell r="BE220">
            <v>99564</v>
          </cell>
          <cell r="BF220">
            <v>112849</v>
          </cell>
          <cell r="BG220">
            <v>0</v>
          </cell>
          <cell r="BH220">
            <v>9692.75</v>
          </cell>
          <cell r="BI220">
            <v>2585</v>
          </cell>
          <cell r="BJ220">
            <v>0</v>
          </cell>
          <cell r="BK220">
            <v>0</v>
          </cell>
          <cell r="BL220">
            <v>14998.5</v>
          </cell>
          <cell r="BM220">
            <v>152.52963682566406</v>
          </cell>
          <cell r="BN220">
            <v>27428.779636825664</v>
          </cell>
          <cell r="BO220">
            <v>122.10608874386291</v>
          </cell>
          <cell r="CB220">
            <v>211</v>
          </cell>
          <cell r="CC220" t="str">
            <v>NORTH ANDOVER</v>
          </cell>
          <cell r="CD220">
            <v>0</v>
          </cell>
          <cell r="CE220">
            <v>0</v>
          </cell>
          <cell r="CF220">
            <v>0</v>
          </cell>
          <cell r="CG220">
            <v>0</v>
          </cell>
          <cell r="CH220">
            <v>0</v>
          </cell>
          <cell r="CI220">
            <v>0</v>
          </cell>
          <cell r="CJ220">
            <v>0</v>
          </cell>
          <cell r="CK220">
            <v>0</v>
          </cell>
          <cell r="CL220">
            <v>0</v>
          </cell>
          <cell r="CM220">
            <v>0</v>
          </cell>
          <cell r="CO220">
            <v>0</v>
          </cell>
          <cell r="CQ220">
            <v>0</v>
          </cell>
          <cell r="CR220">
            <v>0</v>
          </cell>
          <cell r="CS220">
            <v>0</v>
          </cell>
          <cell r="CT220">
            <v>152.52963682566406</v>
          </cell>
          <cell r="CU220">
            <v>152.52963682566406</v>
          </cell>
          <cell r="CW220">
            <v>0</v>
          </cell>
        </row>
        <row r="221">
          <cell r="A221">
            <v>212</v>
          </cell>
          <cell r="B221">
            <v>211</v>
          </cell>
          <cell r="C221" t="str">
            <v>NORTH ATTLEBOROUGH</v>
          </cell>
          <cell r="D221">
            <v>140</v>
          </cell>
          <cell r="E221">
            <v>1685020</v>
          </cell>
          <cell r="F221">
            <v>0</v>
          </cell>
          <cell r="G221">
            <v>124996</v>
          </cell>
          <cell r="H221">
            <v>1810016</v>
          </cell>
          <cell r="J221">
            <v>225635.56319097182</v>
          </cell>
          <cell r="K221">
            <v>0.51350141639556934</v>
          </cell>
          <cell r="L221">
            <v>124996</v>
          </cell>
          <cell r="M221">
            <v>350631.56319097185</v>
          </cell>
          <cell r="O221">
            <v>1459384.436809028</v>
          </cell>
          <cell r="Q221">
            <v>0</v>
          </cell>
          <cell r="R221">
            <v>225635.56319097182</v>
          </cell>
          <cell r="S221">
            <v>124996</v>
          </cell>
          <cell r="T221">
            <v>350631.56319097185</v>
          </cell>
          <cell r="V221">
            <v>564401.92174950556</v>
          </cell>
          <cell r="AA221">
            <v>212</v>
          </cell>
          <cell r="AB221">
            <v>140</v>
          </cell>
          <cell r="AC221">
            <v>2.7500308299420399E-2</v>
          </cell>
          <cell r="AD221">
            <v>0</v>
          </cell>
          <cell r="AE221">
            <v>1685020</v>
          </cell>
          <cell r="AF221">
            <v>0</v>
          </cell>
          <cell r="AG221">
            <v>0</v>
          </cell>
          <cell r="AH221">
            <v>1685020</v>
          </cell>
          <cell r="AI221">
            <v>0</v>
          </cell>
          <cell r="AJ221">
            <v>124996</v>
          </cell>
          <cell r="AK221">
            <v>1810016</v>
          </cell>
          <cell r="AL221">
            <v>0</v>
          </cell>
          <cell r="AM221">
            <v>0</v>
          </cell>
          <cell r="AN221">
            <v>0</v>
          </cell>
          <cell r="AO221">
            <v>0</v>
          </cell>
          <cell r="AP221">
            <v>1810016</v>
          </cell>
          <cell r="AR221">
            <v>212</v>
          </cell>
          <cell r="AS221">
            <v>0</v>
          </cell>
          <cell r="AT221">
            <v>0</v>
          </cell>
          <cell r="AU221">
            <v>0</v>
          </cell>
          <cell r="AV221">
            <v>0</v>
          </cell>
          <cell r="AW221">
            <v>0</v>
          </cell>
          <cell r="BB221">
            <v>212</v>
          </cell>
          <cell r="BC221">
            <v>211</v>
          </cell>
          <cell r="BD221" t="str">
            <v>NORTH ATTLEBOROUGH</v>
          </cell>
          <cell r="BE221">
            <v>1685020</v>
          </cell>
          <cell r="BF221">
            <v>1404269</v>
          </cell>
          <cell r="BG221">
            <v>280751</v>
          </cell>
          <cell r="BH221">
            <v>70097.25</v>
          </cell>
          <cell r="BI221">
            <v>18323</v>
          </cell>
          <cell r="BJ221">
            <v>32883.75</v>
          </cell>
          <cell r="BK221">
            <v>9678.5</v>
          </cell>
          <cell r="BL221">
            <v>26569.25</v>
          </cell>
          <cell r="BM221">
            <v>1103.1717495055927</v>
          </cell>
          <cell r="BN221">
            <v>439405.92174950556</v>
          </cell>
          <cell r="BO221">
            <v>225635.56319097182</v>
          </cell>
          <cell r="CB221">
            <v>212</v>
          </cell>
          <cell r="CC221" t="str">
            <v>NORTH ATTLEBOROUGH</v>
          </cell>
          <cell r="CD221">
            <v>0</v>
          </cell>
          <cell r="CE221">
            <v>0</v>
          </cell>
          <cell r="CF221">
            <v>0</v>
          </cell>
          <cell r="CG221">
            <v>0</v>
          </cell>
          <cell r="CH221">
            <v>0</v>
          </cell>
          <cell r="CI221">
            <v>0</v>
          </cell>
          <cell r="CJ221">
            <v>0</v>
          </cell>
          <cell r="CK221">
            <v>0</v>
          </cell>
          <cell r="CL221">
            <v>0</v>
          </cell>
          <cell r="CM221">
            <v>0</v>
          </cell>
          <cell r="CO221">
            <v>0</v>
          </cell>
          <cell r="CQ221">
            <v>280751</v>
          </cell>
          <cell r="CR221">
            <v>280751</v>
          </cell>
          <cell r="CS221">
            <v>0</v>
          </cell>
          <cell r="CT221">
            <v>1103.1717495055927</v>
          </cell>
          <cell r="CU221">
            <v>1103.1717495055927</v>
          </cell>
          <cell r="CW221">
            <v>0</v>
          </cell>
        </row>
        <row r="222">
          <cell r="A222">
            <v>213</v>
          </cell>
          <cell r="B222">
            <v>215</v>
          </cell>
          <cell r="C222" t="str">
            <v>NORTHBOROUGH</v>
          </cell>
          <cell r="D222">
            <v>2</v>
          </cell>
          <cell r="E222">
            <v>39114</v>
          </cell>
          <cell r="F222">
            <v>0</v>
          </cell>
          <cell r="G222">
            <v>1772</v>
          </cell>
          <cell r="H222">
            <v>40886</v>
          </cell>
          <cell r="J222">
            <v>138.36227399763598</v>
          </cell>
          <cell r="K222">
            <v>1.0175128498006128E-2</v>
          </cell>
          <cell r="L222">
            <v>1772</v>
          </cell>
          <cell r="M222">
            <v>1910.3622739976361</v>
          </cell>
          <cell r="O222">
            <v>38975.637726002366</v>
          </cell>
          <cell r="Q222">
            <v>0</v>
          </cell>
          <cell r="R222">
            <v>138.36227399763598</v>
          </cell>
          <cell r="S222">
            <v>1772</v>
          </cell>
          <cell r="T222">
            <v>1910.3622739976361</v>
          </cell>
          <cell r="V222">
            <v>15370.08615928033</v>
          </cell>
          <cell r="AA222">
            <v>213</v>
          </cell>
          <cell r="AB222">
            <v>2</v>
          </cell>
          <cell r="AC222">
            <v>1.6427104722792608E-2</v>
          </cell>
          <cell r="AD222">
            <v>0</v>
          </cell>
          <cell r="AE222">
            <v>39114</v>
          </cell>
          <cell r="AF222">
            <v>0</v>
          </cell>
          <cell r="AG222">
            <v>0</v>
          </cell>
          <cell r="AH222">
            <v>39114</v>
          </cell>
          <cell r="AI222">
            <v>0</v>
          </cell>
          <cell r="AJ222">
            <v>1772</v>
          </cell>
          <cell r="AK222">
            <v>40886</v>
          </cell>
          <cell r="AL222">
            <v>0</v>
          </cell>
          <cell r="AM222">
            <v>0</v>
          </cell>
          <cell r="AN222">
            <v>0</v>
          </cell>
          <cell r="AO222">
            <v>0</v>
          </cell>
          <cell r="AP222">
            <v>40886</v>
          </cell>
          <cell r="AR222">
            <v>213</v>
          </cell>
          <cell r="AS222">
            <v>0</v>
          </cell>
          <cell r="AT222">
            <v>0</v>
          </cell>
          <cell r="AU222">
            <v>0</v>
          </cell>
          <cell r="AV222">
            <v>0</v>
          </cell>
          <cell r="AW222">
            <v>0</v>
          </cell>
          <cell r="BB222">
            <v>213</v>
          </cell>
          <cell r="BC222">
            <v>215</v>
          </cell>
          <cell r="BD222" t="str">
            <v>NORTHBOROUGH</v>
          </cell>
          <cell r="BE222">
            <v>39114</v>
          </cell>
          <cell r="BF222">
            <v>43754</v>
          </cell>
          <cell r="BG222">
            <v>0</v>
          </cell>
          <cell r="BH222">
            <v>10938.5</v>
          </cell>
          <cell r="BI222">
            <v>0</v>
          </cell>
          <cell r="BJ222">
            <v>432.75</v>
          </cell>
          <cell r="BK222">
            <v>0</v>
          </cell>
          <cell r="BL222">
            <v>2054</v>
          </cell>
          <cell r="BM222">
            <v>172.83615928033032</v>
          </cell>
          <cell r="BN222">
            <v>13598.08615928033</v>
          </cell>
          <cell r="BO222">
            <v>138.36227399763598</v>
          </cell>
          <cell r="CB222">
            <v>213</v>
          </cell>
          <cell r="CC222" t="str">
            <v>NORTHBOROUGH</v>
          </cell>
          <cell r="CD222">
            <v>0</v>
          </cell>
          <cell r="CE222">
            <v>0</v>
          </cell>
          <cell r="CF222">
            <v>0</v>
          </cell>
          <cell r="CG222">
            <v>0</v>
          </cell>
          <cell r="CH222">
            <v>0</v>
          </cell>
          <cell r="CI222">
            <v>0</v>
          </cell>
          <cell r="CJ222">
            <v>0</v>
          </cell>
          <cell r="CK222">
            <v>0</v>
          </cell>
          <cell r="CL222">
            <v>0</v>
          </cell>
          <cell r="CM222">
            <v>0</v>
          </cell>
          <cell r="CO222">
            <v>0</v>
          </cell>
          <cell r="CQ222">
            <v>0</v>
          </cell>
          <cell r="CR222">
            <v>0</v>
          </cell>
          <cell r="CS222">
            <v>0</v>
          </cell>
          <cell r="CT222">
            <v>172.83615928033032</v>
          </cell>
          <cell r="CU222">
            <v>172.83615928033032</v>
          </cell>
          <cell r="CW222">
            <v>0</v>
          </cell>
        </row>
        <row r="223">
          <cell r="A223">
            <v>214</v>
          </cell>
          <cell r="B223">
            <v>216</v>
          </cell>
          <cell r="C223" t="str">
            <v>NORTHBRIDGE</v>
          </cell>
          <cell r="D223">
            <v>2</v>
          </cell>
          <cell r="E223">
            <v>20614</v>
          </cell>
          <cell r="F223">
            <v>0</v>
          </cell>
          <cell r="G223">
            <v>1775</v>
          </cell>
          <cell r="H223">
            <v>22389</v>
          </cell>
          <cell r="J223">
            <v>474.7202716274183</v>
          </cell>
          <cell r="K223">
            <v>9.883313831830913E-2</v>
          </cell>
          <cell r="L223">
            <v>1775</v>
          </cell>
          <cell r="M223">
            <v>2249.7202716274182</v>
          </cell>
          <cell r="O223">
            <v>20139.279728372581</v>
          </cell>
          <cell r="Q223">
            <v>0</v>
          </cell>
          <cell r="R223">
            <v>474.7202716274183</v>
          </cell>
          <cell r="S223">
            <v>1775</v>
          </cell>
          <cell r="T223">
            <v>2249.7202716274182</v>
          </cell>
          <cell r="V223">
            <v>6578.25</v>
          </cell>
          <cell r="AA223">
            <v>214</v>
          </cell>
          <cell r="AB223">
            <v>2</v>
          </cell>
          <cell r="AC223">
            <v>1.2506096966149644E-2</v>
          </cell>
          <cell r="AD223">
            <v>0</v>
          </cell>
          <cell r="AE223">
            <v>20614</v>
          </cell>
          <cell r="AF223">
            <v>0</v>
          </cell>
          <cell r="AG223">
            <v>0</v>
          </cell>
          <cell r="AH223">
            <v>20614</v>
          </cell>
          <cell r="AI223">
            <v>0</v>
          </cell>
          <cell r="AJ223">
            <v>1775</v>
          </cell>
          <cell r="AK223">
            <v>22389</v>
          </cell>
          <cell r="AL223">
            <v>0</v>
          </cell>
          <cell r="AM223">
            <v>0</v>
          </cell>
          <cell r="AN223">
            <v>0</v>
          </cell>
          <cell r="AO223">
            <v>0</v>
          </cell>
          <cell r="AP223">
            <v>22389</v>
          </cell>
          <cell r="AR223">
            <v>214</v>
          </cell>
          <cell r="AS223">
            <v>0</v>
          </cell>
          <cell r="AT223">
            <v>0</v>
          </cell>
          <cell r="AU223">
            <v>0</v>
          </cell>
          <cell r="AV223">
            <v>0</v>
          </cell>
          <cell r="AW223">
            <v>0</v>
          </cell>
          <cell r="BB223">
            <v>214</v>
          </cell>
          <cell r="BC223">
            <v>216</v>
          </cell>
          <cell r="BD223" t="str">
            <v>NORTHBRIDGE</v>
          </cell>
          <cell r="BE223">
            <v>20614</v>
          </cell>
          <cell r="BF223">
            <v>20021</v>
          </cell>
          <cell r="BG223">
            <v>593</v>
          </cell>
          <cell r="BH223">
            <v>0</v>
          </cell>
          <cell r="BI223">
            <v>0</v>
          </cell>
          <cell r="BJ223">
            <v>0</v>
          </cell>
          <cell r="BK223">
            <v>4210.25</v>
          </cell>
          <cell r="BL223">
            <v>0</v>
          </cell>
          <cell r="BM223">
            <v>0</v>
          </cell>
          <cell r="BN223">
            <v>4803.25</v>
          </cell>
          <cell r="BO223">
            <v>474.7202716274183</v>
          </cell>
          <cell r="CB223">
            <v>214</v>
          </cell>
          <cell r="CC223" t="str">
            <v>NORTHBRIDGE</v>
          </cell>
          <cell r="CD223">
            <v>0</v>
          </cell>
          <cell r="CE223">
            <v>0</v>
          </cell>
          <cell r="CF223">
            <v>0</v>
          </cell>
          <cell r="CG223">
            <v>0</v>
          </cell>
          <cell r="CH223">
            <v>0</v>
          </cell>
          <cell r="CI223">
            <v>0</v>
          </cell>
          <cell r="CJ223">
            <v>0</v>
          </cell>
          <cell r="CK223">
            <v>0</v>
          </cell>
          <cell r="CL223">
            <v>0</v>
          </cell>
          <cell r="CM223">
            <v>0</v>
          </cell>
          <cell r="CO223">
            <v>0</v>
          </cell>
          <cell r="CQ223">
            <v>593</v>
          </cell>
          <cell r="CR223">
            <v>593</v>
          </cell>
          <cell r="CS223">
            <v>0</v>
          </cell>
          <cell r="CT223">
            <v>0</v>
          </cell>
          <cell r="CU223">
            <v>0</v>
          </cell>
          <cell r="CW223">
            <v>0</v>
          </cell>
        </row>
        <row r="224">
          <cell r="A224">
            <v>215</v>
          </cell>
          <cell r="B224">
            <v>212</v>
          </cell>
          <cell r="C224" t="str">
            <v>NORTH BROOKFIELD</v>
          </cell>
          <cell r="D224">
            <v>5</v>
          </cell>
          <cell r="E224">
            <v>60140</v>
          </cell>
          <cell r="F224">
            <v>0</v>
          </cell>
          <cell r="G224">
            <v>4465</v>
          </cell>
          <cell r="H224">
            <v>64605</v>
          </cell>
          <cell r="J224">
            <v>235.14060360004095</v>
          </cell>
          <cell r="K224">
            <v>1.2452352445666375E-2</v>
          </cell>
          <cell r="L224">
            <v>4465</v>
          </cell>
          <cell r="M224">
            <v>4700.1406036000408</v>
          </cell>
          <cell r="O224">
            <v>59904.859396399959</v>
          </cell>
          <cell r="Q224">
            <v>0</v>
          </cell>
          <cell r="R224">
            <v>235.14060360004095</v>
          </cell>
          <cell r="S224">
            <v>4465</v>
          </cell>
          <cell r="T224">
            <v>4700.1406036000408</v>
          </cell>
          <cell r="V224">
            <v>23348.227456501503</v>
          </cell>
          <cell r="AA224">
            <v>215</v>
          </cell>
          <cell r="AB224">
            <v>5</v>
          </cell>
          <cell r="AC224">
            <v>0</v>
          </cell>
          <cell r="AD224">
            <v>0</v>
          </cell>
          <cell r="AE224">
            <v>60140</v>
          </cell>
          <cell r="AF224">
            <v>0</v>
          </cell>
          <cell r="AG224">
            <v>0</v>
          </cell>
          <cell r="AH224">
            <v>60140</v>
          </cell>
          <cell r="AI224">
            <v>0</v>
          </cell>
          <cell r="AJ224">
            <v>4465</v>
          </cell>
          <cell r="AK224">
            <v>64605</v>
          </cell>
          <cell r="AL224">
            <v>0</v>
          </cell>
          <cell r="AM224">
            <v>0</v>
          </cell>
          <cell r="AN224">
            <v>0</v>
          </cell>
          <cell r="AO224">
            <v>0</v>
          </cell>
          <cell r="AP224">
            <v>64605</v>
          </cell>
          <cell r="AR224">
            <v>215</v>
          </cell>
          <cell r="AS224">
            <v>0</v>
          </cell>
          <cell r="AT224">
            <v>0</v>
          </cell>
          <cell r="AU224">
            <v>0</v>
          </cell>
          <cell r="AV224">
            <v>0</v>
          </cell>
          <cell r="AW224">
            <v>0</v>
          </cell>
          <cell r="BB224">
            <v>215</v>
          </cell>
          <cell r="BC224">
            <v>212</v>
          </cell>
          <cell r="BD224" t="str">
            <v>NORTH BROOKFIELD</v>
          </cell>
          <cell r="BE224">
            <v>60140</v>
          </cell>
          <cell r="BF224">
            <v>74358</v>
          </cell>
          <cell r="BG224">
            <v>0</v>
          </cell>
          <cell r="BH224">
            <v>18589.5</v>
          </cell>
          <cell r="BI224">
            <v>0</v>
          </cell>
          <cell r="BJ224">
            <v>0</v>
          </cell>
          <cell r="BK224">
            <v>0</v>
          </cell>
          <cell r="BL224">
            <v>0</v>
          </cell>
          <cell r="BM224">
            <v>293.72745650150318</v>
          </cell>
          <cell r="BN224">
            <v>18883.227456501503</v>
          </cell>
          <cell r="BO224">
            <v>235.14060360004095</v>
          </cell>
          <cell r="CB224">
            <v>215</v>
          </cell>
          <cell r="CC224" t="str">
            <v>NORTH BROOKFIELD</v>
          </cell>
          <cell r="CD224">
            <v>0</v>
          </cell>
          <cell r="CE224">
            <v>0</v>
          </cell>
          <cell r="CF224">
            <v>0</v>
          </cell>
          <cell r="CG224">
            <v>0</v>
          </cell>
          <cell r="CH224">
            <v>0</v>
          </cell>
          <cell r="CI224">
            <v>0</v>
          </cell>
          <cell r="CJ224">
            <v>0</v>
          </cell>
          <cell r="CK224">
            <v>0</v>
          </cell>
          <cell r="CL224">
            <v>0</v>
          </cell>
          <cell r="CM224">
            <v>0</v>
          </cell>
          <cell r="CO224">
            <v>0</v>
          </cell>
          <cell r="CQ224">
            <v>0</v>
          </cell>
          <cell r="CR224">
            <v>0</v>
          </cell>
          <cell r="CS224">
            <v>0</v>
          </cell>
          <cell r="CT224">
            <v>293.72745650150318</v>
          </cell>
          <cell r="CU224">
            <v>293.72745650150318</v>
          </cell>
          <cell r="CW224">
            <v>0</v>
          </cell>
        </row>
        <row r="225">
          <cell r="A225">
            <v>216</v>
          </cell>
          <cell r="B225">
            <v>217</v>
          </cell>
          <cell r="C225" t="str">
            <v>NORTHFIELD</v>
          </cell>
          <cell r="D225">
            <v>0</v>
          </cell>
          <cell r="E225">
            <v>0</v>
          </cell>
          <cell r="F225">
            <v>0</v>
          </cell>
          <cell r="G225">
            <v>0</v>
          </cell>
          <cell r="H225">
            <v>0</v>
          </cell>
          <cell r="J225">
            <v>0</v>
          </cell>
          <cell r="K225"/>
          <cell r="L225">
            <v>0</v>
          </cell>
          <cell r="M225">
            <v>0</v>
          </cell>
          <cell r="O225">
            <v>0</v>
          </cell>
          <cell r="Q225">
            <v>0</v>
          </cell>
          <cell r="R225">
            <v>0</v>
          </cell>
          <cell r="S225">
            <v>0</v>
          </cell>
          <cell r="T225">
            <v>0</v>
          </cell>
          <cell r="V225">
            <v>0</v>
          </cell>
          <cell r="AA225">
            <v>216</v>
          </cell>
          <cell r="AR225">
            <v>216</v>
          </cell>
          <cell r="BB225">
            <v>216</v>
          </cell>
          <cell r="BC225">
            <v>217</v>
          </cell>
          <cell r="BD225" t="str">
            <v>NORTHFIELD</v>
          </cell>
          <cell r="BE225">
            <v>0</v>
          </cell>
          <cell r="BF225">
            <v>0</v>
          </cell>
          <cell r="BG225">
            <v>0</v>
          </cell>
          <cell r="BH225">
            <v>0</v>
          </cell>
          <cell r="BI225">
            <v>0</v>
          </cell>
          <cell r="BJ225">
            <v>0</v>
          </cell>
          <cell r="BK225">
            <v>0</v>
          </cell>
          <cell r="BL225">
            <v>0</v>
          </cell>
          <cell r="BM225">
            <v>0</v>
          </cell>
          <cell r="BN225">
            <v>0</v>
          </cell>
          <cell r="BO225">
            <v>0</v>
          </cell>
          <cell r="CB225">
            <v>216</v>
          </cell>
          <cell r="CC225" t="str">
            <v>NORTHFIELD</v>
          </cell>
          <cell r="CD225">
            <v>0</v>
          </cell>
          <cell r="CE225">
            <v>0</v>
          </cell>
          <cell r="CF225">
            <v>0</v>
          </cell>
          <cell r="CG225">
            <v>0</v>
          </cell>
          <cell r="CH225">
            <v>0</v>
          </cell>
          <cell r="CI225">
            <v>0</v>
          </cell>
          <cell r="CJ225">
            <v>0</v>
          </cell>
          <cell r="CK225">
            <v>0</v>
          </cell>
          <cell r="CL225">
            <v>0</v>
          </cell>
          <cell r="CM225">
            <v>0</v>
          </cell>
          <cell r="CO225">
            <v>0</v>
          </cell>
          <cell r="CQ225">
            <v>0</v>
          </cell>
          <cell r="CR225">
            <v>0</v>
          </cell>
          <cell r="CS225">
            <v>0</v>
          </cell>
          <cell r="CT225">
            <v>0</v>
          </cell>
          <cell r="CU225">
            <v>0</v>
          </cell>
          <cell r="CW225">
            <v>0</v>
          </cell>
        </row>
        <row r="226">
          <cell r="A226">
            <v>217</v>
          </cell>
          <cell r="B226">
            <v>213</v>
          </cell>
          <cell r="C226" t="str">
            <v>NORTH READING</v>
          </cell>
          <cell r="D226">
            <v>1</v>
          </cell>
          <cell r="E226">
            <v>14804</v>
          </cell>
          <cell r="F226">
            <v>0</v>
          </cell>
          <cell r="G226">
            <v>893</v>
          </cell>
          <cell r="H226">
            <v>15697</v>
          </cell>
          <cell r="J226">
            <v>85.34771138274823</v>
          </cell>
          <cell r="K226">
            <v>1.1856956867134821E-2</v>
          </cell>
          <cell r="L226">
            <v>893</v>
          </cell>
          <cell r="M226">
            <v>978.34771138274823</v>
          </cell>
          <cell r="O226">
            <v>14718.652288617252</v>
          </cell>
          <cell r="Q226">
            <v>0</v>
          </cell>
          <cell r="R226">
            <v>85.34771138274823</v>
          </cell>
          <cell r="S226">
            <v>893</v>
          </cell>
          <cell r="T226">
            <v>978.34771138274823</v>
          </cell>
          <cell r="V226">
            <v>8091.1126640778712</v>
          </cell>
          <cell r="AA226">
            <v>217</v>
          </cell>
          <cell r="AB226">
            <v>1</v>
          </cell>
          <cell r="AC226">
            <v>0</v>
          </cell>
          <cell r="AD226">
            <v>0</v>
          </cell>
          <cell r="AE226">
            <v>14804</v>
          </cell>
          <cell r="AF226">
            <v>0</v>
          </cell>
          <cell r="AG226">
            <v>0</v>
          </cell>
          <cell r="AH226">
            <v>14804</v>
          </cell>
          <cell r="AI226">
            <v>0</v>
          </cell>
          <cell r="AJ226">
            <v>893</v>
          </cell>
          <cell r="AK226">
            <v>15697</v>
          </cell>
          <cell r="AL226">
            <v>0</v>
          </cell>
          <cell r="AM226">
            <v>0</v>
          </cell>
          <cell r="AN226">
            <v>0</v>
          </cell>
          <cell r="AO226">
            <v>0</v>
          </cell>
          <cell r="AP226">
            <v>15697</v>
          </cell>
          <cell r="AR226">
            <v>217</v>
          </cell>
          <cell r="AS226">
            <v>0</v>
          </cell>
          <cell r="AT226">
            <v>0</v>
          </cell>
          <cell r="AU226">
            <v>0</v>
          </cell>
          <cell r="AV226">
            <v>0</v>
          </cell>
          <cell r="AW226">
            <v>0</v>
          </cell>
          <cell r="BB226">
            <v>217</v>
          </cell>
          <cell r="BC226">
            <v>213</v>
          </cell>
          <cell r="BD226" t="str">
            <v>NORTH READING</v>
          </cell>
          <cell r="BE226">
            <v>14804</v>
          </cell>
          <cell r="BF226">
            <v>28366</v>
          </cell>
          <cell r="BG226">
            <v>0</v>
          </cell>
          <cell r="BH226">
            <v>6752.5</v>
          </cell>
          <cell r="BI226">
            <v>339</v>
          </cell>
          <cell r="BJ226">
            <v>0</v>
          </cell>
          <cell r="BK226">
            <v>0</v>
          </cell>
          <cell r="BL226">
            <v>0</v>
          </cell>
          <cell r="BM226">
            <v>106.61266407787116</v>
          </cell>
          <cell r="BN226">
            <v>7198.1126640778712</v>
          </cell>
          <cell r="BO226">
            <v>85.34771138274823</v>
          </cell>
          <cell r="CB226">
            <v>217</v>
          </cell>
          <cell r="CC226" t="str">
            <v>NORTH READING</v>
          </cell>
          <cell r="CD226">
            <v>0</v>
          </cell>
          <cell r="CE226">
            <v>0</v>
          </cell>
          <cell r="CF226">
            <v>0</v>
          </cell>
          <cell r="CG226">
            <v>0</v>
          </cell>
          <cell r="CH226">
            <v>0</v>
          </cell>
          <cell r="CI226">
            <v>0</v>
          </cell>
          <cell r="CJ226">
            <v>0</v>
          </cell>
          <cell r="CK226">
            <v>0</v>
          </cell>
          <cell r="CL226">
            <v>0</v>
          </cell>
          <cell r="CM226">
            <v>0</v>
          </cell>
          <cell r="CO226">
            <v>0</v>
          </cell>
          <cell r="CQ226">
            <v>0</v>
          </cell>
          <cell r="CR226">
            <v>0</v>
          </cell>
          <cell r="CS226">
            <v>0</v>
          </cell>
          <cell r="CT226">
            <v>106.61266407787116</v>
          </cell>
          <cell r="CU226">
            <v>106.61266407787116</v>
          </cell>
          <cell r="CW226">
            <v>0</v>
          </cell>
        </row>
        <row r="227">
          <cell r="A227">
            <v>218</v>
          </cell>
          <cell r="B227">
            <v>218</v>
          </cell>
          <cell r="C227" t="str">
            <v>NORTON</v>
          </cell>
          <cell r="D227">
            <v>95</v>
          </cell>
          <cell r="E227">
            <v>1245172</v>
          </cell>
          <cell r="F227">
            <v>0</v>
          </cell>
          <cell r="G227">
            <v>84835</v>
          </cell>
          <cell r="H227">
            <v>1330007</v>
          </cell>
          <cell r="J227">
            <v>61.531588596379216</v>
          </cell>
          <cell r="K227">
            <v>1.2452352445666292E-2</v>
          </cell>
          <cell r="L227">
            <v>84835</v>
          </cell>
          <cell r="M227">
            <v>84896.531588596379</v>
          </cell>
          <cell r="O227">
            <v>1245110.4684114037</v>
          </cell>
          <cell r="Q227">
            <v>0</v>
          </cell>
          <cell r="R227">
            <v>61.531588596379216</v>
          </cell>
          <cell r="S227">
            <v>84835</v>
          </cell>
          <cell r="T227">
            <v>84896.531588596379</v>
          </cell>
          <cell r="V227">
            <v>89776.36259512906</v>
          </cell>
          <cell r="AA227">
            <v>218</v>
          </cell>
          <cell r="AB227">
            <v>95</v>
          </cell>
          <cell r="AC227">
            <v>0</v>
          </cell>
          <cell r="AD227">
            <v>0</v>
          </cell>
          <cell r="AE227">
            <v>1245172</v>
          </cell>
          <cell r="AF227">
            <v>0</v>
          </cell>
          <cell r="AG227">
            <v>0</v>
          </cell>
          <cell r="AH227">
            <v>1245172</v>
          </cell>
          <cell r="AI227">
            <v>0</v>
          </cell>
          <cell r="AJ227">
            <v>84835</v>
          </cell>
          <cell r="AK227">
            <v>1330007</v>
          </cell>
          <cell r="AL227">
            <v>0</v>
          </cell>
          <cell r="AM227">
            <v>0</v>
          </cell>
          <cell r="AN227">
            <v>0</v>
          </cell>
          <cell r="AO227">
            <v>0</v>
          </cell>
          <cell r="AP227">
            <v>1330007</v>
          </cell>
          <cell r="AR227">
            <v>218</v>
          </cell>
          <cell r="AS227">
            <v>0</v>
          </cell>
          <cell r="AT227">
            <v>0</v>
          </cell>
          <cell r="AU227">
            <v>0</v>
          </cell>
          <cell r="AV227">
            <v>0</v>
          </cell>
          <cell r="AW227">
            <v>0</v>
          </cell>
          <cell r="BB227">
            <v>218</v>
          </cell>
          <cell r="BC227">
            <v>218</v>
          </cell>
          <cell r="BD227" t="str">
            <v>NORTON</v>
          </cell>
          <cell r="BE227">
            <v>1245172</v>
          </cell>
          <cell r="BF227">
            <v>1349516</v>
          </cell>
          <cell r="BG227">
            <v>0</v>
          </cell>
          <cell r="BH227">
            <v>4864.5</v>
          </cell>
          <cell r="BI227">
            <v>0</v>
          </cell>
          <cell r="BJ227">
            <v>0</v>
          </cell>
          <cell r="BK227">
            <v>0</v>
          </cell>
          <cell r="BL227">
            <v>0</v>
          </cell>
          <cell r="BM227">
            <v>76.862595129054171</v>
          </cell>
          <cell r="BN227">
            <v>4941.3625951290542</v>
          </cell>
          <cell r="BO227">
            <v>61.531588596379216</v>
          </cell>
          <cell r="CB227">
            <v>218</v>
          </cell>
          <cell r="CC227" t="str">
            <v>NORTON</v>
          </cell>
          <cell r="CD227">
            <v>0</v>
          </cell>
          <cell r="CE227">
            <v>0</v>
          </cell>
          <cell r="CF227">
            <v>0</v>
          </cell>
          <cell r="CG227">
            <v>0</v>
          </cell>
          <cell r="CH227">
            <v>0</v>
          </cell>
          <cell r="CI227">
            <v>0</v>
          </cell>
          <cell r="CJ227">
            <v>0</v>
          </cell>
          <cell r="CK227">
            <v>0</v>
          </cell>
          <cell r="CL227">
            <v>0</v>
          </cell>
          <cell r="CM227">
            <v>0</v>
          </cell>
          <cell r="CO227">
            <v>0</v>
          </cell>
          <cell r="CQ227">
            <v>0</v>
          </cell>
          <cell r="CR227">
            <v>0</v>
          </cell>
          <cell r="CS227">
            <v>0</v>
          </cell>
          <cell r="CT227">
            <v>76.862595129054171</v>
          </cell>
          <cell r="CU227">
            <v>76.862595129054171</v>
          </cell>
          <cell r="CW227">
            <v>0</v>
          </cell>
        </row>
        <row r="228">
          <cell r="A228">
            <v>219</v>
          </cell>
          <cell r="B228">
            <v>219</v>
          </cell>
          <cell r="C228" t="str">
            <v>NORWELL</v>
          </cell>
          <cell r="D228">
            <v>8</v>
          </cell>
          <cell r="E228">
            <v>128712</v>
          </cell>
          <cell r="F228">
            <v>0</v>
          </cell>
          <cell r="G228">
            <v>7144</v>
          </cell>
          <cell r="H228">
            <v>135856</v>
          </cell>
          <cell r="J228">
            <v>82.351513996263435</v>
          </cell>
          <cell r="K228">
            <v>3.5280220559881438E-3</v>
          </cell>
          <cell r="L228">
            <v>7144</v>
          </cell>
          <cell r="M228">
            <v>7226.3515139962637</v>
          </cell>
          <cell r="O228">
            <v>128629.64848600373</v>
          </cell>
          <cell r="Q228">
            <v>0</v>
          </cell>
          <cell r="R228">
            <v>82.351513996263435</v>
          </cell>
          <cell r="S228">
            <v>7144</v>
          </cell>
          <cell r="T228">
            <v>7226.3515139962637</v>
          </cell>
          <cell r="V228">
            <v>30486.119944088066</v>
          </cell>
          <cell r="AA228">
            <v>219</v>
          </cell>
          <cell r="AB228">
            <v>8</v>
          </cell>
          <cell r="AC228">
            <v>0</v>
          </cell>
          <cell r="AD228">
            <v>0</v>
          </cell>
          <cell r="AE228">
            <v>128712</v>
          </cell>
          <cell r="AF228">
            <v>0</v>
          </cell>
          <cell r="AG228">
            <v>0</v>
          </cell>
          <cell r="AH228">
            <v>128712</v>
          </cell>
          <cell r="AI228">
            <v>0</v>
          </cell>
          <cell r="AJ228">
            <v>7144</v>
          </cell>
          <cell r="AK228">
            <v>135856</v>
          </cell>
          <cell r="AL228">
            <v>0</v>
          </cell>
          <cell r="AM228">
            <v>0</v>
          </cell>
          <cell r="AN228">
            <v>0</v>
          </cell>
          <cell r="AO228">
            <v>0</v>
          </cell>
          <cell r="AP228">
            <v>135856</v>
          </cell>
          <cell r="AR228">
            <v>219</v>
          </cell>
          <cell r="AS228">
            <v>0</v>
          </cell>
          <cell r="AT228">
            <v>0</v>
          </cell>
          <cell r="AU228">
            <v>0</v>
          </cell>
          <cell r="AV228">
            <v>0</v>
          </cell>
          <cell r="AW228">
            <v>0</v>
          </cell>
          <cell r="BB228">
            <v>219</v>
          </cell>
          <cell r="BC228">
            <v>219</v>
          </cell>
          <cell r="BD228" t="str">
            <v>NORWELL</v>
          </cell>
          <cell r="BE228">
            <v>128712</v>
          </cell>
          <cell r="BF228">
            <v>146342</v>
          </cell>
          <cell r="BG228">
            <v>0</v>
          </cell>
          <cell r="BH228">
            <v>6605.5</v>
          </cell>
          <cell r="BI228">
            <v>6232</v>
          </cell>
          <cell r="BJ228">
            <v>5982</v>
          </cell>
          <cell r="BK228">
            <v>3816</v>
          </cell>
          <cell r="BL228">
            <v>603.75</v>
          </cell>
          <cell r="BM228">
            <v>102.8699440880664</v>
          </cell>
          <cell r="BN228">
            <v>23342.119944088066</v>
          </cell>
          <cell r="BO228">
            <v>82.351513996263435</v>
          </cell>
          <cell r="CB228">
            <v>219</v>
          </cell>
          <cell r="CC228" t="str">
            <v>NORWELL</v>
          </cell>
          <cell r="CD228">
            <v>0</v>
          </cell>
          <cell r="CE228">
            <v>0</v>
          </cell>
          <cell r="CF228">
            <v>0</v>
          </cell>
          <cell r="CG228">
            <v>0</v>
          </cell>
          <cell r="CH228">
            <v>0</v>
          </cell>
          <cell r="CI228">
            <v>0</v>
          </cell>
          <cell r="CJ228">
            <v>0</v>
          </cell>
          <cell r="CK228">
            <v>0</v>
          </cell>
          <cell r="CL228">
            <v>0</v>
          </cell>
          <cell r="CM228">
            <v>0</v>
          </cell>
          <cell r="CO228">
            <v>0</v>
          </cell>
          <cell r="CQ228">
            <v>0</v>
          </cell>
          <cell r="CR228">
            <v>0</v>
          </cell>
          <cell r="CS228">
            <v>0</v>
          </cell>
          <cell r="CT228">
            <v>102.8699440880664</v>
          </cell>
          <cell r="CU228">
            <v>102.8699440880664</v>
          </cell>
          <cell r="CW228">
            <v>0</v>
          </cell>
        </row>
        <row r="229">
          <cell r="A229">
            <v>220</v>
          </cell>
          <cell r="B229">
            <v>220</v>
          </cell>
          <cell r="C229" t="str">
            <v>NORWOOD</v>
          </cell>
          <cell r="D229">
            <v>52</v>
          </cell>
          <cell r="E229">
            <v>811690</v>
          </cell>
          <cell r="F229">
            <v>0</v>
          </cell>
          <cell r="G229">
            <v>46357</v>
          </cell>
          <cell r="H229">
            <v>858047</v>
          </cell>
          <cell r="J229">
            <v>153389.37515837085</v>
          </cell>
          <cell r="K229">
            <v>0.50633104069744095</v>
          </cell>
          <cell r="L229">
            <v>46357</v>
          </cell>
          <cell r="M229">
            <v>199746.37515837085</v>
          </cell>
          <cell r="O229">
            <v>658300.62484162918</v>
          </cell>
          <cell r="Q229">
            <v>0</v>
          </cell>
          <cell r="R229">
            <v>153389.37515837085</v>
          </cell>
          <cell r="S229">
            <v>46357</v>
          </cell>
          <cell r="T229">
            <v>199746.37515837085</v>
          </cell>
          <cell r="V229">
            <v>349299.86312584369</v>
          </cell>
          <cell r="AA229">
            <v>220</v>
          </cell>
          <cell r="AB229">
            <v>52</v>
          </cell>
          <cell r="AC229">
            <v>8.985412734542704E-2</v>
          </cell>
          <cell r="AD229">
            <v>0</v>
          </cell>
          <cell r="AE229">
            <v>811690</v>
          </cell>
          <cell r="AF229">
            <v>0</v>
          </cell>
          <cell r="AG229">
            <v>0</v>
          </cell>
          <cell r="AH229">
            <v>811690</v>
          </cell>
          <cell r="AI229">
            <v>0</v>
          </cell>
          <cell r="AJ229">
            <v>46357</v>
          </cell>
          <cell r="AK229">
            <v>858047</v>
          </cell>
          <cell r="AL229">
            <v>0</v>
          </cell>
          <cell r="AM229">
            <v>0</v>
          </cell>
          <cell r="AN229">
            <v>0</v>
          </cell>
          <cell r="AO229">
            <v>0</v>
          </cell>
          <cell r="AP229">
            <v>858047</v>
          </cell>
          <cell r="AR229">
            <v>220</v>
          </cell>
          <cell r="AS229">
            <v>0</v>
          </cell>
          <cell r="AT229">
            <v>0</v>
          </cell>
          <cell r="AU229">
            <v>0</v>
          </cell>
          <cell r="AV229">
            <v>0</v>
          </cell>
          <cell r="AW229">
            <v>0</v>
          </cell>
          <cell r="BB229">
            <v>220</v>
          </cell>
          <cell r="BC229">
            <v>220</v>
          </cell>
          <cell r="BD229" t="str">
            <v>NORWOOD</v>
          </cell>
          <cell r="BE229">
            <v>811690</v>
          </cell>
          <cell r="BF229">
            <v>620613</v>
          </cell>
          <cell r="BG229">
            <v>191077</v>
          </cell>
          <cell r="BH229">
            <v>33933.25</v>
          </cell>
          <cell r="BI229">
            <v>24147</v>
          </cell>
          <cell r="BJ229">
            <v>22109.5</v>
          </cell>
          <cell r="BK229">
            <v>15330</v>
          </cell>
          <cell r="BL229">
            <v>15815.75</v>
          </cell>
          <cell r="BM229">
            <v>530.36312584372354</v>
          </cell>
          <cell r="BN229">
            <v>302942.86312584369</v>
          </cell>
          <cell r="BO229">
            <v>153389.37515837085</v>
          </cell>
          <cell r="CB229">
            <v>220</v>
          </cell>
          <cell r="CC229" t="str">
            <v>NORWOOD</v>
          </cell>
          <cell r="CD229">
            <v>0</v>
          </cell>
          <cell r="CE229">
            <v>0</v>
          </cell>
          <cell r="CF229">
            <v>0</v>
          </cell>
          <cell r="CG229">
            <v>0</v>
          </cell>
          <cell r="CH229">
            <v>0</v>
          </cell>
          <cell r="CI229">
            <v>0</v>
          </cell>
          <cell r="CJ229">
            <v>0</v>
          </cell>
          <cell r="CK229">
            <v>0</v>
          </cell>
          <cell r="CL229">
            <v>0</v>
          </cell>
          <cell r="CM229">
            <v>0</v>
          </cell>
          <cell r="CO229">
            <v>0</v>
          </cell>
          <cell r="CQ229">
            <v>191077</v>
          </cell>
          <cell r="CR229">
            <v>191077</v>
          </cell>
          <cell r="CS229">
            <v>0</v>
          </cell>
          <cell r="CT229">
            <v>530.36312584372354</v>
          </cell>
          <cell r="CU229">
            <v>530.36312584372354</v>
          </cell>
          <cell r="CW229">
            <v>0</v>
          </cell>
        </row>
        <row r="230">
          <cell r="A230">
            <v>221</v>
          </cell>
          <cell r="B230">
            <v>221</v>
          </cell>
          <cell r="C230" t="str">
            <v>OAK BLUFFS</v>
          </cell>
          <cell r="D230">
            <v>32</v>
          </cell>
          <cell r="E230">
            <v>725280</v>
          </cell>
          <cell r="F230">
            <v>0</v>
          </cell>
          <cell r="G230">
            <v>28256</v>
          </cell>
          <cell r="H230">
            <v>753536</v>
          </cell>
          <cell r="J230">
            <v>626.08813014151588</v>
          </cell>
          <cell r="K230">
            <v>1.0958848424533818E-2</v>
          </cell>
          <cell r="L230">
            <v>28256</v>
          </cell>
          <cell r="M230">
            <v>28882.088130141517</v>
          </cell>
          <cell r="O230">
            <v>724653.91186985851</v>
          </cell>
          <cell r="Q230">
            <v>0</v>
          </cell>
          <cell r="R230">
            <v>626.08813014151588</v>
          </cell>
          <cell r="S230">
            <v>28256</v>
          </cell>
          <cell r="T230">
            <v>28882.088130141517</v>
          </cell>
          <cell r="V230">
            <v>85386.832172099254</v>
          </cell>
          <cell r="AA230">
            <v>221</v>
          </cell>
          <cell r="AB230">
            <v>32</v>
          </cell>
          <cell r="AC230">
            <v>0.35164835164835168</v>
          </cell>
          <cell r="AD230">
            <v>0</v>
          </cell>
          <cell r="AE230">
            <v>725280</v>
          </cell>
          <cell r="AF230">
            <v>0</v>
          </cell>
          <cell r="AG230">
            <v>0</v>
          </cell>
          <cell r="AH230">
            <v>725280</v>
          </cell>
          <cell r="AI230">
            <v>0</v>
          </cell>
          <cell r="AJ230">
            <v>28256</v>
          </cell>
          <cell r="AK230">
            <v>753536</v>
          </cell>
          <cell r="AL230">
            <v>0</v>
          </cell>
          <cell r="AM230">
            <v>0</v>
          </cell>
          <cell r="AN230">
            <v>0</v>
          </cell>
          <cell r="AO230">
            <v>0</v>
          </cell>
          <cell r="AP230">
            <v>753536</v>
          </cell>
          <cell r="AR230">
            <v>221</v>
          </cell>
          <cell r="AS230">
            <v>0</v>
          </cell>
          <cell r="AT230">
            <v>0</v>
          </cell>
          <cell r="AU230">
            <v>0</v>
          </cell>
          <cell r="AV230">
            <v>0</v>
          </cell>
          <cell r="AW230">
            <v>0</v>
          </cell>
          <cell r="BB230">
            <v>221</v>
          </cell>
          <cell r="BC230">
            <v>221</v>
          </cell>
          <cell r="BD230" t="str">
            <v>OAK BLUFFS</v>
          </cell>
          <cell r="BE230">
            <v>725280</v>
          </cell>
          <cell r="BF230">
            <v>738516</v>
          </cell>
          <cell r="BG230">
            <v>0</v>
          </cell>
          <cell r="BH230">
            <v>49569.75</v>
          </cell>
          <cell r="BI230">
            <v>4795</v>
          </cell>
          <cell r="BJ230">
            <v>1984</v>
          </cell>
          <cell r="BK230">
            <v>0</v>
          </cell>
          <cell r="BL230">
            <v>0</v>
          </cell>
          <cell r="BM230">
            <v>782.08217209925351</v>
          </cell>
          <cell r="BN230">
            <v>57130.832172099254</v>
          </cell>
          <cell r="BO230">
            <v>626.08813014151588</v>
          </cell>
          <cell r="CB230">
            <v>221</v>
          </cell>
          <cell r="CC230" t="str">
            <v>OAK BLUFFS</v>
          </cell>
          <cell r="CD230">
            <v>0</v>
          </cell>
          <cell r="CE230">
            <v>0</v>
          </cell>
          <cell r="CF230">
            <v>0</v>
          </cell>
          <cell r="CG230">
            <v>0</v>
          </cell>
          <cell r="CH230">
            <v>0</v>
          </cell>
          <cell r="CI230">
            <v>0</v>
          </cell>
          <cell r="CJ230">
            <v>0</v>
          </cell>
          <cell r="CK230">
            <v>0</v>
          </cell>
          <cell r="CL230">
            <v>0</v>
          </cell>
          <cell r="CM230">
            <v>0</v>
          </cell>
          <cell r="CO230">
            <v>0</v>
          </cell>
          <cell r="CQ230">
            <v>0</v>
          </cell>
          <cell r="CR230">
            <v>0</v>
          </cell>
          <cell r="CS230">
            <v>0</v>
          </cell>
          <cell r="CT230">
            <v>782.08217209925351</v>
          </cell>
          <cell r="CU230">
            <v>782.08217209925351</v>
          </cell>
          <cell r="CW230">
            <v>0</v>
          </cell>
        </row>
        <row r="231">
          <cell r="A231">
            <v>222</v>
          </cell>
          <cell r="B231">
            <v>222</v>
          </cell>
          <cell r="C231" t="str">
            <v>OAKHAM</v>
          </cell>
          <cell r="D231">
            <v>0</v>
          </cell>
          <cell r="E231">
            <v>0</v>
          </cell>
          <cell r="F231">
            <v>0</v>
          </cell>
          <cell r="G231">
            <v>0</v>
          </cell>
          <cell r="H231">
            <v>0</v>
          </cell>
          <cell r="J231">
            <v>0</v>
          </cell>
          <cell r="K231"/>
          <cell r="L231">
            <v>0</v>
          </cell>
          <cell r="M231">
            <v>0</v>
          </cell>
          <cell r="O231">
            <v>0</v>
          </cell>
          <cell r="Q231">
            <v>0</v>
          </cell>
          <cell r="R231">
            <v>0</v>
          </cell>
          <cell r="S231">
            <v>0</v>
          </cell>
          <cell r="T231">
            <v>0</v>
          </cell>
          <cell r="V231">
            <v>0</v>
          </cell>
          <cell r="AA231">
            <v>222</v>
          </cell>
          <cell r="AR231">
            <v>222</v>
          </cell>
          <cell r="BB231">
            <v>222</v>
          </cell>
          <cell r="BC231">
            <v>222</v>
          </cell>
          <cell r="BD231" t="str">
            <v>OAKHAM</v>
          </cell>
          <cell r="BE231">
            <v>0</v>
          </cell>
          <cell r="BF231">
            <v>0</v>
          </cell>
          <cell r="BG231">
            <v>0</v>
          </cell>
          <cell r="BH231">
            <v>0</v>
          </cell>
          <cell r="BI231">
            <v>0</v>
          </cell>
          <cell r="BJ231">
            <v>0</v>
          </cell>
          <cell r="BK231">
            <v>0</v>
          </cell>
          <cell r="BL231">
            <v>0</v>
          </cell>
          <cell r="BM231">
            <v>0</v>
          </cell>
          <cell r="BN231">
            <v>0</v>
          </cell>
          <cell r="BO231">
            <v>0</v>
          </cell>
          <cell r="CB231">
            <v>222</v>
          </cell>
          <cell r="CC231" t="str">
            <v>OAKHAM</v>
          </cell>
          <cell r="CD231">
            <v>0</v>
          </cell>
          <cell r="CE231">
            <v>0</v>
          </cell>
          <cell r="CF231">
            <v>0</v>
          </cell>
          <cell r="CG231">
            <v>0</v>
          </cell>
          <cell r="CH231">
            <v>0</v>
          </cell>
          <cell r="CI231">
            <v>0</v>
          </cell>
          <cell r="CJ231">
            <v>0</v>
          </cell>
          <cell r="CK231">
            <v>0</v>
          </cell>
          <cell r="CL231">
            <v>0</v>
          </cell>
          <cell r="CM231">
            <v>0</v>
          </cell>
          <cell r="CO231">
            <v>0</v>
          </cell>
          <cell r="CQ231">
            <v>0</v>
          </cell>
          <cell r="CR231">
            <v>0</v>
          </cell>
          <cell r="CS231">
            <v>0</v>
          </cell>
          <cell r="CT231">
            <v>0</v>
          </cell>
          <cell r="CU231">
            <v>0</v>
          </cell>
          <cell r="CW231">
            <v>0</v>
          </cell>
        </row>
        <row r="232">
          <cell r="A232">
            <v>223</v>
          </cell>
          <cell r="B232">
            <v>223</v>
          </cell>
          <cell r="C232" t="str">
            <v>ORANGE</v>
          </cell>
          <cell r="D232">
            <v>4</v>
          </cell>
          <cell r="E232">
            <v>39772</v>
          </cell>
          <cell r="F232">
            <v>0</v>
          </cell>
          <cell r="G232">
            <v>3572</v>
          </cell>
          <cell r="H232">
            <v>43344</v>
          </cell>
          <cell r="J232">
            <v>17327.460968233176</v>
          </cell>
          <cell r="K232">
            <v>0.6557107637779116</v>
          </cell>
          <cell r="L232">
            <v>3572</v>
          </cell>
          <cell r="M232">
            <v>20899.460968233176</v>
          </cell>
          <cell r="O232">
            <v>22444.539031766824</v>
          </cell>
          <cell r="Q232">
            <v>0</v>
          </cell>
          <cell r="R232">
            <v>17327.460968233176</v>
          </cell>
          <cell r="S232">
            <v>3572</v>
          </cell>
          <cell r="T232">
            <v>20899.460968233176</v>
          </cell>
          <cell r="V232">
            <v>29997.463673037957</v>
          </cell>
          <cell r="AA232">
            <v>223</v>
          </cell>
          <cell r="AB232">
            <v>4</v>
          </cell>
          <cell r="AC232">
            <v>0</v>
          </cell>
          <cell r="AD232">
            <v>0</v>
          </cell>
          <cell r="AE232">
            <v>39772</v>
          </cell>
          <cell r="AF232">
            <v>0</v>
          </cell>
          <cell r="AG232">
            <v>0</v>
          </cell>
          <cell r="AH232">
            <v>39772</v>
          </cell>
          <cell r="AI232">
            <v>0</v>
          </cell>
          <cell r="AJ232">
            <v>3572</v>
          </cell>
          <cell r="AK232">
            <v>43344</v>
          </cell>
          <cell r="AL232">
            <v>0</v>
          </cell>
          <cell r="AM232">
            <v>0</v>
          </cell>
          <cell r="AN232">
            <v>0</v>
          </cell>
          <cell r="AO232">
            <v>0</v>
          </cell>
          <cell r="AP232">
            <v>43344</v>
          </cell>
          <cell r="AR232">
            <v>223</v>
          </cell>
          <cell r="AS232">
            <v>0</v>
          </cell>
          <cell r="AT232">
            <v>0</v>
          </cell>
          <cell r="AU232">
            <v>0</v>
          </cell>
          <cell r="AV232">
            <v>0</v>
          </cell>
          <cell r="AW232">
            <v>0</v>
          </cell>
          <cell r="BB232">
            <v>223</v>
          </cell>
          <cell r="BC232">
            <v>223</v>
          </cell>
          <cell r="BD232" t="str">
            <v>ORANGE</v>
          </cell>
          <cell r="BE232">
            <v>39772</v>
          </cell>
          <cell r="BF232">
            <v>18128</v>
          </cell>
          <cell r="BG232">
            <v>21644</v>
          </cell>
          <cell r="BH232">
            <v>79</v>
          </cell>
          <cell r="BI232">
            <v>2219</v>
          </cell>
          <cell r="BJ232">
            <v>0</v>
          </cell>
          <cell r="BK232">
            <v>2271</v>
          </cell>
          <cell r="BL232">
            <v>211.75</v>
          </cell>
          <cell r="BM232">
            <v>0.71367303795848613</v>
          </cell>
          <cell r="BN232">
            <v>26425.463673037957</v>
          </cell>
          <cell r="BO232">
            <v>17327.460968233176</v>
          </cell>
          <cell r="CB232">
            <v>223</v>
          </cell>
          <cell r="CC232" t="str">
            <v>ORANGE</v>
          </cell>
          <cell r="CD232">
            <v>0</v>
          </cell>
          <cell r="CE232">
            <v>0</v>
          </cell>
          <cell r="CF232">
            <v>0</v>
          </cell>
          <cell r="CG232">
            <v>0</v>
          </cell>
          <cell r="CH232">
            <v>0</v>
          </cell>
          <cell r="CI232">
            <v>0</v>
          </cell>
          <cell r="CJ232">
            <v>0</v>
          </cell>
          <cell r="CK232">
            <v>0</v>
          </cell>
          <cell r="CL232">
            <v>0</v>
          </cell>
          <cell r="CM232">
            <v>0</v>
          </cell>
          <cell r="CO232">
            <v>0</v>
          </cell>
          <cell r="CQ232">
            <v>21644</v>
          </cell>
          <cell r="CR232">
            <v>21644</v>
          </cell>
          <cell r="CS232">
            <v>0</v>
          </cell>
          <cell r="CT232">
            <v>0.71367303795848613</v>
          </cell>
          <cell r="CU232">
            <v>0.71367303795848613</v>
          </cell>
          <cell r="CW232">
            <v>0</v>
          </cell>
        </row>
        <row r="233">
          <cell r="A233">
            <v>224</v>
          </cell>
          <cell r="B233">
            <v>224</v>
          </cell>
          <cell r="C233" t="str">
            <v>ORLEANS</v>
          </cell>
          <cell r="D233">
            <v>0</v>
          </cell>
          <cell r="E233">
            <v>0</v>
          </cell>
          <cell r="F233">
            <v>0</v>
          </cell>
          <cell r="G233">
            <v>0</v>
          </cell>
          <cell r="H233">
            <v>0</v>
          </cell>
          <cell r="J233">
            <v>0</v>
          </cell>
          <cell r="K233"/>
          <cell r="L233">
            <v>0</v>
          </cell>
          <cell r="M233">
            <v>0</v>
          </cell>
          <cell r="O233">
            <v>0</v>
          </cell>
          <cell r="Q233">
            <v>0</v>
          </cell>
          <cell r="R233">
            <v>0</v>
          </cell>
          <cell r="S233">
            <v>0</v>
          </cell>
          <cell r="T233">
            <v>0</v>
          </cell>
          <cell r="V233">
            <v>0</v>
          </cell>
          <cell r="AA233">
            <v>224</v>
          </cell>
          <cell r="AR233">
            <v>224</v>
          </cell>
          <cell r="BB233">
            <v>224</v>
          </cell>
          <cell r="BC233">
            <v>224</v>
          </cell>
          <cell r="BD233" t="str">
            <v>ORLEANS</v>
          </cell>
          <cell r="BE233">
            <v>0</v>
          </cell>
          <cell r="BF233">
            <v>0</v>
          </cell>
          <cell r="BG233">
            <v>0</v>
          </cell>
          <cell r="BH233">
            <v>0</v>
          </cell>
          <cell r="BI233">
            <v>0</v>
          </cell>
          <cell r="BJ233">
            <v>0</v>
          </cell>
          <cell r="BK233">
            <v>0</v>
          </cell>
          <cell r="BL233">
            <v>0</v>
          </cell>
          <cell r="BM233">
            <v>0</v>
          </cell>
          <cell r="BN233">
            <v>0</v>
          </cell>
          <cell r="BO233">
            <v>0</v>
          </cell>
          <cell r="CB233">
            <v>224</v>
          </cell>
          <cell r="CC233" t="str">
            <v>ORLEANS</v>
          </cell>
          <cell r="CD233">
            <v>0</v>
          </cell>
          <cell r="CE233">
            <v>0</v>
          </cell>
          <cell r="CF233">
            <v>0</v>
          </cell>
          <cell r="CG233">
            <v>0</v>
          </cell>
          <cell r="CH233">
            <v>0</v>
          </cell>
          <cell r="CI233">
            <v>0</v>
          </cell>
          <cell r="CJ233">
            <v>0</v>
          </cell>
          <cell r="CK233">
            <v>0</v>
          </cell>
          <cell r="CL233">
            <v>0</v>
          </cell>
          <cell r="CM233">
            <v>0</v>
          </cell>
          <cell r="CO233">
            <v>0</v>
          </cell>
          <cell r="CQ233">
            <v>0</v>
          </cell>
          <cell r="CR233">
            <v>0</v>
          </cell>
          <cell r="CS233">
            <v>0</v>
          </cell>
          <cell r="CT233">
            <v>0</v>
          </cell>
          <cell r="CU233">
            <v>0</v>
          </cell>
          <cell r="CW233">
            <v>0</v>
          </cell>
        </row>
        <row r="234">
          <cell r="A234">
            <v>225</v>
          </cell>
          <cell r="B234">
            <v>225</v>
          </cell>
          <cell r="C234" t="str">
            <v>OTIS</v>
          </cell>
          <cell r="D234">
            <v>0</v>
          </cell>
          <cell r="E234">
            <v>0</v>
          </cell>
          <cell r="F234">
            <v>0</v>
          </cell>
          <cell r="G234">
            <v>0</v>
          </cell>
          <cell r="H234">
            <v>0</v>
          </cell>
          <cell r="J234">
            <v>0</v>
          </cell>
          <cell r="K234"/>
          <cell r="L234">
            <v>0</v>
          </cell>
          <cell r="M234">
            <v>0</v>
          </cell>
          <cell r="O234">
            <v>0</v>
          </cell>
          <cell r="Q234">
            <v>0</v>
          </cell>
          <cell r="R234">
            <v>0</v>
          </cell>
          <cell r="S234">
            <v>0</v>
          </cell>
          <cell r="T234">
            <v>0</v>
          </cell>
          <cell r="V234">
            <v>0</v>
          </cell>
          <cell r="AA234">
            <v>225</v>
          </cell>
          <cell r="AR234">
            <v>225</v>
          </cell>
          <cell r="BB234">
            <v>225</v>
          </cell>
          <cell r="BC234">
            <v>225</v>
          </cell>
          <cell r="BD234" t="str">
            <v>OTIS</v>
          </cell>
          <cell r="BE234">
            <v>0</v>
          </cell>
          <cell r="BF234">
            <v>0</v>
          </cell>
          <cell r="BG234">
            <v>0</v>
          </cell>
          <cell r="BH234">
            <v>0</v>
          </cell>
          <cell r="BI234">
            <v>0</v>
          </cell>
          <cell r="BJ234">
            <v>0</v>
          </cell>
          <cell r="BK234">
            <v>0</v>
          </cell>
          <cell r="BL234">
            <v>0</v>
          </cell>
          <cell r="BM234">
            <v>0</v>
          </cell>
          <cell r="BN234">
            <v>0</v>
          </cell>
          <cell r="BO234">
            <v>0</v>
          </cell>
          <cell r="CB234">
            <v>225</v>
          </cell>
          <cell r="CC234" t="str">
            <v>OTIS</v>
          </cell>
          <cell r="CD234">
            <v>0</v>
          </cell>
          <cell r="CE234">
            <v>0</v>
          </cell>
          <cell r="CF234">
            <v>0</v>
          </cell>
          <cell r="CG234">
            <v>0</v>
          </cell>
          <cell r="CH234">
            <v>0</v>
          </cell>
          <cell r="CI234">
            <v>0</v>
          </cell>
          <cell r="CJ234">
            <v>0</v>
          </cell>
          <cell r="CK234">
            <v>0</v>
          </cell>
          <cell r="CL234">
            <v>0</v>
          </cell>
          <cell r="CM234">
            <v>0</v>
          </cell>
          <cell r="CO234">
            <v>0</v>
          </cell>
          <cell r="CQ234">
            <v>0</v>
          </cell>
          <cell r="CR234">
            <v>0</v>
          </cell>
          <cell r="CS234">
            <v>0</v>
          </cell>
          <cell r="CT234">
            <v>0</v>
          </cell>
          <cell r="CU234">
            <v>0</v>
          </cell>
          <cell r="CW234">
            <v>0</v>
          </cell>
        </row>
        <row r="235">
          <cell r="A235">
            <v>226</v>
          </cell>
          <cell r="B235">
            <v>226</v>
          </cell>
          <cell r="C235" t="str">
            <v>OXFORD</v>
          </cell>
          <cell r="D235">
            <v>30</v>
          </cell>
          <cell r="E235">
            <v>342420</v>
          </cell>
          <cell r="F235">
            <v>0</v>
          </cell>
          <cell r="G235">
            <v>26760</v>
          </cell>
          <cell r="H235">
            <v>369180</v>
          </cell>
          <cell r="J235">
            <v>14791.309047018356</v>
          </cell>
          <cell r="K235">
            <v>0.29767975807152192</v>
          </cell>
          <cell r="L235">
            <v>26760</v>
          </cell>
          <cell r="M235">
            <v>41551.309047018352</v>
          </cell>
          <cell r="O235">
            <v>327628.69095298165</v>
          </cell>
          <cell r="Q235">
            <v>0</v>
          </cell>
          <cell r="R235">
            <v>14791.309047018356</v>
          </cell>
          <cell r="S235">
            <v>26760</v>
          </cell>
          <cell r="T235">
            <v>41551.309047018352</v>
          </cell>
          <cell r="V235">
            <v>76448.662550795707</v>
          </cell>
          <cell r="AA235">
            <v>226</v>
          </cell>
          <cell r="AB235">
            <v>30</v>
          </cell>
          <cell r="AC235">
            <v>4.2016806722689079E-2</v>
          </cell>
          <cell r="AD235">
            <v>0</v>
          </cell>
          <cell r="AE235">
            <v>342420</v>
          </cell>
          <cell r="AF235">
            <v>0</v>
          </cell>
          <cell r="AG235">
            <v>0</v>
          </cell>
          <cell r="AH235">
            <v>342420</v>
          </cell>
          <cell r="AI235">
            <v>0</v>
          </cell>
          <cell r="AJ235">
            <v>26760</v>
          </cell>
          <cell r="AK235">
            <v>369180</v>
          </cell>
          <cell r="AL235">
            <v>0</v>
          </cell>
          <cell r="AM235">
            <v>0</v>
          </cell>
          <cell r="AN235">
            <v>0</v>
          </cell>
          <cell r="AO235">
            <v>0</v>
          </cell>
          <cell r="AP235">
            <v>369180</v>
          </cell>
          <cell r="AR235">
            <v>226</v>
          </cell>
          <cell r="AS235">
            <v>0</v>
          </cell>
          <cell r="AT235">
            <v>0</v>
          </cell>
          <cell r="AU235">
            <v>0</v>
          </cell>
          <cell r="AV235">
            <v>0</v>
          </cell>
          <cell r="AW235">
            <v>0</v>
          </cell>
          <cell r="BB235">
            <v>226</v>
          </cell>
          <cell r="BC235">
            <v>226</v>
          </cell>
          <cell r="BD235" t="str">
            <v>OXFORD</v>
          </cell>
          <cell r="BE235">
            <v>342420</v>
          </cell>
          <cell r="BF235">
            <v>324083</v>
          </cell>
          <cell r="BG235">
            <v>18337</v>
          </cell>
          <cell r="BH235">
            <v>8839</v>
          </cell>
          <cell r="BI235">
            <v>0</v>
          </cell>
          <cell r="BJ235">
            <v>0</v>
          </cell>
          <cell r="BK235">
            <v>8768.75</v>
          </cell>
          <cell r="BL235">
            <v>13604.25</v>
          </cell>
          <cell r="BM235">
            <v>139.66255079570692</v>
          </cell>
          <cell r="BN235">
            <v>49688.662550795707</v>
          </cell>
          <cell r="BO235">
            <v>14791.309047018356</v>
          </cell>
          <cell r="CB235">
            <v>226</v>
          </cell>
          <cell r="CC235" t="str">
            <v>OXFORD</v>
          </cell>
          <cell r="CD235">
            <v>0</v>
          </cell>
          <cell r="CE235">
            <v>0</v>
          </cell>
          <cell r="CF235">
            <v>0</v>
          </cell>
          <cell r="CG235">
            <v>0</v>
          </cell>
          <cell r="CH235">
            <v>0</v>
          </cell>
          <cell r="CI235">
            <v>0</v>
          </cell>
          <cell r="CJ235">
            <v>0</v>
          </cell>
          <cell r="CK235">
            <v>0</v>
          </cell>
          <cell r="CL235">
            <v>0</v>
          </cell>
          <cell r="CM235">
            <v>0</v>
          </cell>
          <cell r="CO235">
            <v>0</v>
          </cell>
          <cell r="CQ235">
            <v>18337</v>
          </cell>
          <cell r="CR235">
            <v>18337</v>
          </cell>
          <cell r="CS235">
            <v>0</v>
          </cell>
          <cell r="CT235">
            <v>139.66255079570692</v>
          </cell>
          <cell r="CU235">
            <v>139.66255079570692</v>
          </cell>
          <cell r="CW235">
            <v>0</v>
          </cell>
        </row>
        <row r="236">
          <cell r="A236">
            <v>227</v>
          </cell>
          <cell r="B236">
            <v>227</v>
          </cell>
          <cell r="C236" t="str">
            <v>PALMER</v>
          </cell>
          <cell r="D236">
            <v>17</v>
          </cell>
          <cell r="E236">
            <v>219167</v>
          </cell>
          <cell r="F236">
            <v>0</v>
          </cell>
          <cell r="G236">
            <v>15163</v>
          </cell>
          <cell r="H236">
            <v>234330</v>
          </cell>
          <cell r="J236">
            <v>48243.369903749925</v>
          </cell>
          <cell r="K236">
            <v>0.52373247719568594</v>
          </cell>
          <cell r="L236">
            <v>15163</v>
          </cell>
          <cell r="M236">
            <v>63406.369903749925</v>
          </cell>
          <cell r="O236">
            <v>170923.63009625007</v>
          </cell>
          <cell r="Q236">
            <v>0</v>
          </cell>
          <cell r="R236">
            <v>48243.369903749925</v>
          </cell>
          <cell r="S236">
            <v>15163</v>
          </cell>
          <cell r="T236">
            <v>63406.369903749925</v>
          </cell>
          <cell r="V236">
            <v>107277.52794004296</v>
          </cell>
          <cell r="AA236">
            <v>227</v>
          </cell>
          <cell r="AB236">
            <v>17</v>
          </cell>
          <cell r="AC236">
            <v>1.7070675044676312E-2</v>
          </cell>
          <cell r="AD236">
            <v>0</v>
          </cell>
          <cell r="AE236">
            <v>219167</v>
          </cell>
          <cell r="AF236">
            <v>0</v>
          </cell>
          <cell r="AG236">
            <v>0</v>
          </cell>
          <cell r="AH236">
            <v>219167</v>
          </cell>
          <cell r="AI236">
            <v>0</v>
          </cell>
          <cell r="AJ236">
            <v>15163</v>
          </cell>
          <cell r="AK236">
            <v>234330</v>
          </cell>
          <cell r="AL236">
            <v>0</v>
          </cell>
          <cell r="AM236">
            <v>0</v>
          </cell>
          <cell r="AN236">
            <v>0</v>
          </cell>
          <cell r="AO236">
            <v>0</v>
          </cell>
          <cell r="AP236">
            <v>234330</v>
          </cell>
          <cell r="AR236">
            <v>227</v>
          </cell>
          <cell r="AS236">
            <v>0</v>
          </cell>
          <cell r="AT236">
            <v>0</v>
          </cell>
          <cell r="AU236">
            <v>0</v>
          </cell>
          <cell r="AV236">
            <v>0</v>
          </cell>
          <cell r="AW236">
            <v>0</v>
          </cell>
          <cell r="BB236">
            <v>227</v>
          </cell>
          <cell r="BC236">
            <v>227</v>
          </cell>
          <cell r="BD236" t="str">
            <v>PALMER</v>
          </cell>
          <cell r="BE236">
            <v>219167</v>
          </cell>
          <cell r="BF236">
            <v>159285</v>
          </cell>
          <cell r="BG236">
            <v>59882</v>
          </cell>
          <cell r="BH236">
            <v>24247.75</v>
          </cell>
          <cell r="BI236">
            <v>6656</v>
          </cell>
          <cell r="BJ236">
            <v>0</v>
          </cell>
          <cell r="BK236">
            <v>0</v>
          </cell>
          <cell r="BL236">
            <v>947.25</v>
          </cell>
          <cell r="BM236">
            <v>381.5279400429572</v>
          </cell>
          <cell r="BN236">
            <v>92114.527940042957</v>
          </cell>
          <cell r="BO236">
            <v>48243.369903749925</v>
          </cell>
          <cell r="CB236">
            <v>227</v>
          </cell>
          <cell r="CC236" t="str">
            <v>PALMER</v>
          </cell>
          <cell r="CD236">
            <v>0</v>
          </cell>
          <cell r="CE236">
            <v>0</v>
          </cell>
          <cell r="CF236">
            <v>0</v>
          </cell>
          <cell r="CG236">
            <v>0</v>
          </cell>
          <cell r="CH236">
            <v>0</v>
          </cell>
          <cell r="CI236">
            <v>0</v>
          </cell>
          <cell r="CJ236">
            <v>0</v>
          </cell>
          <cell r="CK236">
            <v>0</v>
          </cell>
          <cell r="CL236">
            <v>0</v>
          </cell>
          <cell r="CM236">
            <v>0</v>
          </cell>
          <cell r="CO236">
            <v>0</v>
          </cell>
          <cell r="CQ236">
            <v>59882</v>
          </cell>
          <cell r="CR236">
            <v>59882</v>
          </cell>
          <cell r="CS236">
            <v>0</v>
          </cell>
          <cell r="CT236">
            <v>381.5279400429572</v>
          </cell>
          <cell r="CU236">
            <v>381.5279400429572</v>
          </cell>
          <cell r="CW236">
            <v>0</v>
          </cell>
        </row>
        <row r="237">
          <cell r="A237">
            <v>228</v>
          </cell>
          <cell r="B237">
            <v>228</v>
          </cell>
          <cell r="C237" t="str">
            <v>PAXTON</v>
          </cell>
          <cell r="D237">
            <v>0</v>
          </cell>
          <cell r="E237">
            <v>0</v>
          </cell>
          <cell r="F237">
            <v>0</v>
          </cell>
          <cell r="G237">
            <v>0</v>
          </cell>
          <cell r="H237">
            <v>0</v>
          </cell>
          <cell r="J237">
            <v>0</v>
          </cell>
          <cell r="K237"/>
          <cell r="L237">
            <v>0</v>
          </cell>
          <cell r="M237">
            <v>0</v>
          </cell>
          <cell r="O237">
            <v>0</v>
          </cell>
          <cell r="Q237">
            <v>0</v>
          </cell>
          <cell r="R237">
            <v>0</v>
          </cell>
          <cell r="S237">
            <v>0</v>
          </cell>
          <cell r="T237">
            <v>0</v>
          </cell>
          <cell r="V237">
            <v>0</v>
          </cell>
          <cell r="AA237">
            <v>228</v>
          </cell>
          <cell r="AR237">
            <v>228</v>
          </cell>
          <cell r="BB237">
            <v>228</v>
          </cell>
          <cell r="BC237">
            <v>228</v>
          </cell>
          <cell r="BD237" t="str">
            <v>PAXTON</v>
          </cell>
          <cell r="BE237">
            <v>0</v>
          </cell>
          <cell r="BF237">
            <v>0</v>
          </cell>
          <cell r="BG237">
            <v>0</v>
          </cell>
          <cell r="BH237">
            <v>0</v>
          </cell>
          <cell r="BI237">
            <v>0</v>
          </cell>
          <cell r="BJ237">
            <v>0</v>
          </cell>
          <cell r="BK237">
            <v>0</v>
          </cell>
          <cell r="BL237">
            <v>0</v>
          </cell>
          <cell r="BM237">
            <v>0</v>
          </cell>
          <cell r="BN237">
            <v>0</v>
          </cell>
          <cell r="BO237">
            <v>0</v>
          </cell>
          <cell r="CB237">
            <v>228</v>
          </cell>
          <cell r="CC237" t="str">
            <v>PAXTON</v>
          </cell>
          <cell r="CD237">
            <v>0</v>
          </cell>
          <cell r="CE237">
            <v>0</v>
          </cell>
          <cell r="CF237">
            <v>0</v>
          </cell>
          <cell r="CG237">
            <v>0</v>
          </cell>
          <cell r="CH237">
            <v>0</v>
          </cell>
          <cell r="CI237">
            <v>0</v>
          </cell>
          <cell r="CJ237">
            <v>0</v>
          </cell>
          <cell r="CK237">
            <v>0</v>
          </cell>
          <cell r="CL237">
            <v>0</v>
          </cell>
          <cell r="CM237">
            <v>0</v>
          </cell>
          <cell r="CO237">
            <v>0</v>
          </cell>
          <cell r="CQ237">
            <v>0</v>
          </cell>
          <cell r="CR237">
            <v>0</v>
          </cell>
          <cell r="CS237">
            <v>0</v>
          </cell>
          <cell r="CT237">
            <v>0</v>
          </cell>
          <cell r="CU237">
            <v>0</v>
          </cell>
          <cell r="CW237">
            <v>0</v>
          </cell>
        </row>
        <row r="238">
          <cell r="A238">
            <v>229</v>
          </cell>
          <cell r="B238">
            <v>229</v>
          </cell>
          <cell r="C238" t="str">
            <v>PEABODY</v>
          </cell>
          <cell r="D238">
            <v>63</v>
          </cell>
          <cell r="E238">
            <v>800549</v>
          </cell>
          <cell r="F238">
            <v>0</v>
          </cell>
          <cell r="G238">
            <v>55899</v>
          </cell>
          <cell r="H238">
            <v>856448</v>
          </cell>
          <cell r="J238">
            <v>832.54790229400794</v>
          </cell>
          <cell r="K238">
            <v>8.0092742548506998E-3</v>
          </cell>
          <cell r="L238">
            <v>55899</v>
          </cell>
          <cell r="M238">
            <v>56731.547902294005</v>
          </cell>
          <cell r="O238">
            <v>799716.45209770603</v>
          </cell>
          <cell r="Q238">
            <v>0</v>
          </cell>
          <cell r="R238">
            <v>832.54790229400794</v>
          </cell>
          <cell r="S238">
            <v>55899</v>
          </cell>
          <cell r="T238">
            <v>56731.547902294005</v>
          </cell>
          <cell r="V238">
            <v>159846.98277631553</v>
          </cell>
          <cell r="AA238">
            <v>229</v>
          </cell>
          <cell r="AB238">
            <v>63</v>
          </cell>
          <cell r="AC238">
            <v>0.40204341123651116</v>
          </cell>
          <cell r="AD238">
            <v>0</v>
          </cell>
          <cell r="AE238">
            <v>800549</v>
          </cell>
          <cell r="AF238">
            <v>0</v>
          </cell>
          <cell r="AG238">
            <v>0</v>
          </cell>
          <cell r="AH238">
            <v>800549</v>
          </cell>
          <cell r="AI238">
            <v>0</v>
          </cell>
          <cell r="AJ238">
            <v>55899</v>
          </cell>
          <cell r="AK238">
            <v>856448</v>
          </cell>
          <cell r="AL238">
            <v>0</v>
          </cell>
          <cell r="AM238">
            <v>0</v>
          </cell>
          <cell r="AN238">
            <v>0</v>
          </cell>
          <cell r="AO238">
            <v>0</v>
          </cell>
          <cell r="AP238">
            <v>856448</v>
          </cell>
          <cell r="AR238">
            <v>229</v>
          </cell>
          <cell r="AS238">
            <v>0</v>
          </cell>
          <cell r="AT238">
            <v>0</v>
          </cell>
          <cell r="AU238">
            <v>0</v>
          </cell>
          <cell r="AV238">
            <v>0</v>
          </cell>
          <cell r="AW238">
            <v>0</v>
          </cell>
          <cell r="BB238">
            <v>229</v>
          </cell>
          <cell r="BC238">
            <v>229</v>
          </cell>
          <cell r="BD238" t="str">
            <v>PEABODY</v>
          </cell>
          <cell r="BE238">
            <v>800549</v>
          </cell>
          <cell r="BF238">
            <v>840429</v>
          </cell>
          <cell r="BG238">
            <v>0</v>
          </cell>
          <cell r="BH238">
            <v>66027.25</v>
          </cell>
          <cell r="BI238">
            <v>13675</v>
          </cell>
          <cell r="BJ238">
            <v>0</v>
          </cell>
          <cell r="BK238">
            <v>20023.5</v>
          </cell>
          <cell r="BL238">
            <v>3182.25</v>
          </cell>
          <cell r="BM238">
            <v>1039.9827763155336</v>
          </cell>
          <cell r="BN238">
            <v>103947.98277631553</v>
          </cell>
          <cell r="BO238">
            <v>832.54790229400794</v>
          </cell>
          <cell r="CB238">
            <v>229</v>
          </cell>
          <cell r="CC238" t="str">
            <v>PEABODY</v>
          </cell>
          <cell r="CD238">
            <v>0</v>
          </cell>
          <cell r="CE238">
            <v>0</v>
          </cell>
          <cell r="CF238">
            <v>0</v>
          </cell>
          <cell r="CG238">
            <v>0</v>
          </cell>
          <cell r="CH238">
            <v>0</v>
          </cell>
          <cell r="CI238">
            <v>0</v>
          </cell>
          <cell r="CJ238">
            <v>0</v>
          </cell>
          <cell r="CK238">
            <v>0</v>
          </cell>
          <cell r="CL238">
            <v>0</v>
          </cell>
          <cell r="CM238">
            <v>0</v>
          </cell>
          <cell r="CO238">
            <v>0</v>
          </cell>
          <cell r="CQ238">
            <v>0</v>
          </cell>
          <cell r="CR238">
            <v>0</v>
          </cell>
          <cell r="CS238">
            <v>0</v>
          </cell>
          <cell r="CT238">
            <v>1039.9827763155336</v>
          </cell>
          <cell r="CU238">
            <v>1039.9827763155336</v>
          </cell>
          <cell r="CW238">
            <v>0</v>
          </cell>
        </row>
        <row r="239">
          <cell r="A239">
            <v>230</v>
          </cell>
          <cell r="B239">
            <v>230</v>
          </cell>
          <cell r="C239" t="str">
            <v>PELHAM</v>
          </cell>
          <cell r="D239">
            <v>0</v>
          </cell>
          <cell r="E239">
            <v>0</v>
          </cell>
          <cell r="F239">
            <v>0</v>
          </cell>
          <cell r="G239">
            <v>0</v>
          </cell>
          <cell r="H239">
            <v>0</v>
          </cell>
          <cell r="J239">
            <v>68.329341771699006</v>
          </cell>
          <cell r="K239">
            <v>3.1195122832463344E-3</v>
          </cell>
          <cell r="L239">
            <v>0</v>
          </cell>
          <cell r="M239">
            <v>68.329341771699006</v>
          </cell>
          <cell r="O239">
            <v>-68.329341771699006</v>
          </cell>
          <cell r="Q239">
            <v>0</v>
          </cell>
          <cell r="R239">
            <v>68.329341771699006</v>
          </cell>
          <cell r="S239">
            <v>0</v>
          </cell>
          <cell r="T239">
            <v>68.329341771699006</v>
          </cell>
          <cell r="V239">
            <v>21903.854053939409</v>
          </cell>
          <cell r="AA239">
            <v>230</v>
          </cell>
          <cell r="AR239">
            <v>230</v>
          </cell>
          <cell r="BB239">
            <v>230</v>
          </cell>
          <cell r="BC239">
            <v>230</v>
          </cell>
          <cell r="BD239" t="str">
            <v>PELHAM</v>
          </cell>
          <cell r="BE239">
            <v>0</v>
          </cell>
          <cell r="BF239">
            <v>87272</v>
          </cell>
          <cell r="BG239">
            <v>0</v>
          </cell>
          <cell r="BH239">
            <v>5648.5</v>
          </cell>
          <cell r="BI239">
            <v>16170</v>
          </cell>
          <cell r="BJ239">
            <v>0</v>
          </cell>
          <cell r="BK239">
            <v>0</v>
          </cell>
          <cell r="BL239">
            <v>0</v>
          </cell>
          <cell r="BM239">
            <v>85.354053939408914</v>
          </cell>
          <cell r="BN239">
            <v>21903.854053939409</v>
          </cell>
          <cell r="BO239">
            <v>68.329341771699006</v>
          </cell>
          <cell r="CB239">
            <v>230</v>
          </cell>
          <cell r="CC239" t="str">
            <v>PELHAM</v>
          </cell>
          <cell r="CD239">
            <v>0</v>
          </cell>
          <cell r="CE239">
            <v>0</v>
          </cell>
          <cell r="CF239">
            <v>0</v>
          </cell>
          <cell r="CG239">
            <v>0</v>
          </cell>
          <cell r="CH239">
            <v>0</v>
          </cell>
          <cell r="CI239">
            <v>0</v>
          </cell>
          <cell r="CJ239">
            <v>0</v>
          </cell>
          <cell r="CK239">
            <v>0</v>
          </cell>
          <cell r="CL239">
            <v>0</v>
          </cell>
          <cell r="CM239">
            <v>0</v>
          </cell>
          <cell r="CO239">
            <v>0</v>
          </cell>
          <cell r="CQ239">
            <v>0</v>
          </cell>
          <cell r="CR239">
            <v>0</v>
          </cell>
          <cell r="CS239">
            <v>0</v>
          </cell>
          <cell r="CT239">
            <v>85.354053939408914</v>
          </cell>
          <cell r="CU239">
            <v>85.354053939408914</v>
          </cell>
          <cell r="CW239">
            <v>0</v>
          </cell>
        </row>
        <row r="240">
          <cell r="A240">
            <v>231</v>
          </cell>
          <cell r="B240">
            <v>231</v>
          </cell>
          <cell r="C240" t="str">
            <v>PEMBROKE</v>
          </cell>
          <cell r="D240">
            <v>45</v>
          </cell>
          <cell r="E240">
            <v>556067</v>
          </cell>
          <cell r="F240">
            <v>0</v>
          </cell>
          <cell r="G240">
            <v>40185</v>
          </cell>
          <cell r="H240">
            <v>596252</v>
          </cell>
          <cell r="J240">
            <v>166294.52498259171</v>
          </cell>
          <cell r="K240">
            <v>0.63763136086361794</v>
          </cell>
          <cell r="L240">
            <v>40185</v>
          </cell>
          <cell r="M240">
            <v>206479.52498259171</v>
          </cell>
          <cell r="O240">
            <v>389772.47501740826</v>
          </cell>
          <cell r="Q240">
            <v>0</v>
          </cell>
          <cell r="R240">
            <v>166294.52498259171</v>
          </cell>
          <cell r="S240">
            <v>40185</v>
          </cell>
          <cell r="T240">
            <v>206479.52498259171</v>
          </cell>
          <cell r="V240">
            <v>300985.41727771948</v>
          </cell>
          <cell r="AA240">
            <v>231</v>
          </cell>
          <cell r="AB240">
            <v>45</v>
          </cell>
          <cell r="AC240">
            <v>0</v>
          </cell>
          <cell r="AD240">
            <v>0</v>
          </cell>
          <cell r="AE240">
            <v>556067</v>
          </cell>
          <cell r="AF240">
            <v>0</v>
          </cell>
          <cell r="AG240">
            <v>0</v>
          </cell>
          <cell r="AH240">
            <v>556067</v>
          </cell>
          <cell r="AI240">
            <v>0</v>
          </cell>
          <cell r="AJ240">
            <v>40185</v>
          </cell>
          <cell r="AK240">
            <v>596252</v>
          </cell>
          <cell r="AL240">
            <v>0</v>
          </cell>
          <cell r="AM240">
            <v>0</v>
          </cell>
          <cell r="AN240">
            <v>0</v>
          </cell>
          <cell r="AO240">
            <v>0</v>
          </cell>
          <cell r="AP240">
            <v>596252</v>
          </cell>
          <cell r="AR240">
            <v>231</v>
          </cell>
          <cell r="AS240">
            <v>0</v>
          </cell>
          <cell r="AT240">
            <v>0</v>
          </cell>
          <cell r="AU240">
            <v>0</v>
          </cell>
          <cell r="AV240">
            <v>0</v>
          </cell>
          <cell r="AW240">
            <v>0</v>
          </cell>
          <cell r="BB240">
            <v>231</v>
          </cell>
          <cell r="BC240">
            <v>231</v>
          </cell>
          <cell r="BD240" t="str">
            <v>PEMBROKE</v>
          </cell>
          <cell r="BE240">
            <v>556067</v>
          </cell>
          <cell r="BF240">
            <v>348332</v>
          </cell>
          <cell r="BG240">
            <v>207735</v>
          </cell>
          <cell r="BH240">
            <v>0</v>
          </cell>
          <cell r="BI240">
            <v>29393</v>
          </cell>
          <cell r="BJ240">
            <v>0</v>
          </cell>
          <cell r="BK240">
            <v>1408.5</v>
          </cell>
          <cell r="BL240">
            <v>22271</v>
          </cell>
          <cell r="BM240">
            <v>-7.0827222804957728</v>
          </cell>
          <cell r="BN240">
            <v>260800.41727771951</v>
          </cell>
          <cell r="BO240">
            <v>166294.52498259171</v>
          </cell>
          <cell r="CB240">
            <v>231</v>
          </cell>
          <cell r="CC240" t="str">
            <v>PEMBROKE</v>
          </cell>
          <cell r="CD240">
            <v>0</v>
          </cell>
          <cell r="CE240">
            <v>0</v>
          </cell>
          <cell r="CF240">
            <v>0</v>
          </cell>
          <cell r="CG240">
            <v>0</v>
          </cell>
          <cell r="CH240">
            <v>0</v>
          </cell>
          <cell r="CI240">
            <v>0</v>
          </cell>
          <cell r="CJ240">
            <v>0</v>
          </cell>
          <cell r="CK240">
            <v>0</v>
          </cell>
          <cell r="CL240">
            <v>0</v>
          </cell>
          <cell r="CM240">
            <v>0</v>
          </cell>
          <cell r="CO240">
            <v>0</v>
          </cell>
          <cell r="CQ240">
            <v>207735</v>
          </cell>
          <cell r="CR240">
            <v>207735</v>
          </cell>
          <cell r="CS240">
            <v>0</v>
          </cell>
          <cell r="CT240">
            <v>-7.0827222804957728</v>
          </cell>
          <cell r="CU240">
            <v>-7.0827222804957728</v>
          </cell>
          <cell r="CW240">
            <v>0</v>
          </cell>
        </row>
        <row r="241">
          <cell r="A241">
            <v>232</v>
          </cell>
          <cell r="B241">
            <v>232</v>
          </cell>
          <cell r="C241" t="str">
            <v>PEPPERELL</v>
          </cell>
          <cell r="D241">
            <v>0</v>
          </cell>
          <cell r="E241">
            <v>0</v>
          </cell>
          <cell r="F241">
            <v>0</v>
          </cell>
          <cell r="G241">
            <v>0</v>
          </cell>
          <cell r="H241">
            <v>0</v>
          </cell>
          <cell r="J241">
            <v>0</v>
          </cell>
          <cell r="K241"/>
          <cell r="L241">
            <v>0</v>
          </cell>
          <cell r="M241">
            <v>0</v>
          </cell>
          <cell r="O241">
            <v>0</v>
          </cell>
          <cell r="Q241">
            <v>0</v>
          </cell>
          <cell r="R241">
            <v>0</v>
          </cell>
          <cell r="S241">
            <v>0</v>
          </cell>
          <cell r="T241">
            <v>0</v>
          </cell>
          <cell r="V241">
            <v>0</v>
          </cell>
          <cell r="AA241">
            <v>232</v>
          </cell>
          <cell r="AR241">
            <v>232</v>
          </cell>
          <cell r="BB241">
            <v>232</v>
          </cell>
          <cell r="BC241">
            <v>232</v>
          </cell>
          <cell r="BD241" t="str">
            <v>PEPPERELL</v>
          </cell>
          <cell r="BE241">
            <v>0</v>
          </cell>
          <cell r="BF241">
            <v>0</v>
          </cell>
          <cell r="BG241">
            <v>0</v>
          </cell>
          <cell r="BH241">
            <v>0</v>
          </cell>
          <cell r="BI241">
            <v>0</v>
          </cell>
          <cell r="BJ241">
            <v>0</v>
          </cell>
          <cell r="BK241">
            <v>0</v>
          </cell>
          <cell r="BL241">
            <v>0</v>
          </cell>
          <cell r="BM241">
            <v>0</v>
          </cell>
          <cell r="BN241">
            <v>0</v>
          </cell>
          <cell r="BO241">
            <v>0</v>
          </cell>
          <cell r="CB241">
            <v>232</v>
          </cell>
          <cell r="CC241" t="str">
            <v>PEPPERELL</v>
          </cell>
          <cell r="CD241">
            <v>0</v>
          </cell>
          <cell r="CE241">
            <v>0</v>
          </cell>
          <cell r="CF241">
            <v>0</v>
          </cell>
          <cell r="CG241">
            <v>0</v>
          </cell>
          <cell r="CH241">
            <v>0</v>
          </cell>
          <cell r="CI241">
            <v>0</v>
          </cell>
          <cell r="CJ241">
            <v>0</v>
          </cell>
          <cell r="CK241">
            <v>0</v>
          </cell>
          <cell r="CL241">
            <v>0</v>
          </cell>
          <cell r="CM241">
            <v>0</v>
          </cell>
          <cell r="CO241">
            <v>0</v>
          </cell>
          <cell r="CQ241">
            <v>0</v>
          </cell>
          <cell r="CR241">
            <v>0</v>
          </cell>
          <cell r="CS241">
            <v>0</v>
          </cell>
          <cell r="CT241">
            <v>0</v>
          </cell>
          <cell r="CU241">
            <v>0</v>
          </cell>
          <cell r="CW241">
            <v>0</v>
          </cell>
        </row>
        <row r="242">
          <cell r="A242">
            <v>233</v>
          </cell>
          <cell r="B242">
            <v>233</v>
          </cell>
          <cell r="C242" t="str">
            <v>PERU</v>
          </cell>
          <cell r="D242">
            <v>0</v>
          </cell>
          <cell r="E242">
            <v>0</v>
          </cell>
          <cell r="F242">
            <v>0</v>
          </cell>
          <cell r="G242">
            <v>0</v>
          </cell>
          <cell r="H242">
            <v>0</v>
          </cell>
          <cell r="J242">
            <v>0</v>
          </cell>
          <cell r="K242"/>
          <cell r="L242">
            <v>0</v>
          </cell>
          <cell r="M242">
            <v>0</v>
          </cell>
          <cell r="O242">
            <v>0</v>
          </cell>
          <cell r="Q242">
            <v>0</v>
          </cell>
          <cell r="R242">
            <v>0</v>
          </cell>
          <cell r="S242">
            <v>0</v>
          </cell>
          <cell r="T242">
            <v>0</v>
          </cell>
          <cell r="V242">
            <v>0</v>
          </cell>
          <cell r="AA242">
            <v>233</v>
          </cell>
          <cell r="AR242">
            <v>233</v>
          </cell>
          <cell r="BB242">
            <v>233</v>
          </cell>
          <cell r="BC242">
            <v>233</v>
          </cell>
          <cell r="BD242" t="str">
            <v>PERU</v>
          </cell>
          <cell r="BE242">
            <v>0</v>
          </cell>
          <cell r="BF242">
            <v>0</v>
          </cell>
          <cell r="BG242">
            <v>0</v>
          </cell>
          <cell r="BH242">
            <v>0</v>
          </cell>
          <cell r="BI242">
            <v>0</v>
          </cell>
          <cell r="BJ242">
            <v>0</v>
          </cell>
          <cell r="BK242">
            <v>0</v>
          </cell>
          <cell r="BL242">
            <v>0</v>
          </cell>
          <cell r="BM242">
            <v>0</v>
          </cell>
          <cell r="BN242">
            <v>0</v>
          </cell>
          <cell r="BO242">
            <v>0</v>
          </cell>
          <cell r="CB242">
            <v>233</v>
          </cell>
          <cell r="CC242" t="str">
            <v>PERU</v>
          </cell>
          <cell r="CD242">
            <v>0</v>
          </cell>
          <cell r="CE242">
            <v>0</v>
          </cell>
          <cell r="CF242">
            <v>0</v>
          </cell>
          <cell r="CG242">
            <v>0</v>
          </cell>
          <cell r="CH242">
            <v>0</v>
          </cell>
          <cell r="CI242">
            <v>0</v>
          </cell>
          <cell r="CJ242">
            <v>0</v>
          </cell>
          <cell r="CK242">
            <v>0</v>
          </cell>
          <cell r="CL242">
            <v>0</v>
          </cell>
          <cell r="CM242">
            <v>0</v>
          </cell>
          <cell r="CO242">
            <v>0</v>
          </cell>
          <cell r="CQ242">
            <v>0</v>
          </cell>
          <cell r="CR242">
            <v>0</v>
          </cell>
          <cell r="CS242">
            <v>0</v>
          </cell>
          <cell r="CT242">
            <v>0</v>
          </cell>
          <cell r="CU242">
            <v>0</v>
          </cell>
          <cell r="CW242">
            <v>0</v>
          </cell>
        </row>
        <row r="243">
          <cell r="A243">
            <v>234</v>
          </cell>
          <cell r="B243">
            <v>234</v>
          </cell>
          <cell r="C243" t="str">
            <v>PETERSHAM</v>
          </cell>
          <cell r="D243">
            <v>0</v>
          </cell>
          <cell r="E243">
            <v>0</v>
          </cell>
          <cell r="F243">
            <v>0</v>
          </cell>
          <cell r="G243">
            <v>0</v>
          </cell>
          <cell r="H243">
            <v>0</v>
          </cell>
          <cell r="J243">
            <v>0</v>
          </cell>
          <cell r="K243"/>
          <cell r="L243">
            <v>0</v>
          </cell>
          <cell r="M243">
            <v>0</v>
          </cell>
          <cell r="O243">
            <v>0</v>
          </cell>
          <cell r="Q243">
            <v>0</v>
          </cell>
          <cell r="R243">
            <v>0</v>
          </cell>
          <cell r="S243">
            <v>0</v>
          </cell>
          <cell r="T243">
            <v>0</v>
          </cell>
          <cell r="V243">
            <v>0</v>
          </cell>
          <cell r="AA243">
            <v>234</v>
          </cell>
          <cell r="AR243">
            <v>234</v>
          </cell>
          <cell r="BB243">
            <v>234</v>
          </cell>
          <cell r="BC243">
            <v>234</v>
          </cell>
          <cell r="BD243" t="str">
            <v>PETERSHAM</v>
          </cell>
          <cell r="BE243">
            <v>0</v>
          </cell>
          <cell r="BF243">
            <v>0</v>
          </cell>
          <cell r="BG243">
            <v>0</v>
          </cell>
          <cell r="BH243">
            <v>0</v>
          </cell>
          <cell r="BI243">
            <v>0</v>
          </cell>
          <cell r="BJ243">
            <v>0</v>
          </cell>
          <cell r="BK243">
            <v>0</v>
          </cell>
          <cell r="BL243">
            <v>0</v>
          </cell>
          <cell r="BM243">
            <v>0</v>
          </cell>
          <cell r="BN243">
            <v>0</v>
          </cell>
          <cell r="BO243">
            <v>0</v>
          </cell>
          <cell r="CB243">
            <v>234</v>
          </cell>
          <cell r="CC243" t="str">
            <v>PETERSHAM</v>
          </cell>
          <cell r="CD243">
            <v>0</v>
          </cell>
          <cell r="CE243">
            <v>0</v>
          </cell>
          <cell r="CF243">
            <v>0</v>
          </cell>
          <cell r="CG243">
            <v>0</v>
          </cell>
          <cell r="CH243">
            <v>0</v>
          </cell>
          <cell r="CI243">
            <v>0</v>
          </cell>
          <cell r="CJ243">
            <v>0</v>
          </cell>
          <cell r="CK243">
            <v>0</v>
          </cell>
          <cell r="CL243">
            <v>0</v>
          </cell>
          <cell r="CM243">
            <v>0</v>
          </cell>
          <cell r="CO243">
            <v>0</v>
          </cell>
          <cell r="CQ243">
            <v>0</v>
          </cell>
          <cell r="CR243">
            <v>0</v>
          </cell>
          <cell r="CS243">
            <v>0</v>
          </cell>
          <cell r="CT243">
            <v>0</v>
          </cell>
          <cell r="CU243">
            <v>0</v>
          </cell>
          <cell r="CW243">
            <v>0</v>
          </cell>
        </row>
        <row r="244">
          <cell r="A244">
            <v>235</v>
          </cell>
          <cell r="B244">
            <v>235</v>
          </cell>
          <cell r="C244" t="str">
            <v>PHILLIPSTON</v>
          </cell>
          <cell r="D244">
            <v>0</v>
          </cell>
          <cell r="E244">
            <v>0</v>
          </cell>
          <cell r="F244">
            <v>0</v>
          </cell>
          <cell r="G244">
            <v>0</v>
          </cell>
          <cell r="H244">
            <v>0</v>
          </cell>
          <cell r="J244">
            <v>0</v>
          </cell>
          <cell r="K244"/>
          <cell r="L244">
            <v>0</v>
          </cell>
          <cell r="M244">
            <v>0</v>
          </cell>
          <cell r="O244">
            <v>0</v>
          </cell>
          <cell r="Q244">
            <v>0</v>
          </cell>
          <cell r="R244">
            <v>0</v>
          </cell>
          <cell r="S244">
            <v>0</v>
          </cell>
          <cell r="T244">
            <v>0</v>
          </cell>
          <cell r="V244">
            <v>0</v>
          </cell>
          <cell r="AA244">
            <v>235</v>
          </cell>
          <cell r="AR244">
            <v>235</v>
          </cell>
          <cell r="BB244">
            <v>235</v>
          </cell>
          <cell r="BC244">
            <v>235</v>
          </cell>
          <cell r="BD244" t="str">
            <v>PHILLIPSTON</v>
          </cell>
          <cell r="BE244">
            <v>0</v>
          </cell>
          <cell r="BF244">
            <v>0</v>
          </cell>
          <cell r="BG244">
            <v>0</v>
          </cell>
          <cell r="BH244">
            <v>0</v>
          </cell>
          <cell r="BI244">
            <v>0</v>
          </cell>
          <cell r="BJ244">
            <v>0</v>
          </cell>
          <cell r="BK244">
            <v>0</v>
          </cell>
          <cell r="BL244">
            <v>0</v>
          </cell>
          <cell r="BM244">
            <v>0</v>
          </cell>
          <cell r="BN244">
            <v>0</v>
          </cell>
          <cell r="BO244">
            <v>0</v>
          </cell>
          <cell r="CB244">
            <v>235</v>
          </cell>
          <cell r="CC244" t="str">
            <v>PHILLIPSTON</v>
          </cell>
          <cell r="CD244">
            <v>0</v>
          </cell>
          <cell r="CE244">
            <v>0</v>
          </cell>
          <cell r="CF244">
            <v>0</v>
          </cell>
          <cell r="CG244">
            <v>0</v>
          </cell>
          <cell r="CH244">
            <v>0</v>
          </cell>
          <cell r="CI244">
            <v>0</v>
          </cell>
          <cell r="CJ244">
            <v>0</v>
          </cell>
          <cell r="CK244">
            <v>0</v>
          </cell>
          <cell r="CL244">
            <v>0</v>
          </cell>
          <cell r="CM244">
            <v>0</v>
          </cell>
          <cell r="CO244">
            <v>0</v>
          </cell>
          <cell r="CQ244">
            <v>0</v>
          </cell>
          <cell r="CR244">
            <v>0</v>
          </cell>
          <cell r="CS244">
            <v>0</v>
          </cell>
          <cell r="CT244">
            <v>0</v>
          </cell>
          <cell r="CU244">
            <v>0</v>
          </cell>
          <cell r="CW244">
            <v>0</v>
          </cell>
        </row>
        <row r="245">
          <cell r="A245">
            <v>236</v>
          </cell>
          <cell r="B245">
            <v>236</v>
          </cell>
          <cell r="C245" t="str">
            <v>PITTSFIELD</v>
          </cell>
          <cell r="D245">
            <v>175</v>
          </cell>
          <cell r="E245">
            <v>2263800</v>
          </cell>
          <cell r="F245">
            <v>0</v>
          </cell>
          <cell r="G245">
            <v>150150</v>
          </cell>
          <cell r="H245">
            <v>2413950</v>
          </cell>
          <cell r="J245">
            <v>221129.31685889166</v>
          </cell>
          <cell r="K245">
            <v>0.43367264051269117</v>
          </cell>
          <cell r="L245">
            <v>150150</v>
          </cell>
          <cell r="M245">
            <v>371279.31685889163</v>
          </cell>
          <cell r="O245">
            <v>2042670.6831411084</v>
          </cell>
          <cell r="Q245">
            <v>0</v>
          </cell>
          <cell r="R245">
            <v>221129.31685889166</v>
          </cell>
          <cell r="S245">
            <v>150150</v>
          </cell>
          <cell r="T245">
            <v>371279.31685889163</v>
          </cell>
          <cell r="V245">
            <v>660049.16402720462</v>
          </cell>
          <cell r="AA245">
            <v>236</v>
          </cell>
          <cell r="AB245">
            <v>175</v>
          </cell>
          <cell r="AC245">
            <v>6.9444444444444287</v>
          </cell>
          <cell r="AD245">
            <v>0</v>
          </cell>
          <cell r="AE245">
            <v>2263800</v>
          </cell>
          <cell r="AF245">
            <v>0</v>
          </cell>
          <cell r="AG245">
            <v>0</v>
          </cell>
          <cell r="AH245">
            <v>2263800</v>
          </cell>
          <cell r="AI245">
            <v>0</v>
          </cell>
          <cell r="AJ245">
            <v>150150</v>
          </cell>
          <cell r="AK245">
            <v>2413950</v>
          </cell>
          <cell r="AL245">
            <v>0</v>
          </cell>
          <cell r="AM245">
            <v>0</v>
          </cell>
          <cell r="AN245">
            <v>0</v>
          </cell>
          <cell r="AO245">
            <v>0</v>
          </cell>
          <cell r="AP245">
            <v>2413950</v>
          </cell>
          <cell r="AR245">
            <v>236</v>
          </cell>
          <cell r="AS245">
            <v>0</v>
          </cell>
          <cell r="AT245">
            <v>0</v>
          </cell>
          <cell r="AU245">
            <v>0</v>
          </cell>
          <cell r="AV245">
            <v>0</v>
          </cell>
          <cell r="AW245">
            <v>0</v>
          </cell>
          <cell r="BB245">
            <v>236</v>
          </cell>
          <cell r="BC245">
            <v>236</v>
          </cell>
          <cell r="BD245" t="str">
            <v>PITTSFIELD</v>
          </cell>
          <cell r="BE245">
            <v>2263800</v>
          </cell>
          <cell r="BF245">
            <v>1987568</v>
          </cell>
          <cell r="BG245">
            <v>276232</v>
          </cell>
          <cell r="BH245">
            <v>0</v>
          </cell>
          <cell r="BI245">
            <v>28369</v>
          </cell>
          <cell r="BJ245">
            <v>0</v>
          </cell>
          <cell r="BK245">
            <v>98773</v>
          </cell>
          <cell r="BL245">
            <v>106532</v>
          </cell>
          <cell r="BM245">
            <v>-6.8359727954064056</v>
          </cell>
          <cell r="BN245">
            <v>509899.16402720462</v>
          </cell>
          <cell r="BO245">
            <v>221129.31685889166</v>
          </cell>
          <cell r="CB245">
            <v>236</v>
          </cell>
          <cell r="CC245" t="str">
            <v>PITTSFIELD</v>
          </cell>
          <cell r="CD245">
            <v>0</v>
          </cell>
          <cell r="CE245">
            <v>0</v>
          </cell>
          <cell r="CF245">
            <v>0</v>
          </cell>
          <cell r="CG245">
            <v>0</v>
          </cell>
          <cell r="CH245">
            <v>0</v>
          </cell>
          <cell r="CI245">
            <v>0</v>
          </cell>
          <cell r="CJ245">
            <v>0</v>
          </cell>
          <cell r="CK245">
            <v>0</v>
          </cell>
          <cell r="CL245">
            <v>0</v>
          </cell>
          <cell r="CM245">
            <v>0</v>
          </cell>
          <cell r="CO245">
            <v>0</v>
          </cell>
          <cell r="CQ245">
            <v>276232</v>
          </cell>
          <cell r="CR245">
            <v>276232</v>
          </cell>
          <cell r="CS245">
            <v>0</v>
          </cell>
          <cell r="CT245">
            <v>-6.8359727954064056</v>
          </cell>
          <cell r="CU245">
            <v>-6.8359727954064056</v>
          </cell>
          <cell r="CW245">
            <v>0</v>
          </cell>
        </row>
        <row r="246">
          <cell r="A246">
            <v>237</v>
          </cell>
          <cell r="B246">
            <v>237</v>
          </cell>
          <cell r="C246" t="str">
            <v>PLAINFIELD</v>
          </cell>
          <cell r="D246">
            <v>0</v>
          </cell>
          <cell r="E246">
            <v>0</v>
          </cell>
          <cell r="F246">
            <v>0</v>
          </cell>
          <cell r="G246">
            <v>0</v>
          </cell>
          <cell r="H246">
            <v>0</v>
          </cell>
          <cell r="J246">
            <v>0</v>
          </cell>
          <cell r="K246"/>
          <cell r="L246">
            <v>0</v>
          </cell>
          <cell r="M246">
            <v>0</v>
          </cell>
          <cell r="O246">
            <v>0</v>
          </cell>
          <cell r="Q246">
            <v>0</v>
          </cell>
          <cell r="R246">
            <v>0</v>
          </cell>
          <cell r="S246">
            <v>0</v>
          </cell>
          <cell r="T246">
            <v>0</v>
          </cell>
          <cell r="V246">
            <v>0</v>
          </cell>
          <cell r="AA246">
            <v>237</v>
          </cell>
          <cell r="AR246">
            <v>237</v>
          </cell>
          <cell r="BB246">
            <v>237</v>
          </cell>
          <cell r="BC246">
            <v>237</v>
          </cell>
          <cell r="BD246" t="str">
            <v>PLAINFIELD</v>
          </cell>
          <cell r="BE246">
            <v>0</v>
          </cell>
          <cell r="BF246">
            <v>0</v>
          </cell>
          <cell r="BG246">
            <v>0</v>
          </cell>
          <cell r="BH246">
            <v>0</v>
          </cell>
          <cell r="BI246">
            <v>0</v>
          </cell>
          <cell r="BJ246">
            <v>0</v>
          </cell>
          <cell r="BK246">
            <v>0</v>
          </cell>
          <cell r="BL246">
            <v>0</v>
          </cell>
          <cell r="BM246">
            <v>0</v>
          </cell>
          <cell r="BN246">
            <v>0</v>
          </cell>
          <cell r="BO246">
            <v>0</v>
          </cell>
          <cell r="CB246">
            <v>237</v>
          </cell>
          <cell r="CC246" t="str">
            <v>PLAINFIELD</v>
          </cell>
          <cell r="CD246">
            <v>0</v>
          </cell>
          <cell r="CE246">
            <v>0</v>
          </cell>
          <cell r="CF246">
            <v>0</v>
          </cell>
          <cell r="CG246">
            <v>0</v>
          </cell>
          <cell r="CH246">
            <v>0</v>
          </cell>
          <cell r="CI246">
            <v>0</v>
          </cell>
          <cell r="CJ246">
            <v>0</v>
          </cell>
          <cell r="CK246">
            <v>0</v>
          </cell>
          <cell r="CL246">
            <v>0</v>
          </cell>
          <cell r="CM246">
            <v>0</v>
          </cell>
          <cell r="CO246">
            <v>0</v>
          </cell>
          <cell r="CQ246">
            <v>0</v>
          </cell>
          <cell r="CR246">
            <v>0</v>
          </cell>
          <cell r="CS246">
            <v>0</v>
          </cell>
          <cell r="CT246">
            <v>0</v>
          </cell>
          <cell r="CU246">
            <v>0</v>
          </cell>
          <cell r="CW246">
            <v>0</v>
          </cell>
        </row>
        <row r="247">
          <cell r="A247">
            <v>238</v>
          </cell>
          <cell r="B247">
            <v>238</v>
          </cell>
          <cell r="C247" t="str">
            <v>PLAINVILLE</v>
          </cell>
          <cell r="D247">
            <v>35</v>
          </cell>
          <cell r="E247">
            <v>607110</v>
          </cell>
          <cell r="F247">
            <v>0</v>
          </cell>
          <cell r="G247">
            <v>31213</v>
          </cell>
          <cell r="H247">
            <v>638323</v>
          </cell>
          <cell r="J247">
            <v>136398.29288386804</v>
          </cell>
          <cell r="K247">
            <v>0.515195913719104</v>
          </cell>
          <cell r="L247">
            <v>31213</v>
          </cell>
          <cell r="M247">
            <v>167611.29288386804</v>
          </cell>
          <cell r="O247">
            <v>470711.70711613196</v>
          </cell>
          <cell r="Q247">
            <v>0</v>
          </cell>
          <cell r="R247">
            <v>136398.29288386804</v>
          </cell>
          <cell r="S247">
            <v>31213</v>
          </cell>
          <cell r="T247">
            <v>167611.29288386804</v>
          </cell>
          <cell r="V247">
            <v>295963.33914619777</v>
          </cell>
          <cell r="AA247">
            <v>238</v>
          </cell>
          <cell r="AB247">
            <v>35</v>
          </cell>
          <cell r="AC247">
            <v>4.5751633986928102E-2</v>
          </cell>
          <cell r="AD247">
            <v>0</v>
          </cell>
          <cell r="AE247">
            <v>607110</v>
          </cell>
          <cell r="AF247">
            <v>0</v>
          </cell>
          <cell r="AG247">
            <v>0</v>
          </cell>
          <cell r="AH247">
            <v>607110</v>
          </cell>
          <cell r="AI247">
            <v>0</v>
          </cell>
          <cell r="AJ247">
            <v>31213</v>
          </cell>
          <cell r="AK247">
            <v>638323</v>
          </cell>
          <cell r="AL247">
            <v>0</v>
          </cell>
          <cell r="AM247">
            <v>0</v>
          </cell>
          <cell r="AN247">
            <v>0</v>
          </cell>
          <cell r="AO247">
            <v>0</v>
          </cell>
          <cell r="AP247">
            <v>638323</v>
          </cell>
          <cell r="AR247">
            <v>238</v>
          </cell>
          <cell r="AS247">
            <v>0</v>
          </cell>
          <cell r="AT247">
            <v>0</v>
          </cell>
          <cell r="AU247">
            <v>0</v>
          </cell>
          <cell r="AV247">
            <v>0</v>
          </cell>
          <cell r="AW247">
            <v>0</v>
          </cell>
          <cell r="BB247">
            <v>238</v>
          </cell>
          <cell r="BC247">
            <v>238</v>
          </cell>
          <cell r="BD247" t="str">
            <v>PLAINVILLE</v>
          </cell>
          <cell r="BE247">
            <v>607110</v>
          </cell>
          <cell r="BF247">
            <v>437589</v>
          </cell>
          <cell r="BG247">
            <v>169521</v>
          </cell>
          <cell r="BH247">
            <v>54692.5</v>
          </cell>
          <cell r="BI247">
            <v>9718</v>
          </cell>
          <cell r="BJ247">
            <v>3421</v>
          </cell>
          <cell r="BK247">
            <v>12034.5</v>
          </cell>
          <cell r="BL247">
            <v>14501.5</v>
          </cell>
          <cell r="BM247">
            <v>861.83914619780262</v>
          </cell>
          <cell r="BN247">
            <v>264750.33914619777</v>
          </cell>
          <cell r="BO247">
            <v>136398.29288386804</v>
          </cell>
          <cell r="CB247">
            <v>238</v>
          </cell>
          <cell r="CC247" t="str">
            <v>PLAINVILLE</v>
          </cell>
          <cell r="CD247">
            <v>0</v>
          </cell>
          <cell r="CE247">
            <v>0</v>
          </cell>
          <cell r="CF247">
            <v>0</v>
          </cell>
          <cell r="CG247">
            <v>0</v>
          </cell>
          <cell r="CH247">
            <v>0</v>
          </cell>
          <cell r="CI247">
            <v>0</v>
          </cell>
          <cell r="CJ247">
            <v>0</v>
          </cell>
          <cell r="CK247">
            <v>0</v>
          </cell>
          <cell r="CL247">
            <v>0</v>
          </cell>
          <cell r="CM247">
            <v>0</v>
          </cell>
          <cell r="CO247">
            <v>0</v>
          </cell>
          <cell r="CQ247">
            <v>169521</v>
          </cell>
          <cell r="CR247">
            <v>169521</v>
          </cell>
          <cell r="CS247">
            <v>0</v>
          </cell>
          <cell r="CT247">
            <v>861.83914619780262</v>
          </cell>
          <cell r="CU247">
            <v>861.83914619780262</v>
          </cell>
          <cell r="CW247">
            <v>0</v>
          </cell>
        </row>
        <row r="248">
          <cell r="A248">
            <v>239</v>
          </cell>
          <cell r="B248">
            <v>239</v>
          </cell>
          <cell r="C248" t="str">
            <v>PLYMOUTH</v>
          </cell>
          <cell r="D248">
            <v>551</v>
          </cell>
          <cell r="E248">
            <v>7469727</v>
          </cell>
          <cell r="F248">
            <v>0</v>
          </cell>
          <cell r="G248">
            <v>492043</v>
          </cell>
          <cell r="H248">
            <v>7961770</v>
          </cell>
          <cell r="J248">
            <v>920794.48909284</v>
          </cell>
          <cell r="K248">
            <v>0.52750223013746689</v>
          </cell>
          <cell r="L248">
            <v>492043</v>
          </cell>
          <cell r="M248">
            <v>1412837.4890928399</v>
          </cell>
          <cell r="O248">
            <v>6548932.5109071601</v>
          </cell>
          <cell r="Q248">
            <v>0</v>
          </cell>
          <cell r="R248">
            <v>920794.48909284</v>
          </cell>
          <cell r="S248">
            <v>492043</v>
          </cell>
          <cell r="T248">
            <v>1412837.4890928399</v>
          </cell>
          <cell r="V248">
            <v>2237617.5899934517</v>
          </cell>
          <cell r="AA248">
            <v>239</v>
          </cell>
          <cell r="AB248">
            <v>551</v>
          </cell>
          <cell r="AC248">
            <v>0</v>
          </cell>
          <cell r="AD248">
            <v>0</v>
          </cell>
          <cell r="AE248">
            <v>7469727</v>
          </cell>
          <cell r="AF248">
            <v>0</v>
          </cell>
          <cell r="AG248">
            <v>0</v>
          </cell>
          <cell r="AH248">
            <v>7469727</v>
          </cell>
          <cell r="AI248">
            <v>0</v>
          </cell>
          <cell r="AJ248">
            <v>492043</v>
          </cell>
          <cell r="AK248">
            <v>7961770</v>
          </cell>
          <cell r="AL248">
            <v>0</v>
          </cell>
          <cell r="AM248">
            <v>0</v>
          </cell>
          <cell r="AN248">
            <v>0</v>
          </cell>
          <cell r="AO248">
            <v>0</v>
          </cell>
          <cell r="AP248">
            <v>7961770</v>
          </cell>
          <cell r="AR248">
            <v>239</v>
          </cell>
          <cell r="AS248">
            <v>0</v>
          </cell>
          <cell r="AT248">
            <v>0</v>
          </cell>
          <cell r="AU248">
            <v>0</v>
          </cell>
          <cell r="AV248">
            <v>0</v>
          </cell>
          <cell r="AW248">
            <v>0</v>
          </cell>
          <cell r="BB248">
            <v>239</v>
          </cell>
          <cell r="BC248">
            <v>239</v>
          </cell>
          <cell r="BD248" t="str">
            <v>PLYMOUTH</v>
          </cell>
          <cell r="BE248">
            <v>7469727</v>
          </cell>
          <cell r="BF248">
            <v>6319480</v>
          </cell>
          <cell r="BG248">
            <v>1150247</v>
          </cell>
          <cell r="BH248">
            <v>0</v>
          </cell>
          <cell r="BI248">
            <v>126200</v>
          </cell>
          <cell r="BJ248">
            <v>140726.75</v>
          </cell>
          <cell r="BK248">
            <v>152119.25</v>
          </cell>
          <cell r="BL248">
            <v>176312</v>
          </cell>
          <cell r="BM248">
            <v>-30.410006548468118</v>
          </cell>
          <cell r="BN248">
            <v>1745574.5899934515</v>
          </cell>
          <cell r="BO248">
            <v>920794.48909284</v>
          </cell>
          <cell r="CB248">
            <v>239</v>
          </cell>
          <cell r="CC248" t="str">
            <v>PLYMOUTH</v>
          </cell>
          <cell r="CD248">
            <v>0</v>
          </cell>
          <cell r="CE248">
            <v>0</v>
          </cell>
          <cell r="CF248">
            <v>0</v>
          </cell>
          <cell r="CG248">
            <v>0</v>
          </cell>
          <cell r="CH248">
            <v>0</v>
          </cell>
          <cell r="CI248">
            <v>0</v>
          </cell>
          <cell r="CJ248">
            <v>0</v>
          </cell>
          <cell r="CK248">
            <v>0</v>
          </cell>
          <cell r="CL248">
            <v>0</v>
          </cell>
          <cell r="CM248">
            <v>0</v>
          </cell>
          <cell r="CO248">
            <v>0</v>
          </cell>
          <cell r="CQ248">
            <v>1150247</v>
          </cell>
          <cell r="CR248">
            <v>1150247</v>
          </cell>
          <cell r="CS248">
            <v>0</v>
          </cell>
          <cell r="CT248">
            <v>-30.410006548468118</v>
          </cell>
          <cell r="CU248">
            <v>-30.410006548468118</v>
          </cell>
          <cell r="CW248">
            <v>0</v>
          </cell>
        </row>
        <row r="249">
          <cell r="A249">
            <v>240</v>
          </cell>
          <cell r="B249">
            <v>240</v>
          </cell>
          <cell r="C249" t="str">
            <v>PLYMPTON</v>
          </cell>
          <cell r="D249">
            <v>3</v>
          </cell>
          <cell r="E249">
            <v>42744</v>
          </cell>
          <cell r="F249">
            <v>0</v>
          </cell>
          <cell r="G249">
            <v>2679</v>
          </cell>
          <cell r="H249">
            <v>45423</v>
          </cell>
          <cell r="J249">
            <v>12440.017032156451</v>
          </cell>
          <cell r="K249">
            <v>0.54587142748905637</v>
          </cell>
          <cell r="L249">
            <v>2679</v>
          </cell>
          <cell r="M249">
            <v>15119.017032156451</v>
          </cell>
          <cell r="O249">
            <v>30303.982967843549</v>
          </cell>
          <cell r="Q249">
            <v>0</v>
          </cell>
          <cell r="R249">
            <v>12440.017032156451</v>
          </cell>
          <cell r="S249">
            <v>2679</v>
          </cell>
          <cell r="T249">
            <v>15119.017032156451</v>
          </cell>
          <cell r="V249">
            <v>25468.280416047877</v>
          </cell>
          <cell r="AA249">
            <v>240</v>
          </cell>
          <cell r="AB249">
            <v>3</v>
          </cell>
          <cell r="AC249">
            <v>0</v>
          </cell>
          <cell r="AD249">
            <v>0</v>
          </cell>
          <cell r="AE249">
            <v>42744</v>
          </cell>
          <cell r="AF249">
            <v>0</v>
          </cell>
          <cell r="AG249">
            <v>0</v>
          </cell>
          <cell r="AH249">
            <v>42744</v>
          </cell>
          <cell r="AI249">
            <v>0</v>
          </cell>
          <cell r="AJ249">
            <v>2679</v>
          </cell>
          <cell r="AK249">
            <v>45423</v>
          </cell>
          <cell r="AL249">
            <v>0</v>
          </cell>
          <cell r="AM249">
            <v>0</v>
          </cell>
          <cell r="AN249">
            <v>0</v>
          </cell>
          <cell r="AO249">
            <v>0</v>
          </cell>
          <cell r="AP249">
            <v>45423</v>
          </cell>
          <cell r="AR249">
            <v>240</v>
          </cell>
          <cell r="AS249">
            <v>0</v>
          </cell>
          <cell r="AT249">
            <v>0</v>
          </cell>
          <cell r="AU249">
            <v>0</v>
          </cell>
          <cell r="AV249">
            <v>0</v>
          </cell>
          <cell r="AW249">
            <v>0</v>
          </cell>
          <cell r="BB249">
            <v>240</v>
          </cell>
          <cell r="BC249">
            <v>240</v>
          </cell>
          <cell r="BD249" t="str">
            <v>PLYMPTON</v>
          </cell>
          <cell r="BE249">
            <v>42744</v>
          </cell>
          <cell r="BF249">
            <v>27262</v>
          </cell>
          <cell r="BG249">
            <v>15482</v>
          </cell>
          <cell r="BH249">
            <v>3641</v>
          </cell>
          <cell r="BI249">
            <v>0</v>
          </cell>
          <cell r="BJ249">
            <v>3608.75</v>
          </cell>
          <cell r="BK249">
            <v>0</v>
          </cell>
          <cell r="BL249">
            <v>0</v>
          </cell>
          <cell r="BM249">
            <v>57.530416047875406</v>
          </cell>
          <cell r="BN249">
            <v>22789.280416047877</v>
          </cell>
          <cell r="BO249">
            <v>12440.017032156451</v>
          </cell>
          <cell r="CB249">
            <v>240</v>
          </cell>
          <cell r="CC249" t="str">
            <v>PLYMPTON</v>
          </cell>
          <cell r="CD249">
            <v>0</v>
          </cell>
          <cell r="CE249">
            <v>0</v>
          </cell>
          <cell r="CF249">
            <v>0</v>
          </cell>
          <cell r="CG249">
            <v>0</v>
          </cell>
          <cell r="CH249">
            <v>0</v>
          </cell>
          <cell r="CI249">
            <v>0</v>
          </cell>
          <cell r="CJ249">
            <v>0</v>
          </cell>
          <cell r="CK249">
            <v>0</v>
          </cell>
          <cell r="CL249">
            <v>0</v>
          </cell>
          <cell r="CM249">
            <v>0</v>
          </cell>
          <cell r="CO249">
            <v>0</v>
          </cell>
          <cell r="CQ249">
            <v>15482</v>
          </cell>
          <cell r="CR249">
            <v>15482</v>
          </cell>
          <cell r="CS249">
            <v>0</v>
          </cell>
          <cell r="CT249">
            <v>57.530416047875406</v>
          </cell>
          <cell r="CU249">
            <v>57.530416047875406</v>
          </cell>
          <cell r="CW249">
            <v>0</v>
          </cell>
        </row>
        <row r="250">
          <cell r="A250">
            <v>241</v>
          </cell>
          <cell r="B250">
            <v>241</v>
          </cell>
          <cell r="C250" t="str">
            <v>PRINCETON</v>
          </cell>
          <cell r="D250">
            <v>0</v>
          </cell>
          <cell r="E250">
            <v>0</v>
          </cell>
          <cell r="F250">
            <v>0</v>
          </cell>
          <cell r="G250">
            <v>0</v>
          </cell>
          <cell r="H250">
            <v>0</v>
          </cell>
          <cell r="J250">
            <v>0</v>
          </cell>
          <cell r="K250"/>
          <cell r="L250">
            <v>0</v>
          </cell>
          <cell r="M250">
            <v>0</v>
          </cell>
          <cell r="O250">
            <v>0</v>
          </cell>
          <cell r="Q250">
            <v>0</v>
          </cell>
          <cell r="R250">
            <v>0</v>
          </cell>
          <cell r="S250">
            <v>0</v>
          </cell>
          <cell r="T250">
            <v>0</v>
          </cell>
          <cell r="V250">
            <v>0</v>
          </cell>
          <cell r="AA250">
            <v>241</v>
          </cell>
          <cell r="AR250">
            <v>241</v>
          </cell>
          <cell r="BB250">
            <v>241</v>
          </cell>
          <cell r="BC250">
            <v>241</v>
          </cell>
          <cell r="BD250" t="str">
            <v>PRINCETON</v>
          </cell>
          <cell r="BE250">
            <v>0</v>
          </cell>
          <cell r="BF250">
            <v>0</v>
          </cell>
          <cell r="BG250">
            <v>0</v>
          </cell>
          <cell r="BH250">
            <v>0</v>
          </cell>
          <cell r="BI250">
            <v>0</v>
          </cell>
          <cell r="BJ250">
            <v>0</v>
          </cell>
          <cell r="BK250">
            <v>0</v>
          </cell>
          <cell r="BL250">
            <v>0</v>
          </cell>
          <cell r="BM250">
            <v>0</v>
          </cell>
          <cell r="BN250">
            <v>0</v>
          </cell>
          <cell r="BO250">
            <v>0</v>
          </cell>
          <cell r="CB250">
            <v>241</v>
          </cell>
          <cell r="CC250" t="str">
            <v>PRINCETON</v>
          </cell>
          <cell r="CD250">
            <v>0</v>
          </cell>
          <cell r="CE250">
            <v>0</v>
          </cell>
          <cell r="CF250">
            <v>0</v>
          </cell>
          <cell r="CG250">
            <v>0</v>
          </cell>
          <cell r="CH250">
            <v>0</v>
          </cell>
          <cell r="CI250">
            <v>0</v>
          </cell>
          <cell r="CJ250">
            <v>0</v>
          </cell>
          <cell r="CK250">
            <v>0</v>
          </cell>
          <cell r="CL250">
            <v>0</v>
          </cell>
          <cell r="CM250">
            <v>0</v>
          </cell>
          <cell r="CO250">
            <v>0</v>
          </cell>
          <cell r="CQ250">
            <v>0</v>
          </cell>
          <cell r="CR250">
            <v>0</v>
          </cell>
          <cell r="CS250">
            <v>0</v>
          </cell>
          <cell r="CT250">
            <v>0</v>
          </cell>
          <cell r="CU250">
            <v>0</v>
          </cell>
          <cell r="CW250">
            <v>0</v>
          </cell>
        </row>
        <row r="251">
          <cell r="A251">
            <v>242</v>
          </cell>
          <cell r="B251">
            <v>242</v>
          </cell>
          <cell r="C251" t="str">
            <v>PROVINCETOWN</v>
          </cell>
          <cell r="D251">
            <v>8</v>
          </cell>
          <cell r="E251">
            <v>363436</v>
          </cell>
          <cell r="F251">
            <v>0</v>
          </cell>
          <cell r="G251">
            <v>7107</v>
          </cell>
          <cell r="H251">
            <v>370543</v>
          </cell>
          <cell r="J251">
            <v>167495.67585433443</v>
          </cell>
          <cell r="K251">
            <v>0.7490900832463383</v>
          </cell>
          <cell r="L251">
            <v>7107</v>
          </cell>
          <cell r="M251">
            <v>174602.67585433443</v>
          </cell>
          <cell r="O251">
            <v>195940.32414566557</v>
          </cell>
          <cell r="Q251">
            <v>0</v>
          </cell>
          <cell r="R251">
            <v>167495.67585433443</v>
          </cell>
          <cell r="S251">
            <v>7107</v>
          </cell>
          <cell r="T251">
            <v>174602.67585433443</v>
          </cell>
          <cell r="V251">
            <v>230705.84291680506</v>
          </cell>
          <cell r="AA251">
            <v>242</v>
          </cell>
          <cell r="AB251">
            <v>8</v>
          </cell>
          <cell r="AC251">
            <v>4.1322314049586778E-2</v>
          </cell>
          <cell r="AD251">
            <v>0</v>
          </cell>
          <cell r="AE251">
            <v>363436</v>
          </cell>
          <cell r="AF251">
            <v>0</v>
          </cell>
          <cell r="AG251">
            <v>0</v>
          </cell>
          <cell r="AH251">
            <v>363436</v>
          </cell>
          <cell r="AI251">
            <v>0</v>
          </cell>
          <cell r="AJ251">
            <v>7107</v>
          </cell>
          <cell r="AK251">
            <v>370543</v>
          </cell>
          <cell r="AL251">
            <v>0</v>
          </cell>
          <cell r="AM251">
            <v>0</v>
          </cell>
          <cell r="AN251">
            <v>0</v>
          </cell>
          <cell r="AO251">
            <v>0</v>
          </cell>
          <cell r="AP251">
            <v>370543</v>
          </cell>
          <cell r="AR251">
            <v>242</v>
          </cell>
          <cell r="AS251">
            <v>0</v>
          </cell>
          <cell r="AT251">
            <v>0</v>
          </cell>
          <cell r="AU251">
            <v>0</v>
          </cell>
          <cell r="AV251">
            <v>0</v>
          </cell>
          <cell r="AW251">
            <v>0</v>
          </cell>
          <cell r="BB251">
            <v>242</v>
          </cell>
          <cell r="BC251">
            <v>242</v>
          </cell>
          <cell r="BD251" t="str">
            <v>PROVINCETOWN</v>
          </cell>
          <cell r="BE251">
            <v>363436</v>
          </cell>
          <cell r="BF251">
            <v>154299</v>
          </cell>
          <cell r="BG251">
            <v>209137</v>
          </cell>
          <cell r="BH251">
            <v>5882.25</v>
          </cell>
          <cell r="BI251">
            <v>6644</v>
          </cell>
          <cell r="BJ251">
            <v>1844.25</v>
          </cell>
          <cell r="BK251">
            <v>0</v>
          </cell>
          <cell r="BL251">
            <v>0</v>
          </cell>
          <cell r="BM251">
            <v>91.342916805055211</v>
          </cell>
          <cell r="BN251">
            <v>223598.84291680506</v>
          </cell>
          <cell r="BO251">
            <v>167495.67585433443</v>
          </cell>
          <cell r="CB251">
            <v>242</v>
          </cell>
          <cell r="CC251" t="str">
            <v>PROVINCETOWN</v>
          </cell>
          <cell r="CD251">
            <v>0</v>
          </cell>
          <cell r="CE251">
            <v>0</v>
          </cell>
          <cell r="CF251">
            <v>0</v>
          </cell>
          <cell r="CG251">
            <v>0</v>
          </cell>
          <cell r="CH251">
            <v>0</v>
          </cell>
          <cell r="CI251">
            <v>0</v>
          </cell>
          <cell r="CJ251">
            <v>0</v>
          </cell>
          <cell r="CK251">
            <v>0</v>
          </cell>
          <cell r="CL251">
            <v>0</v>
          </cell>
          <cell r="CM251">
            <v>0</v>
          </cell>
          <cell r="CO251">
            <v>0</v>
          </cell>
          <cell r="CQ251">
            <v>209137</v>
          </cell>
          <cell r="CR251">
            <v>209137</v>
          </cell>
          <cell r="CS251">
            <v>0</v>
          </cell>
          <cell r="CT251">
            <v>91.342916805055211</v>
          </cell>
          <cell r="CU251">
            <v>91.342916805055211</v>
          </cell>
          <cell r="CW251">
            <v>0</v>
          </cell>
        </row>
        <row r="252">
          <cell r="A252">
            <v>243</v>
          </cell>
          <cell r="B252">
            <v>243</v>
          </cell>
          <cell r="C252" t="str">
            <v>QUINCY</v>
          </cell>
          <cell r="D252">
            <v>49</v>
          </cell>
          <cell r="E252">
            <v>727739</v>
          </cell>
          <cell r="F252">
            <v>0</v>
          </cell>
          <cell r="G252">
            <v>43720</v>
          </cell>
          <cell r="H252">
            <v>771459</v>
          </cell>
          <cell r="J252">
            <v>285.19818550334401</v>
          </cell>
          <cell r="K252">
            <v>2.0489036693809299E-3</v>
          </cell>
          <cell r="L252">
            <v>43720</v>
          </cell>
          <cell r="M252">
            <v>44005.198185503345</v>
          </cell>
          <cell r="O252">
            <v>727453.80181449663</v>
          </cell>
          <cell r="Q252">
            <v>0</v>
          </cell>
          <cell r="R252">
            <v>285.19818550334401</v>
          </cell>
          <cell r="S252">
            <v>43720</v>
          </cell>
          <cell r="T252">
            <v>44005.198185503345</v>
          </cell>
          <cell r="V252">
            <v>182915.50721948571</v>
          </cell>
          <cell r="AA252">
            <v>243</v>
          </cell>
          <cell r="AB252">
            <v>49</v>
          </cell>
          <cell r="AC252">
            <v>4.2745975908751732E-2</v>
          </cell>
          <cell r="AD252">
            <v>0</v>
          </cell>
          <cell r="AE252">
            <v>727739</v>
          </cell>
          <cell r="AF252">
            <v>0</v>
          </cell>
          <cell r="AG252">
            <v>0</v>
          </cell>
          <cell r="AH252">
            <v>727739</v>
          </cell>
          <cell r="AI252">
            <v>0</v>
          </cell>
          <cell r="AJ252">
            <v>43720</v>
          </cell>
          <cell r="AK252">
            <v>771459</v>
          </cell>
          <cell r="AL252">
            <v>0</v>
          </cell>
          <cell r="AM252">
            <v>0</v>
          </cell>
          <cell r="AN252">
            <v>0</v>
          </cell>
          <cell r="AO252">
            <v>0</v>
          </cell>
          <cell r="AP252">
            <v>771459</v>
          </cell>
          <cell r="AR252">
            <v>243</v>
          </cell>
          <cell r="AS252">
            <v>0</v>
          </cell>
          <cell r="AT252">
            <v>0</v>
          </cell>
          <cell r="AU252">
            <v>0</v>
          </cell>
          <cell r="AV252">
            <v>0</v>
          </cell>
          <cell r="AW252">
            <v>0</v>
          </cell>
          <cell r="BB252">
            <v>243</v>
          </cell>
          <cell r="BC252">
            <v>243</v>
          </cell>
          <cell r="BD252" t="str">
            <v>QUINCY</v>
          </cell>
          <cell r="BE252">
            <v>727739</v>
          </cell>
          <cell r="BF252">
            <v>767102</v>
          </cell>
          <cell r="BG252">
            <v>0</v>
          </cell>
          <cell r="BH252">
            <v>23567</v>
          </cell>
          <cell r="BI252">
            <v>69040</v>
          </cell>
          <cell r="BJ252">
            <v>0</v>
          </cell>
          <cell r="BK252">
            <v>13146.75</v>
          </cell>
          <cell r="BL252">
            <v>33085.5</v>
          </cell>
          <cell r="BM252">
            <v>356.25721948570572</v>
          </cell>
          <cell r="BN252">
            <v>139195.50721948571</v>
          </cell>
          <cell r="BO252">
            <v>285.19818550334401</v>
          </cell>
          <cell r="CB252">
            <v>243</v>
          </cell>
          <cell r="CC252" t="str">
            <v>QUINCY</v>
          </cell>
          <cell r="CD252">
            <v>0</v>
          </cell>
          <cell r="CE252">
            <v>0</v>
          </cell>
          <cell r="CF252">
            <v>0</v>
          </cell>
          <cell r="CG252">
            <v>0</v>
          </cell>
          <cell r="CH252">
            <v>0</v>
          </cell>
          <cell r="CI252">
            <v>0</v>
          </cell>
          <cell r="CJ252">
            <v>0</v>
          </cell>
          <cell r="CK252">
            <v>0</v>
          </cell>
          <cell r="CL252">
            <v>0</v>
          </cell>
          <cell r="CM252">
            <v>0</v>
          </cell>
          <cell r="CO252">
            <v>0</v>
          </cell>
          <cell r="CQ252">
            <v>0</v>
          </cell>
          <cell r="CR252">
            <v>0</v>
          </cell>
          <cell r="CS252">
            <v>0</v>
          </cell>
          <cell r="CT252">
            <v>356.25721948570572</v>
          </cell>
          <cell r="CU252">
            <v>356.25721948570572</v>
          </cell>
          <cell r="CW252">
            <v>0</v>
          </cell>
        </row>
        <row r="253">
          <cell r="A253">
            <v>244</v>
          </cell>
          <cell r="B253">
            <v>244</v>
          </cell>
          <cell r="C253" t="str">
            <v>RANDOLPH</v>
          </cell>
          <cell r="D253">
            <v>398</v>
          </cell>
          <cell r="E253">
            <v>6163497</v>
          </cell>
          <cell r="F253">
            <v>0</v>
          </cell>
          <cell r="G253">
            <v>354279</v>
          </cell>
          <cell r="H253">
            <v>6517776</v>
          </cell>
          <cell r="J253">
            <v>1052014.8655556291</v>
          </cell>
          <cell r="K253">
            <v>0.54985163907071188</v>
          </cell>
          <cell r="L253">
            <v>354279</v>
          </cell>
          <cell r="M253">
            <v>1406293.8655556291</v>
          </cell>
          <cell r="O253">
            <v>5111482.1344443709</v>
          </cell>
          <cell r="Q253">
            <v>0</v>
          </cell>
          <cell r="R253">
            <v>1052014.8655556291</v>
          </cell>
          <cell r="S253">
            <v>354279</v>
          </cell>
          <cell r="T253">
            <v>1406293.8655556291</v>
          </cell>
          <cell r="V253">
            <v>2267549.4002367049</v>
          </cell>
          <cell r="AA253">
            <v>244</v>
          </cell>
          <cell r="AB253">
            <v>398</v>
          </cell>
          <cell r="AC253">
            <v>1.256410277647473</v>
          </cell>
          <cell r="AD253">
            <v>0</v>
          </cell>
          <cell r="AE253">
            <v>6163497</v>
          </cell>
          <cell r="AF253">
            <v>0</v>
          </cell>
          <cell r="AG253">
            <v>0</v>
          </cell>
          <cell r="AH253">
            <v>6163497</v>
          </cell>
          <cell r="AI253">
            <v>0</v>
          </cell>
          <cell r="AJ253">
            <v>354279</v>
          </cell>
          <cell r="AK253">
            <v>6517776</v>
          </cell>
          <cell r="AL253">
            <v>0</v>
          </cell>
          <cell r="AM253">
            <v>0</v>
          </cell>
          <cell r="AN253">
            <v>0</v>
          </cell>
          <cell r="AO253">
            <v>0</v>
          </cell>
          <cell r="AP253">
            <v>6517776</v>
          </cell>
          <cell r="AR253">
            <v>244</v>
          </cell>
          <cell r="AS253">
            <v>0</v>
          </cell>
          <cell r="AT253">
            <v>0</v>
          </cell>
          <cell r="AU253">
            <v>0</v>
          </cell>
          <cell r="AV253">
            <v>0</v>
          </cell>
          <cell r="AW253">
            <v>0</v>
          </cell>
          <cell r="BB253">
            <v>244</v>
          </cell>
          <cell r="BC253">
            <v>244</v>
          </cell>
          <cell r="BD253" t="str">
            <v>RANDOLPH</v>
          </cell>
          <cell r="BE253">
            <v>6163497</v>
          </cell>
          <cell r="BF253">
            <v>4852528</v>
          </cell>
          <cell r="BG253">
            <v>1310969</v>
          </cell>
          <cell r="BH253">
            <v>203726</v>
          </cell>
          <cell r="BI253">
            <v>249352</v>
          </cell>
          <cell r="BJ253">
            <v>38450.75</v>
          </cell>
          <cell r="BK253">
            <v>39428.25</v>
          </cell>
          <cell r="BL253">
            <v>68182</v>
          </cell>
          <cell r="BM253">
            <v>3162.4002367049688</v>
          </cell>
          <cell r="BN253">
            <v>1913270.4002367049</v>
          </cell>
          <cell r="BO253">
            <v>1052014.8655556291</v>
          </cell>
          <cell r="CB253">
            <v>244</v>
          </cell>
          <cell r="CC253" t="str">
            <v>RANDOLPH</v>
          </cell>
          <cell r="CD253">
            <v>0</v>
          </cell>
          <cell r="CE253">
            <v>0</v>
          </cell>
          <cell r="CF253">
            <v>0</v>
          </cell>
          <cell r="CG253">
            <v>0</v>
          </cell>
          <cell r="CH253">
            <v>0</v>
          </cell>
          <cell r="CI253">
            <v>0</v>
          </cell>
          <cell r="CJ253">
            <v>0</v>
          </cell>
          <cell r="CK253">
            <v>0</v>
          </cell>
          <cell r="CL253">
            <v>0</v>
          </cell>
          <cell r="CM253">
            <v>0</v>
          </cell>
          <cell r="CO253">
            <v>0</v>
          </cell>
          <cell r="CQ253">
            <v>1310969</v>
          </cell>
          <cell r="CR253">
            <v>1310969</v>
          </cell>
          <cell r="CS253">
            <v>0</v>
          </cell>
          <cell r="CT253">
            <v>3162.4002367049688</v>
          </cell>
          <cell r="CU253">
            <v>3162.4002367049688</v>
          </cell>
          <cell r="CW253">
            <v>0</v>
          </cell>
        </row>
        <row r="254">
          <cell r="A254">
            <v>245</v>
          </cell>
          <cell r="B254">
            <v>245</v>
          </cell>
          <cell r="C254" t="str">
            <v>RAYNHAM</v>
          </cell>
          <cell r="D254">
            <v>0</v>
          </cell>
          <cell r="E254">
            <v>0</v>
          </cell>
          <cell r="F254">
            <v>0</v>
          </cell>
          <cell r="G254">
            <v>0</v>
          </cell>
          <cell r="H254">
            <v>0</v>
          </cell>
          <cell r="J254">
            <v>0</v>
          </cell>
          <cell r="K254"/>
          <cell r="L254">
            <v>0</v>
          </cell>
          <cell r="M254">
            <v>0</v>
          </cell>
          <cell r="O254">
            <v>0</v>
          </cell>
          <cell r="Q254">
            <v>0</v>
          </cell>
          <cell r="R254">
            <v>0</v>
          </cell>
          <cell r="S254">
            <v>0</v>
          </cell>
          <cell r="T254">
            <v>0</v>
          </cell>
          <cell r="V254">
            <v>0</v>
          </cell>
          <cell r="AA254">
            <v>245</v>
          </cell>
          <cell r="AR254">
            <v>245</v>
          </cell>
          <cell r="BB254">
            <v>245</v>
          </cell>
          <cell r="BC254">
            <v>245</v>
          </cell>
          <cell r="BD254" t="str">
            <v>RAYNHAM</v>
          </cell>
          <cell r="BE254">
            <v>0</v>
          </cell>
          <cell r="BF254">
            <v>0</v>
          </cell>
          <cell r="BG254">
            <v>0</v>
          </cell>
          <cell r="BH254">
            <v>0</v>
          </cell>
          <cell r="BI254">
            <v>0</v>
          </cell>
          <cell r="BJ254">
            <v>0</v>
          </cell>
          <cell r="BK254">
            <v>0</v>
          </cell>
          <cell r="BL254">
            <v>0</v>
          </cell>
          <cell r="BM254">
            <v>0</v>
          </cell>
          <cell r="BN254">
            <v>0</v>
          </cell>
          <cell r="BO254">
            <v>0</v>
          </cell>
          <cell r="CB254">
            <v>245</v>
          </cell>
          <cell r="CC254" t="str">
            <v>RAYNHAM</v>
          </cell>
          <cell r="CD254">
            <v>0</v>
          </cell>
          <cell r="CE254">
            <v>0</v>
          </cell>
          <cell r="CF254">
            <v>0</v>
          </cell>
          <cell r="CG254">
            <v>0</v>
          </cell>
          <cell r="CH254">
            <v>0</v>
          </cell>
          <cell r="CI254">
            <v>0</v>
          </cell>
          <cell r="CJ254">
            <v>0</v>
          </cell>
          <cell r="CK254">
            <v>0</v>
          </cell>
          <cell r="CL254">
            <v>0</v>
          </cell>
          <cell r="CM254">
            <v>0</v>
          </cell>
          <cell r="CO254">
            <v>0</v>
          </cell>
          <cell r="CQ254">
            <v>0</v>
          </cell>
          <cell r="CR254">
            <v>0</v>
          </cell>
          <cell r="CS254">
            <v>0</v>
          </cell>
          <cell r="CT254">
            <v>0</v>
          </cell>
          <cell r="CU254">
            <v>0</v>
          </cell>
          <cell r="CW254">
            <v>0</v>
          </cell>
        </row>
        <row r="255">
          <cell r="A255">
            <v>246</v>
          </cell>
          <cell r="B255">
            <v>246</v>
          </cell>
          <cell r="C255" t="str">
            <v>READING</v>
          </cell>
          <cell r="D255">
            <v>2</v>
          </cell>
          <cell r="E255">
            <v>32525</v>
          </cell>
          <cell r="F255">
            <v>0</v>
          </cell>
          <cell r="G255">
            <v>1786</v>
          </cell>
          <cell r="H255">
            <v>34311</v>
          </cell>
          <cell r="J255">
            <v>43.109155594784539</v>
          </cell>
          <cell r="K255">
            <v>1.0628882882767237E-2</v>
          </cell>
          <cell r="L255">
            <v>1786</v>
          </cell>
          <cell r="M255">
            <v>1829.1091555947846</v>
          </cell>
          <cell r="O255">
            <v>32481.890844405214</v>
          </cell>
          <cell r="Q255">
            <v>0</v>
          </cell>
          <cell r="R255">
            <v>43.109155594784539</v>
          </cell>
          <cell r="S255">
            <v>1786</v>
          </cell>
          <cell r="T255">
            <v>1829.1091555947846</v>
          </cell>
          <cell r="V255">
            <v>5841.8500898225193</v>
          </cell>
          <cell r="AA255">
            <v>246</v>
          </cell>
          <cell r="AB255">
            <v>2</v>
          </cell>
          <cell r="AC255">
            <v>0</v>
          </cell>
          <cell r="AD255">
            <v>0</v>
          </cell>
          <cell r="AE255">
            <v>32525</v>
          </cell>
          <cell r="AF255">
            <v>0</v>
          </cell>
          <cell r="AG255">
            <v>0</v>
          </cell>
          <cell r="AH255">
            <v>32525</v>
          </cell>
          <cell r="AI255">
            <v>0</v>
          </cell>
          <cell r="AJ255">
            <v>1786</v>
          </cell>
          <cell r="AK255">
            <v>34311</v>
          </cell>
          <cell r="AL255">
            <v>0</v>
          </cell>
          <cell r="AM255">
            <v>0</v>
          </cell>
          <cell r="AN255">
            <v>0</v>
          </cell>
          <cell r="AO255">
            <v>0</v>
          </cell>
          <cell r="AP255">
            <v>34311</v>
          </cell>
          <cell r="AR255">
            <v>246</v>
          </cell>
          <cell r="AS255">
            <v>0</v>
          </cell>
          <cell r="AT255">
            <v>0</v>
          </cell>
          <cell r="AU255">
            <v>0</v>
          </cell>
          <cell r="AV255">
            <v>0</v>
          </cell>
          <cell r="AW255">
            <v>0</v>
          </cell>
          <cell r="BB255">
            <v>246</v>
          </cell>
          <cell r="BC255">
            <v>246</v>
          </cell>
          <cell r="BD255" t="str">
            <v>READING</v>
          </cell>
          <cell r="BE255">
            <v>32525</v>
          </cell>
          <cell r="BF255">
            <v>38194</v>
          </cell>
          <cell r="BG255">
            <v>0</v>
          </cell>
          <cell r="BH255">
            <v>3417</v>
          </cell>
          <cell r="BI255">
            <v>585</v>
          </cell>
          <cell r="BJ255">
            <v>0</v>
          </cell>
          <cell r="BK255">
            <v>0</v>
          </cell>
          <cell r="BL255">
            <v>0</v>
          </cell>
          <cell r="BM255">
            <v>53.850089822519294</v>
          </cell>
          <cell r="BN255">
            <v>4055.8500898225193</v>
          </cell>
          <cell r="BO255">
            <v>43.109155594784539</v>
          </cell>
          <cell r="CB255">
            <v>246</v>
          </cell>
          <cell r="CC255" t="str">
            <v>READING</v>
          </cell>
          <cell r="CD255">
            <v>0</v>
          </cell>
          <cell r="CE255">
            <v>0</v>
          </cell>
          <cell r="CF255">
            <v>0</v>
          </cell>
          <cell r="CG255">
            <v>0</v>
          </cell>
          <cell r="CH255">
            <v>0</v>
          </cell>
          <cell r="CI255">
            <v>0</v>
          </cell>
          <cell r="CJ255">
            <v>0</v>
          </cell>
          <cell r="CK255">
            <v>0</v>
          </cell>
          <cell r="CL255">
            <v>0</v>
          </cell>
          <cell r="CM255">
            <v>0</v>
          </cell>
          <cell r="CO255">
            <v>0</v>
          </cell>
          <cell r="CQ255">
            <v>0</v>
          </cell>
          <cell r="CR255">
            <v>0</v>
          </cell>
          <cell r="CS255">
            <v>0</v>
          </cell>
          <cell r="CT255">
            <v>53.850089822519294</v>
          </cell>
          <cell r="CU255">
            <v>53.850089822519294</v>
          </cell>
          <cell r="CW255">
            <v>0</v>
          </cell>
        </row>
        <row r="256">
          <cell r="A256">
            <v>247</v>
          </cell>
          <cell r="B256">
            <v>247</v>
          </cell>
          <cell r="C256" t="str">
            <v>REHOBOTH</v>
          </cell>
          <cell r="D256">
            <v>0</v>
          </cell>
          <cell r="E256">
            <v>0</v>
          </cell>
          <cell r="F256">
            <v>0</v>
          </cell>
          <cell r="G256">
            <v>0</v>
          </cell>
          <cell r="H256">
            <v>0</v>
          </cell>
          <cell r="J256">
            <v>0</v>
          </cell>
          <cell r="K256"/>
          <cell r="L256">
            <v>0</v>
          </cell>
          <cell r="M256">
            <v>0</v>
          </cell>
          <cell r="O256">
            <v>0</v>
          </cell>
          <cell r="Q256">
            <v>0</v>
          </cell>
          <cell r="R256">
            <v>0</v>
          </cell>
          <cell r="S256">
            <v>0</v>
          </cell>
          <cell r="T256">
            <v>0</v>
          </cell>
          <cell r="V256">
            <v>0</v>
          </cell>
          <cell r="AA256">
            <v>247</v>
          </cell>
          <cell r="AR256">
            <v>247</v>
          </cell>
          <cell r="BB256">
            <v>247</v>
          </cell>
          <cell r="BC256">
            <v>247</v>
          </cell>
          <cell r="BD256" t="str">
            <v>REHOBOTH</v>
          </cell>
          <cell r="BE256">
            <v>0</v>
          </cell>
          <cell r="BF256">
            <v>0</v>
          </cell>
          <cell r="BG256">
            <v>0</v>
          </cell>
          <cell r="BH256">
            <v>0</v>
          </cell>
          <cell r="BI256">
            <v>0</v>
          </cell>
          <cell r="BJ256">
            <v>0</v>
          </cell>
          <cell r="BK256">
            <v>0</v>
          </cell>
          <cell r="BL256">
            <v>0</v>
          </cell>
          <cell r="BM256">
            <v>0</v>
          </cell>
          <cell r="BN256">
            <v>0</v>
          </cell>
          <cell r="BO256">
            <v>0</v>
          </cell>
          <cell r="CB256">
            <v>247</v>
          </cell>
          <cell r="CC256" t="str">
            <v>REHOBOTH</v>
          </cell>
          <cell r="CD256">
            <v>0</v>
          </cell>
          <cell r="CE256">
            <v>0</v>
          </cell>
          <cell r="CF256">
            <v>0</v>
          </cell>
          <cell r="CG256">
            <v>0</v>
          </cell>
          <cell r="CH256">
            <v>0</v>
          </cell>
          <cell r="CI256">
            <v>0</v>
          </cell>
          <cell r="CJ256">
            <v>0</v>
          </cell>
          <cell r="CK256">
            <v>0</v>
          </cell>
          <cell r="CL256">
            <v>0</v>
          </cell>
          <cell r="CM256">
            <v>0</v>
          </cell>
          <cell r="CO256">
            <v>0</v>
          </cell>
          <cell r="CQ256">
            <v>0</v>
          </cell>
          <cell r="CR256">
            <v>0</v>
          </cell>
          <cell r="CS256">
            <v>0</v>
          </cell>
          <cell r="CT256">
            <v>0</v>
          </cell>
          <cell r="CU256">
            <v>0</v>
          </cell>
          <cell r="CW256">
            <v>0</v>
          </cell>
        </row>
        <row r="257">
          <cell r="A257">
            <v>248</v>
          </cell>
          <cell r="B257">
            <v>248</v>
          </cell>
          <cell r="C257" t="str">
            <v>REVERE</v>
          </cell>
          <cell r="D257">
            <v>414</v>
          </cell>
          <cell r="E257">
            <v>5192069</v>
          </cell>
          <cell r="F257">
            <v>0</v>
          </cell>
          <cell r="G257">
            <v>364028</v>
          </cell>
          <cell r="H257">
            <v>5556097</v>
          </cell>
          <cell r="J257">
            <v>1087226.3008794989</v>
          </cell>
          <cell r="K257">
            <v>0.54945113745661822</v>
          </cell>
          <cell r="L257">
            <v>364028</v>
          </cell>
          <cell r="M257">
            <v>1451254.3008794989</v>
          </cell>
          <cell r="O257">
            <v>4104842.6991205011</v>
          </cell>
          <cell r="Q257">
            <v>0</v>
          </cell>
          <cell r="R257">
            <v>1087226.3008794989</v>
          </cell>
          <cell r="S257">
            <v>364028</v>
          </cell>
          <cell r="T257">
            <v>1451254.3008794989</v>
          </cell>
          <cell r="V257">
            <v>2342777.75</v>
          </cell>
          <cell r="AA257">
            <v>248</v>
          </cell>
          <cell r="AB257">
            <v>414</v>
          </cell>
          <cell r="AC257">
            <v>3.0189908343756109</v>
          </cell>
          <cell r="AD257">
            <v>0</v>
          </cell>
          <cell r="AE257">
            <v>5236536</v>
          </cell>
          <cell r="AF257">
            <v>0</v>
          </cell>
          <cell r="AG257">
            <v>0</v>
          </cell>
          <cell r="AH257">
            <v>5236536</v>
          </cell>
          <cell r="AI257">
            <v>0</v>
          </cell>
          <cell r="AJ257">
            <v>367052</v>
          </cell>
          <cell r="AK257">
            <v>5603588</v>
          </cell>
          <cell r="AL257">
            <v>0</v>
          </cell>
          <cell r="AM257">
            <v>0</v>
          </cell>
          <cell r="AN257">
            <v>0</v>
          </cell>
          <cell r="AO257">
            <v>0</v>
          </cell>
          <cell r="AP257">
            <v>5603588</v>
          </cell>
          <cell r="AR257">
            <v>248</v>
          </cell>
          <cell r="AS257">
            <v>0</v>
          </cell>
          <cell r="AT257">
            <v>0</v>
          </cell>
          <cell r="AU257">
            <v>0</v>
          </cell>
          <cell r="AV257">
            <v>0</v>
          </cell>
          <cell r="AW257">
            <v>0</v>
          </cell>
          <cell r="BB257">
            <v>248</v>
          </cell>
          <cell r="BC257">
            <v>248</v>
          </cell>
          <cell r="BD257" t="str">
            <v>REVERE</v>
          </cell>
          <cell r="BE257">
            <v>5192069</v>
          </cell>
          <cell r="BF257">
            <v>3833953</v>
          </cell>
          <cell r="BG257">
            <v>1358116</v>
          </cell>
          <cell r="BH257">
            <v>191714.5</v>
          </cell>
          <cell r="BI257">
            <v>236551</v>
          </cell>
          <cell r="BJ257">
            <v>87014.5</v>
          </cell>
          <cell r="BK257">
            <v>105353.75</v>
          </cell>
          <cell r="BL257">
            <v>0</v>
          </cell>
          <cell r="BM257">
            <v>0</v>
          </cell>
          <cell r="BN257">
            <v>1978749.75</v>
          </cell>
          <cell r="BO257">
            <v>1087226.3008794989</v>
          </cell>
          <cell r="CB257">
            <v>248</v>
          </cell>
          <cell r="CC257" t="str">
            <v>REVERE</v>
          </cell>
          <cell r="CD257">
            <v>-4.2800000000000296</v>
          </cell>
          <cell r="CE257">
            <v>-44467</v>
          </cell>
          <cell r="CF257">
            <v>0</v>
          </cell>
          <cell r="CG257">
            <v>-3024</v>
          </cell>
          <cell r="CH257">
            <v>-47491</v>
          </cell>
          <cell r="CI257">
            <v>0</v>
          </cell>
          <cell r="CJ257">
            <v>0</v>
          </cell>
          <cell r="CK257">
            <v>0</v>
          </cell>
          <cell r="CL257">
            <v>0</v>
          </cell>
          <cell r="CM257">
            <v>-47491</v>
          </cell>
          <cell r="CO257">
            <v>-3024</v>
          </cell>
          <cell r="CQ257">
            <v>1358116</v>
          </cell>
          <cell r="CR257">
            <v>1402583</v>
          </cell>
          <cell r="CS257">
            <v>-44467</v>
          </cell>
          <cell r="CT257">
            <v>-26506.966644340311</v>
          </cell>
          <cell r="CU257">
            <v>0</v>
          </cell>
          <cell r="CW257">
            <v>0</v>
          </cell>
        </row>
        <row r="258">
          <cell r="A258">
            <v>249</v>
          </cell>
          <cell r="B258">
            <v>249</v>
          </cell>
          <cell r="C258" t="str">
            <v>RICHMOND</v>
          </cell>
          <cell r="D258">
            <v>0</v>
          </cell>
          <cell r="E258">
            <v>0</v>
          </cell>
          <cell r="F258">
            <v>0</v>
          </cell>
          <cell r="G258">
            <v>0</v>
          </cell>
          <cell r="H258">
            <v>0</v>
          </cell>
          <cell r="J258">
            <v>48.012853821504208</v>
          </cell>
          <cell r="K258">
            <v>5.3258994891507774E-3</v>
          </cell>
          <cell r="L258">
            <v>0</v>
          </cell>
          <cell r="M258">
            <v>48.012853821504208</v>
          </cell>
          <cell r="O258">
            <v>-48.012853821504208</v>
          </cell>
          <cell r="Q258">
            <v>0</v>
          </cell>
          <cell r="R258">
            <v>48.012853821504208</v>
          </cell>
          <cell r="S258">
            <v>0</v>
          </cell>
          <cell r="T258">
            <v>48.012853821504208</v>
          </cell>
          <cell r="V258">
            <v>9014.9755772352983</v>
          </cell>
          <cell r="AA258">
            <v>249</v>
          </cell>
          <cell r="AR258">
            <v>249</v>
          </cell>
          <cell r="BB258">
            <v>249</v>
          </cell>
          <cell r="BC258">
            <v>249</v>
          </cell>
          <cell r="BD258" t="str">
            <v>RICHMOND</v>
          </cell>
          <cell r="BE258">
            <v>0</v>
          </cell>
          <cell r="BF258">
            <v>15183</v>
          </cell>
          <cell r="BG258">
            <v>0</v>
          </cell>
          <cell r="BH258">
            <v>3795.75</v>
          </cell>
          <cell r="BI258">
            <v>0</v>
          </cell>
          <cell r="BJ258">
            <v>0</v>
          </cell>
          <cell r="BK258">
            <v>0</v>
          </cell>
          <cell r="BL258">
            <v>5159.25</v>
          </cell>
          <cell r="BM258">
            <v>59.97557723529826</v>
          </cell>
          <cell r="BN258">
            <v>9014.9755772352983</v>
          </cell>
          <cell r="BO258">
            <v>48.012853821504208</v>
          </cell>
          <cell r="CB258">
            <v>249</v>
          </cell>
          <cell r="CC258" t="str">
            <v>RICHMOND</v>
          </cell>
          <cell r="CD258">
            <v>0</v>
          </cell>
          <cell r="CE258">
            <v>0</v>
          </cell>
          <cell r="CF258">
            <v>0</v>
          </cell>
          <cell r="CG258">
            <v>0</v>
          </cell>
          <cell r="CH258">
            <v>0</v>
          </cell>
          <cell r="CI258">
            <v>0</v>
          </cell>
          <cell r="CJ258">
            <v>0</v>
          </cell>
          <cell r="CK258">
            <v>0</v>
          </cell>
          <cell r="CL258">
            <v>0</v>
          </cell>
          <cell r="CM258">
            <v>0</v>
          </cell>
          <cell r="CO258">
            <v>0</v>
          </cell>
          <cell r="CQ258">
            <v>0</v>
          </cell>
          <cell r="CR258">
            <v>0</v>
          </cell>
          <cell r="CS258">
            <v>0</v>
          </cell>
          <cell r="CT258">
            <v>59.97557723529826</v>
          </cell>
          <cell r="CU258">
            <v>59.97557723529826</v>
          </cell>
          <cell r="CW258">
            <v>0</v>
          </cell>
        </row>
        <row r="259">
          <cell r="A259">
            <v>250</v>
          </cell>
          <cell r="B259">
            <v>250</v>
          </cell>
          <cell r="C259" t="str">
            <v>ROCHESTER</v>
          </cell>
          <cell r="D259">
            <v>1</v>
          </cell>
          <cell r="E259">
            <v>12629</v>
          </cell>
          <cell r="F259">
            <v>0</v>
          </cell>
          <cell r="G259">
            <v>893</v>
          </cell>
          <cell r="H259">
            <v>13522</v>
          </cell>
          <cell r="J259">
            <v>43.927191756208906</v>
          </cell>
          <cell r="K259">
            <v>1.2452352445666424E-2</v>
          </cell>
          <cell r="L259">
            <v>893</v>
          </cell>
          <cell r="M259">
            <v>936.92719175620891</v>
          </cell>
          <cell r="O259">
            <v>12585.072808243791</v>
          </cell>
          <cell r="Q259">
            <v>0</v>
          </cell>
          <cell r="R259">
            <v>43.927191756208906</v>
          </cell>
          <cell r="S259">
            <v>893</v>
          </cell>
          <cell r="T259">
            <v>936.92719175620891</v>
          </cell>
          <cell r="V259">
            <v>4420.6219451607412</v>
          </cell>
          <cell r="AA259">
            <v>250</v>
          </cell>
          <cell r="AB259">
            <v>1</v>
          </cell>
          <cell r="AC259">
            <v>0</v>
          </cell>
          <cell r="AD259">
            <v>0</v>
          </cell>
          <cell r="AE259">
            <v>12629</v>
          </cell>
          <cell r="AF259">
            <v>0</v>
          </cell>
          <cell r="AG259">
            <v>0</v>
          </cell>
          <cell r="AH259">
            <v>12629</v>
          </cell>
          <cell r="AI259">
            <v>0</v>
          </cell>
          <cell r="AJ259">
            <v>893</v>
          </cell>
          <cell r="AK259">
            <v>13522</v>
          </cell>
          <cell r="AL259">
            <v>0</v>
          </cell>
          <cell r="AM259">
            <v>0</v>
          </cell>
          <cell r="AN259">
            <v>0</v>
          </cell>
          <cell r="AO259">
            <v>0</v>
          </cell>
          <cell r="AP259">
            <v>13522</v>
          </cell>
          <cell r="AR259">
            <v>250</v>
          </cell>
          <cell r="AS259">
            <v>0</v>
          </cell>
          <cell r="AT259">
            <v>0</v>
          </cell>
          <cell r="AU259">
            <v>0</v>
          </cell>
          <cell r="AV259">
            <v>0</v>
          </cell>
          <cell r="AW259">
            <v>0</v>
          </cell>
          <cell r="BB259">
            <v>250</v>
          </cell>
          <cell r="BC259">
            <v>250</v>
          </cell>
          <cell r="BD259" t="str">
            <v>ROCHESTER</v>
          </cell>
          <cell r="BE259">
            <v>12629</v>
          </cell>
          <cell r="BF259">
            <v>13891</v>
          </cell>
          <cell r="BG259">
            <v>0</v>
          </cell>
          <cell r="BH259">
            <v>3472.75</v>
          </cell>
          <cell r="BI259">
            <v>0</v>
          </cell>
          <cell r="BJ259">
            <v>0</v>
          </cell>
          <cell r="BK259">
            <v>0</v>
          </cell>
          <cell r="BL259">
            <v>0</v>
          </cell>
          <cell r="BM259">
            <v>54.871945160741234</v>
          </cell>
          <cell r="BN259">
            <v>3527.6219451607412</v>
          </cell>
          <cell r="BO259">
            <v>43.927191756208906</v>
          </cell>
          <cell r="CB259">
            <v>250</v>
          </cell>
          <cell r="CC259" t="str">
            <v>ROCHESTER</v>
          </cell>
          <cell r="CD259">
            <v>0</v>
          </cell>
          <cell r="CE259">
            <v>0</v>
          </cell>
          <cell r="CF259">
            <v>0</v>
          </cell>
          <cell r="CG259">
            <v>0</v>
          </cell>
          <cell r="CH259">
            <v>0</v>
          </cell>
          <cell r="CI259">
            <v>0</v>
          </cell>
          <cell r="CJ259">
            <v>0</v>
          </cell>
          <cell r="CK259">
            <v>0</v>
          </cell>
          <cell r="CL259">
            <v>0</v>
          </cell>
          <cell r="CM259">
            <v>0</v>
          </cell>
          <cell r="CO259">
            <v>0</v>
          </cell>
          <cell r="CQ259">
            <v>0</v>
          </cell>
          <cell r="CR259">
            <v>0</v>
          </cell>
          <cell r="CS259">
            <v>0</v>
          </cell>
          <cell r="CT259">
            <v>54.871945160741234</v>
          </cell>
          <cell r="CU259">
            <v>54.871945160741234</v>
          </cell>
          <cell r="CW259">
            <v>0</v>
          </cell>
        </row>
        <row r="260">
          <cell r="A260">
            <v>251</v>
          </cell>
          <cell r="B260">
            <v>251</v>
          </cell>
          <cell r="C260" t="str">
            <v>ROCKLAND</v>
          </cell>
          <cell r="D260">
            <v>99</v>
          </cell>
          <cell r="E260">
            <v>1294608</v>
          </cell>
          <cell r="F260">
            <v>0</v>
          </cell>
          <cell r="G260">
            <v>88395</v>
          </cell>
          <cell r="H260">
            <v>1383003</v>
          </cell>
          <cell r="J260">
            <v>16195.256059243162</v>
          </cell>
          <cell r="K260">
            <v>0.10875144770311548</v>
          </cell>
          <cell r="L260">
            <v>88395</v>
          </cell>
          <cell r="M260">
            <v>104590.25605924317</v>
          </cell>
          <cell r="O260">
            <v>1278412.7439407569</v>
          </cell>
          <cell r="Q260">
            <v>0</v>
          </cell>
          <cell r="R260">
            <v>16195.256059243162</v>
          </cell>
          <cell r="S260">
            <v>88395</v>
          </cell>
          <cell r="T260">
            <v>104590.25605924317</v>
          </cell>
          <cell r="V260">
            <v>237314.9123441113</v>
          </cell>
          <cell r="AA260">
            <v>251</v>
          </cell>
          <cell r="AB260">
            <v>99</v>
          </cell>
          <cell r="AC260">
            <v>1.3157894736842105E-2</v>
          </cell>
          <cell r="AD260">
            <v>0</v>
          </cell>
          <cell r="AE260">
            <v>1294608</v>
          </cell>
          <cell r="AF260">
            <v>0</v>
          </cell>
          <cell r="AG260">
            <v>0</v>
          </cell>
          <cell r="AH260">
            <v>1294608</v>
          </cell>
          <cell r="AI260">
            <v>0</v>
          </cell>
          <cell r="AJ260">
            <v>88395</v>
          </cell>
          <cell r="AK260">
            <v>1383003</v>
          </cell>
          <cell r="AL260">
            <v>0</v>
          </cell>
          <cell r="AM260">
            <v>0</v>
          </cell>
          <cell r="AN260">
            <v>0</v>
          </cell>
          <cell r="AO260">
            <v>0</v>
          </cell>
          <cell r="AP260">
            <v>1383003</v>
          </cell>
          <cell r="AR260">
            <v>251</v>
          </cell>
          <cell r="AS260">
            <v>0</v>
          </cell>
          <cell r="AT260">
            <v>0</v>
          </cell>
          <cell r="AU260">
            <v>0</v>
          </cell>
          <cell r="AV260">
            <v>0</v>
          </cell>
          <cell r="AW260">
            <v>0</v>
          </cell>
          <cell r="BB260">
            <v>251</v>
          </cell>
          <cell r="BC260">
            <v>251</v>
          </cell>
          <cell r="BD260" t="str">
            <v>ROCKLAND</v>
          </cell>
          <cell r="BE260">
            <v>1294608</v>
          </cell>
          <cell r="BF260">
            <v>1275263</v>
          </cell>
          <cell r="BG260">
            <v>19345</v>
          </cell>
          <cell r="BH260">
            <v>56654.75</v>
          </cell>
          <cell r="BI260">
            <v>40559</v>
          </cell>
          <cell r="BJ260">
            <v>13524</v>
          </cell>
          <cell r="BK260">
            <v>17951.75</v>
          </cell>
          <cell r="BL260">
            <v>0</v>
          </cell>
          <cell r="BM260">
            <v>885.41234411130426</v>
          </cell>
          <cell r="BN260">
            <v>148919.9123441113</v>
          </cell>
          <cell r="BO260">
            <v>16195.256059243162</v>
          </cell>
          <cell r="CB260">
            <v>251</v>
          </cell>
          <cell r="CC260" t="str">
            <v>ROCKLAND</v>
          </cell>
          <cell r="CD260">
            <v>0</v>
          </cell>
          <cell r="CE260">
            <v>0</v>
          </cell>
          <cell r="CF260">
            <v>0</v>
          </cell>
          <cell r="CG260">
            <v>0</v>
          </cell>
          <cell r="CH260">
            <v>0</v>
          </cell>
          <cell r="CI260">
            <v>0</v>
          </cell>
          <cell r="CJ260">
            <v>0</v>
          </cell>
          <cell r="CK260">
            <v>0</v>
          </cell>
          <cell r="CL260">
            <v>0</v>
          </cell>
          <cell r="CM260">
            <v>0</v>
          </cell>
          <cell r="CO260">
            <v>0</v>
          </cell>
          <cell r="CQ260">
            <v>19345</v>
          </cell>
          <cell r="CR260">
            <v>19345</v>
          </cell>
          <cell r="CS260">
            <v>0</v>
          </cell>
          <cell r="CT260">
            <v>885.41234411130426</v>
          </cell>
          <cell r="CU260">
            <v>885.41234411130426</v>
          </cell>
          <cell r="CW260">
            <v>0</v>
          </cell>
        </row>
        <row r="261">
          <cell r="A261">
            <v>252</v>
          </cell>
          <cell r="B261">
            <v>252</v>
          </cell>
          <cell r="C261" t="str">
            <v>ROCKPORT</v>
          </cell>
          <cell r="D261">
            <v>0</v>
          </cell>
          <cell r="E261">
            <v>0</v>
          </cell>
          <cell r="F261">
            <v>0</v>
          </cell>
          <cell r="G261">
            <v>0</v>
          </cell>
          <cell r="H261">
            <v>0</v>
          </cell>
          <cell r="J261">
            <v>0</v>
          </cell>
          <cell r="K261"/>
          <cell r="L261">
            <v>0</v>
          </cell>
          <cell r="M261">
            <v>0</v>
          </cell>
          <cell r="O261">
            <v>0</v>
          </cell>
          <cell r="Q261">
            <v>0</v>
          </cell>
          <cell r="R261">
            <v>0</v>
          </cell>
          <cell r="S261">
            <v>0</v>
          </cell>
          <cell r="T261">
            <v>0</v>
          </cell>
          <cell r="V261">
            <v>0</v>
          </cell>
          <cell r="AA261">
            <v>252</v>
          </cell>
          <cell r="AR261">
            <v>252</v>
          </cell>
          <cell r="BB261">
            <v>252</v>
          </cell>
          <cell r="BC261">
            <v>252</v>
          </cell>
          <cell r="BD261" t="str">
            <v>ROCKPORT</v>
          </cell>
          <cell r="BE261">
            <v>0</v>
          </cell>
          <cell r="BF261">
            <v>0</v>
          </cell>
          <cell r="BG261">
            <v>0</v>
          </cell>
          <cell r="BH261">
            <v>0</v>
          </cell>
          <cell r="BI261">
            <v>0</v>
          </cell>
          <cell r="BJ261">
            <v>0</v>
          </cell>
          <cell r="BK261">
            <v>0</v>
          </cell>
          <cell r="BL261">
            <v>0</v>
          </cell>
          <cell r="BM261">
            <v>0</v>
          </cell>
          <cell r="BN261">
            <v>0</v>
          </cell>
          <cell r="BO261">
            <v>0</v>
          </cell>
          <cell r="CB261">
            <v>252</v>
          </cell>
          <cell r="CC261" t="str">
            <v>ROCKPORT</v>
          </cell>
          <cell r="CD261">
            <v>0</v>
          </cell>
          <cell r="CE261">
            <v>0</v>
          </cell>
          <cell r="CF261">
            <v>0</v>
          </cell>
          <cell r="CG261">
            <v>0</v>
          </cell>
          <cell r="CH261">
            <v>0</v>
          </cell>
          <cell r="CI261">
            <v>0</v>
          </cell>
          <cell r="CJ261">
            <v>0</v>
          </cell>
          <cell r="CK261">
            <v>0</v>
          </cell>
          <cell r="CL261">
            <v>0</v>
          </cell>
          <cell r="CM261">
            <v>0</v>
          </cell>
          <cell r="CO261">
            <v>0</v>
          </cell>
          <cell r="CQ261">
            <v>0</v>
          </cell>
          <cell r="CR261">
            <v>0</v>
          </cell>
          <cell r="CS261">
            <v>0</v>
          </cell>
          <cell r="CT261">
            <v>0</v>
          </cell>
          <cell r="CU261">
            <v>0</v>
          </cell>
          <cell r="CW261">
            <v>0</v>
          </cell>
        </row>
        <row r="262">
          <cell r="A262">
            <v>253</v>
          </cell>
          <cell r="B262">
            <v>253</v>
          </cell>
          <cell r="C262" t="str">
            <v>ROWE</v>
          </cell>
          <cell r="D262">
            <v>3</v>
          </cell>
          <cell r="E262">
            <v>100314</v>
          </cell>
          <cell r="F262">
            <v>0</v>
          </cell>
          <cell r="G262">
            <v>2679</v>
          </cell>
          <cell r="H262">
            <v>102993</v>
          </cell>
          <cell r="J262">
            <v>33112.277947488838</v>
          </cell>
          <cell r="K262">
            <v>0.5583253230683064</v>
          </cell>
          <cell r="L262">
            <v>2679</v>
          </cell>
          <cell r="M262">
            <v>35791.277947488838</v>
          </cell>
          <cell r="O262">
            <v>67201.722052511162</v>
          </cell>
          <cell r="Q262">
            <v>0</v>
          </cell>
          <cell r="R262">
            <v>33112.277947488838</v>
          </cell>
          <cell r="S262">
            <v>2679</v>
          </cell>
          <cell r="T262">
            <v>35791.277947488838</v>
          </cell>
          <cell r="V262">
            <v>61985.423297296569</v>
          </cell>
          <cell r="AA262">
            <v>253</v>
          </cell>
          <cell r="AB262">
            <v>3</v>
          </cell>
          <cell r="AC262">
            <v>0</v>
          </cell>
          <cell r="AD262">
            <v>0</v>
          </cell>
          <cell r="AE262">
            <v>100314</v>
          </cell>
          <cell r="AF262">
            <v>0</v>
          </cell>
          <cell r="AG262">
            <v>0</v>
          </cell>
          <cell r="AH262">
            <v>100314</v>
          </cell>
          <cell r="AI262">
            <v>0</v>
          </cell>
          <cell r="AJ262">
            <v>2679</v>
          </cell>
          <cell r="AK262">
            <v>102993</v>
          </cell>
          <cell r="AL262">
            <v>0</v>
          </cell>
          <cell r="AM262">
            <v>0</v>
          </cell>
          <cell r="AN262">
            <v>0</v>
          </cell>
          <cell r="AO262">
            <v>0</v>
          </cell>
          <cell r="AP262">
            <v>102993</v>
          </cell>
          <cell r="AR262">
            <v>253</v>
          </cell>
          <cell r="AS262">
            <v>0</v>
          </cell>
          <cell r="AT262">
            <v>0</v>
          </cell>
          <cell r="AU262">
            <v>0</v>
          </cell>
          <cell r="AV262">
            <v>0</v>
          </cell>
          <cell r="AW262">
            <v>0</v>
          </cell>
          <cell r="BB262">
            <v>253</v>
          </cell>
          <cell r="BC262">
            <v>253</v>
          </cell>
          <cell r="BD262" t="str">
            <v>ROWE</v>
          </cell>
          <cell r="BE262">
            <v>100314</v>
          </cell>
          <cell r="BF262">
            <v>58950</v>
          </cell>
          <cell r="BG262">
            <v>41364</v>
          </cell>
          <cell r="BH262">
            <v>0</v>
          </cell>
          <cell r="BI262">
            <v>6543</v>
          </cell>
          <cell r="BJ262">
            <v>5146</v>
          </cell>
          <cell r="BK262">
            <v>0</v>
          </cell>
          <cell r="BL262">
            <v>6255</v>
          </cell>
          <cell r="BM262">
            <v>-1.5767027034278271</v>
          </cell>
          <cell r="BN262">
            <v>59306.423297296569</v>
          </cell>
          <cell r="BO262">
            <v>33112.277947488838</v>
          </cell>
          <cell r="CB262">
            <v>253</v>
          </cell>
          <cell r="CC262" t="str">
            <v>ROWE</v>
          </cell>
          <cell r="CD262">
            <v>0</v>
          </cell>
          <cell r="CE262">
            <v>0</v>
          </cell>
          <cell r="CF262">
            <v>0</v>
          </cell>
          <cell r="CG262">
            <v>0</v>
          </cell>
          <cell r="CH262">
            <v>0</v>
          </cell>
          <cell r="CI262">
            <v>0</v>
          </cell>
          <cell r="CJ262">
            <v>0</v>
          </cell>
          <cell r="CK262">
            <v>0</v>
          </cell>
          <cell r="CL262">
            <v>0</v>
          </cell>
          <cell r="CM262">
            <v>0</v>
          </cell>
          <cell r="CO262">
            <v>0</v>
          </cell>
          <cell r="CQ262">
            <v>41364</v>
          </cell>
          <cell r="CR262">
            <v>41364</v>
          </cell>
          <cell r="CS262">
            <v>0</v>
          </cell>
          <cell r="CT262">
            <v>-1.5767027034278271</v>
          </cell>
          <cell r="CU262">
            <v>-1.5767027034278271</v>
          </cell>
          <cell r="CW262">
            <v>0</v>
          </cell>
        </row>
        <row r="263">
          <cell r="A263">
            <v>254</v>
          </cell>
          <cell r="B263">
            <v>254</v>
          </cell>
          <cell r="C263" t="str">
            <v>ROWLEY</v>
          </cell>
          <cell r="D263">
            <v>0</v>
          </cell>
          <cell r="E263">
            <v>0</v>
          </cell>
          <cell r="F263">
            <v>0</v>
          </cell>
          <cell r="G263">
            <v>0</v>
          </cell>
          <cell r="H263">
            <v>0</v>
          </cell>
          <cell r="J263">
            <v>0</v>
          </cell>
          <cell r="K263"/>
          <cell r="L263">
            <v>0</v>
          </cell>
          <cell r="M263">
            <v>0</v>
          </cell>
          <cell r="O263">
            <v>0</v>
          </cell>
          <cell r="Q263">
            <v>0</v>
          </cell>
          <cell r="R263">
            <v>0</v>
          </cell>
          <cell r="S263">
            <v>0</v>
          </cell>
          <cell r="T263">
            <v>0</v>
          </cell>
          <cell r="V263">
            <v>0</v>
          </cell>
          <cell r="AA263">
            <v>254</v>
          </cell>
          <cell r="AR263">
            <v>254</v>
          </cell>
          <cell r="BB263">
            <v>254</v>
          </cell>
          <cell r="BC263">
            <v>254</v>
          </cell>
          <cell r="BD263" t="str">
            <v>ROWLEY</v>
          </cell>
          <cell r="BE263">
            <v>0</v>
          </cell>
          <cell r="BF263">
            <v>0</v>
          </cell>
          <cell r="BG263">
            <v>0</v>
          </cell>
          <cell r="BH263">
            <v>0</v>
          </cell>
          <cell r="BI263">
            <v>0</v>
          </cell>
          <cell r="BJ263">
            <v>0</v>
          </cell>
          <cell r="BK263">
            <v>0</v>
          </cell>
          <cell r="BL263">
            <v>0</v>
          </cell>
          <cell r="BM263">
            <v>0</v>
          </cell>
          <cell r="BN263">
            <v>0</v>
          </cell>
          <cell r="BO263">
            <v>0</v>
          </cell>
          <cell r="CB263">
            <v>254</v>
          </cell>
          <cell r="CC263" t="str">
            <v>ROWLEY</v>
          </cell>
          <cell r="CD263">
            <v>0</v>
          </cell>
          <cell r="CE263">
            <v>0</v>
          </cell>
          <cell r="CF263">
            <v>0</v>
          </cell>
          <cell r="CG263">
            <v>0</v>
          </cell>
          <cell r="CH263">
            <v>0</v>
          </cell>
          <cell r="CI263">
            <v>0</v>
          </cell>
          <cell r="CJ263">
            <v>0</v>
          </cell>
          <cell r="CK263">
            <v>0</v>
          </cell>
          <cell r="CL263">
            <v>0</v>
          </cell>
          <cell r="CM263">
            <v>0</v>
          </cell>
          <cell r="CO263">
            <v>0</v>
          </cell>
          <cell r="CQ263">
            <v>0</v>
          </cell>
          <cell r="CR263">
            <v>0</v>
          </cell>
          <cell r="CS263">
            <v>0</v>
          </cell>
          <cell r="CT263">
            <v>0</v>
          </cell>
          <cell r="CU263">
            <v>0</v>
          </cell>
          <cell r="CW263">
            <v>0</v>
          </cell>
        </row>
        <row r="264">
          <cell r="A264">
            <v>255</v>
          </cell>
          <cell r="B264">
            <v>255</v>
          </cell>
          <cell r="C264" t="str">
            <v>ROYALSTON</v>
          </cell>
          <cell r="D264">
            <v>0</v>
          </cell>
          <cell r="E264">
            <v>0</v>
          </cell>
          <cell r="F264">
            <v>0</v>
          </cell>
          <cell r="G264">
            <v>0</v>
          </cell>
          <cell r="H264">
            <v>0</v>
          </cell>
          <cell r="J264">
            <v>0</v>
          </cell>
          <cell r="K264"/>
          <cell r="L264">
            <v>0</v>
          </cell>
          <cell r="M264">
            <v>0</v>
          </cell>
          <cell r="O264">
            <v>0</v>
          </cell>
          <cell r="Q264">
            <v>0</v>
          </cell>
          <cell r="R264">
            <v>0</v>
          </cell>
          <cell r="S264">
            <v>0</v>
          </cell>
          <cell r="T264">
            <v>0</v>
          </cell>
          <cell r="V264">
            <v>0</v>
          </cell>
          <cell r="AA264">
            <v>255</v>
          </cell>
          <cell r="AR264">
            <v>255</v>
          </cell>
          <cell r="BB264">
            <v>255</v>
          </cell>
          <cell r="BC264">
            <v>255</v>
          </cell>
          <cell r="BD264" t="str">
            <v>ROYALSTON</v>
          </cell>
          <cell r="BE264">
            <v>0</v>
          </cell>
          <cell r="BF264">
            <v>0</v>
          </cell>
          <cell r="BG264">
            <v>0</v>
          </cell>
          <cell r="BH264">
            <v>0</v>
          </cell>
          <cell r="BI264">
            <v>0</v>
          </cell>
          <cell r="BJ264">
            <v>0</v>
          </cell>
          <cell r="BK264">
            <v>0</v>
          </cell>
          <cell r="BL264">
            <v>0</v>
          </cell>
          <cell r="BM264">
            <v>0</v>
          </cell>
          <cell r="BN264">
            <v>0</v>
          </cell>
          <cell r="BO264">
            <v>0</v>
          </cell>
          <cell r="CB264">
            <v>255</v>
          </cell>
          <cell r="CC264" t="str">
            <v>ROYALSTON</v>
          </cell>
          <cell r="CD264">
            <v>0</v>
          </cell>
          <cell r="CE264">
            <v>0</v>
          </cell>
          <cell r="CF264">
            <v>0</v>
          </cell>
          <cell r="CG264">
            <v>0</v>
          </cell>
          <cell r="CH264">
            <v>0</v>
          </cell>
          <cell r="CI264">
            <v>0</v>
          </cell>
          <cell r="CJ264">
            <v>0</v>
          </cell>
          <cell r="CK264">
            <v>0</v>
          </cell>
          <cell r="CL264">
            <v>0</v>
          </cell>
          <cell r="CM264">
            <v>0</v>
          </cell>
          <cell r="CO264">
            <v>0</v>
          </cell>
          <cell r="CQ264">
            <v>0</v>
          </cell>
          <cell r="CR264">
            <v>0</v>
          </cell>
          <cell r="CS264">
            <v>0</v>
          </cell>
          <cell r="CT264">
            <v>0</v>
          </cell>
          <cell r="CU264">
            <v>0</v>
          </cell>
          <cell r="CW264">
            <v>0</v>
          </cell>
        </row>
        <row r="265">
          <cell r="A265">
            <v>256</v>
          </cell>
          <cell r="B265">
            <v>256</v>
          </cell>
          <cell r="C265" t="str">
            <v>RUSSELL</v>
          </cell>
          <cell r="D265">
            <v>0</v>
          </cell>
          <cell r="E265">
            <v>0</v>
          </cell>
          <cell r="F265">
            <v>0</v>
          </cell>
          <cell r="G265">
            <v>0</v>
          </cell>
          <cell r="H265">
            <v>0</v>
          </cell>
          <cell r="J265">
            <v>0</v>
          </cell>
          <cell r="K265"/>
          <cell r="L265">
            <v>0</v>
          </cell>
          <cell r="M265">
            <v>0</v>
          </cell>
          <cell r="O265">
            <v>0</v>
          </cell>
          <cell r="Q265">
            <v>0</v>
          </cell>
          <cell r="R265">
            <v>0</v>
          </cell>
          <cell r="S265">
            <v>0</v>
          </cell>
          <cell r="T265">
            <v>0</v>
          </cell>
          <cell r="V265">
            <v>0</v>
          </cell>
          <cell r="AA265">
            <v>256</v>
          </cell>
          <cell r="AR265">
            <v>256</v>
          </cell>
          <cell r="BB265">
            <v>256</v>
          </cell>
          <cell r="BC265">
            <v>256</v>
          </cell>
          <cell r="BD265" t="str">
            <v>RUSSELL</v>
          </cell>
          <cell r="BE265">
            <v>0</v>
          </cell>
          <cell r="BF265">
            <v>0</v>
          </cell>
          <cell r="BG265">
            <v>0</v>
          </cell>
          <cell r="BH265">
            <v>0</v>
          </cell>
          <cell r="BI265">
            <v>0</v>
          </cell>
          <cell r="BJ265">
            <v>0</v>
          </cell>
          <cell r="BK265">
            <v>0</v>
          </cell>
          <cell r="BL265">
            <v>0</v>
          </cell>
          <cell r="BM265">
            <v>0</v>
          </cell>
          <cell r="BN265">
            <v>0</v>
          </cell>
          <cell r="BO265">
            <v>0</v>
          </cell>
          <cell r="CB265">
            <v>256</v>
          </cell>
          <cell r="CC265" t="str">
            <v>RUSSELL</v>
          </cell>
          <cell r="CD265">
            <v>0</v>
          </cell>
          <cell r="CE265">
            <v>0</v>
          </cell>
          <cell r="CF265">
            <v>0</v>
          </cell>
          <cell r="CG265">
            <v>0</v>
          </cell>
          <cell r="CH265">
            <v>0</v>
          </cell>
          <cell r="CI265">
            <v>0</v>
          </cell>
          <cell r="CJ265">
            <v>0</v>
          </cell>
          <cell r="CK265">
            <v>0</v>
          </cell>
          <cell r="CL265">
            <v>0</v>
          </cell>
          <cell r="CM265">
            <v>0</v>
          </cell>
          <cell r="CO265">
            <v>0</v>
          </cell>
          <cell r="CQ265">
            <v>0</v>
          </cell>
          <cell r="CR265">
            <v>0</v>
          </cell>
          <cell r="CS265">
            <v>0</v>
          </cell>
          <cell r="CT265">
            <v>0</v>
          </cell>
          <cell r="CU265">
            <v>0</v>
          </cell>
          <cell r="CW265">
            <v>0</v>
          </cell>
        </row>
        <row r="266">
          <cell r="A266">
            <v>257</v>
          </cell>
          <cell r="B266">
            <v>257</v>
          </cell>
          <cell r="C266" t="str">
            <v>RUTLAND</v>
          </cell>
          <cell r="D266">
            <v>0</v>
          </cell>
          <cell r="E266">
            <v>0</v>
          </cell>
          <cell r="F266">
            <v>0</v>
          </cell>
          <cell r="G266">
            <v>0</v>
          </cell>
          <cell r="H266">
            <v>0</v>
          </cell>
          <cell r="J266">
            <v>0</v>
          </cell>
          <cell r="K266"/>
          <cell r="L266">
            <v>0</v>
          </cell>
          <cell r="M266">
            <v>0</v>
          </cell>
          <cell r="O266">
            <v>0</v>
          </cell>
          <cell r="Q266">
            <v>0</v>
          </cell>
          <cell r="R266">
            <v>0</v>
          </cell>
          <cell r="S266">
            <v>0</v>
          </cell>
          <cell r="T266">
            <v>0</v>
          </cell>
          <cell r="V266">
            <v>0</v>
          </cell>
          <cell r="AA266">
            <v>257</v>
          </cell>
          <cell r="AR266">
            <v>257</v>
          </cell>
          <cell r="BB266">
            <v>257</v>
          </cell>
          <cell r="BC266">
            <v>257</v>
          </cell>
          <cell r="BD266" t="str">
            <v>RUTLAND</v>
          </cell>
          <cell r="BE266">
            <v>0</v>
          </cell>
          <cell r="BF266">
            <v>0</v>
          </cell>
          <cell r="BG266">
            <v>0</v>
          </cell>
          <cell r="BH266">
            <v>0</v>
          </cell>
          <cell r="BI266">
            <v>0</v>
          </cell>
          <cell r="BJ266">
            <v>0</v>
          </cell>
          <cell r="BK266">
            <v>0</v>
          </cell>
          <cell r="BL266">
            <v>0</v>
          </cell>
          <cell r="BM266">
            <v>0</v>
          </cell>
          <cell r="BN266">
            <v>0</v>
          </cell>
          <cell r="BO266">
            <v>0</v>
          </cell>
          <cell r="CB266">
            <v>257</v>
          </cell>
          <cell r="CC266" t="str">
            <v>RUTLAND</v>
          </cell>
          <cell r="CD266">
            <v>0</v>
          </cell>
          <cell r="CE266">
            <v>0</v>
          </cell>
          <cell r="CF266">
            <v>0</v>
          </cell>
          <cell r="CG266">
            <v>0</v>
          </cell>
          <cell r="CH266">
            <v>0</v>
          </cell>
          <cell r="CI266">
            <v>0</v>
          </cell>
          <cell r="CJ266">
            <v>0</v>
          </cell>
          <cell r="CK266">
            <v>0</v>
          </cell>
          <cell r="CL266">
            <v>0</v>
          </cell>
          <cell r="CM266">
            <v>0</v>
          </cell>
          <cell r="CO266">
            <v>0</v>
          </cell>
          <cell r="CQ266">
            <v>0</v>
          </cell>
          <cell r="CR266">
            <v>0</v>
          </cell>
          <cell r="CS266">
            <v>0</v>
          </cell>
          <cell r="CT266">
            <v>0</v>
          </cell>
          <cell r="CU266">
            <v>0</v>
          </cell>
          <cell r="CW266">
            <v>0</v>
          </cell>
        </row>
        <row r="267">
          <cell r="A267">
            <v>258</v>
          </cell>
          <cell r="B267">
            <v>258</v>
          </cell>
          <cell r="C267" t="str">
            <v>SALEM</v>
          </cell>
          <cell r="D267">
            <v>489</v>
          </cell>
          <cell r="E267">
            <v>6496429</v>
          </cell>
          <cell r="F267">
            <v>0</v>
          </cell>
          <cell r="G267">
            <v>404001</v>
          </cell>
          <cell r="H267">
            <v>6900430</v>
          </cell>
          <cell r="J267">
            <v>236940.13775983592</v>
          </cell>
          <cell r="K267">
            <v>0.22456767030396366</v>
          </cell>
          <cell r="L267">
            <v>404001</v>
          </cell>
          <cell r="M267">
            <v>640941.13775983592</v>
          </cell>
          <cell r="O267">
            <v>6259488.8622401636</v>
          </cell>
          <cell r="Q267">
            <v>403096</v>
          </cell>
          <cell r="R267">
            <v>236940.13775983592</v>
          </cell>
          <cell r="S267">
            <v>427582</v>
          </cell>
          <cell r="T267">
            <v>1044037.1377598359</v>
          </cell>
          <cell r="V267">
            <v>1862191.6066240324</v>
          </cell>
          <cell r="AA267">
            <v>258</v>
          </cell>
          <cell r="AB267">
            <v>489</v>
          </cell>
          <cell r="AC267">
            <v>10.18735020422857</v>
          </cell>
          <cell r="AD267">
            <v>0</v>
          </cell>
          <cell r="AE267">
            <v>6875944</v>
          </cell>
          <cell r="AF267">
            <v>379515</v>
          </cell>
          <cell r="AG267">
            <v>0</v>
          </cell>
          <cell r="AH267">
            <v>6496429</v>
          </cell>
          <cell r="AI267">
            <v>0</v>
          </cell>
          <cell r="AJ267">
            <v>404001</v>
          </cell>
          <cell r="AK267">
            <v>6900430</v>
          </cell>
          <cell r="AL267">
            <v>379515</v>
          </cell>
          <cell r="AM267">
            <v>0</v>
          </cell>
          <cell r="AN267">
            <v>23581</v>
          </cell>
          <cell r="AO267">
            <v>403096</v>
          </cell>
          <cell r="AP267">
            <v>7303526</v>
          </cell>
          <cell r="AR267">
            <v>258</v>
          </cell>
          <cell r="AS267">
            <v>26.292043681236908</v>
          </cell>
          <cell r="AT267">
            <v>379515</v>
          </cell>
          <cell r="AU267">
            <v>0</v>
          </cell>
          <cell r="AV267">
            <v>23581</v>
          </cell>
          <cell r="AW267">
            <v>403096</v>
          </cell>
          <cell r="BB267">
            <v>258</v>
          </cell>
          <cell r="BC267">
            <v>258</v>
          </cell>
          <cell r="BD267" t="str">
            <v>SALEM</v>
          </cell>
          <cell r="BE267">
            <v>6496429</v>
          </cell>
          <cell r="BF267">
            <v>6201071</v>
          </cell>
          <cell r="BG267">
            <v>295358</v>
          </cell>
          <cell r="BH267">
            <v>42520</v>
          </cell>
          <cell r="BI267">
            <v>226470</v>
          </cell>
          <cell r="BJ267">
            <v>238260.75</v>
          </cell>
          <cell r="BK267">
            <v>83612.5</v>
          </cell>
          <cell r="BL267">
            <v>168256</v>
          </cell>
          <cell r="BM267">
            <v>617.35662403247261</v>
          </cell>
          <cell r="BN267">
            <v>1055094.6066240324</v>
          </cell>
          <cell r="BO267">
            <v>236940.13775983592</v>
          </cell>
          <cell r="CB267">
            <v>258</v>
          </cell>
          <cell r="CC267" t="str">
            <v>SALEM</v>
          </cell>
          <cell r="CD267">
            <v>0</v>
          </cell>
          <cell r="CE267">
            <v>0</v>
          </cell>
          <cell r="CF267">
            <v>0</v>
          </cell>
          <cell r="CG267">
            <v>0</v>
          </cell>
          <cell r="CH267">
            <v>0</v>
          </cell>
          <cell r="CI267">
            <v>0</v>
          </cell>
          <cell r="CJ267">
            <v>0</v>
          </cell>
          <cell r="CK267">
            <v>0</v>
          </cell>
          <cell r="CL267">
            <v>0</v>
          </cell>
          <cell r="CM267">
            <v>0</v>
          </cell>
          <cell r="CO267">
            <v>0</v>
          </cell>
          <cell r="CQ267">
            <v>295358</v>
          </cell>
          <cell r="CR267">
            <v>295358</v>
          </cell>
          <cell r="CS267">
            <v>0</v>
          </cell>
          <cell r="CT267">
            <v>617.35662403247261</v>
          </cell>
          <cell r="CU267">
            <v>617.35662403247261</v>
          </cell>
          <cell r="CW267">
            <v>0</v>
          </cell>
        </row>
        <row r="268">
          <cell r="A268">
            <v>259</v>
          </cell>
          <cell r="B268">
            <v>259</v>
          </cell>
          <cell r="C268" t="str">
            <v>SALISBURY</v>
          </cell>
          <cell r="D268">
            <v>0</v>
          </cell>
          <cell r="E268">
            <v>0</v>
          </cell>
          <cell r="F268">
            <v>0</v>
          </cell>
          <cell r="G268">
            <v>0</v>
          </cell>
          <cell r="H268">
            <v>0</v>
          </cell>
          <cell r="J268">
            <v>0</v>
          </cell>
          <cell r="K268"/>
          <cell r="L268">
            <v>0</v>
          </cell>
          <cell r="M268">
            <v>0</v>
          </cell>
          <cell r="O268">
            <v>0</v>
          </cell>
          <cell r="Q268">
            <v>0</v>
          </cell>
          <cell r="R268">
            <v>0</v>
          </cell>
          <cell r="S268">
            <v>0</v>
          </cell>
          <cell r="T268">
            <v>0</v>
          </cell>
          <cell r="V268">
            <v>0</v>
          </cell>
          <cell r="AA268">
            <v>259</v>
          </cell>
          <cell r="AR268">
            <v>259</v>
          </cell>
          <cell r="BB268">
            <v>259</v>
          </cell>
          <cell r="BC268">
            <v>259</v>
          </cell>
          <cell r="BD268" t="str">
            <v>SALISBURY</v>
          </cell>
          <cell r="BE268">
            <v>0</v>
          </cell>
          <cell r="BF268">
            <v>0</v>
          </cell>
          <cell r="BG268">
            <v>0</v>
          </cell>
          <cell r="BH268">
            <v>0</v>
          </cell>
          <cell r="BI268">
            <v>0</v>
          </cell>
          <cell r="BJ268">
            <v>0</v>
          </cell>
          <cell r="BK268">
            <v>0</v>
          </cell>
          <cell r="BL268">
            <v>0</v>
          </cell>
          <cell r="BM268">
            <v>0</v>
          </cell>
          <cell r="BN268">
            <v>0</v>
          </cell>
          <cell r="BO268">
            <v>0</v>
          </cell>
          <cell r="CB268">
            <v>259</v>
          </cell>
          <cell r="CC268" t="str">
            <v>SALISBURY</v>
          </cell>
          <cell r="CD268">
            <v>0</v>
          </cell>
          <cell r="CE268">
            <v>0</v>
          </cell>
          <cell r="CF268">
            <v>0</v>
          </cell>
          <cell r="CG268">
            <v>0</v>
          </cell>
          <cell r="CH268">
            <v>0</v>
          </cell>
          <cell r="CI268">
            <v>0</v>
          </cell>
          <cell r="CJ268">
            <v>0</v>
          </cell>
          <cell r="CK268">
            <v>0</v>
          </cell>
          <cell r="CL268">
            <v>0</v>
          </cell>
          <cell r="CM268">
            <v>0</v>
          </cell>
          <cell r="CO268">
            <v>0</v>
          </cell>
          <cell r="CQ268">
            <v>0</v>
          </cell>
          <cell r="CR268">
            <v>0</v>
          </cell>
          <cell r="CS268">
            <v>0</v>
          </cell>
          <cell r="CT268">
            <v>0</v>
          </cell>
          <cell r="CU268">
            <v>0</v>
          </cell>
          <cell r="CW268">
            <v>0</v>
          </cell>
        </row>
        <row r="269">
          <cell r="A269">
            <v>260</v>
          </cell>
          <cell r="B269">
            <v>260</v>
          </cell>
          <cell r="C269" t="str">
            <v>SANDISFIELD</v>
          </cell>
          <cell r="D269">
            <v>0</v>
          </cell>
          <cell r="E269">
            <v>0</v>
          </cell>
          <cell r="F269">
            <v>0</v>
          </cell>
          <cell r="G269">
            <v>0</v>
          </cell>
          <cell r="H269">
            <v>0</v>
          </cell>
          <cell r="J269">
            <v>0</v>
          </cell>
          <cell r="K269"/>
          <cell r="L269">
            <v>0</v>
          </cell>
          <cell r="M269">
            <v>0</v>
          </cell>
          <cell r="O269">
            <v>0</v>
          </cell>
          <cell r="Q269">
            <v>0</v>
          </cell>
          <cell r="R269">
            <v>0</v>
          </cell>
          <cell r="S269">
            <v>0</v>
          </cell>
          <cell r="T269">
            <v>0</v>
          </cell>
          <cell r="V269">
            <v>0</v>
          </cell>
          <cell r="AA269">
            <v>260</v>
          </cell>
          <cell r="AR269">
            <v>260</v>
          </cell>
          <cell r="BB269">
            <v>260</v>
          </cell>
          <cell r="BC269">
            <v>260</v>
          </cell>
          <cell r="BD269" t="str">
            <v>SANDISFIELD</v>
          </cell>
          <cell r="BE269">
            <v>0</v>
          </cell>
          <cell r="BF269">
            <v>0</v>
          </cell>
          <cell r="BG269">
            <v>0</v>
          </cell>
          <cell r="BH269">
            <v>0</v>
          </cell>
          <cell r="BI269">
            <v>0</v>
          </cell>
          <cell r="BJ269">
            <v>0</v>
          </cell>
          <cell r="BK269">
            <v>0</v>
          </cell>
          <cell r="BL269">
            <v>0</v>
          </cell>
          <cell r="BM269">
            <v>0</v>
          </cell>
          <cell r="BN269">
            <v>0</v>
          </cell>
          <cell r="BO269">
            <v>0</v>
          </cell>
          <cell r="CB269">
            <v>260</v>
          </cell>
          <cell r="CC269" t="str">
            <v>SANDISFIELD</v>
          </cell>
          <cell r="CD269">
            <v>0</v>
          </cell>
          <cell r="CE269">
            <v>0</v>
          </cell>
          <cell r="CF269">
            <v>0</v>
          </cell>
          <cell r="CG269">
            <v>0</v>
          </cell>
          <cell r="CH269">
            <v>0</v>
          </cell>
          <cell r="CI269">
            <v>0</v>
          </cell>
          <cell r="CJ269">
            <v>0</v>
          </cell>
          <cell r="CK269">
            <v>0</v>
          </cell>
          <cell r="CL269">
            <v>0</v>
          </cell>
          <cell r="CM269">
            <v>0</v>
          </cell>
          <cell r="CO269">
            <v>0</v>
          </cell>
          <cell r="CQ269">
            <v>0</v>
          </cell>
          <cell r="CR269">
            <v>0</v>
          </cell>
          <cell r="CS269">
            <v>0</v>
          </cell>
          <cell r="CT269">
            <v>0</v>
          </cell>
          <cell r="CU269">
            <v>0</v>
          </cell>
          <cell r="CW269">
            <v>0</v>
          </cell>
        </row>
        <row r="270">
          <cell r="A270">
            <v>261</v>
          </cell>
          <cell r="B270">
            <v>261</v>
          </cell>
          <cell r="C270" t="str">
            <v>SANDWICH</v>
          </cell>
          <cell r="D270">
            <v>205</v>
          </cell>
          <cell r="E270">
            <v>3487260</v>
          </cell>
          <cell r="F270">
            <v>0</v>
          </cell>
          <cell r="G270">
            <v>182621</v>
          </cell>
          <cell r="H270">
            <v>3669881</v>
          </cell>
          <cell r="J270">
            <v>358678.71843756753</v>
          </cell>
          <cell r="K270">
            <v>0.4536582304317423</v>
          </cell>
          <cell r="L270">
            <v>182621</v>
          </cell>
          <cell r="M270">
            <v>541299.71843756759</v>
          </cell>
          <cell r="O270">
            <v>3128581.2815624326</v>
          </cell>
          <cell r="Q270">
            <v>0</v>
          </cell>
          <cell r="R270">
            <v>358678.71843756753</v>
          </cell>
          <cell r="S270">
            <v>182621</v>
          </cell>
          <cell r="T270">
            <v>541299.71843756759</v>
          </cell>
          <cell r="V270">
            <v>973257.41829272301</v>
          </cell>
          <cell r="AA270">
            <v>261</v>
          </cell>
          <cell r="AB270">
            <v>205</v>
          </cell>
          <cell r="AC270">
            <v>0.49586776859504123</v>
          </cell>
          <cell r="AD270">
            <v>0</v>
          </cell>
          <cell r="AE270">
            <v>3487260</v>
          </cell>
          <cell r="AF270">
            <v>0</v>
          </cell>
          <cell r="AG270">
            <v>0</v>
          </cell>
          <cell r="AH270">
            <v>3487260</v>
          </cell>
          <cell r="AI270">
            <v>0</v>
          </cell>
          <cell r="AJ270">
            <v>182621</v>
          </cell>
          <cell r="AK270">
            <v>3669881</v>
          </cell>
          <cell r="AL270">
            <v>0</v>
          </cell>
          <cell r="AM270">
            <v>0</v>
          </cell>
          <cell r="AN270">
            <v>0</v>
          </cell>
          <cell r="AO270">
            <v>0</v>
          </cell>
          <cell r="AP270">
            <v>3669881</v>
          </cell>
          <cell r="AR270">
            <v>261</v>
          </cell>
          <cell r="AS270">
            <v>0</v>
          </cell>
          <cell r="AT270">
            <v>0</v>
          </cell>
          <cell r="AU270">
            <v>0</v>
          </cell>
          <cell r="AV270">
            <v>0</v>
          </cell>
          <cell r="AW270">
            <v>0</v>
          </cell>
          <cell r="BB270">
            <v>261</v>
          </cell>
          <cell r="BC270">
            <v>261</v>
          </cell>
          <cell r="BD270" t="str">
            <v>SANDWICH</v>
          </cell>
          <cell r="BE270">
            <v>3487260</v>
          </cell>
          <cell r="BF270">
            <v>3041048</v>
          </cell>
          <cell r="BG270">
            <v>446212</v>
          </cell>
          <cell r="BH270">
            <v>116065.5</v>
          </cell>
          <cell r="BI270">
            <v>0</v>
          </cell>
          <cell r="BJ270">
            <v>30868.75</v>
          </cell>
          <cell r="BK270">
            <v>71106</v>
          </cell>
          <cell r="BL270">
            <v>124550.25</v>
          </cell>
          <cell r="BM270">
            <v>1833.918292723014</v>
          </cell>
          <cell r="BN270">
            <v>790636.41829272301</v>
          </cell>
          <cell r="BO270">
            <v>358678.71843756753</v>
          </cell>
          <cell r="CB270">
            <v>261</v>
          </cell>
          <cell r="CC270" t="str">
            <v>SANDWICH</v>
          </cell>
          <cell r="CD270">
            <v>0</v>
          </cell>
          <cell r="CE270">
            <v>0</v>
          </cell>
          <cell r="CF270">
            <v>0</v>
          </cell>
          <cell r="CG270">
            <v>0</v>
          </cell>
          <cell r="CH270">
            <v>0</v>
          </cell>
          <cell r="CI270">
            <v>0</v>
          </cell>
          <cell r="CJ270">
            <v>0</v>
          </cell>
          <cell r="CK270">
            <v>0</v>
          </cell>
          <cell r="CL270">
            <v>0</v>
          </cell>
          <cell r="CM270">
            <v>0</v>
          </cell>
          <cell r="CO270">
            <v>0</v>
          </cell>
          <cell r="CQ270">
            <v>446212</v>
          </cell>
          <cell r="CR270">
            <v>446212</v>
          </cell>
          <cell r="CS270">
            <v>0</v>
          </cell>
          <cell r="CT270">
            <v>1833.918292723014</v>
          </cell>
          <cell r="CU270">
            <v>1833.918292723014</v>
          </cell>
          <cell r="CW270">
            <v>0</v>
          </cell>
        </row>
        <row r="271">
          <cell r="A271">
            <v>262</v>
          </cell>
          <cell r="B271">
            <v>262</v>
          </cell>
          <cell r="C271" t="str">
            <v>SAUGUS</v>
          </cell>
          <cell r="D271">
            <v>175</v>
          </cell>
          <cell r="E271">
            <v>2765207</v>
          </cell>
          <cell r="F271">
            <v>0</v>
          </cell>
          <cell r="G271">
            <v>155893</v>
          </cell>
          <cell r="H271">
            <v>2921100</v>
          </cell>
          <cell r="J271">
            <v>431561.60352389101</v>
          </cell>
          <cell r="K271">
            <v>0.54753494710924611</v>
          </cell>
          <cell r="L271">
            <v>155893</v>
          </cell>
          <cell r="M271">
            <v>587454.60352389095</v>
          </cell>
          <cell r="O271">
            <v>2333645.396476109</v>
          </cell>
          <cell r="Q271">
            <v>0</v>
          </cell>
          <cell r="R271">
            <v>431561.60352389101</v>
          </cell>
          <cell r="S271">
            <v>155893</v>
          </cell>
          <cell r="T271">
            <v>587454.60352389095</v>
          </cell>
          <cell r="V271">
            <v>944083.06129627791</v>
          </cell>
          <cell r="AA271">
            <v>262</v>
          </cell>
          <cell r="AB271">
            <v>175</v>
          </cell>
          <cell r="AC271">
            <v>0.46745055522735468</v>
          </cell>
          <cell r="AD271">
            <v>0</v>
          </cell>
          <cell r="AE271">
            <v>2764538</v>
          </cell>
          <cell r="AF271">
            <v>0</v>
          </cell>
          <cell r="AG271">
            <v>0</v>
          </cell>
          <cell r="AH271">
            <v>2764538</v>
          </cell>
          <cell r="AI271">
            <v>0</v>
          </cell>
          <cell r="AJ271">
            <v>155853</v>
          </cell>
          <cell r="AK271">
            <v>2920391</v>
          </cell>
          <cell r="AL271">
            <v>0</v>
          </cell>
          <cell r="AM271">
            <v>0</v>
          </cell>
          <cell r="AN271">
            <v>0</v>
          </cell>
          <cell r="AO271">
            <v>0</v>
          </cell>
          <cell r="AP271">
            <v>2920391</v>
          </cell>
          <cell r="AR271">
            <v>262</v>
          </cell>
          <cell r="AS271">
            <v>0</v>
          </cell>
          <cell r="AT271">
            <v>0</v>
          </cell>
          <cell r="AU271">
            <v>0</v>
          </cell>
          <cell r="AV271">
            <v>0</v>
          </cell>
          <cell r="AW271">
            <v>0</v>
          </cell>
          <cell r="BB271">
            <v>262</v>
          </cell>
          <cell r="BC271">
            <v>262</v>
          </cell>
          <cell r="BD271" t="str">
            <v>SAUGUS</v>
          </cell>
          <cell r="BE271">
            <v>2765207</v>
          </cell>
          <cell r="BF271">
            <v>2226879</v>
          </cell>
          <cell r="BG271">
            <v>538328</v>
          </cell>
          <cell r="BH271">
            <v>62373.5</v>
          </cell>
          <cell r="BI271">
            <v>0</v>
          </cell>
          <cell r="BJ271">
            <v>70211.25</v>
          </cell>
          <cell r="BK271">
            <v>13920</v>
          </cell>
          <cell r="BL271">
            <v>102597.25</v>
          </cell>
          <cell r="BM271">
            <v>760.06129627791233</v>
          </cell>
          <cell r="BN271">
            <v>788190.06129627791</v>
          </cell>
          <cell r="BO271">
            <v>431561.60352389101</v>
          </cell>
          <cell r="CB271">
            <v>262</v>
          </cell>
          <cell r="CC271" t="str">
            <v>SAUGUS</v>
          </cell>
          <cell r="CD271">
            <v>0</v>
          </cell>
          <cell r="CE271">
            <v>669</v>
          </cell>
          <cell r="CF271">
            <v>0</v>
          </cell>
          <cell r="CG271">
            <v>40</v>
          </cell>
          <cell r="CH271">
            <v>709</v>
          </cell>
          <cell r="CI271">
            <v>0</v>
          </cell>
          <cell r="CJ271">
            <v>0</v>
          </cell>
          <cell r="CK271">
            <v>0</v>
          </cell>
          <cell r="CL271">
            <v>0</v>
          </cell>
          <cell r="CM271">
            <v>709</v>
          </cell>
          <cell r="CO271">
            <v>40</v>
          </cell>
          <cell r="CQ271">
            <v>538328</v>
          </cell>
          <cell r="CR271">
            <v>537659</v>
          </cell>
          <cell r="CS271">
            <v>669</v>
          </cell>
          <cell r="CT271">
            <v>1429.0612962779123</v>
          </cell>
          <cell r="CU271">
            <v>760.06129627791233</v>
          </cell>
          <cell r="CW271">
            <v>0</v>
          </cell>
        </row>
        <row r="272">
          <cell r="A272">
            <v>263</v>
          </cell>
          <cell r="B272">
            <v>263</v>
          </cell>
          <cell r="C272" t="str">
            <v>SAVOY</v>
          </cell>
          <cell r="D272">
            <v>3</v>
          </cell>
          <cell r="E272">
            <v>41517</v>
          </cell>
          <cell r="F272">
            <v>0</v>
          </cell>
          <cell r="G272">
            <v>2574</v>
          </cell>
          <cell r="H272">
            <v>44091</v>
          </cell>
          <cell r="J272">
            <v>-0.56583324687907355</v>
          </cell>
          <cell r="K272">
            <v>-3.5009465574017594E-5</v>
          </cell>
          <cell r="L272">
            <v>2574</v>
          </cell>
          <cell r="M272">
            <v>2573.4341667531207</v>
          </cell>
          <cell r="O272">
            <v>41517.565833246881</v>
          </cell>
          <cell r="Q272">
            <v>0</v>
          </cell>
          <cell r="R272">
            <v>-0.56583324687907355</v>
          </cell>
          <cell r="S272">
            <v>2574</v>
          </cell>
          <cell r="T272">
            <v>2573.4341667531207</v>
          </cell>
          <cell r="V272">
            <v>18736.293185618029</v>
          </cell>
          <cell r="AA272">
            <v>263</v>
          </cell>
          <cell r="AB272">
            <v>3</v>
          </cell>
          <cell r="AC272">
            <v>0.11904761904761904</v>
          </cell>
          <cell r="AD272">
            <v>0</v>
          </cell>
          <cell r="AE272">
            <v>41517</v>
          </cell>
          <cell r="AF272">
            <v>0</v>
          </cell>
          <cell r="AG272">
            <v>0</v>
          </cell>
          <cell r="AH272">
            <v>41517</v>
          </cell>
          <cell r="AI272">
            <v>0</v>
          </cell>
          <cell r="AJ272">
            <v>2574</v>
          </cell>
          <cell r="AK272">
            <v>44091</v>
          </cell>
          <cell r="AL272">
            <v>0</v>
          </cell>
          <cell r="AM272">
            <v>0</v>
          </cell>
          <cell r="AN272">
            <v>0</v>
          </cell>
          <cell r="AO272">
            <v>0</v>
          </cell>
          <cell r="AP272">
            <v>44091</v>
          </cell>
          <cell r="AR272">
            <v>263</v>
          </cell>
          <cell r="AS272">
            <v>0</v>
          </cell>
          <cell r="AT272">
            <v>0</v>
          </cell>
          <cell r="AU272">
            <v>0</v>
          </cell>
          <cell r="AV272">
            <v>0</v>
          </cell>
          <cell r="AW272">
            <v>0</v>
          </cell>
          <cell r="BB272">
            <v>263</v>
          </cell>
          <cell r="BC272">
            <v>263</v>
          </cell>
          <cell r="BD272" t="str">
            <v>SAVOY</v>
          </cell>
          <cell r="BE272">
            <v>41517</v>
          </cell>
          <cell r="BF272">
            <v>70924</v>
          </cell>
          <cell r="BG272">
            <v>0</v>
          </cell>
          <cell r="BH272">
            <v>0</v>
          </cell>
          <cell r="BI272">
            <v>2933</v>
          </cell>
          <cell r="BJ272">
            <v>8437.25</v>
          </cell>
          <cell r="BK272">
            <v>0</v>
          </cell>
          <cell r="BL272">
            <v>4792.75</v>
          </cell>
          <cell r="BM272">
            <v>-0.70681438197068758</v>
          </cell>
          <cell r="BN272">
            <v>16162.293185618029</v>
          </cell>
          <cell r="BO272">
            <v>-0.56583324687907355</v>
          </cell>
          <cell r="CB272">
            <v>263</v>
          </cell>
          <cell r="CC272" t="str">
            <v>SAVOY</v>
          </cell>
          <cell r="CD272">
            <v>0</v>
          </cell>
          <cell r="CE272">
            <v>0</v>
          </cell>
          <cell r="CF272">
            <v>0</v>
          </cell>
          <cell r="CG272">
            <v>0</v>
          </cell>
          <cell r="CH272">
            <v>0</v>
          </cell>
          <cell r="CI272">
            <v>0</v>
          </cell>
          <cell r="CJ272">
            <v>0</v>
          </cell>
          <cell r="CK272">
            <v>0</v>
          </cell>
          <cell r="CL272">
            <v>0</v>
          </cell>
          <cell r="CM272">
            <v>0</v>
          </cell>
          <cell r="CO272">
            <v>0</v>
          </cell>
          <cell r="CQ272">
            <v>0</v>
          </cell>
          <cell r="CR272">
            <v>0</v>
          </cell>
          <cell r="CS272">
            <v>0</v>
          </cell>
          <cell r="CT272">
            <v>-0.70681438197068758</v>
          </cell>
          <cell r="CU272">
            <v>-0.70681438197068758</v>
          </cell>
          <cell r="CW272">
            <v>0</v>
          </cell>
        </row>
        <row r="273">
          <cell r="A273">
            <v>264</v>
          </cell>
          <cell r="B273">
            <v>264</v>
          </cell>
          <cell r="C273" t="str">
            <v>SCITUATE</v>
          </cell>
          <cell r="D273">
            <v>24</v>
          </cell>
          <cell r="E273">
            <v>338059</v>
          </cell>
          <cell r="F273">
            <v>0</v>
          </cell>
          <cell r="G273">
            <v>21432</v>
          </cell>
          <cell r="H273">
            <v>359491</v>
          </cell>
          <cell r="J273">
            <v>988.09986236027225</v>
          </cell>
          <cell r="K273">
            <v>1.9066345778549661E-2</v>
          </cell>
          <cell r="L273">
            <v>21432</v>
          </cell>
          <cell r="M273">
            <v>22420.099862360272</v>
          </cell>
          <cell r="O273">
            <v>337070.90013763972</v>
          </cell>
          <cell r="Q273">
            <v>0</v>
          </cell>
          <cell r="R273">
            <v>988.09986236027225</v>
          </cell>
          <cell r="S273">
            <v>21432</v>
          </cell>
          <cell r="T273">
            <v>22420.099862360272</v>
          </cell>
          <cell r="V273">
            <v>73256.291546832275</v>
          </cell>
          <cell r="AA273">
            <v>264</v>
          </cell>
          <cell r="AB273">
            <v>24</v>
          </cell>
          <cell r="AC273">
            <v>0</v>
          </cell>
          <cell r="AD273">
            <v>0</v>
          </cell>
          <cell r="AE273">
            <v>338059</v>
          </cell>
          <cell r="AF273">
            <v>0</v>
          </cell>
          <cell r="AG273">
            <v>0</v>
          </cell>
          <cell r="AH273">
            <v>338059</v>
          </cell>
          <cell r="AI273">
            <v>0</v>
          </cell>
          <cell r="AJ273">
            <v>21432</v>
          </cell>
          <cell r="AK273">
            <v>359491</v>
          </cell>
          <cell r="AL273">
            <v>0</v>
          </cell>
          <cell r="AM273">
            <v>0</v>
          </cell>
          <cell r="AN273">
            <v>0</v>
          </cell>
          <cell r="AO273">
            <v>0</v>
          </cell>
          <cell r="AP273">
            <v>359491</v>
          </cell>
          <cell r="AR273">
            <v>264</v>
          </cell>
          <cell r="AS273">
            <v>0</v>
          </cell>
          <cell r="AT273">
            <v>0</v>
          </cell>
          <cell r="AU273">
            <v>0</v>
          </cell>
          <cell r="AV273">
            <v>0</v>
          </cell>
          <cell r="AW273">
            <v>0</v>
          </cell>
          <cell r="BB273">
            <v>264</v>
          </cell>
          <cell r="BC273">
            <v>264</v>
          </cell>
          <cell r="BD273" t="str">
            <v>SCITUATE</v>
          </cell>
          <cell r="BE273">
            <v>338059</v>
          </cell>
          <cell r="BF273">
            <v>336874</v>
          </cell>
          <cell r="BG273">
            <v>1185</v>
          </cell>
          <cell r="BH273">
            <v>3524</v>
          </cell>
          <cell r="BI273">
            <v>26519</v>
          </cell>
          <cell r="BJ273">
            <v>14289.25</v>
          </cell>
          <cell r="BK273">
            <v>1667.5</v>
          </cell>
          <cell r="BL273">
            <v>4590.25</v>
          </cell>
          <cell r="BM273">
            <v>49.291546832269887</v>
          </cell>
          <cell r="BN273">
            <v>51824.291546832268</v>
          </cell>
          <cell r="BO273">
            <v>988.09986236027225</v>
          </cell>
          <cell r="CB273">
            <v>264</v>
          </cell>
          <cell r="CC273" t="str">
            <v>SCITUATE</v>
          </cell>
          <cell r="CD273">
            <v>0</v>
          </cell>
          <cell r="CE273">
            <v>0</v>
          </cell>
          <cell r="CF273">
            <v>0</v>
          </cell>
          <cell r="CG273">
            <v>0</v>
          </cell>
          <cell r="CH273">
            <v>0</v>
          </cell>
          <cell r="CI273">
            <v>0</v>
          </cell>
          <cell r="CJ273">
            <v>0</v>
          </cell>
          <cell r="CK273">
            <v>0</v>
          </cell>
          <cell r="CL273">
            <v>0</v>
          </cell>
          <cell r="CM273">
            <v>0</v>
          </cell>
          <cell r="CO273">
            <v>0</v>
          </cell>
          <cell r="CQ273">
            <v>1185</v>
          </cell>
          <cell r="CR273">
            <v>1185</v>
          </cell>
          <cell r="CS273">
            <v>0</v>
          </cell>
          <cell r="CT273">
            <v>49.291546832269887</v>
          </cell>
          <cell r="CU273">
            <v>49.291546832269887</v>
          </cell>
          <cell r="CW273">
            <v>0</v>
          </cell>
        </row>
        <row r="274">
          <cell r="A274">
            <v>265</v>
          </cell>
          <cell r="B274">
            <v>265</v>
          </cell>
          <cell r="C274" t="str">
            <v>SEEKONK</v>
          </cell>
          <cell r="D274">
            <v>1</v>
          </cell>
          <cell r="E274">
            <v>15534</v>
          </cell>
          <cell r="F274">
            <v>0</v>
          </cell>
          <cell r="G274">
            <v>887</v>
          </cell>
          <cell r="H274">
            <v>16421</v>
          </cell>
          <cell r="J274">
            <v>12435.589712412</v>
          </cell>
          <cell r="K274">
            <v>0.66065928451426448</v>
          </cell>
          <cell r="L274">
            <v>887</v>
          </cell>
          <cell r="M274">
            <v>13322.589712412</v>
          </cell>
          <cell r="O274">
            <v>3098.4102875879998</v>
          </cell>
          <cell r="Q274">
            <v>0</v>
          </cell>
          <cell r="R274">
            <v>12435.589712412</v>
          </cell>
          <cell r="S274">
            <v>887</v>
          </cell>
          <cell r="T274">
            <v>13322.589712412</v>
          </cell>
          <cell r="V274">
            <v>19710</v>
          </cell>
          <cell r="AA274">
            <v>265</v>
          </cell>
          <cell r="AB274">
            <v>1</v>
          </cell>
          <cell r="AC274">
            <v>6.5359477124183009E-3</v>
          </cell>
          <cell r="AD274">
            <v>0</v>
          </cell>
          <cell r="AE274">
            <v>15534</v>
          </cell>
          <cell r="AF274">
            <v>0</v>
          </cell>
          <cell r="AG274">
            <v>0</v>
          </cell>
          <cell r="AH274">
            <v>15534</v>
          </cell>
          <cell r="AI274">
            <v>0</v>
          </cell>
          <cell r="AJ274">
            <v>887</v>
          </cell>
          <cell r="AK274">
            <v>16421</v>
          </cell>
          <cell r="AL274">
            <v>0</v>
          </cell>
          <cell r="AM274">
            <v>0</v>
          </cell>
          <cell r="AN274">
            <v>0</v>
          </cell>
          <cell r="AO274">
            <v>0</v>
          </cell>
          <cell r="AP274">
            <v>16421</v>
          </cell>
          <cell r="AR274">
            <v>265</v>
          </cell>
          <cell r="AS274">
            <v>0</v>
          </cell>
          <cell r="AT274">
            <v>0</v>
          </cell>
          <cell r="AU274">
            <v>0</v>
          </cell>
          <cell r="AV274">
            <v>0</v>
          </cell>
          <cell r="AW274">
            <v>0</v>
          </cell>
          <cell r="BB274">
            <v>265</v>
          </cell>
          <cell r="BC274">
            <v>265</v>
          </cell>
          <cell r="BD274" t="str">
            <v>SEEKONK</v>
          </cell>
          <cell r="BE274">
            <v>15534</v>
          </cell>
          <cell r="BF274">
            <v>0</v>
          </cell>
          <cell r="BG274">
            <v>15534</v>
          </cell>
          <cell r="BH274">
            <v>0</v>
          </cell>
          <cell r="BI274">
            <v>0</v>
          </cell>
          <cell r="BJ274">
            <v>3289</v>
          </cell>
          <cell r="BK274">
            <v>0</v>
          </cell>
          <cell r="BL274">
            <v>0</v>
          </cell>
          <cell r="BM274">
            <v>0</v>
          </cell>
          <cell r="BN274">
            <v>18823</v>
          </cell>
          <cell r="BO274">
            <v>12435.589712412</v>
          </cell>
          <cell r="CB274">
            <v>265</v>
          </cell>
          <cell r="CC274" t="str">
            <v>SEEKONK</v>
          </cell>
          <cell r="CD274">
            <v>0</v>
          </cell>
          <cell r="CE274">
            <v>0</v>
          </cell>
          <cell r="CF274">
            <v>0</v>
          </cell>
          <cell r="CG274">
            <v>0</v>
          </cell>
          <cell r="CH274">
            <v>0</v>
          </cell>
          <cell r="CI274">
            <v>0</v>
          </cell>
          <cell r="CJ274">
            <v>0</v>
          </cell>
          <cell r="CK274">
            <v>0</v>
          </cell>
          <cell r="CL274">
            <v>0</v>
          </cell>
          <cell r="CM274">
            <v>0</v>
          </cell>
          <cell r="CO274">
            <v>0</v>
          </cell>
          <cell r="CQ274">
            <v>15534</v>
          </cell>
          <cell r="CR274">
            <v>15534</v>
          </cell>
          <cell r="CS274">
            <v>0</v>
          </cell>
          <cell r="CT274">
            <v>0</v>
          </cell>
          <cell r="CU274">
            <v>0</v>
          </cell>
          <cell r="CW274">
            <v>0</v>
          </cell>
        </row>
        <row r="275">
          <cell r="A275">
            <v>266</v>
          </cell>
          <cell r="B275">
            <v>266</v>
          </cell>
          <cell r="C275" t="str">
            <v>SHARON</v>
          </cell>
          <cell r="D275">
            <v>5</v>
          </cell>
          <cell r="E275">
            <v>67780</v>
          </cell>
          <cell r="F275">
            <v>0</v>
          </cell>
          <cell r="G275">
            <v>4465</v>
          </cell>
          <cell r="H275">
            <v>72245</v>
          </cell>
          <cell r="J275">
            <v>0</v>
          </cell>
          <cell r="K275">
            <v>0</v>
          </cell>
          <cell r="L275">
            <v>4465</v>
          </cell>
          <cell r="M275">
            <v>4465</v>
          </cell>
          <cell r="O275">
            <v>67780</v>
          </cell>
          <cell r="Q275">
            <v>0</v>
          </cell>
          <cell r="R275">
            <v>0</v>
          </cell>
          <cell r="S275">
            <v>4465</v>
          </cell>
          <cell r="T275">
            <v>4465</v>
          </cell>
          <cell r="V275">
            <v>7151.5</v>
          </cell>
          <cell r="AA275">
            <v>266</v>
          </cell>
          <cell r="AB275">
            <v>5</v>
          </cell>
          <cell r="AC275">
            <v>0</v>
          </cell>
          <cell r="AD275">
            <v>0</v>
          </cell>
          <cell r="AE275">
            <v>67780</v>
          </cell>
          <cell r="AF275">
            <v>0</v>
          </cell>
          <cell r="AG275">
            <v>0</v>
          </cell>
          <cell r="AH275">
            <v>67780</v>
          </cell>
          <cell r="AI275">
            <v>0</v>
          </cell>
          <cell r="AJ275">
            <v>4465</v>
          </cell>
          <cell r="AK275">
            <v>72245</v>
          </cell>
          <cell r="AL275">
            <v>0</v>
          </cell>
          <cell r="AM275">
            <v>0</v>
          </cell>
          <cell r="AN275">
            <v>0</v>
          </cell>
          <cell r="AO275">
            <v>0</v>
          </cell>
          <cell r="AP275">
            <v>72245</v>
          </cell>
          <cell r="AR275">
            <v>266</v>
          </cell>
          <cell r="AS275">
            <v>0</v>
          </cell>
          <cell r="AT275">
            <v>0</v>
          </cell>
          <cell r="AU275">
            <v>0</v>
          </cell>
          <cell r="AV275">
            <v>0</v>
          </cell>
          <cell r="AW275">
            <v>0</v>
          </cell>
          <cell r="BB275">
            <v>266</v>
          </cell>
          <cell r="BC275">
            <v>266</v>
          </cell>
          <cell r="BD275" t="str">
            <v>SHARON</v>
          </cell>
          <cell r="BE275">
            <v>67780</v>
          </cell>
          <cell r="BF275">
            <v>75064</v>
          </cell>
          <cell r="BG275">
            <v>0</v>
          </cell>
          <cell r="BH275">
            <v>0</v>
          </cell>
          <cell r="BI275">
            <v>0</v>
          </cell>
          <cell r="BJ275">
            <v>0</v>
          </cell>
          <cell r="BK275">
            <v>897.75</v>
          </cell>
          <cell r="BL275">
            <v>1788.75</v>
          </cell>
          <cell r="BM275">
            <v>0</v>
          </cell>
          <cell r="BN275">
            <v>2686.5</v>
          </cell>
          <cell r="BO275">
            <v>0</v>
          </cell>
          <cell r="CB275">
            <v>266</v>
          </cell>
          <cell r="CC275" t="str">
            <v>SHARON</v>
          </cell>
          <cell r="CD275">
            <v>0</v>
          </cell>
          <cell r="CE275">
            <v>0</v>
          </cell>
          <cell r="CF275">
            <v>0</v>
          </cell>
          <cell r="CG275">
            <v>0</v>
          </cell>
          <cell r="CH275">
            <v>0</v>
          </cell>
          <cell r="CI275">
            <v>0</v>
          </cell>
          <cell r="CJ275">
            <v>0</v>
          </cell>
          <cell r="CK275">
            <v>0</v>
          </cell>
          <cell r="CL275">
            <v>0</v>
          </cell>
          <cell r="CM275">
            <v>0</v>
          </cell>
          <cell r="CO275">
            <v>0</v>
          </cell>
          <cell r="CQ275">
            <v>0</v>
          </cell>
          <cell r="CR275">
            <v>0</v>
          </cell>
          <cell r="CS275">
            <v>0</v>
          </cell>
          <cell r="CT275">
            <v>0</v>
          </cell>
          <cell r="CU275">
            <v>0</v>
          </cell>
          <cell r="CW275">
            <v>0</v>
          </cell>
        </row>
        <row r="276">
          <cell r="A276">
            <v>267</v>
          </cell>
          <cell r="B276">
            <v>267</v>
          </cell>
          <cell r="C276" t="str">
            <v>SHEFFIELD</v>
          </cell>
          <cell r="D276">
            <v>0</v>
          </cell>
          <cell r="E276">
            <v>0</v>
          </cell>
          <cell r="F276">
            <v>0</v>
          </cell>
          <cell r="G276">
            <v>0</v>
          </cell>
          <cell r="H276">
            <v>0</v>
          </cell>
          <cell r="J276">
            <v>0</v>
          </cell>
          <cell r="K276"/>
          <cell r="L276">
            <v>0</v>
          </cell>
          <cell r="M276">
            <v>0</v>
          </cell>
          <cell r="O276">
            <v>0</v>
          </cell>
          <cell r="Q276">
            <v>0</v>
          </cell>
          <cell r="R276">
            <v>0</v>
          </cell>
          <cell r="S276">
            <v>0</v>
          </cell>
          <cell r="T276">
            <v>0</v>
          </cell>
          <cell r="V276">
            <v>0</v>
          </cell>
          <cell r="AA276">
            <v>267</v>
          </cell>
          <cell r="AR276">
            <v>267</v>
          </cell>
          <cell r="BB276">
            <v>267</v>
          </cell>
          <cell r="BC276">
            <v>267</v>
          </cell>
          <cell r="BD276" t="str">
            <v>SHEFFIELD</v>
          </cell>
          <cell r="BE276">
            <v>0</v>
          </cell>
          <cell r="BF276">
            <v>0</v>
          </cell>
          <cell r="BG276">
            <v>0</v>
          </cell>
          <cell r="BH276">
            <v>0</v>
          </cell>
          <cell r="BI276">
            <v>0</v>
          </cell>
          <cell r="BJ276">
            <v>0</v>
          </cell>
          <cell r="BK276">
            <v>0</v>
          </cell>
          <cell r="BL276">
            <v>0</v>
          </cell>
          <cell r="BM276">
            <v>0</v>
          </cell>
          <cell r="BN276">
            <v>0</v>
          </cell>
          <cell r="BO276">
            <v>0</v>
          </cell>
          <cell r="CB276">
            <v>267</v>
          </cell>
          <cell r="CC276" t="str">
            <v>SHEFFIELD</v>
          </cell>
          <cell r="CD276">
            <v>0</v>
          </cell>
          <cell r="CE276">
            <v>0</v>
          </cell>
          <cell r="CF276">
            <v>0</v>
          </cell>
          <cell r="CG276">
            <v>0</v>
          </cell>
          <cell r="CH276">
            <v>0</v>
          </cell>
          <cell r="CI276">
            <v>0</v>
          </cell>
          <cell r="CJ276">
            <v>0</v>
          </cell>
          <cell r="CK276">
            <v>0</v>
          </cell>
          <cell r="CL276">
            <v>0</v>
          </cell>
          <cell r="CM276">
            <v>0</v>
          </cell>
          <cell r="CO276">
            <v>0</v>
          </cell>
          <cell r="CQ276">
            <v>0</v>
          </cell>
          <cell r="CR276">
            <v>0</v>
          </cell>
          <cell r="CS276">
            <v>0</v>
          </cell>
          <cell r="CT276">
            <v>0</v>
          </cell>
          <cell r="CU276">
            <v>0</v>
          </cell>
          <cell r="CW276">
            <v>0</v>
          </cell>
        </row>
        <row r="277">
          <cell r="A277">
            <v>268</v>
          </cell>
          <cell r="B277">
            <v>268</v>
          </cell>
          <cell r="C277" t="str">
            <v>SHELBURNE</v>
          </cell>
          <cell r="D277">
            <v>0</v>
          </cell>
          <cell r="E277">
            <v>0</v>
          </cell>
          <cell r="F277">
            <v>0</v>
          </cell>
          <cell r="G277">
            <v>0</v>
          </cell>
          <cell r="H277">
            <v>0</v>
          </cell>
          <cell r="J277">
            <v>0</v>
          </cell>
          <cell r="K277"/>
          <cell r="L277">
            <v>0</v>
          </cell>
          <cell r="M277">
            <v>0</v>
          </cell>
          <cell r="O277">
            <v>0</v>
          </cell>
          <cell r="Q277">
            <v>0</v>
          </cell>
          <cell r="R277">
            <v>0</v>
          </cell>
          <cell r="S277">
            <v>0</v>
          </cell>
          <cell r="T277">
            <v>0</v>
          </cell>
          <cell r="V277">
            <v>0</v>
          </cell>
          <cell r="AA277">
            <v>268</v>
          </cell>
          <cell r="AR277">
            <v>268</v>
          </cell>
          <cell r="BB277">
            <v>268</v>
          </cell>
          <cell r="BC277">
            <v>268</v>
          </cell>
          <cell r="BD277" t="str">
            <v>SHELBURNE</v>
          </cell>
          <cell r="BE277">
            <v>0</v>
          </cell>
          <cell r="BF277">
            <v>0</v>
          </cell>
          <cell r="BG277">
            <v>0</v>
          </cell>
          <cell r="BH277">
            <v>0</v>
          </cell>
          <cell r="BI277">
            <v>0</v>
          </cell>
          <cell r="BJ277">
            <v>0</v>
          </cell>
          <cell r="BK277">
            <v>0</v>
          </cell>
          <cell r="BL277">
            <v>0</v>
          </cell>
          <cell r="BM277">
            <v>0</v>
          </cell>
          <cell r="BN277">
            <v>0</v>
          </cell>
          <cell r="BO277">
            <v>0</v>
          </cell>
          <cell r="CB277">
            <v>268</v>
          </cell>
          <cell r="CC277" t="str">
            <v>SHELBURNE</v>
          </cell>
          <cell r="CD277">
            <v>0</v>
          </cell>
          <cell r="CE277">
            <v>0</v>
          </cell>
          <cell r="CF277">
            <v>0</v>
          </cell>
          <cell r="CG277">
            <v>0</v>
          </cell>
          <cell r="CH277">
            <v>0</v>
          </cell>
          <cell r="CI277">
            <v>0</v>
          </cell>
          <cell r="CJ277">
            <v>0</v>
          </cell>
          <cell r="CK277">
            <v>0</v>
          </cell>
          <cell r="CL277">
            <v>0</v>
          </cell>
          <cell r="CM277">
            <v>0</v>
          </cell>
          <cell r="CO277">
            <v>0</v>
          </cell>
          <cell r="CQ277">
            <v>0</v>
          </cell>
          <cell r="CR277">
            <v>0</v>
          </cell>
          <cell r="CS277">
            <v>0</v>
          </cell>
          <cell r="CT277">
            <v>0</v>
          </cell>
          <cell r="CU277">
            <v>0</v>
          </cell>
          <cell r="CW277">
            <v>0</v>
          </cell>
        </row>
        <row r="278">
          <cell r="A278">
            <v>269</v>
          </cell>
          <cell r="B278">
            <v>269</v>
          </cell>
          <cell r="C278" t="str">
            <v>SHERBORN</v>
          </cell>
          <cell r="D278">
            <v>0</v>
          </cell>
          <cell r="E278">
            <v>0</v>
          </cell>
          <cell r="F278">
            <v>0</v>
          </cell>
          <cell r="G278">
            <v>0</v>
          </cell>
          <cell r="H278">
            <v>0</v>
          </cell>
          <cell r="J278">
            <v>0</v>
          </cell>
          <cell r="K278"/>
          <cell r="L278">
            <v>0</v>
          </cell>
          <cell r="M278">
            <v>0</v>
          </cell>
          <cell r="O278">
            <v>0</v>
          </cell>
          <cell r="Q278">
            <v>0</v>
          </cell>
          <cell r="R278">
            <v>0</v>
          </cell>
          <cell r="S278">
            <v>0</v>
          </cell>
          <cell r="T278">
            <v>0</v>
          </cell>
          <cell r="V278">
            <v>0</v>
          </cell>
          <cell r="AA278">
            <v>269</v>
          </cell>
          <cell r="AR278">
            <v>269</v>
          </cell>
          <cell r="BB278">
            <v>269</v>
          </cell>
          <cell r="BC278">
            <v>269</v>
          </cell>
          <cell r="BD278" t="str">
            <v>SHERBORN</v>
          </cell>
          <cell r="BE278">
            <v>0</v>
          </cell>
          <cell r="BF278">
            <v>0</v>
          </cell>
          <cell r="BG278">
            <v>0</v>
          </cell>
          <cell r="BH278">
            <v>0</v>
          </cell>
          <cell r="BI278">
            <v>0</v>
          </cell>
          <cell r="BJ278">
            <v>0</v>
          </cell>
          <cell r="BK278">
            <v>0</v>
          </cell>
          <cell r="BL278">
            <v>0</v>
          </cell>
          <cell r="BM278">
            <v>0</v>
          </cell>
          <cell r="BN278">
            <v>0</v>
          </cell>
          <cell r="BO278">
            <v>0</v>
          </cell>
          <cell r="CB278">
            <v>269</v>
          </cell>
          <cell r="CC278" t="str">
            <v>SHERBORN</v>
          </cell>
          <cell r="CD278">
            <v>0</v>
          </cell>
          <cell r="CE278">
            <v>0</v>
          </cell>
          <cell r="CF278">
            <v>0</v>
          </cell>
          <cell r="CG278">
            <v>0</v>
          </cell>
          <cell r="CH278">
            <v>0</v>
          </cell>
          <cell r="CI278">
            <v>0</v>
          </cell>
          <cell r="CJ278">
            <v>0</v>
          </cell>
          <cell r="CK278">
            <v>0</v>
          </cell>
          <cell r="CL278">
            <v>0</v>
          </cell>
          <cell r="CM278">
            <v>0</v>
          </cell>
          <cell r="CO278">
            <v>0</v>
          </cell>
          <cell r="CQ278">
            <v>0</v>
          </cell>
          <cell r="CR278">
            <v>0</v>
          </cell>
          <cell r="CS278">
            <v>0</v>
          </cell>
          <cell r="CT278">
            <v>0</v>
          </cell>
          <cell r="CU278">
            <v>0</v>
          </cell>
          <cell r="CW278">
            <v>0</v>
          </cell>
        </row>
        <row r="279">
          <cell r="A279">
            <v>270</v>
          </cell>
          <cell r="B279">
            <v>270</v>
          </cell>
          <cell r="C279" t="str">
            <v>SHIRLEY</v>
          </cell>
          <cell r="D279">
            <v>0</v>
          </cell>
          <cell r="E279">
            <v>0</v>
          </cell>
          <cell r="F279">
            <v>0</v>
          </cell>
          <cell r="G279">
            <v>0</v>
          </cell>
          <cell r="H279">
            <v>0</v>
          </cell>
          <cell r="J279">
            <v>0</v>
          </cell>
          <cell r="K279"/>
          <cell r="L279">
            <v>0</v>
          </cell>
          <cell r="M279">
            <v>0</v>
          </cell>
          <cell r="O279">
            <v>0</v>
          </cell>
          <cell r="Q279">
            <v>0</v>
          </cell>
          <cell r="R279">
            <v>0</v>
          </cell>
          <cell r="S279">
            <v>0</v>
          </cell>
          <cell r="T279">
            <v>0</v>
          </cell>
          <cell r="V279">
            <v>0</v>
          </cell>
          <cell r="AA279">
            <v>270</v>
          </cell>
          <cell r="AR279">
            <v>270</v>
          </cell>
          <cell r="BB279">
            <v>270</v>
          </cell>
          <cell r="BC279">
            <v>270</v>
          </cell>
          <cell r="BD279" t="str">
            <v>SHIRLEY</v>
          </cell>
          <cell r="BE279">
            <v>0</v>
          </cell>
          <cell r="BF279">
            <v>0</v>
          </cell>
          <cell r="BG279">
            <v>0</v>
          </cell>
          <cell r="BH279">
            <v>0</v>
          </cell>
          <cell r="BI279">
            <v>0</v>
          </cell>
          <cell r="BJ279">
            <v>0</v>
          </cell>
          <cell r="BK279">
            <v>0</v>
          </cell>
          <cell r="BL279">
            <v>0</v>
          </cell>
          <cell r="BM279">
            <v>0</v>
          </cell>
          <cell r="BN279">
            <v>0</v>
          </cell>
          <cell r="BO279">
            <v>0</v>
          </cell>
          <cell r="CB279">
            <v>270</v>
          </cell>
          <cell r="CC279" t="str">
            <v>SHIRLEY</v>
          </cell>
          <cell r="CD279">
            <v>0</v>
          </cell>
          <cell r="CE279">
            <v>0</v>
          </cell>
          <cell r="CF279">
            <v>0</v>
          </cell>
          <cell r="CG279">
            <v>0</v>
          </cell>
          <cell r="CH279">
            <v>0</v>
          </cell>
          <cell r="CI279">
            <v>0</v>
          </cell>
          <cell r="CJ279">
            <v>0</v>
          </cell>
          <cell r="CK279">
            <v>0</v>
          </cell>
          <cell r="CL279">
            <v>0</v>
          </cell>
          <cell r="CM279">
            <v>0</v>
          </cell>
          <cell r="CO279">
            <v>0</v>
          </cell>
          <cell r="CQ279">
            <v>0</v>
          </cell>
          <cell r="CR279">
            <v>0</v>
          </cell>
          <cell r="CS279">
            <v>0</v>
          </cell>
          <cell r="CT279">
            <v>0</v>
          </cell>
          <cell r="CU279">
            <v>0</v>
          </cell>
          <cell r="CW279">
            <v>0</v>
          </cell>
        </row>
        <row r="280">
          <cell r="A280">
            <v>271</v>
          </cell>
          <cell r="B280">
            <v>271</v>
          </cell>
          <cell r="C280" t="str">
            <v>SHREWSBURY</v>
          </cell>
          <cell r="D280">
            <v>28</v>
          </cell>
          <cell r="E280">
            <v>378527</v>
          </cell>
          <cell r="F280">
            <v>0</v>
          </cell>
          <cell r="G280">
            <v>24828</v>
          </cell>
          <cell r="H280">
            <v>403355</v>
          </cell>
          <cell r="J280">
            <v>0</v>
          </cell>
          <cell r="K280">
            <v>0</v>
          </cell>
          <cell r="L280">
            <v>24828</v>
          </cell>
          <cell r="M280">
            <v>24828</v>
          </cell>
          <cell r="O280">
            <v>378527</v>
          </cell>
          <cell r="Q280">
            <v>0</v>
          </cell>
          <cell r="R280">
            <v>0</v>
          </cell>
          <cell r="S280">
            <v>24828</v>
          </cell>
          <cell r="T280">
            <v>24828</v>
          </cell>
          <cell r="V280">
            <v>45971</v>
          </cell>
          <cell r="AA280">
            <v>271</v>
          </cell>
          <cell r="AB280">
            <v>28</v>
          </cell>
          <cell r="AC280">
            <v>0.20729708659951157</v>
          </cell>
          <cell r="AD280">
            <v>0</v>
          </cell>
          <cell r="AE280">
            <v>378527</v>
          </cell>
          <cell r="AF280">
            <v>0</v>
          </cell>
          <cell r="AG280">
            <v>0</v>
          </cell>
          <cell r="AH280">
            <v>378527</v>
          </cell>
          <cell r="AI280">
            <v>0</v>
          </cell>
          <cell r="AJ280">
            <v>24828</v>
          </cell>
          <cell r="AK280">
            <v>403355</v>
          </cell>
          <cell r="AL280">
            <v>0</v>
          </cell>
          <cell r="AM280">
            <v>0</v>
          </cell>
          <cell r="AN280">
            <v>0</v>
          </cell>
          <cell r="AO280">
            <v>0</v>
          </cell>
          <cell r="AP280">
            <v>403355</v>
          </cell>
          <cell r="AR280">
            <v>271</v>
          </cell>
          <cell r="AS280">
            <v>0</v>
          </cell>
          <cell r="AT280">
            <v>0</v>
          </cell>
          <cell r="AU280">
            <v>0</v>
          </cell>
          <cell r="AV280">
            <v>0</v>
          </cell>
          <cell r="AW280">
            <v>0</v>
          </cell>
          <cell r="BB280">
            <v>271</v>
          </cell>
          <cell r="BC280">
            <v>271</v>
          </cell>
          <cell r="BD280" t="str">
            <v>SHREWSBURY</v>
          </cell>
          <cell r="BE280">
            <v>378527</v>
          </cell>
          <cell r="BF280">
            <v>417968</v>
          </cell>
          <cell r="BG280">
            <v>0</v>
          </cell>
          <cell r="BH280">
            <v>0</v>
          </cell>
          <cell r="BI280">
            <v>0</v>
          </cell>
          <cell r="BJ280">
            <v>0</v>
          </cell>
          <cell r="BK280">
            <v>21143</v>
          </cell>
          <cell r="BL280">
            <v>0</v>
          </cell>
          <cell r="BM280">
            <v>0</v>
          </cell>
          <cell r="BN280">
            <v>21143</v>
          </cell>
          <cell r="BO280">
            <v>0</v>
          </cell>
          <cell r="CB280">
            <v>271</v>
          </cell>
          <cell r="CC280" t="str">
            <v>SHREWSBURY</v>
          </cell>
          <cell r="CD280">
            <v>0</v>
          </cell>
          <cell r="CE280">
            <v>0</v>
          </cell>
          <cell r="CF280">
            <v>0</v>
          </cell>
          <cell r="CG280">
            <v>0</v>
          </cell>
          <cell r="CH280">
            <v>0</v>
          </cell>
          <cell r="CI280">
            <v>0</v>
          </cell>
          <cell r="CJ280">
            <v>0</v>
          </cell>
          <cell r="CK280">
            <v>0</v>
          </cell>
          <cell r="CL280">
            <v>0</v>
          </cell>
          <cell r="CM280">
            <v>0</v>
          </cell>
          <cell r="CO280">
            <v>0</v>
          </cell>
          <cell r="CQ280">
            <v>0</v>
          </cell>
          <cell r="CR280">
            <v>0</v>
          </cell>
          <cell r="CS280">
            <v>0</v>
          </cell>
          <cell r="CT280">
            <v>0</v>
          </cell>
          <cell r="CU280">
            <v>0</v>
          </cell>
          <cell r="CW280">
            <v>0</v>
          </cell>
        </row>
        <row r="281">
          <cell r="A281">
            <v>272</v>
          </cell>
          <cell r="B281">
            <v>272</v>
          </cell>
          <cell r="C281" t="str">
            <v>SHUTESBURY</v>
          </cell>
          <cell r="D281">
            <v>3</v>
          </cell>
          <cell r="E281">
            <v>59619</v>
          </cell>
          <cell r="F281">
            <v>0</v>
          </cell>
          <cell r="G281">
            <v>2679</v>
          </cell>
          <cell r="H281">
            <v>62298</v>
          </cell>
          <cell r="J281">
            <v>18501.865666503647</v>
          </cell>
          <cell r="K281">
            <v>0.57362159159396497</v>
          </cell>
          <cell r="L281">
            <v>2679</v>
          </cell>
          <cell r="M281">
            <v>21180.865666503647</v>
          </cell>
          <cell r="O281">
            <v>41117.134333496353</v>
          </cell>
          <cell r="Q281">
            <v>0</v>
          </cell>
          <cell r="R281">
            <v>18501.865666503647</v>
          </cell>
          <cell r="S281">
            <v>2679</v>
          </cell>
          <cell r="T281">
            <v>21180.865666503647</v>
          </cell>
          <cell r="V281">
            <v>34933.479150778017</v>
          </cell>
          <cell r="AA281">
            <v>272</v>
          </cell>
          <cell r="AB281">
            <v>3</v>
          </cell>
          <cell r="AC281">
            <v>0</v>
          </cell>
          <cell r="AD281">
            <v>0</v>
          </cell>
          <cell r="AE281">
            <v>59619</v>
          </cell>
          <cell r="AF281">
            <v>0</v>
          </cell>
          <cell r="AG281">
            <v>0</v>
          </cell>
          <cell r="AH281">
            <v>59619</v>
          </cell>
          <cell r="AI281">
            <v>0</v>
          </cell>
          <cell r="AJ281">
            <v>2679</v>
          </cell>
          <cell r="AK281">
            <v>62298</v>
          </cell>
          <cell r="AL281">
            <v>0</v>
          </cell>
          <cell r="AM281">
            <v>0</v>
          </cell>
          <cell r="AN281">
            <v>0</v>
          </cell>
          <cell r="AO281">
            <v>0</v>
          </cell>
          <cell r="AP281">
            <v>62298</v>
          </cell>
          <cell r="AR281">
            <v>272</v>
          </cell>
          <cell r="AS281">
            <v>0</v>
          </cell>
          <cell r="AT281">
            <v>0</v>
          </cell>
          <cell r="AU281">
            <v>0</v>
          </cell>
          <cell r="AV281">
            <v>0</v>
          </cell>
          <cell r="AW281">
            <v>0</v>
          </cell>
          <cell r="BB281">
            <v>272</v>
          </cell>
          <cell r="BC281">
            <v>272</v>
          </cell>
          <cell r="BD281" t="str">
            <v>SHUTESBURY</v>
          </cell>
          <cell r="BE281">
            <v>59619</v>
          </cell>
          <cell r="BF281">
            <v>36572</v>
          </cell>
          <cell r="BG281">
            <v>23047</v>
          </cell>
          <cell r="BH281">
            <v>4143.25</v>
          </cell>
          <cell r="BI281">
            <v>3059</v>
          </cell>
          <cell r="BJ281">
            <v>1940.5</v>
          </cell>
          <cell r="BK281">
            <v>0</v>
          </cell>
          <cell r="BL281">
            <v>0</v>
          </cell>
          <cell r="BM281">
            <v>64.729150778015537</v>
          </cell>
          <cell r="BN281">
            <v>32254.479150778017</v>
          </cell>
          <cell r="BO281">
            <v>18501.865666503647</v>
          </cell>
          <cell r="CB281">
            <v>272</v>
          </cell>
          <cell r="CC281" t="str">
            <v>SHUTESBURY</v>
          </cell>
          <cell r="CD281">
            <v>0</v>
          </cell>
          <cell r="CE281">
            <v>0</v>
          </cell>
          <cell r="CF281">
            <v>0</v>
          </cell>
          <cell r="CG281">
            <v>0</v>
          </cell>
          <cell r="CH281">
            <v>0</v>
          </cell>
          <cell r="CI281">
            <v>0</v>
          </cell>
          <cell r="CJ281">
            <v>0</v>
          </cell>
          <cell r="CK281">
            <v>0</v>
          </cell>
          <cell r="CL281">
            <v>0</v>
          </cell>
          <cell r="CM281">
            <v>0</v>
          </cell>
          <cell r="CO281">
            <v>0</v>
          </cell>
          <cell r="CQ281">
            <v>23047</v>
          </cell>
          <cell r="CR281">
            <v>23047</v>
          </cell>
          <cell r="CS281">
            <v>0</v>
          </cell>
          <cell r="CT281">
            <v>64.729150778015537</v>
          </cell>
          <cell r="CU281">
            <v>64.729150778015537</v>
          </cell>
          <cell r="CW281">
            <v>0</v>
          </cell>
        </row>
        <row r="282">
          <cell r="A282">
            <v>273</v>
          </cell>
          <cell r="B282">
            <v>273</v>
          </cell>
          <cell r="C282" t="str">
            <v>SOMERSET</v>
          </cell>
          <cell r="D282">
            <v>1</v>
          </cell>
          <cell r="E282">
            <v>13900</v>
          </cell>
          <cell r="F282">
            <v>0</v>
          </cell>
          <cell r="G282">
            <v>893</v>
          </cell>
          <cell r="H282">
            <v>14793</v>
          </cell>
          <cell r="J282">
            <v>35.815950891283606</v>
          </cell>
          <cell r="K282">
            <v>3.0251901046604358E-3</v>
          </cell>
          <cell r="L282">
            <v>893</v>
          </cell>
          <cell r="M282">
            <v>928.81595089128359</v>
          </cell>
          <cell r="O282">
            <v>13864.184049108717</v>
          </cell>
          <cell r="Q282">
            <v>0</v>
          </cell>
          <cell r="R282">
            <v>35.815950891283606</v>
          </cell>
          <cell r="S282">
            <v>893</v>
          </cell>
          <cell r="T282">
            <v>928.81595089128359</v>
          </cell>
          <cell r="V282">
            <v>12732.239734424487</v>
          </cell>
          <cell r="AA282">
            <v>273</v>
          </cell>
          <cell r="AB282">
            <v>1</v>
          </cell>
          <cell r="AC282">
            <v>0</v>
          </cell>
          <cell r="AD282">
            <v>0</v>
          </cell>
          <cell r="AE282">
            <v>13900</v>
          </cell>
          <cell r="AF282">
            <v>0</v>
          </cell>
          <cell r="AG282">
            <v>0</v>
          </cell>
          <cell r="AH282">
            <v>13900</v>
          </cell>
          <cell r="AI282">
            <v>0</v>
          </cell>
          <cell r="AJ282">
            <v>893</v>
          </cell>
          <cell r="AK282">
            <v>14793</v>
          </cell>
          <cell r="AL282">
            <v>0</v>
          </cell>
          <cell r="AM282">
            <v>0</v>
          </cell>
          <cell r="AN282">
            <v>0</v>
          </cell>
          <cell r="AO282">
            <v>0</v>
          </cell>
          <cell r="AP282">
            <v>14793</v>
          </cell>
          <cell r="AR282">
            <v>273</v>
          </cell>
          <cell r="AS282">
            <v>0</v>
          </cell>
          <cell r="AT282">
            <v>0</v>
          </cell>
          <cell r="AU282">
            <v>0</v>
          </cell>
          <cell r="AV282">
            <v>0</v>
          </cell>
          <cell r="AW282">
            <v>0</v>
          </cell>
          <cell r="BB282">
            <v>273</v>
          </cell>
          <cell r="BC282">
            <v>273</v>
          </cell>
          <cell r="BD282" t="str">
            <v>SOMERSET</v>
          </cell>
          <cell r="BE282">
            <v>13900</v>
          </cell>
          <cell r="BF282">
            <v>66954</v>
          </cell>
          <cell r="BG282">
            <v>0</v>
          </cell>
          <cell r="BH282">
            <v>2831.5</v>
          </cell>
          <cell r="BI282">
            <v>0</v>
          </cell>
          <cell r="BJ282">
            <v>92.75</v>
          </cell>
          <cell r="BK282">
            <v>846.25</v>
          </cell>
          <cell r="BL282">
            <v>8024</v>
          </cell>
          <cell r="BM282">
            <v>44.739734424487324</v>
          </cell>
          <cell r="BN282">
            <v>11839.239734424487</v>
          </cell>
          <cell r="BO282">
            <v>35.815950891283606</v>
          </cell>
          <cell r="CB282">
            <v>273</v>
          </cell>
          <cell r="CC282" t="str">
            <v>SOMERSET</v>
          </cell>
          <cell r="CD282">
            <v>0</v>
          </cell>
          <cell r="CE282">
            <v>0</v>
          </cell>
          <cell r="CF282">
            <v>0</v>
          </cell>
          <cell r="CG282">
            <v>0</v>
          </cell>
          <cell r="CH282">
            <v>0</v>
          </cell>
          <cell r="CI282">
            <v>0</v>
          </cell>
          <cell r="CJ282">
            <v>0</v>
          </cell>
          <cell r="CK282">
            <v>0</v>
          </cell>
          <cell r="CL282">
            <v>0</v>
          </cell>
          <cell r="CM282">
            <v>0</v>
          </cell>
          <cell r="CO282">
            <v>0</v>
          </cell>
          <cell r="CQ282">
            <v>0</v>
          </cell>
          <cell r="CR282">
            <v>0</v>
          </cell>
          <cell r="CS282">
            <v>0</v>
          </cell>
          <cell r="CT282">
            <v>44.739734424487324</v>
          </cell>
          <cell r="CU282">
            <v>44.739734424487324</v>
          </cell>
          <cell r="CW282">
            <v>0</v>
          </cell>
        </row>
        <row r="283">
          <cell r="A283">
            <v>274</v>
          </cell>
          <cell r="B283">
            <v>274</v>
          </cell>
          <cell r="C283" t="str">
            <v>SOMERVILLE</v>
          </cell>
          <cell r="D283">
            <v>418</v>
          </cell>
          <cell r="E283">
            <v>7339662</v>
          </cell>
          <cell r="F283">
            <v>0</v>
          </cell>
          <cell r="G283">
            <v>373293</v>
          </cell>
          <cell r="H283">
            <v>7712955</v>
          </cell>
          <cell r="J283">
            <v>-40.569430189461514</v>
          </cell>
          <cell r="K283">
            <v>-7.432380283586719E-5</v>
          </cell>
          <cell r="L283">
            <v>373293</v>
          </cell>
          <cell r="M283">
            <v>373252.43056981056</v>
          </cell>
          <cell r="O283">
            <v>7339702.5694301892</v>
          </cell>
          <cell r="Q283">
            <v>0</v>
          </cell>
          <cell r="R283">
            <v>-40.569430189461514</v>
          </cell>
          <cell r="S283">
            <v>373293</v>
          </cell>
          <cell r="T283">
            <v>373252.43056981056</v>
          </cell>
          <cell r="V283">
            <v>919140.07242514123</v>
          </cell>
          <cell r="AA283">
            <v>274</v>
          </cell>
          <cell r="AB283">
            <v>418</v>
          </cell>
          <cell r="AC283">
            <v>1.6574585635359115E-2</v>
          </cell>
          <cell r="AD283">
            <v>0</v>
          </cell>
          <cell r="AE283">
            <v>7338990</v>
          </cell>
          <cell r="AF283">
            <v>0</v>
          </cell>
          <cell r="AG283">
            <v>0</v>
          </cell>
          <cell r="AH283">
            <v>7338990</v>
          </cell>
          <cell r="AI283">
            <v>0</v>
          </cell>
          <cell r="AJ283">
            <v>373259</v>
          </cell>
          <cell r="AK283">
            <v>7712249</v>
          </cell>
          <cell r="AL283">
            <v>0</v>
          </cell>
          <cell r="AM283">
            <v>0</v>
          </cell>
          <cell r="AN283">
            <v>0</v>
          </cell>
          <cell r="AO283">
            <v>0</v>
          </cell>
          <cell r="AP283">
            <v>7712249</v>
          </cell>
          <cell r="AR283">
            <v>274</v>
          </cell>
          <cell r="AS283">
            <v>0</v>
          </cell>
          <cell r="AT283">
            <v>0</v>
          </cell>
          <cell r="AU283">
            <v>0</v>
          </cell>
          <cell r="AV283">
            <v>0</v>
          </cell>
          <cell r="AW283">
            <v>0</v>
          </cell>
          <cell r="BB283">
            <v>274</v>
          </cell>
          <cell r="BC283">
            <v>274</v>
          </cell>
          <cell r="BD283" t="str">
            <v>SOMERVILLE</v>
          </cell>
          <cell r="BE283">
            <v>7339662</v>
          </cell>
          <cell r="BF283">
            <v>7764001</v>
          </cell>
          <cell r="BG283">
            <v>0</v>
          </cell>
          <cell r="BH283">
            <v>0</v>
          </cell>
          <cell r="BI283">
            <v>210253</v>
          </cell>
          <cell r="BJ283">
            <v>8279</v>
          </cell>
          <cell r="BK283">
            <v>154699.25</v>
          </cell>
          <cell r="BL283">
            <v>172666.5</v>
          </cell>
          <cell r="BM283">
            <v>-50.677574858720618</v>
          </cell>
          <cell r="BN283">
            <v>545847.07242514123</v>
          </cell>
          <cell r="BO283">
            <v>-40.569430189461514</v>
          </cell>
          <cell r="CB283">
            <v>274</v>
          </cell>
          <cell r="CC283" t="str">
            <v>SOMERVILLE</v>
          </cell>
          <cell r="CD283">
            <v>0</v>
          </cell>
          <cell r="CE283">
            <v>672</v>
          </cell>
          <cell r="CF283">
            <v>0</v>
          </cell>
          <cell r="CG283">
            <v>34</v>
          </cell>
          <cell r="CH283">
            <v>706</v>
          </cell>
          <cell r="CI283">
            <v>0</v>
          </cell>
          <cell r="CJ283">
            <v>0</v>
          </cell>
          <cell r="CK283">
            <v>0</v>
          </cell>
          <cell r="CL283">
            <v>0</v>
          </cell>
          <cell r="CM283">
            <v>706</v>
          </cell>
          <cell r="CO283">
            <v>34</v>
          </cell>
          <cell r="CQ283">
            <v>0</v>
          </cell>
          <cell r="CR283">
            <v>0</v>
          </cell>
          <cell r="CS283">
            <v>0</v>
          </cell>
          <cell r="CT283">
            <v>-50.677574858720618</v>
          </cell>
          <cell r="CU283">
            <v>-50.677574858720618</v>
          </cell>
          <cell r="CW283">
            <v>0</v>
          </cell>
        </row>
        <row r="284">
          <cell r="A284">
            <v>275</v>
          </cell>
          <cell r="B284">
            <v>276</v>
          </cell>
          <cell r="C284" t="str">
            <v>SOUTHAMPTON</v>
          </cell>
          <cell r="D284">
            <v>3</v>
          </cell>
          <cell r="E284">
            <v>34341</v>
          </cell>
          <cell r="F284">
            <v>0</v>
          </cell>
          <cell r="G284">
            <v>2679</v>
          </cell>
          <cell r="H284">
            <v>37020</v>
          </cell>
          <cell r="J284">
            <v>-1.1432406844383343</v>
          </cell>
          <cell r="K284">
            <v>-1.2826202122665211E-4</v>
          </cell>
          <cell r="L284">
            <v>2679</v>
          </cell>
          <cell r="M284">
            <v>2677.8567593155617</v>
          </cell>
          <cell r="O284">
            <v>34342.14324068444</v>
          </cell>
          <cell r="Q284">
            <v>0</v>
          </cell>
          <cell r="R284">
            <v>-1.1432406844383343</v>
          </cell>
          <cell r="S284">
            <v>2679</v>
          </cell>
          <cell r="T284">
            <v>2677.8567593155617</v>
          </cell>
          <cell r="V284">
            <v>11592.321913258416</v>
          </cell>
          <cell r="AA284">
            <v>275</v>
          </cell>
          <cell r="AB284">
            <v>3</v>
          </cell>
          <cell r="AC284">
            <v>0</v>
          </cell>
          <cell r="AD284">
            <v>0</v>
          </cell>
          <cell r="AE284">
            <v>34341</v>
          </cell>
          <cell r="AF284">
            <v>0</v>
          </cell>
          <cell r="AG284">
            <v>0</v>
          </cell>
          <cell r="AH284">
            <v>34341</v>
          </cell>
          <cell r="AI284">
            <v>0</v>
          </cell>
          <cell r="AJ284">
            <v>2679</v>
          </cell>
          <cell r="AK284">
            <v>37020</v>
          </cell>
          <cell r="AL284">
            <v>0</v>
          </cell>
          <cell r="AM284">
            <v>0</v>
          </cell>
          <cell r="AN284">
            <v>0</v>
          </cell>
          <cell r="AO284">
            <v>0</v>
          </cell>
          <cell r="AP284">
            <v>37020</v>
          </cell>
          <cell r="AR284">
            <v>275</v>
          </cell>
          <cell r="AS284">
            <v>0</v>
          </cell>
          <cell r="AT284">
            <v>0</v>
          </cell>
          <cell r="AU284">
            <v>0</v>
          </cell>
          <cell r="AV284">
            <v>0</v>
          </cell>
          <cell r="AW284">
            <v>0</v>
          </cell>
          <cell r="BB284">
            <v>275</v>
          </cell>
          <cell r="BC284">
            <v>276</v>
          </cell>
          <cell r="BD284" t="str">
            <v>SOUTHAMPTON</v>
          </cell>
          <cell r="BE284">
            <v>34341</v>
          </cell>
          <cell r="BF284">
            <v>35242</v>
          </cell>
          <cell r="BG284">
            <v>0</v>
          </cell>
          <cell r="BH284">
            <v>0</v>
          </cell>
          <cell r="BI284">
            <v>5927</v>
          </cell>
          <cell r="BJ284">
            <v>2126</v>
          </cell>
          <cell r="BK284">
            <v>861.75</v>
          </cell>
          <cell r="BL284">
            <v>0</v>
          </cell>
          <cell r="BM284">
            <v>-1.4280867415832859</v>
          </cell>
          <cell r="BN284">
            <v>8913.3219132584163</v>
          </cell>
          <cell r="BO284">
            <v>-1.1432406844383343</v>
          </cell>
          <cell r="CB284">
            <v>275</v>
          </cell>
          <cell r="CC284" t="str">
            <v>SOUTHAMPTON</v>
          </cell>
          <cell r="CD284">
            <v>0</v>
          </cell>
          <cell r="CE284">
            <v>0</v>
          </cell>
          <cell r="CF284">
            <v>0</v>
          </cell>
          <cell r="CG284">
            <v>0</v>
          </cell>
          <cell r="CH284">
            <v>0</v>
          </cell>
          <cell r="CI284">
            <v>0</v>
          </cell>
          <cell r="CJ284">
            <v>0</v>
          </cell>
          <cell r="CK284">
            <v>0</v>
          </cell>
          <cell r="CL284">
            <v>0</v>
          </cell>
          <cell r="CM284">
            <v>0</v>
          </cell>
          <cell r="CO284">
            <v>0</v>
          </cell>
          <cell r="CQ284">
            <v>0</v>
          </cell>
          <cell r="CR284">
            <v>0</v>
          </cell>
          <cell r="CS284">
            <v>0</v>
          </cell>
          <cell r="CT284">
            <v>-1.4280867415832859</v>
          </cell>
          <cell r="CU284">
            <v>-1.4280867415832859</v>
          </cell>
          <cell r="CW284">
            <v>0</v>
          </cell>
        </row>
        <row r="285">
          <cell r="A285">
            <v>276</v>
          </cell>
          <cell r="B285">
            <v>277</v>
          </cell>
          <cell r="C285" t="str">
            <v>SOUTHBOROUGH</v>
          </cell>
          <cell r="D285">
            <v>3</v>
          </cell>
          <cell r="E285">
            <v>51687</v>
          </cell>
          <cell r="F285">
            <v>0</v>
          </cell>
          <cell r="G285">
            <v>2658</v>
          </cell>
          <cell r="H285">
            <v>54345</v>
          </cell>
          <cell r="J285">
            <v>15432.6928597561</v>
          </cell>
          <cell r="K285">
            <v>0.65643515050073709</v>
          </cell>
          <cell r="L285">
            <v>2658</v>
          </cell>
          <cell r="M285">
            <v>18090.692859756098</v>
          </cell>
          <cell r="O285">
            <v>36254.307140243902</v>
          </cell>
          <cell r="Q285">
            <v>0</v>
          </cell>
          <cell r="R285">
            <v>15432.6928597561</v>
          </cell>
          <cell r="S285">
            <v>2658</v>
          </cell>
          <cell r="T285">
            <v>18090.692859756098</v>
          </cell>
          <cell r="V285">
            <v>26167.851427035628</v>
          </cell>
          <cell r="AA285">
            <v>276</v>
          </cell>
          <cell r="AB285">
            <v>3</v>
          </cell>
          <cell r="AC285">
            <v>2.4640657084188913E-2</v>
          </cell>
          <cell r="AD285">
            <v>0</v>
          </cell>
          <cell r="AE285">
            <v>51687</v>
          </cell>
          <cell r="AF285">
            <v>0</v>
          </cell>
          <cell r="AG285">
            <v>0</v>
          </cell>
          <cell r="AH285">
            <v>51687</v>
          </cell>
          <cell r="AI285">
            <v>0</v>
          </cell>
          <cell r="AJ285">
            <v>2658</v>
          </cell>
          <cell r="AK285">
            <v>54345</v>
          </cell>
          <cell r="AL285">
            <v>0</v>
          </cell>
          <cell r="AM285">
            <v>0</v>
          </cell>
          <cell r="AN285">
            <v>0</v>
          </cell>
          <cell r="AO285">
            <v>0</v>
          </cell>
          <cell r="AP285">
            <v>54345</v>
          </cell>
          <cell r="AR285">
            <v>276</v>
          </cell>
          <cell r="AS285">
            <v>0</v>
          </cell>
          <cell r="AT285">
            <v>0</v>
          </cell>
          <cell r="AU285">
            <v>0</v>
          </cell>
          <cell r="AV285">
            <v>0</v>
          </cell>
          <cell r="AW285">
            <v>0</v>
          </cell>
          <cell r="BB285">
            <v>276</v>
          </cell>
          <cell r="BC285">
            <v>277</v>
          </cell>
          <cell r="BD285" t="str">
            <v>SOUTHBOROUGH</v>
          </cell>
          <cell r="BE285">
            <v>51687</v>
          </cell>
          <cell r="BF285">
            <v>32414</v>
          </cell>
          <cell r="BG285">
            <v>19273</v>
          </cell>
          <cell r="BH285">
            <v>366</v>
          </cell>
          <cell r="BI285">
            <v>3866</v>
          </cell>
          <cell r="BJ285">
            <v>0</v>
          </cell>
          <cell r="BK285">
            <v>0</v>
          </cell>
          <cell r="BL285">
            <v>0</v>
          </cell>
          <cell r="BM285">
            <v>4.8514270356290581</v>
          </cell>
          <cell r="BN285">
            <v>23509.851427035628</v>
          </cell>
          <cell r="BO285">
            <v>15432.6928597561</v>
          </cell>
          <cell r="CB285">
            <v>276</v>
          </cell>
          <cell r="CC285" t="str">
            <v>SOUTHBOROUGH</v>
          </cell>
          <cell r="CD285">
            <v>0</v>
          </cell>
          <cell r="CE285">
            <v>0</v>
          </cell>
          <cell r="CF285">
            <v>0</v>
          </cell>
          <cell r="CG285">
            <v>0</v>
          </cell>
          <cell r="CH285">
            <v>0</v>
          </cell>
          <cell r="CI285">
            <v>0</v>
          </cell>
          <cell r="CJ285">
            <v>0</v>
          </cell>
          <cell r="CK285">
            <v>0</v>
          </cell>
          <cell r="CL285">
            <v>0</v>
          </cell>
          <cell r="CM285">
            <v>0</v>
          </cell>
          <cell r="CO285">
            <v>0</v>
          </cell>
          <cell r="CQ285">
            <v>19273</v>
          </cell>
          <cell r="CR285">
            <v>19273</v>
          </cell>
          <cell r="CS285">
            <v>0</v>
          </cell>
          <cell r="CT285">
            <v>4.8514270356290581</v>
          </cell>
          <cell r="CU285">
            <v>4.8514270356290581</v>
          </cell>
          <cell r="CW285">
            <v>0</v>
          </cell>
        </row>
        <row r="286">
          <cell r="A286">
            <v>277</v>
          </cell>
          <cell r="B286">
            <v>278</v>
          </cell>
          <cell r="C286" t="str">
            <v>SOUTHBRIDGE</v>
          </cell>
          <cell r="D286">
            <v>83</v>
          </cell>
          <cell r="E286">
            <v>922213</v>
          </cell>
          <cell r="F286">
            <v>0</v>
          </cell>
          <cell r="G286">
            <v>74119</v>
          </cell>
          <cell r="H286">
            <v>996332</v>
          </cell>
          <cell r="J286">
            <v>149400.30600131408</v>
          </cell>
          <cell r="K286">
            <v>0.40366281294848799</v>
          </cell>
          <cell r="L286">
            <v>74119</v>
          </cell>
          <cell r="M286">
            <v>223519.30600131408</v>
          </cell>
          <cell r="O286">
            <v>772812.69399868592</v>
          </cell>
          <cell r="Q286">
            <v>0</v>
          </cell>
          <cell r="R286">
            <v>149400.30600131408</v>
          </cell>
          <cell r="S286">
            <v>74119</v>
          </cell>
          <cell r="T286">
            <v>223519.30600131408</v>
          </cell>
          <cell r="V286">
            <v>444230.64072817197</v>
          </cell>
          <cell r="AA286">
            <v>277</v>
          </cell>
          <cell r="AB286">
            <v>83</v>
          </cell>
          <cell r="AC286">
            <v>0</v>
          </cell>
          <cell r="AD286">
            <v>0</v>
          </cell>
          <cell r="AE286">
            <v>922213</v>
          </cell>
          <cell r="AF286">
            <v>0</v>
          </cell>
          <cell r="AG286">
            <v>0</v>
          </cell>
          <cell r="AH286">
            <v>922213</v>
          </cell>
          <cell r="AI286">
            <v>0</v>
          </cell>
          <cell r="AJ286">
            <v>74119</v>
          </cell>
          <cell r="AK286">
            <v>996332</v>
          </cell>
          <cell r="AL286">
            <v>0</v>
          </cell>
          <cell r="AM286">
            <v>0</v>
          </cell>
          <cell r="AN286">
            <v>0</v>
          </cell>
          <cell r="AO286">
            <v>0</v>
          </cell>
          <cell r="AP286">
            <v>996332</v>
          </cell>
          <cell r="AR286">
            <v>277</v>
          </cell>
          <cell r="AS286">
            <v>0</v>
          </cell>
          <cell r="AT286">
            <v>0</v>
          </cell>
          <cell r="AU286">
            <v>0</v>
          </cell>
          <cell r="AV286">
            <v>0</v>
          </cell>
          <cell r="AW286">
            <v>0</v>
          </cell>
          <cell r="BB286">
            <v>277</v>
          </cell>
          <cell r="BC286">
            <v>278</v>
          </cell>
          <cell r="BD286" t="str">
            <v>SOUTHBRIDGE</v>
          </cell>
          <cell r="BE286">
            <v>922213</v>
          </cell>
          <cell r="BF286">
            <v>738458</v>
          </cell>
          <cell r="BG286">
            <v>183755</v>
          </cell>
          <cell r="BH286">
            <v>181598.75</v>
          </cell>
          <cell r="BI286">
            <v>0</v>
          </cell>
          <cell r="BJ286">
            <v>1773.25</v>
          </cell>
          <cell r="BK286">
            <v>62.25</v>
          </cell>
          <cell r="BL286">
            <v>53</v>
          </cell>
          <cell r="BM286">
            <v>2869.390728171973</v>
          </cell>
          <cell r="BN286">
            <v>370111.64072817197</v>
          </cell>
          <cell r="BO286">
            <v>149400.30600131408</v>
          </cell>
          <cell r="CB286">
            <v>277</v>
          </cell>
          <cell r="CC286" t="str">
            <v>SOUTHBRIDGE</v>
          </cell>
          <cell r="CD286">
            <v>0</v>
          </cell>
          <cell r="CE286">
            <v>0</v>
          </cell>
          <cell r="CF286">
            <v>0</v>
          </cell>
          <cell r="CG286">
            <v>0</v>
          </cell>
          <cell r="CH286">
            <v>0</v>
          </cell>
          <cell r="CI286">
            <v>0</v>
          </cell>
          <cell r="CJ286">
            <v>0</v>
          </cell>
          <cell r="CK286">
            <v>0</v>
          </cell>
          <cell r="CL286">
            <v>0</v>
          </cell>
          <cell r="CM286">
            <v>0</v>
          </cell>
          <cell r="CO286">
            <v>0</v>
          </cell>
          <cell r="CQ286">
            <v>183755</v>
          </cell>
          <cell r="CR286">
            <v>183755</v>
          </cell>
          <cell r="CS286">
            <v>0</v>
          </cell>
          <cell r="CT286">
            <v>2869.390728171973</v>
          </cell>
          <cell r="CU286">
            <v>2869.390728171973</v>
          </cell>
          <cell r="CW286">
            <v>0</v>
          </cell>
        </row>
        <row r="287">
          <cell r="A287">
            <v>278</v>
          </cell>
          <cell r="B287">
            <v>275</v>
          </cell>
          <cell r="C287" t="str">
            <v>SOUTH HADLEY</v>
          </cell>
          <cell r="D287">
            <v>112</v>
          </cell>
          <cell r="E287">
            <v>1439118</v>
          </cell>
          <cell r="F287">
            <v>0</v>
          </cell>
          <cell r="G287">
            <v>99995</v>
          </cell>
          <cell r="H287">
            <v>1539113</v>
          </cell>
          <cell r="J287">
            <v>246214.68165262399</v>
          </cell>
          <cell r="K287">
            <v>0.61890709405633448</v>
          </cell>
          <cell r="L287">
            <v>99995</v>
          </cell>
          <cell r="M287">
            <v>346209.68165262399</v>
          </cell>
          <cell r="O287">
            <v>1192903.3183473761</v>
          </cell>
          <cell r="Q287">
            <v>0</v>
          </cell>
          <cell r="R287">
            <v>246214.68165262399</v>
          </cell>
          <cell r="S287">
            <v>99995</v>
          </cell>
          <cell r="T287">
            <v>346209.68165262399</v>
          </cell>
          <cell r="V287">
            <v>497816.71511224093</v>
          </cell>
          <cell r="AA287">
            <v>278</v>
          </cell>
          <cell r="AB287">
            <v>112</v>
          </cell>
          <cell r="AC287">
            <v>1.9886363636363636E-2</v>
          </cell>
          <cell r="AD287">
            <v>0</v>
          </cell>
          <cell r="AE287">
            <v>1439118</v>
          </cell>
          <cell r="AF287">
            <v>0</v>
          </cell>
          <cell r="AG287">
            <v>0</v>
          </cell>
          <cell r="AH287">
            <v>1439118</v>
          </cell>
          <cell r="AI287">
            <v>0</v>
          </cell>
          <cell r="AJ287">
            <v>99995</v>
          </cell>
          <cell r="AK287">
            <v>1539113</v>
          </cell>
          <cell r="AL287">
            <v>0</v>
          </cell>
          <cell r="AM287">
            <v>0</v>
          </cell>
          <cell r="AN287">
            <v>0</v>
          </cell>
          <cell r="AO287">
            <v>0</v>
          </cell>
          <cell r="AP287">
            <v>1539113</v>
          </cell>
          <cell r="AR287">
            <v>278</v>
          </cell>
          <cell r="AS287">
            <v>0</v>
          </cell>
          <cell r="AT287">
            <v>0</v>
          </cell>
          <cell r="AU287">
            <v>0</v>
          </cell>
          <cell r="AV287">
            <v>0</v>
          </cell>
          <cell r="AW287">
            <v>0</v>
          </cell>
          <cell r="BB287">
            <v>278</v>
          </cell>
          <cell r="BC287">
            <v>275</v>
          </cell>
          <cell r="BD287" t="str">
            <v>SOUTH HADLEY</v>
          </cell>
          <cell r="BE287">
            <v>1439118</v>
          </cell>
          <cell r="BF287">
            <v>1131695</v>
          </cell>
          <cell r="BG287">
            <v>307423</v>
          </cell>
          <cell r="BH287">
            <v>8715.75</v>
          </cell>
          <cell r="BI287">
            <v>0</v>
          </cell>
          <cell r="BJ287">
            <v>31396</v>
          </cell>
          <cell r="BK287">
            <v>33676.5</v>
          </cell>
          <cell r="BL287">
            <v>16472.75</v>
          </cell>
          <cell r="BM287">
            <v>137.71511224094138</v>
          </cell>
          <cell r="BN287">
            <v>397821.71511224093</v>
          </cell>
          <cell r="BO287">
            <v>246214.68165262399</v>
          </cell>
          <cell r="CB287">
            <v>278</v>
          </cell>
          <cell r="CC287" t="str">
            <v>SOUTH HADLEY</v>
          </cell>
          <cell r="CD287">
            <v>0</v>
          </cell>
          <cell r="CE287">
            <v>0</v>
          </cell>
          <cell r="CF287">
            <v>0</v>
          </cell>
          <cell r="CG287">
            <v>0</v>
          </cell>
          <cell r="CH287">
            <v>0</v>
          </cell>
          <cell r="CI287">
            <v>0</v>
          </cell>
          <cell r="CJ287">
            <v>0</v>
          </cell>
          <cell r="CK287">
            <v>0</v>
          </cell>
          <cell r="CL287">
            <v>0</v>
          </cell>
          <cell r="CM287">
            <v>0</v>
          </cell>
          <cell r="CO287">
            <v>0</v>
          </cell>
          <cell r="CQ287">
            <v>307423</v>
          </cell>
          <cell r="CR287">
            <v>307423</v>
          </cell>
          <cell r="CS287">
            <v>0</v>
          </cell>
          <cell r="CT287">
            <v>137.71511224094138</v>
          </cell>
          <cell r="CU287">
            <v>137.71511224094138</v>
          </cell>
          <cell r="CW287">
            <v>0</v>
          </cell>
        </row>
        <row r="288">
          <cell r="A288">
            <v>279</v>
          </cell>
          <cell r="B288">
            <v>279</v>
          </cell>
          <cell r="C288" t="str">
            <v>SOUTHWICK</v>
          </cell>
          <cell r="D288">
            <v>0</v>
          </cell>
          <cell r="E288">
            <v>0</v>
          </cell>
          <cell r="F288">
            <v>0</v>
          </cell>
          <cell r="G288">
            <v>0</v>
          </cell>
          <cell r="H288">
            <v>0</v>
          </cell>
          <cell r="J288">
            <v>0</v>
          </cell>
          <cell r="K288"/>
          <cell r="L288">
            <v>0</v>
          </cell>
          <cell r="M288">
            <v>0</v>
          </cell>
          <cell r="O288">
            <v>0</v>
          </cell>
          <cell r="Q288">
            <v>0</v>
          </cell>
          <cell r="R288">
            <v>0</v>
          </cell>
          <cell r="S288">
            <v>0</v>
          </cell>
          <cell r="T288">
            <v>0</v>
          </cell>
          <cell r="V288">
            <v>0</v>
          </cell>
          <cell r="AA288">
            <v>279</v>
          </cell>
          <cell r="AR288">
            <v>279</v>
          </cell>
          <cell r="BB288">
            <v>279</v>
          </cell>
          <cell r="BC288">
            <v>279</v>
          </cell>
          <cell r="BD288" t="str">
            <v>SOUTHWICK</v>
          </cell>
          <cell r="BE288">
            <v>0</v>
          </cell>
          <cell r="BF288">
            <v>0</v>
          </cell>
          <cell r="BG288">
            <v>0</v>
          </cell>
          <cell r="BH288">
            <v>0</v>
          </cell>
          <cell r="BI288">
            <v>0</v>
          </cell>
          <cell r="BJ288">
            <v>0</v>
          </cell>
          <cell r="BK288">
            <v>0</v>
          </cell>
          <cell r="BL288">
            <v>0</v>
          </cell>
          <cell r="BM288">
            <v>0</v>
          </cell>
          <cell r="BN288">
            <v>0</v>
          </cell>
          <cell r="BO288">
            <v>0</v>
          </cell>
          <cell r="CB288">
            <v>279</v>
          </cell>
          <cell r="CC288" t="str">
            <v>SOUTHWICK</v>
          </cell>
          <cell r="CD288">
            <v>0</v>
          </cell>
          <cell r="CE288">
            <v>0</v>
          </cell>
          <cell r="CF288">
            <v>0</v>
          </cell>
          <cell r="CG288">
            <v>0</v>
          </cell>
          <cell r="CH288">
            <v>0</v>
          </cell>
          <cell r="CI288">
            <v>0</v>
          </cell>
          <cell r="CJ288">
            <v>0</v>
          </cell>
          <cell r="CK288">
            <v>0</v>
          </cell>
          <cell r="CL288">
            <v>0</v>
          </cell>
          <cell r="CM288">
            <v>0</v>
          </cell>
          <cell r="CO288">
            <v>0</v>
          </cell>
          <cell r="CQ288">
            <v>0</v>
          </cell>
          <cell r="CR288">
            <v>0</v>
          </cell>
          <cell r="CS288">
            <v>0</v>
          </cell>
          <cell r="CT288">
            <v>0</v>
          </cell>
          <cell r="CU288">
            <v>0</v>
          </cell>
          <cell r="CW288">
            <v>0</v>
          </cell>
        </row>
        <row r="289">
          <cell r="A289">
            <v>280</v>
          </cell>
          <cell r="B289">
            <v>280</v>
          </cell>
          <cell r="C289" t="str">
            <v>SPENCER</v>
          </cell>
          <cell r="D289">
            <v>0</v>
          </cell>
          <cell r="E289">
            <v>0</v>
          </cell>
          <cell r="F289">
            <v>0</v>
          </cell>
          <cell r="G289">
            <v>0</v>
          </cell>
          <cell r="H289">
            <v>0</v>
          </cell>
          <cell r="J289">
            <v>0</v>
          </cell>
          <cell r="K289"/>
          <cell r="L289">
            <v>0</v>
          </cell>
          <cell r="M289">
            <v>0</v>
          </cell>
          <cell r="O289">
            <v>0</v>
          </cell>
          <cell r="Q289">
            <v>0</v>
          </cell>
          <cell r="R289">
            <v>0</v>
          </cell>
          <cell r="S289">
            <v>0</v>
          </cell>
          <cell r="T289">
            <v>0</v>
          </cell>
          <cell r="V289">
            <v>0</v>
          </cell>
          <cell r="AA289">
            <v>280</v>
          </cell>
          <cell r="AR289">
            <v>280</v>
          </cell>
          <cell r="BB289">
            <v>280</v>
          </cell>
          <cell r="BC289">
            <v>280</v>
          </cell>
          <cell r="BD289" t="str">
            <v>SPENCER</v>
          </cell>
          <cell r="BE289">
            <v>0</v>
          </cell>
          <cell r="BF289">
            <v>0</v>
          </cell>
          <cell r="BG289">
            <v>0</v>
          </cell>
          <cell r="BH289">
            <v>0</v>
          </cell>
          <cell r="BI289">
            <v>0</v>
          </cell>
          <cell r="BJ289">
            <v>0</v>
          </cell>
          <cell r="BK289">
            <v>0</v>
          </cell>
          <cell r="BL289">
            <v>0</v>
          </cell>
          <cell r="BM289">
            <v>0</v>
          </cell>
          <cell r="BN289">
            <v>0</v>
          </cell>
          <cell r="BO289">
            <v>0</v>
          </cell>
          <cell r="CB289">
            <v>280</v>
          </cell>
          <cell r="CC289" t="str">
            <v>SPENCER</v>
          </cell>
          <cell r="CD289">
            <v>0</v>
          </cell>
          <cell r="CE289">
            <v>0</v>
          </cell>
          <cell r="CF289">
            <v>0</v>
          </cell>
          <cell r="CG289">
            <v>0</v>
          </cell>
          <cell r="CH289">
            <v>0</v>
          </cell>
          <cell r="CI289">
            <v>0</v>
          </cell>
          <cell r="CJ289">
            <v>0</v>
          </cell>
          <cell r="CK289">
            <v>0</v>
          </cell>
          <cell r="CL289">
            <v>0</v>
          </cell>
          <cell r="CM289">
            <v>0</v>
          </cell>
          <cell r="CO289">
            <v>0</v>
          </cell>
          <cell r="CQ289">
            <v>0</v>
          </cell>
          <cell r="CR289">
            <v>0</v>
          </cell>
          <cell r="CS289">
            <v>0</v>
          </cell>
          <cell r="CT289">
            <v>0</v>
          </cell>
          <cell r="CU289">
            <v>0</v>
          </cell>
          <cell r="CW289">
            <v>0</v>
          </cell>
        </row>
        <row r="290">
          <cell r="A290">
            <v>281</v>
          </cell>
          <cell r="B290">
            <v>281</v>
          </cell>
          <cell r="C290" t="str">
            <v>SPRINGFIELD</v>
          </cell>
          <cell r="D290">
            <v>4043</v>
          </cell>
          <cell r="E290">
            <v>47654522</v>
          </cell>
          <cell r="F290">
            <v>0</v>
          </cell>
          <cell r="G290">
            <v>3595704</v>
          </cell>
          <cell r="H290">
            <v>51250226</v>
          </cell>
          <cell r="J290">
            <v>4572492.9816754553</v>
          </cell>
          <cell r="K290">
            <v>0.45036166203261063</v>
          </cell>
          <cell r="L290">
            <v>3595704</v>
          </cell>
          <cell r="M290">
            <v>8168196.9816754553</v>
          </cell>
          <cell r="O290">
            <v>43082029.018324547</v>
          </cell>
          <cell r="Q290">
            <v>0</v>
          </cell>
          <cell r="R290">
            <v>4572492.9816754553</v>
          </cell>
          <cell r="S290">
            <v>3595704</v>
          </cell>
          <cell r="T290">
            <v>8168196.9816754553</v>
          </cell>
          <cell r="V290">
            <v>13748639.667388938</v>
          </cell>
          <cell r="AA290">
            <v>281</v>
          </cell>
          <cell r="AB290">
            <v>4043</v>
          </cell>
          <cell r="AC290">
            <v>15.902598614918238</v>
          </cell>
          <cell r="AD290">
            <v>0</v>
          </cell>
          <cell r="AE290">
            <v>47654522</v>
          </cell>
          <cell r="AF290">
            <v>0</v>
          </cell>
          <cell r="AG290">
            <v>0</v>
          </cell>
          <cell r="AH290">
            <v>47654522</v>
          </cell>
          <cell r="AI290">
            <v>0</v>
          </cell>
          <cell r="AJ290">
            <v>3595704</v>
          </cell>
          <cell r="AK290">
            <v>51250226</v>
          </cell>
          <cell r="AL290">
            <v>0</v>
          </cell>
          <cell r="AM290">
            <v>0</v>
          </cell>
          <cell r="AN290">
            <v>0</v>
          </cell>
          <cell r="AO290">
            <v>0</v>
          </cell>
          <cell r="AP290">
            <v>51250226</v>
          </cell>
          <cell r="AR290">
            <v>281</v>
          </cell>
          <cell r="AS290">
            <v>0</v>
          </cell>
          <cell r="AT290">
            <v>0</v>
          </cell>
          <cell r="AU290">
            <v>0</v>
          </cell>
          <cell r="AV290">
            <v>0</v>
          </cell>
          <cell r="AW290">
            <v>0</v>
          </cell>
          <cell r="BB290">
            <v>281</v>
          </cell>
          <cell r="BC290">
            <v>281</v>
          </cell>
          <cell r="BD290" t="str">
            <v>SPRINGFIELD</v>
          </cell>
          <cell r="BE290">
            <v>47654522</v>
          </cell>
          <cell r="BF290">
            <v>41958076</v>
          </cell>
          <cell r="BG290">
            <v>5696446</v>
          </cell>
          <cell r="BH290">
            <v>979219.75</v>
          </cell>
          <cell r="BI290">
            <v>656558</v>
          </cell>
          <cell r="BJ290">
            <v>1118226.25</v>
          </cell>
          <cell r="BK290">
            <v>810043.25</v>
          </cell>
          <cell r="BL290">
            <v>877128.25</v>
          </cell>
          <cell r="BM290">
            <v>15314.167388938833</v>
          </cell>
          <cell r="BN290">
            <v>10152935.667388938</v>
          </cell>
          <cell r="BO290">
            <v>4572492.9816754553</v>
          </cell>
          <cell r="CB290">
            <v>281</v>
          </cell>
          <cell r="CC290" t="str">
            <v>SPRINGFIELD</v>
          </cell>
          <cell r="CD290">
            <v>0</v>
          </cell>
          <cell r="CE290">
            <v>0</v>
          </cell>
          <cell r="CF290">
            <v>0</v>
          </cell>
          <cell r="CG290">
            <v>0</v>
          </cell>
          <cell r="CH290">
            <v>0</v>
          </cell>
          <cell r="CI290">
            <v>0</v>
          </cell>
          <cell r="CJ290">
            <v>0</v>
          </cell>
          <cell r="CK290">
            <v>0</v>
          </cell>
          <cell r="CL290">
            <v>0</v>
          </cell>
          <cell r="CM290">
            <v>0</v>
          </cell>
          <cell r="CO290">
            <v>0</v>
          </cell>
          <cell r="CQ290">
            <v>5696446</v>
          </cell>
          <cell r="CR290">
            <v>5696446</v>
          </cell>
          <cell r="CS290">
            <v>0</v>
          </cell>
          <cell r="CT290">
            <v>15314.167388938833</v>
          </cell>
          <cell r="CU290">
            <v>15314.167388938833</v>
          </cell>
          <cell r="CW290">
            <v>0</v>
          </cell>
        </row>
        <row r="291">
          <cell r="A291">
            <v>282</v>
          </cell>
          <cell r="B291">
            <v>282</v>
          </cell>
          <cell r="C291" t="str">
            <v>STERLING</v>
          </cell>
          <cell r="D291">
            <v>0</v>
          </cell>
          <cell r="E291">
            <v>0</v>
          </cell>
          <cell r="F291">
            <v>0</v>
          </cell>
          <cell r="G291">
            <v>0</v>
          </cell>
          <cell r="H291">
            <v>0</v>
          </cell>
          <cell r="J291">
            <v>0</v>
          </cell>
          <cell r="K291"/>
          <cell r="L291">
            <v>0</v>
          </cell>
          <cell r="M291">
            <v>0</v>
          </cell>
          <cell r="O291">
            <v>0</v>
          </cell>
          <cell r="Q291">
            <v>0</v>
          </cell>
          <cell r="R291">
            <v>0</v>
          </cell>
          <cell r="S291">
            <v>0</v>
          </cell>
          <cell r="T291">
            <v>0</v>
          </cell>
          <cell r="V291">
            <v>0</v>
          </cell>
          <cell r="AA291">
            <v>282</v>
          </cell>
          <cell r="AR291">
            <v>282</v>
          </cell>
          <cell r="BB291">
            <v>282</v>
          </cell>
          <cell r="BC291">
            <v>282</v>
          </cell>
          <cell r="BD291" t="str">
            <v>STERLING</v>
          </cell>
          <cell r="BE291">
            <v>0</v>
          </cell>
          <cell r="BF291">
            <v>0</v>
          </cell>
          <cell r="BG291">
            <v>0</v>
          </cell>
          <cell r="BH291">
            <v>0</v>
          </cell>
          <cell r="BI291">
            <v>0</v>
          </cell>
          <cell r="BJ291">
            <v>0</v>
          </cell>
          <cell r="BK291">
            <v>0</v>
          </cell>
          <cell r="BL291">
            <v>0</v>
          </cell>
          <cell r="BM291">
            <v>0</v>
          </cell>
          <cell r="BN291">
            <v>0</v>
          </cell>
          <cell r="BO291">
            <v>0</v>
          </cell>
          <cell r="CB291">
            <v>282</v>
          </cell>
          <cell r="CC291" t="str">
            <v>STERLING</v>
          </cell>
          <cell r="CD291">
            <v>0</v>
          </cell>
          <cell r="CE291">
            <v>0</v>
          </cell>
          <cell r="CF291">
            <v>0</v>
          </cell>
          <cell r="CG291">
            <v>0</v>
          </cell>
          <cell r="CH291">
            <v>0</v>
          </cell>
          <cell r="CI291">
            <v>0</v>
          </cell>
          <cell r="CJ291">
            <v>0</v>
          </cell>
          <cell r="CK291">
            <v>0</v>
          </cell>
          <cell r="CL291">
            <v>0</v>
          </cell>
          <cell r="CM291">
            <v>0</v>
          </cell>
          <cell r="CO291">
            <v>0</v>
          </cell>
          <cell r="CQ291">
            <v>0</v>
          </cell>
          <cell r="CR291">
            <v>0</v>
          </cell>
          <cell r="CS291">
            <v>0</v>
          </cell>
          <cell r="CT291">
            <v>0</v>
          </cell>
          <cell r="CU291">
            <v>0</v>
          </cell>
          <cell r="CW291">
            <v>0</v>
          </cell>
        </row>
        <row r="292">
          <cell r="A292">
            <v>283</v>
          </cell>
          <cell r="B292">
            <v>283</v>
          </cell>
          <cell r="C292" t="str">
            <v>STOCKBRIDGE</v>
          </cell>
          <cell r="D292">
            <v>0</v>
          </cell>
          <cell r="E292">
            <v>0</v>
          </cell>
          <cell r="F292">
            <v>0</v>
          </cell>
          <cell r="G292">
            <v>0</v>
          </cell>
          <cell r="H292">
            <v>0</v>
          </cell>
          <cell r="J292">
            <v>0</v>
          </cell>
          <cell r="K292"/>
          <cell r="L292">
            <v>0</v>
          </cell>
          <cell r="M292">
            <v>0</v>
          </cell>
          <cell r="O292">
            <v>0</v>
          </cell>
          <cell r="Q292">
            <v>0</v>
          </cell>
          <cell r="R292">
            <v>0</v>
          </cell>
          <cell r="S292">
            <v>0</v>
          </cell>
          <cell r="T292">
            <v>0</v>
          </cell>
          <cell r="V292">
            <v>0</v>
          </cell>
          <cell r="AA292">
            <v>283</v>
          </cell>
          <cell r="AR292">
            <v>283</v>
          </cell>
          <cell r="BB292">
            <v>283</v>
          </cell>
          <cell r="BC292">
            <v>283</v>
          </cell>
          <cell r="BD292" t="str">
            <v>STOCKBRIDGE</v>
          </cell>
          <cell r="BE292">
            <v>0</v>
          </cell>
          <cell r="BF292">
            <v>0</v>
          </cell>
          <cell r="BG292">
            <v>0</v>
          </cell>
          <cell r="BH292">
            <v>0</v>
          </cell>
          <cell r="BI292">
            <v>0</v>
          </cell>
          <cell r="BJ292">
            <v>0</v>
          </cell>
          <cell r="BK292">
            <v>0</v>
          </cell>
          <cell r="BL292">
            <v>0</v>
          </cell>
          <cell r="BM292">
            <v>0</v>
          </cell>
          <cell r="BN292">
            <v>0</v>
          </cell>
          <cell r="BO292">
            <v>0</v>
          </cell>
          <cell r="CB292">
            <v>283</v>
          </cell>
          <cell r="CC292" t="str">
            <v>STOCKBRIDGE</v>
          </cell>
          <cell r="CD292">
            <v>0</v>
          </cell>
          <cell r="CE292">
            <v>0</v>
          </cell>
          <cell r="CF292">
            <v>0</v>
          </cell>
          <cell r="CG292">
            <v>0</v>
          </cell>
          <cell r="CH292">
            <v>0</v>
          </cell>
          <cell r="CI292">
            <v>0</v>
          </cell>
          <cell r="CJ292">
            <v>0</v>
          </cell>
          <cell r="CK292">
            <v>0</v>
          </cell>
          <cell r="CL292">
            <v>0</v>
          </cell>
          <cell r="CM292">
            <v>0</v>
          </cell>
          <cell r="CO292">
            <v>0</v>
          </cell>
          <cell r="CQ292">
            <v>0</v>
          </cell>
          <cell r="CR292">
            <v>0</v>
          </cell>
          <cell r="CS292">
            <v>0</v>
          </cell>
          <cell r="CT292">
            <v>0</v>
          </cell>
          <cell r="CU292">
            <v>0</v>
          </cell>
          <cell r="CW292">
            <v>0</v>
          </cell>
        </row>
        <row r="293">
          <cell r="A293">
            <v>284</v>
          </cell>
          <cell r="B293">
            <v>284</v>
          </cell>
          <cell r="C293" t="str">
            <v>STONEHAM</v>
          </cell>
          <cell r="D293">
            <v>86</v>
          </cell>
          <cell r="E293">
            <v>1095593</v>
          </cell>
          <cell r="F293">
            <v>0</v>
          </cell>
          <cell r="G293">
            <v>76773</v>
          </cell>
          <cell r="H293">
            <v>1172366</v>
          </cell>
          <cell r="J293">
            <v>156297.69655959695</v>
          </cell>
          <cell r="K293">
            <v>0.60089235257584628</v>
          </cell>
          <cell r="L293">
            <v>76773</v>
          </cell>
          <cell r="M293">
            <v>233070.69655959695</v>
          </cell>
          <cell r="O293">
            <v>939295.30344040308</v>
          </cell>
          <cell r="Q293">
            <v>0</v>
          </cell>
          <cell r="R293">
            <v>156297.69655959695</v>
          </cell>
          <cell r="S293">
            <v>76773</v>
          </cell>
          <cell r="T293">
            <v>233070.69655959695</v>
          </cell>
          <cell r="V293">
            <v>336882.31224136124</v>
          </cell>
          <cell r="AA293">
            <v>284</v>
          </cell>
          <cell r="AB293">
            <v>86</v>
          </cell>
          <cell r="AC293">
            <v>2.7981429741822994E-2</v>
          </cell>
          <cell r="AD293">
            <v>0</v>
          </cell>
          <cell r="AE293">
            <v>1095593</v>
          </cell>
          <cell r="AF293">
            <v>0</v>
          </cell>
          <cell r="AG293">
            <v>0</v>
          </cell>
          <cell r="AH293">
            <v>1095593</v>
          </cell>
          <cell r="AI293">
            <v>0</v>
          </cell>
          <cell r="AJ293">
            <v>76773</v>
          </cell>
          <cell r="AK293">
            <v>1172366</v>
          </cell>
          <cell r="AL293">
            <v>0</v>
          </cell>
          <cell r="AM293">
            <v>0</v>
          </cell>
          <cell r="AN293">
            <v>0</v>
          </cell>
          <cell r="AO293">
            <v>0</v>
          </cell>
          <cell r="AP293">
            <v>1172366</v>
          </cell>
          <cell r="AR293">
            <v>284</v>
          </cell>
          <cell r="AS293">
            <v>0</v>
          </cell>
          <cell r="AT293">
            <v>0</v>
          </cell>
          <cell r="AU293">
            <v>0</v>
          </cell>
          <cell r="AV293">
            <v>0</v>
          </cell>
          <cell r="AW293">
            <v>0</v>
          </cell>
          <cell r="BB293">
            <v>284</v>
          </cell>
          <cell r="BC293">
            <v>284</v>
          </cell>
          <cell r="BD293" t="str">
            <v>STONEHAM</v>
          </cell>
          <cell r="BE293">
            <v>1095593</v>
          </cell>
          <cell r="BF293">
            <v>900601</v>
          </cell>
          <cell r="BG293">
            <v>194992</v>
          </cell>
          <cell r="BH293">
            <v>15715.25</v>
          </cell>
          <cell r="BI293">
            <v>0</v>
          </cell>
          <cell r="BJ293">
            <v>1548.5</v>
          </cell>
          <cell r="BK293">
            <v>0</v>
          </cell>
          <cell r="BL293">
            <v>47605.25</v>
          </cell>
          <cell r="BM293">
            <v>248.31224136126548</v>
          </cell>
          <cell r="BN293">
            <v>260109.31224136127</v>
          </cell>
          <cell r="BO293">
            <v>156297.69655959695</v>
          </cell>
          <cell r="CB293">
            <v>284</v>
          </cell>
          <cell r="CC293" t="str">
            <v>STONEHAM</v>
          </cell>
          <cell r="CD293">
            <v>0</v>
          </cell>
          <cell r="CE293">
            <v>0</v>
          </cell>
          <cell r="CF293">
            <v>0</v>
          </cell>
          <cell r="CG293">
            <v>0</v>
          </cell>
          <cell r="CH293">
            <v>0</v>
          </cell>
          <cell r="CI293">
            <v>0</v>
          </cell>
          <cell r="CJ293">
            <v>0</v>
          </cell>
          <cell r="CK293">
            <v>0</v>
          </cell>
          <cell r="CL293">
            <v>0</v>
          </cell>
          <cell r="CM293">
            <v>0</v>
          </cell>
          <cell r="CO293">
            <v>0</v>
          </cell>
          <cell r="CQ293">
            <v>194992</v>
          </cell>
          <cell r="CR293">
            <v>194992</v>
          </cell>
          <cell r="CS293">
            <v>0</v>
          </cell>
          <cell r="CT293">
            <v>248.31224136126548</v>
          </cell>
          <cell r="CU293">
            <v>248.31224136126548</v>
          </cell>
          <cell r="CW293">
            <v>0</v>
          </cell>
        </row>
        <row r="294">
          <cell r="A294">
            <v>285</v>
          </cell>
          <cell r="B294">
            <v>285</v>
          </cell>
          <cell r="C294" t="str">
            <v>STOUGHTON</v>
          </cell>
          <cell r="D294">
            <v>136</v>
          </cell>
          <cell r="E294">
            <v>1885490</v>
          </cell>
          <cell r="F294">
            <v>0</v>
          </cell>
          <cell r="G294">
            <v>121412</v>
          </cell>
          <cell r="H294">
            <v>2006902</v>
          </cell>
          <cell r="J294">
            <v>282926.26966155856</v>
          </cell>
          <cell r="K294">
            <v>0.46827406641492325</v>
          </cell>
          <cell r="L294">
            <v>121412</v>
          </cell>
          <cell r="M294">
            <v>404338.26966155856</v>
          </cell>
          <cell r="O294">
            <v>1602563.7303384414</v>
          </cell>
          <cell r="Q294">
            <v>0</v>
          </cell>
          <cell r="R294">
            <v>282926.26966155856</v>
          </cell>
          <cell r="S294">
            <v>121412</v>
          </cell>
          <cell r="T294">
            <v>404338.26966155856</v>
          </cell>
          <cell r="V294">
            <v>725601.49062805087</v>
          </cell>
          <cell r="AA294">
            <v>285</v>
          </cell>
          <cell r="AB294">
            <v>136</v>
          </cell>
          <cell r="AC294">
            <v>4.1928721174004195E-2</v>
          </cell>
          <cell r="AD294">
            <v>0</v>
          </cell>
          <cell r="AE294">
            <v>1885490</v>
          </cell>
          <cell r="AF294">
            <v>0</v>
          </cell>
          <cell r="AG294">
            <v>0</v>
          </cell>
          <cell r="AH294">
            <v>1885490</v>
          </cell>
          <cell r="AI294">
            <v>0</v>
          </cell>
          <cell r="AJ294">
            <v>121412</v>
          </cell>
          <cell r="AK294">
            <v>2006902</v>
          </cell>
          <cell r="AL294">
            <v>0</v>
          </cell>
          <cell r="AM294">
            <v>0</v>
          </cell>
          <cell r="AN294">
            <v>0</v>
          </cell>
          <cell r="AO294">
            <v>0</v>
          </cell>
          <cell r="AP294">
            <v>2006902</v>
          </cell>
          <cell r="AR294">
            <v>285</v>
          </cell>
          <cell r="AS294">
            <v>0</v>
          </cell>
          <cell r="AT294">
            <v>0</v>
          </cell>
          <cell r="AU294">
            <v>0</v>
          </cell>
          <cell r="AV294">
            <v>0</v>
          </cell>
          <cell r="AW294">
            <v>0</v>
          </cell>
          <cell r="BB294">
            <v>285</v>
          </cell>
          <cell r="BC294">
            <v>285</v>
          </cell>
          <cell r="BD294" t="str">
            <v>STOUGHTON</v>
          </cell>
          <cell r="BE294">
            <v>1885490</v>
          </cell>
          <cell r="BF294">
            <v>1533790</v>
          </cell>
          <cell r="BG294">
            <v>351700</v>
          </cell>
          <cell r="BH294">
            <v>108807.75</v>
          </cell>
          <cell r="BI294">
            <v>291</v>
          </cell>
          <cell r="BJ294">
            <v>33432.25</v>
          </cell>
          <cell r="BK294">
            <v>35654.5</v>
          </cell>
          <cell r="BL294">
            <v>72584.75</v>
          </cell>
          <cell r="BM294">
            <v>1719.2406280508731</v>
          </cell>
          <cell r="BN294">
            <v>604189.49062805087</v>
          </cell>
          <cell r="BO294">
            <v>282926.26966155856</v>
          </cell>
          <cell r="CB294">
            <v>285</v>
          </cell>
          <cell r="CC294" t="str">
            <v>STOUGHTON</v>
          </cell>
          <cell r="CD294">
            <v>0</v>
          </cell>
          <cell r="CE294">
            <v>0</v>
          </cell>
          <cell r="CF294">
            <v>0</v>
          </cell>
          <cell r="CG294">
            <v>0</v>
          </cell>
          <cell r="CH294">
            <v>0</v>
          </cell>
          <cell r="CI294">
            <v>0</v>
          </cell>
          <cell r="CJ294">
            <v>0</v>
          </cell>
          <cell r="CK294">
            <v>0</v>
          </cell>
          <cell r="CL294">
            <v>0</v>
          </cell>
          <cell r="CM294">
            <v>0</v>
          </cell>
          <cell r="CO294">
            <v>0</v>
          </cell>
          <cell r="CQ294">
            <v>351700</v>
          </cell>
          <cell r="CR294">
            <v>351700</v>
          </cell>
          <cell r="CS294">
            <v>0</v>
          </cell>
          <cell r="CT294">
            <v>1719.2406280508731</v>
          </cell>
          <cell r="CU294">
            <v>1719.2406280508731</v>
          </cell>
          <cell r="CW294">
            <v>0</v>
          </cell>
        </row>
        <row r="295">
          <cell r="A295">
            <v>286</v>
          </cell>
          <cell r="B295">
            <v>286</v>
          </cell>
          <cell r="C295" t="str">
            <v>STOW</v>
          </cell>
          <cell r="D295">
            <v>0</v>
          </cell>
          <cell r="E295">
            <v>0</v>
          </cell>
          <cell r="F295">
            <v>0</v>
          </cell>
          <cell r="G295">
            <v>0</v>
          </cell>
          <cell r="H295">
            <v>0</v>
          </cell>
          <cell r="J295">
            <v>0</v>
          </cell>
          <cell r="K295"/>
          <cell r="L295">
            <v>0</v>
          </cell>
          <cell r="M295">
            <v>0</v>
          </cell>
          <cell r="O295">
            <v>0</v>
          </cell>
          <cell r="Q295">
            <v>0</v>
          </cell>
          <cell r="R295">
            <v>0</v>
          </cell>
          <cell r="S295">
            <v>0</v>
          </cell>
          <cell r="T295">
            <v>0</v>
          </cell>
          <cell r="V295">
            <v>0</v>
          </cell>
          <cell r="AA295">
            <v>286</v>
          </cell>
          <cell r="AR295">
            <v>286</v>
          </cell>
          <cell r="BB295">
            <v>286</v>
          </cell>
          <cell r="BC295">
            <v>286</v>
          </cell>
          <cell r="BD295" t="str">
            <v>STOW</v>
          </cell>
          <cell r="BE295">
            <v>0</v>
          </cell>
          <cell r="BF295">
            <v>0</v>
          </cell>
          <cell r="BG295">
            <v>0</v>
          </cell>
          <cell r="BH295">
            <v>0</v>
          </cell>
          <cell r="BI295">
            <v>0</v>
          </cell>
          <cell r="BJ295">
            <v>0</v>
          </cell>
          <cell r="BK295">
            <v>0</v>
          </cell>
          <cell r="BL295">
            <v>0</v>
          </cell>
          <cell r="BM295">
            <v>0</v>
          </cell>
          <cell r="BN295">
            <v>0</v>
          </cell>
          <cell r="BO295">
            <v>0</v>
          </cell>
          <cell r="CB295">
            <v>286</v>
          </cell>
          <cell r="CC295" t="str">
            <v>STOW</v>
          </cell>
          <cell r="CD295">
            <v>0</v>
          </cell>
          <cell r="CE295">
            <v>0</v>
          </cell>
          <cell r="CF295">
            <v>0</v>
          </cell>
          <cell r="CG295">
            <v>0</v>
          </cell>
          <cell r="CH295">
            <v>0</v>
          </cell>
          <cell r="CI295">
            <v>0</v>
          </cell>
          <cell r="CJ295">
            <v>0</v>
          </cell>
          <cell r="CK295">
            <v>0</v>
          </cell>
          <cell r="CL295">
            <v>0</v>
          </cell>
          <cell r="CM295">
            <v>0</v>
          </cell>
          <cell r="CO295">
            <v>0</v>
          </cell>
          <cell r="CQ295">
            <v>0</v>
          </cell>
          <cell r="CR295">
            <v>0</v>
          </cell>
          <cell r="CS295">
            <v>0</v>
          </cell>
          <cell r="CT295">
            <v>0</v>
          </cell>
          <cell r="CU295">
            <v>0</v>
          </cell>
          <cell r="CW295">
            <v>0</v>
          </cell>
        </row>
        <row r="296">
          <cell r="A296">
            <v>287</v>
          </cell>
          <cell r="B296">
            <v>287</v>
          </cell>
          <cell r="C296" t="str">
            <v>STURBRIDGE</v>
          </cell>
          <cell r="D296">
            <v>11</v>
          </cell>
          <cell r="E296">
            <v>142494</v>
          </cell>
          <cell r="F296">
            <v>0</v>
          </cell>
          <cell r="G296">
            <v>9823</v>
          </cell>
          <cell r="H296">
            <v>152317</v>
          </cell>
          <cell r="J296">
            <v>491.94913016556444</v>
          </cell>
          <cell r="K296">
            <v>1.2452352445666332E-2</v>
          </cell>
          <cell r="L296">
            <v>9823</v>
          </cell>
          <cell r="M296">
            <v>10314.949130165565</v>
          </cell>
          <cell r="O296">
            <v>142002.05086983443</v>
          </cell>
          <cell r="Q296">
            <v>0</v>
          </cell>
          <cell r="R296">
            <v>491.94913016556444</v>
          </cell>
          <cell r="S296">
            <v>9823</v>
          </cell>
          <cell r="T296">
            <v>10314.949130165565</v>
          </cell>
          <cell r="V296">
            <v>49329.521543788505</v>
          </cell>
          <cell r="AA296">
            <v>287</v>
          </cell>
          <cell r="AB296">
            <v>11</v>
          </cell>
          <cell r="AC296">
            <v>0</v>
          </cell>
          <cell r="AD296">
            <v>0</v>
          </cell>
          <cell r="AE296">
            <v>142494</v>
          </cell>
          <cell r="AF296">
            <v>0</v>
          </cell>
          <cell r="AG296">
            <v>0</v>
          </cell>
          <cell r="AH296">
            <v>142494</v>
          </cell>
          <cell r="AI296">
            <v>0</v>
          </cell>
          <cell r="AJ296">
            <v>9823</v>
          </cell>
          <cell r="AK296">
            <v>152317</v>
          </cell>
          <cell r="AL296">
            <v>0</v>
          </cell>
          <cell r="AM296">
            <v>0</v>
          </cell>
          <cell r="AN296">
            <v>0</v>
          </cell>
          <cell r="AO296">
            <v>0</v>
          </cell>
          <cell r="AP296">
            <v>152317</v>
          </cell>
          <cell r="AR296">
            <v>287</v>
          </cell>
          <cell r="AS296">
            <v>0</v>
          </cell>
          <cell r="AT296">
            <v>0</v>
          </cell>
          <cell r="AU296">
            <v>0</v>
          </cell>
          <cell r="AV296">
            <v>0</v>
          </cell>
          <cell r="AW296">
            <v>0</v>
          </cell>
          <cell r="BB296">
            <v>287</v>
          </cell>
          <cell r="BC296">
            <v>287</v>
          </cell>
          <cell r="BD296" t="str">
            <v>STURBRIDGE</v>
          </cell>
          <cell r="BE296">
            <v>142494</v>
          </cell>
          <cell r="BF296">
            <v>155568</v>
          </cell>
          <cell r="BG296">
            <v>0</v>
          </cell>
          <cell r="BH296">
            <v>38892</v>
          </cell>
          <cell r="BI296">
            <v>0</v>
          </cell>
          <cell r="BJ296">
            <v>0</v>
          </cell>
          <cell r="BK296">
            <v>0</v>
          </cell>
          <cell r="BL296">
            <v>0</v>
          </cell>
          <cell r="BM296">
            <v>614.52154378850537</v>
          </cell>
          <cell r="BN296">
            <v>39506.521543788505</v>
          </cell>
          <cell r="BO296">
            <v>491.94913016556444</v>
          </cell>
          <cell r="CB296">
            <v>287</v>
          </cell>
          <cell r="CC296" t="str">
            <v>STURBRIDGE</v>
          </cell>
          <cell r="CD296">
            <v>0</v>
          </cell>
          <cell r="CE296">
            <v>0</v>
          </cell>
          <cell r="CF296">
            <v>0</v>
          </cell>
          <cell r="CG296">
            <v>0</v>
          </cell>
          <cell r="CH296">
            <v>0</v>
          </cell>
          <cell r="CI296">
            <v>0</v>
          </cell>
          <cell r="CJ296">
            <v>0</v>
          </cell>
          <cell r="CK296">
            <v>0</v>
          </cell>
          <cell r="CL296">
            <v>0</v>
          </cell>
          <cell r="CM296">
            <v>0</v>
          </cell>
          <cell r="CO296">
            <v>0</v>
          </cell>
          <cell r="CQ296">
            <v>0</v>
          </cell>
          <cell r="CR296">
            <v>0</v>
          </cell>
          <cell r="CS296">
            <v>0</v>
          </cell>
          <cell r="CT296">
            <v>614.52154378850537</v>
          </cell>
          <cell r="CU296">
            <v>614.52154378850537</v>
          </cell>
          <cell r="CW296">
            <v>0</v>
          </cell>
        </row>
        <row r="297">
          <cell r="A297">
            <v>288</v>
          </cell>
          <cell r="B297">
            <v>288</v>
          </cell>
          <cell r="C297" t="str">
            <v>SUDBURY</v>
          </cell>
          <cell r="D297">
            <v>3</v>
          </cell>
          <cell r="E297">
            <v>41620</v>
          </cell>
          <cell r="F297">
            <v>0</v>
          </cell>
          <cell r="G297">
            <v>2668</v>
          </cell>
          <cell r="H297">
            <v>44288</v>
          </cell>
          <cell r="J297">
            <v>64.814032268033586</v>
          </cell>
          <cell r="K297">
            <v>3.7281126615774127E-3</v>
          </cell>
          <cell r="L297">
            <v>2668</v>
          </cell>
          <cell r="M297">
            <v>2732.8140322680338</v>
          </cell>
          <cell r="O297">
            <v>41555.185967731966</v>
          </cell>
          <cell r="Q297">
            <v>0</v>
          </cell>
          <cell r="R297">
            <v>64.814032268033586</v>
          </cell>
          <cell r="S297">
            <v>2668</v>
          </cell>
          <cell r="T297">
            <v>2732.8140322680338</v>
          </cell>
          <cell r="V297">
            <v>20053.212881579049</v>
          </cell>
          <cell r="AA297">
            <v>288</v>
          </cell>
          <cell r="AB297">
            <v>3</v>
          </cell>
          <cell r="AC297">
            <v>1.3238677989537009E-2</v>
          </cell>
          <cell r="AD297">
            <v>0</v>
          </cell>
          <cell r="AE297">
            <v>41620</v>
          </cell>
          <cell r="AF297">
            <v>0</v>
          </cell>
          <cell r="AG297">
            <v>0</v>
          </cell>
          <cell r="AH297">
            <v>41620</v>
          </cell>
          <cell r="AI297">
            <v>0</v>
          </cell>
          <cell r="AJ297">
            <v>2668</v>
          </cell>
          <cell r="AK297">
            <v>44288</v>
          </cell>
          <cell r="AL297">
            <v>0</v>
          </cell>
          <cell r="AM297">
            <v>0</v>
          </cell>
          <cell r="AN297">
            <v>0</v>
          </cell>
          <cell r="AO297">
            <v>0</v>
          </cell>
          <cell r="AP297">
            <v>44288</v>
          </cell>
          <cell r="AR297">
            <v>288</v>
          </cell>
          <cell r="AS297">
            <v>0</v>
          </cell>
          <cell r="AT297">
            <v>0</v>
          </cell>
          <cell r="AU297">
            <v>0</v>
          </cell>
          <cell r="AV297">
            <v>0</v>
          </cell>
          <cell r="AW297">
            <v>0</v>
          </cell>
          <cell r="BB297">
            <v>288</v>
          </cell>
          <cell r="BC297">
            <v>288</v>
          </cell>
          <cell r="BD297" t="str">
            <v>SUDBURY</v>
          </cell>
          <cell r="BE297">
            <v>41620</v>
          </cell>
          <cell r="BF297">
            <v>57252</v>
          </cell>
          <cell r="BG297">
            <v>0</v>
          </cell>
          <cell r="BH297">
            <v>5124</v>
          </cell>
          <cell r="BI297">
            <v>0</v>
          </cell>
          <cell r="BJ297">
            <v>0</v>
          </cell>
          <cell r="BK297">
            <v>12180.25</v>
          </cell>
          <cell r="BL297">
            <v>0</v>
          </cell>
          <cell r="BM297">
            <v>80.962881579047462</v>
          </cell>
          <cell r="BN297">
            <v>17385.212881579049</v>
          </cell>
          <cell r="BO297">
            <v>64.814032268033586</v>
          </cell>
          <cell r="CB297">
            <v>288</v>
          </cell>
          <cell r="CC297" t="str">
            <v>SUDBURY</v>
          </cell>
          <cell r="CD297">
            <v>0</v>
          </cell>
          <cell r="CE297">
            <v>0</v>
          </cell>
          <cell r="CF297">
            <v>0</v>
          </cell>
          <cell r="CG297">
            <v>0</v>
          </cell>
          <cell r="CH297">
            <v>0</v>
          </cell>
          <cell r="CI297">
            <v>0</v>
          </cell>
          <cell r="CJ297">
            <v>0</v>
          </cell>
          <cell r="CK297">
            <v>0</v>
          </cell>
          <cell r="CL297">
            <v>0</v>
          </cell>
          <cell r="CM297">
            <v>0</v>
          </cell>
          <cell r="CO297">
            <v>0</v>
          </cell>
          <cell r="CQ297">
            <v>0</v>
          </cell>
          <cell r="CR297">
            <v>0</v>
          </cell>
          <cell r="CS297">
            <v>0</v>
          </cell>
          <cell r="CT297">
            <v>80.962881579047462</v>
          </cell>
          <cell r="CU297">
            <v>80.962881579047462</v>
          </cell>
          <cell r="CW297">
            <v>0</v>
          </cell>
        </row>
        <row r="298">
          <cell r="A298">
            <v>289</v>
          </cell>
          <cell r="B298">
            <v>289</v>
          </cell>
          <cell r="C298" t="str">
            <v>SUNDERLAND</v>
          </cell>
          <cell r="D298">
            <v>0</v>
          </cell>
          <cell r="E298">
            <v>0</v>
          </cell>
          <cell r="F298">
            <v>0</v>
          </cell>
          <cell r="G298">
            <v>0</v>
          </cell>
          <cell r="H298">
            <v>0</v>
          </cell>
          <cell r="J298">
            <v>45.865667643225756</v>
          </cell>
          <cell r="K298">
            <v>4.8552857564425492E-3</v>
          </cell>
          <cell r="L298">
            <v>0</v>
          </cell>
          <cell r="M298">
            <v>45.865667643225756</v>
          </cell>
          <cell r="O298">
            <v>-45.865667643225756</v>
          </cell>
          <cell r="Q298">
            <v>0</v>
          </cell>
          <cell r="R298">
            <v>45.865667643225756</v>
          </cell>
          <cell r="S298">
            <v>0</v>
          </cell>
          <cell r="T298">
            <v>45.865667643225756</v>
          </cell>
          <cell r="V298">
            <v>9446.5434052704186</v>
          </cell>
          <cell r="AA298">
            <v>289</v>
          </cell>
          <cell r="AR298">
            <v>289</v>
          </cell>
          <cell r="BB298">
            <v>289</v>
          </cell>
          <cell r="BC298">
            <v>289</v>
          </cell>
          <cell r="BD298" t="str">
            <v>SUNDERLAND</v>
          </cell>
          <cell r="BE298">
            <v>0</v>
          </cell>
          <cell r="BF298">
            <v>14504</v>
          </cell>
          <cell r="BG298">
            <v>0</v>
          </cell>
          <cell r="BH298">
            <v>3626</v>
          </cell>
          <cell r="BI298">
            <v>0</v>
          </cell>
          <cell r="BJ298">
            <v>0</v>
          </cell>
          <cell r="BK298">
            <v>2477.5</v>
          </cell>
          <cell r="BL298">
            <v>3285.75</v>
          </cell>
          <cell r="BM298">
            <v>57.293405270418589</v>
          </cell>
          <cell r="BN298">
            <v>9446.5434052704186</v>
          </cell>
          <cell r="BO298">
            <v>45.865667643225756</v>
          </cell>
          <cell r="CB298">
            <v>289</v>
          </cell>
          <cell r="CC298" t="str">
            <v>SUNDERLAND</v>
          </cell>
          <cell r="CD298">
            <v>0</v>
          </cell>
          <cell r="CE298">
            <v>0</v>
          </cell>
          <cell r="CF298">
            <v>0</v>
          </cell>
          <cell r="CG298">
            <v>0</v>
          </cell>
          <cell r="CH298">
            <v>0</v>
          </cell>
          <cell r="CI298">
            <v>0</v>
          </cell>
          <cell r="CJ298">
            <v>0</v>
          </cell>
          <cell r="CK298">
            <v>0</v>
          </cell>
          <cell r="CL298">
            <v>0</v>
          </cell>
          <cell r="CM298">
            <v>0</v>
          </cell>
          <cell r="CO298">
            <v>0</v>
          </cell>
          <cell r="CQ298">
            <v>0</v>
          </cell>
          <cell r="CR298">
            <v>0</v>
          </cell>
          <cell r="CS298">
            <v>0</v>
          </cell>
          <cell r="CT298">
            <v>57.293405270418589</v>
          </cell>
          <cell r="CU298">
            <v>57.293405270418589</v>
          </cell>
          <cell r="CW298">
            <v>0</v>
          </cell>
        </row>
        <row r="299">
          <cell r="A299">
            <v>290</v>
          </cell>
          <cell r="B299">
            <v>290</v>
          </cell>
          <cell r="C299" t="str">
            <v>SUTTON</v>
          </cell>
          <cell r="D299">
            <v>0</v>
          </cell>
          <cell r="E299">
            <v>0</v>
          </cell>
          <cell r="F299">
            <v>0</v>
          </cell>
          <cell r="G299">
            <v>0</v>
          </cell>
          <cell r="H299">
            <v>0</v>
          </cell>
          <cell r="J299">
            <v>0</v>
          </cell>
          <cell r="K299">
            <v>0</v>
          </cell>
          <cell r="L299">
            <v>0</v>
          </cell>
          <cell r="M299">
            <v>0</v>
          </cell>
          <cell r="O299">
            <v>0</v>
          </cell>
          <cell r="Q299">
            <v>0</v>
          </cell>
          <cell r="R299">
            <v>0</v>
          </cell>
          <cell r="S299">
            <v>0</v>
          </cell>
          <cell r="T299">
            <v>0</v>
          </cell>
          <cell r="V299">
            <v>1602.25</v>
          </cell>
          <cell r="AA299">
            <v>290</v>
          </cell>
          <cell r="AR299">
            <v>290</v>
          </cell>
          <cell r="BB299">
            <v>290</v>
          </cell>
          <cell r="BC299">
            <v>290</v>
          </cell>
          <cell r="BD299" t="str">
            <v>SUTTON</v>
          </cell>
          <cell r="BE299">
            <v>0</v>
          </cell>
          <cell r="BF299">
            <v>0</v>
          </cell>
          <cell r="BG299">
            <v>0</v>
          </cell>
          <cell r="BH299">
            <v>0</v>
          </cell>
          <cell r="BI299">
            <v>0</v>
          </cell>
          <cell r="BJ299">
            <v>0</v>
          </cell>
          <cell r="BK299">
            <v>1602.25</v>
          </cell>
          <cell r="BL299">
            <v>0</v>
          </cell>
          <cell r="BM299">
            <v>0</v>
          </cell>
          <cell r="BN299">
            <v>1602.25</v>
          </cell>
          <cell r="BO299">
            <v>0</v>
          </cell>
          <cell r="CB299">
            <v>290</v>
          </cell>
          <cell r="CC299" t="str">
            <v>SUTTON</v>
          </cell>
          <cell r="CD299">
            <v>0</v>
          </cell>
          <cell r="CE299">
            <v>0</v>
          </cell>
          <cell r="CF299">
            <v>0</v>
          </cell>
          <cell r="CG299">
            <v>0</v>
          </cell>
          <cell r="CH299">
            <v>0</v>
          </cell>
          <cell r="CI299">
            <v>0</v>
          </cell>
          <cell r="CJ299">
            <v>0</v>
          </cell>
          <cell r="CK299">
            <v>0</v>
          </cell>
          <cell r="CL299">
            <v>0</v>
          </cell>
          <cell r="CM299">
            <v>0</v>
          </cell>
          <cell r="CO299">
            <v>0</v>
          </cell>
          <cell r="CQ299">
            <v>0</v>
          </cell>
          <cell r="CR299">
            <v>0</v>
          </cell>
          <cell r="CS299">
            <v>0</v>
          </cell>
          <cell r="CT299">
            <v>0</v>
          </cell>
          <cell r="CU299">
            <v>0</v>
          </cell>
          <cell r="CW299">
            <v>0</v>
          </cell>
        </row>
        <row r="300">
          <cell r="A300">
            <v>291</v>
          </cell>
          <cell r="B300">
            <v>291</v>
          </cell>
          <cell r="C300" t="str">
            <v>SWAMPSCOTT</v>
          </cell>
          <cell r="D300">
            <v>27</v>
          </cell>
          <cell r="E300">
            <v>398078</v>
          </cell>
          <cell r="F300">
            <v>0</v>
          </cell>
          <cell r="G300">
            <v>24061</v>
          </cell>
          <cell r="H300">
            <v>422139</v>
          </cell>
          <cell r="J300">
            <v>16818.800598522706</v>
          </cell>
          <cell r="K300">
            <v>0.22448243877919702</v>
          </cell>
          <cell r="L300">
            <v>24061</v>
          </cell>
          <cell r="M300">
            <v>40879.800598522706</v>
          </cell>
          <cell r="O300">
            <v>381259.19940147729</v>
          </cell>
          <cell r="Q300">
            <v>0</v>
          </cell>
          <cell r="R300">
            <v>16818.800598522706</v>
          </cell>
          <cell r="S300">
            <v>24061</v>
          </cell>
          <cell r="T300">
            <v>40879.800598522706</v>
          </cell>
          <cell r="V300">
            <v>98983.567172685754</v>
          </cell>
          <cell r="AA300">
            <v>291</v>
          </cell>
          <cell r="AB300">
            <v>27</v>
          </cell>
          <cell r="AC300">
            <v>5.6213361418072837E-2</v>
          </cell>
          <cell r="AD300">
            <v>0</v>
          </cell>
          <cell r="AE300">
            <v>398078</v>
          </cell>
          <cell r="AF300">
            <v>0</v>
          </cell>
          <cell r="AG300">
            <v>0</v>
          </cell>
          <cell r="AH300">
            <v>398078</v>
          </cell>
          <cell r="AI300">
            <v>0</v>
          </cell>
          <cell r="AJ300">
            <v>24061</v>
          </cell>
          <cell r="AK300">
            <v>422139</v>
          </cell>
          <cell r="AL300">
            <v>0</v>
          </cell>
          <cell r="AM300">
            <v>0</v>
          </cell>
          <cell r="AN300">
            <v>0</v>
          </cell>
          <cell r="AO300">
            <v>0</v>
          </cell>
          <cell r="AP300">
            <v>422139</v>
          </cell>
          <cell r="AR300">
            <v>291</v>
          </cell>
          <cell r="AS300">
            <v>0</v>
          </cell>
          <cell r="AT300">
            <v>0</v>
          </cell>
          <cell r="AU300">
            <v>0</v>
          </cell>
          <cell r="AV300">
            <v>0</v>
          </cell>
          <cell r="AW300">
            <v>0</v>
          </cell>
          <cell r="BB300">
            <v>291</v>
          </cell>
          <cell r="BC300">
            <v>291</v>
          </cell>
          <cell r="BD300" t="str">
            <v>SWAMPSCOTT</v>
          </cell>
          <cell r="BE300">
            <v>398078</v>
          </cell>
          <cell r="BF300">
            <v>377531</v>
          </cell>
          <cell r="BG300">
            <v>20547</v>
          </cell>
          <cell r="BH300">
            <v>29259.25</v>
          </cell>
          <cell r="BI300">
            <v>0</v>
          </cell>
          <cell r="BJ300">
            <v>17431.5</v>
          </cell>
          <cell r="BK300">
            <v>7222.5</v>
          </cell>
          <cell r="BL300">
            <v>0</v>
          </cell>
          <cell r="BM300">
            <v>462.31717268575449</v>
          </cell>
          <cell r="BN300">
            <v>74922.567172685754</v>
          </cell>
          <cell r="BO300">
            <v>16818.800598522706</v>
          </cell>
          <cell r="CB300">
            <v>291</v>
          </cell>
          <cell r="CC300" t="str">
            <v>SWAMPSCOTT</v>
          </cell>
          <cell r="CD300">
            <v>0</v>
          </cell>
          <cell r="CE300">
            <v>0</v>
          </cell>
          <cell r="CF300">
            <v>0</v>
          </cell>
          <cell r="CG300">
            <v>0</v>
          </cell>
          <cell r="CH300">
            <v>0</v>
          </cell>
          <cell r="CI300">
            <v>0</v>
          </cell>
          <cell r="CJ300">
            <v>0</v>
          </cell>
          <cell r="CK300">
            <v>0</v>
          </cell>
          <cell r="CL300">
            <v>0</v>
          </cell>
          <cell r="CM300">
            <v>0</v>
          </cell>
          <cell r="CO300">
            <v>0</v>
          </cell>
          <cell r="CQ300">
            <v>20547</v>
          </cell>
          <cell r="CR300">
            <v>20547</v>
          </cell>
          <cell r="CS300">
            <v>0</v>
          </cell>
          <cell r="CT300">
            <v>462.31717268575449</v>
          </cell>
          <cell r="CU300">
            <v>462.31717268575449</v>
          </cell>
          <cell r="CW300">
            <v>0</v>
          </cell>
        </row>
        <row r="301">
          <cell r="A301">
            <v>292</v>
          </cell>
          <cell r="B301">
            <v>292</v>
          </cell>
          <cell r="C301" t="str">
            <v>SWANSEA</v>
          </cell>
          <cell r="D301">
            <v>7</v>
          </cell>
          <cell r="E301">
            <v>85246</v>
          </cell>
          <cell r="F301">
            <v>0</v>
          </cell>
          <cell r="G301">
            <v>6251</v>
          </cell>
          <cell r="H301">
            <v>91497</v>
          </cell>
          <cell r="J301">
            <v>1331.3624337951885</v>
          </cell>
          <cell r="K301">
            <v>0.10479595572815084</v>
          </cell>
          <cell r="L301">
            <v>6251</v>
          </cell>
          <cell r="M301">
            <v>7582.3624337951887</v>
          </cell>
          <cell r="O301">
            <v>83914.637566204809</v>
          </cell>
          <cell r="Q301">
            <v>0</v>
          </cell>
          <cell r="R301">
            <v>1331.3624337951885</v>
          </cell>
          <cell r="S301">
            <v>6251</v>
          </cell>
          <cell r="T301">
            <v>7582.3624337951887</v>
          </cell>
          <cell r="V301">
            <v>18955.330282065941</v>
          </cell>
          <cell r="AA301">
            <v>292</v>
          </cell>
          <cell r="AB301">
            <v>7</v>
          </cell>
          <cell r="AC301">
            <v>0</v>
          </cell>
          <cell r="AD301">
            <v>0</v>
          </cell>
          <cell r="AE301">
            <v>85246</v>
          </cell>
          <cell r="AF301">
            <v>0</v>
          </cell>
          <cell r="AG301">
            <v>0</v>
          </cell>
          <cell r="AH301">
            <v>85246</v>
          </cell>
          <cell r="AI301">
            <v>0</v>
          </cell>
          <cell r="AJ301">
            <v>6251</v>
          </cell>
          <cell r="AK301">
            <v>91497</v>
          </cell>
          <cell r="AL301">
            <v>0</v>
          </cell>
          <cell r="AM301">
            <v>0</v>
          </cell>
          <cell r="AN301">
            <v>0</v>
          </cell>
          <cell r="AO301">
            <v>0</v>
          </cell>
          <cell r="AP301">
            <v>91497</v>
          </cell>
          <cell r="AR301">
            <v>292</v>
          </cell>
          <cell r="AS301">
            <v>0</v>
          </cell>
          <cell r="AT301">
            <v>0</v>
          </cell>
          <cell r="AU301">
            <v>0</v>
          </cell>
          <cell r="AV301">
            <v>0</v>
          </cell>
          <cell r="AW301">
            <v>0</v>
          </cell>
          <cell r="BB301">
            <v>292</v>
          </cell>
          <cell r="BC301">
            <v>292</v>
          </cell>
          <cell r="BD301" t="str">
            <v>SWANSEA</v>
          </cell>
          <cell r="BE301">
            <v>85246</v>
          </cell>
          <cell r="BF301">
            <v>83594</v>
          </cell>
          <cell r="BG301">
            <v>1652</v>
          </cell>
          <cell r="BH301">
            <v>792.75</v>
          </cell>
          <cell r="BI301">
            <v>6000</v>
          </cell>
          <cell r="BJ301">
            <v>0</v>
          </cell>
          <cell r="BK301">
            <v>0</v>
          </cell>
          <cell r="BL301">
            <v>4248.5</v>
          </cell>
          <cell r="BM301">
            <v>11.080282065940537</v>
          </cell>
          <cell r="BN301">
            <v>12704.330282065941</v>
          </cell>
          <cell r="BO301">
            <v>1331.3624337951885</v>
          </cell>
          <cell r="CB301">
            <v>292</v>
          </cell>
          <cell r="CC301" t="str">
            <v>SWANSEA</v>
          </cell>
          <cell r="CD301">
            <v>0</v>
          </cell>
          <cell r="CE301">
            <v>0</v>
          </cell>
          <cell r="CF301">
            <v>0</v>
          </cell>
          <cell r="CG301">
            <v>0</v>
          </cell>
          <cell r="CH301">
            <v>0</v>
          </cell>
          <cell r="CI301">
            <v>0</v>
          </cell>
          <cell r="CJ301">
            <v>0</v>
          </cell>
          <cell r="CK301">
            <v>0</v>
          </cell>
          <cell r="CL301">
            <v>0</v>
          </cell>
          <cell r="CM301">
            <v>0</v>
          </cell>
          <cell r="CO301">
            <v>0</v>
          </cell>
          <cell r="CQ301">
            <v>1652</v>
          </cell>
          <cell r="CR301">
            <v>1652</v>
          </cell>
          <cell r="CS301">
            <v>0</v>
          </cell>
          <cell r="CT301">
            <v>11.080282065940537</v>
          </cell>
          <cell r="CU301">
            <v>11.080282065940537</v>
          </cell>
          <cell r="CW301">
            <v>0</v>
          </cell>
        </row>
        <row r="302">
          <cell r="A302">
            <v>293</v>
          </cell>
          <cell r="B302">
            <v>293</v>
          </cell>
          <cell r="C302" t="str">
            <v>TAUNTON</v>
          </cell>
          <cell r="D302">
            <v>55</v>
          </cell>
          <cell r="E302">
            <v>647177</v>
          </cell>
          <cell r="F302">
            <v>0</v>
          </cell>
          <cell r="G302">
            <v>48798</v>
          </cell>
          <cell r="H302">
            <v>695975</v>
          </cell>
          <cell r="J302">
            <v>241203.4449521577</v>
          </cell>
          <cell r="K302">
            <v>0.63541996244174226</v>
          </cell>
          <cell r="L302">
            <v>48798</v>
          </cell>
          <cell r="M302">
            <v>290001.44495215768</v>
          </cell>
          <cell r="O302">
            <v>405973.55504784232</v>
          </cell>
          <cell r="Q302">
            <v>0</v>
          </cell>
          <cell r="R302">
            <v>241203.4449521577</v>
          </cell>
          <cell r="S302">
            <v>48798</v>
          </cell>
          <cell r="T302">
            <v>290001.44495215768</v>
          </cell>
          <cell r="V302">
            <v>428394.89529626979</v>
          </cell>
          <cell r="AA302">
            <v>293</v>
          </cell>
          <cell r="AB302">
            <v>55</v>
          </cell>
          <cell r="AC302">
            <v>0.34916304723316749</v>
          </cell>
          <cell r="AD302">
            <v>0</v>
          </cell>
          <cell r="AE302">
            <v>647177</v>
          </cell>
          <cell r="AF302">
            <v>0</v>
          </cell>
          <cell r="AG302">
            <v>0</v>
          </cell>
          <cell r="AH302">
            <v>647177</v>
          </cell>
          <cell r="AI302">
            <v>0</v>
          </cell>
          <cell r="AJ302">
            <v>48798</v>
          </cell>
          <cell r="AK302">
            <v>695975</v>
          </cell>
          <cell r="AL302">
            <v>0</v>
          </cell>
          <cell r="AM302">
            <v>0</v>
          </cell>
          <cell r="AN302">
            <v>0</v>
          </cell>
          <cell r="AO302">
            <v>0</v>
          </cell>
          <cell r="AP302">
            <v>695975</v>
          </cell>
          <cell r="AR302">
            <v>293</v>
          </cell>
          <cell r="AS302">
            <v>0</v>
          </cell>
          <cell r="AT302">
            <v>0</v>
          </cell>
          <cell r="AU302">
            <v>0</v>
          </cell>
          <cell r="AV302">
            <v>0</v>
          </cell>
          <cell r="AW302">
            <v>0</v>
          </cell>
          <cell r="BB302">
            <v>293</v>
          </cell>
          <cell r="BC302">
            <v>293</v>
          </cell>
          <cell r="BD302" t="str">
            <v>TAUNTON</v>
          </cell>
          <cell r="BE302">
            <v>647177</v>
          </cell>
          <cell r="BF302">
            <v>346633</v>
          </cell>
          <cell r="BG302">
            <v>300544</v>
          </cell>
          <cell r="BH302">
            <v>48030</v>
          </cell>
          <cell r="BI302">
            <v>8355</v>
          </cell>
          <cell r="BJ302">
            <v>6021.75</v>
          </cell>
          <cell r="BK302">
            <v>0</v>
          </cell>
          <cell r="BL302">
            <v>15889.25</v>
          </cell>
          <cell r="BM302">
            <v>756.89529626978037</v>
          </cell>
          <cell r="BN302">
            <v>379596.89529626979</v>
          </cell>
          <cell r="BO302">
            <v>241203.4449521577</v>
          </cell>
          <cell r="CB302">
            <v>293</v>
          </cell>
          <cell r="CC302" t="str">
            <v>TAUNTON</v>
          </cell>
          <cell r="CD302">
            <v>0</v>
          </cell>
          <cell r="CE302">
            <v>0</v>
          </cell>
          <cell r="CF302">
            <v>0</v>
          </cell>
          <cell r="CG302">
            <v>0</v>
          </cell>
          <cell r="CH302">
            <v>0</v>
          </cell>
          <cell r="CI302">
            <v>0</v>
          </cell>
          <cell r="CJ302">
            <v>0</v>
          </cell>
          <cell r="CK302">
            <v>0</v>
          </cell>
          <cell r="CL302">
            <v>0</v>
          </cell>
          <cell r="CM302">
            <v>0</v>
          </cell>
          <cell r="CO302">
            <v>0</v>
          </cell>
          <cell r="CQ302">
            <v>300544</v>
          </cell>
          <cell r="CR302">
            <v>300544</v>
          </cell>
          <cell r="CS302">
            <v>0</v>
          </cell>
          <cell r="CT302">
            <v>756.89529626978037</v>
          </cell>
          <cell r="CU302">
            <v>756.89529626978037</v>
          </cell>
          <cell r="CW302">
            <v>0</v>
          </cell>
        </row>
        <row r="303">
          <cell r="A303">
            <v>294</v>
          </cell>
          <cell r="B303">
            <v>294</v>
          </cell>
          <cell r="C303" t="str">
            <v>TEMPLETON</v>
          </cell>
          <cell r="D303">
            <v>0</v>
          </cell>
          <cell r="E303">
            <v>0</v>
          </cell>
          <cell r="F303">
            <v>0</v>
          </cell>
          <cell r="G303">
            <v>0</v>
          </cell>
          <cell r="H303">
            <v>0</v>
          </cell>
          <cell r="J303">
            <v>0</v>
          </cell>
          <cell r="K303"/>
          <cell r="L303">
            <v>0</v>
          </cell>
          <cell r="M303">
            <v>0</v>
          </cell>
          <cell r="O303">
            <v>0</v>
          </cell>
          <cell r="Q303">
            <v>0</v>
          </cell>
          <cell r="R303">
            <v>0</v>
          </cell>
          <cell r="S303">
            <v>0</v>
          </cell>
          <cell r="T303">
            <v>0</v>
          </cell>
          <cell r="V303">
            <v>0</v>
          </cell>
          <cell r="AA303">
            <v>294</v>
          </cell>
          <cell r="AR303">
            <v>294</v>
          </cell>
          <cell r="BB303">
            <v>294</v>
          </cell>
          <cell r="BC303">
            <v>294</v>
          </cell>
          <cell r="BD303" t="str">
            <v>TEMPLETON</v>
          </cell>
          <cell r="BE303">
            <v>0</v>
          </cell>
          <cell r="BF303">
            <v>0</v>
          </cell>
          <cell r="BG303">
            <v>0</v>
          </cell>
          <cell r="BH303">
            <v>0</v>
          </cell>
          <cell r="BI303">
            <v>0</v>
          </cell>
          <cell r="BJ303">
            <v>0</v>
          </cell>
          <cell r="BK303">
            <v>0</v>
          </cell>
          <cell r="BL303">
            <v>0</v>
          </cell>
          <cell r="BM303">
            <v>0</v>
          </cell>
          <cell r="BN303">
            <v>0</v>
          </cell>
          <cell r="BO303">
            <v>0</v>
          </cell>
          <cell r="CB303">
            <v>294</v>
          </cell>
          <cell r="CC303" t="str">
            <v>TEMPLETON</v>
          </cell>
          <cell r="CD303">
            <v>0</v>
          </cell>
          <cell r="CE303">
            <v>0</v>
          </cell>
          <cell r="CF303">
            <v>0</v>
          </cell>
          <cell r="CG303">
            <v>0</v>
          </cell>
          <cell r="CH303">
            <v>0</v>
          </cell>
          <cell r="CI303">
            <v>0</v>
          </cell>
          <cell r="CJ303">
            <v>0</v>
          </cell>
          <cell r="CK303">
            <v>0</v>
          </cell>
          <cell r="CL303">
            <v>0</v>
          </cell>
          <cell r="CM303">
            <v>0</v>
          </cell>
          <cell r="CO303">
            <v>0</v>
          </cell>
          <cell r="CQ303">
            <v>0</v>
          </cell>
          <cell r="CR303">
            <v>0</v>
          </cell>
          <cell r="CS303">
            <v>0</v>
          </cell>
          <cell r="CT303">
            <v>0</v>
          </cell>
          <cell r="CU303">
            <v>0</v>
          </cell>
          <cell r="CW303">
            <v>0</v>
          </cell>
        </row>
        <row r="304">
          <cell r="A304">
            <v>295</v>
          </cell>
          <cell r="B304">
            <v>295</v>
          </cell>
          <cell r="C304" t="str">
            <v>TEWKSBURY</v>
          </cell>
          <cell r="D304">
            <v>76</v>
          </cell>
          <cell r="E304">
            <v>1137611</v>
          </cell>
          <cell r="F304">
            <v>0</v>
          </cell>
          <cell r="G304">
            <v>67698</v>
          </cell>
          <cell r="H304">
            <v>1205309</v>
          </cell>
          <cell r="J304">
            <v>33193.682447039224</v>
          </cell>
          <cell r="K304">
            <v>0.27198994144686311</v>
          </cell>
          <cell r="L304">
            <v>67698</v>
          </cell>
          <cell r="M304">
            <v>100891.68244703923</v>
          </cell>
          <cell r="O304">
            <v>1104417.3175529607</v>
          </cell>
          <cell r="Q304">
            <v>0</v>
          </cell>
          <cell r="R304">
            <v>33193.682447039224</v>
          </cell>
          <cell r="S304">
            <v>67698</v>
          </cell>
          <cell r="T304">
            <v>100891.68244703923</v>
          </cell>
          <cell r="V304">
            <v>189738.11027196038</v>
          </cell>
          <cell r="AA304">
            <v>295</v>
          </cell>
          <cell r="AB304">
            <v>76</v>
          </cell>
          <cell r="AC304">
            <v>0.1888736296555395</v>
          </cell>
          <cell r="AD304">
            <v>0</v>
          </cell>
          <cell r="AE304">
            <v>1137611</v>
          </cell>
          <cell r="AF304">
            <v>0</v>
          </cell>
          <cell r="AG304">
            <v>0</v>
          </cell>
          <cell r="AH304">
            <v>1137611</v>
          </cell>
          <cell r="AI304">
            <v>0</v>
          </cell>
          <cell r="AJ304">
            <v>67698</v>
          </cell>
          <cell r="AK304">
            <v>1205309</v>
          </cell>
          <cell r="AL304">
            <v>0</v>
          </cell>
          <cell r="AM304">
            <v>0</v>
          </cell>
          <cell r="AN304">
            <v>0</v>
          </cell>
          <cell r="AO304">
            <v>0</v>
          </cell>
          <cell r="AP304">
            <v>1205309</v>
          </cell>
          <cell r="AR304">
            <v>295</v>
          </cell>
          <cell r="AS304">
            <v>0</v>
          </cell>
          <cell r="AT304">
            <v>0</v>
          </cell>
          <cell r="AU304">
            <v>0</v>
          </cell>
          <cell r="AV304">
            <v>0</v>
          </cell>
          <cell r="AW304">
            <v>0</v>
          </cell>
          <cell r="BB304">
            <v>295</v>
          </cell>
          <cell r="BC304">
            <v>295</v>
          </cell>
          <cell r="BD304" t="str">
            <v>TEWKSBURY</v>
          </cell>
          <cell r="BE304">
            <v>1137611</v>
          </cell>
          <cell r="BF304">
            <v>1096144</v>
          </cell>
          <cell r="BG304">
            <v>41467</v>
          </cell>
          <cell r="BH304">
            <v>0</v>
          </cell>
          <cell r="BI304">
            <v>11992</v>
          </cell>
          <cell r="BJ304">
            <v>39912</v>
          </cell>
          <cell r="BK304">
            <v>0</v>
          </cell>
          <cell r="BL304">
            <v>28672</v>
          </cell>
          <cell r="BM304">
            <v>-2.8897280396105884</v>
          </cell>
          <cell r="BN304">
            <v>122040.1102719604</v>
          </cell>
          <cell r="BO304">
            <v>33193.682447039224</v>
          </cell>
          <cell r="CB304">
            <v>295</v>
          </cell>
          <cell r="CC304" t="str">
            <v>TEWKSBURY</v>
          </cell>
          <cell r="CD304">
            <v>0</v>
          </cell>
          <cell r="CE304">
            <v>0</v>
          </cell>
          <cell r="CF304">
            <v>0</v>
          </cell>
          <cell r="CG304">
            <v>0</v>
          </cell>
          <cell r="CH304">
            <v>0</v>
          </cell>
          <cell r="CI304">
            <v>0</v>
          </cell>
          <cell r="CJ304">
            <v>0</v>
          </cell>
          <cell r="CK304">
            <v>0</v>
          </cell>
          <cell r="CL304">
            <v>0</v>
          </cell>
          <cell r="CM304">
            <v>0</v>
          </cell>
          <cell r="CO304">
            <v>0</v>
          </cell>
          <cell r="CQ304">
            <v>41467</v>
          </cell>
          <cell r="CR304">
            <v>41467</v>
          </cell>
          <cell r="CS304">
            <v>0</v>
          </cell>
          <cell r="CT304">
            <v>-2.8897280396105884</v>
          </cell>
          <cell r="CU304">
            <v>-2.8897280396105884</v>
          </cell>
          <cell r="CW304">
            <v>0</v>
          </cell>
        </row>
        <row r="305">
          <cell r="A305">
            <v>296</v>
          </cell>
          <cell r="B305">
            <v>296</v>
          </cell>
          <cell r="C305" t="str">
            <v>TISBURY</v>
          </cell>
          <cell r="D305">
            <v>27</v>
          </cell>
          <cell r="E305">
            <v>625671</v>
          </cell>
          <cell r="F305">
            <v>0</v>
          </cell>
          <cell r="G305">
            <v>23841</v>
          </cell>
          <cell r="H305">
            <v>649512</v>
          </cell>
          <cell r="J305">
            <v>-10.638176234748238</v>
          </cell>
          <cell r="K305">
            <v>-1.4760697027045732E-4</v>
          </cell>
          <cell r="L305">
            <v>23841</v>
          </cell>
          <cell r="M305">
            <v>23830.361823765252</v>
          </cell>
          <cell r="O305">
            <v>625681.63817623479</v>
          </cell>
          <cell r="Q305">
            <v>0</v>
          </cell>
          <cell r="R305">
            <v>-10.638176234748238</v>
          </cell>
          <cell r="S305">
            <v>23841</v>
          </cell>
          <cell r="T305">
            <v>23830.361823765252</v>
          </cell>
          <cell r="V305">
            <v>95911.961251058266</v>
          </cell>
          <cell r="AA305">
            <v>296</v>
          </cell>
          <cell r="AB305">
            <v>27</v>
          </cell>
          <cell r="AC305">
            <v>0.29670329670329665</v>
          </cell>
          <cell r="AD305">
            <v>0</v>
          </cell>
          <cell r="AE305">
            <v>625671</v>
          </cell>
          <cell r="AF305">
            <v>0</v>
          </cell>
          <cell r="AG305">
            <v>0</v>
          </cell>
          <cell r="AH305">
            <v>625671</v>
          </cell>
          <cell r="AI305">
            <v>0</v>
          </cell>
          <cell r="AJ305">
            <v>23841</v>
          </cell>
          <cell r="AK305">
            <v>649512</v>
          </cell>
          <cell r="AL305">
            <v>0</v>
          </cell>
          <cell r="AM305">
            <v>0</v>
          </cell>
          <cell r="AN305">
            <v>0</v>
          </cell>
          <cell r="AO305">
            <v>0</v>
          </cell>
          <cell r="AP305">
            <v>649512</v>
          </cell>
          <cell r="AR305">
            <v>296</v>
          </cell>
          <cell r="AS305">
            <v>0</v>
          </cell>
          <cell r="AT305">
            <v>0</v>
          </cell>
          <cell r="AU305">
            <v>0</v>
          </cell>
          <cell r="AV305">
            <v>0</v>
          </cell>
          <cell r="AW305">
            <v>0</v>
          </cell>
          <cell r="BB305">
            <v>296</v>
          </cell>
          <cell r="BC305">
            <v>296</v>
          </cell>
          <cell r="BD305" t="str">
            <v>TISBURY</v>
          </cell>
          <cell r="BE305">
            <v>625671</v>
          </cell>
          <cell r="BF305">
            <v>635917</v>
          </cell>
          <cell r="BG305">
            <v>0</v>
          </cell>
          <cell r="BH305">
            <v>0</v>
          </cell>
          <cell r="BI305">
            <v>55148</v>
          </cell>
          <cell r="BJ305">
            <v>0</v>
          </cell>
          <cell r="BK305">
            <v>12041.25</v>
          </cell>
          <cell r="BL305">
            <v>4895</v>
          </cell>
          <cell r="BM305">
            <v>-13.288748941728045</v>
          </cell>
          <cell r="BN305">
            <v>72070.961251058266</v>
          </cell>
          <cell r="BO305">
            <v>-10.638176234748238</v>
          </cell>
          <cell r="CB305">
            <v>296</v>
          </cell>
          <cell r="CC305" t="str">
            <v>TISBURY</v>
          </cell>
          <cell r="CD305">
            <v>0</v>
          </cell>
          <cell r="CE305">
            <v>0</v>
          </cell>
          <cell r="CF305">
            <v>0</v>
          </cell>
          <cell r="CG305">
            <v>0</v>
          </cell>
          <cell r="CH305">
            <v>0</v>
          </cell>
          <cell r="CI305">
            <v>0</v>
          </cell>
          <cell r="CJ305">
            <v>0</v>
          </cell>
          <cell r="CK305">
            <v>0</v>
          </cell>
          <cell r="CL305">
            <v>0</v>
          </cell>
          <cell r="CM305">
            <v>0</v>
          </cell>
          <cell r="CO305">
            <v>0</v>
          </cell>
          <cell r="CQ305">
            <v>0</v>
          </cell>
          <cell r="CR305">
            <v>0</v>
          </cell>
          <cell r="CS305">
            <v>0</v>
          </cell>
          <cell r="CT305">
            <v>-13.288748941728045</v>
          </cell>
          <cell r="CU305">
            <v>-13.288748941728045</v>
          </cell>
          <cell r="CW305">
            <v>0</v>
          </cell>
        </row>
        <row r="306">
          <cell r="A306">
            <v>297</v>
          </cell>
          <cell r="B306">
            <v>297</v>
          </cell>
          <cell r="C306" t="str">
            <v>TOLLAND</v>
          </cell>
          <cell r="D306">
            <v>0</v>
          </cell>
          <cell r="E306">
            <v>0</v>
          </cell>
          <cell r="F306">
            <v>0</v>
          </cell>
          <cell r="G306">
            <v>0</v>
          </cell>
          <cell r="H306">
            <v>0</v>
          </cell>
          <cell r="J306">
            <v>0</v>
          </cell>
          <cell r="K306"/>
          <cell r="L306">
            <v>0</v>
          </cell>
          <cell r="M306">
            <v>0</v>
          </cell>
          <cell r="O306">
            <v>0</v>
          </cell>
          <cell r="Q306">
            <v>0</v>
          </cell>
          <cell r="R306">
            <v>0</v>
          </cell>
          <cell r="S306">
            <v>0</v>
          </cell>
          <cell r="T306">
            <v>0</v>
          </cell>
          <cell r="V306">
            <v>0</v>
          </cell>
          <cell r="AA306">
            <v>297</v>
          </cell>
          <cell r="AR306">
            <v>297</v>
          </cell>
          <cell r="BB306">
            <v>297</v>
          </cell>
          <cell r="BC306">
            <v>297</v>
          </cell>
          <cell r="BD306" t="str">
            <v>TOLLAND</v>
          </cell>
          <cell r="BE306">
            <v>0</v>
          </cell>
          <cell r="BF306">
            <v>0</v>
          </cell>
          <cell r="BG306">
            <v>0</v>
          </cell>
          <cell r="BH306">
            <v>0</v>
          </cell>
          <cell r="BI306">
            <v>0</v>
          </cell>
          <cell r="BJ306">
            <v>0</v>
          </cell>
          <cell r="BK306">
            <v>0</v>
          </cell>
          <cell r="BL306">
            <v>0</v>
          </cell>
          <cell r="BM306">
            <v>0</v>
          </cell>
          <cell r="BN306">
            <v>0</v>
          </cell>
          <cell r="BO306">
            <v>0</v>
          </cell>
          <cell r="CB306">
            <v>297</v>
          </cell>
          <cell r="CC306" t="str">
            <v>TOLLAND</v>
          </cell>
          <cell r="CD306">
            <v>0</v>
          </cell>
          <cell r="CE306">
            <v>0</v>
          </cell>
          <cell r="CF306">
            <v>0</v>
          </cell>
          <cell r="CG306">
            <v>0</v>
          </cell>
          <cell r="CH306">
            <v>0</v>
          </cell>
          <cell r="CI306">
            <v>0</v>
          </cell>
          <cell r="CJ306">
            <v>0</v>
          </cell>
          <cell r="CK306">
            <v>0</v>
          </cell>
          <cell r="CL306">
            <v>0</v>
          </cell>
          <cell r="CM306">
            <v>0</v>
          </cell>
          <cell r="CO306">
            <v>0</v>
          </cell>
          <cell r="CQ306">
            <v>0</v>
          </cell>
          <cell r="CR306">
            <v>0</v>
          </cell>
          <cell r="CS306">
            <v>0</v>
          </cell>
          <cell r="CT306">
            <v>0</v>
          </cell>
          <cell r="CU306">
            <v>0</v>
          </cell>
          <cell r="CW306">
            <v>0</v>
          </cell>
        </row>
        <row r="307">
          <cell r="A307">
            <v>298</v>
          </cell>
          <cell r="B307">
            <v>298</v>
          </cell>
          <cell r="C307" t="str">
            <v>TOPSFIELD</v>
          </cell>
          <cell r="D307">
            <v>0</v>
          </cell>
          <cell r="E307">
            <v>0</v>
          </cell>
          <cell r="F307">
            <v>0</v>
          </cell>
          <cell r="G307">
            <v>0</v>
          </cell>
          <cell r="H307">
            <v>0</v>
          </cell>
          <cell r="J307">
            <v>0</v>
          </cell>
          <cell r="K307">
            <v>0</v>
          </cell>
          <cell r="L307">
            <v>0</v>
          </cell>
          <cell r="M307">
            <v>0</v>
          </cell>
          <cell r="O307">
            <v>0</v>
          </cell>
          <cell r="Q307">
            <v>0</v>
          </cell>
          <cell r="R307">
            <v>0</v>
          </cell>
          <cell r="S307">
            <v>0</v>
          </cell>
          <cell r="T307">
            <v>0</v>
          </cell>
          <cell r="V307">
            <v>3470.25</v>
          </cell>
          <cell r="AA307">
            <v>298</v>
          </cell>
          <cell r="AR307">
            <v>298</v>
          </cell>
          <cell r="BB307">
            <v>298</v>
          </cell>
          <cell r="BC307">
            <v>298</v>
          </cell>
          <cell r="BD307" t="str">
            <v>TOPSFIELD</v>
          </cell>
          <cell r="BE307">
            <v>0</v>
          </cell>
          <cell r="BF307">
            <v>0</v>
          </cell>
          <cell r="BG307">
            <v>0</v>
          </cell>
          <cell r="BH307">
            <v>0</v>
          </cell>
          <cell r="BI307">
            <v>0</v>
          </cell>
          <cell r="BJ307">
            <v>0</v>
          </cell>
          <cell r="BK307">
            <v>3470.25</v>
          </cell>
          <cell r="BL307">
            <v>0</v>
          </cell>
          <cell r="BM307">
            <v>0</v>
          </cell>
          <cell r="BN307">
            <v>3470.25</v>
          </cell>
          <cell r="BO307">
            <v>0</v>
          </cell>
          <cell r="CB307">
            <v>298</v>
          </cell>
          <cell r="CC307" t="str">
            <v>TOPSFIELD</v>
          </cell>
          <cell r="CD307">
            <v>0</v>
          </cell>
          <cell r="CE307">
            <v>0</v>
          </cell>
          <cell r="CF307">
            <v>0</v>
          </cell>
          <cell r="CG307">
            <v>0</v>
          </cell>
          <cell r="CH307">
            <v>0</v>
          </cell>
          <cell r="CI307">
            <v>0</v>
          </cell>
          <cell r="CJ307">
            <v>0</v>
          </cell>
          <cell r="CK307">
            <v>0</v>
          </cell>
          <cell r="CL307">
            <v>0</v>
          </cell>
          <cell r="CM307">
            <v>0</v>
          </cell>
          <cell r="CO307">
            <v>0</v>
          </cell>
          <cell r="CQ307">
            <v>0</v>
          </cell>
          <cell r="CR307">
            <v>0</v>
          </cell>
          <cell r="CS307">
            <v>0</v>
          </cell>
          <cell r="CT307">
            <v>0</v>
          </cell>
          <cell r="CU307">
            <v>0</v>
          </cell>
          <cell r="CW307">
            <v>0</v>
          </cell>
        </row>
        <row r="308">
          <cell r="A308">
            <v>299</v>
          </cell>
          <cell r="B308">
            <v>299</v>
          </cell>
          <cell r="C308" t="str">
            <v>TOWNSEND</v>
          </cell>
          <cell r="D308">
            <v>0</v>
          </cell>
          <cell r="E308">
            <v>0</v>
          </cell>
          <cell r="F308">
            <v>0</v>
          </cell>
          <cell r="G308">
            <v>0</v>
          </cell>
          <cell r="H308">
            <v>0</v>
          </cell>
          <cell r="J308">
            <v>0</v>
          </cell>
          <cell r="K308"/>
          <cell r="L308">
            <v>0</v>
          </cell>
          <cell r="M308">
            <v>0</v>
          </cell>
          <cell r="O308">
            <v>0</v>
          </cell>
          <cell r="Q308">
            <v>0</v>
          </cell>
          <cell r="R308">
            <v>0</v>
          </cell>
          <cell r="S308">
            <v>0</v>
          </cell>
          <cell r="T308">
            <v>0</v>
          </cell>
          <cell r="V308">
            <v>0</v>
          </cell>
          <cell r="AA308">
            <v>299</v>
          </cell>
          <cell r="AR308">
            <v>299</v>
          </cell>
          <cell r="BB308">
            <v>299</v>
          </cell>
          <cell r="BC308">
            <v>299</v>
          </cell>
          <cell r="BD308" t="str">
            <v>TOWNSEND</v>
          </cell>
          <cell r="BE308">
            <v>0</v>
          </cell>
          <cell r="BF308">
            <v>0</v>
          </cell>
          <cell r="BG308">
            <v>0</v>
          </cell>
          <cell r="BH308">
            <v>0</v>
          </cell>
          <cell r="BI308">
            <v>0</v>
          </cell>
          <cell r="BJ308">
            <v>0</v>
          </cell>
          <cell r="BK308">
            <v>0</v>
          </cell>
          <cell r="BL308">
            <v>0</v>
          </cell>
          <cell r="BM308">
            <v>0</v>
          </cell>
          <cell r="BN308">
            <v>0</v>
          </cell>
          <cell r="BO308">
            <v>0</v>
          </cell>
          <cell r="CB308">
            <v>299</v>
          </cell>
          <cell r="CC308" t="str">
            <v>TOWNSEND</v>
          </cell>
          <cell r="CD308">
            <v>0</v>
          </cell>
          <cell r="CE308">
            <v>0</v>
          </cell>
          <cell r="CF308">
            <v>0</v>
          </cell>
          <cell r="CG308">
            <v>0</v>
          </cell>
          <cell r="CH308">
            <v>0</v>
          </cell>
          <cell r="CI308">
            <v>0</v>
          </cell>
          <cell r="CJ308">
            <v>0</v>
          </cell>
          <cell r="CK308">
            <v>0</v>
          </cell>
          <cell r="CL308">
            <v>0</v>
          </cell>
          <cell r="CM308">
            <v>0</v>
          </cell>
          <cell r="CO308">
            <v>0</v>
          </cell>
          <cell r="CQ308">
            <v>0</v>
          </cell>
          <cell r="CR308">
            <v>0</v>
          </cell>
          <cell r="CS308">
            <v>0</v>
          </cell>
          <cell r="CT308">
            <v>0</v>
          </cell>
          <cell r="CU308">
            <v>0</v>
          </cell>
          <cell r="CW308">
            <v>0</v>
          </cell>
        </row>
        <row r="309">
          <cell r="A309">
            <v>300</v>
          </cell>
          <cell r="B309">
            <v>300</v>
          </cell>
          <cell r="C309" t="str">
            <v>TRURO</v>
          </cell>
          <cell r="D309">
            <v>5</v>
          </cell>
          <cell r="E309">
            <v>144748</v>
          </cell>
          <cell r="F309">
            <v>0</v>
          </cell>
          <cell r="G309">
            <v>4354</v>
          </cell>
          <cell r="H309">
            <v>149102</v>
          </cell>
          <cell r="J309">
            <v>11914.302914528073</v>
          </cell>
          <cell r="K309">
            <v>0.25446585700066787</v>
          </cell>
          <cell r="L309">
            <v>4354</v>
          </cell>
          <cell r="M309">
            <v>16268.302914528073</v>
          </cell>
          <cell r="O309">
            <v>132833.69708547194</v>
          </cell>
          <cell r="Q309">
            <v>0</v>
          </cell>
          <cell r="R309">
            <v>11914.302914528073</v>
          </cell>
          <cell r="S309">
            <v>4354</v>
          </cell>
          <cell r="T309">
            <v>16268.302914528073</v>
          </cell>
          <cell r="V309">
            <v>51174.831112508749</v>
          </cell>
          <cell r="AA309">
            <v>300</v>
          </cell>
          <cell r="AB309">
            <v>5</v>
          </cell>
          <cell r="AC309">
            <v>0.12396694214876033</v>
          </cell>
          <cell r="AD309">
            <v>0</v>
          </cell>
          <cell r="AE309">
            <v>144748</v>
          </cell>
          <cell r="AF309">
            <v>0</v>
          </cell>
          <cell r="AG309">
            <v>0</v>
          </cell>
          <cell r="AH309">
            <v>144748</v>
          </cell>
          <cell r="AI309">
            <v>0</v>
          </cell>
          <cell r="AJ309">
            <v>4354</v>
          </cell>
          <cell r="AK309">
            <v>149102</v>
          </cell>
          <cell r="AL309">
            <v>0</v>
          </cell>
          <cell r="AM309">
            <v>0</v>
          </cell>
          <cell r="AN309">
            <v>0</v>
          </cell>
          <cell r="AO309">
            <v>0</v>
          </cell>
          <cell r="AP309">
            <v>149102</v>
          </cell>
          <cell r="AR309">
            <v>300</v>
          </cell>
          <cell r="AS309">
            <v>0</v>
          </cell>
          <cell r="AT309">
            <v>0</v>
          </cell>
          <cell r="AU309">
            <v>0</v>
          </cell>
          <cell r="AV309">
            <v>0</v>
          </cell>
          <cell r="AW309">
            <v>0</v>
          </cell>
          <cell r="BB309">
            <v>300</v>
          </cell>
          <cell r="BC309">
            <v>300</v>
          </cell>
          <cell r="BD309" t="str">
            <v>TRURO</v>
          </cell>
          <cell r="BE309">
            <v>144748</v>
          </cell>
          <cell r="BF309">
            <v>129862</v>
          </cell>
          <cell r="BG309">
            <v>14886</v>
          </cell>
          <cell r="BH309">
            <v>0</v>
          </cell>
          <cell r="BI309">
            <v>13151</v>
          </cell>
          <cell r="BJ309">
            <v>817.25</v>
          </cell>
          <cell r="BK309">
            <v>17969.75</v>
          </cell>
          <cell r="BL309">
            <v>0</v>
          </cell>
          <cell r="BM309">
            <v>-3.1688874912472329</v>
          </cell>
          <cell r="BN309">
            <v>46820.831112508749</v>
          </cell>
          <cell r="BO309">
            <v>11914.302914528073</v>
          </cell>
          <cell r="CB309">
            <v>300</v>
          </cell>
          <cell r="CC309" t="str">
            <v>TRURO</v>
          </cell>
          <cell r="CD309">
            <v>0</v>
          </cell>
          <cell r="CE309">
            <v>0</v>
          </cell>
          <cell r="CF309">
            <v>0</v>
          </cell>
          <cell r="CG309">
            <v>0</v>
          </cell>
          <cell r="CH309">
            <v>0</v>
          </cell>
          <cell r="CI309">
            <v>0</v>
          </cell>
          <cell r="CJ309">
            <v>0</v>
          </cell>
          <cell r="CK309">
            <v>0</v>
          </cell>
          <cell r="CL309">
            <v>0</v>
          </cell>
          <cell r="CM309">
            <v>0</v>
          </cell>
          <cell r="CO309">
            <v>0</v>
          </cell>
          <cell r="CQ309">
            <v>14886</v>
          </cell>
          <cell r="CR309">
            <v>14886</v>
          </cell>
          <cell r="CS309">
            <v>0</v>
          </cell>
          <cell r="CT309">
            <v>-3.1688874912472329</v>
          </cell>
          <cell r="CU309">
            <v>-3.1688874912472329</v>
          </cell>
          <cell r="CW309">
            <v>0</v>
          </cell>
        </row>
        <row r="310">
          <cell r="A310">
            <v>301</v>
          </cell>
          <cell r="B310">
            <v>301</v>
          </cell>
          <cell r="C310" t="str">
            <v>TYNGSBOROUGH</v>
          </cell>
          <cell r="D310">
            <v>84</v>
          </cell>
          <cell r="E310">
            <v>1189237</v>
          </cell>
          <cell r="F310">
            <v>0</v>
          </cell>
          <cell r="G310">
            <v>74906</v>
          </cell>
          <cell r="H310">
            <v>1264143</v>
          </cell>
          <cell r="J310">
            <v>120774.72256262487</v>
          </cell>
          <cell r="K310">
            <v>0.57587993961566986</v>
          </cell>
          <cell r="L310">
            <v>74906</v>
          </cell>
          <cell r="M310">
            <v>195680.72256262487</v>
          </cell>
          <cell r="O310">
            <v>1068462.2774373752</v>
          </cell>
          <cell r="Q310">
            <v>0</v>
          </cell>
          <cell r="R310">
            <v>120774.72256262487</v>
          </cell>
          <cell r="S310">
            <v>74906</v>
          </cell>
          <cell r="T310">
            <v>195680.72256262487</v>
          </cell>
          <cell r="V310">
            <v>284628.05186245486</v>
          </cell>
          <cell r="AA310">
            <v>301</v>
          </cell>
          <cell r="AB310">
            <v>84</v>
          </cell>
          <cell r="AC310">
            <v>0.11883757135443695</v>
          </cell>
          <cell r="AD310">
            <v>0</v>
          </cell>
          <cell r="AE310">
            <v>1189237</v>
          </cell>
          <cell r="AF310">
            <v>0</v>
          </cell>
          <cell r="AG310">
            <v>0</v>
          </cell>
          <cell r="AH310">
            <v>1189237</v>
          </cell>
          <cell r="AI310">
            <v>0</v>
          </cell>
          <cell r="AJ310">
            <v>74906</v>
          </cell>
          <cell r="AK310">
            <v>1264143</v>
          </cell>
          <cell r="AL310">
            <v>0</v>
          </cell>
          <cell r="AM310">
            <v>0</v>
          </cell>
          <cell r="AN310">
            <v>0</v>
          </cell>
          <cell r="AO310">
            <v>0</v>
          </cell>
          <cell r="AP310">
            <v>1264143</v>
          </cell>
          <cell r="AR310">
            <v>301</v>
          </cell>
          <cell r="AS310">
            <v>0</v>
          </cell>
          <cell r="AT310">
            <v>0</v>
          </cell>
          <cell r="AU310">
            <v>0</v>
          </cell>
          <cell r="AV310">
            <v>0</v>
          </cell>
          <cell r="AW310">
            <v>0</v>
          </cell>
          <cell r="BB310">
            <v>301</v>
          </cell>
          <cell r="BC310">
            <v>301</v>
          </cell>
          <cell r="BD310" t="str">
            <v>TYNGSBOROUGH</v>
          </cell>
          <cell r="BE310">
            <v>1189237</v>
          </cell>
          <cell r="BF310">
            <v>1038364</v>
          </cell>
          <cell r="BG310">
            <v>150873</v>
          </cell>
          <cell r="BH310">
            <v>0</v>
          </cell>
          <cell r="BI310">
            <v>26760</v>
          </cell>
          <cell r="BJ310">
            <v>0</v>
          </cell>
          <cell r="BK310">
            <v>27882</v>
          </cell>
          <cell r="BL310">
            <v>4213.5</v>
          </cell>
          <cell r="BM310">
            <v>-6.4481375451612166</v>
          </cell>
          <cell r="BN310">
            <v>209722.05186245483</v>
          </cell>
          <cell r="BO310">
            <v>120774.72256262487</v>
          </cell>
          <cell r="CB310">
            <v>301</v>
          </cell>
          <cell r="CC310" t="str">
            <v>TYNGSBOROUGH</v>
          </cell>
          <cell r="CD310">
            <v>0</v>
          </cell>
          <cell r="CE310">
            <v>0</v>
          </cell>
          <cell r="CF310">
            <v>0</v>
          </cell>
          <cell r="CG310">
            <v>0</v>
          </cell>
          <cell r="CH310">
            <v>0</v>
          </cell>
          <cell r="CI310">
            <v>0</v>
          </cell>
          <cell r="CJ310">
            <v>0</v>
          </cell>
          <cell r="CK310">
            <v>0</v>
          </cell>
          <cell r="CL310">
            <v>0</v>
          </cell>
          <cell r="CM310">
            <v>0</v>
          </cell>
          <cell r="CO310">
            <v>0</v>
          </cell>
          <cell r="CQ310">
            <v>150873</v>
          </cell>
          <cell r="CR310">
            <v>150873</v>
          </cell>
          <cell r="CS310">
            <v>0</v>
          </cell>
          <cell r="CT310">
            <v>-6.4481375451612166</v>
          </cell>
          <cell r="CU310">
            <v>-6.4481375451612166</v>
          </cell>
          <cell r="CW310">
            <v>0</v>
          </cell>
        </row>
        <row r="311">
          <cell r="A311">
            <v>302</v>
          </cell>
          <cell r="B311">
            <v>302</v>
          </cell>
          <cell r="C311" t="str">
            <v>TYRINGHAM</v>
          </cell>
          <cell r="D311">
            <v>0</v>
          </cell>
          <cell r="E311">
            <v>0</v>
          </cell>
          <cell r="F311">
            <v>0</v>
          </cell>
          <cell r="G311">
            <v>0</v>
          </cell>
          <cell r="H311">
            <v>0</v>
          </cell>
          <cell r="J311">
            <v>0</v>
          </cell>
          <cell r="K311"/>
          <cell r="L311">
            <v>0</v>
          </cell>
          <cell r="M311">
            <v>0</v>
          </cell>
          <cell r="O311">
            <v>0</v>
          </cell>
          <cell r="Q311">
            <v>0</v>
          </cell>
          <cell r="R311">
            <v>0</v>
          </cell>
          <cell r="S311">
            <v>0</v>
          </cell>
          <cell r="T311">
            <v>0</v>
          </cell>
          <cell r="V311">
            <v>0</v>
          </cell>
          <cell r="AA311">
            <v>302</v>
          </cell>
          <cell r="AR311">
            <v>302</v>
          </cell>
          <cell r="BB311">
            <v>302</v>
          </cell>
          <cell r="BC311">
            <v>302</v>
          </cell>
          <cell r="BD311" t="str">
            <v>TYRINGHAM</v>
          </cell>
          <cell r="BE311">
            <v>0</v>
          </cell>
          <cell r="BF311">
            <v>0</v>
          </cell>
          <cell r="BG311">
            <v>0</v>
          </cell>
          <cell r="BH311">
            <v>0</v>
          </cell>
          <cell r="BI311">
            <v>0</v>
          </cell>
          <cell r="BJ311">
            <v>0</v>
          </cell>
          <cell r="BK311">
            <v>0</v>
          </cell>
          <cell r="BL311">
            <v>0</v>
          </cell>
          <cell r="BM311">
            <v>0</v>
          </cell>
          <cell r="BN311">
            <v>0</v>
          </cell>
          <cell r="BO311">
            <v>0</v>
          </cell>
          <cell r="CB311">
            <v>302</v>
          </cell>
          <cell r="CC311" t="str">
            <v>TYRINGHAM</v>
          </cell>
          <cell r="CD311">
            <v>0</v>
          </cell>
          <cell r="CE311">
            <v>0</v>
          </cell>
          <cell r="CF311">
            <v>0</v>
          </cell>
          <cell r="CG311">
            <v>0</v>
          </cell>
          <cell r="CH311">
            <v>0</v>
          </cell>
          <cell r="CI311">
            <v>0</v>
          </cell>
          <cell r="CJ311">
            <v>0</v>
          </cell>
          <cell r="CK311">
            <v>0</v>
          </cell>
          <cell r="CL311">
            <v>0</v>
          </cell>
          <cell r="CM311">
            <v>0</v>
          </cell>
          <cell r="CO311">
            <v>0</v>
          </cell>
          <cell r="CQ311">
            <v>0</v>
          </cell>
          <cell r="CR311">
            <v>0</v>
          </cell>
          <cell r="CS311">
            <v>0</v>
          </cell>
          <cell r="CT311">
            <v>0</v>
          </cell>
          <cell r="CU311">
            <v>0</v>
          </cell>
          <cell r="CW311">
            <v>0</v>
          </cell>
        </row>
        <row r="312">
          <cell r="A312">
            <v>303</v>
          </cell>
          <cell r="B312">
            <v>303</v>
          </cell>
          <cell r="C312" t="str">
            <v>UPTON</v>
          </cell>
          <cell r="D312">
            <v>0</v>
          </cell>
          <cell r="E312">
            <v>0</v>
          </cell>
          <cell r="F312">
            <v>0</v>
          </cell>
          <cell r="G312">
            <v>0</v>
          </cell>
          <cell r="H312">
            <v>0</v>
          </cell>
          <cell r="J312">
            <v>0</v>
          </cell>
          <cell r="K312"/>
          <cell r="L312">
            <v>0</v>
          </cell>
          <cell r="M312">
            <v>0</v>
          </cell>
          <cell r="O312">
            <v>0</v>
          </cell>
          <cell r="Q312">
            <v>0</v>
          </cell>
          <cell r="R312">
            <v>0</v>
          </cell>
          <cell r="S312">
            <v>0</v>
          </cell>
          <cell r="T312">
            <v>0</v>
          </cell>
          <cell r="V312">
            <v>0</v>
          </cell>
          <cell r="AA312">
            <v>303</v>
          </cell>
          <cell r="AR312">
            <v>303</v>
          </cell>
          <cell r="BB312">
            <v>303</v>
          </cell>
          <cell r="BC312">
            <v>303</v>
          </cell>
          <cell r="BD312" t="str">
            <v>UPTON</v>
          </cell>
          <cell r="BE312">
            <v>0</v>
          </cell>
          <cell r="BF312">
            <v>0</v>
          </cell>
          <cell r="BG312">
            <v>0</v>
          </cell>
          <cell r="BH312">
            <v>0</v>
          </cell>
          <cell r="BI312">
            <v>0</v>
          </cell>
          <cell r="BJ312">
            <v>0</v>
          </cell>
          <cell r="BK312">
            <v>0</v>
          </cell>
          <cell r="BL312">
            <v>0</v>
          </cell>
          <cell r="BM312">
            <v>0</v>
          </cell>
          <cell r="BN312">
            <v>0</v>
          </cell>
          <cell r="BO312">
            <v>0</v>
          </cell>
          <cell r="CB312">
            <v>303</v>
          </cell>
          <cell r="CC312" t="str">
            <v>UPTON</v>
          </cell>
          <cell r="CD312">
            <v>0</v>
          </cell>
          <cell r="CE312">
            <v>0</v>
          </cell>
          <cell r="CF312">
            <v>0</v>
          </cell>
          <cell r="CG312">
            <v>0</v>
          </cell>
          <cell r="CH312">
            <v>0</v>
          </cell>
          <cell r="CI312">
            <v>0</v>
          </cell>
          <cell r="CJ312">
            <v>0</v>
          </cell>
          <cell r="CK312">
            <v>0</v>
          </cell>
          <cell r="CL312">
            <v>0</v>
          </cell>
          <cell r="CM312">
            <v>0</v>
          </cell>
          <cell r="CO312">
            <v>0</v>
          </cell>
          <cell r="CQ312">
            <v>0</v>
          </cell>
          <cell r="CR312">
            <v>0</v>
          </cell>
          <cell r="CS312">
            <v>0</v>
          </cell>
          <cell r="CT312">
            <v>0</v>
          </cell>
          <cell r="CU312">
            <v>0</v>
          </cell>
          <cell r="CW312">
            <v>0</v>
          </cell>
        </row>
        <row r="313">
          <cell r="A313">
            <v>304</v>
          </cell>
          <cell r="B313">
            <v>304</v>
          </cell>
          <cell r="C313" t="str">
            <v>UXBRIDGE</v>
          </cell>
          <cell r="D313">
            <v>0</v>
          </cell>
          <cell r="E313">
            <v>0</v>
          </cell>
          <cell r="F313">
            <v>0</v>
          </cell>
          <cell r="G313">
            <v>0</v>
          </cell>
          <cell r="H313">
            <v>0</v>
          </cell>
          <cell r="J313">
            <v>-0.32446314540206217</v>
          </cell>
          <cell r="K313">
            <v>-6.5839470526295584E-5</v>
          </cell>
          <cell r="L313">
            <v>0</v>
          </cell>
          <cell r="M313">
            <v>-0.32446314540206217</v>
          </cell>
          <cell r="O313">
            <v>0.32446314540206217</v>
          </cell>
          <cell r="Q313">
            <v>0</v>
          </cell>
          <cell r="R313">
            <v>-0.32446314540206217</v>
          </cell>
          <cell r="S313">
            <v>0</v>
          </cell>
          <cell r="T313">
            <v>-0.32446314540206217</v>
          </cell>
          <cell r="V313">
            <v>4928.0946946934373</v>
          </cell>
          <cell r="AA313">
            <v>304</v>
          </cell>
          <cell r="AR313">
            <v>304</v>
          </cell>
          <cell r="BB313">
            <v>304</v>
          </cell>
          <cell r="BC313">
            <v>304</v>
          </cell>
          <cell r="BD313" t="str">
            <v>UXBRIDGE</v>
          </cell>
          <cell r="BE313">
            <v>0</v>
          </cell>
          <cell r="BF313">
            <v>13267</v>
          </cell>
          <cell r="BG313">
            <v>0</v>
          </cell>
          <cell r="BH313">
            <v>0</v>
          </cell>
          <cell r="BI313">
            <v>1682</v>
          </cell>
          <cell r="BJ313">
            <v>3246.5</v>
          </cell>
          <cell r="BK313">
            <v>0</v>
          </cell>
          <cell r="BL313">
            <v>0</v>
          </cell>
          <cell r="BM313">
            <v>-0.40530530656258179</v>
          </cell>
          <cell r="BN313">
            <v>4928.0946946934373</v>
          </cell>
          <cell r="BO313">
            <v>-0.32446314540206217</v>
          </cell>
          <cell r="CB313">
            <v>304</v>
          </cell>
          <cell r="CC313" t="str">
            <v>UXBRIDGE</v>
          </cell>
          <cell r="CD313">
            <v>0</v>
          </cell>
          <cell r="CE313">
            <v>0</v>
          </cell>
          <cell r="CF313">
            <v>0</v>
          </cell>
          <cell r="CG313">
            <v>0</v>
          </cell>
          <cell r="CH313">
            <v>0</v>
          </cell>
          <cell r="CI313">
            <v>0</v>
          </cell>
          <cell r="CJ313">
            <v>0</v>
          </cell>
          <cell r="CK313">
            <v>0</v>
          </cell>
          <cell r="CL313">
            <v>0</v>
          </cell>
          <cell r="CM313">
            <v>0</v>
          </cell>
          <cell r="CO313">
            <v>0</v>
          </cell>
          <cell r="CQ313">
            <v>0</v>
          </cell>
          <cell r="CR313">
            <v>0</v>
          </cell>
          <cell r="CS313">
            <v>0</v>
          </cell>
          <cell r="CT313">
            <v>-0.40530530656258179</v>
          </cell>
          <cell r="CU313">
            <v>-0.40530530656258179</v>
          </cell>
          <cell r="CW313">
            <v>0</v>
          </cell>
        </row>
        <row r="314">
          <cell r="A314">
            <v>305</v>
          </cell>
          <cell r="B314">
            <v>305</v>
          </cell>
          <cell r="C314" t="str">
            <v>WAKEFIELD</v>
          </cell>
          <cell r="D314">
            <v>62</v>
          </cell>
          <cell r="E314">
            <v>824643</v>
          </cell>
          <cell r="F314">
            <v>0</v>
          </cell>
          <cell r="G314">
            <v>55361</v>
          </cell>
          <cell r="H314">
            <v>880004</v>
          </cell>
          <cell r="J314">
            <v>126252.03829258848</v>
          </cell>
          <cell r="K314">
            <v>0.67103645648150267</v>
          </cell>
          <cell r="L314">
            <v>55361</v>
          </cell>
          <cell r="M314">
            <v>181613.03829258849</v>
          </cell>
          <cell r="O314">
            <v>698390.96170741157</v>
          </cell>
          <cell r="Q314">
            <v>0</v>
          </cell>
          <cell r="R314">
            <v>126252.03829258848</v>
          </cell>
          <cell r="S314">
            <v>55361</v>
          </cell>
          <cell r="T314">
            <v>181613.03829258849</v>
          </cell>
          <cell r="V314">
            <v>243505.82741306716</v>
          </cell>
          <cell r="AA314">
            <v>305</v>
          </cell>
          <cell r="AB314">
            <v>62</v>
          </cell>
          <cell r="AC314">
            <v>5.5248618784530384E-3</v>
          </cell>
          <cell r="AD314">
            <v>0</v>
          </cell>
          <cell r="AE314">
            <v>824643</v>
          </cell>
          <cell r="AF314">
            <v>0</v>
          </cell>
          <cell r="AG314">
            <v>0</v>
          </cell>
          <cell r="AH314">
            <v>824643</v>
          </cell>
          <cell r="AI314">
            <v>0</v>
          </cell>
          <cell r="AJ314">
            <v>55361</v>
          </cell>
          <cell r="AK314">
            <v>880004</v>
          </cell>
          <cell r="AL314">
            <v>0</v>
          </cell>
          <cell r="AM314">
            <v>0</v>
          </cell>
          <cell r="AN314">
            <v>0</v>
          </cell>
          <cell r="AO314">
            <v>0</v>
          </cell>
          <cell r="AP314">
            <v>880004</v>
          </cell>
          <cell r="AR314">
            <v>305</v>
          </cell>
          <cell r="AS314">
            <v>0</v>
          </cell>
          <cell r="AT314">
            <v>0</v>
          </cell>
          <cell r="AU314">
            <v>0</v>
          </cell>
          <cell r="AV314">
            <v>0</v>
          </cell>
          <cell r="AW314">
            <v>0</v>
          </cell>
          <cell r="BB314">
            <v>305</v>
          </cell>
          <cell r="BC314">
            <v>305</v>
          </cell>
          <cell r="BD314" t="str">
            <v>WAKEFIELD</v>
          </cell>
          <cell r="BE314">
            <v>824643</v>
          </cell>
          <cell r="BF314">
            <v>666960</v>
          </cell>
          <cell r="BG314">
            <v>157683</v>
          </cell>
          <cell r="BH314">
            <v>1618.75</v>
          </cell>
          <cell r="BI314">
            <v>0</v>
          </cell>
          <cell r="BJ314">
            <v>0</v>
          </cell>
          <cell r="BK314">
            <v>22878.25</v>
          </cell>
          <cell r="BL314">
            <v>5939.25</v>
          </cell>
          <cell r="BM314">
            <v>25.57741306715161</v>
          </cell>
          <cell r="BN314">
            <v>188144.82741306716</v>
          </cell>
          <cell r="BO314">
            <v>126252.03829258848</v>
          </cell>
          <cell r="CB314">
            <v>305</v>
          </cell>
          <cell r="CC314" t="str">
            <v>WAKEFIELD</v>
          </cell>
          <cell r="CD314">
            <v>0</v>
          </cell>
          <cell r="CE314">
            <v>0</v>
          </cell>
          <cell r="CF314">
            <v>0</v>
          </cell>
          <cell r="CG314">
            <v>0</v>
          </cell>
          <cell r="CH314">
            <v>0</v>
          </cell>
          <cell r="CI314">
            <v>0</v>
          </cell>
          <cell r="CJ314">
            <v>0</v>
          </cell>
          <cell r="CK314">
            <v>0</v>
          </cell>
          <cell r="CL314">
            <v>0</v>
          </cell>
          <cell r="CM314">
            <v>0</v>
          </cell>
          <cell r="CO314">
            <v>0</v>
          </cell>
          <cell r="CQ314">
            <v>157683</v>
          </cell>
          <cell r="CR314">
            <v>157683</v>
          </cell>
          <cell r="CS314">
            <v>0</v>
          </cell>
          <cell r="CT314">
            <v>25.57741306715161</v>
          </cell>
          <cell r="CU314">
            <v>25.57741306715161</v>
          </cell>
          <cell r="CW314">
            <v>0</v>
          </cell>
        </row>
        <row r="315">
          <cell r="A315">
            <v>306</v>
          </cell>
          <cell r="B315">
            <v>306</v>
          </cell>
          <cell r="C315" t="str">
            <v>WALES</v>
          </cell>
          <cell r="D315">
            <v>3</v>
          </cell>
          <cell r="E315">
            <v>34008</v>
          </cell>
          <cell r="F315">
            <v>0</v>
          </cell>
          <cell r="G315">
            <v>2679</v>
          </cell>
          <cell r="H315">
            <v>36687</v>
          </cell>
          <cell r="J315">
            <v>5984.217180106506</v>
          </cell>
          <cell r="K315">
            <v>0.42336990842520544</v>
          </cell>
          <cell r="L315">
            <v>2679</v>
          </cell>
          <cell r="M315">
            <v>8663.2171801065051</v>
          </cell>
          <cell r="O315">
            <v>28023.782819893495</v>
          </cell>
          <cell r="Q315">
            <v>0</v>
          </cell>
          <cell r="R315">
            <v>5984.217180106506</v>
          </cell>
          <cell r="S315">
            <v>2679</v>
          </cell>
          <cell r="T315">
            <v>8663.2171801065051</v>
          </cell>
          <cell r="V315">
            <v>16813.724884831314</v>
          </cell>
          <cell r="AA315">
            <v>306</v>
          </cell>
          <cell r="AB315">
            <v>3</v>
          </cell>
          <cell r="AC315">
            <v>0</v>
          </cell>
          <cell r="AD315">
            <v>0</v>
          </cell>
          <cell r="AE315">
            <v>34008</v>
          </cell>
          <cell r="AF315">
            <v>0</v>
          </cell>
          <cell r="AG315">
            <v>0</v>
          </cell>
          <cell r="AH315">
            <v>34008</v>
          </cell>
          <cell r="AI315">
            <v>0</v>
          </cell>
          <cell r="AJ315">
            <v>2679</v>
          </cell>
          <cell r="AK315">
            <v>36687</v>
          </cell>
          <cell r="AL315">
            <v>0</v>
          </cell>
          <cell r="AM315">
            <v>0</v>
          </cell>
          <cell r="AN315">
            <v>0</v>
          </cell>
          <cell r="AO315">
            <v>0</v>
          </cell>
          <cell r="AP315">
            <v>36687</v>
          </cell>
          <cell r="AR315">
            <v>306</v>
          </cell>
          <cell r="AS315">
            <v>0</v>
          </cell>
          <cell r="AT315">
            <v>0</v>
          </cell>
          <cell r="AU315">
            <v>0</v>
          </cell>
          <cell r="AV315">
            <v>0</v>
          </cell>
          <cell r="AW315">
            <v>0</v>
          </cell>
          <cell r="BB315">
            <v>306</v>
          </cell>
          <cell r="BC315">
            <v>306</v>
          </cell>
          <cell r="BD315" t="str">
            <v>WALES</v>
          </cell>
          <cell r="BE315">
            <v>34008</v>
          </cell>
          <cell r="BF315">
            <v>26638</v>
          </cell>
          <cell r="BG315">
            <v>7370</v>
          </cell>
          <cell r="BH315">
            <v>6659.5</v>
          </cell>
          <cell r="BI315">
            <v>0</v>
          </cell>
          <cell r="BJ315">
            <v>0</v>
          </cell>
          <cell r="BK315">
            <v>0</v>
          </cell>
          <cell r="BL315">
            <v>0</v>
          </cell>
          <cell r="BM315">
            <v>105.22488483131383</v>
          </cell>
          <cell r="BN315">
            <v>14134.724884831314</v>
          </cell>
          <cell r="BO315">
            <v>5984.217180106506</v>
          </cell>
          <cell r="CB315">
            <v>306</v>
          </cell>
          <cell r="CC315" t="str">
            <v>WALES</v>
          </cell>
          <cell r="CD315">
            <v>0</v>
          </cell>
          <cell r="CE315">
            <v>0</v>
          </cell>
          <cell r="CF315">
            <v>0</v>
          </cell>
          <cell r="CG315">
            <v>0</v>
          </cell>
          <cell r="CH315">
            <v>0</v>
          </cell>
          <cell r="CI315">
            <v>0</v>
          </cell>
          <cell r="CJ315">
            <v>0</v>
          </cell>
          <cell r="CK315">
            <v>0</v>
          </cell>
          <cell r="CL315">
            <v>0</v>
          </cell>
          <cell r="CM315">
            <v>0</v>
          </cell>
          <cell r="CO315">
            <v>0</v>
          </cell>
          <cell r="CQ315">
            <v>7370</v>
          </cell>
          <cell r="CR315">
            <v>7370</v>
          </cell>
          <cell r="CS315">
            <v>0</v>
          </cell>
          <cell r="CT315">
            <v>105.22488483131383</v>
          </cell>
          <cell r="CU315">
            <v>105.22488483131383</v>
          </cell>
          <cell r="CW315">
            <v>0</v>
          </cell>
        </row>
        <row r="316">
          <cell r="A316">
            <v>307</v>
          </cell>
          <cell r="B316">
            <v>307</v>
          </cell>
          <cell r="C316" t="str">
            <v>WALPOLE</v>
          </cell>
          <cell r="D316">
            <v>31</v>
          </cell>
          <cell r="E316">
            <v>462707</v>
          </cell>
          <cell r="F316">
            <v>0</v>
          </cell>
          <cell r="G316">
            <v>27656</v>
          </cell>
          <cell r="H316">
            <v>490363</v>
          </cell>
          <cell r="J316">
            <v>6121.6453818647906</v>
          </cell>
          <cell r="K316">
            <v>7.4501443818304688E-2</v>
          </cell>
          <cell r="L316">
            <v>27656</v>
          </cell>
          <cell r="M316">
            <v>33777.645381864793</v>
          </cell>
          <cell r="O316">
            <v>456585.3546181352</v>
          </cell>
          <cell r="Q316">
            <v>0</v>
          </cell>
          <cell r="R316">
            <v>6121.6453818647906</v>
          </cell>
          <cell r="S316">
            <v>27656</v>
          </cell>
          <cell r="T316">
            <v>33777.645381864793</v>
          </cell>
          <cell r="V316">
            <v>109824.14424153118</v>
          </cell>
          <cell r="AA316">
            <v>307</v>
          </cell>
          <cell r="AB316">
            <v>31</v>
          </cell>
          <cell r="AC316">
            <v>3.0090023430755952E-2</v>
          </cell>
          <cell r="AD316">
            <v>0</v>
          </cell>
          <cell r="AE316">
            <v>462707</v>
          </cell>
          <cell r="AF316">
            <v>0</v>
          </cell>
          <cell r="AG316">
            <v>0</v>
          </cell>
          <cell r="AH316">
            <v>462707</v>
          </cell>
          <cell r="AI316">
            <v>0</v>
          </cell>
          <cell r="AJ316">
            <v>27656</v>
          </cell>
          <cell r="AK316">
            <v>490363</v>
          </cell>
          <cell r="AL316">
            <v>0</v>
          </cell>
          <cell r="AM316">
            <v>0</v>
          </cell>
          <cell r="AN316">
            <v>0</v>
          </cell>
          <cell r="AO316">
            <v>0</v>
          </cell>
          <cell r="AP316">
            <v>490363</v>
          </cell>
          <cell r="AR316">
            <v>307</v>
          </cell>
          <cell r="AS316">
            <v>0</v>
          </cell>
          <cell r="AT316">
            <v>0</v>
          </cell>
          <cell r="AU316">
            <v>0</v>
          </cell>
          <cell r="AV316">
            <v>0</v>
          </cell>
          <cell r="AW316">
            <v>0</v>
          </cell>
          <cell r="BB316">
            <v>307</v>
          </cell>
          <cell r="BC316">
            <v>307</v>
          </cell>
          <cell r="BD316" t="str">
            <v>WALPOLE</v>
          </cell>
          <cell r="BE316">
            <v>462707</v>
          </cell>
          <cell r="BF316">
            <v>455702</v>
          </cell>
          <cell r="BG316">
            <v>7005</v>
          </cell>
          <cell r="BH316">
            <v>40790.5</v>
          </cell>
          <cell r="BI316">
            <v>10894</v>
          </cell>
          <cell r="BJ316">
            <v>22836.75</v>
          </cell>
          <cell r="BK316">
            <v>0</v>
          </cell>
          <cell r="BL316">
            <v>0</v>
          </cell>
          <cell r="BM316">
            <v>641.89424153117579</v>
          </cell>
          <cell r="BN316">
            <v>82168.144241531176</v>
          </cell>
          <cell r="BO316">
            <v>6121.6453818647906</v>
          </cell>
          <cell r="CB316">
            <v>307</v>
          </cell>
          <cell r="CC316" t="str">
            <v>WALPOLE</v>
          </cell>
          <cell r="CD316">
            <v>0</v>
          </cell>
          <cell r="CE316">
            <v>0</v>
          </cell>
          <cell r="CF316">
            <v>0</v>
          </cell>
          <cell r="CG316">
            <v>0</v>
          </cell>
          <cell r="CH316">
            <v>0</v>
          </cell>
          <cell r="CI316">
            <v>0</v>
          </cell>
          <cell r="CJ316">
            <v>0</v>
          </cell>
          <cell r="CK316">
            <v>0</v>
          </cell>
          <cell r="CL316">
            <v>0</v>
          </cell>
          <cell r="CM316">
            <v>0</v>
          </cell>
          <cell r="CO316">
            <v>0</v>
          </cell>
          <cell r="CQ316">
            <v>7005</v>
          </cell>
          <cell r="CR316">
            <v>7005</v>
          </cell>
          <cell r="CS316">
            <v>0</v>
          </cell>
          <cell r="CT316">
            <v>641.89424153117579</v>
          </cell>
          <cell r="CU316">
            <v>641.89424153117579</v>
          </cell>
          <cell r="CW316">
            <v>0</v>
          </cell>
        </row>
        <row r="317">
          <cell r="A317">
            <v>308</v>
          </cell>
          <cell r="B317">
            <v>308</v>
          </cell>
          <cell r="C317" t="str">
            <v>WALTHAM</v>
          </cell>
          <cell r="D317">
            <v>15</v>
          </cell>
          <cell r="E317">
            <v>267298</v>
          </cell>
          <cell r="F317">
            <v>0</v>
          </cell>
          <cell r="G317">
            <v>13385</v>
          </cell>
          <cell r="H317">
            <v>280683</v>
          </cell>
          <cell r="J317">
            <v>36426.622220109879</v>
          </cell>
          <cell r="K317">
            <v>0.37042713445880254</v>
          </cell>
          <cell r="L317">
            <v>13385</v>
          </cell>
          <cell r="M317">
            <v>49811.622220109879</v>
          </cell>
          <cell r="O317">
            <v>230871.37777989011</v>
          </cell>
          <cell r="Q317">
            <v>0</v>
          </cell>
          <cell r="R317">
            <v>36426.622220109879</v>
          </cell>
          <cell r="S317">
            <v>13385</v>
          </cell>
          <cell r="T317">
            <v>49811.622220109879</v>
          </cell>
          <cell r="V317">
            <v>111721.80859618858</v>
          </cell>
          <cell r="AA317">
            <v>308</v>
          </cell>
          <cell r="AB317">
            <v>15</v>
          </cell>
          <cell r="AC317">
            <v>1.1299435028248588E-2</v>
          </cell>
          <cell r="AD317">
            <v>0</v>
          </cell>
          <cell r="AE317">
            <v>267298</v>
          </cell>
          <cell r="AF317">
            <v>0</v>
          </cell>
          <cell r="AG317">
            <v>0</v>
          </cell>
          <cell r="AH317">
            <v>267298</v>
          </cell>
          <cell r="AI317">
            <v>0</v>
          </cell>
          <cell r="AJ317">
            <v>13385</v>
          </cell>
          <cell r="AK317">
            <v>280683</v>
          </cell>
          <cell r="AL317">
            <v>0</v>
          </cell>
          <cell r="AM317">
            <v>0</v>
          </cell>
          <cell r="AN317">
            <v>0</v>
          </cell>
          <cell r="AO317">
            <v>0</v>
          </cell>
          <cell r="AP317">
            <v>280683</v>
          </cell>
          <cell r="AR317">
            <v>308</v>
          </cell>
          <cell r="AS317">
            <v>0</v>
          </cell>
          <cell r="AT317">
            <v>0</v>
          </cell>
          <cell r="AU317">
            <v>0</v>
          </cell>
          <cell r="AV317">
            <v>0</v>
          </cell>
          <cell r="AW317">
            <v>0</v>
          </cell>
          <cell r="BB317">
            <v>308</v>
          </cell>
          <cell r="BC317">
            <v>308</v>
          </cell>
          <cell r="BD317" t="str">
            <v>WALTHAM</v>
          </cell>
          <cell r="BE317">
            <v>267298</v>
          </cell>
          <cell r="BF317">
            <v>221795</v>
          </cell>
          <cell r="BG317">
            <v>45503</v>
          </cell>
          <cell r="BH317">
            <v>0</v>
          </cell>
          <cell r="BI317">
            <v>1775</v>
          </cell>
          <cell r="BJ317">
            <v>17442.5</v>
          </cell>
          <cell r="BK317">
            <v>0</v>
          </cell>
          <cell r="BL317">
            <v>33616.75</v>
          </cell>
          <cell r="BM317">
            <v>-0.44140381142386786</v>
          </cell>
          <cell r="BN317">
            <v>98336.808596188581</v>
          </cell>
          <cell r="BO317">
            <v>36426.622220109879</v>
          </cell>
          <cell r="CB317">
            <v>308</v>
          </cell>
          <cell r="CC317" t="str">
            <v>WALTHAM</v>
          </cell>
          <cell r="CD317">
            <v>0</v>
          </cell>
          <cell r="CE317">
            <v>0</v>
          </cell>
          <cell r="CF317">
            <v>0</v>
          </cell>
          <cell r="CG317">
            <v>0</v>
          </cell>
          <cell r="CH317">
            <v>0</v>
          </cell>
          <cell r="CI317">
            <v>0</v>
          </cell>
          <cell r="CJ317">
            <v>0</v>
          </cell>
          <cell r="CK317">
            <v>0</v>
          </cell>
          <cell r="CL317">
            <v>0</v>
          </cell>
          <cell r="CM317">
            <v>0</v>
          </cell>
          <cell r="CO317">
            <v>0</v>
          </cell>
          <cell r="CQ317">
            <v>45503</v>
          </cell>
          <cell r="CR317">
            <v>45503</v>
          </cell>
          <cell r="CS317">
            <v>0</v>
          </cell>
          <cell r="CT317">
            <v>-0.44140381142386786</v>
          </cell>
          <cell r="CU317">
            <v>-0.44140381142386786</v>
          </cell>
          <cell r="CW317">
            <v>0</v>
          </cell>
        </row>
        <row r="318">
          <cell r="A318">
            <v>309</v>
          </cell>
          <cell r="B318">
            <v>309</v>
          </cell>
          <cell r="C318" t="str">
            <v>WARE</v>
          </cell>
          <cell r="D318">
            <v>3</v>
          </cell>
          <cell r="E318">
            <v>37331</v>
          </cell>
          <cell r="F318">
            <v>0</v>
          </cell>
          <cell r="G318">
            <v>2676</v>
          </cell>
          <cell r="H318">
            <v>40007</v>
          </cell>
          <cell r="J318">
            <v>9102.2831443319865</v>
          </cell>
          <cell r="K318">
            <v>0.35966844232418993</v>
          </cell>
          <cell r="L318">
            <v>2676</v>
          </cell>
          <cell r="M318">
            <v>11778.283144331986</v>
          </cell>
          <cell r="O318">
            <v>28228.716855668012</v>
          </cell>
          <cell r="Q318">
            <v>0</v>
          </cell>
          <cell r="R318">
            <v>9102.2831443319865</v>
          </cell>
          <cell r="S318">
            <v>2676</v>
          </cell>
          <cell r="T318">
            <v>11778.283144331986</v>
          </cell>
          <cell r="V318">
            <v>27983.42782300476</v>
          </cell>
          <cell r="AA318">
            <v>309</v>
          </cell>
          <cell r="AB318">
            <v>3</v>
          </cell>
          <cell r="AC318">
            <v>2.840909090909091E-3</v>
          </cell>
          <cell r="AD318">
            <v>0</v>
          </cell>
          <cell r="AE318">
            <v>37331</v>
          </cell>
          <cell r="AF318">
            <v>0</v>
          </cell>
          <cell r="AG318">
            <v>0</v>
          </cell>
          <cell r="AH318">
            <v>37331</v>
          </cell>
          <cell r="AI318">
            <v>0</v>
          </cell>
          <cell r="AJ318">
            <v>2676</v>
          </cell>
          <cell r="AK318">
            <v>40007</v>
          </cell>
          <cell r="AL318">
            <v>0</v>
          </cell>
          <cell r="AM318">
            <v>0</v>
          </cell>
          <cell r="AN318">
            <v>0</v>
          </cell>
          <cell r="AO318">
            <v>0</v>
          </cell>
          <cell r="AP318">
            <v>40007</v>
          </cell>
          <cell r="AR318">
            <v>309</v>
          </cell>
          <cell r="AS318">
            <v>0</v>
          </cell>
          <cell r="AT318">
            <v>0</v>
          </cell>
          <cell r="AU318">
            <v>0</v>
          </cell>
          <cell r="AV318">
            <v>0</v>
          </cell>
          <cell r="AW318">
            <v>0</v>
          </cell>
          <cell r="BB318">
            <v>309</v>
          </cell>
          <cell r="BC318">
            <v>309</v>
          </cell>
          <cell r="BD318" t="str">
            <v>WARE</v>
          </cell>
          <cell r="BE318">
            <v>37331</v>
          </cell>
          <cell r="BF318">
            <v>25960</v>
          </cell>
          <cell r="BG318">
            <v>11371</v>
          </cell>
          <cell r="BH318">
            <v>0</v>
          </cell>
          <cell r="BI318">
            <v>3412</v>
          </cell>
          <cell r="BJ318">
            <v>9377</v>
          </cell>
          <cell r="BK318">
            <v>1148.25</v>
          </cell>
          <cell r="BL318">
            <v>0</v>
          </cell>
          <cell r="BM318">
            <v>-0.82217699523872056</v>
          </cell>
          <cell r="BN318">
            <v>25307.42782300476</v>
          </cell>
          <cell r="BO318">
            <v>9102.2831443319865</v>
          </cell>
          <cell r="CB318">
            <v>309</v>
          </cell>
          <cell r="CC318" t="str">
            <v>WARE</v>
          </cell>
          <cell r="CD318">
            <v>0</v>
          </cell>
          <cell r="CE318">
            <v>0</v>
          </cell>
          <cell r="CF318">
            <v>0</v>
          </cell>
          <cell r="CG318">
            <v>0</v>
          </cell>
          <cell r="CH318">
            <v>0</v>
          </cell>
          <cell r="CI318">
            <v>0</v>
          </cell>
          <cell r="CJ318">
            <v>0</v>
          </cell>
          <cell r="CK318">
            <v>0</v>
          </cell>
          <cell r="CL318">
            <v>0</v>
          </cell>
          <cell r="CM318">
            <v>0</v>
          </cell>
          <cell r="CO318">
            <v>0</v>
          </cell>
          <cell r="CQ318">
            <v>11371</v>
          </cell>
          <cell r="CR318">
            <v>11371</v>
          </cell>
          <cell r="CS318">
            <v>0</v>
          </cell>
          <cell r="CT318">
            <v>-0.82217699523872056</v>
          </cell>
          <cell r="CU318">
            <v>-0.82217699523872056</v>
          </cell>
          <cell r="CW318">
            <v>0</v>
          </cell>
        </row>
        <row r="319">
          <cell r="A319">
            <v>310</v>
          </cell>
          <cell r="B319">
            <v>310</v>
          </cell>
          <cell r="C319" t="str">
            <v>WAREHAM</v>
          </cell>
          <cell r="D319">
            <v>88</v>
          </cell>
          <cell r="E319">
            <v>1136148</v>
          </cell>
          <cell r="F319">
            <v>0</v>
          </cell>
          <cell r="G319">
            <v>78575</v>
          </cell>
          <cell r="H319">
            <v>1214723</v>
          </cell>
          <cell r="J319">
            <v>273409.35519528395</v>
          </cell>
          <cell r="K319">
            <v>0.54676417250352527</v>
          </cell>
          <cell r="L319">
            <v>78575</v>
          </cell>
          <cell r="M319">
            <v>351984.35519528395</v>
          </cell>
          <cell r="O319">
            <v>862738.64480471611</v>
          </cell>
          <cell r="Q319">
            <v>0</v>
          </cell>
          <cell r="R319">
            <v>273409.35519528395</v>
          </cell>
          <cell r="S319">
            <v>78575</v>
          </cell>
          <cell r="T319">
            <v>351984.35519528395</v>
          </cell>
          <cell r="V319">
            <v>578624.87331813714</v>
          </cell>
          <cell r="AA319">
            <v>310</v>
          </cell>
          <cell r="AB319">
            <v>88</v>
          </cell>
          <cell r="AC319">
            <v>9.9009900990099011E-3</v>
          </cell>
          <cell r="AD319">
            <v>0</v>
          </cell>
          <cell r="AE319">
            <v>1136148</v>
          </cell>
          <cell r="AF319">
            <v>0</v>
          </cell>
          <cell r="AG319">
            <v>0</v>
          </cell>
          <cell r="AH319">
            <v>1136148</v>
          </cell>
          <cell r="AI319">
            <v>0</v>
          </cell>
          <cell r="AJ319">
            <v>78575</v>
          </cell>
          <cell r="AK319">
            <v>1214723</v>
          </cell>
          <cell r="AL319">
            <v>0</v>
          </cell>
          <cell r="AM319">
            <v>0</v>
          </cell>
          <cell r="AN319">
            <v>0</v>
          </cell>
          <cell r="AO319">
            <v>0</v>
          </cell>
          <cell r="AP319">
            <v>1214723</v>
          </cell>
          <cell r="AR319">
            <v>310</v>
          </cell>
          <cell r="AS319">
            <v>0</v>
          </cell>
          <cell r="AT319">
            <v>0</v>
          </cell>
          <cell r="AU319">
            <v>0</v>
          </cell>
          <cell r="AV319">
            <v>0</v>
          </cell>
          <cell r="AW319">
            <v>0</v>
          </cell>
          <cell r="BB319">
            <v>310</v>
          </cell>
          <cell r="BC319">
            <v>310</v>
          </cell>
          <cell r="BD319" t="str">
            <v>WAREHAM</v>
          </cell>
          <cell r="BE319">
            <v>1136148</v>
          </cell>
          <cell r="BF319">
            <v>794851</v>
          </cell>
          <cell r="BG319">
            <v>341297</v>
          </cell>
          <cell r="BH319">
            <v>15707.5</v>
          </cell>
          <cell r="BI319">
            <v>58375</v>
          </cell>
          <cell r="BJ319">
            <v>0</v>
          </cell>
          <cell r="BK319">
            <v>27484</v>
          </cell>
          <cell r="BL319">
            <v>56952.25</v>
          </cell>
          <cell r="BM319">
            <v>234.12331813719356</v>
          </cell>
          <cell r="BN319">
            <v>500049.87331813719</v>
          </cell>
          <cell r="BO319">
            <v>273409.35519528395</v>
          </cell>
          <cell r="CB319">
            <v>310</v>
          </cell>
          <cell r="CC319" t="str">
            <v>WAREHAM</v>
          </cell>
          <cell r="CD319">
            <v>0</v>
          </cell>
          <cell r="CE319">
            <v>0</v>
          </cell>
          <cell r="CF319">
            <v>0</v>
          </cell>
          <cell r="CG319">
            <v>0</v>
          </cell>
          <cell r="CH319">
            <v>0</v>
          </cell>
          <cell r="CI319">
            <v>0</v>
          </cell>
          <cell r="CJ319">
            <v>0</v>
          </cell>
          <cell r="CK319">
            <v>0</v>
          </cell>
          <cell r="CL319">
            <v>0</v>
          </cell>
          <cell r="CM319">
            <v>0</v>
          </cell>
          <cell r="CO319">
            <v>0</v>
          </cell>
          <cell r="CQ319">
            <v>341297</v>
          </cell>
          <cell r="CR319">
            <v>341297</v>
          </cell>
          <cell r="CS319">
            <v>0</v>
          </cell>
          <cell r="CT319">
            <v>234.12331813719356</v>
          </cell>
          <cell r="CU319">
            <v>234.12331813719356</v>
          </cell>
          <cell r="CW319">
            <v>0</v>
          </cell>
        </row>
        <row r="320">
          <cell r="A320">
            <v>311</v>
          </cell>
          <cell r="B320">
            <v>311</v>
          </cell>
          <cell r="C320" t="str">
            <v>WARREN</v>
          </cell>
          <cell r="D320">
            <v>0</v>
          </cell>
          <cell r="E320">
            <v>0</v>
          </cell>
          <cell r="F320">
            <v>0</v>
          </cell>
          <cell r="G320">
            <v>0</v>
          </cell>
          <cell r="H320">
            <v>0</v>
          </cell>
          <cell r="J320">
            <v>0</v>
          </cell>
          <cell r="K320"/>
          <cell r="L320">
            <v>0</v>
          </cell>
          <cell r="M320">
            <v>0</v>
          </cell>
          <cell r="O320">
            <v>0</v>
          </cell>
          <cell r="Q320">
            <v>0</v>
          </cell>
          <cell r="R320">
            <v>0</v>
          </cell>
          <cell r="S320">
            <v>0</v>
          </cell>
          <cell r="T320">
            <v>0</v>
          </cell>
          <cell r="V320">
            <v>0</v>
          </cell>
          <cell r="AA320">
            <v>311</v>
          </cell>
          <cell r="AR320">
            <v>311</v>
          </cell>
          <cell r="BB320">
            <v>311</v>
          </cell>
          <cell r="BC320">
            <v>311</v>
          </cell>
          <cell r="BD320" t="str">
            <v>WARREN</v>
          </cell>
          <cell r="BE320">
            <v>0</v>
          </cell>
          <cell r="BF320">
            <v>0</v>
          </cell>
          <cell r="BG320">
            <v>0</v>
          </cell>
          <cell r="BH320">
            <v>0</v>
          </cell>
          <cell r="BI320">
            <v>0</v>
          </cell>
          <cell r="BJ320">
            <v>0</v>
          </cell>
          <cell r="BK320">
            <v>0</v>
          </cell>
          <cell r="BL320">
            <v>0</v>
          </cell>
          <cell r="BM320">
            <v>0</v>
          </cell>
          <cell r="BN320">
            <v>0</v>
          </cell>
          <cell r="BO320">
            <v>0</v>
          </cell>
          <cell r="CB320">
            <v>311</v>
          </cell>
          <cell r="CC320" t="str">
            <v>WARREN</v>
          </cell>
          <cell r="CD320">
            <v>0</v>
          </cell>
          <cell r="CE320">
            <v>0</v>
          </cell>
          <cell r="CF320">
            <v>0</v>
          </cell>
          <cell r="CG320">
            <v>0</v>
          </cell>
          <cell r="CH320">
            <v>0</v>
          </cell>
          <cell r="CI320">
            <v>0</v>
          </cell>
          <cell r="CJ320">
            <v>0</v>
          </cell>
          <cell r="CK320">
            <v>0</v>
          </cell>
          <cell r="CL320">
            <v>0</v>
          </cell>
          <cell r="CM320">
            <v>0</v>
          </cell>
          <cell r="CO320">
            <v>0</v>
          </cell>
          <cell r="CQ320">
            <v>0</v>
          </cell>
          <cell r="CR320">
            <v>0</v>
          </cell>
          <cell r="CS320">
            <v>0</v>
          </cell>
          <cell r="CT320">
            <v>0</v>
          </cell>
          <cell r="CU320">
            <v>0</v>
          </cell>
          <cell r="CW320">
            <v>0</v>
          </cell>
        </row>
        <row r="321">
          <cell r="A321">
            <v>312</v>
          </cell>
          <cell r="B321">
            <v>312</v>
          </cell>
          <cell r="C321" t="str">
            <v>WARWICK</v>
          </cell>
          <cell r="D321">
            <v>0</v>
          </cell>
          <cell r="E321">
            <v>0</v>
          </cell>
          <cell r="F321">
            <v>0</v>
          </cell>
          <cell r="G321">
            <v>0</v>
          </cell>
          <cell r="H321">
            <v>0</v>
          </cell>
          <cell r="J321">
            <v>0</v>
          </cell>
          <cell r="K321"/>
          <cell r="L321">
            <v>0</v>
          </cell>
          <cell r="M321">
            <v>0</v>
          </cell>
          <cell r="O321">
            <v>0</v>
          </cell>
          <cell r="Q321">
            <v>0</v>
          </cell>
          <cell r="R321">
            <v>0</v>
          </cell>
          <cell r="S321">
            <v>0</v>
          </cell>
          <cell r="T321">
            <v>0</v>
          </cell>
          <cell r="V321">
            <v>0</v>
          </cell>
          <cell r="AA321">
            <v>312</v>
          </cell>
          <cell r="AR321">
            <v>312</v>
          </cell>
          <cell r="BB321">
            <v>312</v>
          </cell>
          <cell r="BC321">
            <v>312</v>
          </cell>
          <cell r="BD321" t="str">
            <v>WARWICK</v>
          </cell>
          <cell r="BE321">
            <v>0</v>
          </cell>
          <cell r="BF321">
            <v>0</v>
          </cell>
          <cell r="BG321">
            <v>0</v>
          </cell>
          <cell r="BH321">
            <v>0</v>
          </cell>
          <cell r="BI321">
            <v>0</v>
          </cell>
          <cell r="BJ321">
            <v>0</v>
          </cell>
          <cell r="BK321">
            <v>0</v>
          </cell>
          <cell r="BL321">
            <v>0</v>
          </cell>
          <cell r="BM321">
            <v>0</v>
          </cell>
          <cell r="BN321">
            <v>0</v>
          </cell>
          <cell r="BO321">
            <v>0</v>
          </cell>
          <cell r="CB321">
            <v>312</v>
          </cell>
          <cell r="CC321" t="str">
            <v>WARWICK</v>
          </cell>
          <cell r="CD321">
            <v>0</v>
          </cell>
          <cell r="CE321">
            <v>0</v>
          </cell>
          <cell r="CF321">
            <v>0</v>
          </cell>
          <cell r="CG321">
            <v>0</v>
          </cell>
          <cell r="CH321">
            <v>0</v>
          </cell>
          <cell r="CI321">
            <v>0</v>
          </cell>
          <cell r="CJ321">
            <v>0</v>
          </cell>
          <cell r="CK321">
            <v>0</v>
          </cell>
          <cell r="CL321">
            <v>0</v>
          </cell>
          <cell r="CM321">
            <v>0</v>
          </cell>
          <cell r="CO321">
            <v>0</v>
          </cell>
          <cell r="CQ321">
            <v>0</v>
          </cell>
          <cell r="CR321">
            <v>0</v>
          </cell>
          <cell r="CS321">
            <v>0</v>
          </cell>
          <cell r="CT321">
            <v>0</v>
          </cell>
          <cell r="CU321">
            <v>0</v>
          </cell>
          <cell r="CW321">
            <v>0</v>
          </cell>
        </row>
        <row r="322">
          <cell r="A322">
            <v>313</v>
          </cell>
          <cell r="B322">
            <v>313</v>
          </cell>
          <cell r="C322" t="str">
            <v>WASHINGTON</v>
          </cell>
          <cell r="D322">
            <v>0</v>
          </cell>
          <cell r="E322">
            <v>0</v>
          </cell>
          <cell r="F322">
            <v>0</v>
          </cell>
          <cell r="G322">
            <v>0</v>
          </cell>
          <cell r="H322">
            <v>0</v>
          </cell>
          <cell r="J322">
            <v>0</v>
          </cell>
          <cell r="K322"/>
          <cell r="L322">
            <v>0</v>
          </cell>
          <cell r="M322">
            <v>0</v>
          </cell>
          <cell r="O322">
            <v>0</v>
          </cell>
          <cell r="Q322">
            <v>0</v>
          </cell>
          <cell r="R322">
            <v>0</v>
          </cell>
          <cell r="S322">
            <v>0</v>
          </cell>
          <cell r="T322">
            <v>0</v>
          </cell>
          <cell r="V322">
            <v>0</v>
          </cell>
          <cell r="AA322">
            <v>313</v>
          </cell>
          <cell r="AR322">
            <v>313</v>
          </cell>
          <cell r="BB322">
            <v>313</v>
          </cell>
          <cell r="BC322">
            <v>313</v>
          </cell>
          <cell r="BD322" t="str">
            <v>WASHINGTON</v>
          </cell>
          <cell r="BE322">
            <v>0</v>
          </cell>
          <cell r="BF322">
            <v>0</v>
          </cell>
          <cell r="BG322">
            <v>0</v>
          </cell>
          <cell r="BH322">
            <v>0</v>
          </cell>
          <cell r="BI322">
            <v>0</v>
          </cell>
          <cell r="BJ322">
            <v>0</v>
          </cell>
          <cell r="BK322">
            <v>0</v>
          </cell>
          <cell r="BL322">
            <v>0</v>
          </cell>
          <cell r="BM322">
            <v>0</v>
          </cell>
          <cell r="BN322">
            <v>0</v>
          </cell>
          <cell r="BO322">
            <v>0</v>
          </cell>
          <cell r="CB322">
            <v>313</v>
          </cell>
          <cell r="CC322" t="str">
            <v>WASHINGTON</v>
          </cell>
          <cell r="CD322">
            <v>0</v>
          </cell>
          <cell r="CE322">
            <v>0</v>
          </cell>
          <cell r="CF322">
            <v>0</v>
          </cell>
          <cell r="CG322">
            <v>0</v>
          </cell>
          <cell r="CH322">
            <v>0</v>
          </cell>
          <cell r="CI322">
            <v>0</v>
          </cell>
          <cell r="CJ322">
            <v>0</v>
          </cell>
          <cell r="CK322">
            <v>0</v>
          </cell>
          <cell r="CL322">
            <v>0</v>
          </cell>
          <cell r="CM322">
            <v>0</v>
          </cell>
          <cell r="CO322">
            <v>0</v>
          </cell>
          <cell r="CQ322">
            <v>0</v>
          </cell>
          <cell r="CR322">
            <v>0</v>
          </cell>
          <cell r="CS322">
            <v>0</v>
          </cell>
          <cell r="CT322">
            <v>0</v>
          </cell>
          <cell r="CU322">
            <v>0</v>
          </cell>
          <cell r="CW322">
            <v>0</v>
          </cell>
        </row>
        <row r="323">
          <cell r="A323">
            <v>314</v>
          </cell>
          <cell r="B323">
            <v>314</v>
          </cell>
          <cell r="C323" t="str">
            <v>WATERTOWN</v>
          </cell>
          <cell r="D323">
            <v>5</v>
          </cell>
          <cell r="E323">
            <v>111673</v>
          </cell>
          <cell r="F323">
            <v>0</v>
          </cell>
          <cell r="G323">
            <v>4455</v>
          </cell>
          <cell r="H323">
            <v>116128</v>
          </cell>
          <cell r="J323">
            <v>12.258233855951465</v>
          </cell>
          <cell r="K323">
            <v>5.9337303274628248E-4</v>
          </cell>
          <cell r="L323">
            <v>4455</v>
          </cell>
          <cell r="M323">
            <v>4467.2582338559514</v>
          </cell>
          <cell r="O323">
            <v>111660.74176614406</v>
          </cell>
          <cell r="Q323">
            <v>0</v>
          </cell>
          <cell r="R323">
            <v>12.258233855951465</v>
          </cell>
          <cell r="S323">
            <v>4455</v>
          </cell>
          <cell r="T323">
            <v>4467.2582338559514</v>
          </cell>
          <cell r="V323">
            <v>25113.562454746581</v>
          </cell>
          <cell r="AA323">
            <v>314</v>
          </cell>
          <cell r="AB323">
            <v>5</v>
          </cell>
          <cell r="AC323">
            <v>1.1299435028248588E-2</v>
          </cell>
          <cell r="AD323">
            <v>0</v>
          </cell>
          <cell r="AE323">
            <v>111673</v>
          </cell>
          <cell r="AF323">
            <v>0</v>
          </cell>
          <cell r="AG323">
            <v>0</v>
          </cell>
          <cell r="AH323">
            <v>111673</v>
          </cell>
          <cell r="AI323">
            <v>0</v>
          </cell>
          <cell r="AJ323">
            <v>4455</v>
          </cell>
          <cell r="AK323">
            <v>116128</v>
          </cell>
          <cell r="AL323">
            <v>0</v>
          </cell>
          <cell r="AM323">
            <v>0</v>
          </cell>
          <cell r="AN323">
            <v>0</v>
          </cell>
          <cell r="AO323">
            <v>0</v>
          </cell>
          <cell r="AP323">
            <v>116128</v>
          </cell>
          <cell r="AR323">
            <v>314</v>
          </cell>
          <cell r="AS323">
            <v>0</v>
          </cell>
          <cell r="AT323">
            <v>0</v>
          </cell>
          <cell r="AU323">
            <v>0</v>
          </cell>
          <cell r="AV323">
            <v>0</v>
          </cell>
          <cell r="AW323">
            <v>0</v>
          </cell>
          <cell r="BB323">
            <v>314</v>
          </cell>
          <cell r="BC323">
            <v>314</v>
          </cell>
          <cell r="BD323" t="str">
            <v>WATERTOWN</v>
          </cell>
          <cell r="BE323">
            <v>111673</v>
          </cell>
          <cell r="BF323">
            <v>247945</v>
          </cell>
          <cell r="BG323">
            <v>0</v>
          </cell>
          <cell r="BH323">
            <v>1053.25</v>
          </cell>
          <cell r="BI323">
            <v>5518</v>
          </cell>
          <cell r="BJ323">
            <v>9344.25</v>
          </cell>
          <cell r="BK323">
            <v>4727.75</v>
          </cell>
          <cell r="BL323">
            <v>0</v>
          </cell>
          <cell r="BM323">
            <v>15.312454746580443</v>
          </cell>
          <cell r="BN323">
            <v>20658.562454746581</v>
          </cell>
          <cell r="BO323">
            <v>12.258233855951465</v>
          </cell>
          <cell r="CB323">
            <v>314</v>
          </cell>
          <cell r="CC323" t="str">
            <v>WATERTOWN</v>
          </cell>
          <cell r="CD323">
            <v>0</v>
          </cell>
          <cell r="CE323">
            <v>0</v>
          </cell>
          <cell r="CF323">
            <v>0</v>
          </cell>
          <cell r="CG323">
            <v>0</v>
          </cell>
          <cell r="CH323">
            <v>0</v>
          </cell>
          <cell r="CI323">
            <v>0</v>
          </cell>
          <cell r="CJ323">
            <v>0</v>
          </cell>
          <cell r="CK323">
            <v>0</v>
          </cell>
          <cell r="CL323">
            <v>0</v>
          </cell>
          <cell r="CM323">
            <v>0</v>
          </cell>
          <cell r="CO323">
            <v>0</v>
          </cell>
          <cell r="CQ323">
            <v>0</v>
          </cell>
          <cell r="CR323">
            <v>0</v>
          </cell>
          <cell r="CS323">
            <v>0</v>
          </cell>
          <cell r="CT323">
            <v>15.312454746580443</v>
          </cell>
          <cell r="CU323">
            <v>15.312454746580443</v>
          </cell>
          <cell r="CW323">
            <v>0</v>
          </cell>
        </row>
        <row r="324">
          <cell r="A324">
            <v>315</v>
          </cell>
          <cell r="B324">
            <v>315</v>
          </cell>
          <cell r="C324" t="str">
            <v>WAYLAND</v>
          </cell>
          <cell r="D324">
            <v>0</v>
          </cell>
          <cell r="E324">
            <v>0</v>
          </cell>
          <cell r="F324">
            <v>0</v>
          </cell>
          <cell r="G324">
            <v>0</v>
          </cell>
          <cell r="H324">
            <v>0</v>
          </cell>
          <cell r="J324">
            <v>0</v>
          </cell>
          <cell r="K324">
            <v>0</v>
          </cell>
          <cell r="L324">
            <v>0</v>
          </cell>
          <cell r="M324">
            <v>0</v>
          </cell>
          <cell r="O324">
            <v>0</v>
          </cell>
          <cell r="Q324">
            <v>0</v>
          </cell>
          <cell r="R324">
            <v>0</v>
          </cell>
          <cell r="S324">
            <v>0</v>
          </cell>
          <cell r="T324">
            <v>0</v>
          </cell>
          <cell r="V324">
            <v>3902.75</v>
          </cell>
          <cell r="AA324">
            <v>315</v>
          </cell>
          <cell r="AR324">
            <v>315</v>
          </cell>
          <cell r="BB324">
            <v>315</v>
          </cell>
          <cell r="BC324">
            <v>315</v>
          </cell>
          <cell r="BD324" t="str">
            <v>WAYLAND</v>
          </cell>
          <cell r="BE324">
            <v>0</v>
          </cell>
          <cell r="BF324">
            <v>0</v>
          </cell>
          <cell r="BG324">
            <v>0</v>
          </cell>
          <cell r="BH324">
            <v>0</v>
          </cell>
          <cell r="BI324">
            <v>0</v>
          </cell>
          <cell r="BJ324">
            <v>3902.75</v>
          </cell>
          <cell r="BK324">
            <v>0</v>
          </cell>
          <cell r="BL324">
            <v>0</v>
          </cell>
          <cell r="BM324">
            <v>0</v>
          </cell>
          <cell r="BN324">
            <v>3902.75</v>
          </cell>
          <cell r="BO324">
            <v>0</v>
          </cell>
          <cell r="CB324">
            <v>315</v>
          </cell>
          <cell r="CC324" t="str">
            <v>WAYLAND</v>
          </cell>
          <cell r="CD324">
            <v>0</v>
          </cell>
          <cell r="CE324">
            <v>0</v>
          </cell>
          <cell r="CF324">
            <v>0</v>
          </cell>
          <cell r="CG324">
            <v>0</v>
          </cell>
          <cell r="CH324">
            <v>0</v>
          </cell>
          <cell r="CI324">
            <v>0</v>
          </cell>
          <cell r="CJ324">
            <v>0</v>
          </cell>
          <cell r="CK324">
            <v>0</v>
          </cell>
          <cell r="CL324">
            <v>0</v>
          </cell>
          <cell r="CM324">
            <v>0</v>
          </cell>
          <cell r="CO324">
            <v>0</v>
          </cell>
          <cell r="CQ324">
            <v>0</v>
          </cell>
          <cell r="CR324">
            <v>0</v>
          </cell>
          <cell r="CS324">
            <v>0</v>
          </cell>
          <cell r="CT324">
            <v>0</v>
          </cell>
          <cell r="CU324">
            <v>0</v>
          </cell>
          <cell r="CW324">
            <v>0</v>
          </cell>
        </row>
        <row r="325">
          <cell r="A325">
            <v>316</v>
          </cell>
          <cell r="B325">
            <v>316</v>
          </cell>
          <cell r="C325" t="str">
            <v>WEBSTER</v>
          </cell>
          <cell r="D325">
            <v>12</v>
          </cell>
          <cell r="E325">
            <v>149638</v>
          </cell>
          <cell r="F325">
            <v>0</v>
          </cell>
          <cell r="G325">
            <v>10709</v>
          </cell>
          <cell r="H325">
            <v>160347</v>
          </cell>
          <cell r="J325">
            <v>167.27181161445645</v>
          </cell>
          <cell r="K325">
            <v>7.4363853555131547E-3</v>
          </cell>
          <cell r="L325">
            <v>10709</v>
          </cell>
          <cell r="M325">
            <v>10876.271811614457</v>
          </cell>
          <cell r="O325">
            <v>149470.72818838555</v>
          </cell>
          <cell r="Q325">
            <v>0</v>
          </cell>
          <cell r="R325">
            <v>167.27181161445645</v>
          </cell>
          <cell r="S325">
            <v>10709</v>
          </cell>
          <cell r="T325">
            <v>10876.271811614457</v>
          </cell>
          <cell r="V325">
            <v>33202.69870140541</v>
          </cell>
          <cell r="AA325">
            <v>316</v>
          </cell>
          <cell r="AB325">
            <v>12</v>
          </cell>
          <cell r="AC325">
            <v>8.7712697019106146E-3</v>
          </cell>
          <cell r="AD325">
            <v>0</v>
          </cell>
          <cell r="AE325">
            <v>149638</v>
          </cell>
          <cell r="AF325">
            <v>0</v>
          </cell>
          <cell r="AG325">
            <v>0</v>
          </cell>
          <cell r="AH325">
            <v>149638</v>
          </cell>
          <cell r="AI325">
            <v>0</v>
          </cell>
          <cell r="AJ325">
            <v>10709</v>
          </cell>
          <cell r="AK325">
            <v>160347</v>
          </cell>
          <cell r="AL325">
            <v>0</v>
          </cell>
          <cell r="AM325">
            <v>0</v>
          </cell>
          <cell r="AN325">
            <v>0</v>
          </cell>
          <cell r="AO325">
            <v>0</v>
          </cell>
          <cell r="AP325">
            <v>160347</v>
          </cell>
          <cell r="AR325">
            <v>316</v>
          </cell>
          <cell r="AS325">
            <v>0</v>
          </cell>
          <cell r="AT325">
            <v>0</v>
          </cell>
          <cell r="AU325">
            <v>0</v>
          </cell>
          <cell r="AV325">
            <v>0</v>
          </cell>
          <cell r="AW325">
            <v>0</v>
          </cell>
          <cell r="BB325">
            <v>316</v>
          </cell>
          <cell r="BC325">
            <v>316</v>
          </cell>
          <cell r="BD325" t="str">
            <v>WEBSTER</v>
          </cell>
          <cell r="BE325">
            <v>149638</v>
          </cell>
          <cell r="BF325">
            <v>181513</v>
          </cell>
          <cell r="BG325">
            <v>0</v>
          </cell>
          <cell r="BH325">
            <v>13224</v>
          </cell>
          <cell r="BI325">
            <v>0</v>
          </cell>
          <cell r="BJ325">
            <v>7285.75</v>
          </cell>
          <cell r="BK325">
            <v>1775</v>
          </cell>
          <cell r="BL325">
            <v>0</v>
          </cell>
          <cell r="BM325">
            <v>208.94870140541025</v>
          </cell>
          <cell r="BN325">
            <v>22493.69870140541</v>
          </cell>
          <cell r="BO325">
            <v>167.27181161445645</v>
          </cell>
          <cell r="CB325">
            <v>316</v>
          </cell>
          <cell r="CC325" t="str">
            <v>WEBSTER</v>
          </cell>
          <cell r="CD325">
            <v>0</v>
          </cell>
          <cell r="CE325">
            <v>0</v>
          </cell>
          <cell r="CF325">
            <v>0</v>
          </cell>
          <cell r="CG325">
            <v>0</v>
          </cell>
          <cell r="CH325">
            <v>0</v>
          </cell>
          <cell r="CI325">
            <v>0</v>
          </cell>
          <cell r="CJ325">
            <v>0</v>
          </cell>
          <cell r="CK325">
            <v>0</v>
          </cell>
          <cell r="CL325">
            <v>0</v>
          </cell>
          <cell r="CM325">
            <v>0</v>
          </cell>
          <cell r="CO325">
            <v>0</v>
          </cell>
          <cell r="CQ325">
            <v>0</v>
          </cell>
          <cell r="CR325">
            <v>0</v>
          </cell>
          <cell r="CS325">
            <v>0</v>
          </cell>
          <cell r="CT325">
            <v>208.94870140541025</v>
          </cell>
          <cell r="CU325">
            <v>208.94870140541025</v>
          </cell>
          <cell r="CW325">
            <v>0</v>
          </cell>
        </row>
        <row r="326">
          <cell r="A326">
            <v>317</v>
          </cell>
          <cell r="B326">
            <v>317</v>
          </cell>
          <cell r="C326" t="str">
            <v>WELLESLEY</v>
          </cell>
          <cell r="D326">
            <v>0</v>
          </cell>
          <cell r="E326">
            <v>0</v>
          </cell>
          <cell r="F326">
            <v>0</v>
          </cell>
          <cell r="G326">
            <v>0</v>
          </cell>
          <cell r="H326">
            <v>0</v>
          </cell>
          <cell r="J326">
            <v>0</v>
          </cell>
          <cell r="K326">
            <v>0</v>
          </cell>
          <cell r="L326">
            <v>0</v>
          </cell>
          <cell r="M326">
            <v>0</v>
          </cell>
          <cell r="O326">
            <v>0</v>
          </cell>
          <cell r="Q326">
            <v>0</v>
          </cell>
          <cell r="R326">
            <v>0</v>
          </cell>
          <cell r="S326">
            <v>0</v>
          </cell>
          <cell r="T326">
            <v>0</v>
          </cell>
          <cell r="V326">
            <v>560.5</v>
          </cell>
          <cell r="AA326">
            <v>317</v>
          </cell>
          <cell r="AR326">
            <v>317</v>
          </cell>
          <cell r="BB326">
            <v>317</v>
          </cell>
          <cell r="BC326">
            <v>317</v>
          </cell>
          <cell r="BD326" t="str">
            <v>WELLESLEY</v>
          </cell>
          <cell r="BE326">
            <v>0</v>
          </cell>
          <cell r="BF326">
            <v>0</v>
          </cell>
          <cell r="BG326">
            <v>0</v>
          </cell>
          <cell r="BH326">
            <v>0</v>
          </cell>
          <cell r="BI326">
            <v>0</v>
          </cell>
          <cell r="BJ326">
            <v>107.25</v>
          </cell>
          <cell r="BK326">
            <v>453.25</v>
          </cell>
          <cell r="BL326">
            <v>0</v>
          </cell>
          <cell r="BM326">
            <v>0</v>
          </cell>
          <cell r="BN326">
            <v>560.5</v>
          </cell>
          <cell r="BO326">
            <v>0</v>
          </cell>
          <cell r="CB326">
            <v>317</v>
          </cell>
          <cell r="CC326" t="str">
            <v>WELLESLEY</v>
          </cell>
          <cell r="CD326">
            <v>0</v>
          </cell>
          <cell r="CE326">
            <v>0</v>
          </cell>
          <cell r="CF326">
            <v>0</v>
          </cell>
          <cell r="CG326">
            <v>0</v>
          </cell>
          <cell r="CH326">
            <v>0</v>
          </cell>
          <cell r="CI326">
            <v>0</v>
          </cell>
          <cell r="CJ326">
            <v>0</v>
          </cell>
          <cell r="CK326">
            <v>0</v>
          </cell>
          <cell r="CL326">
            <v>0</v>
          </cell>
          <cell r="CM326">
            <v>0</v>
          </cell>
          <cell r="CO326">
            <v>0</v>
          </cell>
          <cell r="CQ326">
            <v>0</v>
          </cell>
          <cell r="CR326">
            <v>0</v>
          </cell>
          <cell r="CS326">
            <v>0</v>
          </cell>
          <cell r="CT326">
            <v>0</v>
          </cell>
          <cell r="CU326">
            <v>0</v>
          </cell>
          <cell r="CW326">
            <v>0</v>
          </cell>
        </row>
        <row r="327">
          <cell r="A327">
            <v>318</v>
          </cell>
          <cell r="B327">
            <v>318</v>
          </cell>
          <cell r="C327" t="str">
            <v>WELLFLEET</v>
          </cell>
          <cell r="D327">
            <v>0</v>
          </cell>
          <cell r="E327">
            <v>0</v>
          </cell>
          <cell r="F327">
            <v>0</v>
          </cell>
          <cell r="G327">
            <v>0</v>
          </cell>
          <cell r="H327">
            <v>0</v>
          </cell>
          <cell r="J327">
            <v>0</v>
          </cell>
          <cell r="K327"/>
          <cell r="L327">
            <v>0</v>
          </cell>
          <cell r="M327">
            <v>0</v>
          </cell>
          <cell r="O327">
            <v>0</v>
          </cell>
          <cell r="Q327">
            <v>0</v>
          </cell>
          <cell r="R327">
            <v>0</v>
          </cell>
          <cell r="S327">
            <v>0</v>
          </cell>
          <cell r="T327">
            <v>0</v>
          </cell>
          <cell r="V327">
            <v>0</v>
          </cell>
          <cell r="AA327">
            <v>318</v>
          </cell>
          <cell r="AR327">
            <v>318</v>
          </cell>
          <cell r="BB327">
            <v>318</v>
          </cell>
          <cell r="BC327">
            <v>318</v>
          </cell>
          <cell r="BD327" t="str">
            <v>WELLFLEET</v>
          </cell>
          <cell r="BE327">
            <v>0</v>
          </cell>
          <cell r="BF327">
            <v>0</v>
          </cell>
          <cell r="BG327">
            <v>0</v>
          </cell>
          <cell r="BH327">
            <v>0</v>
          </cell>
          <cell r="BI327">
            <v>0</v>
          </cell>
          <cell r="BJ327">
            <v>0</v>
          </cell>
          <cell r="BK327">
            <v>0</v>
          </cell>
          <cell r="BL327">
            <v>0</v>
          </cell>
          <cell r="BM327">
            <v>0</v>
          </cell>
          <cell r="BN327">
            <v>0</v>
          </cell>
          <cell r="BO327">
            <v>0</v>
          </cell>
          <cell r="CB327">
            <v>318</v>
          </cell>
          <cell r="CC327" t="str">
            <v>WELLFLEET</v>
          </cell>
          <cell r="CD327">
            <v>0</v>
          </cell>
          <cell r="CE327">
            <v>0</v>
          </cell>
          <cell r="CF327">
            <v>0</v>
          </cell>
          <cell r="CG327">
            <v>0</v>
          </cell>
          <cell r="CH327">
            <v>0</v>
          </cell>
          <cell r="CI327">
            <v>0</v>
          </cell>
          <cell r="CJ327">
            <v>0</v>
          </cell>
          <cell r="CK327">
            <v>0</v>
          </cell>
          <cell r="CL327">
            <v>0</v>
          </cell>
          <cell r="CM327">
            <v>0</v>
          </cell>
          <cell r="CO327">
            <v>0</v>
          </cell>
          <cell r="CQ327">
            <v>0</v>
          </cell>
          <cell r="CR327">
            <v>0</v>
          </cell>
          <cell r="CS327">
            <v>0</v>
          </cell>
          <cell r="CT327">
            <v>0</v>
          </cell>
          <cell r="CU327">
            <v>0</v>
          </cell>
          <cell r="CW327">
            <v>0</v>
          </cell>
        </row>
        <row r="328">
          <cell r="A328">
            <v>319</v>
          </cell>
          <cell r="B328">
            <v>319</v>
          </cell>
          <cell r="C328" t="str">
            <v>WENDELL</v>
          </cell>
          <cell r="D328">
            <v>0</v>
          </cell>
          <cell r="E328">
            <v>0</v>
          </cell>
          <cell r="F328">
            <v>0</v>
          </cell>
          <cell r="G328">
            <v>0</v>
          </cell>
          <cell r="H328">
            <v>0</v>
          </cell>
          <cell r="J328">
            <v>0</v>
          </cell>
          <cell r="K328"/>
          <cell r="L328">
            <v>0</v>
          </cell>
          <cell r="M328">
            <v>0</v>
          </cell>
          <cell r="O328">
            <v>0</v>
          </cell>
          <cell r="Q328">
            <v>0</v>
          </cell>
          <cell r="R328">
            <v>0</v>
          </cell>
          <cell r="S328">
            <v>0</v>
          </cell>
          <cell r="T328">
            <v>0</v>
          </cell>
          <cell r="V328">
            <v>0</v>
          </cell>
          <cell r="AA328">
            <v>319</v>
          </cell>
          <cell r="AR328">
            <v>319</v>
          </cell>
          <cell r="BB328">
            <v>319</v>
          </cell>
          <cell r="BC328">
            <v>319</v>
          </cell>
          <cell r="BD328" t="str">
            <v>WENDELL</v>
          </cell>
          <cell r="BE328">
            <v>0</v>
          </cell>
          <cell r="BF328">
            <v>0</v>
          </cell>
          <cell r="BG328">
            <v>0</v>
          </cell>
          <cell r="BH328">
            <v>0</v>
          </cell>
          <cell r="BI328">
            <v>0</v>
          </cell>
          <cell r="BJ328">
            <v>0</v>
          </cell>
          <cell r="BK328">
            <v>0</v>
          </cell>
          <cell r="BL328">
            <v>0</v>
          </cell>
          <cell r="BM328">
            <v>0</v>
          </cell>
          <cell r="BN328">
            <v>0</v>
          </cell>
          <cell r="BO328">
            <v>0</v>
          </cell>
          <cell r="CB328">
            <v>319</v>
          </cell>
          <cell r="CC328" t="str">
            <v>WENDELL</v>
          </cell>
          <cell r="CD328">
            <v>0</v>
          </cell>
          <cell r="CE328">
            <v>0</v>
          </cell>
          <cell r="CF328">
            <v>0</v>
          </cell>
          <cell r="CG328">
            <v>0</v>
          </cell>
          <cell r="CH328">
            <v>0</v>
          </cell>
          <cell r="CI328">
            <v>0</v>
          </cell>
          <cell r="CJ328">
            <v>0</v>
          </cell>
          <cell r="CK328">
            <v>0</v>
          </cell>
          <cell r="CL328">
            <v>0</v>
          </cell>
          <cell r="CM328">
            <v>0</v>
          </cell>
          <cell r="CO328">
            <v>0</v>
          </cell>
          <cell r="CQ328">
            <v>0</v>
          </cell>
          <cell r="CR328">
            <v>0</v>
          </cell>
          <cell r="CS328">
            <v>0</v>
          </cell>
          <cell r="CT328">
            <v>0</v>
          </cell>
          <cell r="CU328">
            <v>0</v>
          </cell>
          <cell r="CW328">
            <v>0</v>
          </cell>
        </row>
        <row r="329">
          <cell r="A329">
            <v>320</v>
          </cell>
          <cell r="B329">
            <v>320</v>
          </cell>
          <cell r="C329" t="str">
            <v>WENHAM</v>
          </cell>
          <cell r="D329">
            <v>0</v>
          </cell>
          <cell r="E329">
            <v>0</v>
          </cell>
          <cell r="F329">
            <v>0</v>
          </cell>
          <cell r="G329">
            <v>0</v>
          </cell>
          <cell r="H329">
            <v>0</v>
          </cell>
          <cell r="J329">
            <v>0</v>
          </cell>
          <cell r="K329"/>
          <cell r="L329">
            <v>0</v>
          </cell>
          <cell r="M329">
            <v>0</v>
          </cell>
          <cell r="O329">
            <v>0</v>
          </cell>
          <cell r="Q329">
            <v>0</v>
          </cell>
          <cell r="R329">
            <v>0</v>
          </cell>
          <cell r="S329">
            <v>0</v>
          </cell>
          <cell r="T329">
            <v>0</v>
          </cell>
          <cell r="V329">
            <v>0</v>
          </cell>
          <cell r="AA329">
            <v>320</v>
          </cell>
          <cell r="AR329">
            <v>320</v>
          </cell>
          <cell r="BB329">
            <v>320</v>
          </cell>
          <cell r="BC329">
            <v>320</v>
          </cell>
          <cell r="BD329" t="str">
            <v>WENHAM</v>
          </cell>
          <cell r="BE329">
            <v>0</v>
          </cell>
          <cell r="BF329">
            <v>0</v>
          </cell>
          <cell r="BG329">
            <v>0</v>
          </cell>
          <cell r="BH329">
            <v>0</v>
          </cell>
          <cell r="BI329">
            <v>0</v>
          </cell>
          <cell r="BJ329">
            <v>0</v>
          </cell>
          <cell r="BK329">
            <v>0</v>
          </cell>
          <cell r="BL329">
            <v>0</v>
          </cell>
          <cell r="BM329">
            <v>0</v>
          </cell>
          <cell r="BN329">
            <v>0</v>
          </cell>
          <cell r="BO329">
            <v>0</v>
          </cell>
          <cell r="CB329">
            <v>320</v>
          </cell>
          <cell r="CC329" t="str">
            <v>WENHAM</v>
          </cell>
          <cell r="CD329">
            <v>0</v>
          </cell>
          <cell r="CE329">
            <v>0</v>
          </cell>
          <cell r="CF329">
            <v>0</v>
          </cell>
          <cell r="CG329">
            <v>0</v>
          </cell>
          <cell r="CH329">
            <v>0</v>
          </cell>
          <cell r="CI329">
            <v>0</v>
          </cell>
          <cell r="CJ329">
            <v>0</v>
          </cell>
          <cell r="CK329">
            <v>0</v>
          </cell>
          <cell r="CL329">
            <v>0</v>
          </cell>
          <cell r="CM329">
            <v>0</v>
          </cell>
          <cell r="CO329">
            <v>0</v>
          </cell>
          <cell r="CQ329">
            <v>0</v>
          </cell>
          <cell r="CR329">
            <v>0</v>
          </cell>
          <cell r="CS329">
            <v>0</v>
          </cell>
          <cell r="CT329">
            <v>0</v>
          </cell>
          <cell r="CU329">
            <v>0</v>
          </cell>
          <cell r="CW329">
            <v>0</v>
          </cell>
        </row>
        <row r="330">
          <cell r="A330">
            <v>321</v>
          </cell>
          <cell r="B330">
            <v>328</v>
          </cell>
          <cell r="C330" t="str">
            <v>WESTBOROUGH</v>
          </cell>
          <cell r="D330">
            <v>11</v>
          </cell>
          <cell r="E330">
            <v>172524</v>
          </cell>
          <cell r="F330">
            <v>0</v>
          </cell>
          <cell r="G330">
            <v>9746</v>
          </cell>
          <cell r="H330">
            <v>182270</v>
          </cell>
          <cell r="J330">
            <v>29492.276540775743</v>
          </cell>
          <cell r="K330">
            <v>0.57293841222754904</v>
          </cell>
          <cell r="L330">
            <v>9746</v>
          </cell>
          <cell r="M330">
            <v>39238.27654077574</v>
          </cell>
          <cell r="O330">
            <v>143031.72345922427</v>
          </cell>
          <cell r="Q330">
            <v>0</v>
          </cell>
          <cell r="R330">
            <v>29492.276540775743</v>
          </cell>
          <cell r="S330">
            <v>9746</v>
          </cell>
          <cell r="T330">
            <v>39238.27654077574</v>
          </cell>
          <cell r="V330">
            <v>61221.474346556031</v>
          </cell>
          <cell r="AA330">
            <v>321</v>
          </cell>
          <cell r="AB330">
            <v>11</v>
          </cell>
          <cell r="AC330">
            <v>9.034907597535935E-2</v>
          </cell>
          <cell r="AD330">
            <v>0</v>
          </cell>
          <cell r="AE330">
            <v>172524</v>
          </cell>
          <cell r="AF330">
            <v>0</v>
          </cell>
          <cell r="AG330">
            <v>0</v>
          </cell>
          <cell r="AH330">
            <v>172524</v>
          </cell>
          <cell r="AI330">
            <v>0</v>
          </cell>
          <cell r="AJ330">
            <v>9746</v>
          </cell>
          <cell r="AK330">
            <v>182270</v>
          </cell>
          <cell r="AL330">
            <v>0</v>
          </cell>
          <cell r="AM330">
            <v>0</v>
          </cell>
          <cell r="AN330">
            <v>0</v>
          </cell>
          <cell r="AO330">
            <v>0</v>
          </cell>
          <cell r="AP330">
            <v>182270</v>
          </cell>
          <cell r="AR330">
            <v>321</v>
          </cell>
          <cell r="AS330">
            <v>0</v>
          </cell>
          <cell r="AT330">
            <v>0</v>
          </cell>
          <cell r="AU330">
            <v>0</v>
          </cell>
          <cell r="AV330">
            <v>0</v>
          </cell>
          <cell r="AW330">
            <v>0</v>
          </cell>
          <cell r="BB330">
            <v>321</v>
          </cell>
          <cell r="BC330">
            <v>328</v>
          </cell>
          <cell r="BD330" t="str">
            <v>WESTBOROUGH</v>
          </cell>
          <cell r="BE330">
            <v>172524</v>
          </cell>
          <cell r="BF330">
            <v>135840</v>
          </cell>
          <cell r="BG330">
            <v>36684</v>
          </cell>
          <cell r="BH330">
            <v>9959</v>
          </cell>
          <cell r="BI330">
            <v>3673</v>
          </cell>
          <cell r="BJ330">
            <v>948.25</v>
          </cell>
          <cell r="BK330">
            <v>54.75</v>
          </cell>
          <cell r="BL330">
            <v>0</v>
          </cell>
          <cell r="BM330">
            <v>156.47434655603138</v>
          </cell>
          <cell r="BN330">
            <v>51475.474346556031</v>
          </cell>
          <cell r="BO330">
            <v>29492.276540775743</v>
          </cell>
          <cell r="CB330">
            <v>321</v>
          </cell>
          <cell r="CC330" t="str">
            <v>WESTBOROUGH</v>
          </cell>
          <cell r="CD330">
            <v>0</v>
          </cell>
          <cell r="CE330">
            <v>0</v>
          </cell>
          <cell r="CF330">
            <v>0</v>
          </cell>
          <cell r="CG330">
            <v>0</v>
          </cell>
          <cell r="CH330">
            <v>0</v>
          </cell>
          <cell r="CI330">
            <v>0</v>
          </cell>
          <cell r="CJ330">
            <v>0</v>
          </cell>
          <cell r="CK330">
            <v>0</v>
          </cell>
          <cell r="CL330">
            <v>0</v>
          </cell>
          <cell r="CM330">
            <v>0</v>
          </cell>
          <cell r="CO330">
            <v>0</v>
          </cell>
          <cell r="CQ330">
            <v>36684</v>
          </cell>
          <cell r="CR330">
            <v>36684</v>
          </cell>
          <cell r="CS330">
            <v>0</v>
          </cell>
          <cell r="CT330">
            <v>156.47434655603138</v>
          </cell>
          <cell r="CU330">
            <v>156.47434655603138</v>
          </cell>
          <cell r="CW330">
            <v>0</v>
          </cell>
        </row>
        <row r="331">
          <cell r="A331">
            <v>322</v>
          </cell>
          <cell r="B331">
            <v>321</v>
          </cell>
          <cell r="C331" t="str">
            <v>WEST BOYLSTON</v>
          </cell>
          <cell r="D331">
            <v>6</v>
          </cell>
          <cell r="E331">
            <v>90733</v>
          </cell>
          <cell r="F331">
            <v>0</v>
          </cell>
          <cell r="G331">
            <v>5322</v>
          </cell>
          <cell r="H331">
            <v>96055</v>
          </cell>
          <cell r="J331">
            <v>0</v>
          </cell>
          <cell r="K331">
            <v>0</v>
          </cell>
          <cell r="L331">
            <v>5322</v>
          </cell>
          <cell r="M331">
            <v>5322</v>
          </cell>
          <cell r="O331">
            <v>90733</v>
          </cell>
          <cell r="Q331">
            <v>0</v>
          </cell>
          <cell r="R331">
            <v>0</v>
          </cell>
          <cell r="S331">
            <v>5322</v>
          </cell>
          <cell r="T331">
            <v>5322</v>
          </cell>
          <cell r="V331">
            <v>38087.25</v>
          </cell>
          <cell r="AA331">
            <v>322</v>
          </cell>
          <cell r="AB331">
            <v>6</v>
          </cell>
          <cell r="AC331">
            <v>4.2468322031071155E-2</v>
          </cell>
          <cell r="AD331">
            <v>0</v>
          </cell>
          <cell r="AE331">
            <v>90733</v>
          </cell>
          <cell r="AF331">
            <v>0</v>
          </cell>
          <cell r="AG331">
            <v>0</v>
          </cell>
          <cell r="AH331">
            <v>90733</v>
          </cell>
          <cell r="AI331">
            <v>0</v>
          </cell>
          <cell r="AJ331">
            <v>5322</v>
          </cell>
          <cell r="AK331">
            <v>96055</v>
          </cell>
          <cell r="AL331">
            <v>0</v>
          </cell>
          <cell r="AM331">
            <v>0</v>
          </cell>
          <cell r="AN331">
            <v>0</v>
          </cell>
          <cell r="AO331">
            <v>0</v>
          </cell>
          <cell r="AP331">
            <v>96055</v>
          </cell>
          <cell r="AR331">
            <v>322</v>
          </cell>
          <cell r="AS331">
            <v>0</v>
          </cell>
          <cell r="AT331">
            <v>0</v>
          </cell>
          <cell r="AU331">
            <v>0</v>
          </cell>
          <cell r="AV331">
            <v>0</v>
          </cell>
          <cell r="AW331">
            <v>0</v>
          </cell>
          <cell r="BB331">
            <v>322</v>
          </cell>
          <cell r="BC331">
            <v>321</v>
          </cell>
          <cell r="BD331" t="str">
            <v>WEST BOYLSTON</v>
          </cell>
          <cell r="BE331">
            <v>90733</v>
          </cell>
          <cell r="BF331">
            <v>121029</v>
          </cell>
          <cell r="BG331">
            <v>0</v>
          </cell>
          <cell r="BH331">
            <v>0</v>
          </cell>
          <cell r="BI331">
            <v>0</v>
          </cell>
          <cell r="BJ331">
            <v>6508.25</v>
          </cell>
          <cell r="BK331">
            <v>15541</v>
          </cell>
          <cell r="BL331">
            <v>10716</v>
          </cell>
          <cell r="BM331">
            <v>0</v>
          </cell>
          <cell r="BN331">
            <v>32765.25</v>
          </cell>
          <cell r="BO331">
            <v>0</v>
          </cell>
          <cell r="CB331">
            <v>322</v>
          </cell>
          <cell r="CC331" t="str">
            <v>WEST BOYLSTON</v>
          </cell>
          <cell r="CD331">
            <v>0</v>
          </cell>
          <cell r="CE331">
            <v>0</v>
          </cell>
          <cell r="CF331">
            <v>0</v>
          </cell>
          <cell r="CG331">
            <v>0</v>
          </cell>
          <cell r="CH331">
            <v>0</v>
          </cell>
          <cell r="CI331">
            <v>0</v>
          </cell>
          <cell r="CJ331">
            <v>0</v>
          </cell>
          <cell r="CK331">
            <v>0</v>
          </cell>
          <cell r="CL331">
            <v>0</v>
          </cell>
          <cell r="CM331">
            <v>0</v>
          </cell>
          <cell r="CO331">
            <v>0</v>
          </cell>
          <cell r="CQ331">
            <v>0</v>
          </cell>
          <cell r="CR331">
            <v>0</v>
          </cell>
          <cell r="CS331">
            <v>0</v>
          </cell>
          <cell r="CT331">
            <v>0</v>
          </cell>
          <cell r="CU331">
            <v>0</v>
          </cell>
          <cell r="CW331">
            <v>0</v>
          </cell>
        </row>
        <row r="332">
          <cell r="A332">
            <v>323</v>
          </cell>
          <cell r="B332">
            <v>322</v>
          </cell>
          <cell r="C332" t="str">
            <v>WEST BRIDGEWATER</v>
          </cell>
          <cell r="D332">
            <v>5</v>
          </cell>
          <cell r="E332">
            <v>81017</v>
          </cell>
          <cell r="F332">
            <v>0</v>
          </cell>
          <cell r="G332">
            <v>4441</v>
          </cell>
          <cell r="H332">
            <v>85458</v>
          </cell>
          <cell r="J332">
            <v>24829.302947759366</v>
          </cell>
          <cell r="K332">
            <v>0.6050291964117448</v>
          </cell>
          <cell r="L332">
            <v>4441</v>
          </cell>
          <cell r="M332">
            <v>29270.302947759366</v>
          </cell>
          <cell r="O332">
            <v>56187.697052240634</v>
          </cell>
          <cell r="Q332">
            <v>0</v>
          </cell>
          <cell r="R332">
            <v>24829.302947759366</v>
          </cell>
          <cell r="S332">
            <v>4441</v>
          </cell>
          <cell r="T332">
            <v>29270.302947759366</v>
          </cell>
          <cell r="V332">
            <v>45479.189718801776</v>
          </cell>
          <cell r="AA332">
            <v>323</v>
          </cell>
          <cell r="AB332">
            <v>5</v>
          </cell>
          <cell r="AC332">
            <v>2.6315789473684209E-2</v>
          </cell>
          <cell r="AD332">
            <v>0</v>
          </cell>
          <cell r="AE332">
            <v>81017</v>
          </cell>
          <cell r="AF332">
            <v>0</v>
          </cell>
          <cell r="AG332">
            <v>0</v>
          </cell>
          <cell r="AH332">
            <v>81017</v>
          </cell>
          <cell r="AI332">
            <v>0</v>
          </cell>
          <cell r="AJ332">
            <v>4441</v>
          </cell>
          <cell r="AK332">
            <v>85458</v>
          </cell>
          <cell r="AL332">
            <v>0</v>
          </cell>
          <cell r="AM332">
            <v>0</v>
          </cell>
          <cell r="AN332">
            <v>0</v>
          </cell>
          <cell r="AO332">
            <v>0</v>
          </cell>
          <cell r="AP332">
            <v>85458</v>
          </cell>
          <cell r="AR332">
            <v>323</v>
          </cell>
          <cell r="AS332">
            <v>0</v>
          </cell>
          <cell r="AT332">
            <v>0</v>
          </cell>
          <cell r="AU332">
            <v>0</v>
          </cell>
          <cell r="AV332">
            <v>0</v>
          </cell>
          <cell r="AW332">
            <v>0</v>
          </cell>
          <cell r="BB332">
            <v>323</v>
          </cell>
          <cell r="BC332">
            <v>322</v>
          </cell>
          <cell r="BD332" t="str">
            <v>WEST BRIDGEWATER</v>
          </cell>
          <cell r="BE332">
            <v>81017</v>
          </cell>
          <cell r="BF332">
            <v>50073</v>
          </cell>
          <cell r="BG332">
            <v>30944</v>
          </cell>
          <cell r="BH332">
            <v>4617.75</v>
          </cell>
          <cell r="BI332">
            <v>5287</v>
          </cell>
          <cell r="BJ332">
            <v>42.25</v>
          </cell>
          <cell r="BK332">
            <v>75.5</v>
          </cell>
          <cell r="BL332">
            <v>0</v>
          </cell>
          <cell r="BM332">
            <v>71.689718801777417</v>
          </cell>
          <cell r="BN332">
            <v>41038.189718801776</v>
          </cell>
          <cell r="BO332">
            <v>24829.302947759366</v>
          </cell>
          <cell r="CB332">
            <v>323</v>
          </cell>
          <cell r="CC332" t="str">
            <v>WEST BRIDGEWATER</v>
          </cell>
          <cell r="CD332">
            <v>0</v>
          </cell>
          <cell r="CE332">
            <v>0</v>
          </cell>
          <cell r="CF332">
            <v>0</v>
          </cell>
          <cell r="CG332">
            <v>0</v>
          </cell>
          <cell r="CH332">
            <v>0</v>
          </cell>
          <cell r="CI332">
            <v>0</v>
          </cell>
          <cell r="CJ332">
            <v>0</v>
          </cell>
          <cell r="CK332">
            <v>0</v>
          </cell>
          <cell r="CL332">
            <v>0</v>
          </cell>
          <cell r="CM332">
            <v>0</v>
          </cell>
          <cell r="CO332">
            <v>0</v>
          </cell>
          <cell r="CQ332">
            <v>30944</v>
          </cell>
          <cell r="CR332">
            <v>30944</v>
          </cell>
          <cell r="CS332">
            <v>0</v>
          </cell>
          <cell r="CT332">
            <v>71.689718801777417</v>
          </cell>
          <cell r="CU332">
            <v>71.689718801777417</v>
          </cell>
          <cell r="CW332">
            <v>0</v>
          </cell>
        </row>
        <row r="333">
          <cell r="A333">
            <v>324</v>
          </cell>
          <cell r="B333">
            <v>323</v>
          </cell>
          <cell r="C333" t="str">
            <v>WEST BROOKFIELD</v>
          </cell>
          <cell r="D333">
            <v>0</v>
          </cell>
          <cell r="E333">
            <v>0</v>
          </cell>
          <cell r="F333">
            <v>0</v>
          </cell>
          <cell r="G333">
            <v>0</v>
          </cell>
          <cell r="H333">
            <v>0</v>
          </cell>
          <cell r="J333">
            <v>0</v>
          </cell>
          <cell r="K333"/>
          <cell r="L333">
            <v>0</v>
          </cell>
          <cell r="M333">
            <v>0</v>
          </cell>
          <cell r="O333">
            <v>0</v>
          </cell>
          <cell r="Q333">
            <v>0</v>
          </cell>
          <cell r="R333">
            <v>0</v>
          </cell>
          <cell r="S333">
            <v>0</v>
          </cell>
          <cell r="T333">
            <v>0</v>
          </cell>
          <cell r="V333">
            <v>0</v>
          </cell>
          <cell r="AA333">
            <v>324</v>
          </cell>
          <cell r="AR333">
            <v>324</v>
          </cell>
          <cell r="BB333">
            <v>324</v>
          </cell>
          <cell r="BC333">
            <v>323</v>
          </cell>
          <cell r="BD333" t="str">
            <v>WEST BROOKFIELD</v>
          </cell>
          <cell r="BE333">
            <v>0</v>
          </cell>
          <cell r="BF333">
            <v>0</v>
          </cell>
          <cell r="BG333">
            <v>0</v>
          </cell>
          <cell r="BH333">
            <v>0</v>
          </cell>
          <cell r="BI333">
            <v>0</v>
          </cell>
          <cell r="BJ333">
            <v>0</v>
          </cell>
          <cell r="BK333">
            <v>0</v>
          </cell>
          <cell r="BL333">
            <v>0</v>
          </cell>
          <cell r="BM333">
            <v>0</v>
          </cell>
          <cell r="BN333">
            <v>0</v>
          </cell>
          <cell r="BO333">
            <v>0</v>
          </cell>
          <cell r="CB333">
            <v>324</v>
          </cell>
          <cell r="CC333" t="str">
            <v>WEST BROOKFIELD</v>
          </cell>
          <cell r="CD333">
            <v>0</v>
          </cell>
          <cell r="CE333">
            <v>0</v>
          </cell>
          <cell r="CF333">
            <v>0</v>
          </cell>
          <cell r="CG333">
            <v>0</v>
          </cell>
          <cell r="CH333">
            <v>0</v>
          </cell>
          <cell r="CI333">
            <v>0</v>
          </cell>
          <cell r="CJ333">
            <v>0</v>
          </cell>
          <cell r="CK333">
            <v>0</v>
          </cell>
          <cell r="CL333">
            <v>0</v>
          </cell>
          <cell r="CM333">
            <v>0</v>
          </cell>
          <cell r="CO333">
            <v>0</v>
          </cell>
          <cell r="CQ333">
            <v>0</v>
          </cell>
          <cell r="CR333">
            <v>0</v>
          </cell>
          <cell r="CS333">
            <v>0</v>
          </cell>
          <cell r="CT333">
            <v>0</v>
          </cell>
          <cell r="CU333">
            <v>0</v>
          </cell>
          <cell r="CW333">
            <v>0</v>
          </cell>
        </row>
        <row r="334">
          <cell r="A334">
            <v>325</v>
          </cell>
          <cell r="B334">
            <v>329</v>
          </cell>
          <cell r="C334" t="str">
            <v>WESTFIELD</v>
          </cell>
          <cell r="D334">
            <v>63</v>
          </cell>
          <cell r="E334">
            <v>799118</v>
          </cell>
          <cell r="F334">
            <v>0</v>
          </cell>
          <cell r="G334">
            <v>56227</v>
          </cell>
          <cell r="H334">
            <v>855345</v>
          </cell>
          <cell r="J334">
            <v>532969.96998226794</v>
          </cell>
          <cell r="K334">
            <v>0.78211937675260257</v>
          </cell>
          <cell r="L334">
            <v>56227</v>
          </cell>
          <cell r="M334">
            <v>589196.96998226794</v>
          </cell>
          <cell r="O334">
            <v>266148.03001773206</v>
          </cell>
          <cell r="Q334">
            <v>0</v>
          </cell>
          <cell r="R334">
            <v>532969.96998226794</v>
          </cell>
          <cell r="S334">
            <v>56227</v>
          </cell>
          <cell r="T334">
            <v>589196.96998226794</v>
          </cell>
          <cell r="V334">
            <v>737670.25</v>
          </cell>
          <cell r="AA334">
            <v>325</v>
          </cell>
          <cell r="AB334">
            <v>63</v>
          </cell>
          <cell r="AC334">
            <v>3.509897360703812E-2</v>
          </cell>
          <cell r="AD334">
            <v>0</v>
          </cell>
          <cell r="AE334">
            <v>799118</v>
          </cell>
          <cell r="AF334">
            <v>0</v>
          </cell>
          <cell r="AG334">
            <v>0</v>
          </cell>
          <cell r="AH334">
            <v>799118</v>
          </cell>
          <cell r="AI334">
            <v>0</v>
          </cell>
          <cell r="AJ334">
            <v>56227</v>
          </cell>
          <cell r="AK334">
            <v>855345</v>
          </cell>
          <cell r="AL334">
            <v>0</v>
          </cell>
          <cell r="AM334">
            <v>0</v>
          </cell>
          <cell r="AN334">
            <v>0</v>
          </cell>
          <cell r="AO334">
            <v>0</v>
          </cell>
          <cell r="AP334">
            <v>855345</v>
          </cell>
          <cell r="AR334">
            <v>325</v>
          </cell>
          <cell r="AS334">
            <v>0</v>
          </cell>
          <cell r="AT334">
            <v>0</v>
          </cell>
          <cell r="AU334">
            <v>0</v>
          </cell>
          <cell r="AV334">
            <v>0</v>
          </cell>
          <cell r="AW334">
            <v>0</v>
          </cell>
          <cell r="BB334">
            <v>325</v>
          </cell>
          <cell r="BC334">
            <v>329</v>
          </cell>
          <cell r="BD334" t="str">
            <v>WESTFIELD</v>
          </cell>
          <cell r="BE334">
            <v>799118</v>
          </cell>
          <cell r="BF334">
            <v>133355</v>
          </cell>
          <cell r="BG334">
            <v>665763</v>
          </cell>
          <cell r="BH334">
            <v>0</v>
          </cell>
          <cell r="BI334">
            <v>0</v>
          </cell>
          <cell r="BJ334">
            <v>1675.75</v>
          </cell>
          <cell r="BK334">
            <v>12762</v>
          </cell>
          <cell r="BL334">
            <v>1242.5</v>
          </cell>
          <cell r="BM334">
            <v>0</v>
          </cell>
          <cell r="BN334">
            <v>681443.25</v>
          </cell>
          <cell r="BO334">
            <v>532969.96998226794</v>
          </cell>
          <cell r="CB334">
            <v>325</v>
          </cell>
          <cell r="CC334" t="str">
            <v>WESTFIELD</v>
          </cell>
          <cell r="CD334">
            <v>0</v>
          </cell>
          <cell r="CE334">
            <v>0</v>
          </cell>
          <cell r="CF334">
            <v>0</v>
          </cell>
          <cell r="CG334">
            <v>0</v>
          </cell>
          <cell r="CH334">
            <v>0</v>
          </cell>
          <cell r="CI334">
            <v>0</v>
          </cell>
          <cell r="CJ334">
            <v>0</v>
          </cell>
          <cell r="CK334">
            <v>0</v>
          </cell>
          <cell r="CL334">
            <v>0</v>
          </cell>
          <cell r="CM334">
            <v>0</v>
          </cell>
          <cell r="CO334">
            <v>0</v>
          </cell>
          <cell r="CQ334">
            <v>665763</v>
          </cell>
          <cell r="CR334">
            <v>665763</v>
          </cell>
          <cell r="CS334">
            <v>0</v>
          </cell>
          <cell r="CT334">
            <v>0</v>
          </cell>
          <cell r="CU334">
            <v>0</v>
          </cell>
          <cell r="CW334">
            <v>0</v>
          </cell>
        </row>
        <row r="335">
          <cell r="A335">
            <v>326</v>
          </cell>
          <cell r="B335">
            <v>330</v>
          </cell>
          <cell r="C335" t="str">
            <v>WESTFORD</v>
          </cell>
          <cell r="D335">
            <v>15</v>
          </cell>
          <cell r="E335">
            <v>193490</v>
          </cell>
          <cell r="F335">
            <v>0</v>
          </cell>
          <cell r="G335">
            <v>13395</v>
          </cell>
          <cell r="H335">
            <v>206885</v>
          </cell>
          <cell r="J335">
            <v>16465.775742955218</v>
          </cell>
          <cell r="K335">
            <v>0.39743525058957746</v>
          </cell>
          <cell r="L335">
            <v>13395</v>
          </cell>
          <cell r="M335">
            <v>29860.775742955218</v>
          </cell>
          <cell r="O335">
            <v>177024.22425704479</v>
          </cell>
          <cell r="Q335">
            <v>0</v>
          </cell>
          <cell r="R335">
            <v>16465.775742955218</v>
          </cell>
          <cell r="S335">
            <v>13395</v>
          </cell>
          <cell r="T335">
            <v>29860.775742955218</v>
          </cell>
          <cell r="V335">
            <v>54825.083814983635</v>
          </cell>
          <cell r="AA335">
            <v>326</v>
          </cell>
          <cell r="AB335">
            <v>15</v>
          </cell>
          <cell r="AC335">
            <v>0</v>
          </cell>
          <cell r="AD335">
            <v>0</v>
          </cell>
          <cell r="AE335">
            <v>193490</v>
          </cell>
          <cell r="AF335">
            <v>0</v>
          </cell>
          <cell r="AG335">
            <v>0</v>
          </cell>
          <cell r="AH335">
            <v>193490</v>
          </cell>
          <cell r="AI335">
            <v>0</v>
          </cell>
          <cell r="AJ335">
            <v>13395</v>
          </cell>
          <cell r="AK335">
            <v>206885</v>
          </cell>
          <cell r="AL335">
            <v>0</v>
          </cell>
          <cell r="AM335">
            <v>0</v>
          </cell>
          <cell r="AN335">
            <v>0</v>
          </cell>
          <cell r="AO335">
            <v>0</v>
          </cell>
          <cell r="AP335">
            <v>206885</v>
          </cell>
          <cell r="AR335">
            <v>326</v>
          </cell>
          <cell r="AS335">
            <v>0</v>
          </cell>
          <cell r="AT335">
            <v>0</v>
          </cell>
          <cell r="AU335">
            <v>0</v>
          </cell>
          <cell r="AV335">
            <v>0</v>
          </cell>
          <cell r="AW335">
            <v>0</v>
          </cell>
          <cell r="BB335">
            <v>326</v>
          </cell>
          <cell r="BC335">
            <v>330</v>
          </cell>
          <cell r="BD335" t="str">
            <v>WESTFORD</v>
          </cell>
          <cell r="BE335">
            <v>193490</v>
          </cell>
          <cell r="BF335">
            <v>173074</v>
          </cell>
          <cell r="BG335">
            <v>20416</v>
          </cell>
          <cell r="BH335">
            <v>9682</v>
          </cell>
          <cell r="BI335">
            <v>2692</v>
          </cell>
          <cell r="BJ335">
            <v>0</v>
          </cell>
          <cell r="BK335">
            <v>3358.75</v>
          </cell>
          <cell r="BL335">
            <v>5129</v>
          </cell>
          <cell r="BM335">
            <v>152.33381498363451</v>
          </cell>
          <cell r="BN335">
            <v>41430.083814983635</v>
          </cell>
          <cell r="BO335">
            <v>16465.775742955218</v>
          </cell>
          <cell r="CB335">
            <v>326</v>
          </cell>
          <cell r="CC335" t="str">
            <v>WESTFORD</v>
          </cell>
          <cell r="CD335">
            <v>0</v>
          </cell>
          <cell r="CE335">
            <v>0</v>
          </cell>
          <cell r="CF335">
            <v>0</v>
          </cell>
          <cell r="CG335">
            <v>0</v>
          </cell>
          <cell r="CH335">
            <v>0</v>
          </cell>
          <cell r="CI335">
            <v>0</v>
          </cell>
          <cell r="CJ335">
            <v>0</v>
          </cell>
          <cell r="CK335">
            <v>0</v>
          </cell>
          <cell r="CL335">
            <v>0</v>
          </cell>
          <cell r="CM335">
            <v>0</v>
          </cell>
          <cell r="CO335">
            <v>0</v>
          </cell>
          <cell r="CQ335">
            <v>20416</v>
          </cell>
          <cell r="CR335">
            <v>20416</v>
          </cell>
          <cell r="CS335">
            <v>0</v>
          </cell>
          <cell r="CT335">
            <v>152.33381498363451</v>
          </cell>
          <cell r="CU335">
            <v>152.33381498363451</v>
          </cell>
          <cell r="CW335">
            <v>0</v>
          </cell>
        </row>
        <row r="336">
          <cell r="A336">
            <v>327</v>
          </cell>
          <cell r="B336">
            <v>331</v>
          </cell>
          <cell r="C336" t="str">
            <v>WESTHAMPTON</v>
          </cell>
          <cell r="D336">
            <v>4</v>
          </cell>
          <cell r="E336">
            <v>63408</v>
          </cell>
          <cell r="F336">
            <v>0</v>
          </cell>
          <cell r="G336">
            <v>3572</v>
          </cell>
          <cell r="H336">
            <v>66980</v>
          </cell>
          <cell r="J336">
            <v>36.163801376719128</v>
          </cell>
          <cell r="K336">
            <v>2.5109523743001403E-3</v>
          </cell>
          <cell r="L336">
            <v>3572</v>
          </cell>
          <cell r="M336">
            <v>3608.1638013767192</v>
          </cell>
          <cell r="O336">
            <v>63371.836198623278</v>
          </cell>
          <cell r="Q336">
            <v>0</v>
          </cell>
          <cell r="R336">
            <v>36.163801376719128</v>
          </cell>
          <cell r="S336">
            <v>3572</v>
          </cell>
          <cell r="T336">
            <v>3608.1638013767192</v>
          </cell>
          <cell r="V336">
            <v>17974.424254183155</v>
          </cell>
          <cell r="AA336">
            <v>327</v>
          </cell>
          <cell r="AB336">
            <v>4</v>
          </cell>
          <cell r="AC336">
            <v>0</v>
          </cell>
          <cell r="AD336">
            <v>0</v>
          </cell>
          <cell r="AE336">
            <v>63408</v>
          </cell>
          <cell r="AF336">
            <v>0</v>
          </cell>
          <cell r="AG336">
            <v>0</v>
          </cell>
          <cell r="AH336">
            <v>63408</v>
          </cell>
          <cell r="AI336">
            <v>0</v>
          </cell>
          <cell r="AJ336">
            <v>3572</v>
          </cell>
          <cell r="AK336">
            <v>66980</v>
          </cell>
          <cell r="AL336">
            <v>0</v>
          </cell>
          <cell r="AM336">
            <v>0</v>
          </cell>
          <cell r="AN336">
            <v>0</v>
          </cell>
          <cell r="AO336">
            <v>0</v>
          </cell>
          <cell r="AP336">
            <v>66980</v>
          </cell>
          <cell r="AR336">
            <v>327</v>
          </cell>
          <cell r="AS336">
            <v>0</v>
          </cell>
          <cell r="AT336">
            <v>0</v>
          </cell>
          <cell r="AU336">
            <v>0</v>
          </cell>
          <cell r="AV336">
            <v>0</v>
          </cell>
          <cell r="AW336">
            <v>0</v>
          </cell>
          <cell r="BB336">
            <v>327</v>
          </cell>
          <cell r="BC336">
            <v>331</v>
          </cell>
          <cell r="BD336" t="str">
            <v>WESTHAMPTON</v>
          </cell>
          <cell r="BE336">
            <v>63408</v>
          </cell>
          <cell r="BF336">
            <v>100069</v>
          </cell>
          <cell r="BG336">
            <v>0</v>
          </cell>
          <cell r="BH336">
            <v>2859</v>
          </cell>
          <cell r="BI336">
            <v>0</v>
          </cell>
          <cell r="BJ336">
            <v>5860.75</v>
          </cell>
          <cell r="BK336">
            <v>4641.75</v>
          </cell>
          <cell r="BL336">
            <v>995.75</v>
          </cell>
          <cell r="BM336">
            <v>45.174254183157245</v>
          </cell>
          <cell r="BN336">
            <v>14402.424254183157</v>
          </cell>
          <cell r="BO336">
            <v>36.163801376719128</v>
          </cell>
          <cell r="CB336">
            <v>327</v>
          </cell>
          <cell r="CC336" t="str">
            <v>WESTHAMPTON</v>
          </cell>
          <cell r="CD336">
            <v>0</v>
          </cell>
          <cell r="CE336">
            <v>0</v>
          </cell>
          <cell r="CF336">
            <v>0</v>
          </cell>
          <cell r="CG336">
            <v>0</v>
          </cell>
          <cell r="CH336">
            <v>0</v>
          </cell>
          <cell r="CI336">
            <v>0</v>
          </cell>
          <cell r="CJ336">
            <v>0</v>
          </cell>
          <cell r="CK336">
            <v>0</v>
          </cell>
          <cell r="CL336">
            <v>0</v>
          </cell>
          <cell r="CM336">
            <v>0</v>
          </cell>
          <cell r="CO336">
            <v>0</v>
          </cell>
          <cell r="CQ336">
            <v>0</v>
          </cell>
          <cell r="CR336">
            <v>0</v>
          </cell>
          <cell r="CS336">
            <v>0</v>
          </cell>
          <cell r="CT336">
            <v>45.174254183157245</v>
          </cell>
          <cell r="CU336">
            <v>45.174254183157245</v>
          </cell>
          <cell r="CW336">
            <v>0</v>
          </cell>
        </row>
        <row r="337">
          <cell r="A337">
            <v>328</v>
          </cell>
          <cell r="B337">
            <v>332</v>
          </cell>
          <cell r="C337" t="str">
            <v>WESTMINSTER</v>
          </cell>
          <cell r="D337">
            <v>0</v>
          </cell>
          <cell r="E337">
            <v>0</v>
          </cell>
          <cell r="F337">
            <v>0</v>
          </cell>
          <cell r="G337">
            <v>0</v>
          </cell>
          <cell r="H337">
            <v>0</v>
          </cell>
          <cell r="J337">
            <v>0</v>
          </cell>
          <cell r="K337"/>
          <cell r="L337">
            <v>0</v>
          </cell>
          <cell r="M337">
            <v>0</v>
          </cell>
          <cell r="O337">
            <v>0</v>
          </cell>
          <cell r="Q337">
            <v>0</v>
          </cell>
          <cell r="R337">
            <v>0</v>
          </cell>
          <cell r="S337">
            <v>0</v>
          </cell>
          <cell r="T337">
            <v>0</v>
          </cell>
          <cell r="V337">
            <v>0</v>
          </cell>
          <cell r="AA337">
            <v>328</v>
          </cell>
          <cell r="AR337">
            <v>328</v>
          </cell>
          <cell r="BB337">
            <v>328</v>
          </cell>
          <cell r="BC337">
            <v>332</v>
          </cell>
          <cell r="BD337" t="str">
            <v>WESTMINSTER</v>
          </cell>
          <cell r="BE337">
            <v>0</v>
          </cell>
          <cell r="BF337">
            <v>0</v>
          </cell>
          <cell r="BG337">
            <v>0</v>
          </cell>
          <cell r="BH337">
            <v>0</v>
          </cell>
          <cell r="BI337">
            <v>0</v>
          </cell>
          <cell r="BJ337">
            <v>0</v>
          </cell>
          <cell r="BK337">
            <v>0</v>
          </cell>
          <cell r="BL337">
            <v>0</v>
          </cell>
          <cell r="BM337">
            <v>0</v>
          </cell>
          <cell r="BN337">
            <v>0</v>
          </cell>
          <cell r="BO337">
            <v>0</v>
          </cell>
          <cell r="CB337">
            <v>328</v>
          </cell>
          <cell r="CC337" t="str">
            <v>WESTMINSTER</v>
          </cell>
          <cell r="CD337">
            <v>0</v>
          </cell>
          <cell r="CE337">
            <v>0</v>
          </cell>
          <cell r="CF337">
            <v>0</v>
          </cell>
          <cell r="CG337">
            <v>0</v>
          </cell>
          <cell r="CH337">
            <v>0</v>
          </cell>
          <cell r="CI337">
            <v>0</v>
          </cell>
          <cell r="CJ337">
            <v>0</v>
          </cell>
          <cell r="CK337">
            <v>0</v>
          </cell>
          <cell r="CL337">
            <v>0</v>
          </cell>
          <cell r="CM337">
            <v>0</v>
          </cell>
          <cell r="CO337">
            <v>0</v>
          </cell>
          <cell r="CQ337">
            <v>0</v>
          </cell>
          <cell r="CR337">
            <v>0</v>
          </cell>
          <cell r="CS337">
            <v>0</v>
          </cell>
          <cell r="CT337">
            <v>0</v>
          </cell>
          <cell r="CU337">
            <v>0</v>
          </cell>
          <cell r="CW337">
            <v>0</v>
          </cell>
        </row>
        <row r="338">
          <cell r="A338">
            <v>329</v>
          </cell>
          <cell r="B338">
            <v>324</v>
          </cell>
          <cell r="C338" t="str">
            <v>WEST NEWBURY</v>
          </cell>
          <cell r="D338">
            <v>0</v>
          </cell>
          <cell r="E338">
            <v>0</v>
          </cell>
          <cell r="F338">
            <v>0</v>
          </cell>
          <cell r="G338">
            <v>0</v>
          </cell>
          <cell r="H338">
            <v>0</v>
          </cell>
          <cell r="J338">
            <v>0</v>
          </cell>
          <cell r="K338"/>
          <cell r="L338">
            <v>0</v>
          </cell>
          <cell r="M338">
            <v>0</v>
          </cell>
          <cell r="O338">
            <v>0</v>
          </cell>
          <cell r="Q338">
            <v>0</v>
          </cell>
          <cell r="R338">
            <v>0</v>
          </cell>
          <cell r="S338">
            <v>0</v>
          </cell>
          <cell r="T338">
            <v>0</v>
          </cell>
          <cell r="V338">
            <v>0</v>
          </cell>
          <cell r="AA338">
            <v>329</v>
          </cell>
          <cell r="AR338">
            <v>329</v>
          </cell>
          <cell r="BB338">
            <v>329</v>
          </cell>
          <cell r="BC338">
            <v>324</v>
          </cell>
          <cell r="BD338" t="str">
            <v>WEST NEWBURY</v>
          </cell>
          <cell r="BE338">
            <v>0</v>
          </cell>
          <cell r="BF338">
            <v>0</v>
          </cell>
          <cell r="BG338">
            <v>0</v>
          </cell>
          <cell r="BH338">
            <v>0</v>
          </cell>
          <cell r="BI338">
            <v>0</v>
          </cell>
          <cell r="BJ338">
            <v>0</v>
          </cell>
          <cell r="BK338">
            <v>0</v>
          </cell>
          <cell r="BL338">
            <v>0</v>
          </cell>
          <cell r="BM338">
            <v>0</v>
          </cell>
          <cell r="BN338">
            <v>0</v>
          </cell>
          <cell r="BO338">
            <v>0</v>
          </cell>
          <cell r="CB338">
            <v>329</v>
          </cell>
          <cell r="CC338" t="str">
            <v>WEST NEWBURY</v>
          </cell>
          <cell r="CD338">
            <v>0</v>
          </cell>
          <cell r="CE338">
            <v>0</v>
          </cell>
          <cell r="CF338">
            <v>0</v>
          </cell>
          <cell r="CG338">
            <v>0</v>
          </cell>
          <cell r="CH338">
            <v>0</v>
          </cell>
          <cell r="CI338">
            <v>0</v>
          </cell>
          <cell r="CJ338">
            <v>0</v>
          </cell>
          <cell r="CK338">
            <v>0</v>
          </cell>
          <cell r="CL338">
            <v>0</v>
          </cell>
          <cell r="CM338">
            <v>0</v>
          </cell>
          <cell r="CO338">
            <v>0</v>
          </cell>
          <cell r="CQ338">
            <v>0</v>
          </cell>
          <cell r="CR338">
            <v>0</v>
          </cell>
          <cell r="CS338">
            <v>0</v>
          </cell>
          <cell r="CT338">
            <v>0</v>
          </cell>
          <cell r="CU338">
            <v>0</v>
          </cell>
          <cell r="CW338">
            <v>0</v>
          </cell>
        </row>
        <row r="339">
          <cell r="A339">
            <v>330</v>
          </cell>
          <cell r="B339">
            <v>333</v>
          </cell>
          <cell r="C339" t="str">
            <v>WESTON</v>
          </cell>
          <cell r="D339">
            <v>0</v>
          </cell>
          <cell r="E339">
            <v>0</v>
          </cell>
          <cell r="F339">
            <v>0</v>
          </cell>
          <cell r="G339">
            <v>0</v>
          </cell>
          <cell r="H339">
            <v>0</v>
          </cell>
          <cell r="J339">
            <v>0</v>
          </cell>
          <cell r="K339"/>
          <cell r="L339">
            <v>0</v>
          </cell>
          <cell r="M339">
            <v>0</v>
          </cell>
          <cell r="O339">
            <v>0</v>
          </cell>
          <cell r="Q339">
            <v>0</v>
          </cell>
          <cell r="R339">
            <v>0</v>
          </cell>
          <cell r="S339">
            <v>0</v>
          </cell>
          <cell r="T339">
            <v>0</v>
          </cell>
          <cell r="V339">
            <v>0</v>
          </cell>
          <cell r="AA339">
            <v>330</v>
          </cell>
          <cell r="AR339">
            <v>330</v>
          </cell>
          <cell r="BB339">
            <v>330</v>
          </cell>
          <cell r="BC339">
            <v>333</v>
          </cell>
          <cell r="BD339" t="str">
            <v>WESTON</v>
          </cell>
          <cell r="BE339">
            <v>0</v>
          </cell>
          <cell r="BF339">
            <v>0</v>
          </cell>
          <cell r="BG339">
            <v>0</v>
          </cell>
          <cell r="BH339">
            <v>0</v>
          </cell>
          <cell r="BI339">
            <v>0</v>
          </cell>
          <cell r="BJ339">
            <v>0</v>
          </cell>
          <cell r="BK339">
            <v>0</v>
          </cell>
          <cell r="BL339">
            <v>0</v>
          </cell>
          <cell r="BM339">
            <v>0</v>
          </cell>
          <cell r="BN339">
            <v>0</v>
          </cell>
          <cell r="BO339">
            <v>0</v>
          </cell>
          <cell r="CB339">
            <v>330</v>
          </cell>
          <cell r="CC339" t="str">
            <v>WESTON</v>
          </cell>
          <cell r="CD339">
            <v>0</v>
          </cell>
          <cell r="CE339">
            <v>0</v>
          </cell>
          <cell r="CF339">
            <v>0</v>
          </cell>
          <cell r="CG339">
            <v>0</v>
          </cell>
          <cell r="CH339">
            <v>0</v>
          </cell>
          <cell r="CI339">
            <v>0</v>
          </cell>
          <cell r="CJ339">
            <v>0</v>
          </cell>
          <cell r="CK339">
            <v>0</v>
          </cell>
          <cell r="CL339">
            <v>0</v>
          </cell>
          <cell r="CM339">
            <v>0</v>
          </cell>
          <cell r="CO339">
            <v>0</v>
          </cell>
          <cell r="CQ339">
            <v>0</v>
          </cell>
          <cell r="CR339">
            <v>0</v>
          </cell>
          <cell r="CS339">
            <v>0</v>
          </cell>
          <cell r="CT339">
            <v>0</v>
          </cell>
          <cell r="CU339">
            <v>0</v>
          </cell>
          <cell r="CW339">
            <v>0</v>
          </cell>
        </row>
        <row r="340">
          <cell r="A340">
            <v>331</v>
          </cell>
          <cell r="B340">
            <v>334</v>
          </cell>
          <cell r="C340" t="str">
            <v>WESTPORT</v>
          </cell>
          <cell r="D340">
            <v>11</v>
          </cell>
          <cell r="E340">
            <v>167809</v>
          </cell>
          <cell r="F340">
            <v>0</v>
          </cell>
          <cell r="G340">
            <v>9803</v>
          </cell>
          <cell r="H340">
            <v>177612</v>
          </cell>
          <cell r="J340">
            <v>451.81887850000913</v>
          </cell>
          <cell r="K340">
            <v>6.1711546028163115E-3</v>
          </cell>
          <cell r="L340">
            <v>9803</v>
          </cell>
          <cell r="M340">
            <v>10254.818878500009</v>
          </cell>
          <cell r="O340">
            <v>167357.18112149998</v>
          </cell>
          <cell r="Q340">
            <v>0</v>
          </cell>
          <cell r="R340">
            <v>451.81887850000913</v>
          </cell>
          <cell r="S340">
            <v>9803</v>
          </cell>
          <cell r="T340">
            <v>10254.818878500009</v>
          </cell>
          <cell r="V340">
            <v>83017.642571718083</v>
          </cell>
          <cell r="AA340">
            <v>331</v>
          </cell>
          <cell r="AB340">
            <v>11</v>
          </cell>
          <cell r="AC340">
            <v>2.2675736961451247E-2</v>
          </cell>
          <cell r="AD340">
            <v>0</v>
          </cell>
          <cell r="AE340">
            <v>167809</v>
          </cell>
          <cell r="AF340">
            <v>0</v>
          </cell>
          <cell r="AG340">
            <v>0</v>
          </cell>
          <cell r="AH340">
            <v>167809</v>
          </cell>
          <cell r="AI340">
            <v>0</v>
          </cell>
          <cell r="AJ340">
            <v>9803</v>
          </cell>
          <cell r="AK340">
            <v>177612</v>
          </cell>
          <cell r="AL340">
            <v>0</v>
          </cell>
          <cell r="AM340">
            <v>0</v>
          </cell>
          <cell r="AN340">
            <v>0</v>
          </cell>
          <cell r="AO340">
            <v>0</v>
          </cell>
          <cell r="AP340">
            <v>177612</v>
          </cell>
          <cell r="AR340">
            <v>331</v>
          </cell>
          <cell r="AS340">
            <v>0</v>
          </cell>
          <cell r="AT340">
            <v>0</v>
          </cell>
          <cell r="AU340">
            <v>0</v>
          </cell>
          <cell r="AV340">
            <v>0</v>
          </cell>
          <cell r="AW340">
            <v>0</v>
          </cell>
          <cell r="BB340">
            <v>331</v>
          </cell>
          <cell r="BC340">
            <v>334</v>
          </cell>
          <cell r="BD340" t="str">
            <v>WESTPORT</v>
          </cell>
          <cell r="BE340">
            <v>167809</v>
          </cell>
          <cell r="BF340">
            <v>342892</v>
          </cell>
          <cell r="BG340">
            <v>0</v>
          </cell>
          <cell r="BH340">
            <v>36218</v>
          </cell>
          <cell r="BI340">
            <v>32693</v>
          </cell>
          <cell r="BJ340">
            <v>0</v>
          </cell>
          <cell r="BK340">
            <v>3739.25</v>
          </cell>
          <cell r="BL340">
            <v>0</v>
          </cell>
          <cell r="BM340">
            <v>564.39257171808276</v>
          </cell>
          <cell r="BN340">
            <v>73214.642571718083</v>
          </cell>
          <cell r="BO340">
            <v>451.81887850000913</v>
          </cell>
          <cell r="CB340">
            <v>331</v>
          </cell>
          <cell r="CC340" t="str">
            <v>WESTPORT</v>
          </cell>
          <cell r="CD340">
            <v>0</v>
          </cell>
          <cell r="CE340">
            <v>0</v>
          </cell>
          <cell r="CF340">
            <v>0</v>
          </cell>
          <cell r="CG340">
            <v>0</v>
          </cell>
          <cell r="CH340">
            <v>0</v>
          </cell>
          <cell r="CI340">
            <v>0</v>
          </cell>
          <cell r="CJ340">
            <v>0</v>
          </cell>
          <cell r="CK340">
            <v>0</v>
          </cell>
          <cell r="CL340">
            <v>0</v>
          </cell>
          <cell r="CM340">
            <v>0</v>
          </cell>
          <cell r="CO340">
            <v>0</v>
          </cell>
          <cell r="CQ340">
            <v>0</v>
          </cell>
          <cell r="CR340">
            <v>0</v>
          </cell>
          <cell r="CS340">
            <v>0</v>
          </cell>
          <cell r="CT340">
            <v>564.39257171808276</v>
          </cell>
          <cell r="CU340">
            <v>564.39257171808276</v>
          </cell>
          <cell r="CW340">
            <v>0</v>
          </cell>
        </row>
        <row r="341">
          <cell r="A341">
            <v>332</v>
          </cell>
          <cell r="B341">
            <v>325</v>
          </cell>
          <cell r="C341" t="str">
            <v>WEST SPRINGFIELD</v>
          </cell>
          <cell r="D341">
            <v>70</v>
          </cell>
          <cell r="E341">
            <v>884960</v>
          </cell>
          <cell r="F341">
            <v>0</v>
          </cell>
          <cell r="G341">
            <v>62487</v>
          </cell>
          <cell r="H341">
            <v>947447</v>
          </cell>
          <cell r="J341">
            <v>210994.3480463415</v>
          </cell>
          <cell r="K341">
            <v>0.63790190573414052</v>
          </cell>
          <cell r="L341">
            <v>62487</v>
          </cell>
          <cell r="M341">
            <v>273481.3480463415</v>
          </cell>
          <cell r="O341">
            <v>673965.65195365855</v>
          </cell>
          <cell r="Q341">
            <v>0</v>
          </cell>
          <cell r="R341">
            <v>210994.3480463415</v>
          </cell>
          <cell r="S341">
            <v>62487</v>
          </cell>
          <cell r="T341">
            <v>273481.3480463415</v>
          </cell>
          <cell r="V341">
            <v>393250</v>
          </cell>
          <cell r="AA341">
            <v>332</v>
          </cell>
          <cell r="AB341">
            <v>70</v>
          </cell>
          <cell r="AC341">
            <v>2.4336093291756688E-2</v>
          </cell>
          <cell r="AD341">
            <v>0</v>
          </cell>
          <cell r="AE341">
            <v>884960</v>
          </cell>
          <cell r="AF341">
            <v>0</v>
          </cell>
          <cell r="AG341">
            <v>0</v>
          </cell>
          <cell r="AH341">
            <v>884960</v>
          </cell>
          <cell r="AI341">
            <v>0</v>
          </cell>
          <cell r="AJ341">
            <v>62487</v>
          </cell>
          <cell r="AK341">
            <v>947447</v>
          </cell>
          <cell r="AL341">
            <v>0</v>
          </cell>
          <cell r="AM341">
            <v>0</v>
          </cell>
          <cell r="AN341">
            <v>0</v>
          </cell>
          <cell r="AO341">
            <v>0</v>
          </cell>
          <cell r="AP341">
            <v>947447</v>
          </cell>
          <cell r="AR341">
            <v>332</v>
          </cell>
          <cell r="AS341">
            <v>0</v>
          </cell>
          <cell r="AT341">
            <v>0</v>
          </cell>
          <cell r="AU341">
            <v>0</v>
          </cell>
          <cell r="AV341">
            <v>0</v>
          </cell>
          <cell r="AW341">
            <v>0</v>
          </cell>
          <cell r="BB341">
            <v>332</v>
          </cell>
          <cell r="BC341">
            <v>325</v>
          </cell>
          <cell r="BD341" t="str">
            <v>WEST SPRINGFIELD</v>
          </cell>
          <cell r="BE341">
            <v>884960</v>
          </cell>
          <cell r="BF341">
            <v>621395</v>
          </cell>
          <cell r="BG341">
            <v>263565</v>
          </cell>
          <cell r="BH341">
            <v>0</v>
          </cell>
          <cell r="BI341">
            <v>0</v>
          </cell>
          <cell r="BJ341">
            <v>67198</v>
          </cell>
          <cell r="BK341">
            <v>0</v>
          </cell>
          <cell r="BL341">
            <v>0</v>
          </cell>
          <cell r="BM341">
            <v>0</v>
          </cell>
          <cell r="BN341">
            <v>330763</v>
          </cell>
          <cell r="BO341">
            <v>210994.3480463415</v>
          </cell>
          <cell r="CB341">
            <v>332</v>
          </cell>
          <cell r="CC341" t="str">
            <v>WEST SPRINGFIELD</v>
          </cell>
          <cell r="CD341">
            <v>0</v>
          </cell>
          <cell r="CE341">
            <v>0</v>
          </cell>
          <cell r="CF341">
            <v>0</v>
          </cell>
          <cell r="CG341">
            <v>0</v>
          </cell>
          <cell r="CH341">
            <v>0</v>
          </cell>
          <cell r="CI341">
            <v>0</v>
          </cell>
          <cell r="CJ341">
            <v>0</v>
          </cell>
          <cell r="CK341">
            <v>0</v>
          </cell>
          <cell r="CL341">
            <v>0</v>
          </cell>
          <cell r="CM341">
            <v>0</v>
          </cell>
          <cell r="CO341">
            <v>0</v>
          </cell>
          <cell r="CQ341">
            <v>263565</v>
          </cell>
          <cell r="CR341">
            <v>263565</v>
          </cell>
          <cell r="CS341">
            <v>0</v>
          </cell>
          <cell r="CT341">
            <v>0</v>
          </cell>
          <cell r="CU341">
            <v>0</v>
          </cell>
          <cell r="CW341">
            <v>0</v>
          </cell>
        </row>
        <row r="342">
          <cell r="A342">
            <v>333</v>
          </cell>
          <cell r="B342">
            <v>326</v>
          </cell>
          <cell r="C342" t="str">
            <v>WEST STOCKBRIDGE</v>
          </cell>
          <cell r="D342">
            <v>0</v>
          </cell>
          <cell r="E342">
            <v>0</v>
          </cell>
          <cell r="F342">
            <v>0</v>
          </cell>
          <cell r="G342">
            <v>0</v>
          </cell>
          <cell r="H342">
            <v>0</v>
          </cell>
          <cell r="J342">
            <v>0</v>
          </cell>
          <cell r="K342"/>
          <cell r="L342">
            <v>0</v>
          </cell>
          <cell r="M342">
            <v>0</v>
          </cell>
          <cell r="O342">
            <v>0</v>
          </cell>
          <cell r="Q342">
            <v>0</v>
          </cell>
          <cell r="R342">
            <v>0</v>
          </cell>
          <cell r="S342">
            <v>0</v>
          </cell>
          <cell r="T342">
            <v>0</v>
          </cell>
          <cell r="V342">
            <v>0</v>
          </cell>
          <cell r="AA342">
            <v>333</v>
          </cell>
          <cell r="AR342">
            <v>333</v>
          </cell>
          <cell r="BB342">
            <v>333</v>
          </cell>
          <cell r="BC342">
            <v>326</v>
          </cell>
          <cell r="BD342" t="str">
            <v>WEST STOCKBRIDGE</v>
          </cell>
          <cell r="BE342">
            <v>0</v>
          </cell>
          <cell r="BF342">
            <v>0</v>
          </cell>
          <cell r="BG342">
            <v>0</v>
          </cell>
          <cell r="BH342">
            <v>0</v>
          </cell>
          <cell r="BI342">
            <v>0</v>
          </cell>
          <cell r="BJ342">
            <v>0</v>
          </cell>
          <cell r="BK342">
            <v>0</v>
          </cell>
          <cell r="BL342">
            <v>0</v>
          </cell>
          <cell r="BM342">
            <v>0</v>
          </cell>
          <cell r="BN342">
            <v>0</v>
          </cell>
          <cell r="BO342">
            <v>0</v>
          </cell>
          <cell r="CB342">
            <v>333</v>
          </cell>
          <cell r="CC342" t="str">
            <v>WEST STOCKBRIDGE</v>
          </cell>
          <cell r="CD342">
            <v>0</v>
          </cell>
          <cell r="CE342">
            <v>0</v>
          </cell>
          <cell r="CF342">
            <v>0</v>
          </cell>
          <cell r="CG342">
            <v>0</v>
          </cell>
          <cell r="CH342">
            <v>0</v>
          </cell>
          <cell r="CI342">
            <v>0</v>
          </cell>
          <cell r="CJ342">
            <v>0</v>
          </cell>
          <cell r="CK342">
            <v>0</v>
          </cell>
          <cell r="CL342">
            <v>0</v>
          </cell>
          <cell r="CM342">
            <v>0</v>
          </cell>
          <cell r="CO342">
            <v>0</v>
          </cell>
          <cell r="CQ342">
            <v>0</v>
          </cell>
          <cell r="CR342">
            <v>0</v>
          </cell>
          <cell r="CS342">
            <v>0</v>
          </cell>
          <cell r="CT342">
            <v>0</v>
          </cell>
          <cell r="CU342">
            <v>0</v>
          </cell>
          <cell r="CW342">
            <v>0</v>
          </cell>
        </row>
        <row r="343">
          <cell r="A343">
            <v>334</v>
          </cell>
          <cell r="B343">
            <v>327</v>
          </cell>
          <cell r="C343" t="str">
            <v>WEST TISBURY</v>
          </cell>
          <cell r="D343">
            <v>0</v>
          </cell>
          <cell r="E343">
            <v>0</v>
          </cell>
          <cell r="F343">
            <v>0</v>
          </cell>
          <cell r="G343">
            <v>0</v>
          </cell>
          <cell r="H343">
            <v>0</v>
          </cell>
          <cell r="J343">
            <v>0</v>
          </cell>
          <cell r="K343"/>
          <cell r="L343">
            <v>0</v>
          </cell>
          <cell r="M343">
            <v>0</v>
          </cell>
          <cell r="O343">
            <v>0</v>
          </cell>
          <cell r="Q343">
            <v>0</v>
          </cell>
          <cell r="R343">
            <v>0</v>
          </cell>
          <cell r="S343">
            <v>0</v>
          </cell>
          <cell r="T343">
            <v>0</v>
          </cell>
          <cell r="V343">
            <v>0</v>
          </cell>
          <cell r="AA343">
            <v>334</v>
          </cell>
          <cell r="AR343">
            <v>334</v>
          </cell>
          <cell r="BB343">
            <v>334</v>
          </cell>
          <cell r="BC343">
            <v>327</v>
          </cell>
          <cell r="BD343" t="str">
            <v>WEST TISBURY</v>
          </cell>
          <cell r="BE343">
            <v>0</v>
          </cell>
          <cell r="BF343">
            <v>0</v>
          </cell>
          <cell r="BG343">
            <v>0</v>
          </cell>
          <cell r="BH343">
            <v>0</v>
          </cell>
          <cell r="BI343">
            <v>0</v>
          </cell>
          <cell r="BJ343">
            <v>0</v>
          </cell>
          <cell r="BK343">
            <v>0</v>
          </cell>
          <cell r="BL343">
            <v>0</v>
          </cell>
          <cell r="BM343">
            <v>0</v>
          </cell>
          <cell r="BN343">
            <v>0</v>
          </cell>
          <cell r="BO343">
            <v>0</v>
          </cell>
          <cell r="CB343">
            <v>334</v>
          </cell>
          <cell r="CC343" t="str">
            <v>WEST TISBURY</v>
          </cell>
          <cell r="CD343">
            <v>0</v>
          </cell>
          <cell r="CE343">
            <v>0</v>
          </cell>
          <cell r="CF343">
            <v>0</v>
          </cell>
          <cell r="CG343">
            <v>0</v>
          </cell>
          <cell r="CH343">
            <v>0</v>
          </cell>
          <cell r="CI343">
            <v>0</v>
          </cell>
          <cell r="CJ343">
            <v>0</v>
          </cell>
          <cell r="CK343">
            <v>0</v>
          </cell>
          <cell r="CL343">
            <v>0</v>
          </cell>
          <cell r="CM343">
            <v>0</v>
          </cell>
          <cell r="CO343">
            <v>0</v>
          </cell>
          <cell r="CQ343">
            <v>0</v>
          </cell>
          <cell r="CR343">
            <v>0</v>
          </cell>
          <cell r="CS343">
            <v>0</v>
          </cell>
          <cell r="CT343">
            <v>0</v>
          </cell>
          <cell r="CU343">
            <v>0</v>
          </cell>
          <cell r="CW343">
            <v>0</v>
          </cell>
        </row>
        <row r="344">
          <cell r="A344">
            <v>335</v>
          </cell>
          <cell r="B344">
            <v>335</v>
          </cell>
          <cell r="C344" t="str">
            <v>WESTWOOD</v>
          </cell>
          <cell r="D344">
            <v>1</v>
          </cell>
          <cell r="E344">
            <v>18460</v>
          </cell>
          <cell r="F344">
            <v>0</v>
          </cell>
          <cell r="G344">
            <v>893</v>
          </cell>
          <cell r="H344">
            <v>19353</v>
          </cell>
          <cell r="J344">
            <v>1621.9848646767787</v>
          </cell>
          <cell r="K344">
            <v>0.15881783859496315</v>
          </cell>
          <cell r="L344">
            <v>893</v>
          </cell>
          <cell r="M344">
            <v>2514.9848646767787</v>
          </cell>
          <cell r="O344">
            <v>16838.015135323221</v>
          </cell>
          <cell r="Q344">
            <v>0</v>
          </cell>
          <cell r="R344">
            <v>1621.9848646767787</v>
          </cell>
          <cell r="S344">
            <v>893</v>
          </cell>
          <cell r="T344">
            <v>2514.9848646767787</v>
          </cell>
          <cell r="V344">
            <v>11105.863233917726</v>
          </cell>
          <cell r="AA344">
            <v>335</v>
          </cell>
          <cell r="AB344">
            <v>1</v>
          </cell>
          <cell r="AC344">
            <v>0</v>
          </cell>
          <cell r="AD344">
            <v>0</v>
          </cell>
          <cell r="AE344">
            <v>18460</v>
          </cell>
          <cell r="AF344">
            <v>0</v>
          </cell>
          <cell r="AG344">
            <v>0</v>
          </cell>
          <cell r="AH344">
            <v>18460</v>
          </cell>
          <cell r="AI344">
            <v>0</v>
          </cell>
          <cell r="AJ344">
            <v>893</v>
          </cell>
          <cell r="AK344">
            <v>19353</v>
          </cell>
          <cell r="AL344">
            <v>0</v>
          </cell>
          <cell r="AM344">
            <v>0</v>
          </cell>
          <cell r="AN344">
            <v>0</v>
          </cell>
          <cell r="AO344">
            <v>0</v>
          </cell>
          <cell r="AP344">
            <v>19353</v>
          </cell>
          <cell r="AR344">
            <v>335</v>
          </cell>
          <cell r="AS344">
            <v>0</v>
          </cell>
          <cell r="AT344">
            <v>0</v>
          </cell>
          <cell r="AU344">
            <v>0</v>
          </cell>
          <cell r="AV344">
            <v>0</v>
          </cell>
          <cell r="AW344">
            <v>0</v>
          </cell>
          <cell r="BB344">
            <v>335</v>
          </cell>
          <cell r="BC344">
            <v>335</v>
          </cell>
          <cell r="BD344" t="str">
            <v>WESTWOOD</v>
          </cell>
          <cell r="BE344">
            <v>18460</v>
          </cell>
          <cell r="BF344">
            <v>16432</v>
          </cell>
          <cell r="BG344">
            <v>2028</v>
          </cell>
          <cell r="BH344">
            <v>0</v>
          </cell>
          <cell r="BI344">
            <v>7830</v>
          </cell>
          <cell r="BJ344">
            <v>0</v>
          </cell>
          <cell r="BK344">
            <v>237.75</v>
          </cell>
          <cell r="BL344">
            <v>119</v>
          </cell>
          <cell r="BM344">
            <v>-1.8867660822740504</v>
          </cell>
          <cell r="BN344">
            <v>10212.863233917726</v>
          </cell>
          <cell r="BO344">
            <v>1621.9848646767787</v>
          </cell>
          <cell r="CB344">
            <v>335</v>
          </cell>
          <cell r="CC344" t="str">
            <v>WESTWOOD</v>
          </cell>
          <cell r="CD344">
            <v>0</v>
          </cell>
          <cell r="CE344">
            <v>0</v>
          </cell>
          <cell r="CF344">
            <v>0</v>
          </cell>
          <cell r="CG344">
            <v>0</v>
          </cell>
          <cell r="CH344">
            <v>0</v>
          </cell>
          <cell r="CI344">
            <v>0</v>
          </cell>
          <cell r="CJ344">
            <v>0</v>
          </cell>
          <cell r="CK344">
            <v>0</v>
          </cell>
          <cell r="CL344">
            <v>0</v>
          </cell>
          <cell r="CM344">
            <v>0</v>
          </cell>
          <cell r="CO344">
            <v>0</v>
          </cell>
          <cell r="CQ344">
            <v>2028</v>
          </cell>
          <cell r="CR344">
            <v>2028</v>
          </cell>
          <cell r="CS344">
            <v>0</v>
          </cell>
          <cell r="CT344">
            <v>-1.8867660822740504</v>
          </cell>
          <cell r="CU344">
            <v>-1.8867660822740504</v>
          </cell>
          <cell r="CW344">
            <v>0</v>
          </cell>
        </row>
        <row r="345">
          <cell r="A345">
            <v>336</v>
          </cell>
          <cell r="B345">
            <v>336</v>
          </cell>
          <cell r="C345" t="str">
            <v>WEYMOUTH</v>
          </cell>
          <cell r="D345">
            <v>262</v>
          </cell>
          <cell r="E345">
            <v>3238528</v>
          </cell>
          <cell r="F345">
            <v>0</v>
          </cell>
          <cell r="G345">
            <v>233966</v>
          </cell>
          <cell r="H345">
            <v>3472494</v>
          </cell>
          <cell r="J345">
            <v>477427.25900910341</v>
          </cell>
          <cell r="K345">
            <v>0.44414535915198822</v>
          </cell>
          <cell r="L345">
            <v>233966</v>
          </cell>
          <cell r="M345">
            <v>711393.25900910341</v>
          </cell>
          <cell r="O345">
            <v>2761100.7409908967</v>
          </cell>
          <cell r="Q345">
            <v>0</v>
          </cell>
          <cell r="R345">
            <v>477427.25900910341</v>
          </cell>
          <cell r="S345">
            <v>233966</v>
          </cell>
          <cell r="T345">
            <v>711393.25900910341</v>
          </cell>
          <cell r="V345">
            <v>1308900.7013794328</v>
          </cell>
          <cell r="AA345">
            <v>336</v>
          </cell>
          <cell r="AB345">
            <v>262</v>
          </cell>
          <cell r="AC345">
            <v>0</v>
          </cell>
          <cell r="AD345">
            <v>0</v>
          </cell>
          <cell r="AE345">
            <v>3238528</v>
          </cell>
          <cell r="AF345">
            <v>0</v>
          </cell>
          <cell r="AG345">
            <v>0</v>
          </cell>
          <cell r="AH345">
            <v>3238528</v>
          </cell>
          <cell r="AI345">
            <v>0</v>
          </cell>
          <cell r="AJ345">
            <v>233966</v>
          </cell>
          <cell r="AK345">
            <v>3472494</v>
          </cell>
          <cell r="AL345">
            <v>0</v>
          </cell>
          <cell r="AM345">
            <v>0</v>
          </cell>
          <cell r="AN345">
            <v>0</v>
          </cell>
          <cell r="AO345">
            <v>0</v>
          </cell>
          <cell r="AP345">
            <v>3472494</v>
          </cell>
          <cell r="AR345">
            <v>336</v>
          </cell>
          <cell r="AS345">
            <v>0</v>
          </cell>
          <cell r="AT345">
            <v>0</v>
          </cell>
          <cell r="AU345">
            <v>0</v>
          </cell>
          <cell r="AV345">
            <v>0</v>
          </cell>
          <cell r="AW345">
            <v>0</v>
          </cell>
          <cell r="BB345">
            <v>336</v>
          </cell>
          <cell r="BC345">
            <v>336</v>
          </cell>
          <cell r="BD345" t="str">
            <v>WEYMOUTH</v>
          </cell>
          <cell r="BE345">
            <v>3238528</v>
          </cell>
          <cell r="BF345">
            <v>2645142</v>
          </cell>
          <cell r="BG345">
            <v>593386</v>
          </cell>
          <cell r="BH345">
            <v>192177</v>
          </cell>
          <cell r="BI345">
            <v>170514</v>
          </cell>
          <cell r="BJ345">
            <v>36039.5</v>
          </cell>
          <cell r="BK345">
            <v>43041.25</v>
          </cell>
          <cell r="BL345">
            <v>36781.5</v>
          </cell>
          <cell r="BM345">
            <v>2995.4513794327504</v>
          </cell>
          <cell r="BN345">
            <v>1074934.7013794328</v>
          </cell>
          <cell r="BO345">
            <v>477427.25900910341</v>
          </cell>
          <cell r="CB345">
            <v>336</v>
          </cell>
          <cell r="CC345" t="str">
            <v>WEYMOUTH</v>
          </cell>
          <cell r="CD345">
            <v>0</v>
          </cell>
          <cell r="CE345">
            <v>0</v>
          </cell>
          <cell r="CF345">
            <v>0</v>
          </cell>
          <cell r="CG345">
            <v>0</v>
          </cell>
          <cell r="CH345">
            <v>0</v>
          </cell>
          <cell r="CI345">
            <v>0</v>
          </cell>
          <cell r="CJ345">
            <v>0</v>
          </cell>
          <cell r="CK345">
            <v>0</v>
          </cell>
          <cell r="CL345">
            <v>0</v>
          </cell>
          <cell r="CM345">
            <v>0</v>
          </cell>
          <cell r="CO345">
            <v>0</v>
          </cell>
          <cell r="CQ345">
            <v>593386</v>
          </cell>
          <cell r="CR345">
            <v>593386</v>
          </cell>
          <cell r="CS345">
            <v>0</v>
          </cell>
          <cell r="CT345">
            <v>2995.4513794327504</v>
          </cell>
          <cell r="CU345">
            <v>2995.4513794327504</v>
          </cell>
          <cell r="CW345">
            <v>0</v>
          </cell>
        </row>
        <row r="346">
          <cell r="A346">
            <v>337</v>
          </cell>
          <cell r="B346">
            <v>337</v>
          </cell>
          <cell r="C346" t="str">
            <v>WHATELY</v>
          </cell>
          <cell r="D346">
            <v>0</v>
          </cell>
          <cell r="E346">
            <v>0</v>
          </cell>
          <cell r="F346">
            <v>0</v>
          </cell>
          <cell r="G346">
            <v>0</v>
          </cell>
          <cell r="H346">
            <v>0</v>
          </cell>
          <cell r="J346">
            <v>-0.28024009184473564</v>
          </cell>
          <cell r="K346">
            <v>-8.1307964844372027E-5</v>
          </cell>
          <cell r="L346">
            <v>0</v>
          </cell>
          <cell r="M346">
            <v>-0.28024009184473564</v>
          </cell>
          <cell r="O346">
            <v>0.28024009184473564</v>
          </cell>
          <cell r="Q346">
            <v>0</v>
          </cell>
          <cell r="R346">
            <v>-0.28024009184473564</v>
          </cell>
          <cell r="S346">
            <v>0</v>
          </cell>
          <cell r="T346">
            <v>-0.28024009184473564</v>
          </cell>
          <cell r="V346">
            <v>3446.6499362163445</v>
          </cell>
          <cell r="AA346">
            <v>337</v>
          </cell>
          <cell r="AR346">
            <v>337</v>
          </cell>
          <cell r="BB346">
            <v>337</v>
          </cell>
          <cell r="BC346">
            <v>337</v>
          </cell>
          <cell r="BD346" t="str">
            <v>WHATELY</v>
          </cell>
          <cell r="BE346">
            <v>0</v>
          </cell>
          <cell r="BF346">
            <v>18931</v>
          </cell>
          <cell r="BG346">
            <v>0</v>
          </cell>
          <cell r="BH346">
            <v>0</v>
          </cell>
          <cell r="BI346">
            <v>1453</v>
          </cell>
          <cell r="BJ346">
            <v>401</v>
          </cell>
          <cell r="BK346">
            <v>0</v>
          </cell>
          <cell r="BL346">
            <v>1593</v>
          </cell>
          <cell r="BM346">
            <v>-0.35006378365564217</v>
          </cell>
          <cell r="BN346">
            <v>3446.6499362163445</v>
          </cell>
          <cell r="BO346">
            <v>-0.28024009184473564</v>
          </cell>
          <cell r="CB346">
            <v>337</v>
          </cell>
          <cell r="CC346" t="str">
            <v>WHATELY</v>
          </cell>
          <cell r="CD346">
            <v>0</v>
          </cell>
          <cell r="CE346">
            <v>0</v>
          </cell>
          <cell r="CF346">
            <v>0</v>
          </cell>
          <cell r="CG346">
            <v>0</v>
          </cell>
          <cell r="CH346">
            <v>0</v>
          </cell>
          <cell r="CI346">
            <v>0</v>
          </cell>
          <cell r="CJ346">
            <v>0</v>
          </cell>
          <cell r="CK346">
            <v>0</v>
          </cell>
          <cell r="CL346">
            <v>0</v>
          </cell>
          <cell r="CM346">
            <v>0</v>
          </cell>
          <cell r="CO346">
            <v>0</v>
          </cell>
          <cell r="CQ346">
            <v>0</v>
          </cell>
          <cell r="CR346">
            <v>0</v>
          </cell>
          <cell r="CS346">
            <v>0</v>
          </cell>
          <cell r="CT346">
            <v>-0.35006378365564217</v>
          </cell>
          <cell r="CU346">
            <v>-0.35006378365564217</v>
          </cell>
          <cell r="CW346">
            <v>0</v>
          </cell>
        </row>
        <row r="347">
          <cell r="A347">
            <v>338</v>
          </cell>
          <cell r="B347">
            <v>338</v>
          </cell>
          <cell r="C347" t="str">
            <v>WHITMAN</v>
          </cell>
          <cell r="D347">
            <v>0</v>
          </cell>
          <cell r="E347">
            <v>0</v>
          </cell>
          <cell r="F347">
            <v>0</v>
          </cell>
          <cell r="G347">
            <v>0</v>
          </cell>
          <cell r="H347">
            <v>0</v>
          </cell>
          <cell r="J347">
            <v>0</v>
          </cell>
          <cell r="K347"/>
          <cell r="L347">
            <v>0</v>
          </cell>
          <cell r="M347">
            <v>0</v>
          </cell>
          <cell r="O347">
            <v>0</v>
          </cell>
          <cell r="Q347">
            <v>0</v>
          </cell>
          <cell r="R347">
            <v>0</v>
          </cell>
          <cell r="S347">
            <v>0</v>
          </cell>
          <cell r="T347">
            <v>0</v>
          </cell>
          <cell r="V347">
            <v>0</v>
          </cell>
          <cell r="AA347">
            <v>338</v>
          </cell>
          <cell r="AR347">
            <v>338</v>
          </cell>
          <cell r="BB347">
            <v>338</v>
          </cell>
          <cell r="BC347">
            <v>338</v>
          </cell>
          <cell r="BD347" t="str">
            <v>WHITMAN</v>
          </cell>
          <cell r="BE347">
            <v>0</v>
          </cell>
          <cell r="BF347">
            <v>0</v>
          </cell>
          <cell r="BG347">
            <v>0</v>
          </cell>
          <cell r="BH347">
            <v>0</v>
          </cell>
          <cell r="BI347">
            <v>0</v>
          </cell>
          <cell r="BJ347">
            <v>0</v>
          </cell>
          <cell r="BK347">
            <v>0</v>
          </cell>
          <cell r="BL347">
            <v>0</v>
          </cell>
          <cell r="BM347">
            <v>0</v>
          </cell>
          <cell r="BN347">
            <v>0</v>
          </cell>
          <cell r="BO347">
            <v>0</v>
          </cell>
          <cell r="CB347">
            <v>338</v>
          </cell>
          <cell r="CC347" t="str">
            <v>WHITMAN</v>
          </cell>
          <cell r="CD347">
            <v>0</v>
          </cell>
          <cell r="CE347">
            <v>0</v>
          </cell>
          <cell r="CF347">
            <v>0</v>
          </cell>
          <cell r="CG347">
            <v>0</v>
          </cell>
          <cell r="CH347">
            <v>0</v>
          </cell>
          <cell r="CI347">
            <v>0</v>
          </cell>
          <cell r="CJ347">
            <v>0</v>
          </cell>
          <cell r="CK347">
            <v>0</v>
          </cell>
          <cell r="CL347">
            <v>0</v>
          </cell>
          <cell r="CM347">
            <v>0</v>
          </cell>
          <cell r="CO347">
            <v>0</v>
          </cell>
          <cell r="CQ347">
            <v>0</v>
          </cell>
          <cell r="CR347">
            <v>0</v>
          </cell>
          <cell r="CS347">
            <v>0</v>
          </cell>
          <cell r="CT347">
            <v>0</v>
          </cell>
          <cell r="CU347">
            <v>0</v>
          </cell>
          <cell r="CW347">
            <v>0</v>
          </cell>
        </row>
        <row r="348">
          <cell r="A348">
            <v>339</v>
          </cell>
          <cell r="B348">
            <v>339</v>
          </cell>
          <cell r="C348" t="str">
            <v>WILBRAHAM</v>
          </cell>
          <cell r="D348">
            <v>0</v>
          </cell>
          <cell r="E348">
            <v>0</v>
          </cell>
          <cell r="F348">
            <v>0</v>
          </cell>
          <cell r="G348">
            <v>0</v>
          </cell>
          <cell r="H348">
            <v>0</v>
          </cell>
          <cell r="J348">
            <v>0</v>
          </cell>
          <cell r="K348"/>
          <cell r="L348">
            <v>0</v>
          </cell>
          <cell r="M348">
            <v>0</v>
          </cell>
          <cell r="O348">
            <v>0</v>
          </cell>
          <cell r="Q348">
            <v>0</v>
          </cell>
          <cell r="R348">
            <v>0</v>
          </cell>
          <cell r="S348">
            <v>0</v>
          </cell>
          <cell r="T348">
            <v>0</v>
          </cell>
          <cell r="V348">
            <v>0</v>
          </cell>
          <cell r="AA348">
            <v>339</v>
          </cell>
          <cell r="AR348">
            <v>339</v>
          </cell>
          <cell r="BB348">
            <v>339</v>
          </cell>
          <cell r="BC348">
            <v>339</v>
          </cell>
          <cell r="BD348" t="str">
            <v>WILBRAHAM</v>
          </cell>
          <cell r="BE348">
            <v>0</v>
          </cell>
          <cell r="BF348">
            <v>0</v>
          </cell>
          <cell r="BG348">
            <v>0</v>
          </cell>
          <cell r="BH348">
            <v>0</v>
          </cell>
          <cell r="BI348">
            <v>0</v>
          </cell>
          <cell r="BJ348">
            <v>0</v>
          </cell>
          <cell r="BK348">
            <v>0</v>
          </cell>
          <cell r="BL348">
            <v>0</v>
          </cell>
          <cell r="BM348">
            <v>0</v>
          </cell>
          <cell r="BN348">
            <v>0</v>
          </cell>
          <cell r="BO348">
            <v>0</v>
          </cell>
          <cell r="CB348">
            <v>339</v>
          </cell>
          <cell r="CC348" t="str">
            <v>WILBRAHAM</v>
          </cell>
          <cell r="CD348">
            <v>0</v>
          </cell>
          <cell r="CE348">
            <v>0</v>
          </cell>
          <cell r="CF348">
            <v>0</v>
          </cell>
          <cell r="CG348">
            <v>0</v>
          </cell>
          <cell r="CH348">
            <v>0</v>
          </cell>
          <cell r="CI348">
            <v>0</v>
          </cell>
          <cell r="CJ348">
            <v>0</v>
          </cell>
          <cell r="CK348">
            <v>0</v>
          </cell>
          <cell r="CL348">
            <v>0</v>
          </cell>
          <cell r="CM348">
            <v>0</v>
          </cell>
          <cell r="CO348">
            <v>0</v>
          </cell>
          <cell r="CQ348">
            <v>0</v>
          </cell>
          <cell r="CR348">
            <v>0</v>
          </cell>
          <cell r="CS348">
            <v>0</v>
          </cell>
          <cell r="CT348">
            <v>0</v>
          </cell>
          <cell r="CU348">
            <v>0</v>
          </cell>
          <cell r="CW348">
            <v>0</v>
          </cell>
        </row>
        <row r="349">
          <cell r="A349">
            <v>340</v>
          </cell>
          <cell r="B349">
            <v>340</v>
          </cell>
          <cell r="C349" t="str">
            <v>WILLIAMSBURG</v>
          </cell>
          <cell r="D349">
            <v>14.5</v>
          </cell>
          <cell r="E349">
            <v>190960</v>
          </cell>
          <cell r="F349">
            <v>0</v>
          </cell>
          <cell r="G349">
            <v>12950</v>
          </cell>
          <cell r="H349">
            <v>203910</v>
          </cell>
          <cell r="J349">
            <v>-0.80117512404346702</v>
          </cell>
          <cell r="K349">
            <v>-4.0700813143835102E-5</v>
          </cell>
          <cell r="L349">
            <v>12950</v>
          </cell>
          <cell r="M349">
            <v>12949.198824875957</v>
          </cell>
          <cell r="O349">
            <v>190960.80117512404</v>
          </cell>
          <cell r="Q349">
            <v>0</v>
          </cell>
          <cell r="R349">
            <v>-0.80117512404346702</v>
          </cell>
          <cell r="S349">
            <v>12950</v>
          </cell>
          <cell r="T349">
            <v>12949.198824875957</v>
          </cell>
          <cell r="V349">
            <v>32634.49920673931</v>
          </cell>
          <cell r="AA349">
            <v>340</v>
          </cell>
          <cell r="AB349">
            <v>14.5</v>
          </cell>
          <cell r="AC349">
            <v>0</v>
          </cell>
          <cell r="AD349">
            <v>0</v>
          </cell>
          <cell r="AE349">
            <v>190960</v>
          </cell>
          <cell r="AF349">
            <v>0</v>
          </cell>
          <cell r="AG349">
            <v>0</v>
          </cell>
          <cell r="AH349">
            <v>190960</v>
          </cell>
          <cell r="AI349">
            <v>0</v>
          </cell>
          <cell r="AJ349">
            <v>12950</v>
          </cell>
          <cell r="AK349">
            <v>203910</v>
          </cell>
          <cell r="AL349">
            <v>0</v>
          </cell>
          <cell r="AM349">
            <v>0</v>
          </cell>
          <cell r="AN349">
            <v>0</v>
          </cell>
          <cell r="AO349">
            <v>0</v>
          </cell>
          <cell r="AP349">
            <v>203910</v>
          </cell>
          <cell r="AR349">
            <v>340</v>
          </cell>
          <cell r="AS349">
            <v>0</v>
          </cell>
          <cell r="AT349">
            <v>0</v>
          </cell>
          <cell r="AU349">
            <v>0</v>
          </cell>
          <cell r="AV349">
            <v>0</v>
          </cell>
          <cell r="AW349">
            <v>0</v>
          </cell>
          <cell r="BB349">
            <v>340</v>
          </cell>
          <cell r="BC349">
            <v>340</v>
          </cell>
          <cell r="BD349" t="str">
            <v>WILLIAMSBURG</v>
          </cell>
          <cell r="BE349">
            <v>190960</v>
          </cell>
          <cell r="BF349">
            <v>227306</v>
          </cell>
          <cell r="BG349">
            <v>0</v>
          </cell>
          <cell r="BH349">
            <v>0</v>
          </cell>
          <cell r="BI349">
            <v>4153</v>
          </cell>
          <cell r="BJ349">
            <v>724.5</v>
          </cell>
          <cell r="BK349">
            <v>13058.75</v>
          </cell>
          <cell r="BL349">
            <v>1749.25</v>
          </cell>
          <cell r="BM349">
            <v>-1.0007932606902727</v>
          </cell>
          <cell r="BN349">
            <v>19684.49920673931</v>
          </cell>
          <cell r="BO349">
            <v>-0.80117512404346702</v>
          </cell>
          <cell r="CB349">
            <v>340</v>
          </cell>
          <cell r="CC349" t="str">
            <v>WILLIAMSBURG</v>
          </cell>
          <cell r="CD349">
            <v>0</v>
          </cell>
          <cell r="CE349">
            <v>0</v>
          </cell>
          <cell r="CF349">
            <v>0</v>
          </cell>
          <cell r="CG349">
            <v>0</v>
          </cell>
          <cell r="CH349">
            <v>0</v>
          </cell>
          <cell r="CI349">
            <v>0</v>
          </cell>
          <cell r="CJ349">
            <v>0</v>
          </cell>
          <cell r="CK349">
            <v>0</v>
          </cell>
          <cell r="CL349">
            <v>0</v>
          </cell>
          <cell r="CM349">
            <v>0</v>
          </cell>
          <cell r="CO349">
            <v>0</v>
          </cell>
          <cell r="CQ349">
            <v>0</v>
          </cell>
          <cell r="CR349">
            <v>0</v>
          </cell>
          <cell r="CS349">
            <v>0</v>
          </cell>
          <cell r="CT349">
            <v>-1.0007932606902727</v>
          </cell>
          <cell r="CU349">
            <v>-1.0007932606902727</v>
          </cell>
          <cell r="CW349">
            <v>0</v>
          </cell>
        </row>
        <row r="350">
          <cell r="A350">
            <v>341</v>
          </cell>
          <cell r="B350">
            <v>341</v>
          </cell>
          <cell r="C350" t="str">
            <v>WILLIAMSTOWN</v>
          </cell>
          <cell r="D350">
            <v>0</v>
          </cell>
          <cell r="E350">
            <v>0</v>
          </cell>
          <cell r="F350">
            <v>0</v>
          </cell>
          <cell r="G350">
            <v>0</v>
          </cell>
          <cell r="H350">
            <v>0</v>
          </cell>
          <cell r="J350">
            <v>13.690774871008188</v>
          </cell>
          <cell r="K350">
            <v>8.9383738511650832E-4</v>
          </cell>
          <cell r="L350">
            <v>0</v>
          </cell>
          <cell r="M350">
            <v>13.690774871008188</v>
          </cell>
          <cell r="O350">
            <v>-13.690774871008188</v>
          </cell>
          <cell r="Q350">
            <v>0</v>
          </cell>
          <cell r="R350">
            <v>13.690774871008188</v>
          </cell>
          <cell r="S350">
            <v>0</v>
          </cell>
          <cell r="T350">
            <v>13.690774871008188</v>
          </cell>
          <cell r="V350">
            <v>15316.851922929636</v>
          </cell>
          <cell r="AA350">
            <v>341</v>
          </cell>
          <cell r="AR350">
            <v>341</v>
          </cell>
          <cell r="BB350">
            <v>341</v>
          </cell>
          <cell r="BC350">
            <v>341</v>
          </cell>
          <cell r="BD350" t="str">
            <v>WILLIAMSTOWN</v>
          </cell>
          <cell r="BE350">
            <v>0</v>
          </cell>
          <cell r="BF350">
            <v>19015</v>
          </cell>
          <cell r="BG350">
            <v>0</v>
          </cell>
          <cell r="BH350">
            <v>1137.5</v>
          </cell>
          <cell r="BI350">
            <v>3616</v>
          </cell>
          <cell r="BJ350">
            <v>0</v>
          </cell>
          <cell r="BK350">
            <v>10546.25</v>
          </cell>
          <cell r="BL350">
            <v>0</v>
          </cell>
          <cell r="BM350">
            <v>17.101922929635748</v>
          </cell>
          <cell r="BN350">
            <v>15316.851922929636</v>
          </cell>
          <cell r="BO350">
            <v>13.690774871008188</v>
          </cell>
          <cell r="CB350">
            <v>341</v>
          </cell>
          <cell r="CC350" t="str">
            <v>WILLIAMSTOWN</v>
          </cell>
          <cell r="CD350">
            <v>0</v>
          </cell>
          <cell r="CE350">
            <v>0</v>
          </cell>
          <cell r="CF350">
            <v>0</v>
          </cell>
          <cell r="CG350">
            <v>0</v>
          </cell>
          <cell r="CH350">
            <v>0</v>
          </cell>
          <cell r="CI350">
            <v>0</v>
          </cell>
          <cell r="CJ350">
            <v>0</v>
          </cell>
          <cell r="CK350">
            <v>0</v>
          </cell>
          <cell r="CL350">
            <v>0</v>
          </cell>
          <cell r="CM350">
            <v>0</v>
          </cell>
          <cell r="CO350">
            <v>0</v>
          </cell>
          <cell r="CQ350">
            <v>0</v>
          </cell>
          <cell r="CR350">
            <v>0</v>
          </cell>
          <cell r="CS350">
            <v>0</v>
          </cell>
          <cell r="CT350">
            <v>17.101922929635748</v>
          </cell>
          <cell r="CU350">
            <v>17.101922929635748</v>
          </cell>
          <cell r="CW350">
            <v>0</v>
          </cell>
        </row>
        <row r="351">
          <cell r="A351">
            <v>342</v>
          </cell>
          <cell r="B351">
            <v>342</v>
          </cell>
          <cell r="C351" t="str">
            <v>WILMINGTON</v>
          </cell>
          <cell r="D351">
            <v>5</v>
          </cell>
          <cell r="E351">
            <v>72340</v>
          </cell>
          <cell r="F351">
            <v>0</v>
          </cell>
          <cell r="G351">
            <v>4465</v>
          </cell>
          <cell r="H351">
            <v>76805</v>
          </cell>
          <cell r="J351">
            <v>18271.526947089704</v>
          </cell>
          <cell r="K351">
            <v>0.67218596499883942</v>
          </cell>
          <cell r="L351">
            <v>4465</v>
          </cell>
          <cell r="M351">
            <v>22736.526947089704</v>
          </cell>
          <cell r="O351">
            <v>54068.473052910296</v>
          </cell>
          <cell r="Q351">
            <v>0</v>
          </cell>
          <cell r="R351">
            <v>18271.526947089704</v>
          </cell>
          <cell r="S351">
            <v>4465</v>
          </cell>
          <cell r="T351">
            <v>22736.526947089704</v>
          </cell>
          <cell r="V351">
            <v>31647.25</v>
          </cell>
          <cell r="AA351">
            <v>342</v>
          </cell>
          <cell r="AB351">
            <v>5</v>
          </cell>
          <cell r="AC351">
            <v>0</v>
          </cell>
          <cell r="AD351">
            <v>0</v>
          </cell>
          <cell r="AE351">
            <v>72340</v>
          </cell>
          <cell r="AF351">
            <v>0</v>
          </cell>
          <cell r="AG351">
            <v>0</v>
          </cell>
          <cell r="AH351">
            <v>72340</v>
          </cell>
          <cell r="AI351">
            <v>0</v>
          </cell>
          <cell r="AJ351">
            <v>4465</v>
          </cell>
          <cell r="AK351">
            <v>76805</v>
          </cell>
          <cell r="AL351">
            <v>0</v>
          </cell>
          <cell r="AM351">
            <v>0</v>
          </cell>
          <cell r="AN351">
            <v>0</v>
          </cell>
          <cell r="AO351">
            <v>0</v>
          </cell>
          <cell r="AP351">
            <v>76805</v>
          </cell>
          <cell r="AR351">
            <v>342</v>
          </cell>
          <cell r="AS351">
            <v>0</v>
          </cell>
          <cell r="AT351">
            <v>0</v>
          </cell>
          <cell r="AU351">
            <v>0</v>
          </cell>
          <cell r="AV351">
            <v>0</v>
          </cell>
          <cell r="AW351">
            <v>0</v>
          </cell>
          <cell r="BB351">
            <v>342</v>
          </cell>
          <cell r="BC351">
            <v>342</v>
          </cell>
          <cell r="BD351" t="str">
            <v>WILMINGTON</v>
          </cell>
          <cell r="BE351">
            <v>72340</v>
          </cell>
          <cell r="BF351">
            <v>49516</v>
          </cell>
          <cell r="BG351">
            <v>22824</v>
          </cell>
          <cell r="BH351">
            <v>0</v>
          </cell>
          <cell r="BI351">
            <v>0</v>
          </cell>
          <cell r="BJ351">
            <v>0</v>
          </cell>
          <cell r="BK351">
            <v>4358.25</v>
          </cell>
          <cell r="BL351">
            <v>0</v>
          </cell>
          <cell r="BM351">
            <v>0</v>
          </cell>
          <cell r="BN351">
            <v>27182.25</v>
          </cell>
          <cell r="BO351">
            <v>18271.526947089704</v>
          </cell>
          <cell r="CB351">
            <v>342</v>
          </cell>
          <cell r="CC351" t="str">
            <v>WILMINGTON</v>
          </cell>
          <cell r="CD351">
            <v>0</v>
          </cell>
          <cell r="CE351">
            <v>0</v>
          </cell>
          <cell r="CF351">
            <v>0</v>
          </cell>
          <cell r="CG351">
            <v>0</v>
          </cell>
          <cell r="CH351">
            <v>0</v>
          </cell>
          <cell r="CI351">
            <v>0</v>
          </cell>
          <cell r="CJ351">
            <v>0</v>
          </cell>
          <cell r="CK351">
            <v>0</v>
          </cell>
          <cell r="CL351">
            <v>0</v>
          </cell>
          <cell r="CM351">
            <v>0</v>
          </cell>
          <cell r="CO351">
            <v>0</v>
          </cell>
          <cell r="CQ351">
            <v>22824</v>
          </cell>
          <cell r="CR351">
            <v>22824</v>
          </cell>
          <cell r="CS351">
            <v>0</v>
          </cell>
          <cell r="CT351">
            <v>0</v>
          </cell>
          <cell r="CU351">
            <v>0</v>
          </cell>
          <cell r="CW351">
            <v>0</v>
          </cell>
        </row>
        <row r="352">
          <cell r="A352">
            <v>343</v>
          </cell>
          <cell r="B352">
            <v>343</v>
          </cell>
          <cell r="C352" t="str">
            <v>WINCHENDON</v>
          </cell>
          <cell r="D352">
            <v>30</v>
          </cell>
          <cell r="E352">
            <v>350550</v>
          </cell>
          <cell r="F352">
            <v>0</v>
          </cell>
          <cell r="G352">
            <v>26790</v>
          </cell>
          <cell r="H352">
            <v>377340</v>
          </cell>
          <cell r="J352">
            <v>42458.244597476194</v>
          </cell>
          <cell r="K352">
            <v>0.32476073795081878</v>
          </cell>
          <cell r="L352">
            <v>26790</v>
          </cell>
          <cell r="M352">
            <v>69248.244597476194</v>
          </cell>
          <cell r="O352">
            <v>308091.75540252379</v>
          </cell>
          <cell r="Q352">
            <v>0</v>
          </cell>
          <cell r="R352">
            <v>42458.244597476194</v>
          </cell>
          <cell r="S352">
            <v>26790</v>
          </cell>
          <cell r="T352">
            <v>69248.244597476194</v>
          </cell>
          <cell r="V352">
            <v>157527</v>
          </cell>
          <cell r="AA352">
            <v>343</v>
          </cell>
          <cell r="AB352">
            <v>30</v>
          </cell>
          <cell r="AC352">
            <v>0</v>
          </cell>
          <cell r="AD352">
            <v>0</v>
          </cell>
          <cell r="AE352">
            <v>350550</v>
          </cell>
          <cell r="AF352">
            <v>0</v>
          </cell>
          <cell r="AG352">
            <v>0</v>
          </cell>
          <cell r="AH352">
            <v>350550</v>
          </cell>
          <cell r="AI352">
            <v>0</v>
          </cell>
          <cell r="AJ352">
            <v>26790</v>
          </cell>
          <cell r="AK352">
            <v>377340</v>
          </cell>
          <cell r="AL352">
            <v>0</v>
          </cell>
          <cell r="AM352">
            <v>0</v>
          </cell>
          <cell r="AN352">
            <v>0</v>
          </cell>
          <cell r="AO352">
            <v>0</v>
          </cell>
          <cell r="AP352">
            <v>377340</v>
          </cell>
          <cell r="AR352">
            <v>343</v>
          </cell>
          <cell r="AS352">
            <v>0</v>
          </cell>
          <cell r="AT352">
            <v>0</v>
          </cell>
          <cell r="AU352">
            <v>0</v>
          </cell>
          <cell r="AV352">
            <v>0</v>
          </cell>
          <cell r="AW352">
            <v>0</v>
          </cell>
          <cell r="BB352">
            <v>343</v>
          </cell>
          <cell r="BC352">
            <v>343</v>
          </cell>
          <cell r="BD352" t="str">
            <v>WINCHENDON</v>
          </cell>
          <cell r="BE352">
            <v>350550</v>
          </cell>
          <cell r="BF352">
            <v>297513</v>
          </cell>
          <cell r="BG352">
            <v>53037</v>
          </cell>
          <cell r="BH352">
            <v>0</v>
          </cell>
          <cell r="BI352">
            <v>0</v>
          </cell>
          <cell r="BJ352">
            <v>34382.5</v>
          </cell>
          <cell r="BK352">
            <v>24472.5</v>
          </cell>
          <cell r="BL352">
            <v>18845</v>
          </cell>
          <cell r="BM352">
            <v>0</v>
          </cell>
          <cell r="BN352">
            <v>130737</v>
          </cell>
          <cell r="BO352">
            <v>42458.244597476194</v>
          </cell>
          <cell r="CB352">
            <v>343</v>
          </cell>
          <cell r="CC352" t="str">
            <v>WINCHENDON</v>
          </cell>
          <cell r="CD352">
            <v>0</v>
          </cell>
          <cell r="CE352">
            <v>0</v>
          </cell>
          <cell r="CF352">
            <v>0</v>
          </cell>
          <cell r="CG352">
            <v>0</v>
          </cell>
          <cell r="CH352">
            <v>0</v>
          </cell>
          <cell r="CI352">
            <v>0</v>
          </cell>
          <cell r="CJ352">
            <v>0</v>
          </cell>
          <cell r="CK352">
            <v>0</v>
          </cell>
          <cell r="CL352">
            <v>0</v>
          </cell>
          <cell r="CM352">
            <v>0</v>
          </cell>
          <cell r="CO352">
            <v>0</v>
          </cell>
          <cell r="CQ352">
            <v>53037</v>
          </cell>
          <cell r="CR352">
            <v>53037</v>
          </cell>
          <cell r="CS352">
            <v>0</v>
          </cell>
          <cell r="CT352">
            <v>0</v>
          </cell>
          <cell r="CU352">
            <v>0</v>
          </cell>
          <cell r="CW352">
            <v>0</v>
          </cell>
        </row>
        <row r="353">
          <cell r="A353">
            <v>344</v>
          </cell>
          <cell r="B353">
            <v>344</v>
          </cell>
          <cell r="C353" t="str">
            <v>WINCHESTER</v>
          </cell>
          <cell r="D353">
            <v>1</v>
          </cell>
          <cell r="E353">
            <v>11723</v>
          </cell>
          <cell r="F353">
            <v>0</v>
          </cell>
          <cell r="G353">
            <v>893</v>
          </cell>
          <cell r="H353">
            <v>12616</v>
          </cell>
          <cell r="J353">
            <v>42.542114368747903</v>
          </cell>
          <cell r="K353">
            <v>2.4935092241198703E-3</v>
          </cell>
          <cell r="L353">
            <v>893</v>
          </cell>
          <cell r="M353">
            <v>935.54211436874789</v>
          </cell>
          <cell r="O353">
            <v>11680.457885631253</v>
          </cell>
          <cell r="Q353">
            <v>0</v>
          </cell>
          <cell r="R353">
            <v>42.542114368747903</v>
          </cell>
          <cell r="S353">
            <v>893</v>
          </cell>
          <cell r="T353">
            <v>935.54211436874789</v>
          </cell>
          <cell r="V353">
            <v>17954.141766485311</v>
          </cell>
          <cell r="AA353">
            <v>344</v>
          </cell>
          <cell r="AB353">
            <v>1</v>
          </cell>
          <cell r="AC353">
            <v>0</v>
          </cell>
          <cell r="AD353">
            <v>0</v>
          </cell>
          <cell r="AE353">
            <v>11723</v>
          </cell>
          <cell r="AF353">
            <v>0</v>
          </cell>
          <cell r="AG353">
            <v>0</v>
          </cell>
          <cell r="AH353">
            <v>11723</v>
          </cell>
          <cell r="AI353">
            <v>0</v>
          </cell>
          <cell r="AJ353">
            <v>893</v>
          </cell>
          <cell r="AK353">
            <v>12616</v>
          </cell>
          <cell r="AL353">
            <v>0</v>
          </cell>
          <cell r="AM353">
            <v>0</v>
          </cell>
          <cell r="AN353">
            <v>0</v>
          </cell>
          <cell r="AO353">
            <v>0</v>
          </cell>
          <cell r="AP353">
            <v>12616</v>
          </cell>
          <cell r="AR353">
            <v>344</v>
          </cell>
          <cell r="AS353">
            <v>0</v>
          </cell>
          <cell r="AT353">
            <v>0</v>
          </cell>
          <cell r="AU353">
            <v>0</v>
          </cell>
          <cell r="AV353">
            <v>0</v>
          </cell>
          <cell r="AW353">
            <v>0</v>
          </cell>
          <cell r="BB353">
            <v>344</v>
          </cell>
          <cell r="BC353">
            <v>344</v>
          </cell>
          <cell r="BD353" t="str">
            <v>WINCHESTER</v>
          </cell>
          <cell r="BE353">
            <v>11723</v>
          </cell>
          <cell r="BF353">
            <v>30280</v>
          </cell>
          <cell r="BG353">
            <v>0</v>
          </cell>
          <cell r="BH353">
            <v>3363.25</v>
          </cell>
          <cell r="BI353">
            <v>0</v>
          </cell>
          <cell r="BJ353">
            <v>1729.5</v>
          </cell>
          <cell r="BK353">
            <v>11915.25</v>
          </cell>
          <cell r="BL353">
            <v>0</v>
          </cell>
          <cell r="BM353">
            <v>53.141766485310654</v>
          </cell>
          <cell r="BN353">
            <v>17061.141766485311</v>
          </cell>
          <cell r="BO353">
            <v>42.542114368747903</v>
          </cell>
          <cell r="CB353">
            <v>344</v>
          </cell>
          <cell r="CC353" t="str">
            <v>WINCHESTER</v>
          </cell>
          <cell r="CD353">
            <v>0</v>
          </cell>
          <cell r="CE353">
            <v>0</v>
          </cell>
          <cell r="CF353">
            <v>0</v>
          </cell>
          <cell r="CG353">
            <v>0</v>
          </cell>
          <cell r="CH353">
            <v>0</v>
          </cell>
          <cell r="CI353">
            <v>0</v>
          </cell>
          <cell r="CJ353">
            <v>0</v>
          </cell>
          <cell r="CK353">
            <v>0</v>
          </cell>
          <cell r="CL353">
            <v>0</v>
          </cell>
          <cell r="CM353">
            <v>0</v>
          </cell>
          <cell r="CO353">
            <v>0</v>
          </cell>
          <cell r="CQ353">
            <v>0</v>
          </cell>
          <cell r="CR353">
            <v>0</v>
          </cell>
          <cell r="CS353">
            <v>0</v>
          </cell>
          <cell r="CT353">
            <v>53.141766485310654</v>
          </cell>
          <cell r="CU353">
            <v>53.141766485310654</v>
          </cell>
          <cell r="CW353">
            <v>0</v>
          </cell>
        </row>
        <row r="354">
          <cell r="A354">
            <v>345</v>
          </cell>
          <cell r="B354">
            <v>345</v>
          </cell>
          <cell r="C354" t="str">
            <v>WINDSOR</v>
          </cell>
          <cell r="D354">
            <v>0</v>
          </cell>
          <cell r="E354">
            <v>0</v>
          </cell>
          <cell r="F354">
            <v>0</v>
          </cell>
          <cell r="G354">
            <v>0</v>
          </cell>
          <cell r="H354">
            <v>0</v>
          </cell>
          <cell r="J354">
            <v>0</v>
          </cell>
          <cell r="K354"/>
          <cell r="L354">
            <v>0</v>
          </cell>
          <cell r="M354">
            <v>0</v>
          </cell>
          <cell r="O354">
            <v>0</v>
          </cell>
          <cell r="Q354">
            <v>0</v>
          </cell>
          <cell r="R354">
            <v>0</v>
          </cell>
          <cell r="S354">
            <v>0</v>
          </cell>
          <cell r="T354">
            <v>0</v>
          </cell>
          <cell r="V354">
            <v>0</v>
          </cell>
          <cell r="AA354">
            <v>345</v>
          </cell>
          <cell r="AR354">
            <v>345</v>
          </cell>
          <cell r="BB354">
            <v>345</v>
          </cell>
          <cell r="BC354">
            <v>345</v>
          </cell>
          <cell r="BD354" t="str">
            <v>WINDSOR</v>
          </cell>
          <cell r="BE354">
            <v>0</v>
          </cell>
          <cell r="BF354">
            <v>0</v>
          </cell>
          <cell r="BG354">
            <v>0</v>
          </cell>
          <cell r="BH354">
            <v>0</v>
          </cell>
          <cell r="BI354">
            <v>0</v>
          </cell>
          <cell r="BJ354">
            <v>0</v>
          </cell>
          <cell r="BK354">
            <v>0</v>
          </cell>
          <cell r="BL354">
            <v>0</v>
          </cell>
          <cell r="BM354">
            <v>0</v>
          </cell>
          <cell r="BN354">
            <v>0</v>
          </cell>
          <cell r="BO354">
            <v>0</v>
          </cell>
          <cell r="CB354">
            <v>345</v>
          </cell>
          <cell r="CC354" t="str">
            <v>WINDSOR</v>
          </cell>
          <cell r="CD354">
            <v>0</v>
          </cell>
          <cell r="CE354">
            <v>0</v>
          </cell>
          <cell r="CF354">
            <v>0</v>
          </cell>
          <cell r="CG354">
            <v>0</v>
          </cell>
          <cell r="CH354">
            <v>0</v>
          </cell>
          <cell r="CI354">
            <v>0</v>
          </cell>
          <cell r="CJ354">
            <v>0</v>
          </cell>
          <cell r="CK354">
            <v>0</v>
          </cell>
          <cell r="CL354">
            <v>0</v>
          </cell>
          <cell r="CM354">
            <v>0</v>
          </cell>
          <cell r="CO354">
            <v>0</v>
          </cell>
          <cell r="CQ354">
            <v>0</v>
          </cell>
          <cell r="CR354">
            <v>0</v>
          </cell>
          <cell r="CS354">
            <v>0</v>
          </cell>
          <cell r="CT354">
            <v>0</v>
          </cell>
          <cell r="CU354">
            <v>0</v>
          </cell>
          <cell r="CW354">
            <v>0</v>
          </cell>
        </row>
        <row r="355">
          <cell r="A355">
            <v>346</v>
          </cell>
          <cell r="B355">
            <v>346</v>
          </cell>
          <cell r="C355" t="str">
            <v>WINTHROP</v>
          </cell>
          <cell r="D355">
            <v>26</v>
          </cell>
          <cell r="E355">
            <v>349261</v>
          </cell>
          <cell r="F355">
            <v>0</v>
          </cell>
          <cell r="G355">
            <v>23178</v>
          </cell>
          <cell r="H355">
            <v>372439</v>
          </cell>
          <cell r="J355">
            <v>104890.79198886572</v>
          </cell>
          <cell r="K355">
            <v>0.70313080424732044</v>
          </cell>
          <cell r="L355">
            <v>23178</v>
          </cell>
          <cell r="M355">
            <v>128068.79198886572</v>
          </cell>
          <cell r="O355">
            <v>244370.20801113429</v>
          </cell>
          <cell r="Q355">
            <v>0</v>
          </cell>
          <cell r="R355">
            <v>104890.79198886572</v>
          </cell>
          <cell r="S355">
            <v>23178</v>
          </cell>
          <cell r="T355">
            <v>128068.79198886572</v>
          </cell>
          <cell r="V355">
            <v>172354.78382921658</v>
          </cell>
          <cell r="AA355">
            <v>346</v>
          </cell>
          <cell r="AB355">
            <v>26</v>
          </cell>
          <cell r="AC355">
            <v>4.5270256076297713E-2</v>
          </cell>
          <cell r="AD355">
            <v>0</v>
          </cell>
          <cell r="AE355">
            <v>349261</v>
          </cell>
          <cell r="AF355">
            <v>0</v>
          </cell>
          <cell r="AG355">
            <v>0</v>
          </cell>
          <cell r="AH355">
            <v>349261</v>
          </cell>
          <cell r="AI355">
            <v>0</v>
          </cell>
          <cell r="AJ355">
            <v>23178</v>
          </cell>
          <cell r="AK355">
            <v>372439</v>
          </cell>
          <cell r="AL355">
            <v>0</v>
          </cell>
          <cell r="AM355">
            <v>0</v>
          </cell>
          <cell r="AN355">
            <v>0</v>
          </cell>
          <cell r="AO355">
            <v>0</v>
          </cell>
          <cell r="AP355">
            <v>372439</v>
          </cell>
          <cell r="AR355">
            <v>346</v>
          </cell>
          <cell r="AS355">
            <v>0</v>
          </cell>
          <cell r="AT355">
            <v>0</v>
          </cell>
          <cell r="AU355">
            <v>0</v>
          </cell>
          <cell r="AV355">
            <v>0</v>
          </cell>
          <cell r="AW355">
            <v>0</v>
          </cell>
          <cell r="BB355">
            <v>346</v>
          </cell>
          <cell r="BC355">
            <v>346</v>
          </cell>
          <cell r="BD355" t="str">
            <v>WINTHROP</v>
          </cell>
          <cell r="BE355">
            <v>349261</v>
          </cell>
          <cell r="BF355">
            <v>218324</v>
          </cell>
          <cell r="BG355">
            <v>130937</v>
          </cell>
          <cell r="BH355">
            <v>5597.75</v>
          </cell>
          <cell r="BI355">
            <v>1721</v>
          </cell>
          <cell r="BJ355">
            <v>4730.25</v>
          </cell>
          <cell r="BK355">
            <v>2588</v>
          </cell>
          <cell r="BL355">
            <v>3514.75</v>
          </cell>
          <cell r="BM355">
            <v>88.033829216583399</v>
          </cell>
          <cell r="BN355">
            <v>149176.78382921658</v>
          </cell>
          <cell r="BO355">
            <v>104890.79198886572</v>
          </cell>
          <cell r="CB355">
            <v>346</v>
          </cell>
          <cell r="CC355" t="str">
            <v>WINTHROP</v>
          </cell>
          <cell r="CD355">
            <v>0</v>
          </cell>
          <cell r="CE355">
            <v>0</v>
          </cell>
          <cell r="CF355">
            <v>0</v>
          </cell>
          <cell r="CG355">
            <v>0</v>
          </cell>
          <cell r="CH355">
            <v>0</v>
          </cell>
          <cell r="CI355">
            <v>0</v>
          </cell>
          <cell r="CJ355">
            <v>0</v>
          </cell>
          <cell r="CK355">
            <v>0</v>
          </cell>
          <cell r="CL355">
            <v>0</v>
          </cell>
          <cell r="CM355">
            <v>0</v>
          </cell>
          <cell r="CO355">
            <v>0</v>
          </cell>
          <cell r="CQ355">
            <v>130937</v>
          </cell>
          <cell r="CR355">
            <v>130937</v>
          </cell>
          <cell r="CS355">
            <v>0</v>
          </cell>
          <cell r="CT355">
            <v>88.033829216583399</v>
          </cell>
          <cell r="CU355">
            <v>88.033829216583399</v>
          </cell>
          <cell r="CW355">
            <v>0</v>
          </cell>
        </row>
        <row r="356">
          <cell r="A356">
            <v>347</v>
          </cell>
          <cell r="B356">
            <v>347</v>
          </cell>
          <cell r="C356" t="str">
            <v>WOBURN</v>
          </cell>
          <cell r="D356">
            <v>21</v>
          </cell>
          <cell r="E356">
            <v>343960</v>
          </cell>
          <cell r="F356">
            <v>0</v>
          </cell>
          <cell r="G356">
            <v>18678</v>
          </cell>
          <cell r="H356">
            <v>362638</v>
          </cell>
          <cell r="J356">
            <v>15505.663867867885</v>
          </cell>
          <cell r="K356">
            <v>0.21414665188450696</v>
          </cell>
          <cell r="L356">
            <v>18678</v>
          </cell>
          <cell r="M356">
            <v>34183.663867867886</v>
          </cell>
          <cell r="O356">
            <v>328454.3361321321</v>
          </cell>
          <cell r="Q356">
            <v>0</v>
          </cell>
          <cell r="R356">
            <v>15505.663867867885</v>
          </cell>
          <cell r="S356">
            <v>18678</v>
          </cell>
          <cell r="T356">
            <v>34183.663867867886</v>
          </cell>
          <cell r="V356">
            <v>91084.753649505394</v>
          </cell>
          <cell r="AA356">
            <v>347</v>
          </cell>
          <cell r="AB356">
            <v>21</v>
          </cell>
          <cell r="AC356">
            <v>8.4121484533508137E-2</v>
          </cell>
          <cell r="AD356">
            <v>0</v>
          </cell>
          <cell r="AE356">
            <v>343960</v>
          </cell>
          <cell r="AF356">
            <v>0</v>
          </cell>
          <cell r="AG356">
            <v>0</v>
          </cell>
          <cell r="AH356">
            <v>343960</v>
          </cell>
          <cell r="AI356">
            <v>0</v>
          </cell>
          <cell r="AJ356">
            <v>18678</v>
          </cell>
          <cell r="AK356">
            <v>362638</v>
          </cell>
          <cell r="AL356">
            <v>0</v>
          </cell>
          <cell r="AM356">
            <v>0</v>
          </cell>
          <cell r="AN356">
            <v>0</v>
          </cell>
          <cell r="AO356">
            <v>0</v>
          </cell>
          <cell r="AP356">
            <v>362638</v>
          </cell>
          <cell r="AR356">
            <v>347</v>
          </cell>
          <cell r="AS356">
            <v>0</v>
          </cell>
          <cell r="AT356">
            <v>0</v>
          </cell>
          <cell r="AU356">
            <v>0</v>
          </cell>
          <cell r="AV356">
            <v>0</v>
          </cell>
          <cell r="AW356">
            <v>0</v>
          </cell>
          <cell r="BB356">
            <v>347</v>
          </cell>
          <cell r="BC356">
            <v>347</v>
          </cell>
          <cell r="BD356" t="str">
            <v>WOBURN</v>
          </cell>
          <cell r="BE356">
            <v>343960</v>
          </cell>
          <cell r="BF356">
            <v>324771</v>
          </cell>
          <cell r="BG356">
            <v>19189</v>
          </cell>
          <cell r="BH356">
            <v>11779</v>
          </cell>
          <cell r="BI356">
            <v>25369</v>
          </cell>
          <cell r="BJ356">
            <v>0</v>
          </cell>
          <cell r="BK356">
            <v>15889.75</v>
          </cell>
          <cell r="BL356">
            <v>0</v>
          </cell>
          <cell r="BM356">
            <v>180.00364950539006</v>
          </cell>
          <cell r="BN356">
            <v>72406.753649505394</v>
          </cell>
          <cell r="BO356">
            <v>15505.663867867885</v>
          </cell>
          <cell r="CB356">
            <v>347</v>
          </cell>
          <cell r="CC356" t="str">
            <v>WOBURN</v>
          </cell>
          <cell r="CD356">
            <v>0</v>
          </cell>
          <cell r="CE356">
            <v>0</v>
          </cell>
          <cell r="CF356">
            <v>0</v>
          </cell>
          <cell r="CG356">
            <v>0</v>
          </cell>
          <cell r="CH356">
            <v>0</v>
          </cell>
          <cell r="CI356">
            <v>0</v>
          </cell>
          <cell r="CJ356">
            <v>0</v>
          </cell>
          <cell r="CK356">
            <v>0</v>
          </cell>
          <cell r="CL356">
            <v>0</v>
          </cell>
          <cell r="CM356">
            <v>0</v>
          </cell>
          <cell r="CO356">
            <v>0</v>
          </cell>
          <cell r="CQ356">
            <v>19189</v>
          </cell>
          <cell r="CR356">
            <v>19189</v>
          </cell>
          <cell r="CS356">
            <v>0</v>
          </cell>
          <cell r="CT356">
            <v>180.00364950539006</v>
          </cell>
          <cell r="CU356">
            <v>180.00364950539006</v>
          </cell>
          <cell r="CW356">
            <v>0</v>
          </cell>
        </row>
        <row r="357">
          <cell r="A357">
            <v>348</v>
          </cell>
          <cell r="B357">
            <v>348</v>
          </cell>
          <cell r="C357" t="str">
            <v>WORCESTER</v>
          </cell>
          <cell r="D357">
            <v>2044</v>
          </cell>
          <cell r="E357">
            <v>23467265</v>
          </cell>
          <cell r="F357">
            <v>923431</v>
          </cell>
          <cell r="G357">
            <v>1820514</v>
          </cell>
          <cell r="H357">
            <v>26211210</v>
          </cell>
          <cell r="J357">
            <v>945962.99711664184</v>
          </cell>
          <cell r="K357">
            <v>0.73917550741999238</v>
          </cell>
          <cell r="L357">
            <v>1820514</v>
          </cell>
          <cell r="M357">
            <v>2766476.9971166421</v>
          </cell>
          <cell r="O357">
            <v>23444733.00288336</v>
          </cell>
          <cell r="Q357">
            <v>0</v>
          </cell>
          <cell r="R357">
            <v>945962.99711664184</v>
          </cell>
          <cell r="S357">
            <v>1820514</v>
          </cell>
          <cell r="T357">
            <v>2766476.9971166421</v>
          </cell>
          <cell r="V357">
            <v>3100268.25</v>
          </cell>
          <cell r="AA357">
            <v>348</v>
          </cell>
          <cell r="AB357">
            <v>2044</v>
          </cell>
          <cell r="AC357">
            <v>5.9823403730918754</v>
          </cell>
          <cell r="AD357">
            <v>0</v>
          </cell>
          <cell r="AE357">
            <v>23467265</v>
          </cell>
          <cell r="AF357">
            <v>0</v>
          </cell>
          <cell r="AG357">
            <v>0</v>
          </cell>
          <cell r="AH357">
            <v>23467265</v>
          </cell>
          <cell r="AI357">
            <v>0</v>
          </cell>
          <cell r="AJ357">
            <v>1820514</v>
          </cell>
          <cell r="AK357">
            <v>25287779</v>
          </cell>
          <cell r="AL357">
            <v>0</v>
          </cell>
          <cell r="AM357">
            <v>0</v>
          </cell>
          <cell r="AN357">
            <v>0</v>
          </cell>
          <cell r="AO357">
            <v>0</v>
          </cell>
          <cell r="AP357">
            <v>25287779</v>
          </cell>
          <cell r="AR357">
            <v>348</v>
          </cell>
          <cell r="AS357">
            <v>0</v>
          </cell>
          <cell r="AT357">
            <v>0</v>
          </cell>
          <cell r="AU357">
            <v>0</v>
          </cell>
          <cell r="AV357">
            <v>0</v>
          </cell>
          <cell r="AW357">
            <v>0</v>
          </cell>
          <cell r="BB357">
            <v>348</v>
          </cell>
          <cell r="BC357">
            <v>348</v>
          </cell>
          <cell r="BD357" t="str">
            <v>WORCESTER</v>
          </cell>
          <cell r="BE357">
            <v>23467265</v>
          </cell>
          <cell r="BF357">
            <v>22285609</v>
          </cell>
          <cell r="BG357">
            <v>1181656</v>
          </cell>
          <cell r="BH357">
            <v>0</v>
          </cell>
          <cell r="BI357">
            <v>0</v>
          </cell>
          <cell r="BJ357">
            <v>83985.75</v>
          </cell>
          <cell r="BK357">
            <v>14112.5</v>
          </cell>
          <cell r="BL357">
            <v>0</v>
          </cell>
          <cell r="BM357">
            <v>0</v>
          </cell>
          <cell r="BN357">
            <v>1279754.25</v>
          </cell>
          <cell r="BO357">
            <v>945962.99711664184</v>
          </cell>
          <cell r="CB357">
            <v>348</v>
          </cell>
          <cell r="CC357" t="str">
            <v>WORCESTER</v>
          </cell>
          <cell r="CD357">
            <v>0</v>
          </cell>
          <cell r="CE357">
            <v>0</v>
          </cell>
          <cell r="CF357">
            <v>0</v>
          </cell>
          <cell r="CG357">
            <v>0</v>
          </cell>
          <cell r="CH357">
            <v>0</v>
          </cell>
          <cell r="CI357">
            <v>0</v>
          </cell>
          <cell r="CJ357">
            <v>0</v>
          </cell>
          <cell r="CK357">
            <v>0</v>
          </cell>
          <cell r="CL357">
            <v>0</v>
          </cell>
          <cell r="CM357">
            <v>0</v>
          </cell>
          <cell r="CO357">
            <v>0</v>
          </cell>
          <cell r="CQ357">
            <v>1181656</v>
          </cell>
          <cell r="CR357">
            <v>1181656</v>
          </cell>
          <cell r="CS357">
            <v>0</v>
          </cell>
          <cell r="CT357">
            <v>0</v>
          </cell>
          <cell r="CU357">
            <v>0</v>
          </cell>
          <cell r="CW357">
            <v>0</v>
          </cell>
        </row>
        <row r="358">
          <cell r="A358">
            <v>349</v>
          </cell>
          <cell r="B358">
            <v>349</v>
          </cell>
          <cell r="C358" t="str">
            <v>WORTHINGTON</v>
          </cell>
          <cell r="D358">
            <v>0</v>
          </cell>
          <cell r="E358">
            <v>0</v>
          </cell>
          <cell r="F358">
            <v>0</v>
          </cell>
          <cell r="G358">
            <v>0</v>
          </cell>
          <cell r="H358">
            <v>0</v>
          </cell>
          <cell r="J358">
            <v>-1.8952737238853767E-2</v>
          </cell>
          <cell r="K358">
            <v>-6.3889730313152363E-6</v>
          </cell>
          <cell r="L358">
            <v>0</v>
          </cell>
          <cell r="M358">
            <v>-1.8952737238853767E-2</v>
          </cell>
          <cell r="O358">
            <v>1.8952737238853767E-2</v>
          </cell>
          <cell r="Q358">
            <v>0</v>
          </cell>
          <cell r="R358">
            <v>-1.8952737238853767E-2</v>
          </cell>
          <cell r="S358">
            <v>0</v>
          </cell>
          <cell r="T358">
            <v>-1.8952737238853767E-2</v>
          </cell>
          <cell r="V358">
            <v>2966.4763250616115</v>
          </cell>
          <cell r="AA358">
            <v>349</v>
          </cell>
          <cell r="AR358">
            <v>349</v>
          </cell>
          <cell r="BB358">
            <v>349</v>
          </cell>
          <cell r="BC358">
            <v>349</v>
          </cell>
          <cell r="BD358" t="str">
            <v>WORTHINGTON</v>
          </cell>
          <cell r="BE358">
            <v>0</v>
          </cell>
          <cell r="BF358">
            <v>0</v>
          </cell>
          <cell r="BG358">
            <v>0</v>
          </cell>
          <cell r="BH358">
            <v>0</v>
          </cell>
          <cell r="BI358">
            <v>98</v>
          </cell>
          <cell r="BJ358">
            <v>2868.5</v>
          </cell>
          <cell r="BK358">
            <v>0</v>
          </cell>
          <cell r="BL358">
            <v>0</v>
          </cell>
          <cell r="BM358">
            <v>-2.3674938388687838E-2</v>
          </cell>
          <cell r="BN358">
            <v>2966.4763250616115</v>
          </cell>
          <cell r="BO358">
            <v>-1.8952737238853767E-2</v>
          </cell>
          <cell r="CB358">
            <v>349</v>
          </cell>
          <cell r="CC358" t="str">
            <v>WORTHINGTON</v>
          </cell>
          <cell r="CD358">
            <v>0</v>
          </cell>
          <cell r="CE358">
            <v>0</v>
          </cell>
          <cell r="CF358">
            <v>0</v>
          </cell>
          <cell r="CG358">
            <v>0</v>
          </cell>
          <cell r="CH358">
            <v>0</v>
          </cell>
          <cell r="CI358">
            <v>0</v>
          </cell>
          <cell r="CJ358">
            <v>0</v>
          </cell>
          <cell r="CK358">
            <v>0</v>
          </cell>
          <cell r="CL358">
            <v>0</v>
          </cell>
          <cell r="CM358">
            <v>0</v>
          </cell>
          <cell r="CO358">
            <v>0</v>
          </cell>
          <cell r="CQ358">
            <v>0</v>
          </cell>
          <cell r="CR358">
            <v>0</v>
          </cell>
          <cell r="CS358">
            <v>0</v>
          </cell>
          <cell r="CT358">
            <v>-2.3674938388687838E-2</v>
          </cell>
          <cell r="CU358">
            <v>-2.3674938388687838E-2</v>
          </cell>
          <cell r="CW358">
            <v>0</v>
          </cell>
        </row>
        <row r="359">
          <cell r="A359">
            <v>350</v>
          </cell>
          <cell r="B359">
            <v>350</v>
          </cell>
          <cell r="C359" t="str">
            <v>WRENTHAM</v>
          </cell>
          <cell r="D359">
            <v>30</v>
          </cell>
          <cell r="E359">
            <v>455013</v>
          </cell>
          <cell r="F359">
            <v>0</v>
          </cell>
          <cell r="G359">
            <v>26637</v>
          </cell>
          <cell r="H359">
            <v>481650</v>
          </cell>
          <cell r="J359">
            <v>102854.44265093538</v>
          </cell>
          <cell r="K359">
            <v>0.52411692567582546</v>
          </cell>
          <cell r="L359">
            <v>26637</v>
          </cell>
          <cell r="M359">
            <v>129491.44265093538</v>
          </cell>
          <cell r="O359">
            <v>352158.55734906462</v>
          </cell>
          <cell r="Q359">
            <v>0</v>
          </cell>
          <cell r="R359">
            <v>102854.44265093538</v>
          </cell>
          <cell r="S359">
            <v>26637</v>
          </cell>
          <cell r="T359">
            <v>129491.44265093538</v>
          </cell>
          <cell r="V359">
            <v>222880.31444421329</v>
          </cell>
          <cell r="AA359">
            <v>350</v>
          </cell>
          <cell r="AB359">
            <v>30</v>
          </cell>
          <cell r="AC359">
            <v>0.16870144284128749</v>
          </cell>
          <cell r="AD359">
            <v>0</v>
          </cell>
          <cell r="AE359">
            <v>455013</v>
          </cell>
          <cell r="AF359">
            <v>0</v>
          </cell>
          <cell r="AG359">
            <v>0</v>
          </cell>
          <cell r="AH359">
            <v>455013</v>
          </cell>
          <cell r="AI359">
            <v>0</v>
          </cell>
          <cell r="AJ359">
            <v>26637</v>
          </cell>
          <cell r="AK359">
            <v>481650</v>
          </cell>
          <cell r="AL359">
            <v>0</v>
          </cell>
          <cell r="AM359">
            <v>0</v>
          </cell>
          <cell r="AN359">
            <v>0</v>
          </cell>
          <cell r="AO359">
            <v>0</v>
          </cell>
          <cell r="AP359">
            <v>481650</v>
          </cell>
          <cell r="AR359">
            <v>350</v>
          </cell>
          <cell r="AS359">
            <v>0</v>
          </cell>
          <cell r="AT359">
            <v>0</v>
          </cell>
          <cell r="AU359">
            <v>0</v>
          </cell>
          <cell r="AV359">
            <v>0</v>
          </cell>
          <cell r="AW359">
            <v>0</v>
          </cell>
          <cell r="BB359">
            <v>350</v>
          </cell>
          <cell r="BC359">
            <v>350</v>
          </cell>
          <cell r="BD359" t="str">
            <v>WRENTHAM</v>
          </cell>
          <cell r="BE359">
            <v>455013</v>
          </cell>
          <cell r="BF359">
            <v>327188</v>
          </cell>
          <cell r="BG359">
            <v>127825</v>
          </cell>
          <cell r="BH359">
            <v>41537</v>
          </cell>
          <cell r="BI359">
            <v>0</v>
          </cell>
          <cell r="BJ359">
            <v>19903</v>
          </cell>
          <cell r="BK359">
            <v>682.25</v>
          </cell>
          <cell r="BL359">
            <v>5639.75</v>
          </cell>
          <cell r="BM359">
            <v>656.3144442132907</v>
          </cell>
          <cell r="BN359">
            <v>196243.31444421329</v>
          </cell>
          <cell r="BO359">
            <v>102854.44265093538</v>
          </cell>
          <cell r="CB359">
            <v>350</v>
          </cell>
          <cell r="CC359" t="str">
            <v>WRENTHAM</v>
          </cell>
          <cell r="CD359">
            <v>0</v>
          </cell>
          <cell r="CE359">
            <v>0</v>
          </cell>
          <cell r="CF359">
            <v>0</v>
          </cell>
          <cell r="CG359">
            <v>0</v>
          </cell>
          <cell r="CH359">
            <v>0</v>
          </cell>
          <cell r="CI359">
            <v>0</v>
          </cell>
          <cell r="CJ359">
            <v>0</v>
          </cell>
          <cell r="CK359">
            <v>0</v>
          </cell>
          <cell r="CL359">
            <v>0</v>
          </cell>
          <cell r="CM359">
            <v>0</v>
          </cell>
          <cell r="CO359">
            <v>0</v>
          </cell>
          <cell r="CQ359">
            <v>127825</v>
          </cell>
          <cell r="CR359">
            <v>127825</v>
          </cell>
          <cell r="CS359">
            <v>0</v>
          </cell>
          <cell r="CT359">
            <v>656.3144442132907</v>
          </cell>
          <cell r="CU359">
            <v>656.3144442132907</v>
          </cell>
          <cell r="CW359">
            <v>0</v>
          </cell>
        </row>
        <row r="360">
          <cell r="A360">
            <v>351</v>
          </cell>
          <cell r="B360">
            <v>351</v>
          </cell>
          <cell r="C360" t="str">
            <v>YARMOUTH</v>
          </cell>
          <cell r="D360">
            <v>0</v>
          </cell>
          <cell r="E360">
            <v>0</v>
          </cell>
          <cell r="F360">
            <v>0</v>
          </cell>
          <cell r="G360">
            <v>0</v>
          </cell>
          <cell r="H360">
            <v>0</v>
          </cell>
          <cell r="J360">
            <v>0</v>
          </cell>
          <cell r="K360"/>
          <cell r="L360">
            <v>0</v>
          </cell>
          <cell r="M360">
            <v>0</v>
          </cell>
          <cell r="O360">
            <v>0</v>
          </cell>
          <cell r="Q360">
            <v>0</v>
          </cell>
          <cell r="R360">
            <v>0</v>
          </cell>
          <cell r="S360">
            <v>0</v>
          </cell>
          <cell r="T360">
            <v>0</v>
          </cell>
          <cell r="V360">
            <v>0</v>
          </cell>
          <cell r="AA360">
            <v>351</v>
          </cell>
          <cell r="AR360">
            <v>351</v>
          </cell>
          <cell r="BB360">
            <v>351</v>
          </cell>
          <cell r="BC360">
            <v>351</v>
          </cell>
          <cell r="BD360" t="str">
            <v>YARMOUTH</v>
          </cell>
          <cell r="BE360">
            <v>0</v>
          </cell>
          <cell r="BF360">
            <v>0</v>
          </cell>
          <cell r="BG360">
            <v>0</v>
          </cell>
          <cell r="BH360">
            <v>0</v>
          </cell>
          <cell r="BI360">
            <v>0</v>
          </cell>
          <cell r="BJ360">
            <v>0</v>
          </cell>
          <cell r="BK360">
            <v>0</v>
          </cell>
          <cell r="BL360">
            <v>0</v>
          </cell>
          <cell r="BM360">
            <v>0</v>
          </cell>
          <cell r="BN360">
            <v>0</v>
          </cell>
          <cell r="BO360">
            <v>0</v>
          </cell>
          <cell r="CB360">
            <v>351</v>
          </cell>
          <cell r="CC360" t="str">
            <v>YARMOUTH</v>
          </cell>
          <cell r="CD360">
            <v>0</v>
          </cell>
          <cell r="CE360">
            <v>0</v>
          </cell>
          <cell r="CF360">
            <v>0</v>
          </cell>
          <cell r="CG360">
            <v>0</v>
          </cell>
          <cell r="CH360">
            <v>0</v>
          </cell>
          <cell r="CI360">
            <v>0</v>
          </cell>
          <cell r="CJ360">
            <v>0</v>
          </cell>
          <cell r="CK360">
            <v>0</v>
          </cell>
          <cell r="CL360">
            <v>0</v>
          </cell>
          <cell r="CM360">
            <v>0</v>
          </cell>
          <cell r="CO360">
            <v>0</v>
          </cell>
          <cell r="CQ360">
            <v>0</v>
          </cell>
          <cell r="CR360">
            <v>0</v>
          </cell>
          <cell r="CS360">
            <v>0</v>
          </cell>
          <cell r="CT360">
            <v>0</v>
          </cell>
          <cell r="CU360">
            <v>0</v>
          </cell>
          <cell r="CW360">
            <v>0</v>
          </cell>
        </row>
        <row r="361">
          <cell r="A361">
            <v>352</v>
          </cell>
          <cell r="B361">
            <v>352</v>
          </cell>
          <cell r="C361" t="str">
            <v>DEVENS</v>
          </cell>
          <cell r="D361">
            <v>10</v>
          </cell>
          <cell r="E361">
            <v>140458</v>
          </cell>
          <cell r="F361">
            <v>0</v>
          </cell>
          <cell r="G361">
            <v>8930</v>
          </cell>
          <cell r="H361">
            <v>149388</v>
          </cell>
          <cell r="J361">
            <v>65182.630981741735</v>
          </cell>
          <cell r="K361">
            <v>0.67644506018526951</v>
          </cell>
          <cell r="L361">
            <v>8930</v>
          </cell>
          <cell r="M361">
            <v>74112.630981741735</v>
          </cell>
          <cell r="O361">
            <v>75275.369018258265</v>
          </cell>
          <cell r="Q361">
            <v>0</v>
          </cell>
          <cell r="R361">
            <v>65182.630981741735</v>
          </cell>
          <cell r="S361">
            <v>8930</v>
          </cell>
          <cell r="T361">
            <v>74112.630981741735</v>
          </cell>
          <cell r="V361">
            <v>105290.56912573072</v>
          </cell>
          <cell r="AA361">
            <v>352</v>
          </cell>
          <cell r="AB361">
            <v>10</v>
          </cell>
          <cell r="AC361">
            <v>0</v>
          </cell>
          <cell r="AD361">
            <v>0</v>
          </cell>
          <cell r="AE361">
            <v>140458</v>
          </cell>
          <cell r="AF361">
            <v>0</v>
          </cell>
          <cell r="AG361">
            <v>0</v>
          </cell>
          <cell r="AH361">
            <v>140458</v>
          </cell>
          <cell r="AI361">
            <v>0</v>
          </cell>
          <cell r="AJ361">
            <v>8930</v>
          </cell>
          <cell r="AK361">
            <v>149388</v>
          </cell>
          <cell r="AL361">
            <v>0</v>
          </cell>
          <cell r="AM361">
            <v>0</v>
          </cell>
          <cell r="AN361">
            <v>0</v>
          </cell>
          <cell r="AO361">
            <v>0</v>
          </cell>
          <cell r="AP361">
            <v>149388</v>
          </cell>
          <cell r="AR361">
            <v>352</v>
          </cell>
          <cell r="AS361">
            <v>0</v>
          </cell>
          <cell r="AT361">
            <v>0</v>
          </cell>
          <cell r="AU361">
            <v>0</v>
          </cell>
          <cell r="AV361">
            <v>0</v>
          </cell>
          <cell r="AW361">
            <v>0</v>
          </cell>
          <cell r="BB361">
            <v>352</v>
          </cell>
          <cell r="BC361">
            <v>352</v>
          </cell>
          <cell r="BD361" t="str">
            <v>DEVENS</v>
          </cell>
          <cell r="BE361">
            <v>140458</v>
          </cell>
          <cell r="BF361">
            <v>59154</v>
          </cell>
          <cell r="BG361">
            <v>81304</v>
          </cell>
          <cell r="BH361">
            <v>7551.5</v>
          </cell>
          <cell r="BI361">
            <v>0</v>
          </cell>
          <cell r="BJ361">
            <v>7160</v>
          </cell>
          <cell r="BK361">
            <v>176</v>
          </cell>
          <cell r="BL361">
            <v>49.75</v>
          </cell>
          <cell r="BM361">
            <v>119.31912573071168</v>
          </cell>
          <cell r="BN361">
            <v>96360.569125730719</v>
          </cell>
          <cell r="BO361">
            <v>65182.630981741735</v>
          </cell>
          <cell r="CB361">
            <v>352</v>
          </cell>
          <cell r="CC361" t="str">
            <v>DEVENS</v>
          </cell>
          <cell r="CD361">
            <v>0</v>
          </cell>
          <cell r="CE361">
            <v>0</v>
          </cell>
          <cell r="CF361">
            <v>0</v>
          </cell>
          <cell r="CG361">
            <v>0</v>
          </cell>
          <cell r="CH361">
            <v>0</v>
          </cell>
          <cell r="CI361">
            <v>0</v>
          </cell>
          <cell r="CJ361">
            <v>0</v>
          </cell>
          <cell r="CK361">
            <v>0</v>
          </cell>
          <cell r="CL361">
            <v>0</v>
          </cell>
          <cell r="CM361">
            <v>0</v>
          </cell>
          <cell r="CO361">
            <v>0</v>
          </cell>
          <cell r="CQ361">
            <v>81304</v>
          </cell>
          <cell r="CR361">
            <v>81304</v>
          </cell>
          <cell r="CS361">
            <v>0</v>
          </cell>
          <cell r="CT361">
            <v>119.31912573071168</v>
          </cell>
          <cell r="CU361">
            <v>119.31912573071168</v>
          </cell>
          <cell r="CW361">
            <v>0</v>
          </cell>
        </row>
        <row r="362">
          <cell r="A362">
            <v>353</v>
          </cell>
          <cell r="B362">
            <v>840</v>
          </cell>
          <cell r="C362" t="str">
            <v>SOUTHFIELD</v>
          </cell>
          <cell r="D362">
            <v>0</v>
          </cell>
          <cell r="E362">
            <v>0</v>
          </cell>
          <cell r="F362">
            <v>0</v>
          </cell>
          <cell r="G362">
            <v>0</v>
          </cell>
          <cell r="H362">
            <v>0</v>
          </cell>
          <cell r="J362">
            <v>0</v>
          </cell>
          <cell r="K362"/>
          <cell r="L362">
            <v>0</v>
          </cell>
          <cell r="M362">
            <v>0</v>
          </cell>
          <cell r="O362">
            <v>0</v>
          </cell>
          <cell r="Q362">
            <v>0</v>
          </cell>
          <cell r="R362">
            <v>0</v>
          </cell>
          <cell r="S362">
            <v>0</v>
          </cell>
          <cell r="T362">
            <v>0</v>
          </cell>
          <cell r="V362">
            <v>0</v>
          </cell>
          <cell r="AA362">
            <v>353</v>
          </cell>
          <cell r="AR362">
            <v>353</v>
          </cell>
          <cell r="BB362">
            <v>353</v>
          </cell>
          <cell r="BD362" t="str">
            <v>SOUTHFIELD</v>
          </cell>
          <cell r="BE362">
            <v>0</v>
          </cell>
          <cell r="BF362">
            <v>0</v>
          </cell>
          <cell r="BG362">
            <v>0</v>
          </cell>
          <cell r="BH362">
            <v>0</v>
          </cell>
          <cell r="BI362">
            <v>0</v>
          </cell>
          <cell r="BJ362">
            <v>0</v>
          </cell>
          <cell r="BK362">
            <v>0</v>
          </cell>
          <cell r="BL362">
            <v>0</v>
          </cell>
          <cell r="BM362">
            <v>0</v>
          </cell>
          <cell r="BN362">
            <v>0</v>
          </cell>
          <cell r="BO362">
            <v>0</v>
          </cell>
          <cell r="CB362">
            <v>353</v>
          </cell>
          <cell r="CC362" t="str">
            <v>SOUTHFIELD</v>
          </cell>
          <cell r="CD362">
            <v>0</v>
          </cell>
          <cell r="CE362">
            <v>0</v>
          </cell>
          <cell r="CF362">
            <v>0</v>
          </cell>
          <cell r="CG362">
            <v>0</v>
          </cell>
          <cell r="CH362">
            <v>0</v>
          </cell>
          <cell r="CI362">
            <v>0</v>
          </cell>
          <cell r="CJ362">
            <v>0</v>
          </cell>
          <cell r="CK362">
            <v>0</v>
          </cell>
          <cell r="CL362">
            <v>0</v>
          </cell>
          <cell r="CM362">
            <v>0</v>
          </cell>
          <cell r="CO362">
            <v>0</v>
          </cell>
          <cell r="CQ362">
            <v>0</v>
          </cell>
          <cell r="CR362">
            <v>0</v>
          </cell>
          <cell r="CS362">
            <v>0</v>
          </cell>
          <cell r="CT362">
            <v>0</v>
          </cell>
          <cell r="CU362">
            <v>0</v>
          </cell>
          <cell r="CW362">
            <v>0</v>
          </cell>
        </row>
        <row r="363">
          <cell r="A363">
            <v>406</v>
          </cell>
          <cell r="B363">
            <v>406</v>
          </cell>
          <cell r="C363" t="str">
            <v>NORTHAMPTON SMITH</v>
          </cell>
          <cell r="D363">
            <v>0</v>
          </cell>
          <cell r="E363">
            <v>0</v>
          </cell>
          <cell r="F363">
            <v>0</v>
          </cell>
          <cell r="G363">
            <v>0</v>
          </cell>
          <cell r="H363">
            <v>0</v>
          </cell>
          <cell r="J363">
            <v>0</v>
          </cell>
          <cell r="K363"/>
          <cell r="L363">
            <v>0</v>
          </cell>
          <cell r="M363">
            <v>0</v>
          </cell>
          <cell r="O363">
            <v>0</v>
          </cell>
          <cell r="Q363">
            <v>0</v>
          </cell>
          <cell r="R363">
            <v>0</v>
          </cell>
          <cell r="S363">
            <v>0</v>
          </cell>
          <cell r="T363">
            <v>0</v>
          </cell>
          <cell r="V363">
            <v>0</v>
          </cell>
          <cell r="AA363">
            <v>406</v>
          </cell>
          <cell r="AR363">
            <v>406</v>
          </cell>
          <cell r="BB363">
            <v>406</v>
          </cell>
          <cell r="BC363">
            <v>406</v>
          </cell>
          <cell r="BD363" t="str">
            <v>NORTHAMPTON SMITH</v>
          </cell>
          <cell r="BE363">
            <v>0</v>
          </cell>
          <cell r="BF363">
            <v>0</v>
          </cell>
          <cell r="BG363">
            <v>0</v>
          </cell>
          <cell r="BH363">
            <v>0</v>
          </cell>
          <cell r="BI363">
            <v>0</v>
          </cell>
          <cell r="BJ363">
            <v>0</v>
          </cell>
          <cell r="BK363">
            <v>0</v>
          </cell>
          <cell r="BL363">
            <v>0</v>
          </cell>
          <cell r="BM363">
            <v>0</v>
          </cell>
          <cell r="BN363">
            <v>0</v>
          </cell>
          <cell r="BO363">
            <v>0</v>
          </cell>
          <cell r="CB363">
            <v>406</v>
          </cell>
          <cell r="CC363" t="str">
            <v>NORTHAMPTON SMITH</v>
          </cell>
          <cell r="CD363">
            <v>0</v>
          </cell>
          <cell r="CE363">
            <v>0</v>
          </cell>
          <cell r="CF363">
            <v>0</v>
          </cell>
          <cell r="CG363">
            <v>0</v>
          </cell>
          <cell r="CH363">
            <v>0</v>
          </cell>
          <cell r="CI363">
            <v>0</v>
          </cell>
          <cell r="CJ363">
            <v>0</v>
          </cell>
          <cell r="CK363">
            <v>0</v>
          </cell>
          <cell r="CL363">
            <v>0</v>
          </cell>
          <cell r="CM363">
            <v>0</v>
          </cell>
          <cell r="CO363">
            <v>0</v>
          </cell>
          <cell r="CQ363">
            <v>0</v>
          </cell>
          <cell r="CR363">
            <v>0</v>
          </cell>
          <cell r="CS363">
            <v>0</v>
          </cell>
          <cell r="CT363">
            <v>0</v>
          </cell>
          <cell r="CU363">
            <v>0</v>
          </cell>
          <cell r="CW363">
            <v>0</v>
          </cell>
        </row>
        <row r="364">
          <cell r="A364">
            <v>600</v>
          </cell>
          <cell r="B364">
            <v>701</v>
          </cell>
          <cell r="C364" t="str">
            <v>ACTON BOXBOROUGH</v>
          </cell>
          <cell r="D364">
            <v>21</v>
          </cell>
          <cell r="E364">
            <v>292691</v>
          </cell>
          <cell r="F364">
            <v>0</v>
          </cell>
          <cell r="G364">
            <v>18753</v>
          </cell>
          <cell r="H364">
            <v>311444</v>
          </cell>
          <cell r="J364">
            <v>0</v>
          </cell>
          <cell r="K364">
            <v>0</v>
          </cell>
          <cell r="L364">
            <v>18753</v>
          </cell>
          <cell r="M364">
            <v>18753</v>
          </cell>
          <cell r="O364">
            <v>292691</v>
          </cell>
          <cell r="Q364">
            <v>0</v>
          </cell>
          <cell r="R364">
            <v>0</v>
          </cell>
          <cell r="S364">
            <v>18753</v>
          </cell>
          <cell r="T364">
            <v>18753</v>
          </cell>
          <cell r="V364">
            <v>30312.25</v>
          </cell>
          <cell r="AA364">
            <v>600</v>
          </cell>
          <cell r="AB364">
            <v>21</v>
          </cell>
          <cell r="AC364">
            <v>0</v>
          </cell>
          <cell r="AD364">
            <v>0</v>
          </cell>
          <cell r="AE364">
            <v>292691</v>
          </cell>
          <cell r="AF364">
            <v>0</v>
          </cell>
          <cell r="AG364">
            <v>0</v>
          </cell>
          <cell r="AH364">
            <v>292691</v>
          </cell>
          <cell r="AI364">
            <v>0</v>
          </cell>
          <cell r="AJ364">
            <v>18753</v>
          </cell>
          <cell r="AK364">
            <v>311444</v>
          </cell>
          <cell r="AL364">
            <v>0</v>
          </cell>
          <cell r="AM364">
            <v>0</v>
          </cell>
          <cell r="AN364">
            <v>0</v>
          </cell>
          <cell r="AO364">
            <v>0</v>
          </cell>
          <cell r="AP364">
            <v>311444</v>
          </cell>
          <cell r="AR364">
            <v>600</v>
          </cell>
          <cell r="AS364">
            <v>0</v>
          </cell>
          <cell r="AT364">
            <v>0</v>
          </cell>
          <cell r="AU364">
            <v>0</v>
          </cell>
          <cell r="AV364">
            <v>0</v>
          </cell>
          <cell r="AW364">
            <v>0</v>
          </cell>
          <cell r="BB364">
            <v>600</v>
          </cell>
          <cell r="BC364">
            <v>701</v>
          </cell>
          <cell r="BD364" t="str">
            <v>ACTON BOXBOROUGH</v>
          </cell>
          <cell r="BE364">
            <v>292691</v>
          </cell>
          <cell r="BF364">
            <v>306348</v>
          </cell>
          <cell r="BG364">
            <v>0</v>
          </cell>
          <cell r="BH364">
            <v>0</v>
          </cell>
          <cell r="BI364">
            <v>0</v>
          </cell>
          <cell r="BJ364">
            <v>5059.5</v>
          </cell>
          <cell r="BK364">
            <v>0</v>
          </cell>
          <cell r="BL364">
            <v>6499.75</v>
          </cell>
          <cell r="BM364">
            <v>0</v>
          </cell>
          <cell r="BN364">
            <v>11559.25</v>
          </cell>
          <cell r="BO364">
            <v>0</v>
          </cell>
          <cell r="CB364">
            <v>600</v>
          </cell>
          <cell r="CC364" t="str">
            <v>ACTON BOXBOROUGH</v>
          </cell>
          <cell r="CD364">
            <v>0</v>
          </cell>
          <cell r="CE364">
            <v>0</v>
          </cell>
          <cell r="CF364">
            <v>0</v>
          </cell>
          <cell r="CG364">
            <v>0</v>
          </cell>
          <cell r="CH364">
            <v>0</v>
          </cell>
          <cell r="CI364">
            <v>0</v>
          </cell>
          <cell r="CJ364">
            <v>0</v>
          </cell>
          <cell r="CK364">
            <v>0</v>
          </cell>
          <cell r="CL364">
            <v>0</v>
          </cell>
          <cell r="CM364">
            <v>0</v>
          </cell>
          <cell r="CO364">
            <v>0</v>
          </cell>
          <cell r="CQ364">
            <v>0</v>
          </cell>
          <cell r="CR364">
            <v>0</v>
          </cell>
          <cell r="CS364">
            <v>0</v>
          </cell>
          <cell r="CT364">
            <v>0</v>
          </cell>
          <cell r="CU364">
            <v>0</v>
          </cell>
          <cell r="CW364">
            <v>0</v>
          </cell>
        </row>
        <row r="365">
          <cell r="A365">
            <v>603</v>
          </cell>
          <cell r="B365">
            <v>702</v>
          </cell>
          <cell r="C365" t="str">
            <v>ADAMS CHESHIRE</v>
          </cell>
          <cell r="D365">
            <v>83</v>
          </cell>
          <cell r="E365">
            <v>990356</v>
          </cell>
          <cell r="F365">
            <v>0</v>
          </cell>
          <cell r="G365">
            <v>71214</v>
          </cell>
          <cell r="H365">
            <v>1061570</v>
          </cell>
          <cell r="J365">
            <v>652.24495840847146</v>
          </cell>
          <cell r="K365">
            <v>6.5690235571796186E-3</v>
          </cell>
          <cell r="L365">
            <v>71214</v>
          </cell>
          <cell r="M365">
            <v>71866.244958408468</v>
          </cell>
          <cell r="O365">
            <v>989703.75504159159</v>
          </cell>
          <cell r="Q365">
            <v>0</v>
          </cell>
          <cell r="R365">
            <v>652.24495840847146</v>
          </cell>
          <cell r="S365">
            <v>71214</v>
          </cell>
          <cell r="T365">
            <v>71866.244958408468</v>
          </cell>
          <cell r="V365">
            <v>170505.00614894278</v>
          </cell>
          <cell r="AA365">
            <v>603</v>
          </cell>
          <cell r="AB365">
            <v>83</v>
          </cell>
          <cell r="AC365">
            <v>3.2936507936507904</v>
          </cell>
          <cell r="AD365">
            <v>0</v>
          </cell>
          <cell r="AE365">
            <v>990356</v>
          </cell>
          <cell r="AF365">
            <v>0</v>
          </cell>
          <cell r="AG365">
            <v>0</v>
          </cell>
          <cell r="AH365">
            <v>990356</v>
          </cell>
          <cell r="AI365">
            <v>0</v>
          </cell>
          <cell r="AJ365">
            <v>71214</v>
          </cell>
          <cell r="AK365">
            <v>1061570</v>
          </cell>
          <cell r="AL365">
            <v>0</v>
          </cell>
          <cell r="AM365">
            <v>0</v>
          </cell>
          <cell r="AN365">
            <v>0</v>
          </cell>
          <cell r="AO365">
            <v>0</v>
          </cell>
          <cell r="AP365">
            <v>1061570</v>
          </cell>
          <cell r="AR365">
            <v>603</v>
          </cell>
          <cell r="AS365">
            <v>0</v>
          </cell>
          <cell r="AT365">
            <v>0</v>
          </cell>
          <cell r="AU365">
            <v>0</v>
          </cell>
          <cell r="AV365">
            <v>0</v>
          </cell>
          <cell r="AW365">
            <v>0</v>
          </cell>
          <cell r="BB365">
            <v>603</v>
          </cell>
          <cell r="BC365">
            <v>702</v>
          </cell>
          <cell r="BD365" t="str">
            <v>ADAMS CHESHIRE</v>
          </cell>
          <cell r="BE365">
            <v>990356</v>
          </cell>
          <cell r="BF365">
            <v>1076095</v>
          </cell>
          <cell r="BG365">
            <v>0</v>
          </cell>
          <cell r="BH365">
            <v>51564.5</v>
          </cell>
          <cell r="BI365">
            <v>0</v>
          </cell>
          <cell r="BJ365">
            <v>38898.25</v>
          </cell>
          <cell r="BK365">
            <v>8013.5</v>
          </cell>
          <cell r="BL365">
            <v>0</v>
          </cell>
          <cell r="BM365">
            <v>814.75614894277533</v>
          </cell>
          <cell r="BN365">
            <v>99291.006148942775</v>
          </cell>
          <cell r="BO365">
            <v>652.24495840847146</v>
          </cell>
          <cell r="CB365">
            <v>603</v>
          </cell>
          <cell r="CC365" t="str">
            <v>ADAMS CHESHIRE</v>
          </cell>
          <cell r="CD365">
            <v>0</v>
          </cell>
          <cell r="CE365">
            <v>0</v>
          </cell>
          <cell r="CF365">
            <v>0</v>
          </cell>
          <cell r="CG365">
            <v>0</v>
          </cell>
          <cell r="CH365">
            <v>0</v>
          </cell>
          <cell r="CI365">
            <v>0</v>
          </cell>
          <cell r="CJ365">
            <v>0</v>
          </cell>
          <cell r="CK365">
            <v>0</v>
          </cell>
          <cell r="CL365">
            <v>0</v>
          </cell>
          <cell r="CM365">
            <v>0</v>
          </cell>
          <cell r="CO365">
            <v>0</v>
          </cell>
          <cell r="CQ365">
            <v>0</v>
          </cell>
          <cell r="CR365">
            <v>0</v>
          </cell>
          <cell r="CS365">
            <v>0</v>
          </cell>
          <cell r="CT365">
            <v>814.75614894277533</v>
          </cell>
          <cell r="CU365">
            <v>814.75614894277533</v>
          </cell>
          <cell r="CW365">
            <v>0</v>
          </cell>
        </row>
        <row r="366">
          <cell r="A366">
            <v>605</v>
          </cell>
          <cell r="B366">
            <v>703</v>
          </cell>
          <cell r="C366" t="str">
            <v>AMHERST PELHAM</v>
          </cell>
          <cell r="D366">
            <v>95</v>
          </cell>
          <cell r="E366">
            <v>1627389</v>
          </cell>
          <cell r="F366">
            <v>0</v>
          </cell>
          <cell r="G366">
            <v>84835</v>
          </cell>
          <cell r="H366">
            <v>1712224</v>
          </cell>
          <cell r="J366">
            <v>115258.51190259591</v>
          </cell>
          <cell r="K366">
            <v>0.37315289758512388</v>
          </cell>
          <cell r="L366">
            <v>84835</v>
          </cell>
          <cell r="M366">
            <v>200093.51190259593</v>
          </cell>
          <cell r="O366">
            <v>1512130.4880974041</v>
          </cell>
          <cell r="Q366">
            <v>0</v>
          </cell>
          <cell r="R366">
            <v>115258.51190259591</v>
          </cell>
          <cell r="S366">
            <v>84835</v>
          </cell>
          <cell r="T366">
            <v>200093.51190259593</v>
          </cell>
          <cell r="V366">
            <v>393712.440450005</v>
          </cell>
          <cell r="AA366">
            <v>605</v>
          </cell>
          <cell r="AB366">
            <v>95</v>
          </cell>
          <cell r="AC366">
            <v>0</v>
          </cell>
          <cell r="AD366">
            <v>0</v>
          </cell>
          <cell r="AE366">
            <v>1627389</v>
          </cell>
          <cell r="AF366">
            <v>0</v>
          </cell>
          <cell r="AG366">
            <v>0</v>
          </cell>
          <cell r="AH366">
            <v>1627389</v>
          </cell>
          <cell r="AI366">
            <v>0</v>
          </cell>
          <cell r="AJ366">
            <v>84835</v>
          </cell>
          <cell r="AK366">
            <v>1712224</v>
          </cell>
          <cell r="AL366">
            <v>0</v>
          </cell>
          <cell r="AM366">
            <v>0</v>
          </cell>
          <cell r="AN366">
            <v>0</v>
          </cell>
          <cell r="AO366">
            <v>0</v>
          </cell>
          <cell r="AP366">
            <v>1712224</v>
          </cell>
          <cell r="AR366">
            <v>605</v>
          </cell>
          <cell r="AS366">
            <v>0</v>
          </cell>
          <cell r="AT366">
            <v>0</v>
          </cell>
          <cell r="AU366">
            <v>0</v>
          </cell>
          <cell r="AV366">
            <v>0</v>
          </cell>
          <cell r="AW366">
            <v>0</v>
          </cell>
          <cell r="BB366">
            <v>605</v>
          </cell>
          <cell r="BC366">
            <v>703</v>
          </cell>
          <cell r="BD366" t="str">
            <v>AMHERST PELHAM</v>
          </cell>
          <cell r="BE366">
            <v>1627389</v>
          </cell>
          <cell r="BF366">
            <v>1483398</v>
          </cell>
          <cell r="BG366">
            <v>143991</v>
          </cell>
          <cell r="BH366">
            <v>0</v>
          </cell>
          <cell r="BI366">
            <v>62497</v>
          </cell>
          <cell r="BJ366">
            <v>63394.75</v>
          </cell>
          <cell r="BK366">
            <v>15767.5</v>
          </cell>
          <cell r="BL366">
            <v>23242.25</v>
          </cell>
          <cell r="BM366">
            <v>-15.059549994998633</v>
          </cell>
          <cell r="BN366">
            <v>308877.440450005</v>
          </cell>
          <cell r="BO366">
            <v>115258.51190259591</v>
          </cell>
          <cell r="CB366">
            <v>605</v>
          </cell>
          <cell r="CC366" t="str">
            <v>AMHERST PELHAM</v>
          </cell>
          <cell r="CD366">
            <v>0</v>
          </cell>
          <cell r="CE366">
            <v>0</v>
          </cell>
          <cell r="CF366">
            <v>0</v>
          </cell>
          <cell r="CG366">
            <v>0</v>
          </cell>
          <cell r="CH366">
            <v>0</v>
          </cell>
          <cell r="CI366">
            <v>0</v>
          </cell>
          <cell r="CJ366">
            <v>0</v>
          </cell>
          <cell r="CK366">
            <v>0</v>
          </cell>
          <cell r="CL366">
            <v>0</v>
          </cell>
          <cell r="CM366">
            <v>0</v>
          </cell>
          <cell r="CO366">
            <v>0</v>
          </cell>
          <cell r="CQ366">
            <v>143991</v>
          </cell>
          <cell r="CR366">
            <v>143991</v>
          </cell>
          <cell r="CS366">
            <v>0</v>
          </cell>
          <cell r="CT366">
            <v>-15.059549994998633</v>
          </cell>
          <cell r="CU366">
            <v>-15.059549994998633</v>
          </cell>
          <cell r="CW366">
            <v>0</v>
          </cell>
        </row>
        <row r="367">
          <cell r="A367">
            <v>610</v>
          </cell>
          <cell r="B367">
            <v>704</v>
          </cell>
          <cell r="C367" t="str">
            <v>ASHBURNHAM WESTMINSTER</v>
          </cell>
          <cell r="D367">
            <v>11</v>
          </cell>
          <cell r="E367">
            <v>130616</v>
          </cell>
          <cell r="F367">
            <v>0</v>
          </cell>
          <cell r="G367">
            <v>9823</v>
          </cell>
          <cell r="H367">
            <v>140439</v>
          </cell>
          <cell r="J367">
            <v>19328.188195981555</v>
          </cell>
          <cell r="K367">
            <v>0.59086042826798935</v>
          </cell>
          <cell r="L367">
            <v>9823</v>
          </cell>
          <cell r="M367">
            <v>29151.188195981555</v>
          </cell>
          <cell r="O367">
            <v>111287.81180401845</v>
          </cell>
          <cell r="Q367">
            <v>0</v>
          </cell>
          <cell r="R367">
            <v>19328.188195981555</v>
          </cell>
          <cell r="S367">
            <v>9823</v>
          </cell>
          <cell r="T367">
            <v>29151.188195981555</v>
          </cell>
          <cell r="V367">
            <v>42534.9354610343</v>
          </cell>
          <cell r="AA367">
            <v>610</v>
          </cell>
          <cell r="AB367">
            <v>11</v>
          </cell>
          <cell r="AC367">
            <v>0</v>
          </cell>
          <cell r="AD367">
            <v>0</v>
          </cell>
          <cell r="AE367">
            <v>130616</v>
          </cell>
          <cell r="AF367">
            <v>0</v>
          </cell>
          <cell r="AG367">
            <v>0</v>
          </cell>
          <cell r="AH367">
            <v>130616</v>
          </cell>
          <cell r="AI367">
            <v>0</v>
          </cell>
          <cell r="AJ367">
            <v>9823</v>
          </cell>
          <cell r="AK367">
            <v>140439</v>
          </cell>
          <cell r="AL367">
            <v>0</v>
          </cell>
          <cell r="AM367">
            <v>0</v>
          </cell>
          <cell r="AN367">
            <v>0</v>
          </cell>
          <cell r="AO367">
            <v>0</v>
          </cell>
          <cell r="AP367">
            <v>140439</v>
          </cell>
          <cell r="AR367">
            <v>610</v>
          </cell>
          <cell r="AS367">
            <v>0</v>
          </cell>
          <cell r="AT367">
            <v>0</v>
          </cell>
          <cell r="AU367">
            <v>0</v>
          </cell>
          <cell r="AV367">
            <v>0</v>
          </cell>
          <cell r="AW367">
            <v>0</v>
          </cell>
          <cell r="BB367">
            <v>610</v>
          </cell>
          <cell r="BC367">
            <v>704</v>
          </cell>
          <cell r="BD367" t="str">
            <v>ASHBURNHAM WESTMINSTER</v>
          </cell>
          <cell r="BE367">
            <v>130616</v>
          </cell>
          <cell r="BF367">
            <v>106470</v>
          </cell>
          <cell r="BG367">
            <v>24146</v>
          </cell>
          <cell r="BH367">
            <v>0</v>
          </cell>
          <cell r="BI367">
            <v>8568</v>
          </cell>
          <cell r="BJ367">
            <v>0</v>
          </cell>
          <cell r="BK367">
            <v>0</v>
          </cell>
          <cell r="BL367">
            <v>0</v>
          </cell>
          <cell r="BM367">
            <v>-2.0645389656964994</v>
          </cell>
          <cell r="BN367">
            <v>32711.935461034303</v>
          </cell>
          <cell r="BO367">
            <v>19328.188195981555</v>
          </cell>
          <cell r="CB367">
            <v>610</v>
          </cell>
          <cell r="CC367" t="str">
            <v>ASHBURNHAM WESTMINSTER</v>
          </cell>
          <cell r="CD367">
            <v>0</v>
          </cell>
          <cell r="CE367">
            <v>0</v>
          </cell>
          <cell r="CF367">
            <v>0</v>
          </cell>
          <cell r="CG367">
            <v>0</v>
          </cell>
          <cell r="CH367">
            <v>0</v>
          </cell>
          <cell r="CI367">
            <v>0</v>
          </cell>
          <cell r="CJ367">
            <v>0</v>
          </cell>
          <cell r="CK367">
            <v>0</v>
          </cell>
          <cell r="CL367">
            <v>0</v>
          </cell>
          <cell r="CM367">
            <v>0</v>
          </cell>
          <cell r="CO367">
            <v>0</v>
          </cell>
          <cell r="CQ367">
            <v>24146</v>
          </cell>
          <cell r="CR367">
            <v>24146</v>
          </cell>
          <cell r="CS367">
            <v>0</v>
          </cell>
          <cell r="CT367">
            <v>-2.0645389656964994</v>
          </cell>
          <cell r="CU367">
            <v>-2.0645389656964994</v>
          </cell>
          <cell r="CW367">
            <v>0</v>
          </cell>
        </row>
        <row r="368">
          <cell r="A368">
            <v>615</v>
          </cell>
          <cell r="B368">
            <v>705</v>
          </cell>
          <cell r="C368" t="str">
            <v>ATHOL ROYALSTON</v>
          </cell>
          <cell r="D368">
            <v>1</v>
          </cell>
          <cell r="E368">
            <v>12316</v>
          </cell>
          <cell r="F368">
            <v>0</v>
          </cell>
          <cell r="G368">
            <v>893</v>
          </cell>
          <cell r="H368">
            <v>13209</v>
          </cell>
          <cell r="J368">
            <v>1333.6997850443151</v>
          </cell>
          <cell r="K368">
            <v>0.11348221953153075</v>
          </cell>
          <cell r="L368">
            <v>893</v>
          </cell>
          <cell r="M368">
            <v>2226.6997850443149</v>
          </cell>
          <cell r="O368">
            <v>10982.300214955685</v>
          </cell>
          <cell r="Q368">
            <v>0</v>
          </cell>
          <cell r="R368">
            <v>1333.6997850443151</v>
          </cell>
          <cell r="S368">
            <v>893</v>
          </cell>
          <cell r="T368">
            <v>2226.6997850443149</v>
          </cell>
          <cell r="V368">
            <v>12645.5</v>
          </cell>
          <cell r="AA368">
            <v>615</v>
          </cell>
          <cell r="AB368">
            <v>1</v>
          </cell>
          <cell r="AC368">
            <v>0</v>
          </cell>
          <cell r="AD368">
            <v>0</v>
          </cell>
          <cell r="AE368">
            <v>12316</v>
          </cell>
          <cell r="AF368">
            <v>0</v>
          </cell>
          <cell r="AG368">
            <v>0</v>
          </cell>
          <cell r="AH368">
            <v>12316</v>
          </cell>
          <cell r="AI368">
            <v>0</v>
          </cell>
          <cell r="AJ368">
            <v>893</v>
          </cell>
          <cell r="AK368">
            <v>13209</v>
          </cell>
          <cell r="AL368">
            <v>0</v>
          </cell>
          <cell r="AM368">
            <v>0</v>
          </cell>
          <cell r="AN368">
            <v>0</v>
          </cell>
          <cell r="AO368">
            <v>0</v>
          </cell>
          <cell r="AP368">
            <v>13209</v>
          </cell>
          <cell r="AR368">
            <v>615</v>
          </cell>
          <cell r="AS368">
            <v>0</v>
          </cell>
          <cell r="AT368">
            <v>0</v>
          </cell>
          <cell r="AU368">
            <v>0</v>
          </cell>
          <cell r="AV368">
            <v>0</v>
          </cell>
          <cell r="AW368">
            <v>0</v>
          </cell>
          <cell r="BB368">
            <v>615</v>
          </cell>
          <cell r="BC368">
            <v>705</v>
          </cell>
          <cell r="BD368" t="str">
            <v>ATHOL ROYALSTON</v>
          </cell>
          <cell r="BE368">
            <v>12316</v>
          </cell>
          <cell r="BF368">
            <v>10650</v>
          </cell>
          <cell r="BG368">
            <v>1666</v>
          </cell>
          <cell r="BH368">
            <v>0</v>
          </cell>
          <cell r="BI368">
            <v>0</v>
          </cell>
          <cell r="BJ368">
            <v>10086.5</v>
          </cell>
          <cell r="BK368">
            <v>0</v>
          </cell>
          <cell r="BL368">
            <v>0</v>
          </cell>
          <cell r="BM368">
            <v>0</v>
          </cell>
          <cell r="BN368">
            <v>11752.5</v>
          </cell>
          <cell r="BO368">
            <v>1333.6997850443151</v>
          </cell>
          <cell r="CB368">
            <v>615</v>
          </cell>
          <cell r="CC368" t="str">
            <v>ATHOL ROYALSTON</v>
          </cell>
          <cell r="CD368">
            <v>0</v>
          </cell>
          <cell r="CE368">
            <v>0</v>
          </cell>
          <cell r="CF368">
            <v>0</v>
          </cell>
          <cell r="CG368">
            <v>0</v>
          </cell>
          <cell r="CH368">
            <v>0</v>
          </cell>
          <cell r="CI368">
            <v>0</v>
          </cell>
          <cell r="CJ368">
            <v>0</v>
          </cell>
          <cell r="CK368">
            <v>0</v>
          </cell>
          <cell r="CL368">
            <v>0</v>
          </cell>
          <cell r="CM368">
            <v>0</v>
          </cell>
          <cell r="CO368">
            <v>0</v>
          </cell>
          <cell r="CQ368">
            <v>1666</v>
          </cell>
          <cell r="CR368">
            <v>1666</v>
          </cell>
          <cell r="CS368">
            <v>0</v>
          </cell>
          <cell r="CT368">
            <v>0</v>
          </cell>
          <cell r="CU368">
            <v>0</v>
          </cell>
          <cell r="CW368">
            <v>0</v>
          </cell>
        </row>
        <row r="369">
          <cell r="A369">
            <v>616</v>
          </cell>
          <cell r="B369">
            <v>616</v>
          </cell>
          <cell r="C369" t="str">
            <v>AYER SHIRLEY</v>
          </cell>
          <cell r="D369">
            <v>66</v>
          </cell>
          <cell r="E369">
            <v>873801</v>
          </cell>
          <cell r="F369">
            <v>0</v>
          </cell>
          <cell r="G369">
            <v>58899</v>
          </cell>
          <cell r="H369">
            <v>932700</v>
          </cell>
          <cell r="J369">
            <v>151.30863661011477</v>
          </cell>
          <cell r="K369">
            <v>5.3592814328131747E-3</v>
          </cell>
          <cell r="L369">
            <v>58899</v>
          </cell>
          <cell r="M369">
            <v>59050.308636610112</v>
          </cell>
          <cell r="O369">
            <v>873649.69136338984</v>
          </cell>
          <cell r="Q369">
            <v>0</v>
          </cell>
          <cell r="R369">
            <v>151.30863661011477</v>
          </cell>
          <cell r="S369">
            <v>58899</v>
          </cell>
          <cell r="T369">
            <v>59050.308636610112</v>
          </cell>
          <cell r="V369">
            <v>87132.008194662092</v>
          </cell>
          <cell r="AA369">
            <v>616</v>
          </cell>
          <cell r="AB369">
            <v>66</v>
          </cell>
          <cell r="AC369">
            <v>4.3903231292083914E-2</v>
          </cell>
          <cell r="AD369">
            <v>0</v>
          </cell>
          <cell r="AE369">
            <v>873801</v>
          </cell>
          <cell r="AF369">
            <v>0</v>
          </cell>
          <cell r="AG369">
            <v>0</v>
          </cell>
          <cell r="AH369">
            <v>873801</v>
          </cell>
          <cell r="AI369">
            <v>0</v>
          </cell>
          <cell r="AJ369">
            <v>58899</v>
          </cell>
          <cell r="AK369">
            <v>932700</v>
          </cell>
          <cell r="AL369">
            <v>0</v>
          </cell>
          <cell r="AM369">
            <v>0</v>
          </cell>
          <cell r="AN369">
            <v>0</v>
          </cell>
          <cell r="AO369">
            <v>0</v>
          </cell>
          <cell r="AP369">
            <v>932700</v>
          </cell>
          <cell r="AR369">
            <v>616</v>
          </cell>
          <cell r="AS369">
            <v>0</v>
          </cell>
          <cell r="AT369">
            <v>0</v>
          </cell>
          <cell r="AU369">
            <v>0</v>
          </cell>
          <cell r="AV369">
            <v>0</v>
          </cell>
          <cell r="AW369">
            <v>0</v>
          </cell>
          <cell r="BB369">
            <v>616</v>
          </cell>
          <cell r="BC369">
            <v>616</v>
          </cell>
          <cell r="BD369" t="str">
            <v>AYER SHIRLEY</v>
          </cell>
          <cell r="BE369">
            <v>873801</v>
          </cell>
          <cell r="BF369">
            <v>908104</v>
          </cell>
          <cell r="BG369">
            <v>0</v>
          </cell>
          <cell r="BH369">
            <v>11962</v>
          </cell>
          <cell r="BI369">
            <v>0</v>
          </cell>
          <cell r="BJ369">
            <v>666.75</v>
          </cell>
          <cell r="BK369">
            <v>0</v>
          </cell>
          <cell r="BL369">
            <v>15415.25</v>
          </cell>
          <cell r="BM369">
            <v>189.00819466209578</v>
          </cell>
          <cell r="BN369">
            <v>28233.008194662096</v>
          </cell>
          <cell r="BO369">
            <v>151.30863661011477</v>
          </cell>
          <cell r="CB369">
            <v>616</v>
          </cell>
          <cell r="CC369" t="str">
            <v>AYER SHIRLEY</v>
          </cell>
          <cell r="CD369">
            <v>0</v>
          </cell>
          <cell r="CE369">
            <v>0</v>
          </cell>
          <cell r="CF369">
            <v>0</v>
          </cell>
          <cell r="CG369">
            <v>0</v>
          </cell>
          <cell r="CH369">
            <v>0</v>
          </cell>
          <cell r="CI369">
            <v>0</v>
          </cell>
          <cell r="CJ369">
            <v>0</v>
          </cell>
          <cell r="CK369">
            <v>0</v>
          </cell>
          <cell r="CL369">
            <v>0</v>
          </cell>
          <cell r="CM369">
            <v>0</v>
          </cell>
          <cell r="CO369">
            <v>0</v>
          </cell>
          <cell r="CQ369">
            <v>0</v>
          </cell>
          <cell r="CR369">
            <v>0</v>
          </cell>
          <cell r="CS369">
            <v>0</v>
          </cell>
          <cell r="CT369">
            <v>189.00819466209578</v>
          </cell>
          <cell r="CU369">
            <v>189.00819466209578</v>
          </cell>
          <cell r="CW369">
            <v>0</v>
          </cell>
        </row>
        <row r="370">
          <cell r="A370">
            <v>618</v>
          </cell>
          <cell r="B370">
            <v>706</v>
          </cell>
          <cell r="C370" t="str">
            <v>BERKSHIRE HILLS</v>
          </cell>
          <cell r="D370">
            <v>1</v>
          </cell>
          <cell r="E370">
            <v>18842</v>
          </cell>
          <cell r="F370">
            <v>0</v>
          </cell>
          <cell r="G370">
            <v>858</v>
          </cell>
          <cell r="H370">
            <v>19700</v>
          </cell>
          <cell r="J370">
            <v>8626.6108156701521</v>
          </cell>
          <cell r="K370">
            <v>0.61518731038752239</v>
          </cell>
          <cell r="L370">
            <v>858</v>
          </cell>
          <cell r="M370">
            <v>9484.6108156701521</v>
          </cell>
          <cell r="O370">
            <v>10215.389184329848</v>
          </cell>
          <cell r="Q370">
            <v>0</v>
          </cell>
          <cell r="R370">
            <v>8626.6108156701521</v>
          </cell>
          <cell r="S370">
            <v>858</v>
          </cell>
          <cell r="T370">
            <v>9484.6108156701521</v>
          </cell>
          <cell r="V370">
            <v>14880.738554597341</v>
          </cell>
          <cell r="AA370">
            <v>618</v>
          </cell>
          <cell r="AB370">
            <v>1</v>
          </cell>
          <cell r="AC370">
            <v>3.968253968253968E-2</v>
          </cell>
          <cell r="AD370">
            <v>0</v>
          </cell>
          <cell r="AE370">
            <v>18842</v>
          </cell>
          <cell r="AF370">
            <v>0</v>
          </cell>
          <cell r="AG370">
            <v>0</v>
          </cell>
          <cell r="AH370">
            <v>18842</v>
          </cell>
          <cell r="AI370">
            <v>0</v>
          </cell>
          <cell r="AJ370">
            <v>858</v>
          </cell>
          <cell r="AK370">
            <v>19700</v>
          </cell>
          <cell r="AL370">
            <v>0</v>
          </cell>
          <cell r="AM370">
            <v>0</v>
          </cell>
          <cell r="AN370">
            <v>0</v>
          </cell>
          <cell r="AO370">
            <v>0</v>
          </cell>
          <cell r="AP370">
            <v>19700</v>
          </cell>
          <cell r="AR370">
            <v>618</v>
          </cell>
          <cell r="AS370">
            <v>0</v>
          </cell>
          <cell r="AT370">
            <v>0</v>
          </cell>
          <cell r="AU370">
            <v>0</v>
          </cell>
          <cell r="AV370">
            <v>0</v>
          </cell>
          <cell r="AW370">
            <v>0</v>
          </cell>
          <cell r="BB370">
            <v>618</v>
          </cell>
          <cell r="BC370">
            <v>706</v>
          </cell>
          <cell r="BD370" t="str">
            <v>BERKSHIRE HILLS</v>
          </cell>
          <cell r="BE370">
            <v>18842</v>
          </cell>
          <cell r="BF370">
            <v>8098</v>
          </cell>
          <cell r="BG370">
            <v>10744</v>
          </cell>
          <cell r="BH370">
            <v>2024.5</v>
          </cell>
          <cell r="BI370">
            <v>0</v>
          </cell>
          <cell r="BJ370">
            <v>1222.25</v>
          </cell>
          <cell r="BK370">
            <v>0</v>
          </cell>
          <cell r="BL370">
            <v>0</v>
          </cell>
          <cell r="BM370">
            <v>31.988554597342045</v>
          </cell>
          <cell r="BN370">
            <v>14022.738554597341</v>
          </cell>
          <cell r="BO370">
            <v>8626.6108156701521</v>
          </cell>
          <cell r="CB370">
            <v>618</v>
          </cell>
          <cell r="CC370" t="str">
            <v>BERKSHIRE HILLS</v>
          </cell>
          <cell r="CD370">
            <v>0</v>
          </cell>
          <cell r="CE370">
            <v>0</v>
          </cell>
          <cell r="CF370">
            <v>0</v>
          </cell>
          <cell r="CG370">
            <v>0</v>
          </cell>
          <cell r="CH370">
            <v>0</v>
          </cell>
          <cell r="CI370">
            <v>0</v>
          </cell>
          <cell r="CJ370">
            <v>0</v>
          </cell>
          <cell r="CK370">
            <v>0</v>
          </cell>
          <cell r="CL370">
            <v>0</v>
          </cell>
          <cell r="CM370">
            <v>0</v>
          </cell>
          <cell r="CO370">
            <v>0</v>
          </cell>
          <cell r="CQ370">
            <v>10744</v>
          </cell>
          <cell r="CR370">
            <v>10744</v>
          </cell>
          <cell r="CS370">
            <v>0</v>
          </cell>
          <cell r="CT370">
            <v>31.988554597342045</v>
          </cell>
          <cell r="CU370">
            <v>31.988554597342045</v>
          </cell>
          <cell r="CW370">
            <v>0</v>
          </cell>
        </row>
        <row r="371">
          <cell r="A371">
            <v>620</v>
          </cell>
          <cell r="B371">
            <v>707</v>
          </cell>
          <cell r="C371" t="str">
            <v>BERLIN BOYLSTON</v>
          </cell>
          <cell r="D371">
            <v>12</v>
          </cell>
          <cell r="E371">
            <v>177794</v>
          </cell>
          <cell r="F371">
            <v>0</v>
          </cell>
          <cell r="G371">
            <v>10646</v>
          </cell>
          <cell r="H371">
            <v>188440</v>
          </cell>
          <cell r="J371">
            <v>75.923111861982846</v>
          </cell>
          <cell r="K371">
            <v>1.245235244566624E-2</v>
          </cell>
          <cell r="L371">
            <v>10646</v>
          </cell>
          <cell r="M371">
            <v>10721.923111861983</v>
          </cell>
          <cell r="O371">
            <v>177718.07688813802</v>
          </cell>
          <cell r="Q371">
            <v>0</v>
          </cell>
          <cell r="R371">
            <v>75.923111861982846</v>
          </cell>
          <cell r="S371">
            <v>10646</v>
          </cell>
          <cell r="T371">
            <v>10721.923111861983</v>
          </cell>
          <cell r="V371">
            <v>16743.08986259911</v>
          </cell>
          <cell r="AA371">
            <v>620</v>
          </cell>
          <cell r="AB371">
            <v>12</v>
          </cell>
          <cell r="AC371">
            <v>8.2135523613963035E-2</v>
          </cell>
          <cell r="AD371">
            <v>0</v>
          </cell>
          <cell r="AE371">
            <v>177794</v>
          </cell>
          <cell r="AF371">
            <v>0</v>
          </cell>
          <cell r="AG371">
            <v>0</v>
          </cell>
          <cell r="AH371">
            <v>177794</v>
          </cell>
          <cell r="AI371">
            <v>0</v>
          </cell>
          <cell r="AJ371">
            <v>10646</v>
          </cell>
          <cell r="AK371">
            <v>188440</v>
          </cell>
          <cell r="AL371">
            <v>0</v>
          </cell>
          <cell r="AM371">
            <v>0</v>
          </cell>
          <cell r="AN371">
            <v>0</v>
          </cell>
          <cell r="AO371">
            <v>0</v>
          </cell>
          <cell r="AP371">
            <v>188440</v>
          </cell>
          <cell r="AR371">
            <v>620</v>
          </cell>
          <cell r="AS371">
            <v>0</v>
          </cell>
          <cell r="AT371">
            <v>0</v>
          </cell>
          <cell r="AU371">
            <v>0</v>
          </cell>
          <cell r="AV371">
            <v>0</v>
          </cell>
          <cell r="AW371">
            <v>0</v>
          </cell>
          <cell r="BB371">
            <v>620</v>
          </cell>
          <cell r="BC371">
            <v>707</v>
          </cell>
          <cell r="BD371" t="str">
            <v>BERLIN BOYLSTON</v>
          </cell>
          <cell r="BE371">
            <v>177794</v>
          </cell>
          <cell r="BF371">
            <v>224526</v>
          </cell>
          <cell r="BG371">
            <v>0</v>
          </cell>
          <cell r="BH371">
            <v>6002.25</v>
          </cell>
          <cell r="BI371">
            <v>0</v>
          </cell>
          <cell r="BJ371">
            <v>0</v>
          </cell>
          <cell r="BK371">
            <v>0</v>
          </cell>
          <cell r="BL371">
            <v>0</v>
          </cell>
          <cell r="BM371">
            <v>94.839862599108528</v>
          </cell>
          <cell r="BN371">
            <v>6097.0898625991085</v>
          </cell>
          <cell r="BO371">
            <v>75.923111861982846</v>
          </cell>
          <cell r="CB371">
            <v>620</v>
          </cell>
          <cell r="CC371" t="str">
            <v>BERLIN BOYLSTON</v>
          </cell>
          <cell r="CD371">
            <v>0</v>
          </cell>
          <cell r="CE371">
            <v>0</v>
          </cell>
          <cell r="CF371">
            <v>0</v>
          </cell>
          <cell r="CG371">
            <v>0</v>
          </cell>
          <cell r="CH371">
            <v>0</v>
          </cell>
          <cell r="CI371">
            <v>0</v>
          </cell>
          <cell r="CJ371">
            <v>0</v>
          </cell>
          <cell r="CK371">
            <v>0</v>
          </cell>
          <cell r="CL371">
            <v>0</v>
          </cell>
          <cell r="CM371">
            <v>0</v>
          </cell>
          <cell r="CO371">
            <v>0</v>
          </cell>
          <cell r="CQ371">
            <v>0</v>
          </cell>
          <cell r="CR371">
            <v>0</v>
          </cell>
          <cell r="CS371">
            <v>0</v>
          </cell>
          <cell r="CT371">
            <v>94.839862599108528</v>
          </cell>
          <cell r="CU371">
            <v>94.839862599108528</v>
          </cell>
          <cell r="CW371">
            <v>0</v>
          </cell>
        </row>
        <row r="372">
          <cell r="A372">
            <v>622</v>
          </cell>
          <cell r="B372">
            <v>765</v>
          </cell>
          <cell r="C372" t="str">
            <v>BLACKSTONE MILLVILLE</v>
          </cell>
          <cell r="D372">
            <v>5</v>
          </cell>
          <cell r="E372">
            <v>53240</v>
          </cell>
          <cell r="F372">
            <v>0</v>
          </cell>
          <cell r="G372">
            <v>4435</v>
          </cell>
          <cell r="H372">
            <v>57675</v>
          </cell>
          <cell r="J372">
            <v>25931.689927774707</v>
          </cell>
          <cell r="K372">
            <v>0.68830891471307276</v>
          </cell>
          <cell r="L372">
            <v>4435</v>
          </cell>
          <cell r="M372">
            <v>30366.689927774707</v>
          </cell>
          <cell r="O372">
            <v>27308.310072225293</v>
          </cell>
          <cell r="Q372">
            <v>0</v>
          </cell>
          <cell r="R372">
            <v>25931.689927774707</v>
          </cell>
          <cell r="S372">
            <v>4435</v>
          </cell>
          <cell r="T372">
            <v>30366.689927774707</v>
          </cell>
          <cell r="V372">
            <v>42109.493782467638</v>
          </cell>
          <cell r="AA372">
            <v>622</v>
          </cell>
          <cell r="AB372">
            <v>5</v>
          </cell>
          <cell r="AC372">
            <v>3.2679738562091505E-2</v>
          </cell>
          <cell r="AD372">
            <v>0</v>
          </cell>
          <cell r="AE372">
            <v>53240</v>
          </cell>
          <cell r="AF372">
            <v>0</v>
          </cell>
          <cell r="AG372">
            <v>0</v>
          </cell>
          <cell r="AH372">
            <v>53240</v>
          </cell>
          <cell r="AI372">
            <v>0</v>
          </cell>
          <cell r="AJ372">
            <v>4435</v>
          </cell>
          <cell r="AK372">
            <v>57675</v>
          </cell>
          <cell r="AL372">
            <v>0</v>
          </cell>
          <cell r="AM372">
            <v>0</v>
          </cell>
          <cell r="AN372">
            <v>0</v>
          </cell>
          <cell r="AO372">
            <v>0</v>
          </cell>
          <cell r="AP372">
            <v>57675</v>
          </cell>
          <cell r="AR372">
            <v>622</v>
          </cell>
          <cell r="AS372">
            <v>0</v>
          </cell>
          <cell r="AT372">
            <v>0</v>
          </cell>
          <cell r="AU372">
            <v>0</v>
          </cell>
          <cell r="AV372">
            <v>0</v>
          </cell>
          <cell r="AW372">
            <v>0</v>
          </cell>
          <cell r="BB372">
            <v>622</v>
          </cell>
          <cell r="BC372">
            <v>765</v>
          </cell>
          <cell r="BD372" t="str">
            <v>BLACKSTONE MILLVILLE</v>
          </cell>
          <cell r="BE372">
            <v>53240</v>
          </cell>
          <cell r="BF372">
            <v>20846</v>
          </cell>
          <cell r="BG372">
            <v>32394</v>
          </cell>
          <cell r="BH372">
            <v>0</v>
          </cell>
          <cell r="BI372">
            <v>5213</v>
          </cell>
          <cell r="BJ372">
            <v>0</v>
          </cell>
          <cell r="BK372">
            <v>68.75</v>
          </cell>
          <cell r="BL372">
            <v>0</v>
          </cell>
          <cell r="BM372">
            <v>-1.2562175323646443</v>
          </cell>
          <cell r="BN372">
            <v>37674.493782467638</v>
          </cell>
          <cell r="BO372">
            <v>25931.689927774707</v>
          </cell>
          <cell r="CB372">
            <v>622</v>
          </cell>
          <cell r="CC372" t="str">
            <v>BLACKSTONE MILLVILLE</v>
          </cell>
          <cell r="CD372">
            <v>0</v>
          </cell>
          <cell r="CE372">
            <v>0</v>
          </cell>
          <cell r="CF372">
            <v>0</v>
          </cell>
          <cell r="CG372">
            <v>0</v>
          </cell>
          <cell r="CH372">
            <v>0</v>
          </cell>
          <cell r="CI372">
            <v>0</v>
          </cell>
          <cell r="CJ372">
            <v>0</v>
          </cell>
          <cell r="CK372">
            <v>0</v>
          </cell>
          <cell r="CL372">
            <v>0</v>
          </cell>
          <cell r="CM372">
            <v>0</v>
          </cell>
          <cell r="CO372">
            <v>0</v>
          </cell>
          <cell r="CQ372">
            <v>32394</v>
          </cell>
          <cell r="CR372">
            <v>32394</v>
          </cell>
          <cell r="CS372">
            <v>0</v>
          </cell>
          <cell r="CT372">
            <v>-1.2562175323646443</v>
          </cell>
          <cell r="CU372">
            <v>-1.2562175323646443</v>
          </cell>
          <cell r="CW372">
            <v>0</v>
          </cell>
        </row>
        <row r="373">
          <cell r="A373">
            <v>625</v>
          </cell>
          <cell r="B373">
            <v>710</v>
          </cell>
          <cell r="C373" t="str">
            <v>BRIDGEWATER RAYNHAM</v>
          </cell>
          <cell r="D373">
            <v>21</v>
          </cell>
          <cell r="E373">
            <v>261030</v>
          </cell>
          <cell r="F373">
            <v>0</v>
          </cell>
          <cell r="G373">
            <v>18743</v>
          </cell>
          <cell r="H373">
            <v>279773</v>
          </cell>
          <cell r="J373">
            <v>77705.485541017362</v>
          </cell>
          <cell r="K373">
            <v>0.65572823625841814</v>
          </cell>
          <cell r="L373">
            <v>18743</v>
          </cell>
          <cell r="M373">
            <v>96448.485541017362</v>
          </cell>
          <cell r="O373">
            <v>183324.51445898262</v>
          </cell>
          <cell r="Q373">
            <v>0</v>
          </cell>
          <cell r="R373">
            <v>77705.485541017362</v>
          </cell>
          <cell r="S373">
            <v>18743</v>
          </cell>
          <cell r="T373">
            <v>96448.485541017362</v>
          </cell>
          <cell r="V373">
            <v>137245.57659240731</v>
          </cell>
          <cell r="AA373">
            <v>625</v>
          </cell>
          <cell r="AB373">
            <v>21</v>
          </cell>
          <cell r="AC373">
            <v>1.1299435028248588E-2</v>
          </cell>
          <cell r="AD373">
            <v>0</v>
          </cell>
          <cell r="AE373">
            <v>261030</v>
          </cell>
          <cell r="AF373">
            <v>0</v>
          </cell>
          <cell r="AG373">
            <v>0</v>
          </cell>
          <cell r="AH373">
            <v>261030</v>
          </cell>
          <cell r="AI373">
            <v>0</v>
          </cell>
          <cell r="AJ373">
            <v>18743</v>
          </cell>
          <cell r="AK373">
            <v>279773</v>
          </cell>
          <cell r="AL373">
            <v>0</v>
          </cell>
          <cell r="AM373">
            <v>0</v>
          </cell>
          <cell r="AN373">
            <v>0</v>
          </cell>
          <cell r="AO373">
            <v>0</v>
          </cell>
          <cell r="AP373">
            <v>279773</v>
          </cell>
          <cell r="AR373">
            <v>625</v>
          </cell>
          <cell r="AS373">
            <v>0</v>
          </cell>
          <cell r="AT373">
            <v>0</v>
          </cell>
          <cell r="AU373">
            <v>0</v>
          </cell>
          <cell r="AV373">
            <v>0</v>
          </cell>
          <cell r="AW373">
            <v>0</v>
          </cell>
          <cell r="BB373">
            <v>625</v>
          </cell>
          <cell r="BC373">
            <v>710</v>
          </cell>
          <cell r="BD373" t="str">
            <v>BRIDGEWATER RAYNHAM</v>
          </cell>
          <cell r="BE373">
            <v>261030</v>
          </cell>
          <cell r="BF373">
            <v>164234</v>
          </cell>
          <cell r="BG373">
            <v>96796</v>
          </cell>
          <cell r="BH373">
            <v>17108.5</v>
          </cell>
          <cell r="BI373">
            <v>0</v>
          </cell>
          <cell r="BJ373">
            <v>4327.75</v>
          </cell>
          <cell r="BK373">
            <v>0</v>
          </cell>
          <cell r="BL373">
            <v>0</v>
          </cell>
          <cell r="BM373">
            <v>270.32659240732028</v>
          </cell>
          <cell r="BN373">
            <v>118502.57659240732</v>
          </cell>
          <cell r="BO373">
            <v>77705.485541017362</v>
          </cell>
          <cell r="CB373">
            <v>625</v>
          </cell>
          <cell r="CC373" t="str">
            <v>BRIDGEWATER RAYNHAM</v>
          </cell>
          <cell r="CD373">
            <v>0</v>
          </cell>
          <cell r="CE373">
            <v>0</v>
          </cell>
          <cell r="CF373">
            <v>0</v>
          </cell>
          <cell r="CG373">
            <v>0</v>
          </cell>
          <cell r="CH373">
            <v>0</v>
          </cell>
          <cell r="CI373">
            <v>0</v>
          </cell>
          <cell r="CJ373">
            <v>0</v>
          </cell>
          <cell r="CK373">
            <v>0</v>
          </cell>
          <cell r="CL373">
            <v>0</v>
          </cell>
          <cell r="CM373">
            <v>0</v>
          </cell>
          <cell r="CO373">
            <v>0</v>
          </cell>
          <cell r="CQ373">
            <v>96796</v>
          </cell>
          <cell r="CR373">
            <v>96796</v>
          </cell>
          <cell r="CS373">
            <v>0</v>
          </cell>
          <cell r="CT373">
            <v>270.32659240732028</v>
          </cell>
          <cell r="CU373">
            <v>270.32659240732028</v>
          </cell>
          <cell r="CW373">
            <v>0</v>
          </cell>
        </row>
        <row r="374">
          <cell r="A374">
            <v>632</v>
          </cell>
          <cell r="B374">
            <v>632</v>
          </cell>
          <cell r="C374" t="str">
            <v>CHESTERFIELD GOSHEN</v>
          </cell>
          <cell r="D374">
            <v>2</v>
          </cell>
          <cell r="E374">
            <v>32426</v>
          </cell>
          <cell r="F374">
            <v>0</v>
          </cell>
          <cell r="G374">
            <v>1786</v>
          </cell>
          <cell r="H374">
            <v>34212</v>
          </cell>
          <cell r="J374">
            <v>-0.92641751236229708</v>
          </cell>
          <cell r="K374">
            <v>-1.929295811600631E-4</v>
          </cell>
          <cell r="L374">
            <v>1786</v>
          </cell>
          <cell r="M374">
            <v>1785.0735824876376</v>
          </cell>
          <cell r="O374">
            <v>32426.926417512361</v>
          </cell>
          <cell r="Q374">
            <v>0</v>
          </cell>
          <cell r="R374">
            <v>-0.92641751236229708</v>
          </cell>
          <cell r="S374">
            <v>1786</v>
          </cell>
          <cell r="T374">
            <v>1785.0735824876376</v>
          </cell>
          <cell r="V374">
            <v>6587.8427593729093</v>
          </cell>
          <cell r="AA374">
            <v>632</v>
          </cell>
          <cell r="AB374">
            <v>2</v>
          </cell>
          <cell r="AC374">
            <v>0</v>
          </cell>
          <cell r="AD374">
            <v>0</v>
          </cell>
          <cell r="AE374">
            <v>32426</v>
          </cell>
          <cell r="AF374">
            <v>0</v>
          </cell>
          <cell r="AG374">
            <v>0</v>
          </cell>
          <cell r="AH374">
            <v>32426</v>
          </cell>
          <cell r="AI374">
            <v>0</v>
          </cell>
          <cell r="AJ374">
            <v>1786</v>
          </cell>
          <cell r="AK374">
            <v>34212</v>
          </cell>
          <cell r="AL374">
            <v>0</v>
          </cell>
          <cell r="AM374">
            <v>0</v>
          </cell>
          <cell r="AN374">
            <v>0</v>
          </cell>
          <cell r="AO374">
            <v>0</v>
          </cell>
          <cell r="AP374">
            <v>34212</v>
          </cell>
          <cell r="AR374">
            <v>632</v>
          </cell>
          <cell r="AS374">
            <v>0</v>
          </cell>
          <cell r="AT374">
            <v>0</v>
          </cell>
          <cell r="AU374">
            <v>0</v>
          </cell>
          <cell r="AV374">
            <v>0</v>
          </cell>
          <cell r="AW374">
            <v>0</v>
          </cell>
          <cell r="BB374">
            <v>632</v>
          </cell>
          <cell r="BC374">
            <v>632</v>
          </cell>
          <cell r="BD374" t="str">
            <v>CHESTERFIELD GOSHEN</v>
          </cell>
          <cell r="BE374">
            <v>32426</v>
          </cell>
          <cell r="BF374">
            <v>32680</v>
          </cell>
          <cell r="BG374">
            <v>0</v>
          </cell>
          <cell r="BH374">
            <v>0</v>
          </cell>
          <cell r="BI374">
            <v>4803</v>
          </cell>
          <cell r="BJ374">
            <v>0</v>
          </cell>
          <cell r="BK374">
            <v>0</v>
          </cell>
          <cell r="BL374">
            <v>0</v>
          </cell>
          <cell r="BM374">
            <v>-1.1572406270908289</v>
          </cell>
          <cell r="BN374">
            <v>4801.8427593729093</v>
          </cell>
          <cell r="BO374">
            <v>-0.92641751236229708</v>
          </cell>
          <cell r="CB374">
            <v>632</v>
          </cell>
          <cell r="CC374" t="str">
            <v>CHESTERFIELD GOSHEN</v>
          </cell>
          <cell r="CD374">
            <v>0</v>
          </cell>
          <cell r="CE374">
            <v>0</v>
          </cell>
          <cell r="CF374">
            <v>0</v>
          </cell>
          <cell r="CG374">
            <v>0</v>
          </cell>
          <cell r="CH374">
            <v>0</v>
          </cell>
          <cell r="CI374">
            <v>0</v>
          </cell>
          <cell r="CJ374">
            <v>0</v>
          </cell>
          <cell r="CK374">
            <v>0</v>
          </cell>
          <cell r="CL374">
            <v>0</v>
          </cell>
          <cell r="CM374">
            <v>0</v>
          </cell>
          <cell r="CO374">
            <v>0</v>
          </cell>
          <cell r="CQ374">
            <v>0</v>
          </cell>
          <cell r="CR374">
            <v>0</v>
          </cell>
          <cell r="CS374">
            <v>0</v>
          </cell>
          <cell r="CT374">
            <v>-1.1572406270908289</v>
          </cell>
          <cell r="CU374">
            <v>-1.1572406270908289</v>
          </cell>
          <cell r="CW374">
            <v>0</v>
          </cell>
        </row>
        <row r="375">
          <cell r="A375">
            <v>635</v>
          </cell>
          <cell r="B375">
            <v>712</v>
          </cell>
          <cell r="C375" t="str">
            <v>CENTRAL BERKSHIRE</v>
          </cell>
          <cell r="D375">
            <v>25</v>
          </cell>
          <cell r="E375">
            <v>364754</v>
          </cell>
          <cell r="F375">
            <v>0</v>
          </cell>
          <cell r="G375">
            <v>21555</v>
          </cell>
          <cell r="H375">
            <v>386309</v>
          </cell>
          <cell r="J375">
            <v>40282.905506940355</v>
          </cell>
          <cell r="K375">
            <v>0.45572810173197958</v>
          </cell>
          <cell r="L375">
            <v>21555</v>
          </cell>
          <cell r="M375">
            <v>61837.905506940355</v>
          </cell>
          <cell r="O375">
            <v>324471.09449305967</v>
          </cell>
          <cell r="Q375">
            <v>0</v>
          </cell>
          <cell r="R375">
            <v>40282.905506940355</v>
          </cell>
          <cell r="S375">
            <v>21555</v>
          </cell>
          <cell r="T375">
            <v>61837.905506940355</v>
          </cell>
          <cell r="V375">
            <v>109947.41063661974</v>
          </cell>
          <cell r="AA375">
            <v>635</v>
          </cell>
          <cell r="AB375">
            <v>25</v>
          </cell>
          <cell r="AC375">
            <v>0.87301587301587258</v>
          </cell>
          <cell r="AD375">
            <v>0</v>
          </cell>
          <cell r="AE375">
            <v>364754</v>
          </cell>
          <cell r="AF375">
            <v>0</v>
          </cell>
          <cell r="AG375">
            <v>0</v>
          </cell>
          <cell r="AH375">
            <v>364754</v>
          </cell>
          <cell r="AI375">
            <v>0</v>
          </cell>
          <cell r="AJ375">
            <v>21555</v>
          </cell>
          <cell r="AK375">
            <v>386309</v>
          </cell>
          <cell r="AL375">
            <v>0</v>
          </cell>
          <cell r="AM375">
            <v>0</v>
          </cell>
          <cell r="AN375">
            <v>0</v>
          </cell>
          <cell r="AO375">
            <v>0</v>
          </cell>
          <cell r="AP375">
            <v>386309</v>
          </cell>
          <cell r="AR375">
            <v>635</v>
          </cell>
          <cell r="AS375">
            <v>0</v>
          </cell>
          <cell r="AT375">
            <v>0</v>
          </cell>
          <cell r="AU375">
            <v>0</v>
          </cell>
          <cell r="AV375">
            <v>0</v>
          </cell>
          <cell r="AW375">
            <v>0</v>
          </cell>
          <cell r="BB375">
            <v>635</v>
          </cell>
          <cell r="BC375">
            <v>712</v>
          </cell>
          <cell r="BD375" t="str">
            <v>CENTRAL BERKSHIRE</v>
          </cell>
          <cell r="BE375">
            <v>364754</v>
          </cell>
          <cell r="BF375">
            <v>314512</v>
          </cell>
          <cell r="BG375">
            <v>50242</v>
          </cell>
          <cell r="BH375">
            <v>5325.5</v>
          </cell>
          <cell r="BI375">
            <v>26917</v>
          </cell>
          <cell r="BJ375">
            <v>5830.25</v>
          </cell>
          <cell r="BK375">
            <v>0</v>
          </cell>
          <cell r="BL375">
            <v>0</v>
          </cell>
          <cell r="BM375">
            <v>77.660636619737488</v>
          </cell>
          <cell r="BN375">
            <v>88392.410636619737</v>
          </cell>
          <cell r="BO375">
            <v>40282.905506940355</v>
          </cell>
          <cell r="CB375">
            <v>635</v>
          </cell>
          <cell r="CC375" t="str">
            <v>CENTRAL BERKSHIRE</v>
          </cell>
          <cell r="CD375">
            <v>0</v>
          </cell>
          <cell r="CE375">
            <v>0</v>
          </cell>
          <cell r="CF375">
            <v>0</v>
          </cell>
          <cell r="CG375">
            <v>0</v>
          </cell>
          <cell r="CH375">
            <v>0</v>
          </cell>
          <cell r="CI375">
            <v>0</v>
          </cell>
          <cell r="CJ375">
            <v>0</v>
          </cell>
          <cell r="CK375">
            <v>0</v>
          </cell>
          <cell r="CL375">
            <v>0</v>
          </cell>
          <cell r="CM375">
            <v>0</v>
          </cell>
          <cell r="CO375">
            <v>0</v>
          </cell>
          <cell r="CQ375">
            <v>50242</v>
          </cell>
          <cell r="CR375">
            <v>50242</v>
          </cell>
          <cell r="CS375">
            <v>0</v>
          </cell>
          <cell r="CT375">
            <v>77.660636619737488</v>
          </cell>
          <cell r="CU375">
            <v>77.660636619737488</v>
          </cell>
          <cell r="CW375">
            <v>0</v>
          </cell>
        </row>
        <row r="376">
          <cell r="A376">
            <v>640</v>
          </cell>
          <cell r="B376">
            <v>713</v>
          </cell>
          <cell r="C376" t="str">
            <v>CONCORD CARLISLE</v>
          </cell>
          <cell r="D376">
            <v>4</v>
          </cell>
          <cell r="E376">
            <v>69192</v>
          </cell>
          <cell r="F376">
            <v>0</v>
          </cell>
          <cell r="G376">
            <v>3572</v>
          </cell>
          <cell r="H376">
            <v>72764</v>
          </cell>
          <cell r="J376">
            <v>1808.8523445919861</v>
          </cell>
          <cell r="K376">
            <v>0.14583355600666312</v>
          </cell>
          <cell r="L376">
            <v>3572</v>
          </cell>
          <cell r="M376">
            <v>5380.8523445919864</v>
          </cell>
          <cell r="O376">
            <v>67383.147655408015</v>
          </cell>
          <cell r="Q376">
            <v>0</v>
          </cell>
          <cell r="R376">
            <v>1808.8523445919861</v>
          </cell>
          <cell r="S376">
            <v>3572</v>
          </cell>
          <cell r="T376">
            <v>5380.8523445919864</v>
          </cell>
          <cell r="V376">
            <v>15975.539995344692</v>
          </cell>
          <cell r="AA376">
            <v>640</v>
          </cell>
          <cell r="AB376">
            <v>4</v>
          </cell>
          <cell r="AC376">
            <v>0</v>
          </cell>
          <cell r="AD376">
            <v>0</v>
          </cell>
          <cell r="AE376">
            <v>69192</v>
          </cell>
          <cell r="AF376">
            <v>0</v>
          </cell>
          <cell r="AG376">
            <v>0</v>
          </cell>
          <cell r="AH376">
            <v>69192</v>
          </cell>
          <cell r="AI376">
            <v>0</v>
          </cell>
          <cell r="AJ376">
            <v>3572</v>
          </cell>
          <cell r="AK376">
            <v>72764</v>
          </cell>
          <cell r="AL376">
            <v>0</v>
          </cell>
          <cell r="AM376">
            <v>0</v>
          </cell>
          <cell r="AN376">
            <v>0</v>
          </cell>
          <cell r="AO376">
            <v>0</v>
          </cell>
          <cell r="AP376">
            <v>72764</v>
          </cell>
          <cell r="AR376">
            <v>640</v>
          </cell>
          <cell r="AS376">
            <v>0</v>
          </cell>
          <cell r="AT376">
            <v>0</v>
          </cell>
          <cell r="AU376">
            <v>0</v>
          </cell>
          <cell r="AV376">
            <v>0</v>
          </cell>
          <cell r="AW376">
            <v>0</v>
          </cell>
          <cell r="BB376">
            <v>640</v>
          </cell>
          <cell r="BC376">
            <v>713</v>
          </cell>
          <cell r="BD376" t="str">
            <v>CONCORD CARLISLE</v>
          </cell>
          <cell r="BE376">
            <v>69192</v>
          </cell>
          <cell r="BF376">
            <v>66932</v>
          </cell>
          <cell r="BG376">
            <v>2260</v>
          </cell>
          <cell r="BH376">
            <v>0</v>
          </cell>
          <cell r="BI376">
            <v>1909</v>
          </cell>
          <cell r="BJ376">
            <v>496.5</v>
          </cell>
          <cell r="BK376">
            <v>0</v>
          </cell>
          <cell r="BL376">
            <v>7738.5</v>
          </cell>
          <cell r="BM376">
            <v>-0.46000465530794088</v>
          </cell>
          <cell r="BN376">
            <v>12403.539995344692</v>
          </cell>
          <cell r="BO376">
            <v>1808.8523445919861</v>
          </cell>
          <cell r="CB376">
            <v>640</v>
          </cell>
          <cell r="CC376" t="str">
            <v>CONCORD CARLISLE</v>
          </cell>
          <cell r="CD376">
            <v>0</v>
          </cell>
          <cell r="CE376">
            <v>0</v>
          </cell>
          <cell r="CF376">
            <v>0</v>
          </cell>
          <cell r="CG376">
            <v>0</v>
          </cell>
          <cell r="CH376">
            <v>0</v>
          </cell>
          <cell r="CI376">
            <v>0</v>
          </cell>
          <cell r="CJ376">
            <v>0</v>
          </cell>
          <cell r="CK376">
            <v>0</v>
          </cell>
          <cell r="CL376">
            <v>0</v>
          </cell>
          <cell r="CM376">
            <v>0</v>
          </cell>
          <cell r="CO376">
            <v>0</v>
          </cell>
          <cell r="CQ376">
            <v>2260</v>
          </cell>
          <cell r="CR376">
            <v>2260</v>
          </cell>
          <cell r="CS376">
            <v>0</v>
          </cell>
          <cell r="CT376">
            <v>-0.46000465530794088</v>
          </cell>
          <cell r="CU376">
            <v>-0.46000465530794088</v>
          </cell>
          <cell r="CW376">
            <v>0</v>
          </cell>
        </row>
        <row r="377">
          <cell r="A377">
            <v>645</v>
          </cell>
          <cell r="B377">
            <v>714</v>
          </cell>
          <cell r="C377" t="str">
            <v>DENNIS YARMOUTH</v>
          </cell>
          <cell r="D377">
            <v>129</v>
          </cell>
          <cell r="E377">
            <v>1857124</v>
          </cell>
          <cell r="F377">
            <v>0</v>
          </cell>
          <cell r="G377">
            <v>112903</v>
          </cell>
          <cell r="H377">
            <v>1970027</v>
          </cell>
          <cell r="J377">
            <v>38083.697946670058</v>
          </cell>
          <cell r="K377">
            <v>0.48374837025507922</v>
          </cell>
          <cell r="L377">
            <v>112903</v>
          </cell>
          <cell r="M377">
            <v>150986.69794667006</v>
          </cell>
          <cell r="O377">
            <v>1819040.30205333</v>
          </cell>
          <cell r="Q377">
            <v>0</v>
          </cell>
          <cell r="R377">
            <v>38083.697946670058</v>
          </cell>
          <cell r="S377">
            <v>112903</v>
          </cell>
          <cell r="T377">
            <v>150986.69794667006</v>
          </cell>
          <cell r="V377">
            <v>191629.25581475062</v>
          </cell>
          <cell r="AA377">
            <v>645</v>
          </cell>
          <cell r="AB377">
            <v>129</v>
          </cell>
          <cell r="AC377">
            <v>2.5619834710743827</v>
          </cell>
          <cell r="AD377">
            <v>0</v>
          </cell>
          <cell r="AE377">
            <v>1857124</v>
          </cell>
          <cell r="AF377">
            <v>0</v>
          </cell>
          <cell r="AG377">
            <v>0</v>
          </cell>
          <cell r="AH377">
            <v>1857124</v>
          </cell>
          <cell r="AI377">
            <v>0</v>
          </cell>
          <cell r="AJ377">
            <v>112903</v>
          </cell>
          <cell r="AK377">
            <v>1970027</v>
          </cell>
          <cell r="AL377">
            <v>0</v>
          </cell>
          <cell r="AM377">
            <v>0</v>
          </cell>
          <cell r="AN377">
            <v>0</v>
          </cell>
          <cell r="AO377">
            <v>0</v>
          </cell>
          <cell r="AP377">
            <v>1970027</v>
          </cell>
          <cell r="AR377">
            <v>645</v>
          </cell>
          <cell r="AS377">
            <v>0</v>
          </cell>
          <cell r="AT377">
            <v>0</v>
          </cell>
          <cell r="AU377">
            <v>0</v>
          </cell>
          <cell r="AV377">
            <v>0</v>
          </cell>
          <cell r="AW377">
            <v>0</v>
          </cell>
          <cell r="BB377">
            <v>645</v>
          </cell>
          <cell r="BC377">
            <v>714</v>
          </cell>
          <cell r="BD377" t="str">
            <v>DENNIS YARMOUTH</v>
          </cell>
          <cell r="BE377">
            <v>1857124</v>
          </cell>
          <cell r="BF377">
            <v>1810003</v>
          </cell>
          <cell r="BG377">
            <v>47121</v>
          </cell>
          <cell r="BH377">
            <v>28613.75</v>
          </cell>
          <cell r="BI377">
            <v>2540</v>
          </cell>
          <cell r="BJ377">
            <v>0</v>
          </cell>
          <cell r="BK377">
            <v>0</v>
          </cell>
          <cell r="BL377">
            <v>0</v>
          </cell>
          <cell r="BM377">
            <v>451.50581475060608</v>
          </cell>
          <cell r="BN377">
            <v>78726.255814750606</v>
          </cell>
          <cell r="BO377">
            <v>38083.697946670058</v>
          </cell>
          <cell r="CB377">
            <v>645</v>
          </cell>
          <cell r="CC377" t="str">
            <v>DENNIS YARMOUTH</v>
          </cell>
          <cell r="CD377">
            <v>0</v>
          </cell>
          <cell r="CE377">
            <v>0</v>
          </cell>
          <cell r="CF377">
            <v>0</v>
          </cell>
          <cell r="CG377">
            <v>0</v>
          </cell>
          <cell r="CH377">
            <v>0</v>
          </cell>
          <cell r="CI377">
            <v>0</v>
          </cell>
          <cell r="CJ377">
            <v>0</v>
          </cell>
          <cell r="CK377">
            <v>0</v>
          </cell>
          <cell r="CL377">
            <v>0</v>
          </cell>
          <cell r="CM377">
            <v>0</v>
          </cell>
          <cell r="CO377">
            <v>0</v>
          </cell>
          <cell r="CQ377">
            <v>47121</v>
          </cell>
          <cell r="CR377">
            <v>47121</v>
          </cell>
          <cell r="CS377">
            <v>0</v>
          </cell>
          <cell r="CT377">
            <v>451.50581475060608</v>
          </cell>
          <cell r="CU377">
            <v>451.50581475060608</v>
          </cell>
          <cell r="CW377">
            <v>0</v>
          </cell>
        </row>
        <row r="378">
          <cell r="A378">
            <v>650</v>
          </cell>
          <cell r="B378">
            <v>715</v>
          </cell>
          <cell r="C378" t="str">
            <v>DIGHTON REHOBOTH</v>
          </cell>
          <cell r="D378">
            <v>4</v>
          </cell>
          <cell r="E378">
            <v>60844</v>
          </cell>
          <cell r="F378">
            <v>0</v>
          </cell>
          <cell r="G378">
            <v>3572</v>
          </cell>
          <cell r="H378">
            <v>64416</v>
          </cell>
          <cell r="J378">
            <v>25498.504471445056</v>
          </cell>
          <cell r="K378">
            <v>0.64599168400490692</v>
          </cell>
          <cell r="L378">
            <v>3572</v>
          </cell>
          <cell r="M378">
            <v>29070.504471445056</v>
          </cell>
          <cell r="O378">
            <v>35345.495528554944</v>
          </cell>
          <cell r="Q378">
            <v>0</v>
          </cell>
          <cell r="R378">
            <v>25498.504471445056</v>
          </cell>
          <cell r="S378">
            <v>3572</v>
          </cell>
          <cell r="T378">
            <v>29070.504471445056</v>
          </cell>
          <cell r="V378">
            <v>43043.877274586353</v>
          </cell>
          <cell r="AA378">
            <v>650</v>
          </cell>
          <cell r="AB378">
            <v>4</v>
          </cell>
          <cell r="AC378">
            <v>0</v>
          </cell>
          <cell r="AD378">
            <v>0</v>
          </cell>
          <cell r="AE378">
            <v>60844</v>
          </cell>
          <cell r="AF378">
            <v>0</v>
          </cell>
          <cell r="AG378">
            <v>0</v>
          </cell>
          <cell r="AH378">
            <v>60844</v>
          </cell>
          <cell r="AI378">
            <v>0</v>
          </cell>
          <cell r="AJ378">
            <v>3572</v>
          </cell>
          <cell r="AK378">
            <v>64416</v>
          </cell>
          <cell r="AL378">
            <v>0</v>
          </cell>
          <cell r="AM378">
            <v>0</v>
          </cell>
          <cell r="AN378">
            <v>0</v>
          </cell>
          <cell r="AO378">
            <v>0</v>
          </cell>
          <cell r="AP378">
            <v>64416</v>
          </cell>
          <cell r="AR378">
            <v>650</v>
          </cell>
          <cell r="AS378">
            <v>0</v>
          </cell>
          <cell r="AT378">
            <v>0</v>
          </cell>
          <cell r="AU378">
            <v>0</v>
          </cell>
          <cell r="AV378">
            <v>0</v>
          </cell>
          <cell r="AW378">
            <v>0</v>
          </cell>
          <cell r="BB378">
            <v>650</v>
          </cell>
          <cell r="BC378">
            <v>715</v>
          </cell>
          <cell r="BD378" t="str">
            <v>DIGHTON REHOBOTH</v>
          </cell>
          <cell r="BE378">
            <v>60844</v>
          </cell>
          <cell r="BF378">
            <v>29027</v>
          </cell>
          <cell r="BG378">
            <v>31817</v>
          </cell>
          <cell r="BH378">
            <v>2191.5</v>
          </cell>
          <cell r="BI378">
            <v>0</v>
          </cell>
          <cell r="BJ378">
            <v>0</v>
          </cell>
          <cell r="BK378">
            <v>5428.75</v>
          </cell>
          <cell r="BL378">
            <v>0</v>
          </cell>
          <cell r="BM378">
            <v>34.62727458635527</v>
          </cell>
          <cell r="BN378">
            <v>39471.877274586353</v>
          </cell>
          <cell r="BO378">
            <v>25498.504471445056</v>
          </cell>
          <cell r="CB378">
            <v>650</v>
          </cell>
          <cell r="CC378" t="str">
            <v>DIGHTON REHOBOTH</v>
          </cell>
          <cell r="CD378">
            <v>0</v>
          </cell>
          <cell r="CE378">
            <v>0</v>
          </cell>
          <cell r="CF378">
            <v>0</v>
          </cell>
          <cell r="CG378">
            <v>0</v>
          </cell>
          <cell r="CH378">
            <v>0</v>
          </cell>
          <cell r="CI378">
            <v>0</v>
          </cell>
          <cell r="CJ378">
            <v>0</v>
          </cell>
          <cell r="CK378">
            <v>0</v>
          </cell>
          <cell r="CL378">
            <v>0</v>
          </cell>
          <cell r="CM378">
            <v>0</v>
          </cell>
          <cell r="CO378">
            <v>0</v>
          </cell>
          <cell r="CQ378">
            <v>31817</v>
          </cell>
          <cell r="CR378">
            <v>31817</v>
          </cell>
          <cell r="CS378">
            <v>0</v>
          </cell>
          <cell r="CT378">
            <v>34.62727458635527</v>
          </cell>
          <cell r="CU378">
            <v>34.62727458635527</v>
          </cell>
          <cell r="CW378">
            <v>0</v>
          </cell>
        </row>
        <row r="379">
          <cell r="A379">
            <v>655</v>
          </cell>
          <cell r="B379">
            <v>716</v>
          </cell>
          <cell r="C379" t="str">
            <v>DOVER SHERBORN</v>
          </cell>
          <cell r="D379">
            <v>0</v>
          </cell>
          <cell r="E379">
            <v>0</v>
          </cell>
          <cell r="F379">
            <v>0</v>
          </cell>
          <cell r="G379">
            <v>0</v>
          </cell>
          <cell r="H379">
            <v>0</v>
          </cell>
          <cell r="J379">
            <v>0</v>
          </cell>
          <cell r="K379">
            <v>0</v>
          </cell>
          <cell r="L379">
            <v>0</v>
          </cell>
          <cell r="M379">
            <v>0</v>
          </cell>
          <cell r="O379">
            <v>0</v>
          </cell>
          <cell r="Q379">
            <v>0</v>
          </cell>
          <cell r="R379">
            <v>0</v>
          </cell>
          <cell r="S379">
            <v>0</v>
          </cell>
          <cell r="T379">
            <v>0</v>
          </cell>
          <cell r="V379">
            <v>4220</v>
          </cell>
          <cell r="AA379">
            <v>655</v>
          </cell>
          <cell r="AR379">
            <v>655</v>
          </cell>
          <cell r="BB379">
            <v>655</v>
          </cell>
          <cell r="BC379">
            <v>716</v>
          </cell>
          <cell r="BD379" t="str">
            <v>DOVER SHERBORN</v>
          </cell>
          <cell r="BE379">
            <v>0</v>
          </cell>
          <cell r="BF379">
            <v>0</v>
          </cell>
          <cell r="BG379">
            <v>0</v>
          </cell>
          <cell r="BH379">
            <v>0</v>
          </cell>
          <cell r="BI379">
            <v>0</v>
          </cell>
          <cell r="BJ379">
            <v>4220</v>
          </cell>
          <cell r="BK379">
            <v>0</v>
          </cell>
          <cell r="BL379">
            <v>0</v>
          </cell>
          <cell r="BM379">
            <v>0</v>
          </cell>
          <cell r="BN379">
            <v>4220</v>
          </cell>
          <cell r="BO379">
            <v>0</v>
          </cell>
          <cell r="CB379">
            <v>655</v>
          </cell>
          <cell r="CC379" t="str">
            <v>DOVER SHERBORN</v>
          </cell>
          <cell r="CD379">
            <v>0</v>
          </cell>
          <cell r="CE379">
            <v>0</v>
          </cell>
          <cell r="CF379">
            <v>0</v>
          </cell>
          <cell r="CG379">
            <v>0</v>
          </cell>
          <cell r="CH379">
            <v>0</v>
          </cell>
          <cell r="CI379">
            <v>0</v>
          </cell>
          <cell r="CJ379">
            <v>0</v>
          </cell>
          <cell r="CK379">
            <v>0</v>
          </cell>
          <cell r="CL379">
            <v>0</v>
          </cell>
          <cell r="CM379">
            <v>0</v>
          </cell>
          <cell r="CO379">
            <v>0</v>
          </cell>
          <cell r="CQ379">
            <v>0</v>
          </cell>
          <cell r="CR379">
            <v>0</v>
          </cell>
          <cell r="CS379">
            <v>0</v>
          </cell>
          <cell r="CT379">
            <v>0</v>
          </cell>
          <cell r="CU379">
            <v>0</v>
          </cell>
          <cell r="CW379">
            <v>0</v>
          </cell>
        </row>
        <row r="380">
          <cell r="A380">
            <v>658</v>
          </cell>
          <cell r="B380">
            <v>780</v>
          </cell>
          <cell r="C380" t="str">
            <v>DUDLEY CHARLTON</v>
          </cell>
          <cell r="D380">
            <v>6</v>
          </cell>
          <cell r="E380">
            <v>66252</v>
          </cell>
          <cell r="F380">
            <v>0</v>
          </cell>
          <cell r="G380">
            <v>5358</v>
          </cell>
          <cell r="H380">
            <v>71610</v>
          </cell>
          <cell r="J380">
            <v>239.17566923109186</v>
          </cell>
          <cell r="K380">
            <v>1.2369757595577709E-2</v>
          </cell>
          <cell r="L380">
            <v>5358</v>
          </cell>
          <cell r="M380">
            <v>5597.1756692310919</v>
          </cell>
          <cell r="O380">
            <v>66012.824330768912</v>
          </cell>
          <cell r="Q380">
            <v>0</v>
          </cell>
          <cell r="R380">
            <v>239.17566923109186</v>
          </cell>
          <cell r="S380">
            <v>5358</v>
          </cell>
          <cell r="T380">
            <v>5597.1756692310919</v>
          </cell>
          <cell r="V380">
            <v>24693.517885702073</v>
          </cell>
          <cell r="AA380">
            <v>658</v>
          </cell>
          <cell r="AB380">
            <v>6</v>
          </cell>
          <cell r="AC380">
            <v>0</v>
          </cell>
          <cell r="AD380">
            <v>0</v>
          </cell>
          <cell r="AE380">
            <v>66252</v>
          </cell>
          <cell r="AF380">
            <v>0</v>
          </cell>
          <cell r="AG380">
            <v>0</v>
          </cell>
          <cell r="AH380">
            <v>66252</v>
          </cell>
          <cell r="AI380">
            <v>0</v>
          </cell>
          <cell r="AJ380">
            <v>5358</v>
          </cell>
          <cell r="AK380">
            <v>71610</v>
          </cell>
          <cell r="AL380">
            <v>0</v>
          </cell>
          <cell r="AM380">
            <v>0</v>
          </cell>
          <cell r="AN380">
            <v>0</v>
          </cell>
          <cell r="AO380">
            <v>0</v>
          </cell>
          <cell r="AP380">
            <v>71610</v>
          </cell>
          <cell r="AR380">
            <v>658</v>
          </cell>
          <cell r="AS380">
            <v>0</v>
          </cell>
          <cell r="AT380">
            <v>0</v>
          </cell>
          <cell r="AU380">
            <v>0</v>
          </cell>
          <cell r="AV380">
            <v>0</v>
          </cell>
          <cell r="AW380">
            <v>0</v>
          </cell>
          <cell r="BB380">
            <v>658</v>
          </cell>
          <cell r="BC380">
            <v>780</v>
          </cell>
          <cell r="BD380" t="str">
            <v>DUDLEY CHARLTON</v>
          </cell>
          <cell r="BE380">
            <v>66252</v>
          </cell>
          <cell r="BF380">
            <v>75634</v>
          </cell>
          <cell r="BG380">
            <v>0</v>
          </cell>
          <cell r="BH380">
            <v>18908.5</v>
          </cell>
          <cell r="BI380">
            <v>0</v>
          </cell>
          <cell r="BJ380">
            <v>0</v>
          </cell>
          <cell r="BK380">
            <v>128.25</v>
          </cell>
          <cell r="BL380">
            <v>0</v>
          </cell>
          <cell r="BM380">
            <v>298.76788570207282</v>
          </cell>
          <cell r="BN380">
            <v>19335.517885702073</v>
          </cell>
          <cell r="BO380">
            <v>239.17566923109186</v>
          </cell>
          <cell r="CB380">
            <v>658</v>
          </cell>
          <cell r="CC380" t="str">
            <v>DUDLEY CHARLTON</v>
          </cell>
          <cell r="CD380">
            <v>0</v>
          </cell>
          <cell r="CE380">
            <v>0</v>
          </cell>
          <cell r="CF380">
            <v>0</v>
          </cell>
          <cell r="CG380">
            <v>0</v>
          </cell>
          <cell r="CH380">
            <v>0</v>
          </cell>
          <cell r="CI380">
            <v>0</v>
          </cell>
          <cell r="CJ380">
            <v>0</v>
          </cell>
          <cell r="CK380">
            <v>0</v>
          </cell>
          <cell r="CL380">
            <v>0</v>
          </cell>
          <cell r="CM380">
            <v>0</v>
          </cell>
          <cell r="CO380">
            <v>0</v>
          </cell>
          <cell r="CQ380">
            <v>0</v>
          </cell>
          <cell r="CR380">
            <v>0</v>
          </cell>
          <cell r="CS380">
            <v>0</v>
          </cell>
          <cell r="CT380">
            <v>298.76788570207282</v>
          </cell>
          <cell r="CU380">
            <v>298.76788570207282</v>
          </cell>
          <cell r="CW380">
            <v>0</v>
          </cell>
        </row>
        <row r="381">
          <cell r="A381">
            <v>660</v>
          </cell>
          <cell r="B381">
            <v>776</v>
          </cell>
          <cell r="C381" t="str">
            <v>NAUSET</v>
          </cell>
          <cell r="D381">
            <v>71</v>
          </cell>
          <cell r="E381">
            <v>1293471</v>
          </cell>
          <cell r="F381">
            <v>0</v>
          </cell>
          <cell r="G381">
            <v>61331</v>
          </cell>
          <cell r="H381">
            <v>1354802</v>
          </cell>
          <cell r="J381">
            <v>223.43646652835855</v>
          </cell>
          <cell r="K381">
            <v>1.0486106833654288E-2</v>
          </cell>
          <cell r="L381">
            <v>61331</v>
          </cell>
          <cell r="M381">
            <v>61554.436466528357</v>
          </cell>
          <cell r="O381">
            <v>1293247.5635334717</v>
          </cell>
          <cell r="Q381">
            <v>0</v>
          </cell>
          <cell r="R381">
            <v>223.43646652835855</v>
          </cell>
          <cell r="S381">
            <v>61331</v>
          </cell>
          <cell r="T381">
            <v>61554.436466528357</v>
          </cell>
          <cell r="V381">
            <v>82638.857155456179</v>
          </cell>
          <cell r="AA381">
            <v>660</v>
          </cell>
          <cell r="AB381">
            <v>71</v>
          </cell>
          <cell r="AC381">
            <v>2.3140495867768616</v>
          </cell>
          <cell r="AD381">
            <v>0</v>
          </cell>
          <cell r="AE381">
            <v>1293471</v>
          </cell>
          <cell r="AF381">
            <v>0</v>
          </cell>
          <cell r="AG381">
            <v>0</v>
          </cell>
          <cell r="AH381">
            <v>1293471</v>
          </cell>
          <cell r="AI381">
            <v>0</v>
          </cell>
          <cell r="AJ381">
            <v>61331</v>
          </cell>
          <cell r="AK381">
            <v>1354802</v>
          </cell>
          <cell r="AL381">
            <v>0</v>
          </cell>
          <cell r="AM381">
            <v>0</v>
          </cell>
          <cell r="AN381">
            <v>0</v>
          </cell>
          <cell r="AO381">
            <v>0</v>
          </cell>
          <cell r="AP381">
            <v>1354802</v>
          </cell>
          <cell r="AR381">
            <v>660</v>
          </cell>
          <cell r="AS381">
            <v>0</v>
          </cell>
          <cell r="AT381">
            <v>0</v>
          </cell>
          <cell r="AU381">
            <v>0</v>
          </cell>
          <cell r="AV381">
            <v>0</v>
          </cell>
          <cell r="AW381">
            <v>0</v>
          </cell>
          <cell r="BB381">
            <v>660</v>
          </cell>
          <cell r="BC381">
            <v>776</v>
          </cell>
          <cell r="BD381" t="str">
            <v>NAUSET</v>
          </cell>
          <cell r="BE381">
            <v>1293471</v>
          </cell>
          <cell r="BF381">
            <v>1411303</v>
          </cell>
          <cell r="BG381">
            <v>0</v>
          </cell>
          <cell r="BH381">
            <v>17714.75</v>
          </cell>
          <cell r="BI381">
            <v>3314</v>
          </cell>
          <cell r="BJ381">
            <v>0</v>
          </cell>
          <cell r="BK381">
            <v>0</v>
          </cell>
          <cell r="BL381">
            <v>0</v>
          </cell>
          <cell r="BM381">
            <v>279.10715545618586</v>
          </cell>
          <cell r="BN381">
            <v>21307.857155456186</v>
          </cell>
          <cell r="BO381">
            <v>223.43646652835855</v>
          </cell>
          <cell r="CB381">
            <v>660</v>
          </cell>
          <cell r="CC381" t="str">
            <v>NAUSET</v>
          </cell>
          <cell r="CD381">
            <v>0</v>
          </cell>
          <cell r="CE381">
            <v>0</v>
          </cell>
          <cell r="CF381">
            <v>0</v>
          </cell>
          <cell r="CG381">
            <v>0</v>
          </cell>
          <cell r="CH381">
            <v>0</v>
          </cell>
          <cell r="CI381">
            <v>0</v>
          </cell>
          <cell r="CJ381">
            <v>0</v>
          </cell>
          <cell r="CK381">
            <v>0</v>
          </cell>
          <cell r="CL381">
            <v>0</v>
          </cell>
          <cell r="CM381">
            <v>0</v>
          </cell>
          <cell r="CO381">
            <v>0</v>
          </cell>
          <cell r="CQ381">
            <v>0</v>
          </cell>
          <cell r="CR381">
            <v>0</v>
          </cell>
          <cell r="CS381">
            <v>0</v>
          </cell>
          <cell r="CT381">
            <v>279.10715545618586</v>
          </cell>
          <cell r="CU381">
            <v>279.10715545618586</v>
          </cell>
          <cell r="CW381">
            <v>0</v>
          </cell>
        </row>
        <row r="382">
          <cell r="A382">
            <v>662</v>
          </cell>
          <cell r="B382">
            <v>788</v>
          </cell>
          <cell r="C382" t="str">
            <v>FARMINGTON RIVER</v>
          </cell>
          <cell r="D382">
            <v>0</v>
          </cell>
          <cell r="E382">
            <v>0</v>
          </cell>
          <cell r="F382">
            <v>0</v>
          </cell>
          <cell r="G382">
            <v>0</v>
          </cell>
          <cell r="H382">
            <v>0</v>
          </cell>
          <cell r="J382">
            <v>0</v>
          </cell>
          <cell r="K382"/>
          <cell r="L382">
            <v>0</v>
          </cell>
          <cell r="M382">
            <v>0</v>
          </cell>
          <cell r="O382">
            <v>0</v>
          </cell>
          <cell r="Q382">
            <v>0</v>
          </cell>
          <cell r="R382">
            <v>0</v>
          </cell>
          <cell r="S382">
            <v>0</v>
          </cell>
          <cell r="T382">
            <v>0</v>
          </cell>
          <cell r="V382">
            <v>0</v>
          </cell>
          <cell r="AA382">
            <v>662</v>
          </cell>
          <cell r="AR382">
            <v>662</v>
          </cell>
          <cell r="BB382">
            <v>662</v>
          </cell>
          <cell r="BC382">
            <v>788</v>
          </cell>
          <cell r="BD382" t="str">
            <v>FARMINGTON RIVER</v>
          </cell>
          <cell r="BE382">
            <v>0</v>
          </cell>
          <cell r="BF382">
            <v>0</v>
          </cell>
          <cell r="BG382">
            <v>0</v>
          </cell>
          <cell r="BH382">
            <v>0</v>
          </cell>
          <cell r="BI382">
            <v>0</v>
          </cell>
          <cell r="BJ382">
            <v>0</v>
          </cell>
          <cell r="BK382">
            <v>0</v>
          </cell>
          <cell r="BL382">
            <v>0</v>
          </cell>
          <cell r="BM382">
            <v>0</v>
          </cell>
          <cell r="BN382">
            <v>0</v>
          </cell>
          <cell r="BO382">
            <v>0</v>
          </cell>
          <cell r="CB382">
            <v>662</v>
          </cell>
          <cell r="CC382" t="str">
            <v>FARMINGTON RIVER</v>
          </cell>
          <cell r="CD382">
            <v>0</v>
          </cell>
          <cell r="CE382">
            <v>0</v>
          </cell>
          <cell r="CF382">
            <v>0</v>
          </cell>
          <cell r="CG382">
            <v>0</v>
          </cell>
          <cell r="CH382">
            <v>0</v>
          </cell>
          <cell r="CI382">
            <v>0</v>
          </cell>
          <cell r="CJ382">
            <v>0</v>
          </cell>
          <cell r="CK382">
            <v>0</v>
          </cell>
          <cell r="CL382">
            <v>0</v>
          </cell>
          <cell r="CM382">
            <v>0</v>
          </cell>
          <cell r="CO382">
            <v>0</v>
          </cell>
          <cell r="CQ382">
            <v>0</v>
          </cell>
          <cell r="CR382">
            <v>0</v>
          </cell>
          <cell r="CS382">
            <v>0</v>
          </cell>
          <cell r="CT382">
            <v>0</v>
          </cell>
          <cell r="CU382">
            <v>0</v>
          </cell>
          <cell r="CW382">
            <v>0</v>
          </cell>
        </row>
        <row r="383">
          <cell r="A383">
            <v>665</v>
          </cell>
          <cell r="B383">
            <v>718</v>
          </cell>
          <cell r="C383" t="str">
            <v>FREETOWN LAKEVILLE</v>
          </cell>
          <cell r="D383">
            <v>13</v>
          </cell>
          <cell r="E383">
            <v>174270</v>
          </cell>
          <cell r="F383">
            <v>0</v>
          </cell>
          <cell r="G383">
            <v>11609</v>
          </cell>
          <cell r="H383">
            <v>185879</v>
          </cell>
          <cell r="J383">
            <v>-2.0991854325182242</v>
          </cell>
          <cell r="K383">
            <v>-4.6649987692630991E-5</v>
          </cell>
          <cell r="L383">
            <v>11609</v>
          </cell>
          <cell r="M383">
            <v>11606.900814567482</v>
          </cell>
          <cell r="O383">
            <v>174272.09918543251</v>
          </cell>
          <cell r="Q383">
            <v>0</v>
          </cell>
          <cell r="R383">
            <v>-2.0991854325182242</v>
          </cell>
          <cell r="S383">
            <v>11609</v>
          </cell>
          <cell r="T383">
            <v>11606.900814567482</v>
          </cell>
          <cell r="V383">
            <v>56607.627788487487</v>
          </cell>
          <cell r="AA383">
            <v>665</v>
          </cell>
          <cell r="AB383">
            <v>13</v>
          </cell>
          <cell r="AC383">
            <v>0</v>
          </cell>
          <cell r="AD383">
            <v>0</v>
          </cell>
          <cell r="AE383">
            <v>174270</v>
          </cell>
          <cell r="AF383">
            <v>0</v>
          </cell>
          <cell r="AG383">
            <v>0</v>
          </cell>
          <cell r="AH383">
            <v>174270</v>
          </cell>
          <cell r="AI383">
            <v>0</v>
          </cell>
          <cell r="AJ383">
            <v>11609</v>
          </cell>
          <cell r="AK383">
            <v>185879</v>
          </cell>
          <cell r="AL383">
            <v>0</v>
          </cell>
          <cell r="AM383">
            <v>0</v>
          </cell>
          <cell r="AN383">
            <v>0</v>
          </cell>
          <cell r="AO383">
            <v>0</v>
          </cell>
          <cell r="AP383">
            <v>185879</v>
          </cell>
          <cell r="AR383">
            <v>665</v>
          </cell>
          <cell r="AS383">
            <v>0</v>
          </cell>
          <cell r="AT383">
            <v>0</v>
          </cell>
          <cell r="AU383">
            <v>0</v>
          </cell>
          <cell r="AV383">
            <v>0</v>
          </cell>
          <cell r="AW383">
            <v>0</v>
          </cell>
          <cell r="BB383">
            <v>665</v>
          </cell>
          <cell r="BC383">
            <v>718</v>
          </cell>
          <cell r="BD383" t="str">
            <v>FREETOWN LAKEVILLE</v>
          </cell>
          <cell r="BE383">
            <v>174270</v>
          </cell>
          <cell r="BF383">
            <v>189757</v>
          </cell>
          <cell r="BG383">
            <v>0</v>
          </cell>
          <cell r="BH383">
            <v>4.25</v>
          </cell>
          <cell r="BI383">
            <v>11161</v>
          </cell>
          <cell r="BJ383">
            <v>12999</v>
          </cell>
          <cell r="BK383">
            <v>11990.25</v>
          </cell>
          <cell r="BL383">
            <v>8846.75</v>
          </cell>
          <cell r="BM383">
            <v>-2.6222115125100345</v>
          </cell>
          <cell r="BN383">
            <v>44998.627788487487</v>
          </cell>
          <cell r="BO383">
            <v>-2.0991854325182242</v>
          </cell>
          <cell r="CB383">
            <v>665</v>
          </cell>
          <cell r="CC383" t="str">
            <v>FREETOWN LAKEVILLE</v>
          </cell>
          <cell r="CD383">
            <v>0</v>
          </cell>
          <cell r="CE383">
            <v>0</v>
          </cell>
          <cell r="CF383">
            <v>0</v>
          </cell>
          <cell r="CG383">
            <v>0</v>
          </cell>
          <cell r="CH383">
            <v>0</v>
          </cell>
          <cell r="CI383">
            <v>0</v>
          </cell>
          <cell r="CJ383">
            <v>0</v>
          </cell>
          <cell r="CK383">
            <v>0</v>
          </cell>
          <cell r="CL383">
            <v>0</v>
          </cell>
          <cell r="CM383">
            <v>0</v>
          </cell>
          <cell r="CO383">
            <v>0</v>
          </cell>
          <cell r="CQ383">
            <v>0</v>
          </cell>
          <cell r="CR383">
            <v>0</v>
          </cell>
          <cell r="CS383">
            <v>0</v>
          </cell>
          <cell r="CT383">
            <v>-2.6222115125100345</v>
          </cell>
          <cell r="CU383">
            <v>-2.6222115125100345</v>
          </cell>
          <cell r="CW383">
            <v>0</v>
          </cell>
        </row>
        <row r="384">
          <cell r="A384">
            <v>670</v>
          </cell>
          <cell r="B384">
            <v>720</v>
          </cell>
          <cell r="C384" t="str">
            <v>FRONTIER</v>
          </cell>
          <cell r="D384">
            <v>52</v>
          </cell>
          <cell r="E384">
            <v>951480</v>
          </cell>
          <cell r="F384">
            <v>0</v>
          </cell>
          <cell r="G384">
            <v>46436</v>
          </cell>
          <cell r="H384">
            <v>997916</v>
          </cell>
          <cell r="J384">
            <v>40556.029309314195</v>
          </cell>
          <cell r="K384">
            <v>0.23348475132472762</v>
          </cell>
          <cell r="L384">
            <v>46436</v>
          </cell>
          <cell r="M384">
            <v>86992.029309314195</v>
          </cell>
          <cell r="O384">
            <v>910923.97069068579</v>
          </cell>
          <cell r="Q384">
            <v>0</v>
          </cell>
          <cell r="R384">
            <v>40556.029309314195</v>
          </cell>
          <cell r="S384">
            <v>46436</v>
          </cell>
          <cell r="T384">
            <v>86992.029309314195</v>
          </cell>
          <cell r="V384">
            <v>220134.83505972254</v>
          </cell>
          <cell r="AA384">
            <v>670</v>
          </cell>
          <cell r="AB384">
            <v>52</v>
          </cell>
          <cell r="AC384">
            <v>0</v>
          </cell>
          <cell r="AD384">
            <v>0</v>
          </cell>
          <cell r="AE384">
            <v>951480</v>
          </cell>
          <cell r="AF384">
            <v>0</v>
          </cell>
          <cell r="AG384">
            <v>0</v>
          </cell>
          <cell r="AH384">
            <v>951480</v>
          </cell>
          <cell r="AI384">
            <v>0</v>
          </cell>
          <cell r="AJ384">
            <v>46436</v>
          </cell>
          <cell r="AK384">
            <v>997916</v>
          </cell>
          <cell r="AL384">
            <v>0</v>
          </cell>
          <cell r="AM384">
            <v>0</v>
          </cell>
          <cell r="AN384">
            <v>0</v>
          </cell>
          <cell r="AO384">
            <v>0</v>
          </cell>
          <cell r="AP384">
            <v>997916</v>
          </cell>
          <cell r="AR384">
            <v>670</v>
          </cell>
          <cell r="AS384">
            <v>0</v>
          </cell>
          <cell r="AT384">
            <v>0</v>
          </cell>
          <cell r="AU384">
            <v>0</v>
          </cell>
          <cell r="AV384">
            <v>0</v>
          </cell>
          <cell r="AW384">
            <v>0</v>
          </cell>
          <cell r="BB384">
            <v>670</v>
          </cell>
          <cell r="BC384">
            <v>720</v>
          </cell>
          <cell r="BD384" t="str">
            <v>FRONTIER</v>
          </cell>
          <cell r="BE384">
            <v>951480</v>
          </cell>
          <cell r="BF384">
            <v>901611</v>
          </cell>
          <cell r="BG384">
            <v>49869</v>
          </cell>
          <cell r="BH384">
            <v>50616.5</v>
          </cell>
          <cell r="BI384">
            <v>32959</v>
          </cell>
          <cell r="BJ384">
            <v>16642.5</v>
          </cell>
          <cell r="BK384">
            <v>10307.75</v>
          </cell>
          <cell r="BL384">
            <v>12512.25</v>
          </cell>
          <cell r="BM384">
            <v>791.83505972253624</v>
          </cell>
          <cell r="BN384">
            <v>173698.83505972254</v>
          </cell>
          <cell r="BO384">
            <v>40556.029309314195</v>
          </cell>
          <cell r="CB384">
            <v>670</v>
          </cell>
          <cell r="CC384" t="str">
            <v>FRONTIER</v>
          </cell>
          <cell r="CD384">
            <v>0</v>
          </cell>
          <cell r="CE384">
            <v>0</v>
          </cell>
          <cell r="CF384">
            <v>0</v>
          </cell>
          <cell r="CG384">
            <v>0</v>
          </cell>
          <cell r="CH384">
            <v>0</v>
          </cell>
          <cell r="CI384">
            <v>0</v>
          </cell>
          <cell r="CJ384">
            <v>0</v>
          </cell>
          <cell r="CK384">
            <v>0</v>
          </cell>
          <cell r="CL384">
            <v>0</v>
          </cell>
          <cell r="CM384">
            <v>0</v>
          </cell>
          <cell r="CO384">
            <v>0</v>
          </cell>
          <cell r="CQ384">
            <v>49869</v>
          </cell>
          <cell r="CR384">
            <v>49869</v>
          </cell>
          <cell r="CS384">
            <v>0</v>
          </cell>
          <cell r="CT384">
            <v>791.83505972253624</v>
          </cell>
          <cell r="CU384">
            <v>791.83505972253624</v>
          </cell>
          <cell r="CW384">
            <v>0</v>
          </cell>
        </row>
        <row r="385">
          <cell r="A385">
            <v>672</v>
          </cell>
          <cell r="B385">
            <v>721</v>
          </cell>
          <cell r="C385" t="str">
            <v>GATEWAY</v>
          </cell>
          <cell r="D385">
            <v>4</v>
          </cell>
          <cell r="E385">
            <v>63925</v>
          </cell>
          <cell r="F385">
            <v>0</v>
          </cell>
          <cell r="G385">
            <v>3572</v>
          </cell>
          <cell r="H385">
            <v>67497</v>
          </cell>
          <cell r="J385">
            <v>7001.329034279147</v>
          </cell>
          <cell r="K385">
            <v>0.31530761847231398</v>
          </cell>
          <cell r="L385">
            <v>3572</v>
          </cell>
          <cell r="M385">
            <v>10573.329034279148</v>
          </cell>
          <cell r="O385">
            <v>56923.670965720856</v>
          </cell>
          <cell r="Q385">
            <v>0</v>
          </cell>
          <cell r="R385">
            <v>7001.329034279147</v>
          </cell>
          <cell r="S385">
            <v>3572</v>
          </cell>
          <cell r="T385">
            <v>10573.329034279148</v>
          </cell>
          <cell r="V385">
            <v>25776.756955131765</v>
          </cell>
          <cell r="AA385">
            <v>672</v>
          </cell>
          <cell r="AB385">
            <v>4</v>
          </cell>
          <cell r="AC385">
            <v>0</v>
          </cell>
          <cell r="AD385">
            <v>0</v>
          </cell>
          <cell r="AE385">
            <v>63925</v>
          </cell>
          <cell r="AF385">
            <v>0</v>
          </cell>
          <cell r="AG385">
            <v>0</v>
          </cell>
          <cell r="AH385">
            <v>63925</v>
          </cell>
          <cell r="AI385">
            <v>0</v>
          </cell>
          <cell r="AJ385">
            <v>3572</v>
          </cell>
          <cell r="AK385">
            <v>67497</v>
          </cell>
          <cell r="AL385">
            <v>0</v>
          </cell>
          <cell r="AM385">
            <v>0</v>
          </cell>
          <cell r="AN385">
            <v>0</v>
          </cell>
          <cell r="AO385">
            <v>0</v>
          </cell>
          <cell r="AP385">
            <v>67497</v>
          </cell>
          <cell r="AR385">
            <v>672</v>
          </cell>
          <cell r="AS385">
            <v>0</v>
          </cell>
          <cell r="AT385">
            <v>0</v>
          </cell>
          <cell r="AU385">
            <v>0</v>
          </cell>
          <cell r="AV385">
            <v>0</v>
          </cell>
          <cell r="AW385">
            <v>0</v>
          </cell>
          <cell r="BB385">
            <v>672</v>
          </cell>
          <cell r="BC385">
            <v>721</v>
          </cell>
          <cell r="BD385" t="str">
            <v>GATEWAY</v>
          </cell>
          <cell r="BE385">
            <v>63925</v>
          </cell>
          <cell r="BF385">
            <v>55176</v>
          </cell>
          <cell r="BG385">
            <v>8749</v>
          </cell>
          <cell r="BH385">
            <v>0</v>
          </cell>
          <cell r="BI385">
            <v>13459</v>
          </cell>
          <cell r="BJ385">
            <v>0</v>
          </cell>
          <cell r="BK385">
            <v>0</v>
          </cell>
          <cell r="BL385">
            <v>0</v>
          </cell>
          <cell r="BM385">
            <v>-3.2430448682356428</v>
          </cell>
          <cell r="BN385">
            <v>22204.756955131765</v>
          </cell>
          <cell r="BO385">
            <v>7001.329034279147</v>
          </cell>
          <cell r="CB385">
            <v>672</v>
          </cell>
          <cell r="CC385" t="str">
            <v>GATEWAY</v>
          </cell>
          <cell r="CD385">
            <v>0</v>
          </cell>
          <cell r="CE385">
            <v>0</v>
          </cell>
          <cell r="CF385">
            <v>0</v>
          </cell>
          <cell r="CG385">
            <v>0</v>
          </cell>
          <cell r="CH385">
            <v>0</v>
          </cell>
          <cell r="CI385">
            <v>0</v>
          </cell>
          <cell r="CJ385">
            <v>0</v>
          </cell>
          <cell r="CK385">
            <v>0</v>
          </cell>
          <cell r="CL385">
            <v>0</v>
          </cell>
          <cell r="CM385">
            <v>0</v>
          </cell>
          <cell r="CO385">
            <v>0</v>
          </cell>
          <cell r="CQ385">
            <v>8749</v>
          </cell>
          <cell r="CR385">
            <v>8749</v>
          </cell>
          <cell r="CS385">
            <v>0</v>
          </cell>
          <cell r="CT385">
            <v>-3.2430448682356428</v>
          </cell>
          <cell r="CU385">
            <v>-3.2430448682356428</v>
          </cell>
          <cell r="CW385">
            <v>0</v>
          </cell>
        </row>
        <row r="386">
          <cell r="A386">
            <v>673</v>
          </cell>
          <cell r="B386">
            <v>772</v>
          </cell>
          <cell r="C386" t="str">
            <v>GROTON DUNSTABLE</v>
          </cell>
          <cell r="D386">
            <v>49</v>
          </cell>
          <cell r="E386">
            <v>706065</v>
          </cell>
          <cell r="F386">
            <v>0</v>
          </cell>
          <cell r="G386">
            <v>43732</v>
          </cell>
          <cell r="H386">
            <v>749797</v>
          </cell>
          <cell r="J386">
            <v>79426.980819334596</v>
          </cell>
          <cell r="K386">
            <v>0.60957712117001051</v>
          </cell>
          <cell r="L386">
            <v>43732</v>
          </cell>
          <cell r="M386">
            <v>123158.9808193346</v>
          </cell>
          <cell r="O386">
            <v>626638.01918066537</v>
          </cell>
          <cell r="Q386">
            <v>0</v>
          </cell>
          <cell r="R386">
            <v>79426.980819334596</v>
          </cell>
          <cell r="S386">
            <v>43732</v>
          </cell>
          <cell r="T386">
            <v>123158.9808193346</v>
          </cell>
          <cell r="V386">
            <v>174030.49392458168</v>
          </cell>
          <cell r="AA386">
            <v>673</v>
          </cell>
          <cell r="AB386">
            <v>49</v>
          </cell>
          <cell r="AC386">
            <v>2.7936343193219165E-2</v>
          </cell>
          <cell r="AD386">
            <v>0</v>
          </cell>
          <cell r="AE386">
            <v>706065</v>
          </cell>
          <cell r="AF386">
            <v>0</v>
          </cell>
          <cell r="AG386">
            <v>0</v>
          </cell>
          <cell r="AH386">
            <v>706065</v>
          </cell>
          <cell r="AI386">
            <v>0</v>
          </cell>
          <cell r="AJ386">
            <v>43732</v>
          </cell>
          <cell r="AK386">
            <v>749797</v>
          </cell>
          <cell r="AL386">
            <v>0</v>
          </cell>
          <cell r="AM386">
            <v>0</v>
          </cell>
          <cell r="AN386">
            <v>0</v>
          </cell>
          <cell r="AO386">
            <v>0</v>
          </cell>
          <cell r="AP386">
            <v>749797</v>
          </cell>
          <cell r="AR386">
            <v>673</v>
          </cell>
          <cell r="AS386">
            <v>0</v>
          </cell>
          <cell r="AT386">
            <v>0</v>
          </cell>
          <cell r="AU386">
            <v>0</v>
          </cell>
          <cell r="AV386">
            <v>0</v>
          </cell>
          <cell r="AW386">
            <v>0</v>
          </cell>
          <cell r="BB386">
            <v>673</v>
          </cell>
          <cell r="BC386">
            <v>772</v>
          </cell>
          <cell r="BD386" t="str">
            <v>GROTON DUNSTABLE</v>
          </cell>
          <cell r="BE386">
            <v>706065</v>
          </cell>
          <cell r="BF386">
            <v>606936</v>
          </cell>
          <cell r="BG386">
            <v>99129</v>
          </cell>
          <cell r="BH386">
            <v>5695</v>
          </cell>
          <cell r="BI386">
            <v>9301</v>
          </cell>
          <cell r="BJ386">
            <v>16085.75</v>
          </cell>
          <cell r="BK386">
            <v>0</v>
          </cell>
          <cell r="BL386">
            <v>0</v>
          </cell>
          <cell r="BM386">
            <v>87.743924581658575</v>
          </cell>
          <cell r="BN386">
            <v>130298.49392458166</v>
          </cell>
          <cell r="BO386">
            <v>79426.980819334596</v>
          </cell>
          <cell r="CB386">
            <v>673</v>
          </cell>
          <cell r="CC386" t="str">
            <v>GROTON DUNSTABLE</v>
          </cell>
          <cell r="CD386">
            <v>0</v>
          </cell>
          <cell r="CE386">
            <v>0</v>
          </cell>
          <cell r="CF386">
            <v>0</v>
          </cell>
          <cell r="CG386">
            <v>0</v>
          </cell>
          <cell r="CH386">
            <v>0</v>
          </cell>
          <cell r="CI386">
            <v>0</v>
          </cell>
          <cell r="CJ386">
            <v>0</v>
          </cell>
          <cell r="CK386">
            <v>0</v>
          </cell>
          <cell r="CL386">
            <v>0</v>
          </cell>
          <cell r="CM386">
            <v>0</v>
          </cell>
          <cell r="CO386">
            <v>0</v>
          </cell>
          <cell r="CQ386">
            <v>99129</v>
          </cell>
          <cell r="CR386">
            <v>99129</v>
          </cell>
          <cell r="CS386">
            <v>0</v>
          </cell>
          <cell r="CT386">
            <v>87.743924581658575</v>
          </cell>
          <cell r="CU386">
            <v>87.743924581658575</v>
          </cell>
          <cell r="CW386">
            <v>0</v>
          </cell>
        </row>
        <row r="387">
          <cell r="A387">
            <v>674</v>
          </cell>
          <cell r="B387">
            <v>764</v>
          </cell>
          <cell r="C387" t="str">
            <v>GILL MONTAGUE</v>
          </cell>
          <cell r="D387">
            <v>57</v>
          </cell>
          <cell r="E387">
            <v>862490</v>
          </cell>
          <cell r="F387">
            <v>0</v>
          </cell>
          <cell r="G387">
            <v>50901</v>
          </cell>
          <cell r="H387">
            <v>913391</v>
          </cell>
          <cell r="J387">
            <v>27006.171481332178</v>
          </cell>
          <cell r="K387">
            <v>0.20576296893845195</v>
          </cell>
          <cell r="L387">
            <v>50901</v>
          </cell>
          <cell r="M387">
            <v>77907.171481332174</v>
          </cell>
          <cell r="O387">
            <v>835483.82851866784</v>
          </cell>
          <cell r="Q387">
            <v>0</v>
          </cell>
          <cell r="R387">
            <v>27006.171481332178</v>
          </cell>
          <cell r="S387">
            <v>50901</v>
          </cell>
          <cell r="T387">
            <v>77907.171481332174</v>
          </cell>
          <cell r="V387">
            <v>182149.93959617338</v>
          </cell>
          <cell r="AA387">
            <v>674</v>
          </cell>
          <cell r="AB387">
            <v>57</v>
          </cell>
          <cell r="AC387">
            <v>0</v>
          </cell>
          <cell r="AD387">
            <v>0</v>
          </cell>
          <cell r="AE387">
            <v>862490</v>
          </cell>
          <cell r="AF387">
            <v>0</v>
          </cell>
          <cell r="AG387">
            <v>0</v>
          </cell>
          <cell r="AH387">
            <v>862490</v>
          </cell>
          <cell r="AI387">
            <v>0</v>
          </cell>
          <cell r="AJ387">
            <v>50901</v>
          </cell>
          <cell r="AK387">
            <v>913391</v>
          </cell>
          <cell r="AL387">
            <v>0</v>
          </cell>
          <cell r="AM387">
            <v>0</v>
          </cell>
          <cell r="AN387">
            <v>0</v>
          </cell>
          <cell r="AO387">
            <v>0</v>
          </cell>
          <cell r="AP387">
            <v>913391</v>
          </cell>
          <cell r="AR387">
            <v>674</v>
          </cell>
          <cell r="AS387">
            <v>0</v>
          </cell>
          <cell r="AT387">
            <v>0</v>
          </cell>
          <cell r="AU387">
            <v>0</v>
          </cell>
          <cell r="AV387">
            <v>0</v>
          </cell>
          <cell r="AW387">
            <v>0</v>
          </cell>
          <cell r="BB387">
            <v>674</v>
          </cell>
          <cell r="BC387">
            <v>764</v>
          </cell>
          <cell r="BD387" t="str">
            <v>GILL MONTAGUE</v>
          </cell>
          <cell r="BE387">
            <v>862490</v>
          </cell>
          <cell r="BF387">
            <v>828743</v>
          </cell>
          <cell r="BG387">
            <v>33747</v>
          </cell>
          <cell r="BH387">
            <v>0</v>
          </cell>
          <cell r="BI387">
            <v>15324</v>
          </cell>
          <cell r="BJ387">
            <v>8391.5</v>
          </cell>
          <cell r="BK387">
            <v>32827.5</v>
          </cell>
          <cell r="BL387">
            <v>40971</v>
          </cell>
          <cell r="BM387">
            <v>-12.060403826610582</v>
          </cell>
          <cell r="BN387">
            <v>131248.93959617338</v>
          </cell>
          <cell r="BO387">
            <v>27006.171481332178</v>
          </cell>
          <cell r="CB387">
            <v>674</v>
          </cell>
          <cell r="CC387" t="str">
            <v>GILL MONTAGUE</v>
          </cell>
          <cell r="CD387">
            <v>0</v>
          </cell>
          <cell r="CE387">
            <v>0</v>
          </cell>
          <cell r="CF387">
            <v>0</v>
          </cell>
          <cell r="CG387">
            <v>0</v>
          </cell>
          <cell r="CH387">
            <v>0</v>
          </cell>
          <cell r="CI387">
            <v>0</v>
          </cell>
          <cell r="CJ387">
            <v>0</v>
          </cell>
          <cell r="CK387">
            <v>0</v>
          </cell>
          <cell r="CL387">
            <v>0</v>
          </cell>
          <cell r="CM387">
            <v>0</v>
          </cell>
          <cell r="CO387">
            <v>0</v>
          </cell>
          <cell r="CQ387">
            <v>33747</v>
          </cell>
          <cell r="CR387">
            <v>33747</v>
          </cell>
          <cell r="CS387">
            <v>0</v>
          </cell>
          <cell r="CT387">
            <v>-12.060403826610582</v>
          </cell>
          <cell r="CU387">
            <v>-12.060403826610582</v>
          </cell>
          <cell r="CW387">
            <v>0</v>
          </cell>
        </row>
        <row r="388">
          <cell r="A388">
            <v>675</v>
          </cell>
          <cell r="B388">
            <v>724</v>
          </cell>
          <cell r="C388" t="str">
            <v>HAMILTON WENHAM</v>
          </cell>
          <cell r="D388">
            <v>1</v>
          </cell>
          <cell r="E388">
            <v>23576</v>
          </cell>
          <cell r="F388">
            <v>0</v>
          </cell>
          <cell r="G388">
            <v>873</v>
          </cell>
          <cell r="H388">
            <v>24449</v>
          </cell>
          <cell r="J388">
            <v>12843.120020062488</v>
          </cell>
          <cell r="K388">
            <v>0.64518614329228385</v>
          </cell>
          <cell r="L388">
            <v>873</v>
          </cell>
          <cell r="M388">
            <v>13716.120020062488</v>
          </cell>
          <cell r="O388">
            <v>10732.879979937512</v>
          </cell>
          <cell r="Q388">
            <v>0</v>
          </cell>
          <cell r="R388">
            <v>12843.120020062488</v>
          </cell>
          <cell r="S388">
            <v>873</v>
          </cell>
          <cell r="T388">
            <v>13716.120020062488</v>
          </cell>
          <cell r="V388">
            <v>20779.069207447727</v>
          </cell>
          <cell r="AA388">
            <v>675</v>
          </cell>
          <cell r="AB388">
            <v>1</v>
          </cell>
          <cell r="AC388">
            <v>2.2403258655804479E-2</v>
          </cell>
          <cell r="AD388">
            <v>0</v>
          </cell>
          <cell r="AE388">
            <v>23576</v>
          </cell>
          <cell r="AF388">
            <v>0</v>
          </cell>
          <cell r="AG388">
            <v>0</v>
          </cell>
          <cell r="AH388">
            <v>23576</v>
          </cell>
          <cell r="AI388">
            <v>0</v>
          </cell>
          <cell r="AJ388">
            <v>873</v>
          </cell>
          <cell r="AK388">
            <v>24449</v>
          </cell>
          <cell r="AL388">
            <v>0</v>
          </cell>
          <cell r="AM388">
            <v>0</v>
          </cell>
          <cell r="AN388">
            <v>0</v>
          </cell>
          <cell r="AO388">
            <v>0</v>
          </cell>
          <cell r="AP388">
            <v>24449</v>
          </cell>
          <cell r="AR388">
            <v>675</v>
          </cell>
          <cell r="AS388">
            <v>0</v>
          </cell>
          <cell r="AT388">
            <v>0</v>
          </cell>
          <cell r="AU388">
            <v>0</v>
          </cell>
          <cell r="AV388">
            <v>0</v>
          </cell>
          <cell r="AW388">
            <v>0</v>
          </cell>
          <cell r="BB388">
            <v>675</v>
          </cell>
          <cell r="BC388">
            <v>724</v>
          </cell>
          <cell r="BD388" t="str">
            <v>HAMILTON WENHAM</v>
          </cell>
          <cell r="BE388">
            <v>23576</v>
          </cell>
          <cell r="BF388">
            <v>7532</v>
          </cell>
          <cell r="BG388">
            <v>16044</v>
          </cell>
          <cell r="BH388">
            <v>0</v>
          </cell>
          <cell r="BI388">
            <v>3863</v>
          </cell>
          <cell r="BJ388">
            <v>0</v>
          </cell>
          <cell r="BK388">
            <v>0</v>
          </cell>
          <cell r="BL388">
            <v>0</v>
          </cell>
          <cell r="BM388">
            <v>-0.93079255227385715</v>
          </cell>
          <cell r="BN388">
            <v>19906.069207447727</v>
          </cell>
          <cell r="BO388">
            <v>12843.120020062488</v>
          </cell>
          <cell r="CB388">
            <v>675</v>
          </cell>
          <cell r="CC388" t="str">
            <v>HAMILTON WENHAM</v>
          </cell>
          <cell r="CD388">
            <v>0</v>
          </cell>
          <cell r="CE388">
            <v>0</v>
          </cell>
          <cell r="CF388">
            <v>0</v>
          </cell>
          <cell r="CG388">
            <v>0</v>
          </cell>
          <cell r="CH388">
            <v>0</v>
          </cell>
          <cell r="CI388">
            <v>0</v>
          </cell>
          <cell r="CJ388">
            <v>0</v>
          </cell>
          <cell r="CK388">
            <v>0</v>
          </cell>
          <cell r="CL388">
            <v>0</v>
          </cell>
          <cell r="CM388">
            <v>0</v>
          </cell>
          <cell r="CO388">
            <v>0</v>
          </cell>
          <cell r="CQ388">
            <v>16044</v>
          </cell>
          <cell r="CR388">
            <v>16044</v>
          </cell>
          <cell r="CS388">
            <v>0</v>
          </cell>
          <cell r="CT388">
            <v>-0.93079255227385715</v>
          </cell>
          <cell r="CU388">
            <v>-0.93079255227385715</v>
          </cell>
          <cell r="CW388">
            <v>0</v>
          </cell>
        </row>
        <row r="389">
          <cell r="A389">
            <v>680</v>
          </cell>
          <cell r="B389">
            <v>725</v>
          </cell>
          <cell r="C389" t="str">
            <v>HAMPDEN WILBRAHAM</v>
          </cell>
          <cell r="D389">
            <v>8</v>
          </cell>
          <cell r="E389">
            <v>122602</v>
          </cell>
          <cell r="F389">
            <v>0</v>
          </cell>
          <cell r="G389">
            <v>7140</v>
          </cell>
          <cell r="H389">
            <v>129742</v>
          </cell>
          <cell r="J389">
            <v>42358.255664593693</v>
          </cell>
          <cell r="K389">
            <v>0.60455787430154928</v>
          </cell>
          <cell r="L389">
            <v>7140</v>
          </cell>
          <cell r="M389">
            <v>49498.255664593693</v>
          </cell>
          <cell r="O389">
            <v>80243.744335406314</v>
          </cell>
          <cell r="Q389">
            <v>0</v>
          </cell>
          <cell r="R389">
            <v>42358.255664593693</v>
          </cell>
          <cell r="S389">
            <v>7140</v>
          </cell>
          <cell r="T389">
            <v>49498.255664593693</v>
          </cell>
          <cell r="V389">
            <v>77204.848156234075</v>
          </cell>
          <cell r="AA389">
            <v>680</v>
          </cell>
          <cell r="AB389">
            <v>8</v>
          </cell>
          <cell r="AC389">
            <v>3.8046924540266328E-3</v>
          </cell>
          <cell r="AD389">
            <v>0</v>
          </cell>
          <cell r="AE389">
            <v>122602</v>
          </cell>
          <cell r="AF389">
            <v>0</v>
          </cell>
          <cell r="AG389">
            <v>0</v>
          </cell>
          <cell r="AH389">
            <v>122602</v>
          </cell>
          <cell r="AI389">
            <v>0</v>
          </cell>
          <cell r="AJ389">
            <v>7140</v>
          </cell>
          <cell r="AK389">
            <v>129742</v>
          </cell>
          <cell r="AL389">
            <v>0</v>
          </cell>
          <cell r="AM389">
            <v>0</v>
          </cell>
          <cell r="AN389">
            <v>0</v>
          </cell>
          <cell r="AO389">
            <v>0</v>
          </cell>
          <cell r="AP389">
            <v>129742</v>
          </cell>
          <cell r="AR389">
            <v>680</v>
          </cell>
          <cell r="AS389">
            <v>0</v>
          </cell>
          <cell r="AT389">
            <v>0</v>
          </cell>
          <cell r="AU389">
            <v>0</v>
          </cell>
          <cell r="AV389">
            <v>0</v>
          </cell>
          <cell r="AW389">
            <v>0</v>
          </cell>
          <cell r="BB389">
            <v>680</v>
          </cell>
          <cell r="BC389">
            <v>725</v>
          </cell>
          <cell r="BD389" t="str">
            <v>HAMPDEN WILBRAHAM</v>
          </cell>
          <cell r="BE389">
            <v>122602</v>
          </cell>
          <cell r="BF389">
            <v>69789</v>
          </cell>
          <cell r="BG389">
            <v>52813</v>
          </cell>
          <cell r="BH389">
            <v>6271.75</v>
          </cell>
          <cell r="BI389">
            <v>0</v>
          </cell>
          <cell r="BJ389">
            <v>1905.75</v>
          </cell>
          <cell r="BK389">
            <v>0</v>
          </cell>
          <cell r="BL389">
            <v>8975.25</v>
          </cell>
          <cell r="BM389">
            <v>99.09815623407485</v>
          </cell>
          <cell r="BN389">
            <v>70064.848156234075</v>
          </cell>
          <cell r="BO389">
            <v>42358.255664593693</v>
          </cell>
          <cell r="CB389">
            <v>680</v>
          </cell>
          <cell r="CC389" t="str">
            <v>HAMPDEN WILBRAHAM</v>
          </cell>
          <cell r="CD389">
            <v>0</v>
          </cell>
          <cell r="CE389">
            <v>0</v>
          </cell>
          <cell r="CF389">
            <v>0</v>
          </cell>
          <cell r="CG389">
            <v>0</v>
          </cell>
          <cell r="CH389">
            <v>0</v>
          </cell>
          <cell r="CI389">
            <v>0</v>
          </cell>
          <cell r="CJ389">
            <v>0</v>
          </cell>
          <cell r="CK389">
            <v>0</v>
          </cell>
          <cell r="CL389">
            <v>0</v>
          </cell>
          <cell r="CM389">
            <v>0</v>
          </cell>
          <cell r="CO389">
            <v>0</v>
          </cell>
          <cell r="CQ389">
            <v>52813</v>
          </cell>
          <cell r="CR389">
            <v>52813</v>
          </cell>
          <cell r="CS389">
            <v>0</v>
          </cell>
          <cell r="CT389">
            <v>99.09815623407485</v>
          </cell>
          <cell r="CU389">
            <v>99.09815623407485</v>
          </cell>
          <cell r="CW389">
            <v>0</v>
          </cell>
        </row>
        <row r="390">
          <cell r="A390">
            <v>683</v>
          </cell>
          <cell r="B390">
            <v>726</v>
          </cell>
          <cell r="C390" t="str">
            <v>HAMPSHIRE</v>
          </cell>
          <cell r="D390">
            <v>24</v>
          </cell>
          <cell r="E390">
            <v>383431</v>
          </cell>
          <cell r="F390">
            <v>0</v>
          </cell>
          <cell r="G390">
            <v>21433</v>
          </cell>
          <cell r="H390">
            <v>404864</v>
          </cell>
          <cell r="J390">
            <v>9753.681400361862</v>
          </cell>
          <cell r="K390">
            <v>0.17280088536926475</v>
          </cell>
          <cell r="L390">
            <v>21433</v>
          </cell>
          <cell r="M390">
            <v>31186.681400361864</v>
          </cell>
          <cell r="O390">
            <v>373677.31859963812</v>
          </cell>
          <cell r="Q390">
            <v>0</v>
          </cell>
          <cell r="R390">
            <v>9753.681400361862</v>
          </cell>
          <cell r="S390">
            <v>21433</v>
          </cell>
          <cell r="T390">
            <v>31186.681400361864</v>
          </cell>
          <cell r="V390">
            <v>77877.62630801255</v>
          </cell>
          <cell r="AA390">
            <v>683</v>
          </cell>
          <cell r="AB390">
            <v>24</v>
          </cell>
          <cell r="AC390">
            <v>0</v>
          </cell>
          <cell r="AD390">
            <v>0</v>
          </cell>
          <cell r="AE390">
            <v>383431</v>
          </cell>
          <cell r="AF390">
            <v>0</v>
          </cell>
          <cell r="AG390">
            <v>0</v>
          </cell>
          <cell r="AH390">
            <v>383431</v>
          </cell>
          <cell r="AI390">
            <v>0</v>
          </cell>
          <cell r="AJ390">
            <v>21433</v>
          </cell>
          <cell r="AK390">
            <v>404864</v>
          </cell>
          <cell r="AL390">
            <v>0</v>
          </cell>
          <cell r="AM390">
            <v>0</v>
          </cell>
          <cell r="AN390">
            <v>0</v>
          </cell>
          <cell r="AO390">
            <v>0</v>
          </cell>
          <cell r="AP390">
            <v>404864</v>
          </cell>
          <cell r="AR390">
            <v>683</v>
          </cell>
          <cell r="AS390">
            <v>0</v>
          </cell>
          <cell r="AT390">
            <v>0</v>
          </cell>
          <cell r="AU390">
            <v>0</v>
          </cell>
          <cell r="AV390">
            <v>0</v>
          </cell>
          <cell r="AW390">
            <v>0</v>
          </cell>
          <cell r="BB390">
            <v>683</v>
          </cell>
          <cell r="BC390">
            <v>726</v>
          </cell>
          <cell r="BD390" t="str">
            <v>HAMPSHIRE</v>
          </cell>
          <cell r="BE390">
            <v>383431</v>
          </cell>
          <cell r="BF390">
            <v>371607</v>
          </cell>
          <cell r="BG390">
            <v>11824</v>
          </cell>
          <cell r="BH390">
            <v>22875.5</v>
          </cell>
          <cell r="BI390">
            <v>6528</v>
          </cell>
          <cell r="BJ390">
            <v>0</v>
          </cell>
          <cell r="BK390">
            <v>0</v>
          </cell>
          <cell r="BL390">
            <v>14857.25</v>
          </cell>
          <cell r="BM390">
            <v>359.87630801255</v>
          </cell>
          <cell r="BN390">
            <v>56444.62630801255</v>
          </cell>
          <cell r="BO390">
            <v>9753.681400361862</v>
          </cell>
          <cell r="CB390">
            <v>683</v>
          </cell>
          <cell r="CC390" t="str">
            <v>HAMPSHIRE</v>
          </cell>
          <cell r="CD390">
            <v>0</v>
          </cell>
          <cell r="CE390">
            <v>0</v>
          </cell>
          <cell r="CF390">
            <v>0</v>
          </cell>
          <cell r="CG390">
            <v>0</v>
          </cell>
          <cell r="CH390">
            <v>0</v>
          </cell>
          <cell r="CI390">
            <v>0</v>
          </cell>
          <cell r="CJ390">
            <v>0</v>
          </cell>
          <cell r="CK390">
            <v>0</v>
          </cell>
          <cell r="CL390">
            <v>0</v>
          </cell>
          <cell r="CM390">
            <v>0</v>
          </cell>
          <cell r="CO390">
            <v>0</v>
          </cell>
          <cell r="CQ390">
            <v>11824</v>
          </cell>
          <cell r="CR390">
            <v>11824</v>
          </cell>
          <cell r="CS390">
            <v>0</v>
          </cell>
          <cell r="CT390">
            <v>359.87630801255</v>
          </cell>
          <cell r="CU390">
            <v>359.87630801255</v>
          </cell>
          <cell r="CW390">
            <v>0</v>
          </cell>
        </row>
        <row r="391">
          <cell r="A391">
            <v>685</v>
          </cell>
          <cell r="B391">
            <v>727</v>
          </cell>
          <cell r="C391" t="str">
            <v>HAWLEMONT</v>
          </cell>
          <cell r="D391">
            <v>0</v>
          </cell>
          <cell r="E391">
            <v>0</v>
          </cell>
          <cell r="F391">
            <v>0</v>
          </cell>
          <cell r="G391">
            <v>0</v>
          </cell>
          <cell r="H391">
            <v>0</v>
          </cell>
          <cell r="J391">
            <v>0</v>
          </cell>
          <cell r="K391"/>
          <cell r="L391">
            <v>0</v>
          </cell>
          <cell r="M391">
            <v>0</v>
          </cell>
          <cell r="O391">
            <v>0</v>
          </cell>
          <cell r="Q391">
            <v>0</v>
          </cell>
          <cell r="R391">
            <v>0</v>
          </cell>
          <cell r="S391">
            <v>0</v>
          </cell>
          <cell r="T391">
            <v>0</v>
          </cell>
          <cell r="V391">
            <v>0</v>
          </cell>
          <cell r="AA391">
            <v>685</v>
          </cell>
          <cell r="AR391">
            <v>685</v>
          </cell>
          <cell r="BB391">
            <v>685</v>
          </cell>
          <cell r="BC391">
            <v>727</v>
          </cell>
          <cell r="BD391" t="str">
            <v>HAWLEMONT</v>
          </cell>
          <cell r="BE391">
            <v>0</v>
          </cell>
          <cell r="BF391">
            <v>0</v>
          </cell>
          <cell r="BG391">
            <v>0</v>
          </cell>
          <cell r="BH391">
            <v>0</v>
          </cell>
          <cell r="BI391">
            <v>0</v>
          </cell>
          <cell r="BJ391">
            <v>0</v>
          </cell>
          <cell r="BK391">
            <v>0</v>
          </cell>
          <cell r="BL391">
            <v>0</v>
          </cell>
          <cell r="BM391">
            <v>0</v>
          </cell>
          <cell r="BN391">
            <v>0</v>
          </cell>
          <cell r="BO391">
            <v>0</v>
          </cell>
          <cell r="CB391">
            <v>685</v>
          </cell>
          <cell r="CC391" t="str">
            <v>HAWLEMONT</v>
          </cell>
          <cell r="CD391">
            <v>0</v>
          </cell>
          <cell r="CE391">
            <v>0</v>
          </cell>
          <cell r="CF391">
            <v>0</v>
          </cell>
          <cell r="CG391">
            <v>0</v>
          </cell>
          <cell r="CH391">
            <v>0</v>
          </cell>
          <cell r="CI391">
            <v>0</v>
          </cell>
          <cell r="CJ391">
            <v>0</v>
          </cell>
          <cell r="CK391">
            <v>0</v>
          </cell>
          <cell r="CL391">
            <v>0</v>
          </cell>
          <cell r="CM391">
            <v>0</v>
          </cell>
          <cell r="CO391">
            <v>0</v>
          </cell>
          <cell r="CQ391">
            <v>0</v>
          </cell>
          <cell r="CR391">
            <v>0</v>
          </cell>
          <cell r="CS391">
            <v>0</v>
          </cell>
          <cell r="CT391">
            <v>0</v>
          </cell>
          <cell r="CU391">
            <v>0</v>
          </cell>
          <cell r="CW391">
            <v>0</v>
          </cell>
        </row>
        <row r="392">
          <cell r="A392">
            <v>690</v>
          </cell>
          <cell r="B392">
            <v>728</v>
          </cell>
          <cell r="C392" t="str">
            <v>KING PHILIP</v>
          </cell>
          <cell r="D392">
            <v>13</v>
          </cell>
          <cell r="E392">
            <v>175963</v>
          </cell>
          <cell r="F392">
            <v>0</v>
          </cell>
          <cell r="G392">
            <v>11573</v>
          </cell>
          <cell r="H392">
            <v>187536</v>
          </cell>
          <cell r="J392">
            <v>170.38295929803712</v>
          </cell>
          <cell r="K392">
            <v>7.9601150501124943E-3</v>
          </cell>
          <cell r="L392">
            <v>11573</v>
          </cell>
          <cell r="M392">
            <v>11743.382959298036</v>
          </cell>
          <cell r="O392">
            <v>175792.61704070197</v>
          </cell>
          <cell r="Q392">
            <v>0</v>
          </cell>
          <cell r="R392">
            <v>170.38295929803712</v>
          </cell>
          <cell r="S392">
            <v>11573</v>
          </cell>
          <cell r="T392">
            <v>11743.382959298036</v>
          </cell>
          <cell r="V392">
            <v>32977.585012327079</v>
          </cell>
          <cell r="AA392">
            <v>690</v>
          </cell>
          <cell r="AB392">
            <v>13</v>
          </cell>
          <cell r="AC392">
            <v>3.9215686274509803E-2</v>
          </cell>
          <cell r="AD392">
            <v>0</v>
          </cell>
          <cell r="AE392">
            <v>175963</v>
          </cell>
          <cell r="AF392">
            <v>0</v>
          </cell>
          <cell r="AG392">
            <v>0</v>
          </cell>
          <cell r="AH392">
            <v>175963</v>
          </cell>
          <cell r="AI392">
            <v>0</v>
          </cell>
          <cell r="AJ392">
            <v>11573</v>
          </cell>
          <cell r="AK392">
            <v>187536</v>
          </cell>
          <cell r="AL392">
            <v>0</v>
          </cell>
          <cell r="AM392">
            <v>0</v>
          </cell>
          <cell r="AN392">
            <v>0</v>
          </cell>
          <cell r="AO392">
            <v>0</v>
          </cell>
          <cell r="AP392">
            <v>187536</v>
          </cell>
          <cell r="AR392">
            <v>690</v>
          </cell>
          <cell r="AS392">
            <v>0</v>
          </cell>
          <cell r="AT392">
            <v>0</v>
          </cell>
          <cell r="AU392">
            <v>0</v>
          </cell>
          <cell r="AV392">
            <v>0</v>
          </cell>
          <cell r="AW392">
            <v>0</v>
          </cell>
          <cell r="BB392">
            <v>690</v>
          </cell>
          <cell r="BC392">
            <v>728</v>
          </cell>
          <cell r="BD392" t="str">
            <v>KING PHILIP</v>
          </cell>
          <cell r="BE392">
            <v>175963</v>
          </cell>
          <cell r="BF392">
            <v>212936</v>
          </cell>
          <cell r="BG392">
            <v>0</v>
          </cell>
          <cell r="BH392">
            <v>13535.5</v>
          </cell>
          <cell r="BI392">
            <v>4298</v>
          </cell>
          <cell r="BJ392">
            <v>3358.25</v>
          </cell>
          <cell r="BK392">
            <v>0</v>
          </cell>
          <cell r="BL392">
            <v>0</v>
          </cell>
          <cell r="BM392">
            <v>212.83501232707931</v>
          </cell>
          <cell r="BN392">
            <v>21404.585012327079</v>
          </cell>
          <cell r="BO392">
            <v>170.38295929803712</v>
          </cell>
          <cell r="CB392">
            <v>690</v>
          </cell>
          <cell r="CC392" t="str">
            <v>KING PHILIP</v>
          </cell>
          <cell r="CD392">
            <v>0</v>
          </cell>
          <cell r="CE392">
            <v>0</v>
          </cell>
          <cell r="CF392">
            <v>0</v>
          </cell>
          <cell r="CG392">
            <v>0</v>
          </cell>
          <cell r="CH392">
            <v>0</v>
          </cell>
          <cell r="CI392">
            <v>0</v>
          </cell>
          <cell r="CJ392">
            <v>0</v>
          </cell>
          <cell r="CK392">
            <v>0</v>
          </cell>
          <cell r="CL392">
            <v>0</v>
          </cell>
          <cell r="CM392">
            <v>0</v>
          </cell>
          <cell r="CO392">
            <v>0</v>
          </cell>
          <cell r="CQ392">
            <v>0</v>
          </cell>
          <cell r="CR392">
            <v>0</v>
          </cell>
          <cell r="CS392">
            <v>0</v>
          </cell>
          <cell r="CT392">
            <v>212.83501232707931</v>
          </cell>
          <cell r="CU392">
            <v>212.83501232707931</v>
          </cell>
          <cell r="CW392">
            <v>0</v>
          </cell>
        </row>
        <row r="393">
          <cell r="A393">
            <v>695</v>
          </cell>
          <cell r="B393">
            <v>729</v>
          </cell>
          <cell r="C393" t="str">
            <v>LINCOLN SUDBURY</v>
          </cell>
          <cell r="D393">
            <v>2</v>
          </cell>
          <cell r="E393">
            <v>34713</v>
          </cell>
          <cell r="F393">
            <v>0</v>
          </cell>
          <cell r="G393">
            <v>1779</v>
          </cell>
          <cell r="H393">
            <v>36492</v>
          </cell>
          <cell r="J393">
            <v>15296.836915847671</v>
          </cell>
          <cell r="K393">
            <v>0.65898721205109434</v>
          </cell>
          <cell r="L393">
            <v>1779</v>
          </cell>
          <cell r="M393">
            <v>17075.836915847671</v>
          </cell>
          <cell r="O393">
            <v>19416.163084152329</v>
          </cell>
          <cell r="Q393">
            <v>0</v>
          </cell>
          <cell r="R393">
            <v>15296.836915847671</v>
          </cell>
          <cell r="S393">
            <v>1779</v>
          </cell>
          <cell r="T393">
            <v>17075.836915847671</v>
          </cell>
          <cell r="V393">
            <v>24991.646066736779</v>
          </cell>
          <cell r="AA393">
            <v>695</v>
          </cell>
          <cell r="AB393">
            <v>2</v>
          </cell>
          <cell r="AC393">
            <v>8.2135523613963042E-3</v>
          </cell>
          <cell r="AD393">
            <v>0</v>
          </cell>
          <cell r="AE393">
            <v>34713</v>
          </cell>
          <cell r="AF393">
            <v>0</v>
          </cell>
          <cell r="AG393">
            <v>0</v>
          </cell>
          <cell r="AH393">
            <v>34713</v>
          </cell>
          <cell r="AI393">
            <v>0</v>
          </cell>
          <cell r="AJ393">
            <v>1779</v>
          </cell>
          <cell r="AK393">
            <v>36492</v>
          </cell>
          <cell r="AL393">
            <v>0</v>
          </cell>
          <cell r="AM393">
            <v>0</v>
          </cell>
          <cell r="AN393">
            <v>0</v>
          </cell>
          <cell r="AO393">
            <v>0</v>
          </cell>
          <cell r="AP393">
            <v>36492</v>
          </cell>
          <cell r="AR393">
            <v>695</v>
          </cell>
          <cell r="AS393">
            <v>0</v>
          </cell>
          <cell r="AT393">
            <v>0</v>
          </cell>
          <cell r="AU393">
            <v>0</v>
          </cell>
          <cell r="AV393">
            <v>0</v>
          </cell>
          <cell r="AW393">
            <v>0</v>
          </cell>
          <cell r="BB393">
            <v>695</v>
          </cell>
          <cell r="BC393">
            <v>729</v>
          </cell>
          <cell r="BD393" t="str">
            <v>LINCOLN SUDBURY</v>
          </cell>
          <cell r="BE393">
            <v>34713</v>
          </cell>
          <cell r="BF393">
            <v>15607</v>
          </cell>
          <cell r="BG393">
            <v>19106</v>
          </cell>
          <cell r="BH393">
            <v>137.75</v>
          </cell>
          <cell r="BI393">
            <v>127</v>
          </cell>
          <cell r="BJ393">
            <v>225.75</v>
          </cell>
          <cell r="BK393">
            <v>0</v>
          </cell>
          <cell r="BL393">
            <v>3614</v>
          </cell>
          <cell r="BM393">
            <v>2.1460667367779251</v>
          </cell>
          <cell r="BN393">
            <v>23212.646066736779</v>
          </cell>
          <cell r="BO393">
            <v>15296.836915847671</v>
          </cell>
          <cell r="CB393">
            <v>695</v>
          </cell>
          <cell r="CC393" t="str">
            <v>LINCOLN SUDBURY</v>
          </cell>
          <cell r="CD393">
            <v>0</v>
          </cell>
          <cell r="CE393">
            <v>0</v>
          </cell>
          <cell r="CF393">
            <v>0</v>
          </cell>
          <cell r="CG393">
            <v>0</v>
          </cell>
          <cell r="CH393">
            <v>0</v>
          </cell>
          <cell r="CI393">
            <v>0</v>
          </cell>
          <cell r="CJ393">
            <v>0</v>
          </cell>
          <cell r="CK393">
            <v>0</v>
          </cell>
          <cell r="CL393">
            <v>0</v>
          </cell>
          <cell r="CM393">
            <v>0</v>
          </cell>
          <cell r="CO393">
            <v>0</v>
          </cell>
          <cell r="CQ393">
            <v>19106</v>
          </cell>
          <cell r="CR393">
            <v>19106</v>
          </cell>
          <cell r="CS393">
            <v>0</v>
          </cell>
          <cell r="CT393">
            <v>2.1460667367779251</v>
          </cell>
          <cell r="CU393">
            <v>2.1460667367779251</v>
          </cell>
          <cell r="CW393">
            <v>0</v>
          </cell>
        </row>
        <row r="394">
          <cell r="A394">
            <v>698</v>
          </cell>
          <cell r="B394">
            <v>698</v>
          </cell>
          <cell r="C394" t="str">
            <v>MANCHESTER ESSEX</v>
          </cell>
          <cell r="D394">
            <v>1</v>
          </cell>
          <cell r="E394">
            <v>16713</v>
          </cell>
          <cell r="F394">
            <v>0</v>
          </cell>
          <cell r="G394">
            <v>883</v>
          </cell>
          <cell r="H394">
            <v>17596</v>
          </cell>
          <cell r="J394">
            <v>13379.426475057406</v>
          </cell>
          <cell r="K394">
            <v>0.80054008706141366</v>
          </cell>
          <cell r="L394">
            <v>883</v>
          </cell>
          <cell r="M394">
            <v>14262.426475057406</v>
          </cell>
          <cell r="O394">
            <v>3333.5735249425943</v>
          </cell>
          <cell r="Q394">
            <v>0</v>
          </cell>
          <cell r="R394">
            <v>13379.426475057406</v>
          </cell>
          <cell r="S394">
            <v>883</v>
          </cell>
          <cell r="T394">
            <v>14262.426475057406</v>
          </cell>
          <cell r="V394">
            <v>17596</v>
          </cell>
          <cell r="AA394">
            <v>698</v>
          </cell>
          <cell r="AB394">
            <v>1</v>
          </cell>
          <cell r="AC394">
            <v>1.1406844106463879E-2</v>
          </cell>
          <cell r="AD394">
            <v>0</v>
          </cell>
          <cell r="AE394">
            <v>16713</v>
          </cell>
          <cell r="AF394">
            <v>0</v>
          </cell>
          <cell r="AG394">
            <v>0</v>
          </cell>
          <cell r="AH394">
            <v>16713</v>
          </cell>
          <cell r="AI394">
            <v>0</v>
          </cell>
          <cell r="AJ394">
            <v>883</v>
          </cell>
          <cell r="AK394">
            <v>17596</v>
          </cell>
          <cell r="AL394">
            <v>0</v>
          </cell>
          <cell r="AM394">
            <v>0</v>
          </cell>
          <cell r="AN394">
            <v>0</v>
          </cell>
          <cell r="AO394">
            <v>0</v>
          </cell>
          <cell r="AP394">
            <v>17596</v>
          </cell>
          <cell r="AR394">
            <v>698</v>
          </cell>
          <cell r="AS394">
            <v>0</v>
          </cell>
          <cell r="AT394">
            <v>0</v>
          </cell>
          <cell r="AU394">
            <v>0</v>
          </cell>
          <cell r="AV394">
            <v>0</v>
          </cell>
          <cell r="AW394">
            <v>0</v>
          </cell>
          <cell r="BB394">
            <v>698</v>
          </cell>
          <cell r="BC394">
            <v>698</v>
          </cell>
          <cell r="BD394" t="str">
            <v>MANCHESTER ESSEX</v>
          </cell>
          <cell r="BE394">
            <v>16713</v>
          </cell>
          <cell r="BF394">
            <v>0</v>
          </cell>
          <cell r="BG394">
            <v>16713</v>
          </cell>
          <cell r="BH394">
            <v>0</v>
          </cell>
          <cell r="BI394">
            <v>0</v>
          </cell>
          <cell r="BJ394">
            <v>0</v>
          </cell>
          <cell r="BK394">
            <v>0</v>
          </cell>
          <cell r="BL394">
            <v>0</v>
          </cell>
          <cell r="BM394">
            <v>0</v>
          </cell>
          <cell r="BN394">
            <v>16713</v>
          </cell>
          <cell r="BO394">
            <v>13379.426475057406</v>
          </cell>
          <cell r="CB394">
            <v>698</v>
          </cell>
          <cell r="CC394" t="str">
            <v>MANCHESTER ESSEX</v>
          </cell>
          <cell r="CD394">
            <v>0</v>
          </cell>
          <cell r="CE394">
            <v>0</v>
          </cell>
          <cell r="CF394">
            <v>0</v>
          </cell>
          <cell r="CG394">
            <v>0</v>
          </cell>
          <cell r="CH394">
            <v>0</v>
          </cell>
          <cell r="CI394">
            <v>0</v>
          </cell>
          <cell r="CJ394">
            <v>0</v>
          </cell>
          <cell r="CK394">
            <v>0</v>
          </cell>
          <cell r="CL394">
            <v>0</v>
          </cell>
          <cell r="CM394">
            <v>0</v>
          </cell>
          <cell r="CO394">
            <v>0</v>
          </cell>
          <cell r="CQ394">
            <v>16713</v>
          </cell>
          <cell r="CR394">
            <v>16713</v>
          </cell>
          <cell r="CS394">
            <v>0</v>
          </cell>
          <cell r="CT394">
            <v>0</v>
          </cell>
          <cell r="CU394">
            <v>0</v>
          </cell>
          <cell r="CW394">
            <v>0</v>
          </cell>
        </row>
        <row r="395">
          <cell r="A395">
            <v>700</v>
          </cell>
          <cell r="B395">
            <v>731</v>
          </cell>
          <cell r="C395" t="str">
            <v>MARTHAS VINEYARD</v>
          </cell>
          <cell r="D395">
            <v>29</v>
          </cell>
          <cell r="E395">
            <v>744517</v>
          </cell>
          <cell r="F395">
            <v>0</v>
          </cell>
          <cell r="G395">
            <v>25607</v>
          </cell>
          <cell r="H395">
            <v>770124</v>
          </cell>
          <cell r="J395">
            <v>96886.164576694646</v>
          </cell>
          <cell r="K395">
            <v>0.51854249257971397</v>
          </cell>
          <cell r="L395">
            <v>25607</v>
          </cell>
          <cell r="M395">
            <v>122493.16457669465</v>
          </cell>
          <cell r="O395">
            <v>647630.8354233054</v>
          </cell>
          <cell r="Q395">
            <v>0</v>
          </cell>
          <cell r="R395">
            <v>96886.164576694646</v>
          </cell>
          <cell r="S395">
            <v>25607</v>
          </cell>
          <cell r="T395">
            <v>122493.16457669465</v>
          </cell>
          <cell r="V395">
            <v>212450.25</v>
          </cell>
          <cell r="AA395">
            <v>700</v>
          </cell>
          <cell r="AB395">
            <v>29</v>
          </cell>
          <cell r="AC395">
            <v>0.31868131868131866</v>
          </cell>
          <cell r="AD395">
            <v>0</v>
          </cell>
          <cell r="AE395">
            <v>744517</v>
          </cell>
          <cell r="AF395">
            <v>0</v>
          </cell>
          <cell r="AG395">
            <v>0</v>
          </cell>
          <cell r="AH395">
            <v>744517</v>
          </cell>
          <cell r="AI395">
            <v>0</v>
          </cell>
          <cell r="AJ395">
            <v>25607</v>
          </cell>
          <cell r="AK395">
            <v>770124</v>
          </cell>
          <cell r="AL395">
            <v>0</v>
          </cell>
          <cell r="AM395">
            <v>0</v>
          </cell>
          <cell r="AN395">
            <v>0</v>
          </cell>
          <cell r="AO395">
            <v>0</v>
          </cell>
          <cell r="AP395">
            <v>770124</v>
          </cell>
          <cell r="AR395">
            <v>700</v>
          </cell>
          <cell r="AS395">
            <v>0</v>
          </cell>
          <cell r="AT395">
            <v>0</v>
          </cell>
          <cell r="AU395">
            <v>0</v>
          </cell>
          <cell r="AV395">
            <v>0</v>
          </cell>
          <cell r="AW395">
            <v>0</v>
          </cell>
          <cell r="BB395">
            <v>700</v>
          </cell>
          <cell r="BC395">
            <v>731</v>
          </cell>
          <cell r="BD395" t="str">
            <v>MARTHAS VINEYARD</v>
          </cell>
          <cell r="BE395">
            <v>744517</v>
          </cell>
          <cell r="BF395">
            <v>623491</v>
          </cell>
          <cell r="BG395">
            <v>121026</v>
          </cell>
          <cell r="BH395">
            <v>0</v>
          </cell>
          <cell r="BI395">
            <v>0</v>
          </cell>
          <cell r="BJ395">
            <v>20390.5</v>
          </cell>
          <cell r="BK395">
            <v>17590</v>
          </cell>
          <cell r="BL395">
            <v>27836.75</v>
          </cell>
          <cell r="BM395">
            <v>0</v>
          </cell>
          <cell r="BN395">
            <v>186843.25</v>
          </cell>
          <cell r="BO395">
            <v>96886.164576694646</v>
          </cell>
          <cell r="CB395">
            <v>700</v>
          </cell>
          <cell r="CC395" t="str">
            <v>MARTHAS VINEYARD</v>
          </cell>
          <cell r="CD395">
            <v>0</v>
          </cell>
          <cell r="CE395">
            <v>0</v>
          </cell>
          <cell r="CF395">
            <v>0</v>
          </cell>
          <cell r="CG395">
            <v>0</v>
          </cell>
          <cell r="CH395">
            <v>0</v>
          </cell>
          <cell r="CI395">
            <v>0</v>
          </cell>
          <cell r="CJ395">
            <v>0</v>
          </cell>
          <cell r="CK395">
            <v>0</v>
          </cell>
          <cell r="CL395">
            <v>0</v>
          </cell>
          <cell r="CM395">
            <v>0</v>
          </cell>
          <cell r="CO395">
            <v>0</v>
          </cell>
          <cell r="CQ395">
            <v>121026</v>
          </cell>
          <cell r="CR395">
            <v>121026</v>
          </cell>
          <cell r="CS395">
            <v>0</v>
          </cell>
          <cell r="CT395">
            <v>0</v>
          </cell>
          <cell r="CU395">
            <v>0</v>
          </cell>
          <cell r="CW395">
            <v>0</v>
          </cell>
        </row>
        <row r="396">
          <cell r="A396">
            <v>705</v>
          </cell>
          <cell r="B396">
            <v>732</v>
          </cell>
          <cell r="C396" t="str">
            <v>MASCONOMET</v>
          </cell>
          <cell r="D396">
            <v>1</v>
          </cell>
          <cell r="E396">
            <v>16384</v>
          </cell>
          <cell r="F396">
            <v>0</v>
          </cell>
          <cell r="G396">
            <v>893</v>
          </cell>
          <cell r="H396">
            <v>17277</v>
          </cell>
          <cell r="J396">
            <v>113.95413195858849</v>
          </cell>
          <cell r="K396">
            <v>7.467091125600696E-3</v>
          </cell>
          <cell r="L396">
            <v>893</v>
          </cell>
          <cell r="M396">
            <v>1006.9541319585885</v>
          </cell>
          <cell r="O396">
            <v>16270.045868041412</v>
          </cell>
          <cell r="Q396">
            <v>0</v>
          </cell>
          <cell r="R396">
            <v>113.95413195858849</v>
          </cell>
          <cell r="S396">
            <v>893</v>
          </cell>
          <cell r="T396">
            <v>1006.9541319585885</v>
          </cell>
          <cell r="V396">
            <v>16153.846565525389</v>
          </cell>
          <cell r="AA396">
            <v>705</v>
          </cell>
          <cell r="AB396">
            <v>1</v>
          </cell>
          <cell r="AC396">
            <v>0</v>
          </cell>
          <cell r="AD396">
            <v>0</v>
          </cell>
          <cell r="AE396">
            <v>16384</v>
          </cell>
          <cell r="AF396">
            <v>0</v>
          </cell>
          <cell r="AG396">
            <v>0</v>
          </cell>
          <cell r="AH396">
            <v>16384</v>
          </cell>
          <cell r="AI396">
            <v>0</v>
          </cell>
          <cell r="AJ396">
            <v>893</v>
          </cell>
          <cell r="AK396">
            <v>17277</v>
          </cell>
          <cell r="AL396">
            <v>0</v>
          </cell>
          <cell r="AM396">
            <v>0</v>
          </cell>
          <cell r="AN396">
            <v>0</v>
          </cell>
          <cell r="AO396">
            <v>0</v>
          </cell>
          <cell r="AP396">
            <v>17277</v>
          </cell>
          <cell r="AR396">
            <v>705</v>
          </cell>
          <cell r="AS396">
            <v>0</v>
          </cell>
          <cell r="AT396">
            <v>0</v>
          </cell>
          <cell r="AU396">
            <v>0</v>
          </cell>
          <cell r="AV396">
            <v>0</v>
          </cell>
          <cell r="AW396">
            <v>0</v>
          </cell>
          <cell r="BB396">
            <v>705</v>
          </cell>
          <cell r="BC396">
            <v>732</v>
          </cell>
          <cell r="BD396" t="str">
            <v>MASCONOMET</v>
          </cell>
          <cell r="BE396">
            <v>16384</v>
          </cell>
          <cell r="BF396">
            <v>48666</v>
          </cell>
          <cell r="BG396">
            <v>0</v>
          </cell>
          <cell r="BH396">
            <v>9054</v>
          </cell>
          <cell r="BI396">
            <v>2960</v>
          </cell>
          <cell r="BJ396">
            <v>0</v>
          </cell>
          <cell r="BK396">
            <v>3104.5</v>
          </cell>
          <cell r="BL396">
            <v>0</v>
          </cell>
          <cell r="BM396">
            <v>142.34656552538945</v>
          </cell>
          <cell r="BN396">
            <v>15260.846565525389</v>
          </cell>
          <cell r="BO396">
            <v>113.95413195858849</v>
          </cell>
          <cell r="CB396">
            <v>705</v>
          </cell>
          <cell r="CC396" t="str">
            <v>MASCONOMET</v>
          </cell>
          <cell r="CD396">
            <v>0</v>
          </cell>
          <cell r="CE396">
            <v>0</v>
          </cell>
          <cell r="CF396">
            <v>0</v>
          </cell>
          <cell r="CG396">
            <v>0</v>
          </cell>
          <cell r="CH396">
            <v>0</v>
          </cell>
          <cell r="CI396">
            <v>0</v>
          </cell>
          <cell r="CJ396">
            <v>0</v>
          </cell>
          <cell r="CK396">
            <v>0</v>
          </cell>
          <cell r="CL396">
            <v>0</v>
          </cell>
          <cell r="CM396">
            <v>0</v>
          </cell>
          <cell r="CO396">
            <v>0</v>
          </cell>
          <cell r="CQ396">
            <v>0</v>
          </cell>
          <cell r="CR396">
            <v>0</v>
          </cell>
          <cell r="CS396">
            <v>0</v>
          </cell>
          <cell r="CT396">
            <v>142.34656552538945</v>
          </cell>
          <cell r="CU396">
            <v>142.34656552538945</v>
          </cell>
          <cell r="CW396">
            <v>0</v>
          </cell>
        </row>
        <row r="397">
          <cell r="A397">
            <v>710</v>
          </cell>
          <cell r="B397">
            <v>733</v>
          </cell>
          <cell r="C397" t="str">
            <v>MENDON UPTON</v>
          </cell>
          <cell r="D397">
            <v>6</v>
          </cell>
          <cell r="E397">
            <v>86028</v>
          </cell>
          <cell r="F397">
            <v>0</v>
          </cell>
          <cell r="G397">
            <v>5318</v>
          </cell>
          <cell r="H397">
            <v>91346</v>
          </cell>
          <cell r="J397">
            <v>0</v>
          </cell>
          <cell r="K397">
            <v>0</v>
          </cell>
          <cell r="L397">
            <v>5318</v>
          </cell>
          <cell r="M397">
            <v>5318</v>
          </cell>
          <cell r="O397">
            <v>86028</v>
          </cell>
          <cell r="Q397">
            <v>0</v>
          </cell>
          <cell r="R397">
            <v>0</v>
          </cell>
          <cell r="S397">
            <v>5318</v>
          </cell>
          <cell r="T397">
            <v>5318</v>
          </cell>
          <cell r="V397">
            <v>12649.75</v>
          </cell>
          <cell r="AA397">
            <v>710</v>
          </cell>
          <cell r="AB397">
            <v>6</v>
          </cell>
          <cell r="AC397">
            <v>4.5926104870421813E-2</v>
          </cell>
          <cell r="AD397">
            <v>0</v>
          </cell>
          <cell r="AE397">
            <v>86028</v>
          </cell>
          <cell r="AF397">
            <v>0</v>
          </cell>
          <cell r="AG397">
            <v>0</v>
          </cell>
          <cell r="AH397">
            <v>86028</v>
          </cell>
          <cell r="AI397">
            <v>0</v>
          </cell>
          <cell r="AJ397">
            <v>5318</v>
          </cell>
          <cell r="AK397">
            <v>91346</v>
          </cell>
          <cell r="AL397">
            <v>0</v>
          </cell>
          <cell r="AM397">
            <v>0</v>
          </cell>
          <cell r="AN397">
            <v>0</v>
          </cell>
          <cell r="AO397">
            <v>0</v>
          </cell>
          <cell r="AP397">
            <v>91346</v>
          </cell>
          <cell r="AR397">
            <v>710</v>
          </cell>
          <cell r="AS397">
            <v>0</v>
          </cell>
          <cell r="AT397">
            <v>0</v>
          </cell>
          <cell r="AU397">
            <v>0</v>
          </cell>
          <cell r="AV397">
            <v>0</v>
          </cell>
          <cell r="AW397">
            <v>0</v>
          </cell>
          <cell r="BB397">
            <v>710</v>
          </cell>
          <cell r="BC397">
            <v>733</v>
          </cell>
          <cell r="BD397" t="str">
            <v>MENDON UPTON</v>
          </cell>
          <cell r="BE397">
            <v>86028</v>
          </cell>
          <cell r="BF397">
            <v>107566</v>
          </cell>
          <cell r="BG397">
            <v>0</v>
          </cell>
          <cell r="BH397">
            <v>0</v>
          </cell>
          <cell r="BI397">
            <v>0</v>
          </cell>
          <cell r="BJ397">
            <v>0</v>
          </cell>
          <cell r="BK397">
            <v>7331.75</v>
          </cell>
          <cell r="BL397">
            <v>0</v>
          </cell>
          <cell r="BM397">
            <v>0</v>
          </cell>
          <cell r="BN397">
            <v>7331.75</v>
          </cell>
          <cell r="BO397">
            <v>0</v>
          </cell>
          <cell r="CB397">
            <v>710</v>
          </cell>
          <cell r="CC397" t="str">
            <v>MENDON UPTON</v>
          </cell>
          <cell r="CD397">
            <v>0</v>
          </cell>
          <cell r="CE397">
            <v>0</v>
          </cell>
          <cell r="CF397">
            <v>0</v>
          </cell>
          <cell r="CG397">
            <v>0</v>
          </cell>
          <cell r="CH397">
            <v>0</v>
          </cell>
          <cell r="CI397">
            <v>0</v>
          </cell>
          <cell r="CJ397">
            <v>0</v>
          </cell>
          <cell r="CK397">
            <v>0</v>
          </cell>
          <cell r="CL397">
            <v>0</v>
          </cell>
          <cell r="CM397">
            <v>0</v>
          </cell>
          <cell r="CO397">
            <v>0</v>
          </cell>
          <cell r="CQ397">
            <v>0</v>
          </cell>
          <cell r="CR397">
            <v>0</v>
          </cell>
          <cell r="CS397">
            <v>0</v>
          </cell>
          <cell r="CT397">
            <v>0</v>
          </cell>
          <cell r="CU397">
            <v>0</v>
          </cell>
          <cell r="CW397">
            <v>0</v>
          </cell>
        </row>
        <row r="398">
          <cell r="A398">
            <v>712</v>
          </cell>
          <cell r="B398">
            <v>811</v>
          </cell>
          <cell r="C398" t="str">
            <v>MONOMOY</v>
          </cell>
          <cell r="D398">
            <v>75</v>
          </cell>
          <cell r="E398">
            <v>1247951</v>
          </cell>
          <cell r="F398">
            <v>0</v>
          </cell>
          <cell r="G398">
            <v>65347</v>
          </cell>
          <cell r="H398">
            <v>1313298</v>
          </cell>
          <cell r="J398">
            <v>136139.49079235355</v>
          </cell>
          <cell r="K398">
            <v>0.46374477037183165</v>
          </cell>
          <cell r="L398">
            <v>65347</v>
          </cell>
          <cell r="M398">
            <v>201486.49079235355</v>
          </cell>
          <cell r="O398">
            <v>1111811.5092076464</v>
          </cell>
          <cell r="Q398">
            <v>0</v>
          </cell>
          <cell r="R398">
            <v>136139.49079235355</v>
          </cell>
          <cell r="S398">
            <v>65347</v>
          </cell>
          <cell r="T398">
            <v>201486.49079235355</v>
          </cell>
          <cell r="V398">
            <v>358912.55478393123</v>
          </cell>
          <cell r="AA398">
            <v>712</v>
          </cell>
          <cell r="AB398">
            <v>75</v>
          </cell>
          <cell r="AC398">
            <v>1.8181818181818195</v>
          </cell>
          <cell r="AD398">
            <v>0</v>
          </cell>
          <cell r="AE398">
            <v>1247951</v>
          </cell>
          <cell r="AF398">
            <v>0</v>
          </cell>
          <cell r="AG398">
            <v>0</v>
          </cell>
          <cell r="AH398">
            <v>1247951</v>
          </cell>
          <cell r="AI398">
            <v>0</v>
          </cell>
          <cell r="AJ398">
            <v>65347</v>
          </cell>
          <cell r="AK398">
            <v>1313298</v>
          </cell>
          <cell r="AL398">
            <v>0</v>
          </cell>
          <cell r="AM398">
            <v>0</v>
          </cell>
          <cell r="AN398">
            <v>0</v>
          </cell>
          <cell r="AO398">
            <v>0</v>
          </cell>
          <cell r="AP398">
            <v>1313298</v>
          </cell>
          <cell r="AR398">
            <v>712</v>
          </cell>
          <cell r="AS398">
            <v>0</v>
          </cell>
          <cell r="AT398">
            <v>0</v>
          </cell>
          <cell r="AU398">
            <v>0</v>
          </cell>
          <cell r="AV398">
            <v>0</v>
          </cell>
          <cell r="AW398">
            <v>0</v>
          </cell>
          <cell r="BB398">
            <v>712</v>
          </cell>
          <cell r="BC398">
            <v>811</v>
          </cell>
          <cell r="BD398" t="str">
            <v>MONOMOY</v>
          </cell>
          <cell r="BE398">
            <v>1247951</v>
          </cell>
          <cell r="BF398">
            <v>1077882</v>
          </cell>
          <cell r="BG398">
            <v>170069</v>
          </cell>
          <cell r="BH398">
            <v>0</v>
          </cell>
          <cell r="BI398">
            <v>39197</v>
          </cell>
          <cell r="BJ398">
            <v>1603.25</v>
          </cell>
          <cell r="BK398">
            <v>13156.25</v>
          </cell>
          <cell r="BL398">
            <v>69549.5</v>
          </cell>
          <cell r="BM398">
            <v>-9.4452160687633295</v>
          </cell>
          <cell r="BN398">
            <v>293565.55478393123</v>
          </cell>
          <cell r="BO398">
            <v>136139.49079235355</v>
          </cell>
          <cell r="CB398">
            <v>712</v>
          </cell>
          <cell r="CC398" t="str">
            <v>MONOMOY</v>
          </cell>
          <cell r="CD398">
            <v>0</v>
          </cell>
          <cell r="CE398">
            <v>0</v>
          </cell>
          <cell r="CF398">
            <v>0</v>
          </cell>
          <cell r="CG398">
            <v>0</v>
          </cell>
          <cell r="CH398">
            <v>0</v>
          </cell>
          <cell r="CI398">
            <v>0</v>
          </cell>
          <cell r="CJ398">
            <v>0</v>
          </cell>
          <cell r="CK398">
            <v>0</v>
          </cell>
          <cell r="CL398">
            <v>0</v>
          </cell>
          <cell r="CM398">
            <v>0</v>
          </cell>
          <cell r="CO398">
            <v>0</v>
          </cell>
          <cell r="CQ398">
            <v>170069</v>
          </cell>
          <cell r="CR398">
            <v>170069</v>
          </cell>
          <cell r="CS398">
            <v>0</v>
          </cell>
          <cell r="CT398">
            <v>-9.4452160687633295</v>
          </cell>
          <cell r="CU398">
            <v>-9.4452160687633295</v>
          </cell>
          <cell r="CW398">
            <v>0</v>
          </cell>
        </row>
        <row r="399">
          <cell r="A399">
            <v>715</v>
          </cell>
          <cell r="B399">
            <v>736</v>
          </cell>
          <cell r="C399" t="str">
            <v>MOUNT GREYLOCK</v>
          </cell>
          <cell r="D399">
            <v>16</v>
          </cell>
          <cell r="E399">
            <v>282288</v>
          </cell>
          <cell r="F399">
            <v>0</v>
          </cell>
          <cell r="G399">
            <v>13728</v>
          </cell>
          <cell r="H399">
            <v>296016</v>
          </cell>
          <cell r="J399">
            <v>0</v>
          </cell>
          <cell r="K399">
            <v>0</v>
          </cell>
          <cell r="L399">
            <v>13728</v>
          </cell>
          <cell r="M399">
            <v>13728</v>
          </cell>
          <cell r="O399">
            <v>282288</v>
          </cell>
          <cell r="Q399">
            <v>0</v>
          </cell>
          <cell r="R399">
            <v>0</v>
          </cell>
          <cell r="S399">
            <v>13728</v>
          </cell>
          <cell r="T399">
            <v>13728</v>
          </cell>
          <cell r="V399">
            <v>52023.5</v>
          </cell>
          <cell r="AA399">
            <v>715</v>
          </cell>
          <cell r="AB399">
            <v>16</v>
          </cell>
          <cell r="AC399">
            <v>0.63492063492063466</v>
          </cell>
          <cell r="AD399">
            <v>0</v>
          </cell>
          <cell r="AE399">
            <v>282288</v>
          </cell>
          <cell r="AF399">
            <v>0</v>
          </cell>
          <cell r="AG399">
            <v>0</v>
          </cell>
          <cell r="AH399">
            <v>282288</v>
          </cell>
          <cell r="AI399">
            <v>0</v>
          </cell>
          <cell r="AJ399">
            <v>13728</v>
          </cell>
          <cell r="AK399">
            <v>296016</v>
          </cell>
          <cell r="AL399">
            <v>0</v>
          </cell>
          <cell r="AM399">
            <v>0</v>
          </cell>
          <cell r="AN399">
            <v>0</v>
          </cell>
          <cell r="AO399">
            <v>0</v>
          </cell>
          <cell r="AP399">
            <v>296016</v>
          </cell>
          <cell r="AR399">
            <v>715</v>
          </cell>
          <cell r="AS399">
            <v>0</v>
          </cell>
          <cell r="AT399">
            <v>0</v>
          </cell>
          <cell r="AU399">
            <v>0</v>
          </cell>
          <cell r="AV399">
            <v>0</v>
          </cell>
          <cell r="AW399">
            <v>0</v>
          </cell>
          <cell r="BB399">
            <v>715</v>
          </cell>
          <cell r="BC399">
            <v>736</v>
          </cell>
          <cell r="BD399" t="str">
            <v>MOUNT GREYLOCK</v>
          </cell>
          <cell r="BE399">
            <v>282288</v>
          </cell>
          <cell r="BF399">
            <v>290848</v>
          </cell>
          <cell r="BG399">
            <v>0</v>
          </cell>
          <cell r="BH399">
            <v>0</v>
          </cell>
          <cell r="BI399">
            <v>0</v>
          </cell>
          <cell r="BJ399">
            <v>11909.75</v>
          </cell>
          <cell r="BK399">
            <v>0</v>
          </cell>
          <cell r="BL399">
            <v>26385.75</v>
          </cell>
          <cell r="BM399">
            <v>0</v>
          </cell>
          <cell r="BN399">
            <v>38295.5</v>
          </cell>
          <cell r="BO399">
            <v>0</v>
          </cell>
          <cell r="CB399">
            <v>715</v>
          </cell>
          <cell r="CC399" t="str">
            <v>MOUNT GREYLOCK</v>
          </cell>
          <cell r="CD399">
            <v>0</v>
          </cell>
          <cell r="CE399">
            <v>0</v>
          </cell>
          <cell r="CF399">
            <v>0</v>
          </cell>
          <cell r="CG399">
            <v>0</v>
          </cell>
          <cell r="CH399">
            <v>0</v>
          </cell>
          <cell r="CI399">
            <v>0</v>
          </cell>
          <cell r="CJ399">
            <v>0</v>
          </cell>
          <cell r="CK399">
            <v>0</v>
          </cell>
          <cell r="CL399">
            <v>0</v>
          </cell>
          <cell r="CM399">
            <v>0</v>
          </cell>
          <cell r="CO399">
            <v>0</v>
          </cell>
          <cell r="CQ399">
            <v>0</v>
          </cell>
          <cell r="CR399">
            <v>0</v>
          </cell>
          <cell r="CS399">
            <v>0</v>
          </cell>
          <cell r="CT399">
            <v>0</v>
          </cell>
          <cell r="CU399">
            <v>0</v>
          </cell>
          <cell r="CW399">
            <v>0</v>
          </cell>
        </row>
        <row r="400">
          <cell r="A400">
            <v>717</v>
          </cell>
          <cell r="B400">
            <v>734</v>
          </cell>
          <cell r="C400" t="str">
            <v>MOHAWK TRAIL</v>
          </cell>
          <cell r="D400">
            <v>49</v>
          </cell>
          <cell r="E400">
            <v>848781</v>
          </cell>
          <cell r="F400">
            <v>0</v>
          </cell>
          <cell r="G400">
            <v>43757</v>
          </cell>
          <cell r="H400">
            <v>892538</v>
          </cell>
          <cell r="J400">
            <v>73011.731827601514</v>
          </cell>
          <cell r="K400">
            <v>0.48947667174341608</v>
          </cell>
          <cell r="L400">
            <v>43757</v>
          </cell>
          <cell r="M400">
            <v>116768.73182760151</v>
          </cell>
          <cell r="O400">
            <v>775769.26817239844</v>
          </cell>
          <cell r="Q400">
            <v>0</v>
          </cell>
          <cell r="R400">
            <v>73011.731827601514</v>
          </cell>
          <cell r="S400">
            <v>43757</v>
          </cell>
          <cell r="T400">
            <v>116768.73182760151</v>
          </cell>
          <cell r="V400">
            <v>192919.84277154336</v>
          </cell>
          <cell r="AA400">
            <v>717</v>
          </cell>
          <cell r="AB400">
            <v>49</v>
          </cell>
          <cell r="AC400">
            <v>0</v>
          </cell>
          <cell r="AD400">
            <v>0</v>
          </cell>
          <cell r="AE400">
            <v>848781</v>
          </cell>
          <cell r="AF400">
            <v>0</v>
          </cell>
          <cell r="AG400">
            <v>0</v>
          </cell>
          <cell r="AH400">
            <v>848781</v>
          </cell>
          <cell r="AI400">
            <v>0</v>
          </cell>
          <cell r="AJ400">
            <v>43757</v>
          </cell>
          <cell r="AK400">
            <v>892538</v>
          </cell>
          <cell r="AL400">
            <v>0</v>
          </cell>
          <cell r="AM400">
            <v>0</v>
          </cell>
          <cell r="AN400">
            <v>0</v>
          </cell>
          <cell r="AO400">
            <v>0</v>
          </cell>
          <cell r="AP400">
            <v>892538</v>
          </cell>
          <cell r="AR400">
            <v>717</v>
          </cell>
          <cell r="AS400">
            <v>0</v>
          </cell>
          <cell r="AT400">
            <v>0</v>
          </cell>
          <cell r="AU400">
            <v>0</v>
          </cell>
          <cell r="AV400">
            <v>0</v>
          </cell>
          <cell r="AW400">
            <v>0</v>
          </cell>
          <cell r="BB400">
            <v>717</v>
          </cell>
          <cell r="BC400">
            <v>734</v>
          </cell>
          <cell r="BD400" t="str">
            <v>MOHAWK TRAIL</v>
          </cell>
          <cell r="BE400">
            <v>848781</v>
          </cell>
          <cell r="BF400">
            <v>757572</v>
          </cell>
          <cell r="BG400">
            <v>91209</v>
          </cell>
          <cell r="BH400">
            <v>0</v>
          </cell>
          <cell r="BI400">
            <v>24515</v>
          </cell>
          <cell r="BJ400">
            <v>12313.25</v>
          </cell>
          <cell r="BK400">
            <v>3287</v>
          </cell>
          <cell r="BL400">
            <v>17844.5</v>
          </cell>
          <cell r="BM400">
            <v>-5.9072284566319695</v>
          </cell>
          <cell r="BN400">
            <v>149162.84277154336</v>
          </cell>
          <cell r="BO400">
            <v>73011.731827601514</v>
          </cell>
          <cell r="CB400">
            <v>717</v>
          </cell>
          <cell r="CC400" t="str">
            <v>MOHAWK TRAIL</v>
          </cell>
          <cell r="CD400">
            <v>0</v>
          </cell>
          <cell r="CE400">
            <v>0</v>
          </cell>
          <cell r="CF400">
            <v>0</v>
          </cell>
          <cell r="CG400">
            <v>0</v>
          </cell>
          <cell r="CH400">
            <v>0</v>
          </cell>
          <cell r="CI400">
            <v>0</v>
          </cell>
          <cell r="CJ400">
            <v>0</v>
          </cell>
          <cell r="CK400">
            <v>0</v>
          </cell>
          <cell r="CL400">
            <v>0</v>
          </cell>
          <cell r="CM400">
            <v>0</v>
          </cell>
          <cell r="CO400">
            <v>0</v>
          </cell>
          <cell r="CQ400">
            <v>91209</v>
          </cell>
          <cell r="CR400">
            <v>91209</v>
          </cell>
          <cell r="CS400">
            <v>0</v>
          </cell>
          <cell r="CT400">
            <v>-5.9072284566319695</v>
          </cell>
          <cell r="CU400">
            <v>-5.9072284566319695</v>
          </cell>
          <cell r="CW400">
            <v>0</v>
          </cell>
        </row>
        <row r="401">
          <cell r="A401">
            <v>720</v>
          </cell>
          <cell r="B401">
            <v>737</v>
          </cell>
          <cell r="C401" t="str">
            <v>NARRAGANSETT</v>
          </cell>
          <cell r="D401">
            <v>14</v>
          </cell>
          <cell r="E401">
            <v>168084</v>
          </cell>
          <cell r="F401">
            <v>0</v>
          </cell>
          <cell r="G401">
            <v>12502</v>
          </cell>
          <cell r="H401">
            <v>180586</v>
          </cell>
          <cell r="J401">
            <v>25191.395459648564</v>
          </cell>
          <cell r="K401">
            <v>0.54553398212654569</v>
          </cell>
          <cell r="L401">
            <v>12502</v>
          </cell>
          <cell r="M401">
            <v>37693.395459648564</v>
          </cell>
          <cell r="O401">
            <v>142892.60454035143</v>
          </cell>
          <cell r="Q401">
            <v>0</v>
          </cell>
          <cell r="R401">
            <v>25191.395459648564</v>
          </cell>
          <cell r="S401">
            <v>12502</v>
          </cell>
          <cell r="T401">
            <v>37693.395459648564</v>
          </cell>
          <cell r="V401">
            <v>58679.5</v>
          </cell>
          <cell r="AA401">
            <v>720</v>
          </cell>
          <cell r="AB401">
            <v>14</v>
          </cell>
          <cell r="AC401">
            <v>0</v>
          </cell>
          <cell r="AD401">
            <v>0</v>
          </cell>
          <cell r="AE401">
            <v>168084</v>
          </cell>
          <cell r="AF401">
            <v>0</v>
          </cell>
          <cell r="AG401">
            <v>0</v>
          </cell>
          <cell r="AH401">
            <v>168084</v>
          </cell>
          <cell r="AI401">
            <v>0</v>
          </cell>
          <cell r="AJ401">
            <v>12502</v>
          </cell>
          <cell r="AK401">
            <v>180586</v>
          </cell>
          <cell r="AL401">
            <v>0</v>
          </cell>
          <cell r="AM401">
            <v>0</v>
          </cell>
          <cell r="AN401">
            <v>0</v>
          </cell>
          <cell r="AO401">
            <v>0</v>
          </cell>
          <cell r="AP401">
            <v>180586</v>
          </cell>
          <cell r="AR401">
            <v>720</v>
          </cell>
          <cell r="AS401">
            <v>0</v>
          </cell>
          <cell r="AT401">
            <v>0</v>
          </cell>
          <cell r="AU401">
            <v>0</v>
          </cell>
          <cell r="AV401">
            <v>0</v>
          </cell>
          <cell r="AW401">
            <v>0</v>
          </cell>
          <cell r="BB401">
            <v>720</v>
          </cell>
          <cell r="BC401">
            <v>737</v>
          </cell>
          <cell r="BD401" t="str">
            <v>NARRAGANSETT</v>
          </cell>
          <cell r="BE401">
            <v>168084</v>
          </cell>
          <cell r="BF401">
            <v>136616</v>
          </cell>
          <cell r="BG401">
            <v>31468</v>
          </cell>
          <cell r="BH401">
            <v>0</v>
          </cell>
          <cell r="BI401">
            <v>0</v>
          </cell>
          <cell r="BJ401">
            <v>9469.25</v>
          </cell>
          <cell r="BK401">
            <v>0</v>
          </cell>
          <cell r="BL401">
            <v>5240.25</v>
          </cell>
          <cell r="BM401">
            <v>0</v>
          </cell>
          <cell r="BN401">
            <v>46177.5</v>
          </cell>
          <cell r="BO401">
            <v>25191.395459648564</v>
          </cell>
          <cell r="CB401">
            <v>720</v>
          </cell>
          <cell r="CC401" t="str">
            <v>NARRAGANSETT</v>
          </cell>
          <cell r="CD401">
            <v>0</v>
          </cell>
          <cell r="CE401">
            <v>0</v>
          </cell>
          <cell r="CF401">
            <v>0</v>
          </cell>
          <cell r="CG401">
            <v>0</v>
          </cell>
          <cell r="CH401">
            <v>0</v>
          </cell>
          <cell r="CI401">
            <v>0</v>
          </cell>
          <cell r="CJ401">
            <v>0</v>
          </cell>
          <cell r="CK401">
            <v>0</v>
          </cell>
          <cell r="CL401">
            <v>0</v>
          </cell>
          <cell r="CM401">
            <v>0</v>
          </cell>
          <cell r="CO401">
            <v>0</v>
          </cell>
          <cell r="CQ401">
            <v>31468</v>
          </cell>
          <cell r="CR401">
            <v>31468</v>
          </cell>
          <cell r="CS401">
            <v>0</v>
          </cell>
          <cell r="CT401">
            <v>0</v>
          </cell>
          <cell r="CU401">
            <v>0</v>
          </cell>
          <cell r="CW401">
            <v>0</v>
          </cell>
        </row>
        <row r="402">
          <cell r="A402">
            <v>725</v>
          </cell>
          <cell r="B402">
            <v>738</v>
          </cell>
          <cell r="C402" t="str">
            <v>NASHOBA</v>
          </cell>
          <cell r="D402">
            <v>32</v>
          </cell>
          <cell r="E402">
            <v>415375</v>
          </cell>
          <cell r="F402">
            <v>0</v>
          </cell>
          <cell r="G402">
            <v>28492</v>
          </cell>
          <cell r="H402">
            <v>443867</v>
          </cell>
          <cell r="J402">
            <v>9890.1969515825967</v>
          </cell>
          <cell r="K402">
            <v>0.18221740606599166</v>
          </cell>
          <cell r="L402">
            <v>28492</v>
          </cell>
          <cell r="M402">
            <v>38382.196951582599</v>
          </cell>
          <cell r="O402">
            <v>405484.80304841738</v>
          </cell>
          <cell r="Q402">
            <v>0</v>
          </cell>
          <cell r="R402">
            <v>9890.1969515825967</v>
          </cell>
          <cell r="S402">
            <v>28492</v>
          </cell>
          <cell r="T402">
            <v>38382.196951582599</v>
          </cell>
          <cell r="V402">
            <v>82768.905621193917</v>
          </cell>
          <cell r="AA402">
            <v>725</v>
          </cell>
          <cell r="AB402">
            <v>32</v>
          </cell>
          <cell r="AC402">
            <v>9.856262833675565E-2</v>
          </cell>
          <cell r="AD402">
            <v>0</v>
          </cell>
          <cell r="AE402">
            <v>415375</v>
          </cell>
          <cell r="AF402">
            <v>0</v>
          </cell>
          <cell r="AG402">
            <v>0</v>
          </cell>
          <cell r="AH402">
            <v>415375</v>
          </cell>
          <cell r="AI402">
            <v>0</v>
          </cell>
          <cell r="AJ402">
            <v>28492</v>
          </cell>
          <cell r="AK402">
            <v>443867</v>
          </cell>
          <cell r="AL402">
            <v>0</v>
          </cell>
          <cell r="AM402">
            <v>0</v>
          </cell>
          <cell r="AN402">
            <v>0</v>
          </cell>
          <cell r="AO402">
            <v>0</v>
          </cell>
          <cell r="AP402">
            <v>443867</v>
          </cell>
          <cell r="AR402">
            <v>725</v>
          </cell>
          <cell r="AS402">
            <v>0</v>
          </cell>
          <cell r="AT402">
            <v>0</v>
          </cell>
          <cell r="AU402">
            <v>0</v>
          </cell>
          <cell r="AV402">
            <v>0</v>
          </cell>
          <cell r="AW402">
            <v>0</v>
          </cell>
          <cell r="BB402">
            <v>725</v>
          </cell>
          <cell r="BC402">
            <v>738</v>
          </cell>
          <cell r="BD402" t="str">
            <v>NASHOBA</v>
          </cell>
          <cell r="BE402">
            <v>415375</v>
          </cell>
          <cell r="BF402">
            <v>403683</v>
          </cell>
          <cell r="BG402">
            <v>11692</v>
          </cell>
          <cell r="BH402">
            <v>41922.5</v>
          </cell>
          <cell r="BI402">
            <v>0</v>
          </cell>
          <cell r="BJ402">
            <v>0</v>
          </cell>
          <cell r="BK402">
            <v>0</v>
          </cell>
          <cell r="BL402">
            <v>0</v>
          </cell>
          <cell r="BM402">
            <v>662.40562119391689</v>
          </cell>
          <cell r="BN402">
            <v>54276.905621193917</v>
          </cell>
          <cell r="BO402">
            <v>9890.1969515825967</v>
          </cell>
          <cell r="CB402">
            <v>725</v>
          </cell>
          <cell r="CC402" t="str">
            <v>NASHOBA</v>
          </cell>
          <cell r="CD402">
            <v>0</v>
          </cell>
          <cell r="CE402">
            <v>0</v>
          </cell>
          <cell r="CF402">
            <v>0</v>
          </cell>
          <cell r="CG402">
            <v>0</v>
          </cell>
          <cell r="CH402">
            <v>0</v>
          </cell>
          <cell r="CI402">
            <v>0</v>
          </cell>
          <cell r="CJ402">
            <v>0</v>
          </cell>
          <cell r="CK402">
            <v>0</v>
          </cell>
          <cell r="CL402">
            <v>0</v>
          </cell>
          <cell r="CM402">
            <v>0</v>
          </cell>
          <cell r="CO402">
            <v>0</v>
          </cell>
          <cell r="CQ402">
            <v>11692</v>
          </cell>
          <cell r="CR402">
            <v>11692</v>
          </cell>
          <cell r="CS402">
            <v>0</v>
          </cell>
          <cell r="CT402">
            <v>662.40562119391689</v>
          </cell>
          <cell r="CU402">
            <v>662.40562119391689</v>
          </cell>
          <cell r="CW402">
            <v>0</v>
          </cell>
        </row>
        <row r="403">
          <cell r="A403">
            <v>728</v>
          </cell>
          <cell r="B403">
            <v>787</v>
          </cell>
          <cell r="C403" t="str">
            <v>NEW SALEM WENDELL</v>
          </cell>
          <cell r="D403">
            <v>0</v>
          </cell>
          <cell r="E403">
            <v>0</v>
          </cell>
          <cell r="F403">
            <v>0</v>
          </cell>
          <cell r="G403">
            <v>0</v>
          </cell>
          <cell r="H403">
            <v>0</v>
          </cell>
          <cell r="J403">
            <v>37.09983541025435</v>
          </cell>
          <cell r="K403">
            <v>1.2452352445666431E-2</v>
          </cell>
          <cell r="L403">
            <v>0</v>
          </cell>
          <cell r="M403">
            <v>37.09983541025435</v>
          </cell>
          <cell r="O403">
            <v>-37.09983541025435</v>
          </cell>
          <cell r="Q403">
            <v>0</v>
          </cell>
          <cell r="R403">
            <v>37.09983541025435</v>
          </cell>
          <cell r="S403">
            <v>0</v>
          </cell>
          <cell r="T403">
            <v>37.09983541025435</v>
          </cell>
          <cell r="V403">
            <v>2979.3435073519413</v>
          </cell>
          <cell r="AA403">
            <v>728</v>
          </cell>
          <cell r="AR403">
            <v>728</v>
          </cell>
          <cell r="BB403">
            <v>728</v>
          </cell>
          <cell r="BC403">
            <v>787</v>
          </cell>
          <cell r="BD403" t="str">
            <v>NEW SALEM WENDELL</v>
          </cell>
          <cell r="BE403">
            <v>0</v>
          </cell>
          <cell r="BF403">
            <v>11732</v>
          </cell>
          <cell r="BG403">
            <v>0</v>
          </cell>
          <cell r="BH403">
            <v>2933</v>
          </cell>
          <cell r="BI403">
            <v>0</v>
          </cell>
          <cell r="BJ403">
            <v>0</v>
          </cell>
          <cell r="BK403">
            <v>0</v>
          </cell>
          <cell r="BL403">
            <v>0</v>
          </cell>
          <cell r="BM403">
            <v>46.343507351941298</v>
          </cell>
          <cell r="BN403">
            <v>2979.3435073519413</v>
          </cell>
          <cell r="BO403">
            <v>37.09983541025435</v>
          </cell>
          <cell r="CB403">
            <v>728</v>
          </cell>
          <cell r="CC403" t="str">
            <v>NEW SALEM WENDELL</v>
          </cell>
          <cell r="CD403">
            <v>0</v>
          </cell>
          <cell r="CE403">
            <v>0</v>
          </cell>
          <cell r="CF403">
            <v>0</v>
          </cell>
          <cell r="CG403">
            <v>0</v>
          </cell>
          <cell r="CH403">
            <v>0</v>
          </cell>
          <cell r="CI403">
            <v>0</v>
          </cell>
          <cell r="CJ403">
            <v>0</v>
          </cell>
          <cell r="CK403">
            <v>0</v>
          </cell>
          <cell r="CL403">
            <v>0</v>
          </cell>
          <cell r="CM403">
            <v>0</v>
          </cell>
          <cell r="CO403">
            <v>0</v>
          </cell>
          <cell r="CQ403">
            <v>0</v>
          </cell>
          <cell r="CR403">
            <v>0</v>
          </cell>
          <cell r="CS403">
            <v>0</v>
          </cell>
          <cell r="CT403">
            <v>46.343507351941298</v>
          </cell>
          <cell r="CU403">
            <v>46.343507351941298</v>
          </cell>
          <cell r="CW403">
            <v>0</v>
          </cell>
        </row>
        <row r="404">
          <cell r="A404">
            <v>730</v>
          </cell>
          <cell r="B404">
            <v>741</v>
          </cell>
          <cell r="C404" t="str">
            <v>NORTHBORO SOUTHBORO</v>
          </cell>
          <cell r="D404">
            <v>16</v>
          </cell>
          <cell r="E404">
            <v>220155</v>
          </cell>
          <cell r="F404">
            <v>0</v>
          </cell>
          <cell r="G404">
            <v>14183</v>
          </cell>
          <cell r="H404">
            <v>234338</v>
          </cell>
          <cell r="J404">
            <v>2.7227206178169605</v>
          </cell>
          <cell r="K404">
            <v>2.160092013027726E-4</v>
          </cell>
          <cell r="L404">
            <v>14183</v>
          </cell>
          <cell r="M404">
            <v>14185.722720617818</v>
          </cell>
          <cell r="O404">
            <v>220152.27727938219</v>
          </cell>
          <cell r="Q404">
            <v>0</v>
          </cell>
          <cell r="R404">
            <v>2.7227206178169605</v>
          </cell>
          <cell r="S404">
            <v>14183</v>
          </cell>
          <cell r="T404">
            <v>14185.722720617818</v>
          </cell>
          <cell r="V404">
            <v>26787.651104656499</v>
          </cell>
          <cell r="AA404">
            <v>730</v>
          </cell>
          <cell r="AB404">
            <v>16</v>
          </cell>
          <cell r="AC404">
            <v>0.12320328542094457</v>
          </cell>
          <cell r="AD404">
            <v>0</v>
          </cell>
          <cell r="AE404">
            <v>220155</v>
          </cell>
          <cell r="AF404">
            <v>0</v>
          </cell>
          <cell r="AG404">
            <v>0</v>
          </cell>
          <cell r="AH404">
            <v>220155</v>
          </cell>
          <cell r="AI404">
            <v>0</v>
          </cell>
          <cell r="AJ404">
            <v>14183</v>
          </cell>
          <cell r="AK404">
            <v>234338</v>
          </cell>
          <cell r="AL404">
            <v>0</v>
          </cell>
          <cell r="AM404">
            <v>0</v>
          </cell>
          <cell r="AN404">
            <v>0</v>
          </cell>
          <cell r="AO404">
            <v>0</v>
          </cell>
          <cell r="AP404">
            <v>234338</v>
          </cell>
          <cell r="AR404">
            <v>730</v>
          </cell>
          <cell r="AS404">
            <v>0</v>
          </cell>
          <cell r="AT404">
            <v>0</v>
          </cell>
          <cell r="AU404">
            <v>0</v>
          </cell>
          <cell r="AV404">
            <v>0</v>
          </cell>
          <cell r="AW404">
            <v>0</v>
          </cell>
          <cell r="BB404">
            <v>730</v>
          </cell>
          <cell r="BC404">
            <v>741</v>
          </cell>
          <cell r="BD404" t="str">
            <v>NORTHBORO SOUTHBORO</v>
          </cell>
          <cell r="BE404">
            <v>220155</v>
          </cell>
          <cell r="BF404">
            <v>265227</v>
          </cell>
          <cell r="BG404">
            <v>0</v>
          </cell>
          <cell r="BH404">
            <v>215.25</v>
          </cell>
          <cell r="BI404">
            <v>0</v>
          </cell>
          <cell r="BJ404">
            <v>904</v>
          </cell>
          <cell r="BK404">
            <v>11482</v>
          </cell>
          <cell r="BL404">
            <v>0</v>
          </cell>
          <cell r="BM404">
            <v>3.401104656496841</v>
          </cell>
          <cell r="BN404">
            <v>12604.651104656497</v>
          </cell>
          <cell r="BO404">
            <v>2.7227206178169605</v>
          </cell>
          <cell r="CB404">
            <v>730</v>
          </cell>
          <cell r="CC404" t="str">
            <v>NORTHBORO SOUTHBORO</v>
          </cell>
          <cell r="CD404">
            <v>0</v>
          </cell>
          <cell r="CE404">
            <v>0</v>
          </cell>
          <cell r="CF404">
            <v>0</v>
          </cell>
          <cell r="CG404">
            <v>0</v>
          </cell>
          <cell r="CH404">
            <v>0</v>
          </cell>
          <cell r="CI404">
            <v>0</v>
          </cell>
          <cell r="CJ404">
            <v>0</v>
          </cell>
          <cell r="CK404">
            <v>0</v>
          </cell>
          <cell r="CL404">
            <v>0</v>
          </cell>
          <cell r="CM404">
            <v>0</v>
          </cell>
          <cell r="CO404">
            <v>0</v>
          </cell>
          <cell r="CQ404">
            <v>0</v>
          </cell>
          <cell r="CR404">
            <v>0</v>
          </cell>
          <cell r="CS404">
            <v>0</v>
          </cell>
          <cell r="CT404">
            <v>3.401104656496841</v>
          </cell>
          <cell r="CU404">
            <v>3.401104656496841</v>
          </cell>
          <cell r="CW404">
            <v>0</v>
          </cell>
        </row>
        <row r="405">
          <cell r="A405">
            <v>735</v>
          </cell>
          <cell r="B405">
            <v>740</v>
          </cell>
          <cell r="C405" t="str">
            <v>NORTH MIDDLESEX</v>
          </cell>
          <cell r="D405">
            <v>70</v>
          </cell>
          <cell r="E405">
            <v>993677</v>
          </cell>
          <cell r="F405">
            <v>0</v>
          </cell>
          <cell r="G405">
            <v>62483</v>
          </cell>
          <cell r="H405">
            <v>1056160</v>
          </cell>
          <cell r="J405">
            <v>51186.307252012135</v>
          </cell>
          <cell r="K405">
            <v>0.32529403591524458</v>
          </cell>
          <cell r="L405">
            <v>62483</v>
          </cell>
          <cell r="M405">
            <v>113669.30725201213</v>
          </cell>
          <cell r="O405">
            <v>942490.69274798781</v>
          </cell>
          <cell r="Q405">
            <v>0</v>
          </cell>
          <cell r="R405">
            <v>51186.307252012135</v>
          </cell>
          <cell r="S405">
            <v>62483</v>
          </cell>
          <cell r="T405">
            <v>113669.30725201213</v>
          </cell>
          <cell r="V405">
            <v>219836.96779714932</v>
          </cell>
          <cell r="AA405">
            <v>735</v>
          </cell>
          <cell r="AB405">
            <v>70</v>
          </cell>
          <cell r="AC405">
            <v>3.2012062110002806E-2</v>
          </cell>
          <cell r="AD405">
            <v>0</v>
          </cell>
          <cell r="AE405">
            <v>993677</v>
          </cell>
          <cell r="AF405">
            <v>0</v>
          </cell>
          <cell r="AG405">
            <v>0</v>
          </cell>
          <cell r="AH405">
            <v>993677</v>
          </cell>
          <cell r="AI405">
            <v>0</v>
          </cell>
          <cell r="AJ405">
            <v>62483</v>
          </cell>
          <cell r="AK405">
            <v>1056160</v>
          </cell>
          <cell r="AL405">
            <v>0</v>
          </cell>
          <cell r="AM405">
            <v>0</v>
          </cell>
          <cell r="AN405">
            <v>0</v>
          </cell>
          <cell r="AO405">
            <v>0</v>
          </cell>
          <cell r="AP405">
            <v>1056160</v>
          </cell>
          <cell r="AR405">
            <v>735</v>
          </cell>
          <cell r="AS405">
            <v>0</v>
          </cell>
          <cell r="AT405">
            <v>0</v>
          </cell>
          <cell r="AU405">
            <v>0</v>
          </cell>
          <cell r="AV405">
            <v>0</v>
          </cell>
          <cell r="AW405">
            <v>0</v>
          </cell>
          <cell r="BB405">
            <v>735</v>
          </cell>
          <cell r="BC405">
            <v>740</v>
          </cell>
          <cell r="BD405" t="str">
            <v>NORTH MIDDLESEX</v>
          </cell>
          <cell r="BE405">
            <v>993677</v>
          </cell>
          <cell r="BF405">
            <v>929722</v>
          </cell>
          <cell r="BG405">
            <v>63955</v>
          </cell>
          <cell r="BH405">
            <v>0</v>
          </cell>
          <cell r="BI405">
            <v>63421</v>
          </cell>
          <cell r="BJ405">
            <v>0</v>
          </cell>
          <cell r="BK405">
            <v>29993.25</v>
          </cell>
          <cell r="BL405">
            <v>0</v>
          </cell>
          <cell r="BM405">
            <v>-15.282202850684826</v>
          </cell>
          <cell r="BN405">
            <v>157353.96779714932</v>
          </cell>
          <cell r="BO405">
            <v>51186.307252012135</v>
          </cell>
          <cell r="CB405">
            <v>735</v>
          </cell>
          <cell r="CC405" t="str">
            <v>NORTH MIDDLESEX</v>
          </cell>
          <cell r="CD405">
            <v>0</v>
          </cell>
          <cell r="CE405">
            <v>0</v>
          </cell>
          <cell r="CF405">
            <v>0</v>
          </cell>
          <cell r="CG405">
            <v>0</v>
          </cell>
          <cell r="CH405">
            <v>0</v>
          </cell>
          <cell r="CI405">
            <v>0</v>
          </cell>
          <cell r="CJ405">
            <v>0</v>
          </cell>
          <cell r="CK405">
            <v>0</v>
          </cell>
          <cell r="CL405">
            <v>0</v>
          </cell>
          <cell r="CM405">
            <v>0</v>
          </cell>
          <cell r="CO405">
            <v>0</v>
          </cell>
          <cell r="CQ405">
            <v>63955</v>
          </cell>
          <cell r="CR405">
            <v>63955</v>
          </cell>
          <cell r="CS405">
            <v>0</v>
          </cell>
          <cell r="CT405">
            <v>-15.282202850684826</v>
          </cell>
          <cell r="CU405">
            <v>-15.282202850684826</v>
          </cell>
          <cell r="CW405">
            <v>0</v>
          </cell>
        </row>
        <row r="406">
          <cell r="A406">
            <v>740</v>
          </cell>
          <cell r="B406">
            <v>745</v>
          </cell>
          <cell r="C406" t="str">
            <v>OLD ROCHESTER</v>
          </cell>
          <cell r="D406">
            <v>2</v>
          </cell>
          <cell r="E406">
            <v>29086</v>
          </cell>
          <cell r="F406">
            <v>0</v>
          </cell>
          <cell r="G406">
            <v>1786</v>
          </cell>
          <cell r="H406">
            <v>30872</v>
          </cell>
          <cell r="J406">
            <v>2363.9948770923547</v>
          </cell>
          <cell r="K406">
            <v>0.18615598685663082</v>
          </cell>
          <cell r="L406">
            <v>1786</v>
          </cell>
          <cell r="M406">
            <v>4149.9948770923547</v>
          </cell>
          <cell r="O406">
            <v>26722.005122907645</v>
          </cell>
          <cell r="Q406">
            <v>0</v>
          </cell>
          <cell r="R406">
            <v>2363.9948770923547</v>
          </cell>
          <cell r="S406">
            <v>1786</v>
          </cell>
          <cell r="T406">
            <v>4149.9948770923547</v>
          </cell>
          <cell r="V406">
            <v>14485</v>
          </cell>
          <cell r="AA406">
            <v>740</v>
          </cell>
          <cell r="AB406">
            <v>2</v>
          </cell>
          <cell r="AC406">
            <v>0</v>
          </cell>
          <cell r="AD406">
            <v>0</v>
          </cell>
          <cell r="AE406">
            <v>29086</v>
          </cell>
          <cell r="AF406">
            <v>0</v>
          </cell>
          <cell r="AG406">
            <v>0</v>
          </cell>
          <cell r="AH406">
            <v>29086</v>
          </cell>
          <cell r="AI406">
            <v>0</v>
          </cell>
          <cell r="AJ406">
            <v>1786</v>
          </cell>
          <cell r="AK406">
            <v>30872</v>
          </cell>
          <cell r="AL406">
            <v>0</v>
          </cell>
          <cell r="AM406">
            <v>0</v>
          </cell>
          <cell r="AN406">
            <v>0</v>
          </cell>
          <cell r="AO406">
            <v>0</v>
          </cell>
          <cell r="AP406">
            <v>30872</v>
          </cell>
          <cell r="AR406">
            <v>740</v>
          </cell>
          <cell r="AS406">
            <v>0</v>
          </cell>
          <cell r="AT406">
            <v>0</v>
          </cell>
          <cell r="AU406">
            <v>0</v>
          </cell>
          <cell r="AV406">
            <v>0</v>
          </cell>
          <cell r="AW406">
            <v>0</v>
          </cell>
          <cell r="BB406">
            <v>740</v>
          </cell>
          <cell r="BC406">
            <v>745</v>
          </cell>
          <cell r="BD406" t="str">
            <v>OLD ROCHESTER</v>
          </cell>
          <cell r="BE406">
            <v>29086</v>
          </cell>
          <cell r="BF406">
            <v>26133</v>
          </cell>
          <cell r="BG406">
            <v>2953</v>
          </cell>
          <cell r="BH406">
            <v>0</v>
          </cell>
          <cell r="BI406">
            <v>0</v>
          </cell>
          <cell r="BJ406">
            <v>3240.75</v>
          </cell>
          <cell r="BK406">
            <v>3719</v>
          </cell>
          <cell r="BL406">
            <v>2786.25</v>
          </cell>
          <cell r="BM406">
            <v>0</v>
          </cell>
          <cell r="BN406">
            <v>12699</v>
          </cell>
          <cell r="BO406">
            <v>2363.9948770923547</v>
          </cell>
          <cell r="CB406">
            <v>740</v>
          </cell>
          <cell r="CC406" t="str">
            <v>OLD ROCHESTER</v>
          </cell>
          <cell r="CD406">
            <v>0</v>
          </cell>
          <cell r="CE406">
            <v>0</v>
          </cell>
          <cell r="CF406">
            <v>0</v>
          </cell>
          <cell r="CG406">
            <v>0</v>
          </cell>
          <cell r="CH406">
            <v>0</v>
          </cell>
          <cell r="CI406">
            <v>0</v>
          </cell>
          <cell r="CJ406">
            <v>0</v>
          </cell>
          <cell r="CK406">
            <v>0</v>
          </cell>
          <cell r="CL406">
            <v>0</v>
          </cell>
          <cell r="CM406">
            <v>0</v>
          </cell>
          <cell r="CO406">
            <v>0</v>
          </cell>
          <cell r="CQ406">
            <v>2953</v>
          </cell>
          <cell r="CR406">
            <v>2953</v>
          </cell>
          <cell r="CS406">
            <v>0</v>
          </cell>
          <cell r="CT406">
            <v>0</v>
          </cell>
          <cell r="CU406">
            <v>0</v>
          </cell>
          <cell r="CW406">
            <v>0</v>
          </cell>
        </row>
        <row r="407">
          <cell r="A407">
            <v>745</v>
          </cell>
          <cell r="B407">
            <v>746</v>
          </cell>
          <cell r="C407" t="str">
            <v>PENTUCKET</v>
          </cell>
          <cell r="D407">
            <v>22</v>
          </cell>
          <cell r="E407">
            <v>289922</v>
          </cell>
          <cell r="F407">
            <v>0</v>
          </cell>
          <cell r="G407">
            <v>19646</v>
          </cell>
          <cell r="H407">
            <v>309568</v>
          </cell>
          <cell r="J407">
            <v>-3.6198763610321545</v>
          </cell>
          <cell r="K407">
            <v>-1.0966255673427111E-4</v>
          </cell>
          <cell r="L407">
            <v>19646</v>
          </cell>
          <cell r="M407">
            <v>19642.380123638966</v>
          </cell>
          <cell r="O407">
            <v>289925.61987636104</v>
          </cell>
          <cell r="Q407">
            <v>0</v>
          </cell>
          <cell r="R407">
            <v>-3.6198763610321545</v>
          </cell>
          <cell r="S407">
            <v>19646</v>
          </cell>
          <cell r="T407">
            <v>19642.380123638966</v>
          </cell>
          <cell r="V407">
            <v>52655.228207250904</v>
          </cell>
          <cell r="AA407">
            <v>745</v>
          </cell>
          <cell r="AB407">
            <v>22</v>
          </cell>
          <cell r="AC407">
            <v>0</v>
          </cell>
          <cell r="AD407">
            <v>0</v>
          </cell>
          <cell r="AE407">
            <v>289922</v>
          </cell>
          <cell r="AF407">
            <v>0</v>
          </cell>
          <cell r="AG407">
            <v>0</v>
          </cell>
          <cell r="AH407">
            <v>289922</v>
          </cell>
          <cell r="AI407">
            <v>0</v>
          </cell>
          <cell r="AJ407">
            <v>19646</v>
          </cell>
          <cell r="AK407">
            <v>309568</v>
          </cell>
          <cell r="AL407">
            <v>0</v>
          </cell>
          <cell r="AM407">
            <v>0</v>
          </cell>
          <cell r="AN407">
            <v>0</v>
          </cell>
          <cell r="AO407">
            <v>0</v>
          </cell>
          <cell r="AP407">
            <v>309568</v>
          </cell>
          <cell r="AR407">
            <v>745</v>
          </cell>
          <cell r="AS407">
            <v>0</v>
          </cell>
          <cell r="AT407">
            <v>0</v>
          </cell>
          <cell r="AU407">
            <v>0</v>
          </cell>
          <cell r="AV407">
            <v>0</v>
          </cell>
          <cell r="AW407">
            <v>0</v>
          </cell>
          <cell r="BB407">
            <v>745</v>
          </cell>
          <cell r="BC407">
            <v>746</v>
          </cell>
          <cell r="BD407" t="str">
            <v>PENTUCKET</v>
          </cell>
          <cell r="BE407">
            <v>289922</v>
          </cell>
          <cell r="BF407">
            <v>331135</v>
          </cell>
          <cell r="BG407">
            <v>0</v>
          </cell>
          <cell r="BH407">
            <v>0</v>
          </cell>
          <cell r="BI407">
            <v>18765</v>
          </cell>
          <cell r="BJ407">
            <v>14248.75</v>
          </cell>
          <cell r="BK407">
            <v>0</v>
          </cell>
          <cell r="BL407">
            <v>0</v>
          </cell>
          <cell r="BM407">
            <v>-4.5217927490924694</v>
          </cell>
          <cell r="BN407">
            <v>33009.228207250904</v>
          </cell>
          <cell r="BO407">
            <v>-3.6198763610321545</v>
          </cell>
          <cell r="CB407">
            <v>745</v>
          </cell>
          <cell r="CC407" t="str">
            <v>PENTUCKET</v>
          </cell>
          <cell r="CD407">
            <v>0</v>
          </cell>
          <cell r="CE407">
            <v>0</v>
          </cell>
          <cell r="CF407">
            <v>0</v>
          </cell>
          <cell r="CG407">
            <v>0</v>
          </cell>
          <cell r="CH407">
            <v>0</v>
          </cell>
          <cell r="CI407">
            <v>0</v>
          </cell>
          <cell r="CJ407">
            <v>0</v>
          </cell>
          <cell r="CK407">
            <v>0</v>
          </cell>
          <cell r="CL407">
            <v>0</v>
          </cell>
          <cell r="CM407">
            <v>0</v>
          </cell>
          <cell r="CO407">
            <v>0</v>
          </cell>
          <cell r="CQ407">
            <v>0</v>
          </cell>
          <cell r="CR407">
            <v>0</v>
          </cell>
          <cell r="CS407">
            <v>0</v>
          </cell>
          <cell r="CT407">
            <v>-4.5217927490924694</v>
          </cell>
          <cell r="CU407">
            <v>-4.5217927490924694</v>
          </cell>
          <cell r="CW407">
            <v>0</v>
          </cell>
        </row>
        <row r="408">
          <cell r="A408">
            <v>750</v>
          </cell>
          <cell r="B408">
            <v>747</v>
          </cell>
          <cell r="C408" t="str">
            <v>PIONEER</v>
          </cell>
          <cell r="D408">
            <v>22</v>
          </cell>
          <cell r="E408">
            <v>406743</v>
          </cell>
          <cell r="F408">
            <v>0</v>
          </cell>
          <cell r="G408">
            <v>19646</v>
          </cell>
          <cell r="H408">
            <v>426389</v>
          </cell>
          <cell r="J408">
            <v>3149.6718361765993</v>
          </cell>
          <cell r="K408">
            <v>4.4935814600231605E-2</v>
          </cell>
          <cell r="L408">
            <v>19646</v>
          </cell>
          <cell r="M408">
            <v>22795.6718361766</v>
          </cell>
          <cell r="O408">
            <v>403593.3281638234</v>
          </cell>
          <cell r="Q408">
            <v>0</v>
          </cell>
          <cell r="R408">
            <v>3149.6718361765993</v>
          </cell>
          <cell r="S408">
            <v>19646</v>
          </cell>
          <cell r="T408">
            <v>22795.6718361766</v>
          </cell>
          <cell r="V408">
            <v>89738.68362435262</v>
          </cell>
          <cell r="AA408">
            <v>750</v>
          </cell>
          <cell r="AB408">
            <v>22</v>
          </cell>
          <cell r="AC408">
            <v>0</v>
          </cell>
          <cell r="AD408">
            <v>0</v>
          </cell>
          <cell r="AE408">
            <v>406743</v>
          </cell>
          <cell r="AF408">
            <v>0</v>
          </cell>
          <cell r="AG408">
            <v>0</v>
          </cell>
          <cell r="AH408">
            <v>406743</v>
          </cell>
          <cell r="AI408">
            <v>0</v>
          </cell>
          <cell r="AJ408">
            <v>19646</v>
          </cell>
          <cell r="AK408">
            <v>426389</v>
          </cell>
          <cell r="AL408">
            <v>0</v>
          </cell>
          <cell r="AM408">
            <v>0</v>
          </cell>
          <cell r="AN408">
            <v>0</v>
          </cell>
          <cell r="AO408">
            <v>0</v>
          </cell>
          <cell r="AP408">
            <v>426389</v>
          </cell>
          <cell r="AR408">
            <v>750</v>
          </cell>
          <cell r="AS408">
            <v>0</v>
          </cell>
          <cell r="AT408">
            <v>0</v>
          </cell>
          <cell r="AU408">
            <v>0</v>
          </cell>
          <cell r="AV408">
            <v>0</v>
          </cell>
          <cell r="AW408">
            <v>0</v>
          </cell>
          <cell r="BB408">
            <v>750</v>
          </cell>
          <cell r="BC408">
            <v>747</v>
          </cell>
          <cell r="BD408" t="str">
            <v>PIONEER</v>
          </cell>
          <cell r="BE408">
            <v>406743</v>
          </cell>
          <cell r="BF408">
            <v>403312</v>
          </cell>
          <cell r="BG408">
            <v>3431</v>
          </cell>
          <cell r="BH408">
            <v>32042.75</v>
          </cell>
          <cell r="BI408">
            <v>11889</v>
          </cell>
          <cell r="BJ408">
            <v>3848.25</v>
          </cell>
          <cell r="BK408">
            <v>18378.25</v>
          </cell>
          <cell r="BL408">
            <v>0</v>
          </cell>
          <cell r="BM408">
            <v>503.43362435261952</v>
          </cell>
          <cell r="BN408">
            <v>70092.68362435262</v>
          </cell>
          <cell r="BO408">
            <v>3149.6718361765993</v>
          </cell>
          <cell r="CB408">
            <v>750</v>
          </cell>
          <cell r="CC408" t="str">
            <v>PIONEER</v>
          </cell>
          <cell r="CD408">
            <v>0</v>
          </cell>
          <cell r="CE408">
            <v>0</v>
          </cell>
          <cell r="CF408">
            <v>0</v>
          </cell>
          <cell r="CG408">
            <v>0</v>
          </cell>
          <cell r="CH408">
            <v>0</v>
          </cell>
          <cell r="CI408">
            <v>0</v>
          </cell>
          <cell r="CJ408">
            <v>0</v>
          </cell>
          <cell r="CK408">
            <v>0</v>
          </cell>
          <cell r="CL408">
            <v>0</v>
          </cell>
          <cell r="CM408">
            <v>0</v>
          </cell>
          <cell r="CO408">
            <v>0</v>
          </cell>
          <cell r="CQ408">
            <v>3431</v>
          </cell>
          <cell r="CR408">
            <v>3431</v>
          </cell>
          <cell r="CS408">
            <v>0</v>
          </cell>
          <cell r="CT408">
            <v>503.43362435261952</v>
          </cell>
          <cell r="CU408">
            <v>503.43362435261952</v>
          </cell>
          <cell r="CW408">
            <v>0</v>
          </cell>
        </row>
        <row r="409">
          <cell r="A409">
            <v>753</v>
          </cell>
          <cell r="B409">
            <v>749</v>
          </cell>
          <cell r="C409" t="str">
            <v>QUABBIN</v>
          </cell>
          <cell r="D409">
            <v>20</v>
          </cell>
          <cell r="E409">
            <v>279410</v>
          </cell>
          <cell r="F409">
            <v>0</v>
          </cell>
          <cell r="G409">
            <v>17860</v>
          </cell>
          <cell r="H409">
            <v>297270</v>
          </cell>
          <cell r="J409">
            <v>0</v>
          </cell>
          <cell r="K409">
            <v>0</v>
          </cell>
          <cell r="L409">
            <v>17860</v>
          </cell>
          <cell r="M409">
            <v>17860</v>
          </cell>
          <cell r="O409">
            <v>279410</v>
          </cell>
          <cell r="Q409">
            <v>0</v>
          </cell>
          <cell r="R409">
            <v>0</v>
          </cell>
          <cell r="S409">
            <v>17860</v>
          </cell>
          <cell r="T409">
            <v>17860</v>
          </cell>
          <cell r="V409">
            <v>87457.5</v>
          </cell>
          <cell r="AA409">
            <v>753</v>
          </cell>
          <cell r="AB409">
            <v>20</v>
          </cell>
          <cell r="AC409">
            <v>0</v>
          </cell>
          <cell r="AD409">
            <v>0</v>
          </cell>
          <cell r="AE409">
            <v>279410</v>
          </cell>
          <cell r="AF409">
            <v>0</v>
          </cell>
          <cell r="AG409">
            <v>0</v>
          </cell>
          <cell r="AH409">
            <v>279410</v>
          </cell>
          <cell r="AI409">
            <v>0</v>
          </cell>
          <cell r="AJ409">
            <v>17860</v>
          </cell>
          <cell r="AK409">
            <v>297270</v>
          </cell>
          <cell r="AL409">
            <v>0</v>
          </cell>
          <cell r="AM409">
            <v>0</v>
          </cell>
          <cell r="AN409">
            <v>0</v>
          </cell>
          <cell r="AO409">
            <v>0</v>
          </cell>
          <cell r="AP409">
            <v>297270</v>
          </cell>
          <cell r="AR409">
            <v>753</v>
          </cell>
          <cell r="AS409">
            <v>0</v>
          </cell>
          <cell r="AT409">
            <v>0</v>
          </cell>
          <cell r="AU409">
            <v>0</v>
          </cell>
          <cell r="AV409">
            <v>0</v>
          </cell>
          <cell r="AW409">
            <v>0</v>
          </cell>
          <cell r="BB409">
            <v>753</v>
          </cell>
          <cell r="BC409">
            <v>749</v>
          </cell>
          <cell r="BD409" t="str">
            <v>QUABBIN</v>
          </cell>
          <cell r="BE409">
            <v>279410</v>
          </cell>
          <cell r="BF409">
            <v>291727</v>
          </cell>
          <cell r="BG409">
            <v>0</v>
          </cell>
          <cell r="BH409">
            <v>0</v>
          </cell>
          <cell r="BI409">
            <v>0</v>
          </cell>
          <cell r="BJ409">
            <v>23103.5</v>
          </cell>
          <cell r="BK409">
            <v>43707.25</v>
          </cell>
          <cell r="BL409">
            <v>2786.75</v>
          </cell>
          <cell r="BM409">
            <v>0</v>
          </cell>
          <cell r="BN409">
            <v>69597.5</v>
          </cell>
          <cell r="BO409">
            <v>0</v>
          </cell>
          <cell r="CB409">
            <v>753</v>
          </cell>
          <cell r="CC409" t="str">
            <v>QUABBIN</v>
          </cell>
          <cell r="CD409">
            <v>0</v>
          </cell>
          <cell r="CE409">
            <v>0</v>
          </cell>
          <cell r="CF409">
            <v>0</v>
          </cell>
          <cell r="CG409">
            <v>0</v>
          </cell>
          <cell r="CH409">
            <v>0</v>
          </cell>
          <cell r="CI409">
            <v>0</v>
          </cell>
          <cell r="CJ409">
            <v>0</v>
          </cell>
          <cell r="CK409">
            <v>0</v>
          </cell>
          <cell r="CL409">
            <v>0</v>
          </cell>
          <cell r="CM409">
            <v>0</v>
          </cell>
          <cell r="CO409">
            <v>0</v>
          </cell>
          <cell r="CQ409">
            <v>0</v>
          </cell>
          <cell r="CR409">
            <v>0</v>
          </cell>
          <cell r="CS409">
            <v>0</v>
          </cell>
          <cell r="CT409">
            <v>0</v>
          </cell>
          <cell r="CU409">
            <v>0</v>
          </cell>
          <cell r="CW409">
            <v>0</v>
          </cell>
        </row>
        <row r="410">
          <cell r="A410">
            <v>755</v>
          </cell>
          <cell r="B410">
            <v>730</v>
          </cell>
          <cell r="C410" t="str">
            <v>RALPH C MAHAR</v>
          </cell>
          <cell r="D410">
            <v>11</v>
          </cell>
          <cell r="E410">
            <v>168023</v>
          </cell>
          <cell r="F410">
            <v>0</v>
          </cell>
          <cell r="G410">
            <v>9823</v>
          </cell>
          <cell r="H410">
            <v>177846</v>
          </cell>
          <cell r="J410">
            <v>14006.249363226494</v>
          </cell>
          <cell r="K410">
            <v>0.31646819474957055</v>
          </cell>
          <cell r="L410">
            <v>9823</v>
          </cell>
          <cell r="M410">
            <v>23829.249363226496</v>
          </cell>
          <cell r="O410">
            <v>154016.7506367735</v>
          </cell>
          <cell r="Q410">
            <v>0</v>
          </cell>
          <cell r="R410">
            <v>14006.249363226494</v>
          </cell>
          <cell r="S410">
            <v>9823</v>
          </cell>
          <cell r="T410">
            <v>23829.249363226496</v>
          </cell>
          <cell r="V410">
            <v>54081</v>
          </cell>
          <cell r="AA410">
            <v>755</v>
          </cell>
          <cell r="AB410">
            <v>11</v>
          </cell>
          <cell r="AC410">
            <v>0</v>
          </cell>
          <cell r="AD410">
            <v>0</v>
          </cell>
          <cell r="AE410">
            <v>168023</v>
          </cell>
          <cell r="AF410">
            <v>0</v>
          </cell>
          <cell r="AG410">
            <v>0</v>
          </cell>
          <cell r="AH410">
            <v>168023</v>
          </cell>
          <cell r="AI410">
            <v>0</v>
          </cell>
          <cell r="AJ410">
            <v>9823</v>
          </cell>
          <cell r="AK410">
            <v>177846</v>
          </cell>
          <cell r="AL410">
            <v>0</v>
          </cell>
          <cell r="AM410">
            <v>0</v>
          </cell>
          <cell r="AN410">
            <v>0</v>
          </cell>
          <cell r="AO410">
            <v>0</v>
          </cell>
          <cell r="AP410">
            <v>177846</v>
          </cell>
          <cell r="AR410">
            <v>755</v>
          </cell>
          <cell r="AS410">
            <v>0</v>
          </cell>
          <cell r="AT410">
            <v>0</v>
          </cell>
          <cell r="AU410">
            <v>0</v>
          </cell>
          <cell r="AV410">
            <v>0</v>
          </cell>
          <cell r="AW410">
            <v>0</v>
          </cell>
          <cell r="BB410">
            <v>755</v>
          </cell>
          <cell r="BC410">
            <v>730</v>
          </cell>
          <cell r="BD410" t="str">
            <v>RALPH C MAHAR</v>
          </cell>
          <cell r="BE410">
            <v>168023</v>
          </cell>
          <cell r="BF410">
            <v>150527</v>
          </cell>
          <cell r="BG410">
            <v>17496</v>
          </cell>
          <cell r="BH410">
            <v>0</v>
          </cell>
          <cell r="BI410">
            <v>0</v>
          </cell>
          <cell r="BJ410">
            <v>8705.25</v>
          </cell>
          <cell r="BK410">
            <v>15159.5</v>
          </cell>
          <cell r="BL410">
            <v>2897.25</v>
          </cell>
          <cell r="BM410">
            <v>0</v>
          </cell>
          <cell r="BN410">
            <v>44258</v>
          </cell>
          <cell r="BO410">
            <v>14006.249363226494</v>
          </cell>
          <cell r="CB410">
            <v>755</v>
          </cell>
          <cell r="CC410" t="str">
            <v>RALPH C MAHAR</v>
          </cell>
          <cell r="CD410">
            <v>0</v>
          </cell>
          <cell r="CE410">
            <v>0</v>
          </cell>
          <cell r="CF410">
            <v>0</v>
          </cell>
          <cell r="CG410">
            <v>0</v>
          </cell>
          <cell r="CH410">
            <v>0</v>
          </cell>
          <cell r="CI410">
            <v>0</v>
          </cell>
          <cell r="CJ410">
            <v>0</v>
          </cell>
          <cell r="CK410">
            <v>0</v>
          </cell>
          <cell r="CL410">
            <v>0</v>
          </cell>
          <cell r="CM410">
            <v>0</v>
          </cell>
          <cell r="CO410">
            <v>0</v>
          </cell>
          <cell r="CQ410">
            <v>17496</v>
          </cell>
          <cell r="CR410">
            <v>17496</v>
          </cell>
          <cell r="CS410">
            <v>0</v>
          </cell>
          <cell r="CT410">
            <v>0</v>
          </cell>
          <cell r="CU410">
            <v>0</v>
          </cell>
          <cell r="CW410">
            <v>0</v>
          </cell>
        </row>
        <row r="411">
          <cell r="A411">
            <v>760</v>
          </cell>
          <cell r="B411">
            <v>752</v>
          </cell>
          <cell r="C411" t="str">
            <v>SILVER LAKE</v>
          </cell>
          <cell r="D411">
            <v>60</v>
          </cell>
          <cell r="E411">
            <v>746634</v>
          </cell>
          <cell r="F411">
            <v>0</v>
          </cell>
          <cell r="G411">
            <v>53580</v>
          </cell>
          <cell r="H411">
            <v>800214</v>
          </cell>
          <cell r="J411">
            <v>77298.056009387481</v>
          </cell>
          <cell r="K411">
            <v>0.37025836924072275</v>
          </cell>
          <cell r="L411">
            <v>53580</v>
          </cell>
          <cell r="M411">
            <v>130878.05600938748</v>
          </cell>
          <cell r="O411">
            <v>669335.94399061252</v>
          </cell>
          <cell r="Q411">
            <v>0</v>
          </cell>
          <cell r="R411">
            <v>77298.056009387481</v>
          </cell>
          <cell r="S411">
            <v>53580</v>
          </cell>
          <cell r="T411">
            <v>130878.05600938748</v>
          </cell>
          <cell r="V411">
            <v>262347.88326999923</v>
          </cell>
          <cell r="AA411">
            <v>760</v>
          </cell>
          <cell r="AB411">
            <v>60</v>
          </cell>
          <cell r="AC411">
            <v>0</v>
          </cell>
          <cell r="AD411">
            <v>0</v>
          </cell>
          <cell r="AE411">
            <v>746634</v>
          </cell>
          <cell r="AF411">
            <v>0</v>
          </cell>
          <cell r="AG411">
            <v>0</v>
          </cell>
          <cell r="AH411">
            <v>746634</v>
          </cell>
          <cell r="AI411">
            <v>0</v>
          </cell>
          <cell r="AJ411">
            <v>53580</v>
          </cell>
          <cell r="AK411">
            <v>800214</v>
          </cell>
          <cell r="AL411">
            <v>0</v>
          </cell>
          <cell r="AM411">
            <v>0</v>
          </cell>
          <cell r="AN411">
            <v>0</v>
          </cell>
          <cell r="AO411">
            <v>0</v>
          </cell>
          <cell r="AP411">
            <v>800214</v>
          </cell>
          <cell r="AR411">
            <v>760</v>
          </cell>
          <cell r="AS411">
            <v>0</v>
          </cell>
          <cell r="AT411">
            <v>0</v>
          </cell>
          <cell r="AU411">
            <v>0</v>
          </cell>
          <cell r="AV411">
            <v>0</v>
          </cell>
          <cell r="AW411">
            <v>0</v>
          </cell>
          <cell r="BB411">
            <v>760</v>
          </cell>
          <cell r="BC411">
            <v>752</v>
          </cell>
          <cell r="BD411" t="str">
            <v>SILVER LAKE</v>
          </cell>
          <cell r="BE411">
            <v>746634</v>
          </cell>
          <cell r="BF411">
            <v>650428</v>
          </cell>
          <cell r="BG411">
            <v>96206</v>
          </cell>
          <cell r="BH411">
            <v>22994.75</v>
          </cell>
          <cell r="BI411">
            <v>49593</v>
          </cell>
          <cell r="BJ411">
            <v>10695.75</v>
          </cell>
          <cell r="BK411">
            <v>18901.25</v>
          </cell>
          <cell r="BL411">
            <v>10025.75</v>
          </cell>
          <cell r="BM411">
            <v>351.38326999924902</v>
          </cell>
          <cell r="BN411">
            <v>208767.88326999923</v>
          </cell>
          <cell r="BO411">
            <v>77298.056009387481</v>
          </cell>
          <cell r="CB411">
            <v>760</v>
          </cell>
          <cell r="CC411" t="str">
            <v>SILVER LAKE</v>
          </cell>
          <cell r="CD411">
            <v>0</v>
          </cell>
          <cell r="CE411">
            <v>0</v>
          </cell>
          <cell r="CF411">
            <v>0</v>
          </cell>
          <cell r="CG411">
            <v>0</v>
          </cell>
          <cell r="CH411">
            <v>0</v>
          </cell>
          <cell r="CI411">
            <v>0</v>
          </cell>
          <cell r="CJ411">
            <v>0</v>
          </cell>
          <cell r="CK411">
            <v>0</v>
          </cell>
          <cell r="CL411">
            <v>0</v>
          </cell>
          <cell r="CM411">
            <v>0</v>
          </cell>
          <cell r="CO411">
            <v>0</v>
          </cell>
          <cell r="CQ411">
            <v>96206</v>
          </cell>
          <cell r="CR411">
            <v>96206</v>
          </cell>
          <cell r="CS411">
            <v>0</v>
          </cell>
          <cell r="CT411">
            <v>351.38326999924902</v>
          </cell>
          <cell r="CU411">
            <v>351.38326999924902</v>
          </cell>
          <cell r="CW411">
            <v>0</v>
          </cell>
        </row>
        <row r="412">
          <cell r="A412">
            <v>763</v>
          </cell>
          <cell r="B412">
            <v>790</v>
          </cell>
          <cell r="C412" t="str">
            <v>SOMERSET BERKLEY</v>
          </cell>
          <cell r="D412">
            <v>3</v>
          </cell>
          <cell r="E412">
            <v>48644</v>
          </cell>
          <cell r="F412">
            <v>0</v>
          </cell>
          <cell r="G412">
            <v>2679</v>
          </cell>
          <cell r="H412">
            <v>51323</v>
          </cell>
          <cell r="J412">
            <v>74.97362306393299</v>
          </cell>
          <cell r="K412">
            <v>6.0905125066692259E-3</v>
          </cell>
          <cell r="L412">
            <v>2679</v>
          </cell>
          <cell r="M412">
            <v>2753.9736230639328</v>
          </cell>
          <cell r="O412">
            <v>48569.026376936068</v>
          </cell>
          <cell r="Q412">
            <v>0</v>
          </cell>
          <cell r="R412">
            <v>74.97362306393299</v>
          </cell>
          <cell r="S412">
            <v>2679</v>
          </cell>
          <cell r="T412">
            <v>2753.9736230639328</v>
          </cell>
          <cell r="V412">
            <v>14988.903802321309</v>
          </cell>
          <cell r="AA412">
            <v>763</v>
          </cell>
          <cell r="AB412">
            <v>3</v>
          </cell>
          <cell r="AC412">
            <v>0</v>
          </cell>
          <cell r="AD412">
            <v>0</v>
          </cell>
          <cell r="AE412">
            <v>48644</v>
          </cell>
          <cell r="AF412">
            <v>0</v>
          </cell>
          <cell r="AG412">
            <v>0</v>
          </cell>
          <cell r="AH412">
            <v>48644</v>
          </cell>
          <cell r="AI412">
            <v>0</v>
          </cell>
          <cell r="AJ412">
            <v>2679</v>
          </cell>
          <cell r="AK412">
            <v>51323</v>
          </cell>
          <cell r="AL412">
            <v>0</v>
          </cell>
          <cell r="AM412">
            <v>0</v>
          </cell>
          <cell r="AN412">
            <v>0</v>
          </cell>
          <cell r="AO412">
            <v>0</v>
          </cell>
          <cell r="AP412">
            <v>51323</v>
          </cell>
          <cell r="AR412">
            <v>763</v>
          </cell>
          <cell r="AS412">
            <v>0</v>
          </cell>
          <cell r="AT412">
            <v>0</v>
          </cell>
          <cell r="AU412">
            <v>0</v>
          </cell>
          <cell r="AV412">
            <v>0</v>
          </cell>
          <cell r="AW412">
            <v>0</v>
          </cell>
          <cell r="BB412">
            <v>763</v>
          </cell>
          <cell r="BC412">
            <v>790</v>
          </cell>
          <cell r="BD412" t="str">
            <v>SOMERSET BERKLEY</v>
          </cell>
          <cell r="BE412">
            <v>48644</v>
          </cell>
          <cell r="BF412">
            <v>48865</v>
          </cell>
          <cell r="BG412">
            <v>0</v>
          </cell>
          <cell r="BH412">
            <v>5969.75</v>
          </cell>
          <cell r="BI412">
            <v>2791</v>
          </cell>
          <cell r="BJ412">
            <v>3455.5</v>
          </cell>
          <cell r="BK412">
            <v>0</v>
          </cell>
          <cell r="BL412">
            <v>0</v>
          </cell>
          <cell r="BM412">
            <v>93.653802321308831</v>
          </cell>
          <cell r="BN412">
            <v>12309.903802321309</v>
          </cell>
          <cell r="BO412">
            <v>74.97362306393299</v>
          </cell>
          <cell r="CB412">
            <v>763</v>
          </cell>
          <cell r="CC412" t="str">
            <v>SOMERSET BERKLEY</v>
          </cell>
          <cell r="CD412">
            <v>0</v>
          </cell>
          <cell r="CE412">
            <v>0</v>
          </cell>
          <cell r="CF412">
            <v>0</v>
          </cell>
          <cell r="CG412">
            <v>0</v>
          </cell>
          <cell r="CH412">
            <v>0</v>
          </cell>
          <cell r="CI412">
            <v>0</v>
          </cell>
          <cell r="CJ412">
            <v>0</v>
          </cell>
          <cell r="CK412">
            <v>0</v>
          </cell>
          <cell r="CL412">
            <v>0</v>
          </cell>
          <cell r="CM412">
            <v>0</v>
          </cell>
          <cell r="CO412">
            <v>0</v>
          </cell>
          <cell r="CQ412">
            <v>0</v>
          </cell>
          <cell r="CR412">
            <v>0</v>
          </cell>
          <cell r="CS412">
            <v>0</v>
          </cell>
          <cell r="CT412">
            <v>93.653802321308831</v>
          </cell>
          <cell r="CU412">
            <v>93.653802321308831</v>
          </cell>
          <cell r="CW412">
            <v>0</v>
          </cell>
        </row>
        <row r="413">
          <cell r="A413">
            <v>765</v>
          </cell>
          <cell r="B413">
            <v>755</v>
          </cell>
          <cell r="C413" t="str">
            <v>SOUTHERN BERKSHIRE</v>
          </cell>
          <cell r="D413">
            <v>0</v>
          </cell>
          <cell r="E413">
            <v>0</v>
          </cell>
          <cell r="F413">
            <v>0</v>
          </cell>
          <cell r="G413">
            <v>0</v>
          </cell>
          <cell r="H413">
            <v>0</v>
          </cell>
          <cell r="J413">
            <v>0</v>
          </cell>
          <cell r="K413">
            <v>0</v>
          </cell>
          <cell r="L413">
            <v>0</v>
          </cell>
          <cell r="M413">
            <v>0</v>
          </cell>
          <cell r="O413">
            <v>0</v>
          </cell>
          <cell r="Q413">
            <v>0</v>
          </cell>
          <cell r="R413">
            <v>0</v>
          </cell>
          <cell r="S413">
            <v>0</v>
          </cell>
          <cell r="T413">
            <v>0</v>
          </cell>
          <cell r="V413">
            <v>4109.75</v>
          </cell>
          <cell r="AA413">
            <v>765</v>
          </cell>
          <cell r="AR413">
            <v>765</v>
          </cell>
          <cell r="BB413">
            <v>765</v>
          </cell>
          <cell r="BC413">
            <v>755</v>
          </cell>
          <cell r="BD413" t="str">
            <v>SOUTHERN BERKSHIRE</v>
          </cell>
          <cell r="BE413">
            <v>0</v>
          </cell>
          <cell r="BF413">
            <v>0</v>
          </cell>
          <cell r="BG413">
            <v>0</v>
          </cell>
          <cell r="BH413">
            <v>0</v>
          </cell>
          <cell r="BI413">
            <v>0</v>
          </cell>
          <cell r="BJ413">
            <v>0</v>
          </cell>
          <cell r="BK413">
            <v>0</v>
          </cell>
          <cell r="BL413">
            <v>4109.75</v>
          </cell>
          <cell r="BM413">
            <v>0</v>
          </cell>
          <cell r="BN413">
            <v>4109.75</v>
          </cell>
          <cell r="BO413">
            <v>0</v>
          </cell>
          <cell r="CB413">
            <v>765</v>
          </cell>
          <cell r="CC413" t="str">
            <v>SOUTHERN BERKSHIRE</v>
          </cell>
          <cell r="CD413">
            <v>0</v>
          </cell>
          <cell r="CE413">
            <v>0</v>
          </cell>
          <cell r="CF413">
            <v>0</v>
          </cell>
          <cell r="CG413">
            <v>0</v>
          </cell>
          <cell r="CH413">
            <v>0</v>
          </cell>
          <cell r="CI413">
            <v>0</v>
          </cell>
          <cell r="CJ413">
            <v>0</v>
          </cell>
          <cell r="CK413">
            <v>0</v>
          </cell>
          <cell r="CL413">
            <v>0</v>
          </cell>
          <cell r="CM413">
            <v>0</v>
          </cell>
          <cell r="CO413">
            <v>0</v>
          </cell>
          <cell r="CQ413">
            <v>0</v>
          </cell>
          <cell r="CR413">
            <v>0</v>
          </cell>
          <cell r="CS413">
            <v>0</v>
          </cell>
          <cell r="CT413">
            <v>0</v>
          </cell>
          <cell r="CU413">
            <v>0</v>
          </cell>
          <cell r="CW413">
            <v>0</v>
          </cell>
        </row>
        <row r="414">
          <cell r="A414">
            <v>766</v>
          </cell>
          <cell r="B414">
            <v>766</v>
          </cell>
          <cell r="C414" t="str">
            <v>SOUTHWICK TOLLAND GRANVILLE</v>
          </cell>
          <cell r="D414">
            <v>5</v>
          </cell>
          <cell r="E414">
            <v>69669</v>
          </cell>
          <cell r="F414">
            <v>0</v>
          </cell>
          <cell r="G414">
            <v>4465</v>
          </cell>
          <cell r="H414">
            <v>74134</v>
          </cell>
          <cell r="J414">
            <v>5244.1538878043275</v>
          </cell>
          <cell r="K414">
            <v>0.28086755332111296</v>
          </cell>
          <cell r="L414">
            <v>4465</v>
          </cell>
          <cell r="M414">
            <v>9709.1538878043284</v>
          </cell>
          <cell r="O414">
            <v>64424.846112195672</v>
          </cell>
          <cell r="Q414">
            <v>0</v>
          </cell>
          <cell r="R414">
            <v>5244.1538878043275</v>
          </cell>
          <cell r="S414">
            <v>4465</v>
          </cell>
          <cell r="T414">
            <v>9709.1538878043284</v>
          </cell>
          <cell r="V414">
            <v>23136.269877189199</v>
          </cell>
          <cell r="AA414">
            <v>766</v>
          </cell>
          <cell r="AB414">
            <v>5</v>
          </cell>
          <cell r="AC414">
            <v>0</v>
          </cell>
          <cell r="AD414">
            <v>0</v>
          </cell>
          <cell r="AE414">
            <v>69669</v>
          </cell>
          <cell r="AF414">
            <v>0</v>
          </cell>
          <cell r="AG414">
            <v>0</v>
          </cell>
          <cell r="AH414">
            <v>69669</v>
          </cell>
          <cell r="AI414">
            <v>0</v>
          </cell>
          <cell r="AJ414">
            <v>4465</v>
          </cell>
          <cell r="AK414">
            <v>74134</v>
          </cell>
          <cell r="AL414">
            <v>0</v>
          </cell>
          <cell r="AM414">
            <v>0</v>
          </cell>
          <cell r="AN414">
            <v>0</v>
          </cell>
          <cell r="AO414">
            <v>0</v>
          </cell>
          <cell r="AP414">
            <v>74134</v>
          </cell>
          <cell r="AR414">
            <v>766</v>
          </cell>
          <cell r="AS414">
            <v>0</v>
          </cell>
          <cell r="AT414">
            <v>0</v>
          </cell>
          <cell r="AU414">
            <v>0</v>
          </cell>
          <cell r="AV414">
            <v>0</v>
          </cell>
          <cell r="AW414">
            <v>0</v>
          </cell>
          <cell r="BB414">
            <v>766</v>
          </cell>
          <cell r="BC414">
            <v>766</v>
          </cell>
          <cell r="BD414" t="str">
            <v>SOUTHWICK TOLLAND GRANVILLE</v>
          </cell>
          <cell r="BE414">
            <v>69669</v>
          </cell>
          <cell r="BF414">
            <v>63118</v>
          </cell>
          <cell r="BG414">
            <v>6551</v>
          </cell>
          <cell r="BH414">
            <v>0</v>
          </cell>
          <cell r="BI414">
            <v>955</v>
          </cell>
          <cell r="BJ414">
            <v>6205</v>
          </cell>
          <cell r="BK414">
            <v>2037.25</v>
          </cell>
          <cell r="BL414">
            <v>2923.25</v>
          </cell>
          <cell r="BM414">
            <v>-0.23012281080099228</v>
          </cell>
          <cell r="BN414">
            <v>18671.269877189199</v>
          </cell>
          <cell r="BO414">
            <v>5244.1538878043275</v>
          </cell>
          <cell r="CB414">
            <v>766</v>
          </cell>
          <cell r="CC414" t="str">
            <v>SOUTHWICK TOLLAND GRANVILLE</v>
          </cell>
          <cell r="CD414">
            <v>0</v>
          </cell>
          <cell r="CE414">
            <v>0</v>
          </cell>
          <cell r="CF414">
            <v>0</v>
          </cell>
          <cell r="CG414">
            <v>0</v>
          </cell>
          <cell r="CH414">
            <v>0</v>
          </cell>
          <cell r="CI414">
            <v>0</v>
          </cell>
          <cell r="CJ414">
            <v>0</v>
          </cell>
          <cell r="CK414">
            <v>0</v>
          </cell>
          <cell r="CL414">
            <v>0</v>
          </cell>
          <cell r="CM414">
            <v>0</v>
          </cell>
          <cell r="CO414">
            <v>0</v>
          </cell>
          <cell r="CQ414">
            <v>6551</v>
          </cell>
          <cell r="CR414">
            <v>6551</v>
          </cell>
          <cell r="CS414">
            <v>0</v>
          </cell>
          <cell r="CT414">
            <v>-0.23012281080099228</v>
          </cell>
          <cell r="CU414">
            <v>-0.23012281080099228</v>
          </cell>
          <cell r="CW414">
            <v>0</v>
          </cell>
        </row>
        <row r="415">
          <cell r="A415">
            <v>767</v>
          </cell>
          <cell r="B415">
            <v>756</v>
          </cell>
          <cell r="C415" t="str">
            <v>SPENCER EAST BROOKFIELD</v>
          </cell>
          <cell r="D415">
            <v>45</v>
          </cell>
          <cell r="E415">
            <v>514138</v>
          </cell>
          <cell r="F415">
            <v>0</v>
          </cell>
          <cell r="G415">
            <v>40181</v>
          </cell>
          <cell r="H415">
            <v>554319</v>
          </cell>
          <cell r="J415">
            <v>1346.6712467414861</v>
          </cell>
          <cell r="K415">
            <v>1.1379996300262294E-2</v>
          </cell>
          <cell r="L415">
            <v>40181</v>
          </cell>
          <cell r="M415">
            <v>41527.671246741484</v>
          </cell>
          <cell r="O415">
            <v>512791.32875325851</v>
          </cell>
          <cell r="Q415">
            <v>0</v>
          </cell>
          <cell r="R415">
            <v>1346.6712467414861</v>
          </cell>
          <cell r="S415">
            <v>40181</v>
          </cell>
          <cell r="T415">
            <v>41527.671246741484</v>
          </cell>
          <cell r="V415">
            <v>158517.70338807115</v>
          </cell>
          <cell r="AA415">
            <v>767</v>
          </cell>
          <cell r="AB415">
            <v>45</v>
          </cell>
          <cell r="AC415">
            <v>5.6022408963585435E-3</v>
          </cell>
          <cell r="AD415">
            <v>0</v>
          </cell>
          <cell r="AE415">
            <v>514138</v>
          </cell>
          <cell r="AF415">
            <v>0</v>
          </cell>
          <cell r="AG415">
            <v>0</v>
          </cell>
          <cell r="AH415">
            <v>514138</v>
          </cell>
          <cell r="AI415">
            <v>0</v>
          </cell>
          <cell r="AJ415">
            <v>40181</v>
          </cell>
          <cell r="AK415">
            <v>554319</v>
          </cell>
          <cell r="AL415">
            <v>0</v>
          </cell>
          <cell r="AM415">
            <v>0</v>
          </cell>
          <cell r="AN415">
            <v>0</v>
          </cell>
          <cell r="AO415">
            <v>0</v>
          </cell>
          <cell r="AP415">
            <v>554319</v>
          </cell>
          <cell r="AR415">
            <v>767</v>
          </cell>
          <cell r="AS415">
            <v>0</v>
          </cell>
          <cell r="AT415">
            <v>0</v>
          </cell>
          <cell r="AU415">
            <v>0</v>
          </cell>
          <cell r="AV415">
            <v>0</v>
          </cell>
          <cell r="AW415">
            <v>0</v>
          </cell>
          <cell r="BB415">
            <v>767</v>
          </cell>
          <cell r="BC415">
            <v>756</v>
          </cell>
          <cell r="BD415" t="str">
            <v>SPENCER EAST BROOKFIELD</v>
          </cell>
          <cell r="BE415">
            <v>514138</v>
          </cell>
          <cell r="BF415">
            <v>514243</v>
          </cell>
          <cell r="BG415">
            <v>0</v>
          </cell>
          <cell r="BH415">
            <v>106490</v>
          </cell>
          <cell r="BI415">
            <v>1723</v>
          </cell>
          <cell r="BJ415">
            <v>8441.5</v>
          </cell>
          <cell r="BK415">
            <v>0</v>
          </cell>
          <cell r="BL415">
            <v>0</v>
          </cell>
          <cell r="BM415">
            <v>1682.2033880711533</v>
          </cell>
          <cell r="BN415">
            <v>118336.70338807115</v>
          </cell>
          <cell r="BO415">
            <v>1346.6712467414861</v>
          </cell>
          <cell r="CB415">
            <v>767</v>
          </cell>
          <cell r="CC415" t="str">
            <v>SPENCER EAST BROOKFIELD</v>
          </cell>
          <cell r="CD415">
            <v>0</v>
          </cell>
          <cell r="CE415">
            <v>0</v>
          </cell>
          <cell r="CF415">
            <v>0</v>
          </cell>
          <cell r="CG415">
            <v>0</v>
          </cell>
          <cell r="CH415">
            <v>0</v>
          </cell>
          <cell r="CI415">
            <v>0</v>
          </cell>
          <cell r="CJ415">
            <v>0</v>
          </cell>
          <cell r="CK415">
            <v>0</v>
          </cell>
          <cell r="CL415">
            <v>0</v>
          </cell>
          <cell r="CM415">
            <v>0</v>
          </cell>
          <cell r="CO415">
            <v>0</v>
          </cell>
          <cell r="CQ415">
            <v>0</v>
          </cell>
          <cell r="CR415">
            <v>0</v>
          </cell>
          <cell r="CS415">
            <v>0</v>
          </cell>
          <cell r="CT415">
            <v>1682.2033880711533</v>
          </cell>
          <cell r="CU415">
            <v>1682.2033880711533</v>
          </cell>
          <cell r="CW415">
            <v>0</v>
          </cell>
        </row>
        <row r="416">
          <cell r="A416">
            <v>770</v>
          </cell>
          <cell r="B416">
            <v>757</v>
          </cell>
          <cell r="C416" t="str">
            <v>TANTASQUA</v>
          </cell>
          <cell r="D416">
            <v>0</v>
          </cell>
          <cell r="E416">
            <v>0</v>
          </cell>
          <cell r="F416">
            <v>0</v>
          </cell>
          <cell r="G416">
            <v>0</v>
          </cell>
          <cell r="H416">
            <v>0</v>
          </cell>
          <cell r="J416">
            <v>0</v>
          </cell>
          <cell r="K416"/>
          <cell r="L416">
            <v>0</v>
          </cell>
          <cell r="M416">
            <v>0</v>
          </cell>
          <cell r="O416">
            <v>0</v>
          </cell>
          <cell r="Q416">
            <v>0</v>
          </cell>
          <cell r="R416">
            <v>0</v>
          </cell>
          <cell r="S416">
            <v>0</v>
          </cell>
          <cell r="T416">
            <v>0</v>
          </cell>
          <cell r="V416">
            <v>0</v>
          </cell>
          <cell r="AA416">
            <v>770</v>
          </cell>
          <cell r="AR416">
            <v>770</v>
          </cell>
          <cell r="BB416">
            <v>770</v>
          </cell>
          <cell r="BC416">
            <v>757</v>
          </cell>
          <cell r="BD416" t="str">
            <v>TANTASQUA</v>
          </cell>
          <cell r="BE416">
            <v>0</v>
          </cell>
          <cell r="BF416">
            <v>0</v>
          </cell>
          <cell r="BG416">
            <v>0</v>
          </cell>
          <cell r="BH416">
            <v>0</v>
          </cell>
          <cell r="BI416">
            <v>0</v>
          </cell>
          <cell r="BJ416">
            <v>0</v>
          </cell>
          <cell r="BK416">
            <v>0</v>
          </cell>
          <cell r="BL416">
            <v>0</v>
          </cell>
          <cell r="BM416">
            <v>0</v>
          </cell>
          <cell r="BN416">
            <v>0</v>
          </cell>
          <cell r="BO416">
            <v>0</v>
          </cell>
          <cell r="CB416">
            <v>770</v>
          </cell>
          <cell r="CC416" t="str">
            <v>TANTASQUA</v>
          </cell>
          <cell r="CD416">
            <v>0</v>
          </cell>
          <cell r="CE416">
            <v>0</v>
          </cell>
          <cell r="CF416">
            <v>0</v>
          </cell>
          <cell r="CG416">
            <v>0</v>
          </cell>
          <cell r="CH416">
            <v>0</v>
          </cell>
          <cell r="CI416">
            <v>0</v>
          </cell>
          <cell r="CJ416">
            <v>0</v>
          </cell>
          <cell r="CK416">
            <v>0</v>
          </cell>
          <cell r="CL416">
            <v>0</v>
          </cell>
          <cell r="CM416">
            <v>0</v>
          </cell>
          <cell r="CO416">
            <v>0</v>
          </cell>
          <cell r="CQ416">
            <v>0</v>
          </cell>
          <cell r="CR416">
            <v>0</v>
          </cell>
          <cell r="CS416">
            <v>0</v>
          </cell>
          <cell r="CT416">
            <v>0</v>
          </cell>
          <cell r="CU416">
            <v>0</v>
          </cell>
          <cell r="CW416">
            <v>0</v>
          </cell>
        </row>
        <row r="417">
          <cell r="A417">
            <v>773</v>
          </cell>
          <cell r="B417">
            <v>763</v>
          </cell>
          <cell r="C417" t="str">
            <v>TRITON</v>
          </cell>
          <cell r="D417">
            <v>47</v>
          </cell>
          <cell r="E417">
            <v>646673</v>
          </cell>
          <cell r="F417">
            <v>0</v>
          </cell>
          <cell r="G417">
            <v>41971</v>
          </cell>
          <cell r="H417">
            <v>688644</v>
          </cell>
          <cell r="J417">
            <v>200.67142068837731</v>
          </cell>
          <cell r="K417">
            <v>3.026265459953238E-3</v>
          </cell>
          <cell r="L417">
            <v>41971</v>
          </cell>
          <cell r="M417">
            <v>42171.671420688377</v>
          </cell>
          <cell r="O417">
            <v>646472.32857931161</v>
          </cell>
          <cell r="Q417">
            <v>0</v>
          </cell>
          <cell r="R417">
            <v>200.67142068837731</v>
          </cell>
          <cell r="S417">
            <v>41971</v>
          </cell>
          <cell r="T417">
            <v>42171.671420688377</v>
          </cell>
          <cell r="V417">
            <v>108280.92004629961</v>
          </cell>
          <cell r="AA417">
            <v>773</v>
          </cell>
          <cell r="AB417">
            <v>47</v>
          </cell>
          <cell r="AC417">
            <v>0</v>
          </cell>
          <cell r="AD417">
            <v>0</v>
          </cell>
          <cell r="AE417">
            <v>646673</v>
          </cell>
          <cell r="AF417">
            <v>0</v>
          </cell>
          <cell r="AG417">
            <v>0</v>
          </cell>
          <cell r="AH417">
            <v>646673</v>
          </cell>
          <cell r="AI417">
            <v>0</v>
          </cell>
          <cell r="AJ417">
            <v>41971</v>
          </cell>
          <cell r="AK417">
            <v>688644</v>
          </cell>
          <cell r="AL417">
            <v>0</v>
          </cell>
          <cell r="AM417">
            <v>0</v>
          </cell>
          <cell r="AN417">
            <v>0</v>
          </cell>
          <cell r="AO417">
            <v>0</v>
          </cell>
          <cell r="AP417">
            <v>688644</v>
          </cell>
          <cell r="AR417">
            <v>773</v>
          </cell>
          <cell r="AS417">
            <v>0</v>
          </cell>
          <cell r="AT417">
            <v>0</v>
          </cell>
          <cell r="AU417">
            <v>0</v>
          </cell>
          <cell r="AV417">
            <v>0</v>
          </cell>
          <cell r="AW417">
            <v>0</v>
          </cell>
          <cell r="BB417">
            <v>773</v>
          </cell>
          <cell r="BC417">
            <v>763</v>
          </cell>
          <cell r="BD417" t="str">
            <v>TRITON</v>
          </cell>
          <cell r="BE417">
            <v>646673</v>
          </cell>
          <cell r="BF417">
            <v>694094</v>
          </cell>
          <cell r="BG417">
            <v>0</v>
          </cell>
          <cell r="BH417">
            <v>16002.75</v>
          </cell>
          <cell r="BI417">
            <v>9067</v>
          </cell>
          <cell r="BJ417">
            <v>7195</v>
          </cell>
          <cell r="BK417">
            <v>33794.5</v>
          </cell>
          <cell r="BL417">
            <v>0</v>
          </cell>
          <cell r="BM417">
            <v>250.67004629960866</v>
          </cell>
          <cell r="BN417">
            <v>66309.920046299609</v>
          </cell>
          <cell r="BO417">
            <v>200.67142068837731</v>
          </cell>
          <cell r="CB417">
            <v>773</v>
          </cell>
          <cell r="CC417" t="str">
            <v>TRITON</v>
          </cell>
          <cell r="CD417">
            <v>0</v>
          </cell>
          <cell r="CE417">
            <v>0</v>
          </cell>
          <cell r="CF417">
            <v>0</v>
          </cell>
          <cell r="CG417">
            <v>0</v>
          </cell>
          <cell r="CH417">
            <v>0</v>
          </cell>
          <cell r="CI417">
            <v>0</v>
          </cell>
          <cell r="CJ417">
            <v>0</v>
          </cell>
          <cell r="CK417">
            <v>0</v>
          </cell>
          <cell r="CL417">
            <v>0</v>
          </cell>
          <cell r="CM417">
            <v>0</v>
          </cell>
          <cell r="CO417">
            <v>0</v>
          </cell>
          <cell r="CQ417">
            <v>0</v>
          </cell>
          <cell r="CR417">
            <v>0</v>
          </cell>
          <cell r="CS417">
            <v>0</v>
          </cell>
          <cell r="CT417">
            <v>250.67004629960866</v>
          </cell>
          <cell r="CU417">
            <v>250.67004629960866</v>
          </cell>
          <cell r="CW417">
            <v>0</v>
          </cell>
        </row>
        <row r="418">
          <cell r="A418">
            <v>774</v>
          </cell>
          <cell r="B418">
            <v>789</v>
          </cell>
          <cell r="C418" t="str">
            <v>UPISLAND</v>
          </cell>
          <cell r="D418">
            <v>49</v>
          </cell>
          <cell r="E418">
            <v>1030956.2219432041</v>
          </cell>
          <cell r="F418">
            <v>0</v>
          </cell>
          <cell r="G418">
            <v>41501</v>
          </cell>
          <cell r="H418">
            <v>1072457.2219432041</v>
          </cell>
          <cell r="J418">
            <v>104.06875681239551</v>
          </cell>
          <cell r="K418">
            <v>1.7034956559051954E-3</v>
          </cell>
          <cell r="L418">
            <v>41501</v>
          </cell>
          <cell r="M418">
            <v>41605.068756812398</v>
          </cell>
          <cell r="O418">
            <v>1030852.1531863917</v>
          </cell>
          <cell r="Q418">
            <v>62892</v>
          </cell>
          <cell r="R418">
            <v>104.06875681239551</v>
          </cell>
          <cell r="S418">
            <v>43267</v>
          </cell>
          <cell r="T418">
            <v>104497.0687568124</v>
          </cell>
          <cell r="V418">
            <v>165484.295684635</v>
          </cell>
          <cell r="AA418">
            <v>774</v>
          </cell>
          <cell r="AB418">
            <v>49</v>
          </cell>
          <cell r="AC418">
            <v>0.53846153846153855</v>
          </cell>
          <cell r="AD418">
            <v>0</v>
          </cell>
          <cell r="AE418">
            <v>1497587</v>
          </cell>
          <cell r="AF418">
            <v>61126</v>
          </cell>
          <cell r="AG418">
            <v>405502.65087207686</v>
          </cell>
          <cell r="AH418">
            <v>1030958.3491279217</v>
          </cell>
          <cell r="AI418">
            <v>0</v>
          </cell>
          <cell r="AJ418">
            <v>41501</v>
          </cell>
          <cell r="AK418">
            <v>1072459.3491279217</v>
          </cell>
          <cell r="AL418">
            <v>61126</v>
          </cell>
          <cell r="AM418">
            <v>0</v>
          </cell>
          <cell r="AN418">
            <v>1766</v>
          </cell>
          <cell r="AO418">
            <v>62892</v>
          </cell>
          <cell r="AP418">
            <v>1135351.3491279217</v>
          </cell>
          <cell r="AR418">
            <v>774</v>
          </cell>
          <cell r="AS418">
            <v>1.9780219780219781</v>
          </cell>
          <cell r="AT418">
            <v>61126</v>
          </cell>
          <cell r="AU418">
            <v>0</v>
          </cell>
          <cell r="AV418">
            <v>1766</v>
          </cell>
          <cell r="AW418">
            <v>62892</v>
          </cell>
          <cell r="BB418">
            <v>774</v>
          </cell>
          <cell r="BC418">
            <v>789</v>
          </cell>
          <cell r="BD418" t="str">
            <v>UPISLAND</v>
          </cell>
          <cell r="BE418">
            <v>1030956.2219432041</v>
          </cell>
          <cell r="BF418">
            <v>1044266.2680880354</v>
          </cell>
          <cell r="BG418">
            <v>0</v>
          </cell>
          <cell r="BH418">
            <v>8581.8170220088505</v>
          </cell>
          <cell r="BI418">
            <v>17408</v>
          </cell>
          <cell r="BJ418">
            <v>10938.062201731052</v>
          </cell>
          <cell r="BK418">
            <v>17674.316383633239</v>
          </cell>
          <cell r="BL418">
            <v>6359.1018941672228</v>
          </cell>
          <cell r="BM418">
            <v>129.99818309462353</v>
          </cell>
          <cell r="BN418">
            <v>61091.295684634984</v>
          </cell>
          <cell r="BO418">
            <v>104.06875681239551</v>
          </cell>
          <cell r="CB418">
            <v>774</v>
          </cell>
          <cell r="CC418" t="str">
            <v>UPISLAND</v>
          </cell>
          <cell r="CD418">
            <v>0</v>
          </cell>
          <cell r="CE418">
            <v>-2.1271847176831216</v>
          </cell>
          <cell r="CF418">
            <v>0</v>
          </cell>
          <cell r="CG418">
            <v>0</v>
          </cell>
          <cell r="CH418">
            <v>-2.1271847176831216</v>
          </cell>
          <cell r="CI418">
            <v>0</v>
          </cell>
          <cell r="CJ418">
            <v>0</v>
          </cell>
          <cell r="CK418">
            <v>0</v>
          </cell>
          <cell r="CL418">
            <v>0</v>
          </cell>
          <cell r="CM418">
            <v>-2.1271847176831216</v>
          </cell>
          <cell r="CO418">
            <v>0</v>
          </cell>
          <cell r="CQ418">
            <v>0</v>
          </cell>
          <cell r="CR418">
            <v>0</v>
          </cell>
          <cell r="CS418">
            <v>0</v>
          </cell>
          <cell r="CT418">
            <v>129.99818309462353</v>
          </cell>
          <cell r="CU418">
            <v>129.99818309462353</v>
          </cell>
          <cell r="CW418">
            <v>-7.7289456592335881E-2</v>
          </cell>
        </row>
        <row r="419">
          <cell r="A419">
            <v>775</v>
          </cell>
          <cell r="B419">
            <v>759</v>
          </cell>
          <cell r="C419" t="str">
            <v>WACHUSETT</v>
          </cell>
          <cell r="D419">
            <v>35</v>
          </cell>
          <cell r="E419">
            <v>408349</v>
          </cell>
          <cell r="F419">
            <v>0</v>
          </cell>
          <cell r="G419">
            <v>31238</v>
          </cell>
          <cell r="H419">
            <v>439587</v>
          </cell>
          <cell r="J419">
            <v>214.50042070516008</v>
          </cell>
          <cell r="K419">
            <v>1.2452352445666311E-2</v>
          </cell>
          <cell r="L419">
            <v>31238</v>
          </cell>
          <cell r="M419">
            <v>31452.500420705161</v>
          </cell>
          <cell r="O419">
            <v>408134.49957929482</v>
          </cell>
          <cell r="Q419">
            <v>0</v>
          </cell>
          <cell r="R419">
            <v>214.50042070516008</v>
          </cell>
          <cell r="S419">
            <v>31238</v>
          </cell>
          <cell r="T419">
            <v>31452.500420705161</v>
          </cell>
          <cell r="V419">
            <v>48463.694634093888</v>
          </cell>
          <cell r="AA419">
            <v>775</v>
          </cell>
          <cell r="AB419">
            <v>35</v>
          </cell>
          <cell r="AC419">
            <v>2.2219154602292665E-2</v>
          </cell>
          <cell r="AD419">
            <v>0</v>
          </cell>
          <cell r="AE419">
            <v>408349</v>
          </cell>
          <cell r="AF419">
            <v>0</v>
          </cell>
          <cell r="AG419">
            <v>0</v>
          </cell>
          <cell r="AH419">
            <v>408349</v>
          </cell>
          <cell r="AI419">
            <v>0</v>
          </cell>
          <cell r="AJ419">
            <v>31238</v>
          </cell>
          <cell r="AK419">
            <v>439587</v>
          </cell>
          <cell r="AL419">
            <v>0</v>
          </cell>
          <cell r="AM419">
            <v>0</v>
          </cell>
          <cell r="AN419">
            <v>0</v>
          </cell>
          <cell r="AO419">
            <v>0</v>
          </cell>
          <cell r="AP419">
            <v>439587</v>
          </cell>
          <cell r="AR419">
            <v>775</v>
          </cell>
          <cell r="AS419">
            <v>0</v>
          </cell>
          <cell r="AT419">
            <v>0</v>
          </cell>
          <cell r="AU419">
            <v>0</v>
          </cell>
          <cell r="AV419">
            <v>0</v>
          </cell>
          <cell r="AW419">
            <v>0</v>
          </cell>
          <cell r="BB419">
            <v>775</v>
          </cell>
          <cell r="BC419">
            <v>759</v>
          </cell>
          <cell r="BD419" t="str">
            <v>WACHUSETT</v>
          </cell>
          <cell r="BE419">
            <v>408349</v>
          </cell>
          <cell r="BF419">
            <v>480845</v>
          </cell>
          <cell r="BG419">
            <v>0</v>
          </cell>
          <cell r="BH419">
            <v>16957.75</v>
          </cell>
          <cell r="BI419">
            <v>0</v>
          </cell>
          <cell r="BJ419">
            <v>0</v>
          </cell>
          <cell r="BK419">
            <v>0</v>
          </cell>
          <cell r="BL419">
            <v>0</v>
          </cell>
          <cell r="BM419">
            <v>267.94463409388845</v>
          </cell>
          <cell r="BN419">
            <v>17225.694634093888</v>
          </cell>
          <cell r="BO419">
            <v>214.50042070516008</v>
          </cell>
          <cell r="CB419">
            <v>775</v>
          </cell>
          <cell r="CC419" t="str">
            <v>WACHUSETT</v>
          </cell>
          <cell r="CD419">
            <v>0</v>
          </cell>
          <cell r="CE419">
            <v>0</v>
          </cell>
          <cell r="CF419">
            <v>0</v>
          </cell>
          <cell r="CG419">
            <v>0</v>
          </cell>
          <cell r="CH419">
            <v>0</v>
          </cell>
          <cell r="CI419">
            <v>0</v>
          </cell>
          <cell r="CJ419">
            <v>0</v>
          </cell>
          <cell r="CK419">
            <v>0</v>
          </cell>
          <cell r="CL419">
            <v>0</v>
          </cell>
          <cell r="CM419">
            <v>0</v>
          </cell>
          <cell r="CO419">
            <v>0</v>
          </cell>
          <cell r="CQ419">
            <v>0</v>
          </cell>
          <cell r="CR419">
            <v>0</v>
          </cell>
          <cell r="CS419">
            <v>0</v>
          </cell>
          <cell r="CT419">
            <v>267.94463409388845</v>
          </cell>
          <cell r="CU419">
            <v>267.94463409388845</v>
          </cell>
          <cell r="CW419">
            <v>0</v>
          </cell>
        </row>
        <row r="420">
          <cell r="A420">
            <v>778</v>
          </cell>
          <cell r="B420">
            <v>750</v>
          </cell>
          <cell r="C420" t="str">
            <v>QUABOAG</v>
          </cell>
          <cell r="D420">
            <v>3</v>
          </cell>
          <cell r="E420">
            <v>38052</v>
          </cell>
          <cell r="F420">
            <v>0</v>
          </cell>
          <cell r="G420">
            <v>2679</v>
          </cell>
          <cell r="H420">
            <v>40731</v>
          </cell>
          <cell r="J420">
            <v>11881.653666079628</v>
          </cell>
          <cell r="K420">
            <v>0.57489423475683643</v>
          </cell>
          <cell r="L420">
            <v>2679</v>
          </cell>
          <cell r="M420">
            <v>14560.653666079628</v>
          </cell>
          <cell r="O420">
            <v>26170.346333920374</v>
          </cell>
          <cell r="Q420">
            <v>0</v>
          </cell>
          <cell r="R420">
            <v>11881.653666079628</v>
          </cell>
          <cell r="S420">
            <v>2679</v>
          </cell>
          <cell r="T420">
            <v>14560.653666079628</v>
          </cell>
          <cell r="V420">
            <v>23346.54708560475</v>
          </cell>
          <cell r="AA420">
            <v>778</v>
          </cell>
          <cell r="AB420">
            <v>3</v>
          </cell>
          <cell r="AC420">
            <v>0</v>
          </cell>
          <cell r="AD420">
            <v>0</v>
          </cell>
          <cell r="AE420">
            <v>38052</v>
          </cell>
          <cell r="AF420">
            <v>0</v>
          </cell>
          <cell r="AG420">
            <v>0</v>
          </cell>
          <cell r="AH420">
            <v>38052</v>
          </cell>
          <cell r="AI420">
            <v>0</v>
          </cell>
          <cell r="AJ420">
            <v>2679</v>
          </cell>
          <cell r="AK420">
            <v>40731</v>
          </cell>
          <cell r="AL420">
            <v>0</v>
          </cell>
          <cell r="AM420">
            <v>0</v>
          </cell>
          <cell r="AN420">
            <v>0</v>
          </cell>
          <cell r="AO420">
            <v>0</v>
          </cell>
          <cell r="AP420">
            <v>40731</v>
          </cell>
          <cell r="AR420">
            <v>778</v>
          </cell>
          <cell r="AS420">
            <v>0</v>
          </cell>
          <cell r="AT420">
            <v>0</v>
          </cell>
          <cell r="AU420">
            <v>0</v>
          </cell>
          <cell r="AV420">
            <v>0</v>
          </cell>
          <cell r="AW420">
            <v>0</v>
          </cell>
          <cell r="BB420">
            <v>778</v>
          </cell>
          <cell r="BC420">
            <v>750</v>
          </cell>
          <cell r="BD420" t="str">
            <v>QUABOAG</v>
          </cell>
          <cell r="BE420">
            <v>38052</v>
          </cell>
          <cell r="BF420">
            <v>23302</v>
          </cell>
          <cell r="BG420">
            <v>14750</v>
          </cell>
          <cell r="BH420">
            <v>5825.5</v>
          </cell>
          <cell r="BI420">
            <v>0</v>
          </cell>
          <cell r="BJ420">
            <v>0</v>
          </cell>
          <cell r="BK420">
            <v>0</v>
          </cell>
          <cell r="BL420">
            <v>0</v>
          </cell>
          <cell r="BM420">
            <v>92.047085604750464</v>
          </cell>
          <cell r="BN420">
            <v>20667.54708560475</v>
          </cell>
          <cell r="BO420">
            <v>11881.653666079628</v>
          </cell>
          <cell r="CB420">
            <v>778</v>
          </cell>
          <cell r="CC420" t="str">
            <v>QUABOAG</v>
          </cell>
          <cell r="CD420">
            <v>0</v>
          </cell>
          <cell r="CE420">
            <v>0</v>
          </cell>
          <cell r="CF420">
            <v>0</v>
          </cell>
          <cell r="CG420">
            <v>0</v>
          </cell>
          <cell r="CH420">
            <v>0</v>
          </cell>
          <cell r="CI420">
            <v>0</v>
          </cell>
          <cell r="CJ420">
            <v>0</v>
          </cell>
          <cell r="CK420">
            <v>0</v>
          </cell>
          <cell r="CL420">
            <v>0</v>
          </cell>
          <cell r="CM420">
            <v>0</v>
          </cell>
          <cell r="CO420">
            <v>0</v>
          </cell>
          <cell r="CQ420">
            <v>14750</v>
          </cell>
          <cell r="CR420">
            <v>14750</v>
          </cell>
          <cell r="CS420">
            <v>0</v>
          </cell>
          <cell r="CT420">
            <v>92.047085604750464</v>
          </cell>
          <cell r="CU420">
            <v>92.047085604750464</v>
          </cell>
          <cell r="CW420">
            <v>0</v>
          </cell>
        </row>
        <row r="421">
          <cell r="A421">
            <v>780</v>
          </cell>
          <cell r="B421">
            <v>761</v>
          </cell>
          <cell r="C421" t="str">
            <v>WHITMAN HANSON</v>
          </cell>
          <cell r="D421">
            <v>46</v>
          </cell>
          <cell r="E421">
            <v>613045</v>
          </cell>
          <cell r="F421">
            <v>0</v>
          </cell>
          <cell r="G421">
            <v>41069</v>
          </cell>
          <cell r="H421">
            <v>654114</v>
          </cell>
          <cell r="J421">
            <v>17306.827626416434</v>
          </cell>
          <cell r="K421">
            <v>0.13648251484271684</v>
          </cell>
          <cell r="L421">
            <v>41069</v>
          </cell>
          <cell r="M421">
            <v>58375.827626416431</v>
          </cell>
          <cell r="O421">
            <v>595738.17237358354</v>
          </cell>
          <cell r="Q421">
            <v>0</v>
          </cell>
          <cell r="R421">
            <v>17306.827626416434</v>
          </cell>
          <cell r="S421">
            <v>41069</v>
          </cell>
          <cell r="T421">
            <v>58375.827626416431</v>
          </cell>
          <cell r="V421">
            <v>167875.18939620882</v>
          </cell>
          <cell r="AA421">
            <v>780</v>
          </cell>
          <cell r="AB421">
            <v>46</v>
          </cell>
          <cell r="AC421">
            <v>1.0482180293501049E-2</v>
          </cell>
          <cell r="AD421">
            <v>0</v>
          </cell>
          <cell r="AE421">
            <v>613045</v>
          </cell>
          <cell r="AF421">
            <v>0</v>
          </cell>
          <cell r="AG421">
            <v>0</v>
          </cell>
          <cell r="AH421">
            <v>613045</v>
          </cell>
          <cell r="AI421">
            <v>0</v>
          </cell>
          <cell r="AJ421">
            <v>41069</v>
          </cell>
          <cell r="AK421">
            <v>654114</v>
          </cell>
          <cell r="AL421">
            <v>0</v>
          </cell>
          <cell r="AM421">
            <v>0</v>
          </cell>
          <cell r="AN421">
            <v>0</v>
          </cell>
          <cell r="AO421">
            <v>0</v>
          </cell>
          <cell r="AP421">
            <v>654114</v>
          </cell>
          <cell r="AR421">
            <v>780</v>
          </cell>
          <cell r="AS421">
            <v>0</v>
          </cell>
          <cell r="AT421">
            <v>0</v>
          </cell>
          <cell r="AU421">
            <v>0</v>
          </cell>
          <cell r="AV421">
            <v>0</v>
          </cell>
          <cell r="AW421">
            <v>0</v>
          </cell>
          <cell r="BB421">
            <v>780</v>
          </cell>
          <cell r="BC421">
            <v>761</v>
          </cell>
          <cell r="BD421" t="str">
            <v>WHITMAN HANSON</v>
          </cell>
          <cell r="BE421">
            <v>613045</v>
          </cell>
          <cell r="BF421">
            <v>592434</v>
          </cell>
          <cell r="BG421">
            <v>20611</v>
          </cell>
          <cell r="BH421">
            <v>64177</v>
          </cell>
          <cell r="BI421">
            <v>25329</v>
          </cell>
          <cell r="BJ421">
            <v>0</v>
          </cell>
          <cell r="BK421">
            <v>12419.5</v>
          </cell>
          <cell r="BL421">
            <v>3261.75</v>
          </cell>
          <cell r="BM421">
            <v>1007.9393962088216</v>
          </cell>
          <cell r="BN421">
            <v>126806.18939620882</v>
          </cell>
          <cell r="BO421">
            <v>17306.827626416434</v>
          </cell>
          <cell r="CB421">
            <v>780</v>
          </cell>
          <cell r="CC421" t="str">
            <v>WHITMAN HANSON</v>
          </cell>
          <cell r="CD421">
            <v>0</v>
          </cell>
          <cell r="CE421">
            <v>0</v>
          </cell>
          <cell r="CF421">
            <v>0</v>
          </cell>
          <cell r="CG421">
            <v>0</v>
          </cell>
          <cell r="CH421">
            <v>0</v>
          </cell>
          <cell r="CI421">
            <v>0</v>
          </cell>
          <cell r="CJ421">
            <v>0</v>
          </cell>
          <cell r="CK421">
            <v>0</v>
          </cell>
          <cell r="CL421">
            <v>0</v>
          </cell>
          <cell r="CM421">
            <v>0</v>
          </cell>
          <cell r="CO421">
            <v>0</v>
          </cell>
          <cell r="CQ421">
            <v>20611</v>
          </cell>
          <cell r="CR421">
            <v>20611</v>
          </cell>
          <cell r="CS421">
            <v>0</v>
          </cell>
          <cell r="CT421">
            <v>1007.9393962088216</v>
          </cell>
          <cell r="CU421">
            <v>1007.9393962088216</v>
          </cell>
          <cell r="CW421">
            <v>0</v>
          </cell>
        </row>
        <row r="422">
          <cell r="A422">
            <v>801</v>
          </cell>
          <cell r="B422">
            <v>770</v>
          </cell>
          <cell r="C422" t="str">
            <v>ASSABET VALLEY</v>
          </cell>
          <cell r="D422">
            <v>0</v>
          </cell>
          <cell r="E422">
            <v>0</v>
          </cell>
          <cell r="F422">
            <v>0</v>
          </cell>
          <cell r="G422">
            <v>0</v>
          </cell>
          <cell r="H422">
            <v>0</v>
          </cell>
          <cell r="J422">
            <v>0</v>
          </cell>
          <cell r="K422"/>
          <cell r="L422">
            <v>0</v>
          </cell>
          <cell r="M422">
            <v>0</v>
          </cell>
          <cell r="O422">
            <v>0</v>
          </cell>
          <cell r="Q422">
            <v>0</v>
          </cell>
          <cell r="R422">
            <v>0</v>
          </cell>
          <cell r="S422">
            <v>0</v>
          </cell>
          <cell r="T422">
            <v>0</v>
          </cell>
          <cell r="V422">
            <v>0</v>
          </cell>
          <cell r="AA422">
            <v>801</v>
          </cell>
          <cell r="AR422">
            <v>801</v>
          </cell>
          <cell r="BB422">
            <v>801</v>
          </cell>
          <cell r="BC422">
            <v>770</v>
          </cell>
          <cell r="BD422" t="str">
            <v>ASSABET VALLEY</v>
          </cell>
          <cell r="BE422">
            <v>0</v>
          </cell>
          <cell r="BF422">
            <v>0</v>
          </cell>
          <cell r="BG422">
            <v>0</v>
          </cell>
          <cell r="BH422">
            <v>0</v>
          </cell>
          <cell r="BI422">
            <v>0</v>
          </cell>
          <cell r="BJ422">
            <v>0</v>
          </cell>
          <cell r="BK422">
            <v>0</v>
          </cell>
          <cell r="BL422">
            <v>0</v>
          </cell>
          <cell r="BM422">
            <v>0</v>
          </cell>
          <cell r="BN422">
            <v>0</v>
          </cell>
          <cell r="BO422">
            <v>0</v>
          </cell>
          <cell r="CB422">
            <v>801</v>
          </cell>
          <cell r="CC422" t="str">
            <v>ASSABET VALLEY</v>
          </cell>
          <cell r="CD422">
            <v>0</v>
          </cell>
          <cell r="CE422">
            <v>0</v>
          </cell>
          <cell r="CF422">
            <v>0</v>
          </cell>
          <cell r="CG422">
            <v>0</v>
          </cell>
          <cell r="CH422">
            <v>0</v>
          </cell>
          <cell r="CI422">
            <v>0</v>
          </cell>
          <cell r="CJ422">
            <v>0</v>
          </cell>
          <cell r="CK422">
            <v>0</v>
          </cell>
          <cell r="CL422">
            <v>0</v>
          </cell>
          <cell r="CM422">
            <v>0</v>
          </cell>
          <cell r="CO422">
            <v>0</v>
          </cell>
          <cell r="CQ422">
            <v>0</v>
          </cell>
          <cell r="CR422">
            <v>0</v>
          </cell>
          <cell r="CS422">
            <v>0</v>
          </cell>
          <cell r="CT422">
            <v>0</v>
          </cell>
          <cell r="CU422">
            <v>0</v>
          </cell>
          <cell r="CW422">
            <v>0</v>
          </cell>
        </row>
        <row r="423">
          <cell r="A423">
            <v>805</v>
          </cell>
          <cell r="B423">
            <v>708</v>
          </cell>
          <cell r="C423" t="str">
            <v>BLACKSTONE VALLEY</v>
          </cell>
          <cell r="D423">
            <v>0</v>
          </cell>
          <cell r="E423">
            <v>0</v>
          </cell>
          <cell r="F423">
            <v>0</v>
          </cell>
          <cell r="G423">
            <v>0</v>
          </cell>
          <cell r="H423">
            <v>0</v>
          </cell>
          <cell r="J423">
            <v>0</v>
          </cell>
          <cell r="K423"/>
          <cell r="L423">
            <v>0</v>
          </cell>
          <cell r="M423">
            <v>0</v>
          </cell>
          <cell r="O423">
            <v>0</v>
          </cell>
          <cell r="Q423">
            <v>0</v>
          </cell>
          <cell r="R423">
            <v>0</v>
          </cell>
          <cell r="S423">
            <v>0</v>
          </cell>
          <cell r="T423">
            <v>0</v>
          </cell>
          <cell r="V423">
            <v>0</v>
          </cell>
          <cell r="AA423">
            <v>805</v>
          </cell>
          <cell r="AR423">
            <v>805</v>
          </cell>
          <cell r="BB423">
            <v>805</v>
          </cell>
          <cell r="BC423">
            <v>708</v>
          </cell>
          <cell r="BD423" t="str">
            <v>BLACKSTONE VALLEY</v>
          </cell>
          <cell r="BE423">
            <v>0</v>
          </cell>
          <cell r="BF423">
            <v>0</v>
          </cell>
          <cell r="BG423">
            <v>0</v>
          </cell>
          <cell r="BH423">
            <v>0</v>
          </cell>
          <cell r="BI423">
            <v>0</v>
          </cell>
          <cell r="BJ423">
            <v>0</v>
          </cell>
          <cell r="BK423">
            <v>0</v>
          </cell>
          <cell r="BL423">
            <v>0</v>
          </cell>
          <cell r="BM423">
            <v>0</v>
          </cell>
          <cell r="BN423">
            <v>0</v>
          </cell>
          <cell r="BO423">
            <v>0</v>
          </cell>
          <cell r="CB423">
            <v>805</v>
          </cell>
          <cell r="CC423" t="str">
            <v>BLACKSTONE VALLEY</v>
          </cell>
          <cell r="CD423">
            <v>0</v>
          </cell>
          <cell r="CE423">
            <v>0</v>
          </cell>
          <cell r="CF423">
            <v>0</v>
          </cell>
          <cell r="CG423">
            <v>0</v>
          </cell>
          <cell r="CH423">
            <v>0</v>
          </cell>
          <cell r="CI423">
            <v>0</v>
          </cell>
          <cell r="CJ423">
            <v>0</v>
          </cell>
          <cell r="CK423">
            <v>0</v>
          </cell>
          <cell r="CL423">
            <v>0</v>
          </cell>
          <cell r="CM423">
            <v>0</v>
          </cell>
          <cell r="CO423">
            <v>0</v>
          </cell>
          <cell r="CQ423">
            <v>0</v>
          </cell>
          <cell r="CR423">
            <v>0</v>
          </cell>
          <cell r="CS423">
            <v>0</v>
          </cell>
          <cell r="CT423">
            <v>0</v>
          </cell>
          <cell r="CU423">
            <v>0</v>
          </cell>
          <cell r="CW423">
            <v>0</v>
          </cell>
        </row>
        <row r="424">
          <cell r="A424">
            <v>806</v>
          </cell>
          <cell r="B424">
            <v>709</v>
          </cell>
          <cell r="C424" t="str">
            <v>BLUE HILLS</v>
          </cell>
          <cell r="D424">
            <v>0</v>
          </cell>
          <cell r="E424">
            <v>0</v>
          </cell>
          <cell r="F424">
            <v>0</v>
          </cell>
          <cell r="G424">
            <v>0</v>
          </cell>
          <cell r="H424">
            <v>0</v>
          </cell>
          <cell r="J424">
            <v>0</v>
          </cell>
          <cell r="K424"/>
          <cell r="L424">
            <v>0</v>
          </cell>
          <cell r="M424">
            <v>0</v>
          </cell>
          <cell r="O424">
            <v>0</v>
          </cell>
          <cell r="Q424">
            <v>0</v>
          </cell>
          <cell r="R424">
            <v>0</v>
          </cell>
          <cell r="S424">
            <v>0</v>
          </cell>
          <cell r="T424">
            <v>0</v>
          </cell>
          <cell r="V424">
            <v>0</v>
          </cell>
          <cell r="AA424">
            <v>806</v>
          </cell>
          <cell r="AR424">
            <v>806</v>
          </cell>
          <cell r="BB424">
            <v>806</v>
          </cell>
          <cell r="BC424">
            <v>709</v>
          </cell>
          <cell r="BD424" t="str">
            <v>BLUE HILLS</v>
          </cell>
          <cell r="BE424">
            <v>0</v>
          </cell>
          <cell r="BF424">
            <v>0</v>
          </cell>
          <cell r="BG424">
            <v>0</v>
          </cell>
          <cell r="BH424">
            <v>0</v>
          </cell>
          <cell r="BI424">
            <v>0</v>
          </cell>
          <cell r="BJ424">
            <v>0</v>
          </cell>
          <cell r="BK424">
            <v>0</v>
          </cell>
          <cell r="BL424">
            <v>0</v>
          </cell>
          <cell r="BM424">
            <v>0</v>
          </cell>
          <cell r="BN424">
            <v>0</v>
          </cell>
          <cell r="BO424">
            <v>0</v>
          </cell>
          <cell r="CB424">
            <v>806</v>
          </cell>
          <cell r="CC424" t="str">
            <v>BLUE HILLS</v>
          </cell>
          <cell r="CD424">
            <v>0</v>
          </cell>
          <cell r="CE424">
            <v>0</v>
          </cell>
          <cell r="CF424">
            <v>0</v>
          </cell>
          <cell r="CG424">
            <v>0</v>
          </cell>
          <cell r="CH424">
            <v>0</v>
          </cell>
          <cell r="CI424">
            <v>0</v>
          </cell>
          <cell r="CJ424">
            <v>0</v>
          </cell>
          <cell r="CK424">
            <v>0</v>
          </cell>
          <cell r="CL424">
            <v>0</v>
          </cell>
          <cell r="CM424">
            <v>0</v>
          </cell>
          <cell r="CO424">
            <v>0</v>
          </cell>
          <cell r="CQ424">
            <v>0</v>
          </cell>
          <cell r="CR424">
            <v>0</v>
          </cell>
          <cell r="CS424">
            <v>0</v>
          </cell>
          <cell r="CT424">
            <v>0</v>
          </cell>
          <cell r="CU424">
            <v>0</v>
          </cell>
          <cell r="CW424">
            <v>0</v>
          </cell>
        </row>
        <row r="425">
          <cell r="A425">
            <v>810</v>
          </cell>
          <cell r="B425">
            <v>771</v>
          </cell>
          <cell r="C425" t="str">
            <v>BRISTOL PLYMOUTH</v>
          </cell>
          <cell r="D425">
            <v>0</v>
          </cell>
          <cell r="E425">
            <v>0</v>
          </cell>
          <cell r="F425">
            <v>0</v>
          </cell>
          <cell r="G425">
            <v>0</v>
          </cell>
          <cell r="H425">
            <v>0</v>
          </cell>
          <cell r="J425">
            <v>0</v>
          </cell>
          <cell r="K425"/>
          <cell r="L425">
            <v>0</v>
          </cell>
          <cell r="M425">
            <v>0</v>
          </cell>
          <cell r="O425">
            <v>0</v>
          </cell>
          <cell r="Q425">
            <v>0</v>
          </cell>
          <cell r="R425">
            <v>0</v>
          </cell>
          <cell r="S425">
            <v>0</v>
          </cell>
          <cell r="T425">
            <v>0</v>
          </cell>
          <cell r="V425">
            <v>0</v>
          </cell>
          <cell r="AA425">
            <v>810</v>
          </cell>
          <cell r="AR425">
            <v>810</v>
          </cell>
          <cell r="BB425">
            <v>810</v>
          </cell>
          <cell r="BC425">
            <v>771</v>
          </cell>
          <cell r="BD425" t="str">
            <v>BRISTOL PLYMOUTH</v>
          </cell>
          <cell r="BE425">
            <v>0</v>
          </cell>
          <cell r="BF425">
            <v>0</v>
          </cell>
          <cell r="BG425">
            <v>0</v>
          </cell>
          <cell r="BH425">
            <v>0</v>
          </cell>
          <cell r="BI425">
            <v>0</v>
          </cell>
          <cell r="BJ425">
            <v>0</v>
          </cell>
          <cell r="BK425">
            <v>0</v>
          </cell>
          <cell r="BL425">
            <v>0</v>
          </cell>
          <cell r="BM425">
            <v>0</v>
          </cell>
          <cell r="BN425">
            <v>0</v>
          </cell>
          <cell r="BO425">
            <v>0</v>
          </cell>
          <cell r="CB425">
            <v>810</v>
          </cell>
          <cell r="CC425" t="str">
            <v>BRISTOL PLYMOUTH</v>
          </cell>
          <cell r="CD425">
            <v>0</v>
          </cell>
          <cell r="CE425">
            <v>0</v>
          </cell>
          <cell r="CF425">
            <v>0</v>
          </cell>
          <cell r="CG425">
            <v>0</v>
          </cell>
          <cell r="CH425">
            <v>0</v>
          </cell>
          <cell r="CI425">
            <v>0</v>
          </cell>
          <cell r="CJ425">
            <v>0</v>
          </cell>
          <cell r="CK425">
            <v>0</v>
          </cell>
          <cell r="CL425">
            <v>0</v>
          </cell>
          <cell r="CM425">
            <v>0</v>
          </cell>
          <cell r="CO425">
            <v>0</v>
          </cell>
          <cell r="CQ425">
            <v>0</v>
          </cell>
          <cell r="CR425">
            <v>0</v>
          </cell>
          <cell r="CS425">
            <v>0</v>
          </cell>
          <cell r="CT425">
            <v>0</v>
          </cell>
          <cell r="CU425">
            <v>0</v>
          </cell>
          <cell r="CW425">
            <v>0</v>
          </cell>
        </row>
        <row r="426">
          <cell r="A426">
            <v>815</v>
          </cell>
          <cell r="B426">
            <v>779</v>
          </cell>
          <cell r="C426" t="str">
            <v>CAPE COD</v>
          </cell>
          <cell r="D426">
            <v>0</v>
          </cell>
          <cell r="E426">
            <v>0</v>
          </cell>
          <cell r="F426">
            <v>0</v>
          </cell>
          <cell r="G426">
            <v>0</v>
          </cell>
          <cell r="H426">
            <v>0</v>
          </cell>
          <cell r="J426">
            <v>0</v>
          </cell>
          <cell r="K426"/>
          <cell r="L426">
            <v>0</v>
          </cell>
          <cell r="M426">
            <v>0</v>
          </cell>
          <cell r="O426">
            <v>0</v>
          </cell>
          <cell r="Q426">
            <v>0</v>
          </cell>
          <cell r="R426">
            <v>0</v>
          </cell>
          <cell r="S426">
            <v>0</v>
          </cell>
          <cell r="T426">
            <v>0</v>
          </cell>
          <cell r="V426">
            <v>0</v>
          </cell>
          <cell r="AA426">
            <v>815</v>
          </cell>
          <cell r="AR426">
            <v>815</v>
          </cell>
          <cell r="BB426">
            <v>815</v>
          </cell>
          <cell r="BC426">
            <v>779</v>
          </cell>
          <cell r="BD426" t="str">
            <v>CAPE COD</v>
          </cell>
          <cell r="BE426">
            <v>0</v>
          </cell>
          <cell r="BF426">
            <v>0</v>
          </cell>
          <cell r="BG426">
            <v>0</v>
          </cell>
          <cell r="BH426">
            <v>0</v>
          </cell>
          <cell r="BI426">
            <v>0</v>
          </cell>
          <cell r="BJ426">
            <v>0</v>
          </cell>
          <cell r="BK426">
            <v>0</v>
          </cell>
          <cell r="BL426">
            <v>0</v>
          </cell>
          <cell r="BM426">
            <v>0</v>
          </cell>
          <cell r="BN426">
            <v>0</v>
          </cell>
          <cell r="BO426">
            <v>0</v>
          </cell>
          <cell r="CB426">
            <v>815</v>
          </cell>
          <cell r="CC426" t="str">
            <v>CAPE COD</v>
          </cell>
          <cell r="CD426">
            <v>0</v>
          </cell>
          <cell r="CE426">
            <v>0</v>
          </cell>
          <cell r="CF426">
            <v>0</v>
          </cell>
          <cell r="CG426">
            <v>0</v>
          </cell>
          <cell r="CH426">
            <v>0</v>
          </cell>
          <cell r="CI426">
            <v>0</v>
          </cell>
          <cell r="CJ426">
            <v>0</v>
          </cell>
          <cell r="CK426">
            <v>0</v>
          </cell>
          <cell r="CL426">
            <v>0</v>
          </cell>
          <cell r="CM426">
            <v>0</v>
          </cell>
          <cell r="CO426">
            <v>0</v>
          </cell>
          <cell r="CQ426">
            <v>0</v>
          </cell>
          <cell r="CR426">
            <v>0</v>
          </cell>
          <cell r="CS426">
            <v>0</v>
          </cell>
          <cell r="CT426">
            <v>0</v>
          </cell>
          <cell r="CU426">
            <v>0</v>
          </cell>
          <cell r="CW426">
            <v>0</v>
          </cell>
        </row>
        <row r="427">
          <cell r="A427">
            <v>817</v>
          </cell>
          <cell r="B427">
            <v>783</v>
          </cell>
          <cell r="C427" t="str">
            <v>ESSEX NORTH SHORE</v>
          </cell>
          <cell r="D427">
            <v>0</v>
          </cell>
          <cell r="E427">
            <v>0</v>
          </cell>
          <cell r="F427">
            <v>0</v>
          </cell>
          <cell r="G427">
            <v>0</v>
          </cell>
          <cell r="H427">
            <v>0</v>
          </cell>
          <cell r="J427">
            <v>0</v>
          </cell>
          <cell r="K427"/>
          <cell r="L427">
            <v>0</v>
          </cell>
          <cell r="M427">
            <v>0</v>
          </cell>
          <cell r="O427">
            <v>0</v>
          </cell>
          <cell r="Q427">
            <v>0</v>
          </cell>
          <cell r="R427">
            <v>0</v>
          </cell>
          <cell r="S427">
            <v>0</v>
          </cell>
          <cell r="T427">
            <v>0</v>
          </cell>
          <cell r="V427">
            <v>0</v>
          </cell>
          <cell r="AA427">
            <v>817</v>
          </cell>
          <cell r="AR427">
            <v>817</v>
          </cell>
          <cell r="BB427">
            <v>817</v>
          </cell>
          <cell r="BC427">
            <v>783</v>
          </cell>
          <cell r="BD427" t="str">
            <v>ESSEX NORTH SHORE</v>
          </cell>
          <cell r="BE427">
            <v>0</v>
          </cell>
          <cell r="BF427">
            <v>0</v>
          </cell>
          <cell r="BG427">
            <v>0</v>
          </cell>
          <cell r="BH427">
            <v>0</v>
          </cell>
          <cell r="BI427">
            <v>0</v>
          </cell>
          <cell r="BJ427">
            <v>0</v>
          </cell>
          <cell r="BK427">
            <v>0</v>
          </cell>
          <cell r="BL427">
            <v>0</v>
          </cell>
          <cell r="BM427">
            <v>0</v>
          </cell>
          <cell r="BN427">
            <v>0</v>
          </cell>
          <cell r="BO427">
            <v>0</v>
          </cell>
          <cell r="CB427">
            <v>817</v>
          </cell>
          <cell r="CC427" t="str">
            <v>ESSEX NORTH SHORE</v>
          </cell>
          <cell r="CD427">
            <v>0</v>
          </cell>
          <cell r="CE427">
            <v>0</v>
          </cell>
          <cell r="CF427">
            <v>0</v>
          </cell>
          <cell r="CG427">
            <v>0</v>
          </cell>
          <cell r="CH427">
            <v>0</v>
          </cell>
          <cell r="CI427">
            <v>0</v>
          </cell>
          <cell r="CJ427">
            <v>0</v>
          </cell>
          <cell r="CK427">
            <v>0</v>
          </cell>
          <cell r="CL427">
            <v>0</v>
          </cell>
          <cell r="CM427">
            <v>0</v>
          </cell>
          <cell r="CO427">
            <v>0</v>
          </cell>
          <cell r="CQ427">
            <v>0</v>
          </cell>
          <cell r="CR427">
            <v>0</v>
          </cell>
          <cell r="CS427">
            <v>0</v>
          </cell>
          <cell r="CT427">
            <v>0</v>
          </cell>
          <cell r="CU427">
            <v>0</v>
          </cell>
          <cell r="CW427">
            <v>0</v>
          </cell>
        </row>
        <row r="428">
          <cell r="A428">
            <v>818</v>
          </cell>
          <cell r="B428">
            <v>782</v>
          </cell>
          <cell r="C428" t="str">
            <v>FRANKLIN COUNTY</v>
          </cell>
          <cell r="D428">
            <v>0</v>
          </cell>
          <cell r="E428">
            <v>0</v>
          </cell>
          <cell r="F428">
            <v>0</v>
          </cell>
          <cell r="G428">
            <v>0</v>
          </cell>
          <cell r="H428">
            <v>0</v>
          </cell>
          <cell r="J428">
            <v>0</v>
          </cell>
          <cell r="K428"/>
          <cell r="L428">
            <v>0</v>
          </cell>
          <cell r="M428">
            <v>0</v>
          </cell>
          <cell r="O428">
            <v>0</v>
          </cell>
          <cell r="Q428">
            <v>0</v>
          </cell>
          <cell r="R428">
            <v>0</v>
          </cell>
          <cell r="S428">
            <v>0</v>
          </cell>
          <cell r="T428">
            <v>0</v>
          </cell>
          <cell r="V428">
            <v>0</v>
          </cell>
          <cell r="AA428">
            <v>818</v>
          </cell>
          <cell r="AR428">
            <v>818</v>
          </cell>
          <cell r="BB428">
            <v>818</v>
          </cell>
          <cell r="BC428">
            <v>782</v>
          </cell>
          <cell r="BD428" t="str">
            <v>FRANKLIN COUNTY</v>
          </cell>
          <cell r="BE428">
            <v>0</v>
          </cell>
          <cell r="BF428">
            <v>0</v>
          </cell>
          <cell r="BG428">
            <v>0</v>
          </cell>
          <cell r="BH428">
            <v>0</v>
          </cell>
          <cell r="BI428">
            <v>0</v>
          </cell>
          <cell r="BJ428">
            <v>0</v>
          </cell>
          <cell r="BK428">
            <v>0</v>
          </cell>
          <cell r="BL428">
            <v>0</v>
          </cell>
          <cell r="BM428">
            <v>0</v>
          </cell>
          <cell r="BN428">
            <v>0</v>
          </cell>
          <cell r="BO428">
            <v>0</v>
          </cell>
          <cell r="CB428">
            <v>818</v>
          </cell>
          <cell r="CC428" t="str">
            <v>FRANKLIN COUNTY</v>
          </cell>
          <cell r="CD428">
            <v>0</v>
          </cell>
          <cell r="CE428">
            <v>0</v>
          </cell>
          <cell r="CF428">
            <v>0</v>
          </cell>
          <cell r="CG428">
            <v>0</v>
          </cell>
          <cell r="CH428">
            <v>0</v>
          </cell>
          <cell r="CI428">
            <v>0</v>
          </cell>
          <cell r="CJ428">
            <v>0</v>
          </cell>
          <cell r="CK428">
            <v>0</v>
          </cell>
          <cell r="CL428">
            <v>0</v>
          </cell>
          <cell r="CM428">
            <v>0</v>
          </cell>
          <cell r="CO428">
            <v>0</v>
          </cell>
          <cell r="CQ428">
            <v>0</v>
          </cell>
          <cell r="CR428">
            <v>0</v>
          </cell>
          <cell r="CS428">
            <v>0</v>
          </cell>
          <cell r="CT428">
            <v>0</v>
          </cell>
          <cell r="CU428">
            <v>0</v>
          </cell>
          <cell r="CW428">
            <v>0</v>
          </cell>
        </row>
        <row r="429">
          <cell r="A429">
            <v>821</v>
          </cell>
          <cell r="B429">
            <v>722</v>
          </cell>
          <cell r="C429" t="str">
            <v>GREATER FALL RIVER</v>
          </cell>
          <cell r="D429">
            <v>0</v>
          </cell>
          <cell r="E429">
            <v>0</v>
          </cell>
          <cell r="F429">
            <v>0</v>
          </cell>
          <cell r="G429">
            <v>0</v>
          </cell>
          <cell r="H429">
            <v>0</v>
          </cell>
          <cell r="J429">
            <v>0</v>
          </cell>
          <cell r="K429"/>
          <cell r="L429">
            <v>0</v>
          </cell>
          <cell r="M429">
            <v>0</v>
          </cell>
          <cell r="O429">
            <v>0</v>
          </cell>
          <cell r="Q429">
            <v>0</v>
          </cell>
          <cell r="R429">
            <v>0</v>
          </cell>
          <cell r="S429">
            <v>0</v>
          </cell>
          <cell r="T429">
            <v>0</v>
          </cell>
          <cell r="V429">
            <v>0</v>
          </cell>
          <cell r="AA429">
            <v>821</v>
          </cell>
          <cell r="AR429">
            <v>821</v>
          </cell>
          <cell r="BB429">
            <v>821</v>
          </cell>
          <cell r="BC429">
            <v>722</v>
          </cell>
          <cell r="BD429" t="str">
            <v>GREATER FALL RIVER</v>
          </cell>
          <cell r="BE429">
            <v>0</v>
          </cell>
          <cell r="BF429">
            <v>0</v>
          </cell>
          <cell r="BG429">
            <v>0</v>
          </cell>
          <cell r="BH429">
            <v>0</v>
          </cell>
          <cell r="BI429">
            <v>0</v>
          </cell>
          <cell r="BJ429">
            <v>0</v>
          </cell>
          <cell r="BK429">
            <v>0</v>
          </cell>
          <cell r="BL429">
            <v>0</v>
          </cell>
          <cell r="BM429">
            <v>0</v>
          </cell>
          <cell r="BN429">
            <v>0</v>
          </cell>
          <cell r="BO429">
            <v>0</v>
          </cell>
          <cell r="CB429">
            <v>821</v>
          </cell>
          <cell r="CC429" t="str">
            <v>GREATER FALL RIVER</v>
          </cell>
          <cell r="CD429">
            <v>0</v>
          </cell>
          <cell r="CE429">
            <v>0</v>
          </cell>
          <cell r="CF429">
            <v>0</v>
          </cell>
          <cell r="CG429">
            <v>0</v>
          </cell>
          <cell r="CH429">
            <v>0</v>
          </cell>
          <cell r="CI429">
            <v>0</v>
          </cell>
          <cell r="CJ429">
            <v>0</v>
          </cell>
          <cell r="CK429">
            <v>0</v>
          </cell>
          <cell r="CL429">
            <v>0</v>
          </cell>
          <cell r="CM429">
            <v>0</v>
          </cell>
          <cell r="CO429">
            <v>0</v>
          </cell>
          <cell r="CQ429">
            <v>0</v>
          </cell>
          <cell r="CR429">
            <v>0</v>
          </cell>
          <cell r="CS429">
            <v>0</v>
          </cell>
          <cell r="CT429">
            <v>0</v>
          </cell>
          <cell r="CU429">
            <v>0</v>
          </cell>
          <cell r="CW429">
            <v>0</v>
          </cell>
        </row>
        <row r="430">
          <cell r="A430">
            <v>823</v>
          </cell>
          <cell r="B430">
            <v>723</v>
          </cell>
          <cell r="C430" t="str">
            <v>GREATER LAWRENCE</v>
          </cell>
          <cell r="D430">
            <v>0</v>
          </cell>
          <cell r="E430">
            <v>0</v>
          </cell>
          <cell r="F430">
            <v>0</v>
          </cell>
          <cell r="G430">
            <v>0</v>
          </cell>
          <cell r="H430">
            <v>0</v>
          </cell>
          <cell r="J430">
            <v>0</v>
          </cell>
          <cell r="K430"/>
          <cell r="L430">
            <v>0</v>
          </cell>
          <cell r="M430">
            <v>0</v>
          </cell>
          <cell r="O430">
            <v>0</v>
          </cell>
          <cell r="Q430">
            <v>0</v>
          </cell>
          <cell r="R430">
            <v>0</v>
          </cell>
          <cell r="S430">
            <v>0</v>
          </cell>
          <cell r="T430">
            <v>0</v>
          </cell>
          <cell r="V430">
            <v>0</v>
          </cell>
          <cell r="AA430">
            <v>823</v>
          </cell>
          <cell r="AR430">
            <v>823</v>
          </cell>
          <cell r="BB430">
            <v>823</v>
          </cell>
          <cell r="BC430">
            <v>723</v>
          </cell>
          <cell r="BD430" t="str">
            <v>GREATER LAWRENCE</v>
          </cell>
          <cell r="BE430">
            <v>0</v>
          </cell>
          <cell r="BF430">
            <v>0</v>
          </cell>
          <cell r="BG430">
            <v>0</v>
          </cell>
          <cell r="BH430">
            <v>0</v>
          </cell>
          <cell r="BI430">
            <v>0</v>
          </cell>
          <cell r="BJ430">
            <v>0</v>
          </cell>
          <cell r="BK430">
            <v>0</v>
          </cell>
          <cell r="BL430">
            <v>0</v>
          </cell>
          <cell r="BM430">
            <v>0</v>
          </cell>
          <cell r="BN430">
            <v>0</v>
          </cell>
          <cell r="BO430">
            <v>0</v>
          </cell>
          <cell r="CB430">
            <v>823</v>
          </cell>
          <cell r="CC430" t="str">
            <v>GREATER LAWRENCE</v>
          </cell>
          <cell r="CD430">
            <v>0</v>
          </cell>
          <cell r="CE430">
            <v>0</v>
          </cell>
          <cell r="CF430">
            <v>0</v>
          </cell>
          <cell r="CG430">
            <v>0</v>
          </cell>
          <cell r="CH430">
            <v>0</v>
          </cell>
          <cell r="CI430">
            <v>0</v>
          </cell>
          <cell r="CJ430">
            <v>0</v>
          </cell>
          <cell r="CK430">
            <v>0</v>
          </cell>
          <cell r="CL430">
            <v>0</v>
          </cell>
          <cell r="CM430">
            <v>0</v>
          </cell>
          <cell r="CO430">
            <v>0</v>
          </cell>
          <cell r="CQ430">
            <v>0</v>
          </cell>
          <cell r="CR430">
            <v>0</v>
          </cell>
          <cell r="CS430">
            <v>0</v>
          </cell>
          <cell r="CT430">
            <v>0</v>
          </cell>
          <cell r="CU430">
            <v>0</v>
          </cell>
          <cell r="CW430">
            <v>0</v>
          </cell>
        </row>
        <row r="431">
          <cell r="A431">
            <v>825</v>
          </cell>
          <cell r="B431">
            <v>786</v>
          </cell>
          <cell r="C431" t="str">
            <v>GREATER NEW BEDFORD</v>
          </cell>
          <cell r="D431">
            <v>0</v>
          </cell>
          <cell r="E431">
            <v>0</v>
          </cell>
          <cell r="F431">
            <v>0</v>
          </cell>
          <cell r="G431">
            <v>0</v>
          </cell>
          <cell r="H431">
            <v>0</v>
          </cell>
          <cell r="J431">
            <v>0</v>
          </cell>
          <cell r="K431"/>
          <cell r="L431">
            <v>0</v>
          </cell>
          <cell r="M431">
            <v>0</v>
          </cell>
          <cell r="O431">
            <v>0</v>
          </cell>
          <cell r="Q431">
            <v>0</v>
          </cell>
          <cell r="R431">
            <v>0</v>
          </cell>
          <cell r="S431">
            <v>0</v>
          </cell>
          <cell r="T431">
            <v>0</v>
          </cell>
          <cell r="V431">
            <v>0</v>
          </cell>
          <cell r="AA431">
            <v>825</v>
          </cell>
          <cell r="AR431">
            <v>825</v>
          </cell>
          <cell r="BB431">
            <v>825</v>
          </cell>
          <cell r="BC431">
            <v>786</v>
          </cell>
          <cell r="BD431" t="str">
            <v>GREATER NEW BEDFORD</v>
          </cell>
          <cell r="BE431">
            <v>0</v>
          </cell>
          <cell r="BF431">
            <v>0</v>
          </cell>
          <cell r="BG431">
            <v>0</v>
          </cell>
          <cell r="BH431">
            <v>0</v>
          </cell>
          <cell r="BI431">
            <v>0</v>
          </cell>
          <cell r="BJ431">
            <v>0</v>
          </cell>
          <cell r="BK431">
            <v>0</v>
          </cell>
          <cell r="BL431">
            <v>0</v>
          </cell>
          <cell r="BM431">
            <v>0</v>
          </cell>
          <cell r="BN431">
            <v>0</v>
          </cell>
          <cell r="BO431">
            <v>0</v>
          </cell>
          <cell r="CB431">
            <v>825</v>
          </cell>
          <cell r="CC431" t="str">
            <v>GREATER NEW BEDFORD</v>
          </cell>
          <cell r="CD431">
            <v>0</v>
          </cell>
          <cell r="CE431">
            <v>0</v>
          </cell>
          <cell r="CF431">
            <v>0</v>
          </cell>
          <cell r="CG431">
            <v>0</v>
          </cell>
          <cell r="CH431">
            <v>0</v>
          </cell>
          <cell r="CI431">
            <v>0</v>
          </cell>
          <cell r="CJ431">
            <v>0</v>
          </cell>
          <cell r="CK431">
            <v>0</v>
          </cell>
          <cell r="CL431">
            <v>0</v>
          </cell>
          <cell r="CM431">
            <v>0</v>
          </cell>
          <cell r="CO431">
            <v>0</v>
          </cell>
          <cell r="CQ431">
            <v>0</v>
          </cell>
          <cell r="CR431">
            <v>0</v>
          </cell>
          <cell r="CS431">
            <v>0</v>
          </cell>
          <cell r="CT431">
            <v>0</v>
          </cell>
          <cell r="CU431">
            <v>0</v>
          </cell>
          <cell r="CW431">
            <v>0</v>
          </cell>
        </row>
        <row r="432">
          <cell r="A432">
            <v>828</v>
          </cell>
          <cell r="B432">
            <v>767</v>
          </cell>
          <cell r="C432" t="str">
            <v>GREATER LOWELL</v>
          </cell>
          <cell r="D432">
            <v>0</v>
          </cell>
          <cell r="E432">
            <v>0</v>
          </cell>
          <cell r="F432">
            <v>0</v>
          </cell>
          <cell r="G432">
            <v>0</v>
          </cell>
          <cell r="H432">
            <v>0</v>
          </cell>
          <cell r="J432">
            <v>0</v>
          </cell>
          <cell r="K432"/>
          <cell r="L432">
            <v>0</v>
          </cell>
          <cell r="M432">
            <v>0</v>
          </cell>
          <cell r="O432">
            <v>0</v>
          </cell>
          <cell r="Q432">
            <v>0</v>
          </cell>
          <cell r="R432">
            <v>0</v>
          </cell>
          <cell r="S432">
            <v>0</v>
          </cell>
          <cell r="T432">
            <v>0</v>
          </cell>
          <cell r="V432">
            <v>0</v>
          </cell>
          <cell r="AA432">
            <v>828</v>
          </cell>
          <cell r="AR432">
            <v>828</v>
          </cell>
          <cell r="BB432">
            <v>828</v>
          </cell>
          <cell r="BC432">
            <v>767</v>
          </cell>
          <cell r="BD432" t="str">
            <v>GREATER LOWELL</v>
          </cell>
          <cell r="BE432">
            <v>0</v>
          </cell>
          <cell r="BF432">
            <v>0</v>
          </cell>
          <cell r="BG432">
            <v>0</v>
          </cell>
          <cell r="BH432">
            <v>0</v>
          </cell>
          <cell r="BI432">
            <v>0</v>
          </cell>
          <cell r="BJ432">
            <v>0</v>
          </cell>
          <cell r="BK432">
            <v>0</v>
          </cell>
          <cell r="BL432">
            <v>0</v>
          </cell>
          <cell r="BM432">
            <v>0</v>
          </cell>
          <cell r="BN432">
            <v>0</v>
          </cell>
          <cell r="BO432">
            <v>0</v>
          </cell>
          <cell r="CB432">
            <v>828</v>
          </cell>
          <cell r="CC432" t="str">
            <v>GREATER LOWELL</v>
          </cell>
          <cell r="CD432">
            <v>0</v>
          </cell>
          <cell r="CE432">
            <v>0</v>
          </cell>
          <cell r="CF432">
            <v>0</v>
          </cell>
          <cell r="CG432">
            <v>0</v>
          </cell>
          <cell r="CH432">
            <v>0</v>
          </cell>
          <cell r="CI432">
            <v>0</v>
          </cell>
          <cell r="CJ432">
            <v>0</v>
          </cell>
          <cell r="CK432">
            <v>0</v>
          </cell>
          <cell r="CL432">
            <v>0</v>
          </cell>
          <cell r="CM432">
            <v>0</v>
          </cell>
          <cell r="CO432">
            <v>0</v>
          </cell>
          <cell r="CQ432">
            <v>0</v>
          </cell>
          <cell r="CR432">
            <v>0</v>
          </cell>
          <cell r="CS432">
            <v>0</v>
          </cell>
          <cell r="CT432">
            <v>0</v>
          </cell>
          <cell r="CU432">
            <v>0</v>
          </cell>
          <cell r="CW432">
            <v>0</v>
          </cell>
        </row>
        <row r="433">
          <cell r="A433">
            <v>829</v>
          </cell>
          <cell r="B433">
            <v>778</v>
          </cell>
          <cell r="C433" t="str">
            <v>SOUTH MIDDLESEX</v>
          </cell>
          <cell r="D433">
            <v>0</v>
          </cell>
          <cell r="E433">
            <v>0</v>
          </cell>
          <cell r="F433">
            <v>0</v>
          </cell>
          <cell r="G433">
            <v>0</v>
          </cell>
          <cell r="H433">
            <v>0</v>
          </cell>
          <cell r="J433">
            <v>0</v>
          </cell>
          <cell r="K433"/>
          <cell r="L433">
            <v>0</v>
          </cell>
          <cell r="M433">
            <v>0</v>
          </cell>
          <cell r="O433">
            <v>0</v>
          </cell>
          <cell r="Q433">
            <v>0</v>
          </cell>
          <cell r="R433">
            <v>0</v>
          </cell>
          <cell r="S433">
            <v>0</v>
          </cell>
          <cell r="T433">
            <v>0</v>
          </cell>
          <cell r="V433">
            <v>0</v>
          </cell>
          <cell r="AA433">
            <v>829</v>
          </cell>
          <cell r="AR433">
            <v>829</v>
          </cell>
          <cell r="BB433">
            <v>829</v>
          </cell>
          <cell r="BC433">
            <v>778</v>
          </cell>
          <cell r="BD433" t="str">
            <v>SOUTH MIDDLESEX</v>
          </cell>
          <cell r="BE433">
            <v>0</v>
          </cell>
          <cell r="BF433">
            <v>0</v>
          </cell>
          <cell r="BG433">
            <v>0</v>
          </cell>
          <cell r="BH433">
            <v>0</v>
          </cell>
          <cell r="BI433">
            <v>0</v>
          </cell>
          <cell r="BJ433">
            <v>0</v>
          </cell>
          <cell r="BK433">
            <v>0</v>
          </cell>
          <cell r="BL433">
            <v>0</v>
          </cell>
          <cell r="BM433">
            <v>0</v>
          </cell>
          <cell r="BN433">
            <v>0</v>
          </cell>
          <cell r="BO433">
            <v>0</v>
          </cell>
          <cell r="CB433">
            <v>829</v>
          </cell>
          <cell r="CC433" t="str">
            <v>SOUTH MIDDLESEX</v>
          </cell>
          <cell r="CD433">
            <v>0</v>
          </cell>
          <cell r="CE433">
            <v>0</v>
          </cell>
          <cell r="CF433">
            <v>0</v>
          </cell>
          <cell r="CG433">
            <v>0</v>
          </cell>
          <cell r="CH433">
            <v>0</v>
          </cell>
          <cell r="CI433">
            <v>0</v>
          </cell>
          <cell r="CJ433">
            <v>0</v>
          </cell>
          <cell r="CK433">
            <v>0</v>
          </cell>
          <cell r="CL433">
            <v>0</v>
          </cell>
          <cell r="CM433">
            <v>0</v>
          </cell>
          <cell r="CO433">
            <v>0</v>
          </cell>
          <cell r="CQ433">
            <v>0</v>
          </cell>
          <cell r="CR433">
            <v>0</v>
          </cell>
          <cell r="CS433">
            <v>0</v>
          </cell>
          <cell r="CT433">
            <v>0</v>
          </cell>
          <cell r="CU433">
            <v>0</v>
          </cell>
          <cell r="CW433">
            <v>0</v>
          </cell>
        </row>
        <row r="434">
          <cell r="A434">
            <v>830</v>
          </cell>
          <cell r="B434">
            <v>781</v>
          </cell>
          <cell r="C434" t="str">
            <v>MINUTEMAN</v>
          </cell>
          <cell r="D434">
            <v>0</v>
          </cell>
          <cell r="E434">
            <v>0</v>
          </cell>
          <cell r="F434">
            <v>0</v>
          </cell>
          <cell r="G434">
            <v>0</v>
          </cell>
          <cell r="H434">
            <v>0</v>
          </cell>
          <cell r="J434">
            <v>0</v>
          </cell>
          <cell r="K434"/>
          <cell r="L434">
            <v>0</v>
          </cell>
          <cell r="M434">
            <v>0</v>
          </cell>
          <cell r="O434">
            <v>0</v>
          </cell>
          <cell r="Q434">
            <v>0</v>
          </cell>
          <cell r="R434">
            <v>0</v>
          </cell>
          <cell r="S434">
            <v>0</v>
          </cell>
          <cell r="T434">
            <v>0</v>
          </cell>
          <cell r="V434">
            <v>0</v>
          </cell>
          <cell r="AA434">
            <v>830</v>
          </cell>
          <cell r="AR434">
            <v>830</v>
          </cell>
          <cell r="BB434">
            <v>830</v>
          </cell>
          <cell r="BC434">
            <v>781</v>
          </cell>
          <cell r="BD434" t="str">
            <v>MINUTEMAN</v>
          </cell>
          <cell r="BE434">
            <v>0</v>
          </cell>
          <cell r="BF434">
            <v>0</v>
          </cell>
          <cell r="BG434">
            <v>0</v>
          </cell>
          <cell r="BH434">
            <v>0</v>
          </cell>
          <cell r="BI434">
            <v>0</v>
          </cell>
          <cell r="BJ434">
            <v>0</v>
          </cell>
          <cell r="BK434">
            <v>0</v>
          </cell>
          <cell r="BL434">
            <v>0</v>
          </cell>
          <cell r="BM434">
            <v>0</v>
          </cell>
          <cell r="BN434">
            <v>0</v>
          </cell>
          <cell r="BO434">
            <v>0</v>
          </cell>
          <cell r="CB434">
            <v>830</v>
          </cell>
          <cell r="CC434" t="str">
            <v>MINUTEMAN</v>
          </cell>
          <cell r="CD434">
            <v>0</v>
          </cell>
          <cell r="CE434">
            <v>0</v>
          </cell>
          <cell r="CF434">
            <v>0</v>
          </cell>
          <cell r="CG434">
            <v>0</v>
          </cell>
          <cell r="CH434">
            <v>0</v>
          </cell>
          <cell r="CI434">
            <v>0</v>
          </cell>
          <cell r="CJ434">
            <v>0</v>
          </cell>
          <cell r="CK434">
            <v>0</v>
          </cell>
          <cell r="CL434">
            <v>0</v>
          </cell>
          <cell r="CM434">
            <v>0</v>
          </cell>
          <cell r="CO434">
            <v>0</v>
          </cell>
          <cell r="CQ434">
            <v>0</v>
          </cell>
          <cell r="CR434">
            <v>0</v>
          </cell>
          <cell r="CS434">
            <v>0</v>
          </cell>
          <cell r="CT434">
            <v>0</v>
          </cell>
          <cell r="CU434">
            <v>0</v>
          </cell>
          <cell r="CW434">
            <v>0</v>
          </cell>
        </row>
        <row r="435">
          <cell r="A435">
            <v>832</v>
          </cell>
          <cell r="B435">
            <v>735</v>
          </cell>
          <cell r="C435" t="str">
            <v>MONTACHUSETT</v>
          </cell>
          <cell r="D435">
            <v>0</v>
          </cell>
          <cell r="E435">
            <v>0</v>
          </cell>
          <cell r="F435">
            <v>0</v>
          </cell>
          <cell r="G435">
            <v>0</v>
          </cell>
          <cell r="H435">
            <v>0</v>
          </cell>
          <cell r="J435">
            <v>0</v>
          </cell>
          <cell r="K435"/>
          <cell r="L435">
            <v>0</v>
          </cell>
          <cell r="M435">
            <v>0</v>
          </cell>
          <cell r="O435">
            <v>0</v>
          </cell>
          <cell r="Q435">
            <v>0</v>
          </cell>
          <cell r="R435">
            <v>0</v>
          </cell>
          <cell r="S435">
            <v>0</v>
          </cell>
          <cell r="T435">
            <v>0</v>
          </cell>
          <cell r="V435">
            <v>0</v>
          </cell>
          <cell r="AA435">
            <v>832</v>
          </cell>
          <cell r="AR435">
            <v>832</v>
          </cell>
          <cell r="BB435">
            <v>832</v>
          </cell>
          <cell r="BC435">
            <v>735</v>
          </cell>
          <cell r="BD435" t="str">
            <v>MONTACHUSETT</v>
          </cell>
          <cell r="BE435">
            <v>0</v>
          </cell>
          <cell r="BF435">
            <v>0</v>
          </cell>
          <cell r="BG435">
            <v>0</v>
          </cell>
          <cell r="BH435">
            <v>0</v>
          </cell>
          <cell r="BI435">
            <v>0</v>
          </cell>
          <cell r="BJ435">
            <v>0</v>
          </cell>
          <cell r="BK435">
            <v>0</v>
          </cell>
          <cell r="BL435">
            <v>0</v>
          </cell>
          <cell r="BM435">
            <v>0</v>
          </cell>
          <cell r="BN435">
            <v>0</v>
          </cell>
          <cell r="BO435">
            <v>0</v>
          </cell>
          <cell r="CB435">
            <v>832</v>
          </cell>
          <cell r="CC435" t="str">
            <v>MONTACHUSETT</v>
          </cell>
          <cell r="CD435">
            <v>0</v>
          </cell>
          <cell r="CE435">
            <v>0</v>
          </cell>
          <cell r="CF435">
            <v>0</v>
          </cell>
          <cell r="CG435">
            <v>0</v>
          </cell>
          <cell r="CH435">
            <v>0</v>
          </cell>
          <cell r="CI435">
            <v>0</v>
          </cell>
          <cell r="CJ435">
            <v>0</v>
          </cell>
          <cell r="CK435">
            <v>0</v>
          </cell>
          <cell r="CL435">
            <v>0</v>
          </cell>
          <cell r="CM435">
            <v>0</v>
          </cell>
          <cell r="CO435">
            <v>0</v>
          </cell>
          <cell r="CQ435">
            <v>0</v>
          </cell>
          <cell r="CR435">
            <v>0</v>
          </cell>
          <cell r="CS435">
            <v>0</v>
          </cell>
          <cell r="CT435">
            <v>0</v>
          </cell>
          <cell r="CU435">
            <v>0</v>
          </cell>
          <cell r="CW435">
            <v>0</v>
          </cell>
        </row>
        <row r="436">
          <cell r="A436">
            <v>851</v>
          </cell>
          <cell r="B436">
            <v>743</v>
          </cell>
          <cell r="C436" t="str">
            <v>NORTHERN BERKSHIRE</v>
          </cell>
          <cell r="D436">
            <v>0</v>
          </cell>
          <cell r="E436">
            <v>0</v>
          </cell>
          <cell r="F436">
            <v>0</v>
          </cell>
          <cell r="G436">
            <v>0</v>
          </cell>
          <cell r="H436">
            <v>0</v>
          </cell>
          <cell r="J436">
            <v>0</v>
          </cell>
          <cell r="K436"/>
          <cell r="L436">
            <v>0</v>
          </cell>
          <cell r="M436">
            <v>0</v>
          </cell>
          <cell r="O436">
            <v>0</v>
          </cell>
          <cell r="Q436">
            <v>0</v>
          </cell>
          <cell r="R436">
            <v>0</v>
          </cell>
          <cell r="S436">
            <v>0</v>
          </cell>
          <cell r="T436">
            <v>0</v>
          </cell>
          <cell r="V436">
            <v>0</v>
          </cell>
          <cell r="AA436">
            <v>851</v>
          </cell>
          <cell r="AR436">
            <v>851</v>
          </cell>
          <cell r="BB436">
            <v>851</v>
          </cell>
          <cell r="BC436">
            <v>743</v>
          </cell>
          <cell r="BD436" t="str">
            <v>NORTHERN BERKSHIRE</v>
          </cell>
          <cell r="BE436">
            <v>0</v>
          </cell>
          <cell r="BF436">
            <v>0</v>
          </cell>
          <cell r="BG436">
            <v>0</v>
          </cell>
          <cell r="BH436">
            <v>0</v>
          </cell>
          <cell r="BI436">
            <v>0</v>
          </cell>
          <cell r="BJ436">
            <v>0</v>
          </cell>
          <cell r="BK436">
            <v>0</v>
          </cell>
          <cell r="BL436">
            <v>0</v>
          </cell>
          <cell r="BM436">
            <v>0</v>
          </cell>
          <cell r="BN436">
            <v>0</v>
          </cell>
          <cell r="BO436">
            <v>0</v>
          </cell>
          <cell r="CB436">
            <v>851</v>
          </cell>
          <cell r="CC436" t="str">
            <v>NORTHERN BERKSHIRE</v>
          </cell>
          <cell r="CD436">
            <v>0</v>
          </cell>
          <cell r="CE436">
            <v>0</v>
          </cell>
          <cell r="CF436">
            <v>0</v>
          </cell>
          <cell r="CG436">
            <v>0</v>
          </cell>
          <cell r="CH436">
            <v>0</v>
          </cell>
          <cell r="CI436">
            <v>0</v>
          </cell>
          <cell r="CJ436">
            <v>0</v>
          </cell>
          <cell r="CK436">
            <v>0</v>
          </cell>
          <cell r="CL436">
            <v>0</v>
          </cell>
          <cell r="CM436">
            <v>0</v>
          </cell>
          <cell r="CO436">
            <v>0</v>
          </cell>
          <cell r="CQ436">
            <v>0</v>
          </cell>
          <cell r="CR436">
            <v>0</v>
          </cell>
          <cell r="CS436">
            <v>0</v>
          </cell>
          <cell r="CT436">
            <v>0</v>
          </cell>
          <cell r="CU436">
            <v>0</v>
          </cell>
          <cell r="CW436">
            <v>0</v>
          </cell>
        </row>
        <row r="437">
          <cell r="A437">
            <v>852</v>
          </cell>
          <cell r="B437">
            <v>739</v>
          </cell>
          <cell r="C437" t="str">
            <v>NASHOBA VALLEY</v>
          </cell>
          <cell r="D437">
            <v>0</v>
          </cell>
          <cell r="E437">
            <v>0</v>
          </cell>
          <cell r="F437">
            <v>0</v>
          </cell>
          <cell r="G437">
            <v>0</v>
          </cell>
          <cell r="H437">
            <v>0</v>
          </cell>
          <cell r="J437">
            <v>0</v>
          </cell>
          <cell r="K437"/>
          <cell r="L437">
            <v>0</v>
          </cell>
          <cell r="M437">
            <v>0</v>
          </cell>
          <cell r="O437">
            <v>0</v>
          </cell>
          <cell r="Q437">
            <v>0</v>
          </cell>
          <cell r="R437">
            <v>0</v>
          </cell>
          <cell r="S437">
            <v>0</v>
          </cell>
          <cell r="T437">
            <v>0</v>
          </cell>
          <cell r="V437">
            <v>0</v>
          </cell>
          <cell r="AA437">
            <v>852</v>
          </cell>
          <cell r="AR437">
            <v>852</v>
          </cell>
          <cell r="BB437">
            <v>852</v>
          </cell>
          <cell r="BC437">
            <v>739</v>
          </cell>
          <cell r="BD437" t="str">
            <v>NASHOBA VALLEY</v>
          </cell>
          <cell r="BE437">
            <v>0</v>
          </cell>
          <cell r="BF437">
            <v>0</v>
          </cell>
          <cell r="BG437">
            <v>0</v>
          </cell>
          <cell r="BH437">
            <v>0</v>
          </cell>
          <cell r="BI437">
            <v>0</v>
          </cell>
          <cell r="BJ437">
            <v>0</v>
          </cell>
          <cell r="BK437">
            <v>0</v>
          </cell>
          <cell r="BL437">
            <v>0</v>
          </cell>
          <cell r="BM437">
            <v>0</v>
          </cell>
          <cell r="BN437">
            <v>0</v>
          </cell>
          <cell r="BO437">
            <v>0</v>
          </cell>
          <cell r="CB437">
            <v>852</v>
          </cell>
          <cell r="CC437" t="str">
            <v>NASHOBA VALLEY</v>
          </cell>
          <cell r="CD437">
            <v>0</v>
          </cell>
          <cell r="CE437">
            <v>0</v>
          </cell>
          <cell r="CF437">
            <v>0</v>
          </cell>
          <cell r="CG437">
            <v>0</v>
          </cell>
          <cell r="CH437">
            <v>0</v>
          </cell>
          <cell r="CI437">
            <v>0</v>
          </cell>
          <cell r="CJ437">
            <v>0</v>
          </cell>
          <cell r="CK437">
            <v>0</v>
          </cell>
          <cell r="CL437">
            <v>0</v>
          </cell>
          <cell r="CM437">
            <v>0</v>
          </cell>
          <cell r="CO437">
            <v>0</v>
          </cell>
          <cell r="CQ437">
            <v>0</v>
          </cell>
          <cell r="CR437">
            <v>0</v>
          </cell>
          <cell r="CS437">
            <v>0</v>
          </cell>
          <cell r="CT437">
            <v>0</v>
          </cell>
          <cell r="CU437">
            <v>0</v>
          </cell>
          <cell r="CW437">
            <v>0</v>
          </cell>
        </row>
        <row r="438">
          <cell r="A438">
            <v>853</v>
          </cell>
          <cell r="B438">
            <v>742</v>
          </cell>
          <cell r="C438" t="str">
            <v>NORTHEAST METROPOLITAN</v>
          </cell>
          <cell r="D438">
            <v>0</v>
          </cell>
          <cell r="E438">
            <v>0</v>
          </cell>
          <cell r="F438">
            <v>0</v>
          </cell>
          <cell r="G438">
            <v>0</v>
          </cell>
          <cell r="H438">
            <v>0</v>
          </cell>
          <cell r="J438">
            <v>0</v>
          </cell>
          <cell r="K438"/>
          <cell r="L438">
            <v>0</v>
          </cell>
          <cell r="M438">
            <v>0</v>
          </cell>
          <cell r="O438">
            <v>0</v>
          </cell>
          <cell r="Q438">
            <v>0</v>
          </cell>
          <cell r="R438">
            <v>0</v>
          </cell>
          <cell r="S438">
            <v>0</v>
          </cell>
          <cell r="T438">
            <v>0</v>
          </cell>
          <cell r="V438">
            <v>0</v>
          </cell>
          <cell r="AA438">
            <v>853</v>
          </cell>
          <cell r="AR438">
            <v>853</v>
          </cell>
          <cell r="BB438">
            <v>853</v>
          </cell>
          <cell r="BC438">
            <v>742</v>
          </cell>
          <cell r="BD438" t="str">
            <v>NORTHEAST METROPOLITAN</v>
          </cell>
          <cell r="BE438">
            <v>0</v>
          </cell>
          <cell r="BF438">
            <v>0</v>
          </cell>
          <cell r="BG438">
            <v>0</v>
          </cell>
          <cell r="BH438">
            <v>0</v>
          </cell>
          <cell r="BI438">
            <v>0</v>
          </cell>
          <cell r="BJ438">
            <v>0</v>
          </cell>
          <cell r="BK438">
            <v>0</v>
          </cell>
          <cell r="BL438">
            <v>0</v>
          </cell>
          <cell r="BM438">
            <v>0</v>
          </cell>
          <cell r="BN438">
            <v>0</v>
          </cell>
          <cell r="BO438">
            <v>0</v>
          </cell>
          <cell r="CB438">
            <v>853</v>
          </cell>
          <cell r="CC438" t="str">
            <v>NORTHEAST METROPOLITAN</v>
          </cell>
          <cell r="CD438">
            <v>0</v>
          </cell>
          <cell r="CE438">
            <v>0</v>
          </cell>
          <cell r="CF438">
            <v>0</v>
          </cell>
          <cell r="CG438">
            <v>0</v>
          </cell>
          <cell r="CH438">
            <v>0</v>
          </cell>
          <cell r="CI438">
            <v>0</v>
          </cell>
          <cell r="CJ438">
            <v>0</v>
          </cell>
          <cell r="CK438">
            <v>0</v>
          </cell>
          <cell r="CL438">
            <v>0</v>
          </cell>
          <cell r="CM438">
            <v>0</v>
          </cell>
          <cell r="CO438">
            <v>0</v>
          </cell>
          <cell r="CQ438">
            <v>0</v>
          </cell>
          <cell r="CR438">
            <v>0</v>
          </cell>
          <cell r="CS438">
            <v>0</v>
          </cell>
          <cell r="CT438">
            <v>0</v>
          </cell>
          <cell r="CU438">
            <v>0</v>
          </cell>
          <cell r="CW438">
            <v>0</v>
          </cell>
        </row>
        <row r="439">
          <cell r="A439">
            <v>855</v>
          </cell>
          <cell r="B439">
            <v>784</v>
          </cell>
          <cell r="C439" t="str">
            <v>OLD COLONY</v>
          </cell>
          <cell r="D439">
            <v>0</v>
          </cell>
          <cell r="E439">
            <v>0</v>
          </cell>
          <cell r="F439">
            <v>0</v>
          </cell>
          <cell r="G439">
            <v>0</v>
          </cell>
          <cell r="H439">
            <v>0</v>
          </cell>
          <cell r="J439">
            <v>0</v>
          </cell>
          <cell r="K439"/>
          <cell r="L439">
            <v>0</v>
          </cell>
          <cell r="M439">
            <v>0</v>
          </cell>
          <cell r="O439">
            <v>0</v>
          </cell>
          <cell r="Q439">
            <v>0</v>
          </cell>
          <cell r="R439">
            <v>0</v>
          </cell>
          <cell r="S439">
            <v>0</v>
          </cell>
          <cell r="T439">
            <v>0</v>
          </cell>
          <cell r="V439">
            <v>0</v>
          </cell>
          <cell r="AA439">
            <v>855</v>
          </cell>
          <cell r="AR439">
            <v>855</v>
          </cell>
          <cell r="BB439">
            <v>855</v>
          </cell>
          <cell r="BC439">
            <v>784</v>
          </cell>
          <cell r="BD439" t="str">
            <v>OLD COLONY</v>
          </cell>
          <cell r="BE439">
            <v>0</v>
          </cell>
          <cell r="BF439">
            <v>0</v>
          </cell>
          <cell r="BG439">
            <v>0</v>
          </cell>
          <cell r="BH439">
            <v>0</v>
          </cell>
          <cell r="BI439">
            <v>0</v>
          </cell>
          <cell r="BJ439">
            <v>0</v>
          </cell>
          <cell r="BK439">
            <v>0</v>
          </cell>
          <cell r="BL439">
            <v>0</v>
          </cell>
          <cell r="BM439">
            <v>0</v>
          </cell>
          <cell r="BN439">
            <v>0</v>
          </cell>
          <cell r="BO439">
            <v>0</v>
          </cell>
          <cell r="CB439">
            <v>855</v>
          </cell>
          <cell r="CC439" t="str">
            <v>OLD COLONY</v>
          </cell>
          <cell r="CD439">
            <v>0</v>
          </cell>
          <cell r="CE439">
            <v>0</v>
          </cell>
          <cell r="CF439">
            <v>0</v>
          </cell>
          <cell r="CG439">
            <v>0</v>
          </cell>
          <cell r="CH439">
            <v>0</v>
          </cell>
          <cell r="CI439">
            <v>0</v>
          </cell>
          <cell r="CJ439">
            <v>0</v>
          </cell>
          <cell r="CK439">
            <v>0</v>
          </cell>
          <cell r="CL439">
            <v>0</v>
          </cell>
          <cell r="CM439">
            <v>0</v>
          </cell>
          <cell r="CO439">
            <v>0</v>
          </cell>
          <cell r="CQ439">
            <v>0</v>
          </cell>
          <cell r="CR439">
            <v>0</v>
          </cell>
          <cell r="CS439">
            <v>0</v>
          </cell>
          <cell r="CT439">
            <v>0</v>
          </cell>
          <cell r="CU439">
            <v>0</v>
          </cell>
          <cell r="CW439">
            <v>0</v>
          </cell>
        </row>
        <row r="440">
          <cell r="A440">
            <v>860</v>
          </cell>
          <cell r="B440">
            <v>773</v>
          </cell>
          <cell r="C440" t="str">
            <v>PATHFINDER</v>
          </cell>
          <cell r="D440">
            <v>0</v>
          </cell>
          <cell r="E440">
            <v>0</v>
          </cell>
          <cell r="F440">
            <v>0</v>
          </cell>
          <cell r="G440">
            <v>0</v>
          </cell>
          <cell r="H440">
            <v>0</v>
          </cell>
          <cell r="J440">
            <v>0</v>
          </cell>
          <cell r="K440"/>
          <cell r="L440">
            <v>0</v>
          </cell>
          <cell r="M440">
            <v>0</v>
          </cell>
          <cell r="O440">
            <v>0</v>
          </cell>
          <cell r="Q440">
            <v>0</v>
          </cell>
          <cell r="R440">
            <v>0</v>
          </cell>
          <cell r="S440">
            <v>0</v>
          </cell>
          <cell r="T440">
            <v>0</v>
          </cell>
          <cell r="V440">
            <v>0</v>
          </cell>
          <cell r="AA440">
            <v>860</v>
          </cell>
          <cell r="AR440">
            <v>860</v>
          </cell>
          <cell r="BB440">
            <v>860</v>
          </cell>
          <cell r="BC440">
            <v>773</v>
          </cell>
          <cell r="BD440" t="str">
            <v>PATHFINDER</v>
          </cell>
          <cell r="BE440">
            <v>0</v>
          </cell>
          <cell r="BF440">
            <v>0</v>
          </cell>
          <cell r="BG440">
            <v>0</v>
          </cell>
          <cell r="BH440">
            <v>0</v>
          </cell>
          <cell r="BI440">
            <v>0</v>
          </cell>
          <cell r="BJ440">
            <v>0</v>
          </cell>
          <cell r="BK440">
            <v>0</v>
          </cell>
          <cell r="BL440">
            <v>0</v>
          </cell>
          <cell r="BM440">
            <v>0</v>
          </cell>
          <cell r="BN440">
            <v>0</v>
          </cell>
          <cell r="BO440">
            <v>0</v>
          </cell>
          <cell r="CB440">
            <v>860</v>
          </cell>
          <cell r="CC440" t="str">
            <v>PATHFINDER</v>
          </cell>
          <cell r="CD440">
            <v>0</v>
          </cell>
          <cell r="CE440">
            <v>0</v>
          </cell>
          <cell r="CF440">
            <v>0</v>
          </cell>
          <cell r="CG440">
            <v>0</v>
          </cell>
          <cell r="CH440">
            <v>0</v>
          </cell>
          <cell r="CI440">
            <v>0</v>
          </cell>
          <cell r="CJ440">
            <v>0</v>
          </cell>
          <cell r="CK440">
            <v>0</v>
          </cell>
          <cell r="CL440">
            <v>0</v>
          </cell>
          <cell r="CM440">
            <v>0</v>
          </cell>
          <cell r="CO440">
            <v>0</v>
          </cell>
          <cell r="CQ440">
            <v>0</v>
          </cell>
          <cell r="CR440">
            <v>0</v>
          </cell>
          <cell r="CS440">
            <v>0</v>
          </cell>
          <cell r="CT440">
            <v>0</v>
          </cell>
          <cell r="CU440">
            <v>0</v>
          </cell>
          <cell r="CW440">
            <v>0</v>
          </cell>
        </row>
        <row r="441">
          <cell r="A441">
            <v>871</v>
          </cell>
          <cell r="B441">
            <v>751</v>
          </cell>
          <cell r="C441" t="str">
            <v>SHAWSHEEN VALLEY</v>
          </cell>
          <cell r="D441">
            <v>0</v>
          </cell>
          <cell r="E441">
            <v>0</v>
          </cell>
          <cell r="F441">
            <v>0</v>
          </cell>
          <cell r="G441">
            <v>0</v>
          </cell>
          <cell r="H441">
            <v>0</v>
          </cell>
          <cell r="J441">
            <v>0</v>
          </cell>
          <cell r="K441"/>
          <cell r="L441">
            <v>0</v>
          </cell>
          <cell r="M441">
            <v>0</v>
          </cell>
          <cell r="O441">
            <v>0</v>
          </cell>
          <cell r="Q441">
            <v>0</v>
          </cell>
          <cell r="R441">
            <v>0</v>
          </cell>
          <cell r="S441">
            <v>0</v>
          </cell>
          <cell r="T441">
            <v>0</v>
          </cell>
          <cell r="V441">
            <v>0</v>
          </cell>
          <cell r="AA441">
            <v>871</v>
          </cell>
          <cell r="AR441">
            <v>871</v>
          </cell>
          <cell r="BB441">
            <v>871</v>
          </cell>
          <cell r="BC441">
            <v>751</v>
          </cell>
          <cell r="BD441" t="str">
            <v>SHAWSHEEN VALLEY</v>
          </cell>
          <cell r="BE441">
            <v>0</v>
          </cell>
          <cell r="BF441">
            <v>0</v>
          </cell>
          <cell r="BG441">
            <v>0</v>
          </cell>
          <cell r="BH441">
            <v>0</v>
          </cell>
          <cell r="BI441">
            <v>0</v>
          </cell>
          <cell r="BJ441">
            <v>0</v>
          </cell>
          <cell r="BK441">
            <v>0</v>
          </cell>
          <cell r="BL441">
            <v>0</v>
          </cell>
          <cell r="BM441">
            <v>0</v>
          </cell>
          <cell r="BN441">
            <v>0</v>
          </cell>
          <cell r="BO441">
            <v>0</v>
          </cell>
          <cell r="CB441">
            <v>871</v>
          </cell>
          <cell r="CC441" t="str">
            <v>SHAWSHEEN VALLEY</v>
          </cell>
          <cell r="CD441">
            <v>0</v>
          </cell>
          <cell r="CE441">
            <v>0</v>
          </cell>
          <cell r="CF441">
            <v>0</v>
          </cell>
          <cell r="CG441">
            <v>0</v>
          </cell>
          <cell r="CH441">
            <v>0</v>
          </cell>
          <cell r="CI441">
            <v>0</v>
          </cell>
          <cell r="CJ441">
            <v>0</v>
          </cell>
          <cell r="CK441">
            <v>0</v>
          </cell>
          <cell r="CL441">
            <v>0</v>
          </cell>
          <cell r="CM441">
            <v>0</v>
          </cell>
          <cell r="CO441">
            <v>0</v>
          </cell>
          <cell r="CQ441">
            <v>0</v>
          </cell>
          <cell r="CR441">
            <v>0</v>
          </cell>
          <cell r="CS441">
            <v>0</v>
          </cell>
          <cell r="CT441">
            <v>0</v>
          </cell>
          <cell r="CU441">
            <v>0</v>
          </cell>
          <cell r="CW441">
            <v>0</v>
          </cell>
        </row>
        <row r="442">
          <cell r="A442">
            <v>872</v>
          </cell>
          <cell r="B442">
            <v>754</v>
          </cell>
          <cell r="C442" t="str">
            <v>SOUTHEASTERN</v>
          </cell>
          <cell r="D442">
            <v>0</v>
          </cell>
          <cell r="E442">
            <v>0</v>
          </cell>
          <cell r="F442">
            <v>0</v>
          </cell>
          <cell r="G442">
            <v>0</v>
          </cell>
          <cell r="H442">
            <v>0</v>
          </cell>
          <cell r="J442">
            <v>0</v>
          </cell>
          <cell r="K442"/>
          <cell r="L442">
            <v>0</v>
          </cell>
          <cell r="M442">
            <v>0</v>
          </cell>
          <cell r="O442">
            <v>0</v>
          </cell>
          <cell r="Q442">
            <v>0</v>
          </cell>
          <cell r="R442">
            <v>0</v>
          </cell>
          <cell r="S442">
            <v>0</v>
          </cell>
          <cell r="T442">
            <v>0</v>
          </cell>
          <cell r="V442">
            <v>0</v>
          </cell>
          <cell r="AA442">
            <v>872</v>
          </cell>
          <cell r="AR442">
            <v>872</v>
          </cell>
          <cell r="BB442">
            <v>872</v>
          </cell>
          <cell r="BC442">
            <v>754</v>
          </cell>
          <cell r="BD442" t="str">
            <v>SOUTHEASTERN</v>
          </cell>
          <cell r="BE442">
            <v>0</v>
          </cell>
          <cell r="BF442">
            <v>0</v>
          </cell>
          <cell r="BG442">
            <v>0</v>
          </cell>
          <cell r="BH442">
            <v>0</v>
          </cell>
          <cell r="BI442">
            <v>0</v>
          </cell>
          <cell r="BJ442">
            <v>0</v>
          </cell>
          <cell r="BK442">
            <v>0</v>
          </cell>
          <cell r="BL442">
            <v>0</v>
          </cell>
          <cell r="BM442">
            <v>0</v>
          </cell>
          <cell r="BN442">
            <v>0</v>
          </cell>
          <cell r="BO442">
            <v>0</v>
          </cell>
          <cell r="CB442">
            <v>872</v>
          </cell>
          <cell r="CC442" t="str">
            <v>SOUTHEASTERN</v>
          </cell>
          <cell r="CD442">
            <v>0</v>
          </cell>
          <cell r="CE442">
            <v>0</v>
          </cell>
          <cell r="CF442">
            <v>0</v>
          </cell>
          <cell r="CG442">
            <v>0</v>
          </cell>
          <cell r="CH442">
            <v>0</v>
          </cell>
          <cell r="CI442">
            <v>0</v>
          </cell>
          <cell r="CJ442">
            <v>0</v>
          </cell>
          <cell r="CK442">
            <v>0</v>
          </cell>
          <cell r="CL442">
            <v>0</v>
          </cell>
          <cell r="CM442">
            <v>0</v>
          </cell>
          <cell r="CO442">
            <v>0</v>
          </cell>
          <cell r="CQ442">
            <v>0</v>
          </cell>
          <cell r="CR442">
            <v>0</v>
          </cell>
          <cell r="CS442">
            <v>0</v>
          </cell>
          <cell r="CT442">
            <v>0</v>
          </cell>
          <cell r="CU442">
            <v>0</v>
          </cell>
          <cell r="CW442">
            <v>0</v>
          </cell>
        </row>
        <row r="443">
          <cell r="A443">
            <v>873</v>
          </cell>
          <cell r="B443">
            <v>753</v>
          </cell>
          <cell r="C443" t="str">
            <v>SOUTH SHORE</v>
          </cell>
          <cell r="D443">
            <v>0</v>
          </cell>
          <cell r="E443">
            <v>0</v>
          </cell>
          <cell r="F443">
            <v>0</v>
          </cell>
          <cell r="G443">
            <v>0</v>
          </cell>
          <cell r="H443">
            <v>0</v>
          </cell>
          <cell r="J443">
            <v>0</v>
          </cell>
          <cell r="K443"/>
          <cell r="L443">
            <v>0</v>
          </cell>
          <cell r="M443">
            <v>0</v>
          </cell>
          <cell r="O443">
            <v>0</v>
          </cell>
          <cell r="Q443">
            <v>0</v>
          </cell>
          <cell r="R443">
            <v>0</v>
          </cell>
          <cell r="S443">
            <v>0</v>
          </cell>
          <cell r="T443">
            <v>0</v>
          </cell>
          <cell r="V443">
            <v>0</v>
          </cell>
          <cell r="AA443">
            <v>873</v>
          </cell>
          <cell r="AR443">
            <v>873</v>
          </cell>
          <cell r="BB443">
            <v>873</v>
          </cell>
          <cell r="BC443">
            <v>753</v>
          </cell>
          <cell r="BD443" t="str">
            <v>SOUTH SHORE</v>
          </cell>
          <cell r="BE443">
            <v>0</v>
          </cell>
          <cell r="BF443">
            <v>0</v>
          </cell>
          <cell r="BG443">
            <v>0</v>
          </cell>
          <cell r="BH443">
            <v>0</v>
          </cell>
          <cell r="BI443">
            <v>0</v>
          </cell>
          <cell r="BJ443">
            <v>0</v>
          </cell>
          <cell r="BK443">
            <v>0</v>
          </cell>
          <cell r="BL443">
            <v>0</v>
          </cell>
          <cell r="BM443">
            <v>0</v>
          </cell>
          <cell r="BN443">
            <v>0</v>
          </cell>
          <cell r="BO443">
            <v>0</v>
          </cell>
          <cell r="CB443">
            <v>873</v>
          </cell>
          <cell r="CC443" t="str">
            <v>SOUTH SHORE</v>
          </cell>
          <cell r="CD443">
            <v>0</v>
          </cell>
          <cell r="CE443">
            <v>0</v>
          </cell>
          <cell r="CF443">
            <v>0</v>
          </cell>
          <cell r="CG443">
            <v>0</v>
          </cell>
          <cell r="CH443">
            <v>0</v>
          </cell>
          <cell r="CI443">
            <v>0</v>
          </cell>
          <cell r="CJ443">
            <v>0</v>
          </cell>
          <cell r="CK443">
            <v>0</v>
          </cell>
          <cell r="CL443">
            <v>0</v>
          </cell>
          <cell r="CM443">
            <v>0</v>
          </cell>
          <cell r="CO443">
            <v>0</v>
          </cell>
          <cell r="CQ443">
            <v>0</v>
          </cell>
          <cell r="CR443">
            <v>0</v>
          </cell>
          <cell r="CS443">
            <v>0</v>
          </cell>
          <cell r="CT443">
            <v>0</v>
          </cell>
          <cell r="CU443">
            <v>0</v>
          </cell>
          <cell r="CW443">
            <v>0</v>
          </cell>
        </row>
        <row r="444">
          <cell r="A444">
            <v>876</v>
          </cell>
          <cell r="B444">
            <v>762</v>
          </cell>
          <cell r="C444" t="str">
            <v>SOUTHERN WORCESTER</v>
          </cell>
          <cell r="D444">
            <v>0</v>
          </cell>
          <cell r="E444">
            <v>0</v>
          </cell>
          <cell r="F444">
            <v>0</v>
          </cell>
          <cell r="G444">
            <v>0</v>
          </cell>
          <cell r="H444">
            <v>0</v>
          </cell>
          <cell r="J444">
            <v>0</v>
          </cell>
          <cell r="K444"/>
          <cell r="L444">
            <v>0</v>
          </cell>
          <cell r="M444">
            <v>0</v>
          </cell>
          <cell r="O444">
            <v>0</v>
          </cell>
          <cell r="Q444">
            <v>0</v>
          </cell>
          <cell r="R444">
            <v>0</v>
          </cell>
          <cell r="S444">
            <v>0</v>
          </cell>
          <cell r="T444">
            <v>0</v>
          </cell>
          <cell r="V444">
            <v>0</v>
          </cell>
          <cell r="AA444">
            <v>876</v>
          </cell>
          <cell r="AR444">
            <v>876</v>
          </cell>
          <cell r="BB444">
            <v>876</v>
          </cell>
          <cell r="BC444">
            <v>762</v>
          </cell>
          <cell r="BD444" t="str">
            <v>SOUTHERN WORCESTER</v>
          </cell>
          <cell r="BE444">
            <v>0</v>
          </cell>
          <cell r="BF444">
            <v>0</v>
          </cell>
          <cell r="BG444">
            <v>0</v>
          </cell>
          <cell r="BH444">
            <v>0</v>
          </cell>
          <cell r="BI444">
            <v>0</v>
          </cell>
          <cell r="BJ444">
            <v>0</v>
          </cell>
          <cell r="BK444">
            <v>0</v>
          </cell>
          <cell r="BL444">
            <v>0</v>
          </cell>
          <cell r="BM444">
            <v>0</v>
          </cell>
          <cell r="BN444">
            <v>0</v>
          </cell>
          <cell r="BO444">
            <v>0</v>
          </cell>
          <cell r="CB444">
            <v>876</v>
          </cell>
          <cell r="CC444" t="str">
            <v>SOUTHERN WORCESTER</v>
          </cell>
          <cell r="CD444">
            <v>0</v>
          </cell>
          <cell r="CE444">
            <v>0</v>
          </cell>
          <cell r="CF444">
            <v>0</v>
          </cell>
          <cell r="CG444">
            <v>0</v>
          </cell>
          <cell r="CH444">
            <v>0</v>
          </cell>
          <cell r="CI444">
            <v>0</v>
          </cell>
          <cell r="CJ444">
            <v>0</v>
          </cell>
          <cell r="CK444">
            <v>0</v>
          </cell>
          <cell r="CL444">
            <v>0</v>
          </cell>
          <cell r="CM444">
            <v>0</v>
          </cell>
          <cell r="CO444">
            <v>0</v>
          </cell>
          <cell r="CQ444">
            <v>0</v>
          </cell>
          <cell r="CR444">
            <v>0</v>
          </cell>
          <cell r="CS444">
            <v>0</v>
          </cell>
          <cell r="CT444">
            <v>0</v>
          </cell>
          <cell r="CU444">
            <v>0</v>
          </cell>
          <cell r="CW444">
            <v>0</v>
          </cell>
        </row>
        <row r="445">
          <cell r="A445">
            <v>878</v>
          </cell>
          <cell r="B445">
            <v>785</v>
          </cell>
          <cell r="C445" t="str">
            <v>TRI COUNTY</v>
          </cell>
          <cell r="D445">
            <v>0</v>
          </cell>
          <cell r="E445">
            <v>0</v>
          </cell>
          <cell r="F445">
            <v>0</v>
          </cell>
          <cell r="G445">
            <v>0</v>
          </cell>
          <cell r="H445">
            <v>0</v>
          </cell>
          <cell r="J445">
            <v>0</v>
          </cell>
          <cell r="K445"/>
          <cell r="L445">
            <v>0</v>
          </cell>
          <cell r="M445">
            <v>0</v>
          </cell>
          <cell r="O445">
            <v>0</v>
          </cell>
          <cell r="Q445">
            <v>0</v>
          </cell>
          <cell r="R445">
            <v>0</v>
          </cell>
          <cell r="S445">
            <v>0</v>
          </cell>
          <cell r="T445">
            <v>0</v>
          </cell>
          <cell r="V445">
            <v>0</v>
          </cell>
          <cell r="AA445">
            <v>878</v>
          </cell>
          <cell r="AR445">
            <v>878</v>
          </cell>
          <cell r="BB445">
            <v>878</v>
          </cell>
          <cell r="BC445">
            <v>785</v>
          </cell>
          <cell r="BD445" t="str">
            <v>TRI COUNTY</v>
          </cell>
          <cell r="BE445">
            <v>0</v>
          </cell>
          <cell r="BF445">
            <v>0</v>
          </cell>
          <cell r="BG445">
            <v>0</v>
          </cell>
          <cell r="BH445">
            <v>0</v>
          </cell>
          <cell r="BI445">
            <v>0</v>
          </cell>
          <cell r="BJ445">
            <v>0</v>
          </cell>
          <cell r="BK445">
            <v>0</v>
          </cell>
          <cell r="BL445">
            <v>0</v>
          </cell>
          <cell r="BM445">
            <v>0</v>
          </cell>
          <cell r="BN445">
            <v>0</v>
          </cell>
          <cell r="BO445">
            <v>0</v>
          </cell>
          <cell r="CB445">
            <v>878</v>
          </cell>
          <cell r="CC445" t="str">
            <v>TRI COUNTY</v>
          </cell>
          <cell r="CD445">
            <v>0</v>
          </cell>
          <cell r="CE445">
            <v>0</v>
          </cell>
          <cell r="CF445">
            <v>0</v>
          </cell>
          <cell r="CG445">
            <v>0</v>
          </cell>
          <cell r="CH445">
            <v>0</v>
          </cell>
          <cell r="CI445">
            <v>0</v>
          </cell>
          <cell r="CJ445">
            <v>0</v>
          </cell>
          <cell r="CK445">
            <v>0</v>
          </cell>
          <cell r="CL445">
            <v>0</v>
          </cell>
          <cell r="CM445">
            <v>0</v>
          </cell>
          <cell r="CO445">
            <v>0</v>
          </cell>
          <cell r="CQ445">
            <v>0</v>
          </cell>
          <cell r="CR445">
            <v>0</v>
          </cell>
          <cell r="CS445">
            <v>0</v>
          </cell>
          <cell r="CT445">
            <v>0</v>
          </cell>
          <cell r="CU445">
            <v>0</v>
          </cell>
          <cell r="CW445">
            <v>0</v>
          </cell>
        </row>
        <row r="446">
          <cell r="A446">
            <v>879</v>
          </cell>
          <cell r="B446">
            <v>758</v>
          </cell>
          <cell r="C446" t="str">
            <v>UPPER CAPE COD</v>
          </cell>
          <cell r="D446">
            <v>0</v>
          </cell>
          <cell r="E446">
            <v>0</v>
          </cell>
          <cell r="F446">
            <v>0</v>
          </cell>
          <cell r="G446">
            <v>0</v>
          </cell>
          <cell r="H446">
            <v>0</v>
          </cell>
          <cell r="J446">
            <v>0</v>
          </cell>
          <cell r="K446"/>
          <cell r="L446">
            <v>0</v>
          </cell>
          <cell r="M446">
            <v>0</v>
          </cell>
          <cell r="O446">
            <v>0</v>
          </cell>
          <cell r="Q446">
            <v>0</v>
          </cell>
          <cell r="R446">
            <v>0</v>
          </cell>
          <cell r="S446">
            <v>0</v>
          </cell>
          <cell r="T446">
            <v>0</v>
          </cell>
          <cell r="V446">
            <v>0</v>
          </cell>
          <cell r="AA446">
            <v>879</v>
          </cell>
          <cell r="AR446">
            <v>879</v>
          </cell>
          <cell r="BB446">
            <v>879</v>
          </cell>
          <cell r="BC446">
            <v>758</v>
          </cell>
          <cell r="BD446" t="str">
            <v>UPPER CAPE COD</v>
          </cell>
          <cell r="BE446">
            <v>0</v>
          </cell>
          <cell r="BF446">
            <v>0</v>
          </cell>
          <cell r="BG446">
            <v>0</v>
          </cell>
          <cell r="BH446">
            <v>0</v>
          </cell>
          <cell r="BI446">
            <v>0</v>
          </cell>
          <cell r="BJ446">
            <v>0</v>
          </cell>
          <cell r="BK446">
            <v>0</v>
          </cell>
          <cell r="BL446">
            <v>0</v>
          </cell>
          <cell r="BM446">
            <v>0</v>
          </cell>
          <cell r="BN446">
            <v>0</v>
          </cell>
          <cell r="BO446">
            <v>0</v>
          </cell>
          <cell r="CB446">
            <v>879</v>
          </cell>
          <cell r="CC446" t="str">
            <v>UPPER CAPE COD</v>
          </cell>
          <cell r="CD446">
            <v>0</v>
          </cell>
          <cell r="CE446">
            <v>0</v>
          </cell>
          <cell r="CF446">
            <v>0</v>
          </cell>
          <cell r="CG446">
            <v>0</v>
          </cell>
          <cell r="CH446">
            <v>0</v>
          </cell>
          <cell r="CI446">
            <v>0</v>
          </cell>
          <cell r="CJ446">
            <v>0</v>
          </cell>
          <cell r="CK446">
            <v>0</v>
          </cell>
          <cell r="CL446">
            <v>0</v>
          </cell>
          <cell r="CM446">
            <v>0</v>
          </cell>
          <cell r="CO446">
            <v>0</v>
          </cell>
          <cell r="CQ446">
            <v>0</v>
          </cell>
          <cell r="CR446">
            <v>0</v>
          </cell>
          <cell r="CS446">
            <v>0</v>
          </cell>
          <cell r="CT446">
            <v>0</v>
          </cell>
          <cell r="CU446">
            <v>0</v>
          </cell>
          <cell r="CW446">
            <v>0</v>
          </cell>
        </row>
        <row r="447">
          <cell r="A447">
            <v>885</v>
          </cell>
          <cell r="B447">
            <v>774</v>
          </cell>
          <cell r="C447" t="str">
            <v>WHITTIER</v>
          </cell>
          <cell r="D447">
            <v>0</v>
          </cell>
          <cell r="E447">
            <v>0</v>
          </cell>
          <cell r="F447">
            <v>0</v>
          </cell>
          <cell r="G447">
            <v>0</v>
          </cell>
          <cell r="H447">
            <v>0</v>
          </cell>
          <cell r="J447">
            <v>0</v>
          </cell>
          <cell r="K447"/>
          <cell r="L447">
            <v>0</v>
          </cell>
          <cell r="M447">
            <v>0</v>
          </cell>
          <cell r="O447">
            <v>0</v>
          </cell>
          <cell r="Q447">
            <v>0</v>
          </cell>
          <cell r="R447">
            <v>0</v>
          </cell>
          <cell r="S447">
            <v>0</v>
          </cell>
          <cell r="T447">
            <v>0</v>
          </cell>
          <cell r="V447">
            <v>0</v>
          </cell>
          <cell r="AA447">
            <v>885</v>
          </cell>
          <cell r="AR447">
            <v>885</v>
          </cell>
          <cell r="BB447">
            <v>885</v>
          </cell>
          <cell r="BC447">
            <v>774</v>
          </cell>
          <cell r="BD447" t="str">
            <v>WHITTIER</v>
          </cell>
          <cell r="BE447">
            <v>0</v>
          </cell>
          <cell r="BF447">
            <v>0</v>
          </cell>
          <cell r="BG447">
            <v>0</v>
          </cell>
          <cell r="BH447">
            <v>0</v>
          </cell>
          <cell r="BI447">
            <v>0</v>
          </cell>
          <cell r="BJ447">
            <v>0</v>
          </cell>
          <cell r="BK447">
            <v>0</v>
          </cell>
          <cell r="BL447">
            <v>0</v>
          </cell>
          <cell r="BM447">
            <v>0</v>
          </cell>
          <cell r="BN447">
            <v>0</v>
          </cell>
          <cell r="BO447">
            <v>0</v>
          </cell>
          <cell r="CB447">
            <v>885</v>
          </cell>
          <cell r="CC447" t="str">
            <v>WHITTIER</v>
          </cell>
          <cell r="CD447">
            <v>0</v>
          </cell>
          <cell r="CE447">
            <v>0</v>
          </cell>
          <cell r="CF447">
            <v>0</v>
          </cell>
          <cell r="CG447">
            <v>0</v>
          </cell>
          <cell r="CH447">
            <v>0</v>
          </cell>
          <cell r="CI447">
            <v>0</v>
          </cell>
          <cell r="CJ447">
            <v>0</v>
          </cell>
          <cell r="CK447">
            <v>0</v>
          </cell>
          <cell r="CL447">
            <v>0</v>
          </cell>
          <cell r="CM447">
            <v>0</v>
          </cell>
          <cell r="CO447">
            <v>0</v>
          </cell>
          <cell r="CQ447">
            <v>0</v>
          </cell>
          <cell r="CR447">
            <v>0</v>
          </cell>
          <cell r="CS447">
            <v>0</v>
          </cell>
          <cell r="CT447">
            <v>0</v>
          </cell>
          <cell r="CU447">
            <v>0</v>
          </cell>
          <cell r="CW447">
            <v>0</v>
          </cell>
        </row>
        <row r="448">
          <cell r="A448">
            <v>910</v>
          </cell>
          <cell r="B448">
            <v>810</v>
          </cell>
          <cell r="C448" t="str">
            <v>BRISTOL COUNTY</v>
          </cell>
          <cell r="D448">
            <v>0</v>
          </cell>
          <cell r="E448">
            <v>0</v>
          </cell>
          <cell r="F448">
            <v>0</v>
          </cell>
          <cell r="G448">
            <v>0</v>
          </cell>
          <cell r="H448">
            <v>0</v>
          </cell>
          <cell r="J448">
            <v>0</v>
          </cell>
          <cell r="K448"/>
          <cell r="L448">
            <v>0</v>
          </cell>
          <cell r="M448">
            <v>0</v>
          </cell>
          <cell r="O448">
            <v>0</v>
          </cell>
          <cell r="Q448">
            <v>0</v>
          </cell>
          <cell r="R448">
            <v>0</v>
          </cell>
          <cell r="S448">
            <v>0</v>
          </cell>
          <cell r="T448">
            <v>0</v>
          </cell>
          <cell r="V448">
            <v>0</v>
          </cell>
          <cell r="AA448">
            <v>910</v>
          </cell>
          <cell r="AR448">
            <v>910</v>
          </cell>
          <cell r="BB448">
            <v>910</v>
          </cell>
          <cell r="BC448">
            <v>810</v>
          </cell>
          <cell r="BD448" t="str">
            <v>BRISTOL COUNTY</v>
          </cell>
          <cell r="BE448">
            <v>0</v>
          </cell>
          <cell r="BF448">
            <v>0</v>
          </cell>
          <cell r="BG448">
            <v>0</v>
          </cell>
          <cell r="BH448">
            <v>0</v>
          </cell>
          <cell r="BI448">
            <v>0</v>
          </cell>
          <cell r="BJ448">
            <v>0</v>
          </cell>
          <cell r="BK448">
            <v>0</v>
          </cell>
          <cell r="BL448">
            <v>0</v>
          </cell>
          <cell r="BM448">
            <v>0</v>
          </cell>
          <cell r="BN448">
            <v>0</v>
          </cell>
          <cell r="BO448">
            <v>0</v>
          </cell>
          <cell r="CB448">
            <v>910</v>
          </cell>
          <cell r="CC448" t="str">
            <v>BRISTOL COUNTY</v>
          </cell>
          <cell r="CD448">
            <v>0</v>
          </cell>
          <cell r="CE448">
            <v>0</v>
          </cell>
          <cell r="CF448">
            <v>0</v>
          </cell>
          <cell r="CG448">
            <v>0</v>
          </cell>
          <cell r="CH448">
            <v>0</v>
          </cell>
          <cell r="CI448">
            <v>0</v>
          </cell>
          <cell r="CJ448">
            <v>0</v>
          </cell>
          <cell r="CK448">
            <v>0</v>
          </cell>
          <cell r="CL448">
            <v>0</v>
          </cell>
          <cell r="CM448">
            <v>0</v>
          </cell>
          <cell r="CO448">
            <v>0</v>
          </cell>
          <cell r="CQ448">
            <v>0</v>
          </cell>
          <cell r="CR448">
            <v>0</v>
          </cell>
          <cell r="CS448">
            <v>0</v>
          </cell>
          <cell r="CT448">
            <v>0</v>
          </cell>
          <cell r="CU448">
            <v>0</v>
          </cell>
          <cell r="CW448">
            <v>0</v>
          </cell>
        </row>
        <row r="449">
          <cell r="A449">
            <v>915</v>
          </cell>
          <cell r="B449">
            <v>830</v>
          </cell>
          <cell r="C449" t="str">
            <v>NORFOLK COUNTY</v>
          </cell>
          <cell r="D449">
            <v>0</v>
          </cell>
          <cell r="E449">
            <v>0</v>
          </cell>
          <cell r="F449">
            <v>0</v>
          </cell>
          <cell r="G449">
            <v>0</v>
          </cell>
          <cell r="H449">
            <v>0</v>
          </cell>
          <cell r="J449">
            <v>0</v>
          </cell>
          <cell r="K449"/>
          <cell r="L449">
            <v>0</v>
          </cell>
          <cell r="M449">
            <v>0</v>
          </cell>
          <cell r="O449">
            <v>0</v>
          </cell>
          <cell r="Q449">
            <v>0</v>
          </cell>
          <cell r="R449">
            <v>0</v>
          </cell>
          <cell r="S449">
            <v>0</v>
          </cell>
          <cell r="T449">
            <v>0</v>
          </cell>
          <cell r="V449">
            <v>0</v>
          </cell>
          <cell r="AA449">
            <v>915</v>
          </cell>
          <cell r="AR449">
            <v>915</v>
          </cell>
          <cell r="BB449">
            <v>915</v>
          </cell>
          <cell r="BC449">
            <v>830</v>
          </cell>
          <cell r="BD449" t="str">
            <v>NORFOLK COUNTY</v>
          </cell>
          <cell r="BE449">
            <v>0</v>
          </cell>
          <cell r="BF449">
            <v>0</v>
          </cell>
          <cell r="BG449">
            <v>0</v>
          </cell>
          <cell r="BH449">
            <v>0</v>
          </cell>
          <cell r="BI449">
            <v>0</v>
          </cell>
          <cell r="BJ449">
            <v>0</v>
          </cell>
          <cell r="BK449">
            <v>0</v>
          </cell>
          <cell r="BL449">
            <v>0</v>
          </cell>
          <cell r="BM449">
            <v>0</v>
          </cell>
          <cell r="BN449">
            <v>0</v>
          </cell>
          <cell r="BO449">
            <v>0</v>
          </cell>
          <cell r="CB449">
            <v>915</v>
          </cell>
          <cell r="CC449" t="str">
            <v>NORFOLK COUNTY</v>
          </cell>
          <cell r="CD449">
            <v>0</v>
          </cell>
          <cell r="CE449">
            <v>0</v>
          </cell>
          <cell r="CF449">
            <v>0</v>
          </cell>
          <cell r="CG449">
            <v>0</v>
          </cell>
          <cell r="CH449">
            <v>0</v>
          </cell>
          <cell r="CI449">
            <v>0</v>
          </cell>
          <cell r="CJ449">
            <v>0</v>
          </cell>
          <cell r="CK449">
            <v>0</v>
          </cell>
          <cell r="CL449">
            <v>0</v>
          </cell>
          <cell r="CM449">
            <v>0</v>
          </cell>
          <cell r="CO449">
            <v>0</v>
          </cell>
          <cell r="CQ449">
            <v>0</v>
          </cell>
          <cell r="CR449">
            <v>0</v>
          </cell>
          <cell r="CS449">
            <v>0</v>
          </cell>
          <cell r="CT449">
            <v>0</v>
          </cell>
          <cell r="CU449">
            <v>0</v>
          </cell>
          <cell r="CW449">
            <v>0</v>
          </cell>
        </row>
        <row r="450">
          <cell r="A450">
            <v>999</v>
          </cell>
          <cell r="B450" t="str">
            <v>--</v>
          </cell>
          <cell r="C450" t="str">
            <v>STATE TOTALS</v>
          </cell>
          <cell r="D450">
            <v>43548</v>
          </cell>
          <cell r="E450">
            <v>600713118.0605166</v>
          </cell>
          <cell r="F450">
            <v>4309777</v>
          </cell>
          <cell r="G450">
            <v>38596424</v>
          </cell>
          <cell r="H450">
            <v>643619319.06051648</v>
          </cell>
          <cell r="J450">
            <v>49209929.230486386</v>
          </cell>
          <cell r="K450" t="str">
            <v>--</v>
          </cell>
          <cell r="L450">
            <v>38596424</v>
          </cell>
          <cell r="M450">
            <v>87806353.230486408</v>
          </cell>
          <cell r="O450">
            <v>555812965.83002996</v>
          </cell>
          <cell r="Q450">
            <v>2193646.7695136191</v>
          </cell>
          <cell r="R450">
            <v>49209929.230486386</v>
          </cell>
          <cell r="S450">
            <v>38738841</v>
          </cell>
          <cell r="T450">
            <v>89999999.636022434</v>
          </cell>
          <cell r="V450">
            <v>162211729.5498541</v>
          </cell>
          <cell r="AA450">
            <v>440</v>
          </cell>
          <cell r="AB450">
            <v>43548</v>
          </cell>
          <cell r="AC450">
            <v>150</v>
          </cell>
          <cell r="AD450">
            <v>0</v>
          </cell>
          <cell r="AE450">
            <v>603371899</v>
          </cell>
          <cell r="AF450">
            <v>2146310</v>
          </cell>
          <cell r="AG450">
            <v>570969.24745371996</v>
          </cell>
          <cell r="AH450">
            <v>600654619.75254619</v>
          </cell>
          <cell r="AI450">
            <v>0</v>
          </cell>
          <cell r="AJ450">
            <v>38602444</v>
          </cell>
          <cell r="AK450">
            <v>639257063.75254619</v>
          </cell>
          <cell r="AL450">
            <v>2146310</v>
          </cell>
          <cell r="AM450">
            <v>0</v>
          </cell>
          <cell r="AN450">
            <v>152494</v>
          </cell>
          <cell r="AO450">
            <v>2298804</v>
          </cell>
          <cell r="AP450">
            <v>641555867.75254619</v>
          </cell>
          <cell r="AR450">
            <v>440</v>
          </cell>
          <cell r="AS450">
            <v>170.62410988806519</v>
          </cell>
          <cell r="AT450">
            <v>2146310</v>
          </cell>
          <cell r="AU450">
            <v>0</v>
          </cell>
          <cell r="AV450">
            <v>152494</v>
          </cell>
          <cell r="AW450">
            <v>2298804</v>
          </cell>
          <cell r="BB450">
            <v>999</v>
          </cell>
          <cell r="BC450" t="str">
            <v>S T A T E    T O T A L S</v>
          </cell>
          <cell r="BE450">
            <v>600713118.0605166</v>
          </cell>
          <cell r="BF450">
            <v>543000086.26808798</v>
          </cell>
          <cell r="BG450">
            <v>61286212.030919403</v>
          </cell>
          <cell r="BH450">
            <v>13715594.067022009</v>
          </cell>
          <cell r="BI450">
            <v>11285715</v>
          </cell>
          <cell r="BJ450">
            <v>11715297.062201731</v>
          </cell>
          <cell r="BK450">
            <v>10730484.316383634</v>
          </cell>
          <cell r="BL450">
            <v>12503656.351894166</v>
          </cell>
          <cell r="BM450">
            <v>184699.95191953421</v>
          </cell>
          <cell r="BN450">
            <v>121421658.78034039</v>
          </cell>
          <cell r="BO450">
            <v>49209929.230486386</v>
          </cell>
          <cell r="CB450">
            <v>999</v>
          </cell>
          <cell r="CC450" t="str">
            <v>--</v>
          </cell>
          <cell r="CD450">
            <v>-28.129999999998631</v>
          </cell>
          <cell r="CE450">
            <v>58498.307970202324</v>
          </cell>
          <cell r="CF450">
            <v>1086</v>
          </cell>
          <cell r="CG450">
            <v>-6020</v>
          </cell>
          <cell r="CH450">
            <v>53564.307970202324</v>
          </cell>
          <cell r="CI450">
            <v>-91403.230486380635</v>
          </cell>
          <cell r="CJ450">
            <v>-3677</v>
          </cell>
          <cell r="CK450">
            <v>-10077</v>
          </cell>
          <cell r="CL450">
            <v>-105157.23048638063</v>
          </cell>
          <cell r="CM450">
            <v>-51592.922516178311</v>
          </cell>
          <cell r="CN450" t="str">
            <v xml:space="preserve"> </v>
          </cell>
          <cell r="CO450">
            <v>-16097</v>
          </cell>
          <cell r="CP450" t="str">
            <v xml:space="preserve"> </v>
          </cell>
          <cell r="CQ450">
            <v>61286212.030919403</v>
          </cell>
          <cell r="CR450">
            <v>61228383.595764488</v>
          </cell>
          <cell r="CS450">
            <v>57828.435154919513</v>
          </cell>
          <cell r="CT450">
            <v>111177.23048637838</v>
          </cell>
          <cell r="CU450">
            <v>184699.95191953421</v>
          </cell>
          <cell r="CW450">
            <v>-13.543508760167704</v>
          </cell>
          <cell r="CX450">
            <v>0</v>
          </cell>
          <cell r="CY450">
            <v>0</v>
          </cell>
          <cell r="CZ450">
            <v>0</v>
          </cell>
          <cell r="DA450">
            <v>0</v>
          </cell>
          <cell r="DZ450" t="str">
            <v>--</v>
          </cell>
          <cell r="EA450">
            <v>-999</v>
          </cell>
        </row>
      </sheetData>
      <sheetData sheetId="18"/>
      <sheetData sheetId="19"/>
      <sheetData sheetId="20"/>
      <sheetData sheetId="21">
        <row r="10">
          <cell r="A10">
            <v>409</v>
          </cell>
          <cell r="B10" t="str">
            <v>ALMA DEL MAR</v>
          </cell>
          <cell r="C10">
            <v>420</v>
          </cell>
          <cell r="D10"/>
          <cell r="E10">
            <v>0</v>
          </cell>
          <cell r="F10">
            <v>408.08000000000004</v>
          </cell>
          <cell r="H10">
            <v>4612949</v>
          </cell>
          <cell r="I10">
            <v>0</v>
          </cell>
          <cell r="J10">
            <v>364417</v>
          </cell>
          <cell r="K10">
            <v>4977366</v>
          </cell>
          <cell r="M10">
            <v>409</v>
          </cell>
          <cell r="N10">
            <v>408.08000000000004</v>
          </cell>
          <cell r="O10">
            <v>0</v>
          </cell>
          <cell r="P10">
            <v>0</v>
          </cell>
          <cell r="Q10">
            <v>4579052</v>
          </cell>
          <cell r="R10">
            <v>0</v>
          </cell>
          <cell r="S10">
            <v>4579052</v>
          </cell>
          <cell r="T10">
            <v>0</v>
          </cell>
          <cell r="U10">
            <v>361738</v>
          </cell>
          <cell r="V10">
            <v>4940790</v>
          </cell>
          <cell r="W10">
            <v>33897</v>
          </cell>
          <cell r="X10">
            <v>0</v>
          </cell>
          <cell r="Y10">
            <v>2679</v>
          </cell>
          <cell r="Z10">
            <v>36576</v>
          </cell>
          <cell r="AA10">
            <v>4977366</v>
          </cell>
          <cell r="AC10">
            <v>409</v>
          </cell>
          <cell r="AD10">
            <v>0</v>
          </cell>
          <cell r="AE10">
            <v>0</v>
          </cell>
          <cell r="AF10">
            <v>0</v>
          </cell>
          <cell r="AG10">
            <v>0</v>
          </cell>
          <cell r="AH10">
            <v>0</v>
          </cell>
          <cell r="AI10">
            <v>0</v>
          </cell>
          <cell r="AJ10">
            <v>0</v>
          </cell>
          <cell r="AK10">
            <v>0</v>
          </cell>
          <cell r="AL10">
            <v>0</v>
          </cell>
          <cell r="AM10">
            <v>0</v>
          </cell>
          <cell r="AO10">
            <v>409</v>
          </cell>
          <cell r="AP10">
            <v>0</v>
          </cell>
          <cell r="AQ10">
            <v>0</v>
          </cell>
          <cell r="AR10">
            <v>0</v>
          </cell>
          <cell r="AS10">
            <v>0</v>
          </cell>
          <cell r="AT10">
            <v>0</v>
          </cell>
        </row>
        <row r="11">
          <cell r="A11">
            <v>410</v>
          </cell>
          <cell r="B11" t="str">
            <v>EXCEL ACADEMY</v>
          </cell>
          <cell r="C11">
            <v>1141</v>
          </cell>
          <cell r="D11"/>
          <cell r="E11">
            <v>0</v>
          </cell>
          <cell r="F11">
            <v>1126.0799999999997</v>
          </cell>
          <cell r="H11">
            <v>15498072.823638581</v>
          </cell>
          <cell r="I11">
            <v>0</v>
          </cell>
          <cell r="J11">
            <v>1005591</v>
          </cell>
          <cell r="K11">
            <v>16503663.823638581</v>
          </cell>
          <cell r="M11">
            <v>410</v>
          </cell>
          <cell r="N11">
            <v>1126.0799999999997</v>
          </cell>
          <cell r="O11">
            <v>0</v>
          </cell>
          <cell r="P11">
            <v>0</v>
          </cell>
          <cell r="Q11">
            <v>15353201</v>
          </cell>
          <cell r="R11">
            <v>0</v>
          </cell>
          <cell r="S11">
            <v>15353201</v>
          </cell>
          <cell r="T11">
            <v>0</v>
          </cell>
          <cell r="U11">
            <v>996054</v>
          </cell>
          <cell r="V11">
            <v>16349255</v>
          </cell>
          <cell r="W11">
            <v>143694</v>
          </cell>
          <cell r="X11">
            <v>0</v>
          </cell>
          <cell r="Y11">
            <v>9537</v>
          </cell>
          <cell r="Z11">
            <v>153231</v>
          </cell>
          <cell r="AA11">
            <v>16502486</v>
          </cell>
          <cell r="AC11">
            <v>410</v>
          </cell>
          <cell r="AD11">
            <v>0</v>
          </cell>
          <cell r="AE11">
            <v>1177.8236385800619</v>
          </cell>
          <cell r="AF11">
            <v>0</v>
          </cell>
          <cell r="AG11">
            <v>0</v>
          </cell>
          <cell r="AH11">
            <v>1177.8236385800619</v>
          </cell>
          <cell r="AI11">
            <v>0</v>
          </cell>
          <cell r="AJ11">
            <v>0</v>
          </cell>
          <cell r="AK11">
            <v>0</v>
          </cell>
          <cell r="AL11">
            <v>0</v>
          </cell>
          <cell r="AM11">
            <v>1177.8236385800619</v>
          </cell>
          <cell r="AO11">
            <v>410</v>
          </cell>
          <cell r="AP11">
            <v>2</v>
          </cell>
          <cell r="AQ11">
            <v>25044</v>
          </cell>
          <cell r="AR11">
            <v>0</v>
          </cell>
          <cell r="AS11">
            <v>1786</v>
          </cell>
          <cell r="AT11">
            <v>26830</v>
          </cell>
        </row>
        <row r="12">
          <cell r="A12">
            <v>412</v>
          </cell>
          <cell r="B12" t="str">
            <v>ACADEMY OF THE PACIFIC RIM</v>
          </cell>
          <cell r="C12">
            <v>540</v>
          </cell>
          <cell r="D12"/>
          <cell r="E12">
            <v>0</v>
          </cell>
          <cell r="F12">
            <v>525.11999999999989</v>
          </cell>
          <cell r="H12">
            <v>8120380</v>
          </cell>
          <cell r="I12">
            <v>0</v>
          </cell>
          <cell r="J12">
            <v>468931</v>
          </cell>
          <cell r="K12">
            <v>8589311</v>
          </cell>
          <cell r="M12">
            <v>412</v>
          </cell>
          <cell r="N12">
            <v>525.11999999999989</v>
          </cell>
          <cell r="O12">
            <v>0</v>
          </cell>
          <cell r="P12">
            <v>0</v>
          </cell>
          <cell r="Q12">
            <v>7969594</v>
          </cell>
          <cell r="R12">
            <v>0</v>
          </cell>
          <cell r="S12">
            <v>7969594</v>
          </cell>
          <cell r="T12">
            <v>0</v>
          </cell>
          <cell r="U12">
            <v>460290</v>
          </cell>
          <cell r="V12">
            <v>8429884</v>
          </cell>
          <cell r="W12">
            <v>150834</v>
          </cell>
          <cell r="X12">
            <v>0</v>
          </cell>
          <cell r="Y12">
            <v>8645</v>
          </cell>
          <cell r="Z12">
            <v>159479</v>
          </cell>
          <cell r="AA12">
            <v>8589363</v>
          </cell>
          <cell r="AC12">
            <v>412</v>
          </cell>
          <cell r="AD12">
            <v>-3.3222591362118692E-3</v>
          </cell>
          <cell r="AE12">
            <v>-48</v>
          </cell>
          <cell r="AF12">
            <v>0</v>
          </cell>
          <cell r="AG12">
            <v>-4</v>
          </cell>
          <cell r="AH12">
            <v>-52</v>
          </cell>
          <cell r="AI12">
            <v>0</v>
          </cell>
          <cell r="AJ12">
            <v>0</v>
          </cell>
          <cell r="AK12">
            <v>0</v>
          </cell>
          <cell r="AL12">
            <v>0</v>
          </cell>
          <cell r="AM12">
            <v>-52</v>
          </cell>
          <cell r="AO12">
            <v>412</v>
          </cell>
          <cell r="AP12">
            <v>0</v>
          </cell>
          <cell r="AQ12">
            <v>0</v>
          </cell>
          <cell r="AR12">
            <v>0</v>
          </cell>
          <cell r="AS12">
            <v>0</v>
          </cell>
          <cell r="AT12">
            <v>0</v>
          </cell>
        </row>
        <row r="13">
          <cell r="A13">
            <v>413</v>
          </cell>
          <cell r="B13" t="str">
            <v>FOUR RIVERS</v>
          </cell>
          <cell r="C13">
            <v>220</v>
          </cell>
          <cell r="D13">
            <v>1.0500000000000131</v>
          </cell>
          <cell r="E13">
            <v>0</v>
          </cell>
          <cell r="F13">
            <v>221.05</v>
          </cell>
          <cell r="H13">
            <v>3507207</v>
          </cell>
          <cell r="I13">
            <v>0</v>
          </cell>
          <cell r="J13">
            <v>196502</v>
          </cell>
          <cell r="K13">
            <v>3703709</v>
          </cell>
          <cell r="M13">
            <v>413</v>
          </cell>
          <cell r="N13">
            <v>221.05</v>
          </cell>
          <cell r="O13">
            <v>1.0500000000000131</v>
          </cell>
          <cell r="P13">
            <v>0</v>
          </cell>
          <cell r="Q13">
            <v>3415757</v>
          </cell>
          <cell r="R13">
            <v>0</v>
          </cell>
          <cell r="S13">
            <v>3415757</v>
          </cell>
          <cell r="T13">
            <v>0</v>
          </cell>
          <cell r="U13">
            <v>191177</v>
          </cell>
          <cell r="V13">
            <v>3606934</v>
          </cell>
          <cell r="W13">
            <v>91450</v>
          </cell>
          <cell r="X13">
            <v>0</v>
          </cell>
          <cell r="Y13">
            <v>5325</v>
          </cell>
          <cell r="Z13">
            <v>96775</v>
          </cell>
          <cell r="AA13">
            <v>3703709</v>
          </cell>
          <cell r="AC13">
            <v>413</v>
          </cell>
          <cell r="AD13">
            <v>0</v>
          </cell>
          <cell r="AE13">
            <v>0</v>
          </cell>
          <cell r="AF13">
            <v>0</v>
          </cell>
          <cell r="AG13">
            <v>0</v>
          </cell>
          <cell r="AH13">
            <v>0</v>
          </cell>
          <cell r="AI13">
            <v>0</v>
          </cell>
          <cell r="AJ13">
            <v>0</v>
          </cell>
          <cell r="AK13">
            <v>0</v>
          </cell>
          <cell r="AL13">
            <v>0</v>
          </cell>
          <cell r="AM13">
            <v>0</v>
          </cell>
          <cell r="AO13">
            <v>413</v>
          </cell>
          <cell r="AP13">
            <v>0</v>
          </cell>
          <cell r="AQ13">
            <v>0</v>
          </cell>
          <cell r="AR13">
            <v>0</v>
          </cell>
          <cell r="AS13">
            <v>0</v>
          </cell>
          <cell r="AT13">
            <v>0</v>
          </cell>
        </row>
        <row r="14">
          <cell r="A14">
            <v>414</v>
          </cell>
          <cell r="B14" t="str">
            <v>BERKSHIRE ARTS AND TECHNOLOGY</v>
          </cell>
          <cell r="C14">
            <v>363</v>
          </cell>
          <cell r="D14"/>
          <cell r="E14">
            <v>0</v>
          </cell>
          <cell r="F14">
            <v>350.68000000000012</v>
          </cell>
          <cell r="H14">
            <v>4672067</v>
          </cell>
          <cell r="I14">
            <v>0</v>
          </cell>
          <cell r="J14">
            <v>313158</v>
          </cell>
          <cell r="K14">
            <v>4985225</v>
          </cell>
          <cell r="M14">
            <v>414</v>
          </cell>
          <cell r="N14">
            <v>350.68000000000012</v>
          </cell>
          <cell r="O14">
            <v>0</v>
          </cell>
          <cell r="P14">
            <v>0</v>
          </cell>
          <cell r="Q14">
            <v>4608510</v>
          </cell>
          <cell r="R14">
            <v>0</v>
          </cell>
          <cell r="S14">
            <v>4608510</v>
          </cell>
          <cell r="T14">
            <v>0</v>
          </cell>
          <cell r="U14">
            <v>308693</v>
          </cell>
          <cell r="V14">
            <v>4917203</v>
          </cell>
          <cell r="W14">
            <v>63557</v>
          </cell>
          <cell r="X14">
            <v>0</v>
          </cell>
          <cell r="Y14">
            <v>4465</v>
          </cell>
          <cell r="Z14">
            <v>68022</v>
          </cell>
          <cell r="AA14">
            <v>4985225</v>
          </cell>
          <cell r="AC14">
            <v>414</v>
          </cell>
          <cell r="AD14">
            <v>0</v>
          </cell>
          <cell r="AE14">
            <v>0</v>
          </cell>
          <cell r="AF14">
            <v>0</v>
          </cell>
          <cell r="AG14">
            <v>0</v>
          </cell>
          <cell r="AH14">
            <v>0</v>
          </cell>
          <cell r="AI14">
            <v>0</v>
          </cell>
          <cell r="AJ14">
            <v>0</v>
          </cell>
          <cell r="AK14">
            <v>0</v>
          </cell>
          <cell r="AL14">
            <v>0</v>
          </cell>
          <cell r="AM14">
            <v>0</v>
          </cell>
          <cell r="AO14">
            <v>414</v>
          </cell>
          <cell r="AP14">
            <v>0</v>
          </cell>
          <cell r="AQ14">
            <v>0</v>
          </cell>
          <cell r="AR14">
            <v>0</v>
          </cell>
          <cell r="AS14">
            <v>0</v>
          </cell>
          <cell r="AT14">
            <v>0</v>
          </cell>
        </row>
        <row r="15">
          <cell r="A15">
            <v>416</v>
          </cell>
          <cell r="B15" t="str">
            <v>BOSTON PREPARATORY</v>
          </cell>
          <cell r="C15">
            <v>466</v>
          </cell>
          <cell r="D15"/>
          <cell r="E15">
            <v>54.52</v>
          </cell>
          <cell r="F15">
            <v>459.57</v>
          </cell>
          <cell r="H15">
            <v>7454865</v>
          </cell>
          <cell r="I15">
            <v>66678</v>
          </cell>
          <cell r="J15">
            <v>410394</v>
          </cell>
          <cell r="K15">
            <v>7931937</v>
          </cell>
          <cell r="M15">
            <v>416</v>
          </cell>
          <cell r="N15">
            <v>459.57</v>
          </cell>
          <cell r="O15">
            <v>0</v>
          </cell>
          <cell r="P15">
            <v>54.52</v>
          </cell>
          <cell r="Q15">
            <v>7270816</v>
          </cell>
          <cell r="R15">
            <v>0</v>
          </cell>
          <cell r="S15">
            <v>7270816</v>
          </cell>
          <cell r="T15">
            <v>65455</v>
          </cell>
          <cell r="U15">
            <v>400124</v>
          </cell>
          <cell r="V15">
            <v>7736395</v>
          </cell>
          <cell r="W15">
            <v>184049</v>
          </cell>
          <cell r="X15">
            <v>1223</v>
          </cell>
          <cell r="Y15">
            <v>10270</v>
          </cell>
          <cell r="Z15">
            <v>195542</v>
          </cell>
          <cell r="AA15">
            <v>7931937</v>
          </cell>
          <cell r="AC15">
            <v>416</v>
          </cell>
          <cell r="AD15">
            <v>0</v>
          </cell>
          <cell r="AE15">
            <v>0</v>
          </cell>
          <cell r="AF15">
            <v>0</v>
          </cell>
          <cell r="AG15">
            <v>0</v>
          </cell>
          <cell r="AH15">
            <v>0</v>
          </cell>
          <cell r="AI15">
            <v>0</v>
          </cell>
          <cell r="AJ15">
            <v>0</v>
          </cell>
          <cell r="AK15">
            <v>0</v>
          </cell>
          <cell r="AL15">
            <v>0</v>
          </cell>
          <cell r="AM15">
            <v>0</v>
          </cell>
          <cell r="AO15">
            <v>416</v>
          </cell>
          <cell r="AP15">
            <v>0</v>
          </cell>
          <cell r="AQ15">
            <v>0</v>
          </cell>
          <cell r="AR15">
            <v>0</v>
          </cell>
          <cell r="AS15">
            <v>0</v>
          </cell>
          <cell r="AT15">
            <v>0</v>
          </cell>
        </row>
        <row r="16">
          <cell r="A16">
            <v>417</v>
          </cell>
          <cell r="B16" t="str">
            <v>BRIDGE BOSTON</v>
          </cell>
          <cell r="C16">
            <v>312</v>
          </cell>
          <cell r="D16"/>
          <cell r="E16">
            <v>0</v>
          </cell>
          <cell r="F16">
            <v>309.85000000000002</v>
          </cell>
          <cell r="H16">
            <v>5151945</v>
          </cell>
          <cell r="I16">
            <v>0</v>
          </cell>
          <cell r="J16">
            <v>276695</v>
          </cell>
          <cell r="K16">
            <v>5428640</v>
          </cell>
          <cell r="M16">
            <v>417</v>
          </cell>
          <cell r="N16">
            <v>309.85000000000002</v>
          </cell>
          <cell r="O16">
            <v>0</v>
          </cell>
          <cell r="P16">
            <v>0</v>
          </cell>
          <cell r="Q16">
            <v>5151945</v>
          </cell>
          <cell r="R16">
            <v>0</v>
          </cell>
          <cell r="S16">
            <v>5151945</v>
          </cell>
          <cell r="T16">
            <v>0</v>
          </cell>
          <cell r="U16">
            <v>276695</v>
          </cell>
          <cell r="V16">
            <v>5428640</v>
          </cell>
          <cell r="W16">
            <v>0</v>
          </cell>
          <cell r="X16">
            <v>0</v>
          </cell>
          <cell r="Y16">
            <v>0</v>
          </cell>
          <cell r="Z16">
            <v>0</v>
          </cell>
          <cell r="AA16">
            <v>5428640</v>
          </cell>
          <cell r="AC16">
            <v>417</v>
          </cell>
          <cell r="AD16">
            <v>0</v>
          </cell>
          <cell r="AE16">
            <v>0</v>
          </cell>
          <cell r="AF16">
            <v>0</v>
          </cell>
          <cell r="AG16">
            <v>0</v>
          </cell>
          <cell r="AH16">
            <v>0</v>
          </cell>
          <cell r="AI16">
            <v>0</v>
          </cell>
          <cell r="AJ16">
            <v>0</v>
          </cell>
          <cell r="AK16">
            <v>0</v>
          </cell>
          <cell r="AL16">
            <v>0</v>
          </cell>
          <cell r="AM16">
            <v>0</v>
          </cell>
          <cell r="AO16">
            <v>417</v>
          </cell>
          <cell r="AP16">
            <v>0</v>
          </cell>
          <cell r="AQ16">
            <v>0</v>
          </cell>
          <cell r="AR16">
            <v>0</v>
          </cell>
          <cell r="AS16">
            <v>0</v>
          </cell>
          <cell r="AT16">
            <v>0</v>
          </cell>
        </row>
        <row r="17">
          <cell r="A17">
            <v>418</v>
          </cell>
          <cell r="B17" t="str">
            <v>CHRISTA MCAULIFFE</v>
          </cell>
          <cell r="C17">
            <v>396</v>
          </cell>
          <cell r="D17">
            <v>0.56999999999999629</v>
          </cell>
          <cell r="E17">
            <v>0</v>
          </cell>
          <cell r="F17">
            <v>396.57</v>
          </cell>
          <cell r="H17">
            <v>5515877</v>
          </cell>
          <cell r="I17">
            <v>0</v>
          </cell>
          <cell r="J17">
            <v>353737</v>
          </cell>
          <cell r="K17">
            <v>5869614</v>
          </cell>
          <cell r="M17">
            <v>418</v>
          </cell>
          <cell r="N17">
            <v>396.57</v>
          </cell>
          <cell r="O17">
            <v>0.56999999999999629</v>
          </cell>
          <cell r="P17">
            <v>0</v>
          </cell>
          <cell r="Q17">
            <v>5369875</v>
          </cell>
          <cell r="R17">
            <v>0</v>
          </cell>
          <cell r="S17">
            <v>5369875</v>
          </cell>
          <cell r="T17">
            <v>0</v>
          </cell>
          <cell r="U17">
            <v>343926</v>
          </cell>
          <cell r="V17">
            <v>5713801</v>
          </cell>
          <cell r="W17">
            <v>146002</v>
          </cell>
          <cell r="X17">
            <v>0</v>
          </cell>
          <cell r="Y17">
            <v>9811</v>
          </cell>
          <cell r="Z17">
            <v>155813</v>
          </cell>
          <cell r="AA17">
            <v>5869614</v>
          </cell>
          <cell r="AC17">
            <v>418</v>
          </cell>
          <cell r="AD17">
            <v>0</v>
          </cell>
          <cell r="AE17">
            <v>0</v>
          </cell>
          <cell r="AF17">
            <v>0</v>
          </cell>
          <cell r="AG17">
            <v>0</v>
          </cell>
          <cell r="AH17">
            <v>0</v>
          </cell>
          <cell r="AI17">
            <v>0</v>
          </cell>
          <cell r="AJ17">
            <v>0</v>
          </cell>
          <cell r="AK17">
            <v>0</v>
          </cell>
          <cell r="AL17">
            <v>0</v>
          </cell>
          <cell r="AM17">
            <v>0</v>
          </cell>
          <cell r="AO17">
            <v>418</v>
          </cell>
          <cell r="AP17">
            <v>0</v>
          </cell>
          <cell r="AQ17">
            <v>0</v>
          </cell>
          <cell r="AR17">
            <v>0</v>
          </cell>
          <cell r="AS17">
            <v>0</v>
          </cell>
          <cell r="AT17">
            <v>0</v>
          </cell>
        </row>
        <row r="18">
          <cell r="A18">
            <v>419</v>
          </cell>
          <cell r="B18" t="str">
            <v>HELEN Y. DAVIS LEADERSHIP ACADEMY</v>
          </cell>
          <cell r="C18">
            <v>216</v>
          </cell>
          <cell r="D18"/>
          <cell r="E18">
            <v>0</v>
          </cell>
          <cell r="F18">
            <v>214.32999999999996</v>
          </cell>
          <cell r="H18">
            <v>3337971.8762347386</v>
          </cell>
          <cell r="I18">
            <v>0</v>
          </cell>
          <cell r="J18">
            <v>191317</v>
          </cell>
          <cell r="K18">
            <v>3529288.8762347386</v>
          </cell>
          <cell r="M18">
            <v>419</v>
          </cell>
          <cell r="N18">
            <v>214.32999999999996</v>
          </cell>
          <cell r="O18">
            <v>0</v>
          </cell>
          <cell r="P18">
            <v>0</v>
          </cell>
          <cell r="Q18">
            <v>3288710</v>
          </cell>
          <cell r="R18">
            <v>0</v>
          </cell>
          <cell r="S18">
            <v>3288710</v>
          </cell>
          <cell r="T18">
            <v>0</v>
          </cell>
          <cell r="U18">
            <v>188643</v>
          </cell>
          <cell r="V18">
            <v>3477353</v>
          </cell>
          <cell r="W18">
            <v>48593</v>
          </cell>
          <cell r="X18">
            <v>0</v>
          </cell>
          <cell r="Y18">
            <v>2749</v>
          </cell>
          <cell r="Z18">
            <v>51342</v>
          </cell>
          <cell r="AA18">
            <v>3528695</v>
          </cell>
          <cell r="AC18">
            <v>419</v>
          </cell>
          <cell r="AD18">
            <v>-0.34653465346536905</v>
          </cell>
          <cell r="AE18">
            <v>385.87623473842598</v>
          </cell>
          <cell r="AF18">
            <v>0</v>
          </cell>
          <cell r="AG18">
            <v>-85</v>
          </cell>
          <cell r="AH18">
            <v>300.87623473842598</v>
          </cell>
          <cell r="AI18">
            <v>283</v>
          </cell>
          <cell r="AJ18">
            <v>0</v>
          </cell>
          <cell r="AK18">
            <v>10</v>
          </cell>
          <cell r="AL18">
            <v>293</v>
          </cell>
          <cell r="AM18">
            <v>593.87623473842598</v>
          </cell>
          <cell r="AO18">
            <v>419</v>
          </cell>
          <cell r="AP18">
            <v>0</v>
          </cell>
          <cell r="AQ18">
            <v>0</v>
          </cell>
          <cell r="AR18">
            <v>0</v>
          </cell>
          <cell r="AS18">
            <v>0</v>
          </cell>
          <cell r="AT18">
            <v>0</v>
          </cell>
        </row>
        <row r="19">
          <cell r="A19">
            <v>420</v>
          </cell>
          <cell r="B19" t="str">
            <v>BENJAMIN BANNEKER</v>
          </cell>
          <cell r="C19">
            <v>350</v>
          </cell>
          <cell r="D19">
            <v>0.59999999999996556</v>
          </cell>
          <cell r="E19">
            <v>0</v>
          </cell>
          <cell r="F19">
            <v>350.6</v>
          </cell>
          <cell r="H19">
            <v>7244360.9948985549</v>
          </cell>
          <cell r="I19">
            <v>0</v>
          </cell>
          <cell r="J19">
            <v>312399</v>
          </cell>
          <cell r="K19">
            <v>7556759.9948985549</v>
          </cell>
          <cell r="M19">
            <v>420</v>
          </cell>
          <cell r="N19">
            <v>350.6</v>
          </cell>
          <cell r="O19">
            <v>0.59999999999996556</v>
          </cell>
          <cell r="P19">
            <v>0</v>
          </cell>
          <cell r="Q19">
            <v>7148149</v>
          </cell>
          <cell r="R19">
            <v>0</v>
          </cell>
          <cell r="S19">
            <v>7148149</v>
          </cell>
          <cell r="T19">
            <v>0</v>
          </cell>
          <cell r="U19">
            <v>307498</v>
          </cell>
          <cell r="V19">
            <v>7455647</v>
          </cell>
          <cell r="W19">
            <v>91553</v>
          </cell>
          <cell r="X19">
            <v>0</v>
          </cell>
          <cell r="Y19">
            <v>4901</v>
          </cell>
          <cell r="Z19">
            <v>96454</v>
          </cell>
          <cell r="AA19">
            <v>7552101</v>
          </cell>
          <cell r="AC19">
            <v>420</v>
          </cell>
          <cell r="AD19">
            <v>0</v>
          </cell>
          <cell r="AE19">
            <v>4658.9948985549026</v>
          </cell>
          <cell r="AF19">
            <v>0</v>
          </cell>
          <cell r="AG19">
            <v>0</v>
          </cell>
          <cell r="AH19">
            <v>4658.9948985549026</v>
          </cell>
          <cell r="AI19">
            <v>0</v>
          </cell>
          <cell r="AJ19">
            <v>0</v>
          </cell>
          <cell r="AK19">
            <v>0</v>
          </cell>
          <cell r="AL19">
            <v>0</v>
          </cell>
          <cell r="AM19">
            <v>4658.9948985549026</v>
          </cell>
          <cell r="AO19">
            <v>420</v>
          </cell>
          <cell r="AP19">
            <v>4</v>
          </cell>
          <cell r="AQ19">
            <v>56708</v>
          </cell>
          <cell r="AR19">
            <v>0</v>
          </cell>
          <cell r="AS19">
            <v>3564</v>
          </cell>
          <cell r="AT19">
            <v>60272</v>
          </cell>
        </row>
        <row r="20">
          <cell r="A20">
            <v>426</v>
          </cell>
          <cell r="B20" t="str">
            <v>COMMUNITY DAY - GATEWAY</v>
          </cell>
          <cell r="C20">
            <v>320</v>
          </cell>
          <cell r="D20"/>
          <cell r="E20">
            <v>144.99</v>
          </cell>
          <cell r="F20">
            <v>319.74</v>
          </cell>
          <cell r="H20">
            <v>3849761</v>
          </cell>
          <cell r="I20">
            <v>228794</v>
          </cell>
          <cell r="J20">
            <v>285529</v>
          </cell>
          <cell r="K20">
            <v>4364084</v>
          </cell>
          <cell r="M20">
            <v>426</v>
          </cell>
          <cell r="N20">
            <v>319.74</v>
          </cell>
          <cell r="O20">
            <v>0</v>
          </cell>
          <cell r="P20">
            <v>144.99</v>
          </cell>
          <cell r="Q20">
            <v>3849761</v>
          </cell>
          <cell r="R20">
            <v>0</v>
          </cell>
          <cell r="S20">
            <v>3849761</v>
          </cell>
          <cell r="T20">
            <v>228794</v>
          </cell>
          <cell r="U20">
            <v>285529</v>
          </cell>
          <cell r="V20">
            <v>4364084</v>
          </cell>
          <cell r="W20">
            <v>0</v>
          </cell>
          <cell r="X20">
            <v>0</v>
          </cell>
          <cell r="Y20">
            <v>0</v>
          </cell>
          <cell r="Z20">
            <v>0</v>
          </cell>
          <cell r="AA20">
            <v>4364084</v>
          </cell>
          <cell r="AC20">
            <v>426</v>
          </cell>
          <cell r="AD20">
            <v>0</v>
          </cell>
          <cell r="AE20">
            <v>0</v>
          </cell>
          <cell r="AF20">
            <v>0</v>
          </cell>
          <cell r="AG20">
            <v>0</v>
          </cell>
          <cell r="AH20">
            <v>0</v>
          </cell>
          <cell r="AI20">
            <v>0</v>
          </cell>
          <cell r="AJ20">
            <v>0</v>
          </cell>
          <cell r="AK20">
            <v>0</v>
          </cell>
          <cell r="AL20">
            <v>0</v>
          </cell>
          <cell r="AM20">
            <v>0</v>
          </cell>
          <cell r="AO20">
            <v>426</v>
          </cell>
          <cell r="AP20">
            <v>0</v>
          </cell>
          <cell r="AQ20">
            <v>0</v>
          </cell>
          <cell r="AR20">
            <v>0</v>
          </cell>
          <cell r="AS20">
            <v>0</v>
          </cell>
          <cell r="AT20">
            <v>0</v>
          </cell>
        </row>
        <row r="21">
          <cell r="A21">
            <v>428</v>
          </cell>
          <cell r="B21" t="str">
            <v>BROOKE</v>
          </cell>
          <cell r="C21">
            <v>1792</v>
          </cell>
          <cell r="D21"/>
          <cell r="E21">
            <v>0</v>
          </cell>
          <cell r="F21">
            <v>1752.78</v>
          </cell>
          <cell r="H21">
            <v>26407991.735457871</v>
          </cell>
          <cell r="I21">
            <v>0</v>
          </cell>
          <cell r="J21">
            <v>1565234</v>
          </cell>
          <cell r="K21">
            <v>27973225.735457871</v>
          </cell>
          <cell r="M21">
            <v>428</v>
          </cell>
          <cell r="N21">
            <v>1752.78</v>
          </cell>
          <cell r="O21">
            <v>0</v>
          </cell>
          <cell r="P21">
            <v>0</v>
          </cell>
          <cell r="Q21">
            <v>26375261</v>
          </cell>
          <cell r="R21">
            <v>0</v>
          </cell>
          <cell r="S21">
            <v>26375261</v>
          </cell>
          <cell r="T21">
            <v>0</v>
          </cell>
          <cell r="U21">
            <v>1563448</v>
          </cell>
          <cell r="V21">
            <v>27938709</v>
          </cell>
          <cell r="W21">
            <v>30964</v>
          </cell>
          <cell r="X21">
            <v>0</v>
          </cell>
          <cell r="Y21">
            <v>1786</v>
          </cell>
          <cell r="Z21">
            <v>32750</v>
          </cell>
          <cell r="AA21">
            <v>27971459</v>
          </cell>
          <cell r="AC21">
            <v>428</v>
          </cell>
          <cell r="AD21">
            <v>0</v>
          </cell>
          <cell r="AE21">
            <v>1766.7354578700929</v>
          </cell>
          <cell r="AF21">
            <v>0</v>
          </cell>
          <cell r="AG21">
            <v>0</v>
          </cell>
          <cell r="AH21">
            <v>1766.7354578700929</v>
          </cell>
          <cell r="AI21">
            <v>0</v>
          </cell>
          <cell r="AJ21">
            <v>0</v>
          </cell>
          <cell r="AK21">
            <v>0</v>
          </cell>
          <cell r="AL21">
            <v>0</v>
          </cell>
          <cell r="AM21">
            <v>1766.7354578700929</v>
          </cell>
          <cell r="AO21">
            <v>428</v>
          </cell>
          <cell r="AP21">
            <v>0</v>
          </cell>
          <cell r="AQ21">
            <v>0</v>
          </cell>
          <cell r="AR21">
            <v>0</v>
          </cell>
          <cell r="AS21">
            <v>0</v>
          </cell>
          <cell r="AT21">
            <v>0</v>
          </cell>
        </row>
        <row r="22">
          <cell r="A22">
            <v>429</v>
          </cell>
          <cell r="B22" t="str">
            <v>KIPP ACADEMY LYNN</v>
          </cell>
          <cell r="C22">
            <v>1367</v>
          </cell>
          <cell r="D22"/>
          <cell r="E22">
            <v>461.25999999999993</v>
          </cell>
          <cell r="F22">
            <v>1330.57</v>
          </cell>
          <cell r="H22">
            <v>16378828</v>
          </cell>
          <cell r="I22">
            <v>1005087</v>
          </cell>
          <cell r="J22">
            <v>1188197</v>
          </cell>
          <cell r="K22">
            <v>18572112</v>
          </cell>
          <cell r="M22">
            <v>429</v>
          </cell>
          <cell r="N22">
            <v>1330.57</v>
          </cell>
          <cell r="O22">
            <v>0</v>
          </cell>
          <cell r="P22">
            <v>461.25999999999993</v>
          </cell>
          <cell r="Q22">
            <v>16296197</v>
          </cell>
          <cell r="R22">
            <v>0</v>
          </cell>
          <cell r="S22">
            <v>16296197</v>
          </cell>
          <cell r="T22">
            <v>996763</v>
          </cell>
          <cell r="U22">
            <v>1182107</v>
          </cell>
          <cell r="V22">
            <v>18475067</v>
          </cell>
          <cell r="W22">
            <v>82631</v>
          </cell>
          <cell r="X22">
            <v>8324</v>
          </cell>
          <cell r="Y22">
            <v>6090</v>
          </cell>
          <cell r="Z22">
            <v>97045</v>
          </cell>
          <cell r="AA22">
            <v>18572112</v>
          </cell>
          <cell r="AC22">
            <v>429</v>
          </cell>
          <cell r="AD22">
            <v>0</v>
          </cell>
          <cell r="AE22">
            <v>0</v>
          </cell>
          <cell r="AF22">
            <v>0</v>
          </cell>
          <cell r="AG22">
            <v>0</v>
          </cell>
          <cell r="AH22">
            <v>0</v>
          </cell>
          <cell r="AI22">
            <v>0</v>
          </cell>
          <cell r="AJ22">
            <v>0</v>
          </cell>
          <cell r="AK22">
            <v>0</v>
          </cell>
          <cell r="AL22">
            <v>0</v>
          </cell>
          <cell r="AM22">
            <v>0</v>
          </cell>
          <cell r="AO22">
            <v>429</v>
          </cell>
          <cell r="AP22">
            <v>0</v>
          </cell>
          <cell r="AQ22">
            <v>0</v>
          </cell>
          <cell r="AR22">
            <v>0</v>
          </cell>
          <cell r="AS22">
            <v>0</v>
          </cell>
          <cell r="AT22">
            <v>0</v>
          </cell>
        </row>
        <row r="23">
          <cell r="A23">
            <v>430</v>
          </cell>
          <cell r="B23" t="str">
            <v>ADVANCED MATH AND SCIENCE ACADEMY</v>
          </cell>
          <cell r="C23">
            <v>966</v>
          </cell>
          <cell r="D23">
            <v>24.150000000000176</v>
          </cell>
          <cell r="E23">
            <v>0</v>
          </cell>
          <cell r="F23">
            <v>990.15000000000009</v>
          </cell>
          <cell r="H23">
            <v>12899187</v>
          </cell>
          <cell r="I23">
            <v>0</v>
          </cell>
          <cell r="J23">
            <v>862463</v>
          </cell>
          <cell r="K23">
            <v>13761650</v>
          </cell>
          <cell r="M23">
            <v>430</v>
          </cell>
          <cell r="N23">
            <v>990.15000000000009</v>
          </cell>
          <cell r="O23">
            <v>24.150000000000176</v>
          </cell>
          <cell r="P23">
            <v>0</v>
          </cell>
          <cell r="Q23">
            <v>12616451</v>
          </cell>
          <cell r="R23">
            <v>0</v>
          </cell>
          <cell r="S23">
            <v>12616451</v>
          </cell>
          <cell r="T23">
            <v>0</v>
          </cell>
          <cell r="U23">
            <v>843497</v>
          </cell>
          <cell r="V23">
            <v>13459948</v>
          </cell>
          <cell r="W23">
            <v>282418</v>
          </cell>
          <cell r="X23">
            <v>0</v>
          </cell>
          <cell r="Y23">
            <v>18945</v>
          </cell>
          <cell r="Z23">
            <v>301363</v>
          </cell>
          <cell r="AA23">
            <v>13761311</v>
          </cell>
          <cell r="AC23">
            <v>430</v>
          </cell>
          <cell r="AD23">
            <v>0</v>
          </cell>
          <cell r="AE23">
            <v>270</v>
          </cell>
          <cell r="AF23">
            <v>0</v>
          </cell>
          <cell r="AG23">
            <v>18</v>
          </cell>
          <cell r="AH23">
            <v>288</v>
          </cell>
          <cell r="AI23">
            <v>48</v>
          </cell>
          <cell r="AJ23">
            <v>0</v>
          </cell>
          <cell r="AK23">
            <v>3</v>
          </cell>
          <cell r="AL23">
            <v>51</v>
          </cell>
          <cell r="AM23">
            <v>339</v>
          </cell>
          <cell r="AO23">
            <v>430</v>
          </cell>
          <cell r="AP23">
            <v>0</v>
          </cell>
          <cell r="AQ23">
            <v>0</v>
          </cell>
          <cell r="AR23">
            <v>0</v>
          </cell>
          <cell r="AS23">
            <v>0</v>
          </cell>
          <cell r="AT23">
            <v>0</v>
          </cell>
        </row>
        <row r="24">
          <cell r="A24">
            <v>431</v>
          </cell>
          <cell r="B24" t="str">
            <v>COMMUNITY DAY - R. KINGMAN WEBSTER</v>
          </cell>
          <cell r="C24">
            <v>320</v>
          </cell>
          <cell r="D24"/>
          <cell r="E24">
            <v>136.67999999999998</v>
          </cell>
          <cell r="F24">
            <v>319.8</v>
          </cell>
          <cell r="H24">
            <v>3703952</v>
          </cell>
          <cell r="I24">
            <v>229211</v>
          </cell>
          <cell r="J24">
            <v>285587</v>
          </cell>
          <cell r="K24">
            <v>4218750</v>
          </cell>
          <cell r="M24">
            <v>431</v>
          </cell>
          <cell r="N24">
            <v>319.8</v>
          </cell>
          <cell r="O24">
            <v>0</v>
          </cell>
          <cell r="P24">
            <v>136.67999999999998</v>
          </cell>
          <cell r="Q24">
            <v>3703952</v>
          </cell>
          <cell r="R24">
            <v>0</v>
          </cell>
          <cell r="S24">
            <v>3703952</v>
          </cell>
          <cell r="T24">
            <v>229211</v>
          </cell>
          <cell r="U24">
            <v>285587</v>
          </cell>
          <cell r="V24">
            <v>4218750</v>
          </cell>
          <cell r="W24">
            <v>0</v>
          </cell>
          <cell r="X24">
            <v>0</v>
          </cell>
          <cell r="Y24">
            <v>0</v>
          </cell>
          <cell r="Z24">
            <v>0</v>
          </cell>
          <cell r="AA24">
            <v>4218750</v>
          </cell>
          <cell r="AC24">
            <v>431</v>
          </cell>
          <cell r="AD24">
            <v>0</v>
          </cell>
          <cell r="AE24">
            <v>0</v>
          </cell>
          <cell r="AF24">
            <v>0</v>
          </cell>
          <cell r="AG24">
            <v>0</v>
          </cell>
          <cell r="AH24">
            <v>0</v>
          </cell>
          <cell r="AI24">
            <v>0</v>
          </cell>
          <cell r="AJ24">
            <v>0</v>
          </cell>
          <cell r="AK24">
            <v>0</v>
          </cell>
          <cell r="AL24">
            <v>0</v>
          </cell>
          <cell r="AM24">
            <v>0</v>
          </cell>
          <cell r="AO24">
            <v>431</v>
          </cell>
          <cell r="AP24">
            <v>0</v>
          </cell>
          <cell r="AQ24">
            <v>0</v>
          </cell>
          <cell r="AR24">
            <v>0</v>
          </cell>
          <cell r="AS24">
            <v>0</v>
          </cell>
          <cell r="AT24">
            <v>0</v>
          </cell>
        </row>
        <row r="25">
          <cell r="A25">
            <v>432</v>
          </cell>
          <cell r="B25" t="str">
            <v>CAPE COD LIGHTHOUSE</v>
          </cell>
          <cell r="C25">
            <v>243</v>
          </cell>
          <cell r="D25"/>
          <cell r="E25">
            <v>0</v>
          </cell>
          <cell r="F25">
            <v>242.13000000000002</v>
          </cell>
          <cell r="H25">
            <v>3406378</v>
          </cell>
          <cell r="I25">
            <v>0</v>
          </cell>
          <cell r="J25">
            <v>216226</v>
          </cell>
          <cell r="K25">
            <v>3622604</v>
          </cell>
          <cell r="M25">
            <v>432</v>
          </cell>
          <cell r="N25">
            <v>242.13000000000002</v>
          </cell>
          <cell r="O25">
            <v>0</v>
          </cell>
          <cell r="P25">
            <v>0</v>
          </cell>
          <cell r="Q25">
            <v>3321504</v>
          </cell>
          <cell r="R25">
            <v>0</v>
          </cell>
          <cell r="S25">
            <v>3321504</v>
          </cell>
          <cell r="T25">
            <v>0</v>
          </cell>
          <cell r="U25">
            <v>212654</v>
          </cell>
          <cell r="V25">
            <v>3534158</v>
          </cell>
          <cell r="W25">
            <v>84874</v>
          </cell>
          <cell r="X25">
            <v>0</v>
          </cell>
          <cell r="Y25">
            <v>3572</v>
          </cell>
          <cell r="Z25">
            <v>88446</v>
          </cell>
          <cell r="AA25">
            <v>3622604</v>
          </cell>
          <cell r="AC25">
            <v>432</v>
          </cell>
          <cell r="AD25">
            <v>0</v>
          </cell>
          <cell r="AE25">
            <v>0</v>
          </cell>
          <cell r="AF25">
            <v>0</v>
          </cell>
          <cell r="AG25">
            <v>0</v>
          </cell>
          <cell r="AH25">
            <v>0</v>
          </cell>
          <cell r="AI25">
            <v>0</v>
          </cell>
          <cell r="AJ25">
            <v>0</v>
          </cell>
          <cell r="AK25">
            <v>0</v>
          </cell>
          <cell r="AL25">
            <v>0</v>
          </cell>
          <cell r="AM25">
            <v>0</v>
          </cell>
          <cell r="AO25">
            <v>432</v>
          </cell>
          <cell r="AP25">
            <v>0</v>
          </cell>
          <cell r="AQ25">
            <v>0</v>
          </cell>
          <cell r="AR25">
            <v>0</v>
          </cell>
          <cell r="AS25">
            <v>0</v>
          </cell>
          <cell r="AT25">
            <v>0</v>
          </cell>
        </row>
        <row r="26">
          <cell r="A26">
            <v>435</v>
          </cell>
          <cell r="B26" t="str">
            <v>INNOVATION ACADEMY</v>
          </cell>
          <cell r="C26">
            <v>800</v>
          </cell>
          <cell r="D26">
            <v>0.83000000000004037</v>
          </cell>
          <cell r="E26">
            <v>0</v>
          </cell>
          <cell r="F26">
            <v>800.83</v>
          </cell>
          <cell r="H26">
            <v>9445745</v>
          </cell>
          <cell r="I26">
            <v>0</v>
          </cell>
          <cell r="J26">
            <v>714339</v>
          </cell>
          <cell r="K26">
            <v>10160084</v>
          </cell>
          <cell r="M26">
            <v>435</v>
          </cell>
          <cell r="N26">
            <v>800.83</v>
          </cell>
          <cell r="O26">
            <v>0.83000000000004037</v>
          </cell>
          <cell r="P26">
            <v>0</v>
          </cell>
          <cell r="Q26">
            <v>9226760</v>
          </cell>
          <cell r="R26">
            <v>0</v>
          </cell>
          <cell r="S26">
            <v>9226760</v>
          </cell>
          <cell r="T26">
            <v>0</v>
          </cell>
          <cell r="U26">
            <v>695634</v>
          </cell>
          <cell r="V26">
            <v>9922394</v>
          </cell>
          <cell r="W26">
            <v>218985</v>
          </cell>
          <cell r="X26">
            <v>0</v>
          </cell>
          <cell r="Y26">
            <v>18705</v>
          </cell>
          <cell r="Z26">
            <v>237690</v>
          </cell>
          <cell r="AA26">
            <v>10160084</v>
          </cell>
          <cell r="AC26">
            <v>435</v>
          </cell>
          <cell r="AD26">
            <v>0</v>
          </cell>
          <cell r="AE26">
            <v>0</v>
          </cell>
          <cell r="AF26">
            <v>0</v>
          </cell>
          <cell r="AG26">
            <v>0</v>
          </cell>
          <cell r="AH26">
            <v>0</v>
          </cell>
          <cell r="AI26">
            <v>0</v>
          </cell>
          <cell r="AJ26">
            <v>0</v>
          </cell>
          <cell r="AK26">
            <v>0</v>
          </cell>
          <cell r="AL26">
            <v>0</v>
          </cell>
          <cell r="AM26">
            <v>0</v>
          </cell>
          <cell r="AO26">
            <v>435</v>
          </cell>
          <cell r="AP26">
            <v>0</v>
          </cell>
          <cell r="AQ26">
            <v>0</v>
          </cell>
          <cell r="AR26">
            <v>0</v>
          </cell>
          <cell r="AS26">
            <v>0</v>
          </cell>
          <cell r="AT26">
            <v>0</v>
          </cell>
        </row>
        <row r="27">
          <cell r="A27">
            <v>436</v>
          </cell>
          <cell r="B27" t="str">
            <v>COMMUNITY CS OF CAMBRIDGE</v>
          </cell>
          <cell r="C27">
            <v>394</v>
          </cell>
          <cell r="D27"/>
          <cell r="E27">
            <v>0</v>
          </cell>
          <cell r="F27">
            <v>361.68999999999994</v>
          </cell>
          <cell r="H27">
            <v>7547945.5140090957</v>
          </cell>
          <cell r="I27">
            <v>0</v>
          </cell>
          <cell r="J27">
            <v>322993</v>
          </cell>
          <cell r="K27">
            <v>7870938.5140090957</v>
          </cell>
          <cell r="M27">
            <v>436</v>
          </cell>
          <cell r="N27">
            <v>361.68999999999994</v>
          </cell>
          <cell r="O27">
            <v>0</v>
          </cell>
          <cell r="P27">
            <v>0</v>
          </cell>
          <cell r="Q27">
            <v>7344829</v>
          </cell>
          <cell r="R27">
            <v>0</v>
          </cell>
          <cell r="S27">
            <v>7344829</v>
          </cell>
          <cell r="T27">
            <v>0</v>
          </cell>
          <cell r="U27">
            <v>308699</v>
          </cell>
          <cell r="V27">
            <v>7653528</v>
          </cell>
          <cell r="W27">
            <v>188393</v>
          </cell>
          <cell r="X27">
            <v>0</v>
          </cell>
          <cell r="Y27">
            <v>14288</v>
          </cell>
          <cell r="Z27">
            <v>202681</v>
          </cell>
          <cell r="AA27">
            <v>7856209</v>
          </cell>
          <cell r="AC27">
            <v>436</v>
          </cell>
          <cell r="AD27">
            <v>1.0204081632650741E-2</v>
          </cell>
          <cell r="AE27">
            <v>14723.514009095759</v>
          </cell>
          <cell r="AF27">
            <v>0</v>
          </cell>
          <cell r="AG27">
            <v>6</v>
          </cell>
          <cell r="AH27">
            <v>14729.514009095759</v>
          </cell>
          <cell r="AI27">
            <v>0</v>
          </cell>
          <cell r="AJ27">
            <v>0</v>
          </cell>
          <cell r="AK27">
            <v>0</v>
          </cell>
          <cell r="AL27">
            <v>0</v>
          </cell>
          <cell r="AM27">
            <v>14729.514009095759</v>
          </cell>
          <cell r="AO27">
            <v>436</v>
          </cell>
          <cell r="AP27">
            <v>15</v>
          </cell>
          <cell r="AQ27">
            <v>173905</v>
          </cell>
          <cell r="AR27">
            <v>0</v>
          </cell>
          <cell r="AS27">
            <v>13395</v>
          </cell>
          <cell r="AT27">
            <v>187300</v>
          </cell>
        </row>
        <row r="28">
          <cell r="A28">
            <v>437</v>
          </cell>
          <cell r="B28" t="str">
            <v>CITY ON A HILL - CIRCUIT ST</v>
          </cell>
          <cell r="C28">
            <v>280</v>
          </cell>
          <cell r="D28"/>
          <cell r="E28">
            <v>188.68</v>
          </cell>
          <cell r="F28">
            <v>276.65999999999997</v>
          </cell>
          <cell r="H28">
            <v>4950006</v>
          </cell>
          <cell r="I28">
            <v>186984</v>
          </cell>
          <cell r="J28">
            <v>247057</v>
          </cell>
          <cell r="K28">
            <v>5384047</v>
          </cell>
          <cell r="M28">
            <v>437</v>
          </cell>
          <cell r="N28">
            <v>276.65999999999997</v>
          </cell>
          <cell r="O28">
            <v>0</v>
          </cell>
          <cell r="P28">
            <v>188.68</v>
          </cell>
          <cell r="Q28">
            <v>4878302</v>
          </cell>
          <cell r="R28">
            <v>0</v>
          </cell>
          <cell r="S28">
            <v>4878302</v>
          </cell>
          <cell r="T28">
            <v>184011</v>
          </cell>
          <cell r="U28">
            <v>243485</v>
          </cell>
          <cell r="V28">
            <v>5305798</v>
          </cell>
          <cell r="W28">
            <v>71704</v>
          </cell>
          <cell r="X28">
            <v>2973</v>
          </cell>
          <cell r="Y28">
            <v>3572</v>
          </cell>
          <cell r="Z28">
            <v>78249</v>
          </cell>
          <cell r="AA28">
            <v>5384047</v>
          </cell>
          <cell r="AC28">
            <v>437</v>
          </cell>
          <cell r="AD28">
            <v>0</v>
          </cell>
          <cell r="AE28">
            <v>0</v>
          </cell>
          <cell r="AF28">
            <v>0</v>
          </cell>
          <cell r="AG28">
            <v>0</v>
          </cell>
          <cell r="AH28">
            <v>0</v>
          </cell>
          <cell r="AI28">
            <v>0</v>
          </cell>
          <cell r="AJ28">
            <v>0</v>
          </cell>
          <cell r="AK28">
            <v>0</v>
          </cell>
          <cell r="AL28">
            <v>0</v>
          </cell>
          <cell r="AM28">
            <v>0</v>
          </cell>
          <cell r="AO28">
            <v>437</v>
          </cell>
          <cell r="AP28">
            <v>0</v>
          </cell>
          <cell r="AQ28">
            <v>0</v>
          </cell>
          <cell r="AR28">
            <v>0</v>
          </cell>
          <cell r="AS28">
            <v>0</v>
          </cell>
          <cell r="AT28">
            <v>0</v>
          </cell>
        </row>
        <row r="29">
          <cell r="A29">
            <v>438</v>
          </cell>
          <cell r="B29" t="str">
            <v>CODMAN ACADEMY</v>
          </cell>
          <cell r="C29">
            <v>345</v>
          </cell>
          <cell r="D29"/>
          <cell r="E29">
            <v>104.03</v>
          </cell>
          <cell r="F29">
            <v>344.13000000000005</v>
          </cell>
          <cell r="H29">
            <v>5655932</v>
          </cell>
          <cell r="I29">
            <v>37022</v>
          </cell>
          <cell r="J29">
            <v>307165</v>
          </cell>
          <cell r="K29">
            <v>6000119</v>
          </cell>
          <cell r="M29">
            <v>438</v>
          </cell>
          <cell r="N29">
            <v>344.13000000000005</v>
          </cell>
          <cell r="O29">
            <v>0</v>
          </cell>
          <cell r="P29">
            <v>104.03</v>
          </cell>
          <cell r="Q29">
            <v>5614441</v>
          </cell>
          <cell r="R29">
            <v>0</v>
          </cell>
          <cell r="S29">
            <v>5614441</v>
          </cell>
          <cell r="T29">
            <v>36575</v>
          </cell>
          <cell r="U29">
            <v>305055</v>
          </cell>
          <cell r="V29">
            <v>5956071</v>
          </cell>
          <cell r="W29">
            <v>41676</v>
          </cell>
          <cell r="X29">
            <v>355</v>
          </cell>
          <cell r="Y29">
            <v>2250</v>
          </cell>
          <cell r="Z29">
            <v>44281</v>
          </cell>
          <cell r="AA29">
            <v>6000352</v>
          </cell>
          <cell r="AC29">
            <v>438</v>
          </cell>
          <cell r="AD29">
            <v>0.25</v>
          </cell>
          <cell r="AE29">
            <v>-163</v>
          </cell>
          <cell r="AF29">
            <v>92</v>
          </cell>
          <cell r="AG29">
            <v>-138</v>
          </cell>
          <cell r="AH29">
            <v>-209</v>
          </cell>
          <cell r="AI29">
            <v>-22</v>
          </cell>
          <cell r="AJ29">
            <v>0</v>
          </cell>
          <cell r="AK29">
            <v>-2</v>
          </cell>
          <cell r="AL29">
            <v>-24</v>
          </cell>
          <cell r="AM29">
            <v>-233</v>
          </cell>
          <cell r="AO29">
            <v>438</v>
          </cell>
          <cell r="AP29">
            <v>0</v>
          </cell>
          <cell r="AQ29">
            <v>0</v>
          </cell>
          <cell r="AR29">
            <v>0</v>
          </cell>
          <cell r="AS29">
            <v>0</v>
          </cell>
          <cell r="AT29">
            <v>0</v>
          </cell>
        </row>
        <row r="30">
          <cell r="A30">
            <v>439</v>
          </cell>
          <cell r="B30" t="str">
            <v>CONSERVATORY LAB</v>
          </cell>
          <cell r="C30">
            <v>444</v>
          </cell>
          <cell r="D30">
            <v>2.2199999999999682</v>
          </cell>
          <cell r="E30">
            <v>0</v>
          </cell>
          <cell r="F30">
            <v>446.21999999999997</v>
          </cell>
          <cell r="H30">
            <v>6766245</v>
          </cell>
          <cell r="I30">
            <v>0</v>
          </cell>
          <cell r="J30">
            <v>396670</v>
          </cell>
          <cell r="K30">
            <v>7162915</v>
          </cell>
          <cell r="M30">
            <v>439</v>
          </cell>
          <cell r="N30">
            <v>446.21999999999997</v>
          </cell>
          <cell r="O30">
            <v>2.2199999999999682</v>
          </cell>
          <cell r="P30">
            <v>0</v>
          </cell>
          <cell r="Q30">
            <v>6745010</v>
          </cell>
          <cell r="R30">
            <v>0</v>
          </cell>
          <cell r="S30">
            <v>6745010</v>
          </cell>
          <cell r="T30">
            <v>0</v>
          </cell>
          <cell r="U30">
            <v>395426</v>
          </cell>
          <cell r="V30">
            <v>7140436</v>
          </cell>
          <cell r="W30">
            <v>21235</v>
          </cell>
          <cell r="X30">
            <v>0</v>
          </cell>
          <cell r="Y30">
            <v>1244</v>
          </cell>
          <cell r="Z30">
            <v>22479</v>
          </cell>
          <cell r="AA30">
            <v>7162915</v>
          </cell>
          <cell r="AC30">
            <v>439</v>
          </cell>
          <cell r="AD30">
            <v>0</v>
          </cell>
          <cell r="AE30">
            <v>0</v>
          </cell>
          <cell r="AF30">
            <v>0</v>
          </cell>
          <cell r="AG30">
            <v>0</v>
          </cell>
          <cell r="AH30">
            <v>0</v>
          </cell>
          <cell r="AI30">
            <v>0</v>
          </cell>
          <cell r="AJ30">
            <v>0</v>
          </cell>
          <cell r="AK30">
            <v>0</v>
          </cell>
          <cell r="AL30">
            <v>0</v>
          </cell>
          <cell r="AM30">
            <v>0</v>
          </cell>
          <cell r="AO30">
            <v>439</v>
          </cell>
          <cell r="AP30">
            <v>0</v>
          </cell>
          <cell r="AQ30">
            <v>0</v>
          </cell>
          <cell r="AR30">
            <v>0</v>
          </cell>
          <cell r="AS30">
            <v>0</v>
          </cell>
          <cell r="AT30">
            <v>0</v>
          </cell>
        </row>
        <row r="31">
          <cell r="A31">
            <v>440</v>
          </cell>
          <cell r="B31" t="str">
            <v>COMMUNITY DAY - PROSPECT</v>
          </cell>
          <cell r="C31">
            <v>400</v>
          </cell>
          <cell r="D31"/>
          <cell r="E31">
            <v>58.14</v>
          </cell>
          <cell r="F31">
            <v>399.90999999999991</v>
          </cell>
          <cell r="H31">
            <v>4605573</v>
          </cell>
          <cell r="I31">
            <v>109013</v>
          </cell>
          <cell r="J31">
            <v>357119</v>
          </cell>
          <cell r="K31">
            <v>5071705</v>
          </cell>
          <cell r="M31">
            <v>440</v>
          </cell>
          <cell r="N31">
            <v>399.90999999999991</v>
          </cell>
          <cell r="O31">
            <v>0</v>
          </cell>
          <cell r="P31">
            <v>58.14</v>
          </cell>
          <cell r="Q31">
            <v>4605573</v>
          </cell>
          <cell r="R31">
            <v>0</v>
          </cell>
          <cell r="S31">
            <v>4605573</v>
          </cell>
          <cell r="T31">
            <v>109013</v>
          </cell>
          <cell r="U31">
            <v>357119</v>
          </cell>
          <cell r="V31">
            <v>5071705</v>
          </cell>
          <cell r="W31">
            <v>0</v>
          </cell>
          <cell r="X31">
            <v>0</v>
          </cell>
          <cell r="Y31">
            <v>0</v>
          </cell>
          <cell r="Z31">
            <v>0</v>
          </cell>
          <cell r="AA31">
            <v>5071705</v>
          </cell>
          <cell r="AC31">
            <v>440</v>
          </cell>
          <cell r="AD31">
            <v>0</v>
          </cell>
          <cell r="AE31">
            <v>0</v>
          </cell>
          <cell r="AF31">
            <v>0</v>
          </cell>
          <cell r="AG31">
            <v>0</v>
          </cell>
          <cell r="AH31">
            <v>0</v>
          </cell>
          <cell r="AI31">
            <v>0</v>
          </cell>
          <cell r="AJ31">
            <v>0</v>
          </cell>
          <cell r="AK31">
            <v>0</v>
          </cell>
          <cell r="AL31">
            <v>0</v>
          </cell>
          <cell r="AM31">
            <v>0</v>
          </cell>
          <cell r="AO31">
            <v>440</v>
          </cell>
          <cell r="AP31">
            <v>0</v>
          </cell>
          <cell r="AQ31">
            <v>0</v>
          </cell>
          <cell r="AR31">
            <v>0</v>
          </cell>
          <cell r="AS31">
            <v>0</v>
          </cell>
          <cell r="AT31">
            <v>0</v>
          </cell>
        </row>
        <row r="32">
          <cell r="A32">
            <v>441</v>
          </cell>
          <cell r="B32" t="str">
            <v>SABIS INTERNATIONAL</v>
          </cell>
          <cell r="C32">
            <v>1574</v>
          </cell>
          <cell r="D32"/>
          <cell r="E32">
            <v>0</v>
          </cell>
          <cell r="F32">
            <v>1570.4400000000021</v>
          </cell>
          <cell r="H32">
            <v>16719728</v>
          </cell>
          <cell r="I32">
            <v>0</v>
          </cell>
          <cell r="J32">
            <v>1402401</v>
          </cell>
          <cell r="K32">
            <v>18122129</v>
          </cell>
          <cell r="M32">
            <v>441</v>
          </cell>
          <cell r="N32">
            <v>1570.4400000000021</v>
          </cell>
          <cell r="O32">
            <v>0</v>
          </cell>
          <cell r="P32">
            <v>0</v>
          </cell>
          <cell r="Q32">
            <v>16684792</v>
          </cell>
          <cell r="R32">
            <v>0</v>
          </cell>
          <cell r="S32">
            <v>16684792</v>
          </cell>
          <cell r="T32">
            <v>0</v>
          </cell>
          <cell r="U32">
            <v>1399463</v>
          </cell>
          <cell r="V32">
            <v>18084255</v>
          </cell>
          <cell r="W32">
            <v>34936</v>
          </cell>
          <cell r="X32">
            <v>0</v>
          </cell>
          <cell r="Y32">
            <v>2938</v>
          </cell>
          <cell r="Z32">
            <v>37874</v>
          </cell>
          <cell r="AA32">
            <v>18122129</v>
          </cell>
          <cell r="AC32">
            <v>441</v>
          </cell>
          <cell r="AD32">
            <v>0</v>
          </cell>
          <cell r="AE32">
            <v>0</v>
          </cell>
          <cell r="AF32">
            <v>0</v>
          </cell>
          <cell r="AG32">
            <v>0</v>
          </cell>
          <cell r="AH32">
            <v>0</v>
          </cell>
          <cell r="AI32">
            <v>0</v>
          </cell>
          <cell r="AJ32">
            <v>0</v>
          </cell>
          <cell r="AK32">
            <v>0</v>
          </cell>
          <cell r="AL32">
            <v>0</v>
          </cell>
          <cell r="AM32">
            <v>0</v>
          </cell>
          <cell r="AO32">
            <v>441</v>
          </cell>
          <cell r="AP32">
            <v>0</v>
          </cell>
          <cell r="AQ32">
            <v>0</v>
          </cell>
          <cell r="AR32">
            <v>0</v>
          </cell>
          <cell r="AS32">
            <v>0</v>
          </cell>
          <cell r="AT32">
            <v>0</v>
          </cell>
        </row>
        <row r="33">
          <cell r="A33">
            <v>444</v>
          </cell>
          <cell r="B33" t="str">
            <v>NEIGHBORHOOD HOUSE</v>
          </cell>
          <cell r="C33">
            <v>566</v>
          </cell>
          <cell r="D33"/>
          <cell r="E33">
            <v>0</v>
          </cell>
          <cell r="F33">
            <v>551.67999999999984</v>
          </cell>
          <cell r="H33">
            <v>7979963</v>
          </cell>
          <cell r="I33">
            <v>0</v>
          </cell>
          <cell r="J33">
            <v>492647</v>
          </cell>
          <cell r="K33">
            <v>8472610</v>
          </cell>
          <cell r="M33">
            <v>444</v>
          </cell>
          <cell r="N33">
            <v>551.67999999999984</v>
          </cell>
          <cell r="O33">
            <v>0</v>
          </cell>
          <cell r="P33">
            <v>0</v>
          </cell>
          <cell r="Q33">
            <v>7800824</v>
          </cell>
          <cell r="R33">
            <v>0</v>
          </cell>
          <cell r="S33">
            <v>7800824</v>
          </cell>
          <cell r="T33">
            <v>0</v>
          </cell>
          <cell r="U33">
            <v>481628</v>
          </cell>
          <cell r="V33">
            <v>8282452</v>
          </cell>
          <cell r="W33">
            <v>179139</v>
          </cell>
          <cell r="X33">
            <v>0</v>
          </cell>
          <cell r="Y33">
            <v>11019</v>
          </cell>
          <cell r="Z33">
            <v>190158</v>
          </cell>
          <cell r="AA33">
            <v>8472610</v>
          </cell>
          <cell r="AC33">
            <v>444</v>
          </cell>
          <cell r="AD33">
            <v>0</v>
          </cell>
          <cell r="AE33">
            <v>0</v>
          </cell>
          <cell r="AF33">
            <v>0</v>
          </cell>
          <cell r="AG33">
            <v>0</v>
          </cell>
          <cell r="AH33">
            <v>0</v>
          </cell>
          <cell r="AI33">
            <v>0</v>
          </cell>
          <cell r="AJ33">
            <v>0</v>
          </cell>
          <cell r="AK33">
            <v>0</v>
          </cell>
          <cell r="AL33">
            <v>0</v>
          </cell>
          <cell r="AM33">
            <v>0</v>
          </cell>
          <cell r="AO33">
            <v>444</v>
          </cell>
          <cell r="AP33">
            <v>0</v>
          </cell>
          <cell r="AQ33">
            <v>0</v>
          </cell>
          <cell r="AR33">
            <v>0</v>
          </cell>
          <cell r="AS33">
            <v>0</v>
          </cell>
          <cell r="AT33">
            <v>0</v>
          </cell>
        </row>
        <row r="34">
          <cell r="A34">
            <v>445</v>
          </cell>
          <cell r="B34" t="str">
            <v>ABBY KELLEY FOSTER</v>
          </cell>
          <cell r="C34">
            <v>1426</v>
          </cell>
          <cell r="D34"/>
          <cell r="E34">
            <v>1000.4399999999999</v>
          </cell>
          <cell r="F34">
            <v>1424.9099999999999</v>
          </cell>
          <cell r="H34">
            <v>15570596</v>
          </cell>
          <cell r="I34">
            <v>923431</v>
          </cell>
          <cell r="J34">
            <v>1272477</v>
          </cell>
          <cell r="K34">
            <v>17766504</v>
          </cell>
          <cell r="M34">
            <v>445</v>
          </cell>
          <cell r="N34">
            <v>1424.9099999999999</v>
          </cell>
          <cell r="O34">
            <v>0</v>
          </cell>
          <cell r="P34">
            <v>1000.4399999999999</v>
          </cell>
          <cell r="Q34">
            <v>15560295</v>
          </cell>
          <cell r="R34">
            <v>0</v>
          </cell>
          <cell r="S34">
            <v>15560295</v>
          </cell>
          <cell r="T34">
            <v>922554</v>
          </cell>
          <cell r="U34">
            <v>1271629</v>
          </cell>
          <cell r="V34">
            <v>17754478</v>
          </cell>
          <cell r="W34">
            <v>10301</v>
          </cell>
          <cell r="X34">
            <v>877</v>
          </cell>
          <cell r="Y34">
            <v>848</v>
          </cell>
          <cell r="Z34">
            <v>12026</v>
          </cell>
          <cell r="AA34">
            <v>17766504</v>
          </cell>
          <cell r="AC34">
            <v>445</v>
          </cell>
          <cell r="AD34">
            <v>0</v>
          </cell>
          <cell r="AE34">
            <v>0</v>
          </cell>
          <cell r="AF34">
            <v>0</v>
          </cell>
          <cell r="AG34">
            <v>0</v>
          </cell>
          <cell r="AH34">
            <v>0</v>
          </cell>
          <cell r="AI34">
            <v>0</v>
          </cell>
          <cell r="AJ34">
            <v>0</v>
          </cell>
          <cell r="AK34">
            <v>0</v>
          </cell>
          <cell r="AL34">
            <v>0</v>
          </cell>
          <cell r="AM34">
            <v>0</v>
          </cell>
          <cell r="AO34">
            <v>445</v>
          </cell>
          <cell r="AP34">
            <v>0</v>
          </cell>
          <cell r="AQ34">
            <v>0</v>
          </cell>
          <cell r="AR34">
            <v>0</v>
          </cell>
          <cell r="AS34">
            <v>0</v>
          </cell>
          <cell r="AT34">
            <v>0</v>
          </cell>
        </row>
        <row r="35">
          <cell r="A35">
            <v>446</v>
          </cell>
          <cell r="B35" t="str">
            <v>FOXBOROUGH REGIONAL</v>
          </cell>
          <cell r="C35">
            <v>1480</v>
          </cell>
          <cell r="D35"/>
          <cell r="E35">
            <v>0</v>
          </cell>
          <cell r="F35">
            <v>1462.2099999999996</v>
          </cell>
          <cell r="H35">
            <v>17755822</v>
          </cell>
          <cell r="I35">
            <v>0</v>
          </cell>
          <cell r="J35">
            <v>1305798</v>
          </cell>
          <cell r="K35">
            <v>19061620</v>
          </cell>
          <cell r="M35">
            <v>446</v>
          </cell>
          <cell r="N35">
            <v>1462.2099999999996</v>
          </cell>
          <cell r="O35">
            <v>0</v>
          </cell>
          <cell r="P35">
            <v>0</v>
          </cell>
          <cell r="Q35">
            <v>17339329</v>
          </cell>
          <cell r="R35">
            <v>0</v>
          </cell>
          <cell r="S35">
            <v>17339329</v>
          </cell>
          <cell r="T35">
            <v>0</v>
          </cell>
          <cell r="U35">
            <v>1275098</v>
          </cell>
          <cell r="V35">
            <v>18614427</v>
          </cell>
          <cell r="W35">
            <v>415945</v>
          </cell>
          <cell r="X35">
            <v>0</v>
          </cell>
          <cell r="Y35">
            <v>30657</v>
          </cell>
          <cell r="Z35">
            <v>446602</v>
          </cell>
          <cell r="AA35">
            <v>19061029</v>
          </cell>
          <cell r="AC35">
            <v>446</v>
          </cell>
          <cell r="AD35">
            <v>4.8442906574564404E-2</v>
          </cell>
          <cell r="AE35">
            <v>548</v>
          </cell>
          <cell r="AF35">
            <v>0</v>
          </cell>
          <cell r="AG35">
            <v>43</v>
          </cell>
          <cell r="AH35">
            <v>591</v>
          </cell>
          <cell r="AI35">
            <v>0</v>
          </cell>
          <cell r="AJ35">
            <v>0</v>
          </cell>
          <cell r="AK35">
            <v>0</v>
          </cell>
          <cell r="AL35">
            <v>0</v>
          </cell>
          <cell r="AM35">
            <v>591</v>
          </cell>
          <cell r="AO35">
            <v>446</v>
          </cell>
          <cell r="AP35">
            <v>0</v>
          </cell>
          <cell r="AQ35">
            <v>0</v>
          </cell>
          <cell r="AR35">
            <v>0</v>
          </cell>
          <cell r="AS35">
            <v>0</v>
          </cell>
          <cell r="AT35">
            <v>0</v>
          </cell>
        </row>
        <row r="36">
          <cell r="A36">
            <v>447</v>
          </cell>
          <cell r="B36" t="str">
            <v>BENJAMIN FRANKLIN CLASSICAL</v>
          </cell>
          <cell r="C36">
            <v>452</v>
          </cell>
          <cell r="D36"/>
          <cell r="E36">
            <v>0</v>
          </cell>
          <cell r="F36">
            <v>445.15</v>
          </cell>
          <cell r="H36">
            <v>5089394</v>
          </cell>
          <cell r="I36">
            <v>0</v>
          </cell>
          <cell r="J36">
            <v>397527</v>
          </cell>
          <cell r="K36">
            <v>5486921</v>
          </cell>
          <cell r="M36">
            <v>447</v>
          </cell>
          <cell r="N36">
            <v>445.15</v>
          </cell>
          <cell r="O36">
            <v>0</v>
          </cell>
          <cell r="P36">
            <v>0</v>
          </cell>
          <cell r="Q36">
            <v>5045116</v>
          </cell>
          <cell r="R36">
            <v>0</v>
          </cell>
          <cell r="S36">
            <v>5045116</v>
          </cell>
          <cell r="T36">
            <v>0</v>
          </cell>
          <cell r="U36">
            <v>393955</v>
          </cell>
          <cell r="V36">
            <v>5439071</v>
          </cell>
          <cell r="W36">
            <v>44278</v>
          </cell>
          <cell r="X36">
            <v>0</v>
          </cell>
          <cell r="Y36">
            <v>3572</v>
          </cell>
          <cell r="Z36">
            <v>47850</v>
          </cell>
          <cell r="AA36">
            <v>5486921</v>
          </cell>
          <cell r="AC36">
            <v>447</v>
          </cell>
          <cell r="AD36">
            <v>0</v>
          </cell>
          <cell r="AE36">
            <v>0</v>
          </cell>
          <cell r="AF36">
            <v>0</v>
          </cell>
          <cell r="AG36">
            <v>0</v>
          </cell>
          <cell r="AH36">
            <v>0</v>
          </cell>
          <cell r="AI36">
            <v>0</v>
          </cell>
          <cell r="AJ36">
            <v>0</v>
          </cell>
          <cell r="AK36">
            <v>0</v>
          </cell>
          <cell r="AL36">
            <v>0</v>
          </cell>
          <cell r="AM36">
            <v>0</v>
          </cell>
          <cell r="AO36">
            <v>447</v>
          </cell>
          <cell r="AP36">
            <v>0</v>
          </cell>
          <cell r="AQ36">
            <v>0</v>
          </cell>
          <cell r="AR36">
            <v>0</v>
          </cell>
          <cell r="AS36">
            <v>0</v>
          </cell>
          <cell r="AT36">
            <v>0</v>
          </cell>
        </row>
        <row r="37">
          <cell r="A37">
            <v>449</v>
          </cell>
          <cell r="B37" t="str">
            <v>BOSTON COLLEGIATE</v>
          </cell>
          <cell r="C37">
            <v>700</v>
          </cell>
          <cell r="D37"/>
          <cell r="E37">
            <v>0</v>
          </cell>
          <cell r="F37">
            <v>697.23000000000025</v>
          </cell>
          <cell r="H37">
            <v>10299602.35917558</v>
          </cell>
          <cell r="I37">
            <v>0</v>
          </cell>
          <cell r="J37">
            <v>622633</v>
          </cell>
          <cell r="K37">
            <v>10922235.35917558</v>
          </cell>
          <cell r="M37">
            <v>449</v>
          </cell>
          <cell r="N37">
            <v>697.23000000000025</v>
          </cell>
          <cell r="O37">
            <v>0</v>
          </cell>
          <cell r="P37">
            <v>0</v>
          </cell>
          <cell r="Q37">
            <v>9967237</v>
          </cell>
          <cell r="R37">
            <v>0</v>
          </cell>
          <cell r="S37">
            <v>9967237</v>
          </cell>
          <cell r="T37">
            <v>0</v>
          </cell>
          <cell r="U37">
            <v>602597</v>
          </cell>
          <cell r="V37">
            <v>10569834</v>
          </cell>
          <cell r="W37">
            <v>331762</v>
          </cell>
          <cell r="X37">
            <v>0</v>
          </cell>
          <cell r="Y37">
            <v>20030</v>
          </cell>
          <cell r="Z37">
            <v>351792</v>
          </cell>
          <cell r="AA37">
            <v>10921626</v>
          </cell>
          <cell r="AC37">
            <v>449</v>
          </cell>
          <cell r="AD37">
            <v>6.734006733950082E-3</v>
          </cell>
          <cell r="AE37">
            <v>603.35917557953985</v>
          </cell>
          <cell r="AF37">
            <v>0</v>
          </cell>
          <cell r="AG37">
            <v>6</v>
          </cell>
          <cell r="AH37">
            <v>609.35917557953985</v>
          </cell>
          <cell r="AI37">
            <v>0</v>
          </cell>
          <cell r="AJ37">
            <v>0</v>
          </cell>
          <cell r="AK37">
            <v>0</v>
          </cell>
          <cell r="AL37">
            <v>0</v>
          </cell>
          <cell r="AM37">
            <v>609.35917557953985</v>
          </cell>
          <cell r="AO37">
            <v>449</v>
          </cell>
          <cell r="AP37">
            <v>0</v>
          </cell>
          <cell r="AQ37">
            <v>0</v>
          </cell>
          <cell r="AR37">
            <v>0</v>
          </cell>
          <cell r="AS37">
            <v>0</v>
          </cell>
          <cell r="AT37">
            <v>0</v>
          </cell>
        </row>
        <row r="38">
          <cell r="A38">
            <v>450</v>
          </cell>
          <cell r="B38" t="str">
            <v>HILLTOWN COOPERATIVE</v>
          </cell>
          <cell r="C38">
            <v>218</v>
          </cell>
          <cell r="D38"/>
          <cell r="E38">
            <v>0</v>
          </cell>
          <cell r="F38">
            <v>217.99</v>
          </cell>
          <cell r="H38">
            <v>2593194</v>
          </cell>
          <cell r="I38">
            <v>0</v>
          </cell>
          <cell r="J38">
            <v>194706</v>
          </cell>
          <cell r="K38">
            <v>2787900</v>
          </cell>
          <cell r="M38">
            <v>450</v>
          </cell>
          <cell r="N38">
            <v>217.99</v>
          </cell>
          <cell r="O38">
            <v>0</v>
          </cell>
          <cell r="P38">
            <v>0</v>
          </cell>
          <cell r="Q38">
            <v>2529212</v>
          </cell>
          <cell r="R38">
            <v>0</v>
          </cell>
          <cell r="S38">
            <v>2529212</v>
          </cell>
          <cell r="T38">
            <v>0</v>
          </cell>
          <cell r="U38">
            <v>190229</v>
          </cell>
          <cell r="V38">
            <v>2719441</v>
          </cell>
          <cell r="W38">
            <v>63914</v>
          </cell>
          <cell r="X38">
            <v>0</v>
          </cell>
          <cell r="Y38">
            <v>4465</v>
          </cell>
          <cell r="Z38">
            <v>68379</v>
          </cell>
          <cell r="AA38">
            <v>2787820</v>
          </cell>
          <cell r="AC38">
            <v>450</v>
          </cell>
          <cell r="AD38">
            <v>1.3888888888828888E-2</v>
          </cell>
          <cell r="AE38">
            <v>68</v>
          </cell>
          <cell r="AF38">
            <v>0</v>
          </cell>
          <cell r="AG38">
            <v>12</v>
          </cell>
          <cell r="AH38">
            <v>80</v>
          </cell>
          <cell r="AI38">
            <v>0</v>
          </cell>
          <cell r="AJ38">
            <v>0</v>
          </cell>
          <cell r="AK38">
            <v>0</v>
          </cell>
          <cell r="AL38">
            <v>0</v>
          </cell>
          <cell r="AM38">
            <v>80</v>
          </cell>
          <cell r="AO38">
            <v>450</v>
          </cell>
          <cell r="AP38">
            <v>0</v>
          </cell>
          <cell r="AQ38">
            <v>0</v>
          </cell>
          <cell r="AR38">
            <v>0</v>
          </cell>
          <cell r="AS38">
            <v>0</v>
          </cell>
          <cell r="AT38">
            <v>0</v>
          </cell>
        </row>
        <row r="39">
          <cell r="A39">
            <v>453</v>
          </cell>
          <cell r="B39" t="str">
            <v>HOLYOKE COMMUNITY</v>
          </cell>
          <cell r="C39">
            <v>702</v>
          </cell>
          <cell r="D39">
            <v>0.479999999999912</v>
          </cell>
          <cell r="E39">
            <v>512.86999999999989</v>
          </cell>
          <cell r="F39">
            <v>702.4799999999999</v>
          </cell>
          <cell r="H39">
            <v>8289847</v>
          </cell>
          <cell r="I39">
            <v>491329</v>
          </cell>
          <cell r="J39">
            <v>626633</v>
          </cell>
          <cell r="K39">
            <v>9407809</v>
          </cell>
          <cell r="M39">
            <v>453</v>
          </cell>
          <cell r="N39">
            <v>702.4799999999999</v>
          </cell>
          <cell r="O39">
            <v>0.479999999999912</v>
          </cell>
          <cell r="P39">
            <v>512.86999999999989</v>
          </cell>
          <cell r="Q39">
            <v>8267672</v>
          </cell>
          <cell r="R39">
            <v>0</v>
          </cell>
          <cell r="S39">
            <v>8267672</v>
          </cell>
          <cell r="T39">
            <v>490467</v>
          </cell>
          <cell r="U39">
            <v>624938</v>
          </cell>
          <cell r="V39">
            <v>9383077</v>
          </cell>
          <cell r="W39">
            <v>22175</v>
          </cell>
          <cell r="X39">
            <v>862</v>
          </cell>
          <cell r="Y39">
            <v>1695</v>
          </cell>
          <cell r="Z39">
            <v>24732</v>
          </cell>
          <cell r="AA39">
            <v>9407809</v>
          </cell>
          <cell r="AC39">
            <v>453</v>
          </cell>
          <cell r="AD39">
            <v>0</v>
          </cell>
          <cell r="AE39">
            <v>0</v>
          </cell>
          <cell r="AF39">
            <v>0</v>
          </cell>
          <cell r="AG39">
            <v>0</v>
          </cell>
          <cell r="AH39">
            <v>0</v>
          </cell>
          <cell r="AI39">
            <v>0</v>
          </cell>
          <cell r="AJ39">
            <v>0</v>
          </cell>
          <cell r="AK39">
            <v>0</v>
          </cell>
          <cell r="AL39">
            <v>0</v>
          </cell>
          <cell r="AM39">
            <v>0</v>
          </cell>
          <cell r="AO39">
            <v>453</v>
          </cell>
          <cell r="AP39">
            <v>0</v>
          </cell>
          <cell r="AQ39">
            <v>0</v>
          </cell>
          <cell r="AR39">
            <v>0</v>
          </cell>
          <cell r="AS39">
            <v>0</v>
          </cell>
          <cell r="AT39">
            <v>0</v>
          </cell>
        </row>
        <row r="40">
          <cell r="A40">
            <v>454</v>
          </cell>
          <cell r="B40" t="str">
            <v>LAWRENCE FAMILY DEVELOPMENT</v>
          </cell>
          <cell r="C40">
            <v>740</v>
          </cell>
          <cell r="D40"/>
          <cell r="E40">
            <v>256.09000000000003</v>
          </cell>
          <cell r="F40">
            <v>737.03</v>
          </cell>
          <cell r="H40">
            <v>8432556</v>
          </cell>
          <cell r="I40">
            <v>161081</v>
          </cell>
          <cell r="J40">
            <v>658167</v>
          </cell>
          <cell r="K40">
            <v>9251804</v>
          </cell>
          <cell r="M40">
            <v>454</v>
          </cell>
          <cell r="N40">
            <v>737.03</v>
          </cell>
          <cell r="O40">
            <v>0</v>
          </cell>
          <cell r="P40">
            <v>256.09000000000003</v>
          </cell>
          <cell r="Q40">
            <v>8421951</v>
          </cell>
          <cell r="R40">
            <v>0</v>
          </cell>
          <cell r="S40">
            <v>8421951</v>
          </cell>
          <cell r="T40">
            <v>160496</v>
          </cell>
          <cell r="U40">
            <v>657337</v>
          </cell>
          <cell r="V40">
            <v>9239784</v>
          </cell>
          <cell r="W40">
            <v>10605</v>
          </cell>
          <cell r="X40">
            <v>585</v>
          </cell>
          <cell r="Y40">
            <v>830</v>
          </cell>
          <cell r="Z40">
            <v>12020</v>
          </cell>
          <cell r="AA40">
            <v>9251804</v>
          </cell>
          <cell r="AC40">
            <v>454</v>
          </cell>
          <cell r="AD40">
            <v>0</v>
          </cell>
          <cell r="AE40">
            <v>0</v>
          </cell>
          <cell r="AF40">
            <v>0</v>
          </cell>
          <cell r="AG40">
            <v>0</v>
          </cell>
          <cell r="AH40">
            <v>0</v>
          </cell>
          <cell r="AI40">
            <v>0</v>
          </cell>
          <cell r="AJ40">
            <v>0</v>
          </cell>
          <cell r="AK40">
            <v>0</v>
          </cell>
          <cell r="AL40">
            <v>0</v>
          </cell>
          <cell r="AM40">
            <v>0</v>
          </cell>
          <cell r="AO40">
            <v>454</v>
          </cell>
          <cell r="AP40">
            <v>0</v>
          </cell>
          <cell r="AQ40">
            <v>0</v>
          </cell>
          <cell r="AR40">
            <v>0</v>
          </cell>
          <cell r="AS40">
            <v>0</v>
          </cell>
          <cell r="AT40">
            <v>0</v>
          </cell>
        </row>
        <row r="41">
          <cell r="A41">
            <v>455</v>
          </cell>
          <cell r="B41" t="str">
            <v>HILL VIEW MONTESSORI</v>
          </cell>
          <cell r="C41">
            <v>306</v>
          </cell>
          <cell r="D41"/>
          <cell r="E41">
            <v>0</v>
          </cell>
          <cell r="F41">
            <v>301.87</v>
          </cell>
          <cell r="H41">
            <v>2921250</v>
          </cell>
          <cell r="I41">
            <v>0</v>
          </cell>
          <cell r="J41">
            <v>269568</v>
          </cell>
          <cell r="K41">
            <v>3190818</v>
          </cell>
          <cell r="M41">
            <v>455</v>
          </cell>
          <cell r="N41">
            <v>301.87</v>
          </cell>
          <cell r="O41">
            <v>0</v>
          </cell>
          <cell r="P41">
            <v>0</v>
          </cell>
          <cell r="Q41">
            <v>2921250</v>
          </cell>
          <cell r="R41">
            <v>0</v>
          </cell>
          <cell r="S41">
            <v>2921250</v>
          </cell>
          <cell r="T41">
            <v>0</v>
          </cell>
          <cell r="U41">
            <v>269568</v>
          </cell>
          <cell r="V41">
            <v>3190818</v>
          </cell>
          <cell r="W41">
            <v>0</v>
          </cell>
          <cell r="X41">
            <v>0</v>
          </cell>
          <cell r="Y41">
            <v>0</v>
          </cell>
          <cell r="Z41">
            <v>0</v>
          </cell>
          <cell r="AA41">
            <v>3190818</v>
          </cell>
          <cell r="AC41">
            <v>455</v>
          </cell>
          <cell r="AD41">
            <v>0</v>
          </cell>
          <cell r="AE41">
            <v>0</v>
          </cell>
          <cell r="AF41">
            <v>0</v>
          </cell>
          <cell r="AG41">
            <v>0</v>
          </cell>
          <cell r="AH41">
            <v>0</v>
          </cell>
          <cell r="AI41">
            <v>0</v>
          </cell>
          <cell r="AJ41">
            <v>0</v>
          </cell>
          <cell r="AK41">
            <v>0</v>
          </cell>
          <cell r="AL41">
            <v>0</v>
          </cell>
          <cell r="AM41">
            <v>0</v>
          </cell>
          <cell r="AO41">
            <v>455</v>
          </cell>
          <cell r="AP41">
            <v>0</v>
          </cell>
          <cell r="AQ41">
            <v>0</v>
          </cell>
          <cell r="AR41">
            <v>0</v>
          </cell>
          <cell r="AS41">
            <v>0</v>
          </cell>
          <cell r="AT41">
            <v>0</v>
          </cell>
        </row>
        <row r="42">
          <cell r="A42">
            <v>456</v>
          </cell>
          <cell r="B42" t="str">
            <v>LOWELL COMMUNITY</v>
          </cell>
          <cell r="C42">
            <v>800</v>
          </cell>
          <cell r="D42">
            <v>5.3600000000002392</v>
          </cell>
          <cell r="E42">
            <v>0</v>
          </cell>
          <cell r="F42">
            <v>805.36000000000013</v>
          </cell>
          <cell r="H42">
            <v>9682650</v>
          </cell>
          <cell r="I42">
            <v>0</v>
          </cell>
          <cell r="J42">
            <v>714354</v>
          </cell>
          <cell r="K42">
            <v>10397004</v>
          </cell>
          <cell r="M42">
            <v>456</v>
          </cell>
          <cell r="N42">
            <v>805.36000000000013</v>
          </cell>
          <cell r="O42">
            <v>5.3600000000002392</v>
          </cell>
          <cell r="P42">
            <v>0</v>
          </cell>
          <cell r="Q42">
            <v>9647111</v>
          </cell>
          <cell r="R42">
            <v>0</v>
          </cell>
          <cell r="S42">
            <v>9647111</v>
          </cell>
          <cell r="T42">
            <v>0</v>
          </cell>
          <cell r="U42">
            <v>711720</v>
          </cell>
          <cell r="V42">
            <v>10358831</v>
          </cell>
          <cell r="W42">
            <v>35539</v>
          </cell>
          <cell r="X42">
            <v>0</v>
          </cell>
          <cell r="Y42">
            <v>2634</v>
          </cell>
          <cell r="Z42">
            <v>38173</v>
          </cell>
          <cell r="AA42">
            <v>10397004</v>
          </cell>
          <cell r="AC42">
            <v>456</v>
          </cell>
          <cell r="AD42">
            <v>0</v>
          </cell>
          <cell r="AE42">
            <v>0</v>
          </cell>
          <cell r="AF42">
            <v>0</v>
          </cell>
          <cell r="AG42">
            <v>0</v>
          </cell>
          <cell r="AH42">
            <v>0</v>
          </cell>
          <cell r="AI42">
            <v>0</v>
          </cell>
          <cell r="AJ42">
            <v>0</v>
          </cell>
          <cell r="AK42">
            <v>0</v>
          </cell>
          <cell r="AL42">
            <v>0</v>
          </cell>
          <cell r="AM42">
            <v>0</v>
          </cell>
          <cell r="AO42">
            <v>456</v>
          </cell>
          <cell r="AP42">
            <v>0</v>
          </cell>
          <cell r="AQ42">
            <v>0</v>
          </cell>
          <cell r="AR42">
            <v>0</v>
          </cell>
          <cell r="AS42">
            <v>0</v>
          </cell>
          <cell r="AT42">
            <v>0</v>
          </cell>
        </row>
        <row r="43">
          <cell r="A43">
            <v>458</v>
          </cell>
          <cell r="B43" t="str">
            <v>LOWELL MIDDLESEX ACADEMY</v>
          </cell>
          <cell r="C43">
            <v>150</v>
          </cell>
          <cell r="D43"/>
          <cell r="E43">
            <v>0</v>
          </cell>
          <cell r="F43">
            <v>96.099999999999966</v>
          </cell>
          <cell r="H43">
            <v>1315777</v>
          </cell>
          <cell r="I43">
            <v>0</v>
          </cell>
          <cell r="J43">
            <v>85809</v>
          </cell>
          <cell r="K43">
            <v>1401586</v>
          </cell>
          <cell r="M43">
            <v>458</v>
          </cell>
          <cell r="N43">
            <v>96.099999999999966</v>
          </cell>
          <cell r="O43">
            <v>0</v>
          </cell>
          <cell r="P43">
            <v>0</v>
          </cell>
          <cell r="Q43">
            <v>1315777</v>
          </cell>
          <cell r="R43">
            <v>0</v>
          </cell>
          <cell r="S43">
            <v>1315777</v>
          </cell>
          <cell r="T43">
            <v>0</v>
          </cell>
          <cell r="U43">
            <v>85809</v>
          </cell>
          <cell r="V43">
            <v>1401586</v>
          </cell>
          <cell r="W43">
            <v>0</v>
          </cell>
          <cell r="X43">
            <v>0</v>
          </cell>
          <cell r="Y43">
            <v>0</v>
          </cell>
          <cell r="Z43">
            <v>0</v>
          </cell>
          <cell r="AA43">
            <v>1401586</v>
          </cell>
          <cell r="AC43">
            <v>458</v>
          </cell>
          <cell r="AD43">
            <v>0</v>
          </cell>
          <cell r="AE43">
            <v>0</v>
          </cell>
          <cell r="AF43">
            <v>0</v>
          </cell>
          <cell r="AG43">
            <v>0</v>
          </cell>
          <cell r="AH43">
            <v>0</v>
          </cell>
          <cell r="AI43">
            <v>0</v>
          </cell>
          <cell r="AJ43">
            <v>0</v>
          </cell>
          <cell r="AK43">
            <v>0</v>
          </cell>
          <cell r="AL43">
            <v>0</v>
          </cell>
          <cell r="AM43">
            <v>0</v>
          </cell>
          <cell r="AO43">
            <v>458</v>
          </cell>
          <cell r="AP43">
            <v>0</v>
          </cell>
          <cell r="AQ43">
            <v>0</v>
          </cell>
          <cell r="AR43">
            <v>0</v>
          </cell>
          <cell r="AS43">
            <v>0</v>
          </cell>
          <cell r="AT43">
            <v>0</v>
          </cell>
        </row>
        <row r="44">
          <cell r="A44">
            <v>463</v>
          </cell>
          <cell r="B44" t="str">
            <v>KIPP ACADEMY BOSTON</v>
          </cell>
          <cell r="C44">
            <v>567</v>
          </cell>
          <cell r="D44"/>
          <cell r="E44">
            <v>0</v>
          </cell>
          <cell r="F44">
            <v>554.94999999999982</v>
          </cell>
          <cell r="H44">
            <v>9420313</v>
          </cell>
          <cell r="I44">
            <v>0</v>
          </cell>
          <cell r="J44">
            <v>495572</v>
          </cell>
          <cell r="K44">
            <v>9915885</v>
          </cell>
          <cell r="M44">
            <v>463</v>
          </cell>
          <cell r="N44">
            <v>554.94999999999982</v>
          </cell>
          <cell r="O44">
            <v>0</v>
          </cell>
          <cell r="P44">
            <v>0</v>
          </cell>
          <cell r="Q44">
            <v>9419589</v>
          </cell>
          <cell r="R44">
            <v>0</v>
          </cell>
          <cell r="S44">
            <v>9419589</v>
          </cell>
          <cell r="T44">
            <v>0</v>
          </cell>
          <cell r="U44">
            <v>495492</v>
          </cell>
          <cell r="V44">
            <v>9915081</v>
          </cell>
          <cell r="W44">
            <v>1528</v>
          </cell>
          <cell r="X44">
            <v>0</v>
          </cell>
          <cell r="Y44">
            <v>80</v>
          </cell>
          <cell r="Z44">
            <v>1608</v>
          </cell>
          <cell r="AA44">
            <v>9916689</v>
          </cell>
          <cell r="AC44">
            <v>463</v>
          </cell>
          <cell r="AD44">
            <v>0</v>
          </cell>
          <cell r="AE44">
            <v>-804</v>
          </cell>
          <cell r="AF44">
            <v>0</v>
          </cell>
          <cell r="AG44">
            <v>0</v>
          </cell>
          <cell r="AH44">
            <v>-804</v>
          </cell>
          <cell r="AI44">
            <v>0</v>
          </cell>
          <cell r="AJ44">
            <v>0</v>
          </cell>
          <cell r="AK44">
            <v>0</v>
          </cell>
          <cell r="AL44">
            <v>0</v>
          </cell>
          <cell r="AM44">
            <v>-804</v>
          </cell>
          <cell r="AO44">
            <v>463</v>
          </cell>
          <cell r="AP44">
            <v>0</v>
          </cell>
          <cell r="AQ44">
            <v>0</v>
          </cell>
          <cell r="AR44">
            <v>0</v>
          </cell>
          <cell r="AS44">
            <v>0</v>
          </cell>
          <cell r="AT44">
            <v>0</v>
          </cell>
        </row>
        <row r="45">
          <cell r="A45">
            <v>464</v>
          </cell>
          <cell r="B45" t="str">
            <v>MARBLEHEAD COMMUNITY</v>
          </cell>
          <cell r="C45">
            <v>230</v>
          </cell>
          <cell r="D45"/>
          <cell r="E45">
            <v>0</v>
          </cell>
          <cell r="F45">
            <v>229.42999999999998</v>
          </cell>
          <cell r="H45">
            <v>2851032</v>
          </cell>
          <cell r="I45">
            <v>0</v>
          </cell>
          <cell r="J45">
            <v>204884</v>
          </cell>
          <cell r="K45">
            <v>3055916</v>
          </cell>
          <cell r="M45">
            <v>464</v>
          </cell>
          <cell r="N45">
            <v>229.42999999999998</v>
          </cell>
          <cell r="O45">
            <v>0</v>
          </cell>
          <cell r="P45">
            <v>0</v>
          </cell>
          <cell r="Q45">
            <v>2721526</v>
          </cell>
          <cell r="R45">
            <v>0</v>
          </cell>
          <cell r="S45">
            <v>2721526</v>
          </cell>
          <cell r="T45">
            <v>0</v>
          </cell>
          <cell r="U45">
            <v>194722</v>
          </cell>
          <cell r="V45">
            <v>2916248</v>
          </cell>
          <cell r="W45">
            <v>129506</v>
          </cell>
          <cell r="X45">
            <v>0</v>
          </cell>
          <cell r="Y45">
            <v>10162</v>
          </cell>
          <cell r="Z45">
            <v>139668</v>
          </cell>
          <cell r="AA45">
            <v>3055916</v>
          </cell>
          <cell r="AC45">
            <v>464</v>
          </cell>
          <cell r="AD45">
            <v>0</v>
          </cell>
          <cell r="AE45">
            <v>0</v>
          </cell>
          <cell r="AF45">
            <v>0</v>
          </cell>
          <cell r="AG45">
            <v>0</v>
          </cell>
          <cell r="AH45">
            <v>0</v>
          </cell>
          <cell r="AI45">
            <v>0</v>
          </cell>
          <cell r="AJ45">
            <v>0</v>
          </cell>
          <cell r="AK45">
            <v>0</v>
          </cell>
          <cell r="AL45">
            <v>0</v>
          </cell>
          <cell r="AM45">
            <v>0</v>
          </cell>
          <cell r="AO45">
            <v>464</v>
          </cell>
          <cell r="AP45">
            <v>0</v>
          </cell>
          <cell r="AQ45">
            <v>0</v>
          </cell>
          <cell r="AR45">
            <v>0</v>
          </cell>
          <cell r="AS45">
            <v>0</v>
          </cell>
          <cell r="AT45">
            <v>0</v>
          </cell>
        </row>
        <row r="46">
          <cell r="A46">
            <v>466</v>
          </cell>
          <cell r="B46" t="str">
            <v>MARTHA'S VINEYARD</v>
          </cell>
          <cell r="C46">
            <v>180</v>
          </cell>
          <cell r="D46">
            <v>4.7599999999999918</v>
          </cell>
          <cell r="E46">
            <v>0</v>
          </cell>
          <cell r="F46">
            <v>184.76</v>
          </cell>
          <cell r="H46">
            <v>4330660.2680880362</v>
          </cell>
          <cell r="I46">
            <v>-29621</v>
          </cell>
          <cell r="J46">
            <v>160741</v>
          </cell>
          <cell r="K46">
            <v>4461780.2680880362</v>
          </cell>
          <cell r="M46">
            <v>466</v>
          </cell>
          <cell r="N46">
            <v>184.76</v>
          </cell>
          <cell r="O46">
            <v>4.7599999999999918</v>
          </cell>
          <cell r="P46">
            <v>0</v>
          </cell>
          <cell r="Q46">
            <v>4195705</v>
          </cell>
          <cell r="R46">
            <v>94710</v>
          </cell>
          <cell r="S46">
            <v>4100995</v>
          </cell>
          <cell r="T46">
            <v>0</v>
          </cell>
          <cell r="U46">
            <v>152911</v>
          </cell>
          <cell r="V46">
            <v>4253906</v>
          </cell>
          <cell r="W46">
            <v>229664</v>
          </cell>
          <cell r="X46">
            <v>0</v>
          </cell>
          <cell r="Y46">
            <v>7830</v>
          </cell>
          <cell r="Z46">
            <v>237494</v>
          </cell>
          <cell r="AA46">
            <v>4491400</v>
          </cell>
          <cell r="AC46">
            <v>466</v>
          </cell>
          <cell r="AD46">
            <v>0</v>
          </cell>
          <cell r="AE46">
            <v>1.2680880365369376</v>
          </cell>
          <cell r="AF46">
            <v>-29621</v>
          </cell>
          <cell r="AG46">
            <v>0</v>
          </cell>
          <cell r="AH46">
            <v>-29619.731911963463</v>
          </cell>
          <cell r="AI46">
            <v>0</v>
          </cell>
          <cell r="AJ46">
            <v>0</v>
          </cell>
          <cell r="AK46">
            <v>0</v>
          </cell>
          <cell r="AL46">
            <v>0</v>
          </cell>
          <cell r="AM46">
            <v>-29619.731911963463</v>
          </cell>
          <cell r="AO46">
            <v>466</v>
          </cell>
          <cell r="AP46">
            <v>5</v>
          </cell>
          <cell r="AQ46">
            <v>136180</v>
          </cell>
          <cell r="AR46">
            <v>0</v>
          </cell>
          <cell r="AS46">
            <v>4350</v>
          </cell>
          <cell r="AT46">
            <v>140530</v>
          </cell>
        </row>
        <row r="47">
          <cell r="A47">
            <v>469</v>
          </cell>
          <cell r="B47" t="str">
            <v>MATCH</v>
          </cell>
          <cell r="C47">
            <v>1240</v>
          </cell>
          <cell r="D47"/>
          <cell r="E47">
            <v>0</v>
          </cell>
          <cell r="F47">
            <v>1217.5700000000006</v>
          </cell>
          <cell r="H47">
            <v>20991806</v>
          </cell>
          <cell r="I47">
            <v>0</v>
          </cell>
          <cell r="J47">
            <v>1087289</v>
          </cell>
          <cell r="K47">
            <v>22079095</v>
          </cell>
          <cell r="M47">
            <v>469</v>
          </cell>
          <cell r="N47">
            <v>1217.5700000000006</v>
          </cell>
          <cell r="O47">
            <v>0</v>
          </cell>
          <cell r="P47">
            <v>0</v>
          </cell>
          <cell r="Q47">
            <v>20889241</v>
          </cell>
          <cell r="R47">
            <v>0</v>
          </cell>
          <cell r="S47">
            <v>20889241</v>
          </cell>
          <cell r="T47">
            <v>0</v>
          </cell>
          <cell r="U47">
            <v>1081994</v>
          </cell>
          <cell r="V47">
            <v>21971235</v>
          </cell>
          <cell r="W47">
            <v>102565</v>
          </cell>
          <cell r="X47">
            <v>0</v>
          </cell>
          <cell r="Y47">
            <v>5295</v>
          </cell>
          <cell r="Z47">
            <v>107860</v>
          </cell>
          <cell r="AA47">
            <v>22079095</v>
          </cell>
          <cell r="AC47">
            <v>469</v>
          </cell>
          <cell r="AD47">
            <v>0</v>
          </cell>
          <cell r="AE47">
            <v>0</v>
          </cell>
          <cell r="AF47">
            <v>0</v>
          </cell>
          <cell r="AG47">
            <v>0</v>
          </cell>
          <cell r="AH47">
            <v>0</v>
          </cell>
          <cell r="AI47">
            <v>0</v>
          </cell>
          <cell r="AJ47">
            <v>0</v>
          </cell>
          <cell r="AK47">
            <v>0</v>
          </cell>
          <cell r="AL47">
            <v>0</v>
          </cell>
          <cell r="AM47">
            <v>0</v>
          </cell>
          <cell r="AO47">
            <v>469</v>
          </cell>
          <cell r="AP47">
            <v>0</v>
          </cell>
          <cell r="AQ47">
            <v>0</v>
          </cell>
          <cell r="AR47">
            <v>0</v>
          </cell>
          <cell r="AS47">
            <v>0</v>
          </cell>
          <cell r="AT47">
            <v>0</v>
          </cell>
        </row>
        <row r="48">
          <cell r="A48">
            <v>470</v>
          </cell>
          <cell r="B48" t="str">
            <v>MYSTIC VALLEY REGIONAL</v>
          </cell>
          <cell r="C48">
            <v>1612</v>
          </cell>
          <cell r="D48"/>
          <cell r="E48">
            <v>80.53</v>
          </cell>
          <cell r="F48">
            <v>1563.67</v>
          </cell>
          <cell r="H48">
            <v>17849306.911258426</v>
          </cell>
          <cell r="I48">
            <v>68694</v>
          </cell>
          <cell r="J48">
            <v>1396367</v>
          </cell>
          <cell r="K48">
            <v>19314367.911258426</v>
          </cell>
          <cell r="M48">
            <v>470</v>
          </cell>
          <cell r="N48">
            <v>1563.67</v>
          </cell>
          <cell r="O48">
            <v>0</v>
          </cell>
          <cell r="P48">
            <v>80.53</v>
          </cell>
          <cell r="Q48">
            <v>15987474</v>
          </cell>
          <cell r="R48">
            <v>0</v>
          </cell>
          <cell r="S48">
            <v>15987474</v>
          </cell>
          <cell r="T48">
            <v>51301</v>
          </cell>
          <cell r="U48">
            <v>1267866</v>
          </cell>
          <cell r="V48">
            <v>17306641</v>
          </cell>
          <cell r="W48">
            <v>1520915</v>
          </cell>
          <cell r="X48">
            <v>17393</v>
          </cell>
          <cell r="Y48">
            <v>128501</v>
          </cell>
          <cell r="Z48">
            <v>1666809</v>
          </cell>
          <cell r="AA48">
            <v>18973450</v>
          </cell>
          <cell r="AC48">
            <v>470</v>
          </cell>
          <cell r="AD48">
            <v>0</v>
          </cell>
          <cell r="AE48">
            <v>340917.91125842475</v>
          </cell>
          <cell r="AF48">
            <v>0</v>
          </cell>
          <cell r="AG48">
            <v>0</v>
          </cell>
          <cell r="AH48">
            <v>340917.91125842475</v>
          </cell>
          <cell r="AI48">
            <v>0</v>
          </cell>
          <cell r="AJ48">
            <v>0</v>
          </cell>
          <cell r="AK48">
            <v>0</v>
          </cell>
          <cell r="AL48">
            <v>0</v>
          </cell>
          <cell r="AM48">
            <v>340917.91125842475</v>
          </cell>
          <cell r="AO48">
            <v>470</v>
          </cell>
          <cell r="AP48">
            <v>138.29999999999998</v>
          </cell>
          <cell r="AQ48">
            <v>1462061</v>
          </cell>
          <cell r="AR48">
            <v>16574</v>
          </cell>
          <cell r="AS48">
            <v>123501</v>
          </cell>
          <cell r="AT48">
            <v>1602136</v>
          </cell>
        </row>
        <row r="49">
          <cell r="A49">
            <v>474</v>
          </cell>
          <cell r="B49" t="str">
            <v>SIZER SCHOOL, A NORTH CENTRAL CHARTER ESSENTIAL SCHOOL</v>
          </cell>
          <cell r="C49">
            <v>392</v>
          </cell>
          <cell r="D49"/>
          <cell r="E49">
            <v>0</v>
          </cell>
          <cell r="F49">
            <v>350.8900000000001</v>
          </cell>
          <cell r="H49">
            <v>4063662</v>
          </cell>
          <cell r="I49">
            <v>0</v>
          </cell>
          <cell r="J49">
            <v>313361</v>
          </cell>
          <cell r="K49">
            <v>4377023</v>
          </cell>
          <cell r="M49">
            <v>474</v>
          </cell>
          <cell r="N49">
            <v>350.8900000000001</v>
          </cell>
          <cell r="O49">
            <v>0</v>
          </cell>
          <cell r="P49">
            <v>0</v>
          </cell>
          <cell r="Q49">
            <v>3978087</v>
          </cell>
          <cell r="R49">
            <v>0</v>
          </cell>
          <cell r="S49">
            <v>3978087</v>
          </cell>
          <cell r="T49">
            <v>0</v>
          </cell>
          <cell r="U49">
            <v>307119</v>
          </cell>
          <cell r="V49">
            <v>4285206</v>
          </cell>
          <cell r="W49">
            <v>85575</v>
          </cell>
          <cell r="X49">
            <v>0</v>
          </cell>
          <cell r="Y49">
            <v>6242</v>
          </cell>
          <cell r="Z49">
            <v>91817</v>
          </cell>
          <cell r="AA49">
            <v>4377023</v>
          </cell>
          <cell r="AC49">
            <v>474</v>
          </cell>
          <cell r="AD49">
            <v>0</v>
          </cell>
          <cell r="AE49">
            <v>0</v>
          </cell>
          <cell r="AF49">
            <v>0</v>
          </cell>
          <cell r="AG49">
            <v>0</v>
          </cell>
          <cell r="AH49">
            <v>0</v>
          </cell>
          <cell r="AI49">
            <v>0</v>
          </cell>
          <cell r="AJ49">
            <v>0</v>
          </cell>
          <cell r="AK49">
            <v>0</v>
          </cell>
          <cell r="AL49">
            <v>0</v>
          </cell>
          <cell r="AM49">
            <v>0</v>
          </cell>
          <cell r="AO49">
            <v>474</v>
          </cell>
          <cell r="AP49">
            <v>0</v>
          </cell>
          <cell r="AQ49">
            <v>0</v>
          </cell>
          <cell r="AR49">
            <v>0</v>
          </cell>
          <cell r="AS49">
            <v>0</v>
          </cell>
          <cell r="AT49">
            <v>0</v>
          </cell>
        </row>
        <row r="50">
          <cell r="A50">
            <v>478</v>
          </cell>
          <cell r="B50" t="str">
            <v>FRANCIS W. PARKER CHARTER ESSENTIAL</v>
          </cell>
          <cell r="C50">
            <v>400</v>
          </cell>
          <cell r="D50"/>
          <cell r="E50">
            <v>0</v>
          </cell>
          <cell r="F50">
            <v>396.62000000000006</v>
          </cell>
          <cell r="H50">
            <v>4989605</v>
          </cell>
          <cell r="I50">
            <v>0</v>
          </cell>
          <cell r="J50">
            <v>354181</v>
          </cell>
          <cell r="K50">
            <v>5343786</v>
          </cell>
          <cell r="M50">
            <v>478</v>
          </cell>
          <cell r="N50">
            <v>396.62000000000006</v>
          </cell>
          <cell r="O50">
            <v>0</v>
          </cell>
          <cell r="P50">
            <v>0</v>
          </cell>
          <cell r="Q50">
            <v>4808996</v>
          </cell>
          <cell r="R50">
            <v>0</v>
          </cell>
          <cell r="S50">
            <v>4808996</v>
          </cell>
          <cell r="T50">
            <v>0</v>
          </cell>
          <cell r="U50">
            <v>341295</v>
          </cell>
          <cell r="V50">
            <v>5150291</v>
          </cell>
          <cell r="W50">
            <v>180609</v>
          </cell>
          <cell r="X50">
            <v>0</v>
          </cell>
          <cell r="Y50">
            <v>12886</v>
          </cell>
          <cell r="Z50">
            <v>193495</v>
          </cell>
          <cell r="AA50">
            <v>5343786</v>
          </cell>
          <cell r="AC50">
            <v>478</v>
          </cell>
          <cell r="AD50">
            <v>0</v>
          </cell>
          <cell r="AE50">
            <v>0</v>
          </cell>
          <cell r="AF50">
            <v>0</v>
          </cell>
          <cell r="AG50">
            <v>0</v>
          </cell>
          <cell r="AH50">
            <v>0</v>
          </cell>
          <cell r="AI50">
            <v>0</v>
          </cell>
          <cell r="AJ50">
            <v>0</v>
          </cell>
          <cell r="AK50">
            <v>0</v>
          </cell>
          <cell r="AL50">
            <v>0</v>
          </cell>
          <cell r="AM50">
            <v>0</v>
          </cell>
          <cell r="AO50">
            <v>478</v>
          </cell>
          <cell r="AP50">
            <v>0</v>
          </cell>
          <cell r="AQ50">
            <v>0</v>
          </cell>
          <cell r="AR50">
            <v>0</v>
          </cell>
          <cell r="AS50">
            <v>0</v>
          </cell>
          <cell r="AT50">
            <v>0</v>
          </cell>
        </row>
        <row r="51">
          <cell r="A51">
            <v>479</v>
          </cell>
          <cell r="B51" t="str">
            <v>PIONEER VALLEY PERFORMING ARTS</v>
          </cell>
          <cell r="C51">
            <v>400</v>
          </cell>
          <cell r="D51">
            <v>1.3499999999999632</v>
          </cell>
          <cell r="E51">
            <v>0</v>
          </cell>
          <cell r="F51">
            <v>401.35</v>
          </cell>
          <cell r="H51">
            <v>5297813</v>
          </cell>
          <cell r="I51">
            <v>0</v>
          </cell>
          <cell r="J51">
            <v>357200</v>
          </cell>
          <cell r="K51">
            <v>5655013</v>
          </cell>
          <cell r="M51">
            <v>479</v>
          </cell>
          <cell r="N51">
            <v>401.35</v>
          </cell>
          <cell r="O51">
            <v>1.3499999999999632</v>
          </cell>
          <cell r="P51">
            <v>0</v>
          </cell>
          <cell r="Q51">
            <v>5089108</v>
          </cell>
          <cell r="R51">
            <v>0</v>
          </cell>
          <cell r="S51">
            <v>5089108</v>
          </cell>
          <cell r="T51">
            <v>0</v>
          </cell>
          <cell r="U51">
            <v>343788</v>
          </cell>
          <cell r="V51">
            <v>5432896</v>
          </cell>
          <cell r="W51">
            <v>208705</v>
          </cell>
          <cell r="X51">
            <v>0</v>
          </cell>
          <cell r="Y51">
            <v>13412</v>
          </cell>
          <cell r="Z51">
            <v>222117</v>
          </cell>
          <cell r="AA51">
            <v>5655013</v>
          </cell>
          <cell r="AC51">
            <v>479</v>
          </cell>
          <cell r="AD51">
            <v>0</v>
          </cell>
          <cell r="AE51">
            <v>0</v>
          </cell>
          <cell r="AF51">
            <v>0</v>
          </cell>
          <cell r="AG51">
            <v>0</v>
          </cell>
          <cell r="AH51">
            <v>0</v>
          </cell>
          <cell r="AI51">
            <v>0</v>
          </cell>
          <cell r="AJ51">
            <v>0</v>
          </cell>
          <cell r="AK51">
            <v>0</v>
          </cell>
          <cell r="AL51">
            <v>0</v>
          </cell>
          <cell r="AM51">
            <v>0</v>
          </cell>
          <cell r="AO51">
            <v>479</v>
          </cell>
          <cell r="AP51">
            <v>0</v>
          </cell>
          <cell r="AQ51">
            <v>0</v>
          </cell>
          <cell r="AR51">
            <v>0</v>
          </cell>
          <cell r="AS51">
            <v>0</v>
          </cell>
          <cell r="AT51">
            <v>0</v>
          </cell>
        </row>
        <row r="52">
          <cell r="A52">
            <v>481</v>
          </cell>
          <cell r="B52" t="str">
            <v>BOSTON RENAISSANCE</v>
          </cell>
          <cell r="C52">
            <v>944</v>
          </cell>
          <cell r="D52"/>
          <cell r="E52">
            <v>0</v>
          </cell>
          <cell r="F52">
            <v>942.76000000000033</v>
          </cell>
          <cell r="H52">
            <v>14590437.896513006</v>
          </cell>
          <cell r="I52">
            <v>0</v>
          </cell>
          <cell r="J52">
            <v>841881</v>
          </cell>
          <cell r="K52">
            <v>15432318.896513006</v>
          </cell>
          <cell r="M52">
            <v>481</v>
          </cell>
          <cell r="N52">
            <v>942.76000000000033</v>
          </cell>
          <cell r="O52">
            <v>0</v>
          </cell>
          <cell r="P52">
            <v>0</v>
          </cell>
          <cell r="Q52">
            <v>14575069</v>
          </cell>
          <cell r="R52">
            <v>0</v>
          </cell>
          <cell r="S52">
            <v>14575069</v>
          </cell>
          <cell r="T52">
            <v>0</v>
          </cell>
          <cell r="U52">
            <v>841033</v>
          </cell>
          <cell r="V52">
            <v>15416102</v>
          </cell>
          <cell r="W52">
            <v>14782</v>
          </cell>
          <cell r="X52">
            <v>0</v>
          </cell>
          <cell r="Y52">
            <v>848</v>
          </cell>
          <cell r="Z52">
            <v>15630</v>
          </cell>
          <cell r="AA52">
            <v>15431732</v>
          </cell>
          <cell r="AC52">
            <v>481</v>
          </cell>
          <cell r="AD52">
            <v>0</v>
          </cell>
          <cell r="AE52">
            <v>586.89651300584001</v>
          </cell>
          <cell r="AF52">
            <v>0</v>
          </cell>
          <cell r="AG52">
            <v>0</v>
          </cell>
          <cell r="AH52">
            <v>586.89651300584001</v>
          </cell>
          <cell r="AI52">
            <v>0</v>
          </cell>
          <cell r="AJ52">
            <v>0</v>
          </cell>
          <cell r="AK52">
            <v>0</v>
          </cell>
          <cell r="AL52">
            <v>0</v>
          </cell>
          <cell r="AM52">
            <v>586.89651300584001</v>
          </cell>
          <cell r="AO52">
            <v>481</v>
          </cell>
          <cell r="AP52">
            <v>0</v>
          </cell>
          <cell r="AQ52">
            <v>0</v>
          </cell>
          <cell r="AR52">
            <v>0</v>
          </cell>
          <cell r="AS52">
            <v>0</v>
          </cell>
          <cell r="AT52">
            <v>0</v>
          </cell>
        </row>
        <row r="53">
          <cell r="A53">
            <v>482</v>
          </cell>
          <cell r="B53" t="str">
            <v>RIVER VALLEY</v>
          </cell>
          <cell r="C53">
            <v>288</v>
          </cell>
          <cell r="D53"/>
          <cell r="E53">
            <v>0</v>
          </cell>
          <cell r="F53">
            <v>288.00000000000006</v>
          </cell>
          <cell r="H53">
            <v>3775774</v>
          </cell>
          <cell r="I53">
            <v>0</v>
          </cell>
          <cell r="J53">
            <v>257184</v>
          </cell>
          <cell r="K53">
            <v>4032958</v>
          </cell>
          <cell r="M53">
            <v>482</v>
          </cell>
          <cell r="N53">
            <v>288.00000000000006</v>
          </cell>
          <cell r="O53">
            <v>0</v>
          </cell>
          <cell r="P53">
            <v>0</v>
          </cell>
          <cell r="Q53">
            <v>3738025</v>
          </cell>
          <cell r="R53">
            <v>0</v>
          </cell>
          <cell r="S53">
            <v>3738025</v>
          </cell>
          <cell r="T53">
            <v>0</v>
          </cell>
          <cell r="U53">
            <v>254505</v>
          </cell>
          <cell r="V53">
            <v>3992530</v>
          </cell>
          <cell r="W53">
            <v>37749</v>
          </cell>
          <cell r="X53">
            <v>0</v>
          </cell>
          <cell r="Y53">
            <v>2679</v>
          </cell>
          <cell r="Z53">
            <v>40428</v>
          </cell>
          <cell r="AA53">
            <v>4032958</v>
          </cell>
          <cell r="AC53">
            <v>482</v>
          </cell>
          <cell r="AD53">
            <v>0</v>
          </cell>
          <cell r="AE53">
            <v>0</v>
          </cell>
          <cell r="AF53">
            <v>0</v>
          </cell>
          <cell r="AG53">
            <v>0</v>
          </cell>
          <cell r="AH53">
            <v>0</v>
          </cell>
          <cell r="AI53">
            <v>0</v>
          </cell>
          <cell r="AJ53">
            <v>0</v>
          </cell>
          <cell r="AK53">
            <v>0</v>
          </cell>
          <cell r="AL53">
            <v>0</v>
          </cell>
          <cell r="AM53">
            <v>0</v>
          </cell>
          <cell r="AO53">
            <v>482</v>
          </cell>
          <cell r="AP53">
            <v>0</v>
          </cell>
          <cell r="AQ53">
            <v>0</v>
          </cell>
          <cell r="AR53">
            <v>0</v>
          </cell>
          <cell r="AS53">
            <v>0</v>
          </cell>
          <cell r="AT53">
            <v>0</v>
          </cell>
        </row>
        <row r="54">
          <cell r="A54">
            <v>483</v>
          </cell>
          <cell r="B54" t="str">
            <v>RISING TIDE</v>
          </cell>
          <cell r="C54">
            <v>700</v>
          </cell>
          <cell r="D54"/>
          <cell r="E54">
            <v>0</v>
          </cell>
          <cell r="F54">
            <v>661.53</v>
          </cell>
          <cell r="H54">
            <v>8459720</v>
          </cell>
          <cell r="I54">
            <v>0</v>
          </cell>
          <cell r="J54">
            <v>590754</v>
          </cell>
          <cell r="K54">
            <v>9050474</v>
          </cell>
          <cell r="M54">
            <v>483</v>
          </cell>
          <cell r="N54">
            <v>661.53</v>
          </cell>
          <cell r="O54">
            <v>0</v>
          </cell>
          <cell r="P54">
            <v>0</v>
          </cell>
          <cell r="Q54">
            <v>7973426</v>
          </cell>
          <cell r="R54">
            <v>0</v>
          </cell>
          <cell r="S54">
            <v>7973426</v>
          </cell>
          <cell r="T54">
            <v>0</v>
          </cell>
          <cell r="U54">
            <v>557658</v>
          </cell>
          <cell r="V54">
            <v>8531084</v>
          </cell>
          <cell r="W54">
            <v>486294</v>
          </cell>
          <cell r="X54">
            <v>0</v>
          </cell>
          <cell r="Y54">
            <v>33096</v>
          </cell>
          <cell r="Z54">
            <v>519390</v>
          </cell>
          <cell r="AA54">
            <v>9050474</v>
          </cell>
          <cell r="AC54">
            <v>483</v>
          </cell>
          <cell r="AD54">
            <v>0</v>
          </cell>
          <cell r="AE54">
            <v>0</v>
          </cell>
          <cell r="AF54">
            <v>0</v>
          </cell>
          <cell r="AG54">
            <v>0</v>
          </cell>
          <cell r="AH54">
            <v>0</v>
          </cell>
          <cell r="AI54">
            <v>0</v>
          </cell>
          <cell r="AJ54">
            <v>0</v>
          </cell>
          <cell r="AK54">
            <v>0</v>
          </cell>
          <cell r="AL54">
            <v>0</v>
          </cell>
          <cell r="AM54">
            <v>0</v>
          </cell>
          <cell r="AO54">
            <v>483</v>
          </cell>
          <cell r="AP54">
            <v>0</v>
          </cell>
          <cell r="AQ54">
            <v>0</v>
          </cell>
          <cell r="AR54">
            <v>0</v>
          </cell>
          <cell r="AS54">
            <v>0</v>
          </cell>
          <cell r="AT54">
            <v>0</v>
          </cell>
        </row>
        <row r="55">
          <cell r="A55">
            <v>484</v>
          </cell>
          <cell r="B55" t="str">
            <v>ROXBURY PREPARATORY</v>
          </cell>
          <cell r="C55">
            <v>1565</v>
          </cell>
          <cell r="D55"/>
          <cell r="E55">
            <v>0</v>
          </cell>
          <cell r="F55">
            <v>1407.3099999999995</v>
          </cell>
          <cell r="H55">
            <v>23642608</v>
          </cell>
          <cell r="I55">
            <v>0</v>
          </cell>
          <cell r="J55">
            <v>1256600</v>
          </cell>
          <cell r="K55">
            <v>24899208</v>
          </cell>
          <cell r="M55">
            <v>484</v>
          </cell>
          <cell r="N55">
            <v>1407.3099999999995</v>
          </cell>
          <cell r="O55">
            <v>0</v>
          </cell>
          <cell r="P55">
            <v>0</v>
          </cell>
          <cell r="Q55">
            <v>23453076</v>
          </cell>
          <cell r="R55">
            <v>0</v>
          </cell>
          <cell r="S55">
            <v>23453076</v>
          </cell>
          <cell r="T55">
            <v>0</v>
          </cell>
          <cell r="U55">
            <v>1246331</v>
          </cell>
          <cell r="V55">
            <v>24699407</v>
          </cell>
          <cell r="W55">
            <v>191817</v>
          </cell>
          <cell r="X55">
            <v>0</v>
          </cell>
          <cell r="Y55">
            <v>10403</v>
          </cell>
          <cell r="Z55">
            <v>202220</v>
          </cell>
          <cell r="AA55">
            <v>24901627</v>
          </cell>
          <cell r="AC55">
            <v>484</v>
          </cell>
          <cell r="AD55">
            <v>-0.14900662251670838</v>
          </cell>
          <cell r="AE55">
            <v>-2285</v>
          </cell>
          <cell r="AF55">
            <v>0</v>
          </cell>
          <cell r="AG55">
            <v>-134</v>
          </cell>
          <cell r="AH55">
            <v>-2419</v>
          </cell>
          <cell r="AI55">
            <v>0</v>
          </cell>
          <cell r="AJ55">
            <v>0</v>
          </cell>
          <cell r="AK55">
            <v>0</v>
          </cell>
          <cell r="AL55">
            <v>0</v>
          </cell>
          <cell r="AM55">
            <v>-2419</v>
          </cell>
          <cell r="AO55">
            <v>484</v>
          </cell>
          <cell r="AP55">
            <v>0</v>
          </cell>
          <cell r="AQ55">
            <v>0</v>
          </cell>
          <cell r="AR55">
            <v>0</v>
          </cell>
          <cell r="AS55">
            <v>0</v>
          </cell>
          <cell r="AT55">
            <v>0</v>
          </cell>
        </row>
        <row r="56">
          <cell r="A56">
            <v>485</v>
          </cell>
          <cell r="B56" t="str">
            <v>SALEM ACADEMY</v>
          </cell>
          <cell r="C56">
            <v>480</v>
          </cell>
          <cell r="D56"/>
          <cell r="E56">
            <v>0</v>
          </cell>
          <cell r="F56">
            <v>474.22000000000008</v>
          </cell>
          <cell r="H56">
            <v>6509200</v>
          </cell>
          <cell r="I56">
            <v>0</v>
          </cell>
          <cell r="J56">
            <v>423477</v>
          </cell>
          <cell r="K56">
            <v>6932677</v>
          </cell>
          <cell r="M56">
            <v>485</v>
          </cell>
          <cell r="N56">
            <v>474.22000000000008</v>
          </cell>
          <cell r="O56">
            <v>0</v>
          </cell>
          <cell r="P56">
            <v>0</v>
          </cell>
          <cell r="Q56">
            <v>6402411</v>
          </cell>
          <cell r="R56">
            <v>0</v>
          </cell>
          <cell r="S56">
            <v>6402411</v>
          </cell>
          <cell r="T56">
            <v>0</v>
          </cell>
          <cell r="U56">
            <v>416360</v>
          </cell>
          <cell r="V56">
            <v>6818771</v>
          </cell>
          <cell r="W56">
            <v>106789</v>
          </cell>
          <cell r="X56">
            <v>0</v>
          </cell>
          <cell r="Y56">
            <v>7117</v>
          </cell>
          <cell r="Z56">
            <v>113906</v>
          </cell>
          <cell r="AA56">
            <v>6932677</v>
          </cell>
          <cell r="AC56">
            <v>485</v>
          </cell>
          <cell r="AD56">
            <v>0</v>
          </cell>
          <cell r="AE56">
            <v>0</v>
          </cell>
          <cell r="AF56">
            <v>0</v>
          </cell>
          <cell r="AG56">
            <v>0</v>
          </cell>
          <cell r="AH56">
            <v>0</v>
          </cell>
          <cell r="AI56">
            <v>0</v>
          </cell>
          <cell r="AJ56">
            <v>0</v>
          </cell>
          <cell r="AK56">
            <v>0</v>
          </cell>
          <cell r="AL56">
            <v>0</v>
          </cell>
          <cell r="AM56">
            <v>0</v>
          </cell>
          <cell r="AO56">
            <v>485</v>
          </cell>
          <cell r="AP56">
            <v>0</v>
          </cell>
          <cell r="AQ56">
            <v>0</v>
          </cell>
          <cell r="AR56">
            <v>0</v>
          </cell>
          <cell r="AS56">
            <v>0</v>
          </cell>
          <cell r="AT56">
            <v>0</v>
          </cell>
        </row>
        <row r="57">
          <cell r="A57">
            <v>486</v>
          </cell>
          <cell r="B57" t="str">
            <v>SEVEN HILLS</v>
          </cell>
          <cell r="C57">
            <v>666</v>
          </cell>
          <cell r="D57"/>
          <cell r="E57">
            <v>0</v>
          </cell>
          <cell r="F57">
            <v>664.53000000000009</v>
          </cell>
          <cell r="H57">
            <v>7744438</v>
          </cell>
          <cell r="I57">
            <v>0</v>
          </cell>
          <cell r="J57">
            <v>593430</v>
          </cell>
          <cell r="K57">
            <v>8337868</v>
          </cell>
          <cell r="M57">
            <v>486</v>
          </cell>
          <cell r="N57">
            <v>664.53000000000009</v>
          </cell>
          <cell r="O57">
            <v>0</v>
          </cell>
          <cell r="P57">
            <v>0</v>
          </cell>
          <cell r="Q57">
            <v>7744438</v>
          </cell>
          <cell r="R57">
            <v>0</v>
          </cell>
          <cell r="S57">
            <v>7744438</v>
          </cell>
          <cell r="T57">
            <v>0</v>
          </cell>
          <cell r="U57">
            <v>593430</v>
          </cell>
          <cell r="V57">
            <v>8337868</v>
          </cell>
          <cell r="W57">
            <v>0</v>
          </cell>
          <cell r="X57">
            <v>0</v>
          </cell>
          <cell r="Y57">
            <v>0</v>
          </cell>
          <cell r="Z57">
            <v>0</v>
          </cell>
          <cell r="AA57">
            <v>8337868</v>
          </cell>
          <cell r="AC57">
            <v>486</v>
          </cell>
          <cell r="AD57">
            <v>0</v>
          </cell>
          <cell r="AE57">
            <v>0</v>
          </cell>
          <cell r="AF57">
            <v>0</v>
          </cell>
          <cell r="AG57">
            <v>0</v>
          </cell>
          <cell r="AH57">
            <v>0</v>
          </cell>
          <cell r="AI57">
            <v>0</v>
          </cell>
          <cell r="AJ57">
            <v>0</v>
          </cell>
          <cell r="AK57">
            <v>0</v>
          </cell>
          <cell r="AL57">
            <v>0</v>
          </cell>
          <cell r="AM57">
            <v>0</v>
          </cell>
          <cell r="AO57">
            <v>486</v>
          </cell>
          <cell r="AP57">
            <v>0</v>
          </cell>
          <cell r="AQ57">
            <v>0</v>
          </cell>
          <cell r="AR57">
            <v>0</v>
          </cell>
          <cell r="AS57">
            <v>0</v>
          </cell>
          <cell r="AT57">
            <v>0</v>
          </cell>
        </row>
        <row r="58">
          <cell r="A58">
            <v>487</v>
          </cell>
          <cell r="B58" t="str">
            <v>PROSPECT HILL ACADEMY</v>
          </cell>
          <cell r="C58">
            <v>1190</v>
          </cell>
          <cell r="D58"/>
          <cell r="E58">
            <v>0</v>
          </cell>
          <cell r="F58">
            <v>1150.7600000000002</v>
          </cell>
          <cell r="H58">
            <v>19266936.568762898</v>
          </cell>
          <cell r="I58">
            <v>0</v>
          </cell>
          <cell r="J58">
            <v>1027627</v>
          </cell>
          <cell r="K58">
            <v>20294563.568762898</v>
          </cell>
          <cell r="M58">
            <v>487</v>
          </cell>
          <cell r="N58">
            <v>1150.7600000000002</v>
          </cell>
          <cell r="O58">
            <v>0</v>
          </cell>
          <cell r="P58">
            <v>0</v>
          </cell>
          <cell r="Q58">
            <v>18675435</v>
          </cell>
          <cell r="R58">
            <v>0</v>
          </cell>
          <cell r="S58">
            <v>18675435</v>
          </cell>
          <cell r="T58">
            <v>0</v>
          </cell>
          <cell r="U58">
            <v>989541</v>
          </cell>
          <cell r="V58">
            <v>19664976</v>
          </cell>
          <cell r="W58">
            <v>536336</v>
          </cell>
          <cell r="X58">
            <v>0</v>
          </cell>
          <cell r="Y58">
            <v>38086</v>
          </cell>
          <cell r="Z58">
            <v>574422</v>
          </cell>
          <cell r="AA58">
            <v>20239398</v>
          </cell>
          <cell r="AC58">
            <v>487</v>
          </cell>
          <cell r="AD58">
            <v>0</v>
          </cell>
          <cell r="AE58">
            <v>55165.568762899362</v>
          </cell>
          <cell r="AF58">
            <v>0</v>
          </cell>
          <cell r="AG58">
            <v>0</v>
          </cell>
          <cell r="AH58">
            <v>55165.568762899362</v>
          </cell>
          <cell r="AI58">
            <v>0</v>
          </cell>
          <cell r="AJ58">
            <v>0</v>
          </cell>
          <cell r="AK58">
            <v>0</v>
          </cell>
          <cell r="AL58">
            <v>0</v>
          </cell>
          <cell r="AM58">
            <v>55165.568762899362</v>
          </cell>
          <cell r="AO58">
            <v>487</v>
          </cell>
          <cell r="AP58">
            <v>33.269999999999996</v>
          </cell>
          <cell r="AQ58">
            <v>376963</v>
          </cell>
          <cell r="AR58">
            <v>0</v>
          </cell>
          <cell r="AS58">
            <v>29710</v>
          </cell>
          <cell r="AT58">
            <v>406673</v>
          </cell>
        </row>
        <row r="59">
          <cell r="A59">
            <v>488</v>
          </cell>
          <cell r="B59" t="str">
            <v>SOUTH SHORE</v>
          </cell>
          <cell r="C59">
            <v>942</v>
          </cell>
          <cell r="D59"/>
          <cell r="E59">
            <v>0</v>
          </cell>
          <cell r="F59">
            <v>923.70999999999992</v>
          </cell>
          <cell r="H59">
            <v>11959948</v>
          </cell>
          <cell r="I59">
            <v>0</v>
          </cell>
          <cell r="J59">
            <v>825004</v>
          </cell>
          <cell r="K59">
            <v>12784952</v>
          </cell>
          <cell r="M59">
            <v>488</v>
          </cell>
          <cell r="N59">
            <v>923.70999999999992</v>
          </cell>
          <cell r="O59">
            <v>0</v>
          </cell>
          <cell r="P59">
            <v>0</v>
          </cell>
          <cell r="Q59">
            <v>11436194</v>
          </cell>
          <cell r="R59">
            <v>0</v>
          </cell>
          <cell r="S59">
            <v>11436194</v>
          </cell>
          <cell r="T59">
            <v>0</v>
          </cell>
          <cell r="U59">
            <v>789879</v>
          </cell>
          <cell r="V59">
            <v>12226073</v>
          </cell>
          <cell r="W59">
            <v>521628</v>
          </cell>
          <cell r="X59">
            <v>0</v>
          </cell>
          <cell r="Y59">
            <v>34997</v>
          </cell>
          <cell r="Z59">
            <v>556625</v>
          </cell>
          <cell r="AA59">
            <v>12782698</v>
          </cell>
          <cell r="AC59">
            <v>488</v>
          </cell>
          <cell r="AD59">
            <v>0.14285714285711038</v>
          </cell>
          <cell r="AE59">
            <v>2126</v>
          </cell>
          <cell r="AF59">
            <v>0</v>
          </cell>
          <cell r="AG59">
            <v>128</v>
          </cell>
          <cell r="AH59">
            <v>2254</v>
          </cell>
          <cell r="AI59">
            <v>0</v>
          </cell>
          <cell r="AJ59">
            <v>0</v>
          </cell>
          <cell r="AK59">
            <v>0</v>
          </cell>
          <cell r="AL59">
            <v>0</v>
          </cell>
          <cell r="AM59">
            <v>2254</v>
          </cell>
          <cell r="AO59">
            <v>488</v>
          </cell>
          <cell r="AP59">
            <v>0</v>
          </cell>
          <cell r="AQ59">
            <v>0</v>
          </cell>
          <cell r="AR59">
            <v>0</v>
          </cell>
          <cell r="AS59">
            <v>0</v>
          </cell>
          <cell r="AT59">
            <v>0</v>
          </cell>
        </row>
        <row r="60">
          <cell r="A60">
            <v>489</v>
          </cell>
          <cell r="B60" t="str">
            <v>STURGIS</v>
          </cell>
          <cell r="C60">
            <v>824</v>
          </cell>
          <cell r="D60"/>
          <cell r="E60">
            <v>0</v>
          </cell>
          <cell r="F60">
            <v>819.11000000000013</v>
          </cell>
          <cell r="H60">
            <v>12542257</v>
          </cell>
          <cell r="I60">
            <v>0</v>
          </cell>
          <cell r="J60">
            <v>731469</v>
          </cell>
          <cell r="K60">
            <v>13273726</v>
          </cell>
          <cell r="M60">
            <v>489</v>
          </cell>
          <cell r="N60">
            <v>819.11000000000013</v>
          </cell>
          <cell r="O60">
            <v>0</v>
          </cell>
          <cell r="P60">
            <v>0</v>
          </cell>
          <cell r="Q60">
            <v>11875869</v>
          </cell>
          <cell r="R60">
            <v>0</v>
          </cell>
          <cell r="S60">
            <v>11875869</v>
          </cell>
          <cell r="T60">
            <v>0</v>
          </cell>
          <cell r="U60">
            <v>691570</v>
          </cell>
          <cell r="V60">
            <v>12567439</v>
          </cell>
          <cell r="W60">
            <v>666388</v>
          </cell>
          <cell r="X60">
            <v>0</v>
          </cell>
          <cell r="Y60">
            <v>39899</v>
          </cell>
          <cell r="Z60">
            <v>706287</v>
          </cell>
          <cell r="AA60">
            <v>13273726</v>
          </cell>
          <cell r="AC60">
            <v>489</v>
          </cell>
          <cell r="AD60">
            <v>0</v>
          </cell>
          <cell r="AE60">
            <v>0</v>
          </cell>
          <cell r="AF60">
            <v>0</v>
          </cell>
          <cell r="AG60">
            <v>0</v>
          </cell>
          <cell r="AH60">
            <v>0</v>
          </cell>
          <cell r="AI60">
            <v>0</v>
          </cell>
          <cell r="AJ60">
            <v>0</v>
          </cell>
          <cell r="AK60">
            <v>0</v>
          </cell>
          <cell r="AL60">
            <v>0</v>
          </cell>
          <cell r="AM60">
            <v>0</v>
          </cell>
          <cell r="AO60">
            <v>489</v>
          </cell>
          <cell r="AP60">
            <v>0</v>
          </cell>
          <cell r="AQ60">
            <v>0</v>
          </cell>
          <cell r="AR60">
            <v>0</v>
          </cell>
          <cell r="AS60">
            <v>0</v>
          </cell>
          <cell r="AT60">
            <v>0</v>
          </cell>
        </row>
        <row r="61">
          <cell r="A61">
            <v>491</v>
          </cell>
          <cell r="B61" t="str">
            <v>ATLANTIS</v>
          </cell>
          <cell r="C61">
            <v>1273</v>
          </cell>
          <cell r="D61"/>
          <cell r="E61">
            <v>0</v>
          </cell>
          <cell r="F61">
            <v>1209.7700000000007</v>
          </cell>
          <cell r="H61">
            <v>13056120</v>
          </cell>
          <cell r="I61">
            <v>0</v>
          </cell>
          <cell r="J61">
            <v>1080324</v>
          </cell>
          <cell r="K61">
            <v>14136444</v>
          </cell>
          <cell r="M61">
            <v>491</v>
          </cell>
          <cell r="N61">
            <v>1209.7700000000007</v>
          </cell>
          <cell r="O61">
            <v>0</v>
          </cell>
          <cell r="P61">
            <v>0</v>
          </cell>
          <cell r="Q61">
            <v>12961727</v>
          </cell>
          <cell r="R61">
            <v>0</v>
          </cell>
          <cell r="S61">
            <v>12961727</v>
          </cell>
          <cell r="T61">
            <v>0</v>
          </cell>
          <cell r="U61">
            <v>1072743</v>
          </cell>
          <cell r="V61">
            <v>14034470</v>
          </cell>
          <cell r="W61">
            <v>94393</v>
          </cell>
          <cell r="X61">
            <v>0</v>
          </cell>
          <cell r="Y61">
            <v>7581</v>
          </cell>
          <cell r="Z61">
            <v>101974</v>
          </cell>
          <cell r="AA61">
            <v>14136444</v>
          </cell>
          <cell r="AC61">
            <v>491</v>
          </cell>
          <cell r="AD61">
            <v>0</v>
          </cell>
          <cell r="AE61">
            <v>0</v>
          </cell>
          <cell r="AF61">
            <v>0</v>
          </cell>
          <cell r="AG61">
            <v>0</v>
          </cell>
          <cell r="AH61">
            <v>0</v>
          </cell>
          <cell r="AI61">
            <v>0</v>
          </cell>
          <cell r="AJ61">
            <v>0</v>
          </cell>
          <cell r="AK61">
            <v>0</v>
          </cell>
          <cell r="AL61">
            <v>0</v>
          </cell>
          <cell r="AM61">
            <v>0</v>
          </cell>
          <cell r="AO61">
            <v>491</v>
          </cell>
          <cell r="AP61">
            <v>0</v>
          </cell>
          <cell r="AQ61">
            <v>0</v>
          </cell>
          <cell r="AR61">
            <v>0</v>
          </cell>
          <cell r="AS61">
            <v>0</v>
          </cell>
          <cell r="AT61">
            <v>0</v>
          </cell>
        </row>
        <row r="62">
          <cell r="A62">
            <v>492</v>
          </cell>
          <cell r="B62" t="str">
            <v>MARTIN LUTHER KING JR CS OF EXCELLENCE</v>
          </cell>
          <cell r="C62">
            <v>360</v>
          </cell>
          <cell r="D62"/>
          <cell r="E62">
            <v>0</v>
          </cell>
          <cell r="F62">
            <v>356.6</v>
          </cell>
          <cell r="H62">
            <v>4326943</v>
          </cell>
          <cell r="I62">
            <v>0</v>
          </cell>
          <cell r="J62">
            <v>318443</v>
          </cell>
          <cell r="K62">
            <v>4645386</v>
          </cell>
          <cell r="M62">
            <v>492</v>
          </cell>
          <cell r="N62">
            <v>356.6</v>
          </cell>
          <cell r="O62">
            <v>0</v>
          </cell>
          <cell r="P62">
            <v>0</v>
          </cell>
          <cell r="Q62">
            <v>4302669</v>
          </cell>
          <cell r="R62">
            <v>0</v>
          </cell>
          <cell r="S62">
            <v>4302669</v>
          </cell>
          <cell r="T62">
            <v>0</v>
          </cell>
          <cell r="U62">
            <v>316657</v>
          </cell>
          <cell r="V62">
            <v>4619326</v>
          </cell>
          <cell r="W62">
            <v>24274</v>
          </cell>
          <cell r="X62">
            <v>0</v>
          </cell>
          <cell r="Y62">
            <v>1786</v>
          </cell>
          <cell r="Z62">
            <v>26060</v>
          </cell>
          <cell r="AA62">
            <v>4645386</v>
          </cell>
          <cell r="AC62">
            <v>492</v>
          </cell>
          <cell r="AD62">
            <v>0</v>
          </cell>
          <cell r="AE62">
            <v>0</v>
          </cell>
          <cell r="AF62">
            <v>0</v>
          </cell>
          <cell r="AG62">
            <v>0</v>
          </cell>
          <cell r="AH62">
            <v>0</v>
          </cell>
          <cell r="AI62">
            <v>0</v>
          </cell>
          <cell r="AJ62">
            <v>0</v>
          </cell>
          <cell r="AK62">
            <v>0</v>
          </cell>
          <cell r="AL62">
            <v>0</v>
          </cell>
          <cell r="AM62">
            <v>0</v>
          </cell>
          <cell r="AO62">
            <v>492</v>
          </cell>
          <cell r="AP62">
            <v>0</v>
          </cell>
          <cell r="AQ62">
            <v>0</v>
          </cell>
          <cell r="AR62">
            <v>0</v>
          </cell>
          <cell r="AS62">
            <v>0</v>
          </cell>
          <cell r="AT62">
            <v>0</v>
          </cell>
        </row>
        <row r="63">
          <cell r="A63">
            <v>493</v>
          </cell>
          <cell r="B63" t="str">
            <v>PHOENIX CHARTER ACADEMY</v>
          </cell>
          <cell r="C63">
            <v>215</v>
          </cell>
          <cell r="D63">
            <v>10.139999999999867</v>
          </cell>
          <cell r="E63">
            <v>0</v>
          </cell>
          <cell r="F63">
            <v>225.13999999999987</v>
          </cell>
          <cell r="H63">
            <v>2875500.7948971028</v>
          </cell>
          <cell r="I63">
            <v>0</v>
          </cell>
          <cell r="J63">
            <v>192033</v>
          </cell>
          <cell r="K63">
            <v>3067533.7948971028</v>
          </cell>
          <cell r="M63">
            <v>493</v>
          </cell>
          <cell r="N63">
            <v>225.13999999999987</v>
          </cell>
          <cell r="O63">
            <v>10.139999999999867</v>
          </cell>
          <cell r="P63">
            <v>0</v>
          </cell>
          <cell r="Q63">
            <v>2852735</v>
          </cell>
          <cell r="R63">
            <v>0</v>
          </cell>
          <cell r="S63">
            <v>2852735</v>
          </cell>
          <cell r="T63">
            <v>0</v>
          </cell>
          <cell r="U63">
            <v>190600</v>
          </cell>
          <cell r="V63">
            <v>3043335</v>
          </cell>
          <cell r="W63">
            <v>18435</v>
          </cell>
          <cell r="X63">
            <v>0</v>
          </cell>
          <cell r="Y63">
            <v>1433</v>
          </cell>
          <cell r="Z63">
            <v>19868</v>
          </cell>
          <cell r="AA63">
            <v>3063203</v>
          </cell>
          <cell r="AC63">
            <v>493</v>
          </cell>
          <cell r="AD63">
            <v>0</v>
          </cell>
          <cell r="AE63">
            <v>4330.7948971026417</v>
          </cell>
          <cell r="AF63">
            <v>0</v>
          </cell>
          <cell r="AG63">
            <v>0</v>
          </cell>
          <cell r="AH63">
            <v>4330.7948971026417</v>
          </cell>
          <cell r="AI63">
            <v>0</v>
          </cell>
          <cell r="AJ63">
            <v>0</v>
          </cell>
          <cell r="AK63">
            <v>0</v>
          </cell>
          <cell r="AL63">
            <v>0</v>
          </cell>
          <cell r="AM63">
            <v>4330.7948971026417</v>
          </cell>
          <cell r="AO63">
            <v>493</v>
          </cell>
          <cell r="AP63">
            <v>1.6800000000000002</v>
          </cell>
          <cell r="AQ63">
            <v>18435</v>
          </cell>
          <cell r="AR63">
            <v>0</v>
          </cell>
          <cell r="AS63">
            <v>1433</v>
          </cell>
          <cell r="AT63">
            <v>19868</v>
          </cell>
        </row>
        <row r="64">
          <cell r="A64">
            <v>494</v>
          </cell>
          <cell r="B64" t="str">
            <v>PIONEER CS OF SCIENCE</v>
          </cell>
          <cell r="C64">
            <v>690</v>
          </cell>
          <cell r="D64"/>
          <cell r="E64">
            <v>0</v>
          </cell>
          <cell r="F64">
            <v>669.3399999999998</v>
          </cell>
          <cell r="H64">
            <v>8478121.0305649303</v>
          </cell>
          <cell r="I64">
            <v>0</v>
          </cell>
          <cell r="J64">
            <v>597727</v>
          </cell>
          <cell r="K64">
            <v>9075848.0305649303</v>
          </cell>
          <cell r="M64">
            <v>494</v>
          </cell>
          <cell r="N64">
            <v>669.3399999999998</v>
          </cell>
          <cell r="O64">
            <v>0</v>
          </cell>
          <cell r="P64">
            <v>0</v>
          </cell>
          <cell r="Q64">
            <v>7830279</v>
          </cell>
          <cell r="R64">
            <v>0</v>
          </cell>
          <cell r="S64">
            <v>7830279</v>
          </cell>
          <cell r="T64">
            <v>0</v>
          </cell>
          <cell r="U64">
            <v>552838</v>
          </cell>
          <cell r="V64">
            <v>8383117</v>
          </cell>
          <cell r="W64">
            <v>611219</v>
          </cell>
          <cell r="X64">
            <v>0</v>
          </cell>
          <cell r="Y64">
            <v>44889</v>
          </cell>
          <cell r="Z64">
            <v>656108</v>
          </cell>
          <cell r="AA64">
            <v>9039225</v>
          </cell>
          <cell r="AC64">
            <v>494</v>
          </cell>
          <cell r="AD64">
            <v>0</v>
          </cell>
          <cell r="AE64">
            <v>36623.030564929737</v>
          </cell>
          <cell r="AF64">
            <v>0</v>
          </cell>
          <cell r="AG64">
            <v>0</v>
          </cell>
          <cell r="AH64">
            <v>36623.030564929737</v>
          </cell>
          <cell r="AI64">
            <v>0</v>
          </cell>
          <cell r="AJ64">
            <v>0</v>
          </cell>
          <cell r="AK64">
            <v>0</v>
          </cell>
          <cell r="AL64">
            <v>0</v>
          </cell>
          <cell r="AM64">
            <v>36623.030564929737</v>
          </cell>
          <cell r="AO64">
            <v>494</v>
          </cell>
          <cell r="AP64">
            <v>30.09</v>
          </cell>
          <cell r="AQ64">
            <v>362945</v>
          </cell>
          <cell r="AR64">
            <v>0</v>
          </cell>
          <cell r="AS64">
            <v>26869</v>
          </cell>
          <cell r="AT64">
            <v>389814</v>
          </cell>
        </row>
        <row r="65">
          <cell r="A65">
            <v>496</v>
          </cell>
          <cell r="B65" t="str">
            <v>GLOBAL LEARNING</v>
          </cell>
          <cell r="C65">
            <v>500</v>
          </cell>
          <cell r="D65">
            <v>5.449999999999946</v>
          </cell>
          <cell r="E65">
            <v>260.40000000000009</v>
          </cell>
          <cell r="F65">
            <v>505.44999999999993</v>
          </cell>
          <cell r="H65">
            <v>5731134</v>
          </cell>
          <cell r="I65">
            <v>201818</v>
          </cell>
          <cell r="J65">
            <v>446332</v>
          </cell>
          <cell r="K65">
            <v>6379284</v>
          </cell>
          <cell r="M65">
            <v>496</v>
          </cell>
          <cell r="N65">
            <v>505.44999999999993</v>
          </cell>
          <cell r="O65">
            <v>5.449999999999946</v>
          </cell>
          <cell r="P65">
            <v>260.40000000000009</v>
          </cell>
          <cell r="Q65">
            <v>5685982</v>
          </cell>
          <cell r="R65">
            <v>0</v>
          </cell>
          <cell r="S65">
            <v>5685982</v>
          </cell>
          <cell r="T65">
            <v>199493</v>
          </cell>
          <cell r="U65">
            <v>442800</v>
          </cell>
          <cell r="V65">
            <v>6328275</v>
          </cell>
          <cell r="W65">
            <v>45152</v>
          </cell>
          <cell r="X65">
            <v>2325</v>
          </cell>
          <cell r="Y65">
            <v>3532</v>
          </cell>
          <cell r="Z65">
            <v>51009</v>
          </cell>
          <cell r="AA65">
            <v>6379284</v>
          </cell>
          <cell r="AC65">
            <v>496</v>
          </cell>
          <cell r="AD65">
            <v>0</v>
          </cell>
          <cell r="AE65">
            <v>0</v>
          </cell>
          <cell r="AF65">
            <v>0</v>
          </cell>
          <cell r="AG65">
            <v>0</v>
          </cell>
          <cell r="AH65">
            <v>0</v>
          </cell>
          <cell r="AI65">
            <v>0</v>
          </cell>
          <cell r="AJ65">
            <v>0</v>
          </cell>
          <cell r="AK65">
            <v>0</v>
          </cell>
          <cell r="AL65">
            <v>0</v>
          </cell>
          <cell r="AM65">
            <v>0</v>
          </cell>
          <cell r="AO65">
            <v>496</v>
          </cell>
          <cell r="AP65">
            <v>0</v>
          </cell>
          <cell r="AQ65">
            <v>0</v>
          </cell>
          <cell r="AR65">
            <v>0</v>
          </cell>
          <cell r="AS65">
            <v>0</v>
          </cell>
          <cell r="AT65">
            <v>0</v>
          </cell>
        </row>
        <row r="66">
          <cell r="A66">
            <v>497</v>
          </cell>
          <cell r="B66" t="str">
            <v>PIONEER VALLEY CHINESE IMMERSION</v>
          </cell>
          <cell r="C66">
            <v>539</v>
          </cell>
          <cell r="D66"/>
          <cell r="E66">
            <v>0</v>
          </cell>
          <cell r="F66">
            <v>492.65999999999997</v>
          </cell>
          <cell r="H66">
            <v>6555565</v>
          </cell>
          <cell r="I66">
            <v>0</v>
          </cell>
          <cell r="J66">
            <v>439976</v>
          </cell>
          <cell r="K66">
            <v>6995541</v>
          </cell>
          <cell r="M66">
            <v>497</v>
          </cell>
          <cell r="N66">
            <v>492.65999999999997</v>
          </cell>
          <cell r="O66">
            <v>0</v>
          </cell>
          <cell r="P66">
            <v>0</v>
          </cell>
          <cell r="Q66">
            <v>6524947</v>
          </cell>
          <cell r="R66">
            <v>0</v>
          </cell>
          <cell r="S66">
            <v>6524947</v>
          </cell>
          <cell r="T66">
            <v>0</v>
          </cell>
          <cell r="U66">
            <v>437297</v>
          </cell>
          <cell r="V66">
            <v>6962244</v>
          </cell>
          <cell r="W66">
            <v>30618</v>
          </cell>
          <cell r="X66">
            <v>0</v>
          </cell>
          <cell r="Y66">
            <v>2679</v>
          </cell>
          <cell r="Z66">
            <v>33297</v>
          </cell>
          <cell r="AA66">
            <v>6995541</v>
          </cell>
          <cell r="AC66">
            <v>497</v>
          </cell>
          <cell r="AD66">
            <v>0</v>
          </cell>
          <cell r="AE66">
            <v>0</v>
          </cell>
          <cell r="AF66">
            <v>0</v>
          </cell>
          <cell r="AG66">
            <v>0</v>
          </cell>
          <cell r="AH66">
            <v>0</v>
          </cell>
          <cell r="AI66">
            <v>0</v>
          </cell>
          <cell r="AJ66">
            <v>0</v>
          </cell>
          <cell r="AK66">
            <v>0</v>
          </cell>
          <cell r="AL66">
            <v>0</v>
          </cell>
          <cell r="AM66">
            <v>0</v>
          </cell>
          <cell r="AO66">
            <v>497</v>
          </cell>
          <cell r="AP66">
            <v>0</v>
          </cell>
          <cell r="AQ66">
            <v>0</v>
          </cell>
          <cell r="AR66">
            <v>0</v>
          </cell>
          <cell r="AS66">
            <v>0</v>
          </cell>
          <cell r="AT66">
            <v>0</v>
          </cell>
        </row>
        <row r="67">
          <cell r="A67">
            <v>498</v>
          </cell>
          <cell r="B67" t="str">
            <v>VERITAS PREPARATORY</v>
          </cell>
          <cell r="C67">
            <v>324</v>
          </cell>
          <cell r="D67"/>
          <cell r="E67">
            <v>0</v>
          </cell>
          <cell r="F67">
            <v>317.55000000000007</v>
          </cell>
          <cell r="H67">
            <v>3659772</v>
          </cell>
          <cell r="I67">
            <v>0</v>
          </cell>
          <cell r="J67">
            <v>283573</v>
          </cell>
          <cell r="K67">
            <v>3943345</v>
          </cell>
          <cell r="M67">
            <v>498</v>
          </cell>
          <cell r="N67">
            <v>317.55000000000007</v>
          </cell>
          <cell r="O67">
            <v>0</v>
          </cell>
          <cell r="P67">
            <v>0</v>
          </cell>
          <cell r="Q67">
            <v>3648247</v>
          </cell>
          <cell r="R67">
            <v>0</v>
          </cell>
          <cell r="S67">
            <v>3648247</v>
          </cell>
          <cell r="T67">
            <v>0</v>
          </cell>
          <cell r="U67">
            <v>282680</v>
          </cell>
          <cell r="V67">
            <v>3930927</v>
          </cell>
          <cell r="W67">
            <v>11525</v>
          </cell>
          <cell r="X67">
            <v>0</v>
          </cell>
          <cell r="Y67">
            <v>893</v>
          </cell>
          <cell r="Z67">
            <v>12418</v>
          </cell>
          <cell r="AA67">
            <v>3943345</v>
          </cell>
          <cell r="AC67">
            <v>498</v>
          </cell>
          <cell r="AD67">
            <v>0</v>
          </cell>
          <cell r="AE67">
            <v>0</v>
          </cell>
          <cell r="AF67">
            <v>0</v>
          </cell>
          <cell r="AG67">
            <v>0</v>
          </cell>
          <cell r="AH67">
            <v>0</v>
          </cell>
          <cell r="AI67">
            <v>0</v>
          </cell>
          <cell r="AJ67">
            <v>0</v>
          </cell>
          <cell r="AK67">
            <v>0</v>
          </cell>
          <cell r="AL67">
            <v>0</v>
          </cell>
          <cell r="AM67">
            <v>0</v>
          </cell>
          <cell r="AO67">
            <v>498</v>
          </cell>
          <cell r="AP67">
            <v>0</v>
          </cell>
          <cell r="AQ67">
            <v>0</v>
          </cell>
          <cell r="AR67">
            <v>0</v>
          </cell>
          <cell r="AS67">
            <v>0</v>
          </cell>
          <cell r="AT67">
            <v>0</v>
          </cell>
        </row>
        <row r="68">
          <cell r="A68">
            <v>499</v>
          </cell>
          <cell r="B68" t="str">
            <v>HAMPDEN CS OF SCIENCE</v>
          </cell>
          <cell r="C68">
            <v>506</v>
          </cell>
          <cell r="D68"/>
          <cell r="E68">
            <v>0</v>
          </cell>
          <cell r="F68">
            <v>489.79999999999995</v>
          </cell>
          <cell r="H68">
            <v>5525712</v>
          </cell>
          <cell r="I68">
            <v>0</v>
          </cell>
          <cell r="J68">
            <v>437400</v>
          </cell>
          <cell r="K68">
            <v>5963112</v>
          </cell>
          <cell r="M68">
            <v>499</v>
          </cell>
          <cell r="N68">
            <v>489.79999999999995</v>
          </cell>
          <cell r="O68">
            <v>0</v>
          </cell>
          <cell r="P68">
            <v>0</v>
          </cell>
          <cell r="Q68">
            <v>5377725</v>
          </cell>
          <cell r="R68">
            <v>0</v>
          </cell>
          <cell r="S68">
            <v>5377725</v>
          </cell>
          <cell r="T68">
            <v>0</v>
          </cell>
          <cell r="U68">
            <v>426014</v>
          </cell>
          <cell r="V68">
            <v>5803739</v>
          </cell>
          <cell r="W68">
            <v>147987</v>
          </cell>
          <cell r="X68">
            <v>0</v>
          </cell>
          <cell r="Y68">
            <v>11386</v>
          </cell>
          <cell r="Z68">
            <v>159373</v>
          </cell>
          <cell r="AA68">
            <v>5963112</v>
          </cell>
          <cell r="AC68">
            <v>499</v>
          </cell>
          <cell r="AD68">
            <v>0</v>
          </cell>
          <cell r="AE68">
            <v>0</v>
          </cell>
          <cell r="AF68">
            <v>0</v>
          </cell>
          <cell r="AG68">
            <v>0</v>
          </cell>
          <cell r="AH68">
            <v>0</v>
          </cell>
          <cell r="AI68">
            <v>0</v>
          </cell>
          <cell r="AJ68">
            <v>0</v>
          </cell>
          <cell r="AK68">
            <v>0</v>
          </cell>
          <cell r="AL68">
            <v>0</v>
          </cell>
          <cell r="AM68">
            <v>0</v>
          </cell>
          <cell r="AO68">
            <v>499</v>
          </cell>
          <cell r="AP68">
            <v>0</v>
          </cell>
          <cell r="AQ68">
            <v>0</v>
          </cell>
          <cell r="AR68">
            <v>0</v>
          </cell>
          <cell r="AS68">
            <v>0</v>
          </cell>
          <cell r="AT68">
            <v>0</v>
          </cell>
        </row>
        <row r="69">
          <cell r="A69">
            <v>3501</v>
          </cell>
          <cell r="B69" t="str">
            <v>PAULO FREIRE SOCIAL JUSTICE</v>
          </cell>
          <cell r="C69">
            <v>340</v>
          </cell>
          <cell r="D69"/>
          <cell r="E69">
            <v>194.49</v>
          </cell>
          <cell r="F69">
            <v>289.18</v>
          </cell>
          <cell r="H69">
            <v>3756188</v>
          </cell>
          <cell r="I69">
            <v>214329</v>
          </cell>
          <cell r="J69">
            <v>258246</v>
          </cell>
          <cell r="K69">
            <v>4228763</v>
          </cell>
          <cell r="M69">
            <v>3501</v>
          </cell>
          <cell r="N69">
            <v>289.18</v>
          </cell>
          <cell r="O69">
            <v>0</v>
          </cell>
          <cell r="P69">
            <v>194.49</v>
          </cell>
          <cell r="Q69">
            <v>3750843</v>
          </cell>
          <cell r="R69">
            <v>0</v>
          </cell>
          <cell r="S69">
            <v>3750843</v>
          </cell>
          <cell r="T69">
            <v>214329</v>
          </cell>
          <cell r="U69">
            <v>257799</v>
          </cell>
          <cell r="V69">
            <v>4222971</v>
          </cell>
          <cell r="W69">
            <v>5345</v>
          </cell>
          <cell r="X69">
            <v>0</v>
          </cell>
          <cell r="Y69">
            <v>447</v>
          </cell>
          <cell r="Z69">
            <v>5792</v>
          </cell>
          <cell r="AA69">
            <v>4228763</v>
          </cell>
          <cell r="AC69">
            <v>3501</v>
          </cell>
          <cell r="AD69">
            <v>0</v>
          </cell>
          <cell r="AE69">
            <v>0</v>
          </cell>
          <cell r="AF69">
            <v>0</v>
          </cell>
          <cell r="AG69">
            <v>0</v>
          </cell>
          <cell r="AH69">
            <v>0</v>
          </cell>
          <cell r="AI69">
            <v>0</v>
          </cell>
          <cell r="AJ69">
            <v>0</v>
          </cell>
          <cell r="AK69">
            <v>0</v>
          </cell>
          <cell r="AL69">
            <v>0</v>
          </cell>
          <cell r="AM69">
            <v>0</v>
          </cell>
          <cell r="AO69">
            <v>3501</v>
          </cell>
          <cell r="AP69">
            <v>0</v>
          </cell>
          <cell r="AQ69">
            <v>0</v>
          </cell>
          <cell r="AR69">
            <v>0</v>
          </cell>
          <cell r="AS69">
            <v>0</v>
          </cell>
          <cell r="AT69">
            <v>0</v>
          </cell>
        </row>
        <row r="70">
          <cell r="A70">
            <v>3502</v>
          </cell>
          <cell r="B70" t="str">
            <v>BAYSTATE ACADEMY</v>
          </cell>
          <cell r="C70">
            <v>468</v>
          </cell>
          <cell r="D70"/>
          <cell r="E70">
            <v>0</v>
          </cell>
          <cell r="F70">
            <v>440.7</v>
          </cell>
          <cell r="H70">
            <v>5304287</v>
          </cell>
          <cell r="I70">
            <v>0</v>
          </cell>
          <cell r="J70">
            <v>393542</v>
          </cell>
          <cell r="K70">
            <v>5697829</v>
          </cell>
          <cell r="M70">
            <v>3502</v>
          </cell>
          <cell r="N70">
            <v>440.7</v>
          </cell>
          <cell r="O70">
            <v>0</v>
          </cell>
          <cell r="P70">
            <v>0</v>
          </cell>
          <cell r="Q70">
            <v>5284184</v>
          </cell>
          <cell r="R70">
            <v>0</v>
          </cell>
          <cell r="S70">
            <v>5284184</v>
          </cell>
          <cell r="T70">
            <v>0</v>
          </cell>
          <cell r="U70">
            <v>392051</v>
          </cell>
          <cell r="V70">
            <v>5676235</v>
          </cell>
          <cell r="W70">
            <v>20103</v>
          </cell>
          <cell r="X70">
            <v>0</v>
          </cell>
          <cell r="Y70">
            <v>1491</v>
          </cell>
          <cell r="Z70">
            <v>21594</v>
          </cell>
          <cell r="AA70">
            <v>5697829</v>
          </cell>
          <cell r="AC70">
            <v>3502</v>
          </cell>
          <cell r="AD70">
            <v>0</v>
          </cell>
          <cell r="AE70">
            <v>0</v>
          </cell>
          <cell r="AF70">
            <v>0</v>
          </cell>
          <cell r="AG70">
            <v>0</v>
          </cell>
          <cell r="AH70">
            <v>0</v>
          </cell>
          <cell r="AI70">
            <v>0</v>
          </cell>
          <cell r="AJ70">
            <v>0</v>
          </cell>
          <cell r="AK70">
            <v>0</v>
          </cell>
          <cell r="AL70">
            <v>0</v>
          </cell>
          <cell r="AM70">
            <v>0</v>
          </cell>
          <cell r="AO70">
            <v>3502</v>
          </cell>
          <cell r="AP70">
            <v>0</v>
          </cell>
          <cell r="AQ70">
            <v>0</v>
          </cell>
          <cell r="AR70">
            <v>0</v>
          </cell>
          <cell r="AS70">
            <v>0</v>
          </cell>
          <cell r="AT70">
            <v>0</v>
          </cell>
        </row>
        <row r="71">
          <cell r="A71">
            <v>3503</v>
          </cell>
          <cell r="B71" t="str">
            <v>LOWELL COLLEGIATE</v>
          </cell>
          <cell r="C71">
            <v>756</v>
          </cell>
          <cell r="D71"/>
          <cell r="E71">
            <v>553.34999999999991</v>
          </cell>
          <cell r="F71">
            <v>755.86</v>
          </cell>
          <cell r="H71">
            <v>8482359</v>
          </cell>
          <cell r="I71">
            <v>728700</v>
          </cell>
          <cell r="J71">
            <v>674986</v>
          </cell>
          <cell r="K71">
            <v>9886045</v>
          </cell>
          <cell r="M71">
            <v>3503</v>
          </cell>
          <cell r="N71">
            <v>755.86</v>
          </cell>
          <cell r="O71">
            <v>0</v>
          </cell>
          <cell r="P71">
            <v>553.34999999999991</v>
          </cell>
          <cell r="Q71">
            <v>8384573</v>
          </cell>
          <cell r="R71">
            <v>0</v>
          </cell>
          <cell r="S71">
            <v>8384573</v>
          </cell>
          <cell r="T71">
            <v>419079</v>
          </cell>
          <cell r="U71">
            <v>667166</v>
          </cell>
          <cell r="V71">
            <v>9470818</v>
          </cell>
          <cell r="W71">
            <v>97805</v>
          </cell>
          <cell r="X71">
            <v>5346</v>
          </cell>
          <cell r="Y71">
            <v>7822</v>
          </cell>
          <cell r="Z71">
            <v>110973</v>
          </cell>
          <cell r="AA71">
            <v>9581791</v>
          </cell>
          <cell r="AC71">
            <v>3503</v>
          </cell>
          <cell r="AD71">
            <v>-1.6949152542338197E-3</v>
          </cell>
          <cell r="AE71">
            <v>-19</v>
          </cell>
          <cell r="AF71">
            <v>300370</v>
          </cell>
          <cell r="AG71">
            <v>-2</v>
          </cell>
          <cell r="AH71">
            <v>300349</v>
          </cell>
          <cell r="AI71">
            <v>0</v>
          </cell>
          <cell r="AJ71">
            <v>3905</v>
          </cell>
          <cell r="AK71">
            <v>0</v>
          </cell>
          <cell r="AL71">
            <v>3905</v>
          </cell>
          <cell r="AM71">
            <v>304254</v>
          </cell>
          <cell r="AO71">
            <v>3503</v>
          </cell>
          <cell r="AP71">
            <v>0</v>
          </cell>
          <cell r="AQ71">
            <v>0</v>
          </cell>
          <cell r="AR71">
            <v>0</v>
          </cell>
          <cell r="AS71">
            <v>0</v>
          </cell>
          <cell r="AT71">
            <v>0</v>
          </cell>
        </row>
        <row r="72">
          <cell r="A72">
            <v>3504</v>
          </cell>
          <cell r="B72" t="str">
            <v>CITY ON A HILL - DUDLEY SQUARE</v>
          </cell>
          <cell r="C72">
            <v>280</v>
          </cell>
          <cell r="D72"/>
          <cell r="E72">
            <v>184.99</v>
          </cell>
          <cell r="F72">
            <v>265.03000000000003</v>
          </cell>
          <cell r="H72">
            <v>4721698</v>
          </cell>
          <cell r="I72">
            <v>132572</v>
          </cell>
          <cell r="J72">
            <v>236561</v>
          </cell>
          <cell r="K72">
            <v>5090831</v>
          </cell>
          <cell r="M72">
            <v>3504</v>
          </cell>
          <cell r="N72">
            <v>265.03000000000003</v>
          </cell>
          <cell r="O72">
            <v>0</v>
          </cell>
          <cell r="P72">
            <v>184.99</v>
          </cell>
          <cell r="Q72">
            <v>4669901</v>
          </cell>
          <cell r="R72">
            <v>0</v>
          </cell>
          <cell r="S72">
            <v>4669901</v>
          </cell>
          <cell r="T72">
            <v>131920</v>
          </cell>
          <cell r="U72">
            <v>233989</v>
          </cell>
          <cell r="V72">
            <v>5035810</v>
          </cell>
          <cell r="W72">
            <v>53820</v>
          </cell>
          <cell r="X72">
            <v>717</v>
          </cell>
          <cell r="Y72">
            <v>2679</v>
          </cell>
          <cell r="Z72">
            <v>57216</v>
          </cell>
          <cell r="AA72">
            <v>5093026</v>
          </cell>
          <cell r="AC72">
            <v>3504</v>
          </cell>
          <cell r="AD72">
            <v>-0.11960132890368413</v>
          </cell>
          <cell r="AE72">
            <v>-2023</v>
          </cell>
          <cell r="AF72">
            <v>-65</v>
          </cell>
          <cell r="AG72">
            <v>-107</v>
          </cell>
          <cell r="AH72">
            <v>-2195</v>
          </cell>
          <cell r="AI72">
            <v>0</v>
          </cell>
          <cell r="AJ72">
            <v>0</v>
          </cell>
          <cell r="AK72">
            <v>0</v>
          </cell>
          <cell r="AL72">
            <v>0</v>
          </cell>
          <cell r="AM72">
            <v>-2195</v>
          </cell>
          <cell r="AO72">
            <v>3504</v>
          </cell>
          <cell r="AP72">
            <v>0</v>
          </cell>
          <cell r="AQ72">
            <v>0</v>
          </cell>
          <cell r="AR72">
            <v>0</v>
          </cell>
          <cell r="AS72">
            <v>0</v>
          </cell>
          <cell r="AT72">
            <v>0</v>
          </cell>
        </row>
        <row r="73">
          <cell r="A73">
            <v>3506</v>
          </cell>
          <cell r="B73" t="str">
            <v>PIONEER CS OF SCIENCE II</v>
          </cell>
          <cell r="C73">
            <v>360</v>
          </cell>
          <cell r="D73"/>
          <cell r="E73">
            <v>0</v>
          </cell>
          <cell r="F73">
            <v>353.02000000000004</v>
          </cell>
          <cell r="H73">
            <v>4503395.6992577109</v>
          </cell>
          <cell r="I73">
            <v>0</v>
          </cell>
          <cell r="J73">
            <v>315247</v>
          </cell>
          <cell r="K73">
            <v>4818642.6992577109</v>
          </cell>
          <cell r="M73">
            <v>3506</v>
          </cell>
          <cell r="N73">
            <v>353.02000000000004</v>
          </cell>
          <cell r="O73">
            <v>0</v>
          </cell>
          <cell r="P73">
            <v>0</v>
          </cell>
          <cell r="Q73">
            <v>4243169</v>
          </cell>
          <cell r="R73">
            <v>0</v>
          </cell>
          <cell r="S73">
            <v>4243169</v>
          </cell>
          <cell r="T73">
            <v>0</v>
          </cell>
          <cell r="U73">
            <v>298700</v>
          </cell>
          <cell r="V73">
            <v>4541869</v>
          </cell>
          <cell r="W73">
            <v>235054</v>
          </cell>
          <cell r="X73">
            <v>0</v>
          </cell>
          <cell r="Y73">
            <v>16547</v>
          </cell>
          <cell r="Z73">
            <v>251601</v>
          </cell>
          <cell r="AA73">
            <v>4793470</v>
          </cell>
          <cell r="AC73">
            <v>3506</v>
          </cell>
          <cell r="AD73">
            <v>0</v>
          </cell>
          <cell r="AE73">
            <v>25172.699257710548</v>
          </cell>
          <cell r="AF73">
            <v>0</v>
          </cell>
          <cell r="AG73">
            <v>0</v>
          </cell>
          <cell r="AH73">
            <v>25172.699257710548</v>
          </cell>
          <cell r="AI73">
            <v>0</v>
          </cell>
          <cell r="AJ73">
            <v>0</v>
          </cell>
          <cell r="AK73">
            <v>0</v>
          </cell>
          <cell r="AL73">
            <v>0</v>
          </cell>
          <cell r="AM73">
            <v>25172.699257710548</v>
          </cell>
          <cell r="AO73">
            <v>3506</v>
          </cell>
          <cell r="AP73">
            <v>0</v>
          </cell>
          <cell r="AQ73">
            <v>0</v>
          </cell>
          <cell r="AR73">
            <v>0</v>
          </cell>
          <cell r="AS73">
            <v>0</v>
          </cell>
          <cell r="AT73">
            <v>0</v>
          </cell>
        </row>
        <row r="74">
          <cell r="A74">
            <v>3507</v>
          </cell>
          <cell r="B74" t="str">
            <v>CITY ON A HILL NEW BEDFORD</v>
          </cell>
          <cell r="C74">
            <v>230</v>
          </cell>
          <cell r="D74"/>
          <cell r="E74">
            <v>107.52000000000001</v>
          </cell>
          <cell r="F74">
            <v>228.67999999999998</v>
          </cell>
          <cell r="H74">
            <v>3026832</v>
          </cell>
          <cell r="I74">
            <v>252675</v>
          </cell>
          <cell r="J74">
            <v>204213</v>
          </cell>
          <cell r="K74">
            <v>3483720</v>
          </cell>
          <cell r="M74">
            <v>3507</v>
          </cell>
          <cell r="N74">
            <v>228.67999999999998</v>
          </cell>
          <cell r="O74">
            <v>0</v>
          </cell>
          <cell r="P74">
            <v>107.52000000000001</v>
          </cell>
          <cell r="Q74">
            <v>3011592</v>
          </cell>
          <cell r="R74">
            <v>0</v>
          </cell>
          <cell r="S74">
            <v>3011592</v>
          </cell>
          <cell r="T74">
            <v>249972</v>
          </cell>
          <cell r="U74">
            <v>203186</v>
          </cell>
          <cell r="V74">
            <v>3464750</v>
          </cell>
          <cell r="W74">
            <v>15240</v>
          </cell>
          <cell r="X74">
            <v>2703</v>
          </cell>
          <cell r="Y74">
            <v>1027</v>
          </cell>
          <cell r="Z74">
            <v>18970</v>
          </cell>
          <cell r="AA74">
            <v>3483720</v>
          </cell>
          <cell r="AC74">
            <v>3507</v>
          </cell>
          <cell r="AD74">
            <v>0</v>
          </cell>
          <cell r="AE74">
            <v>0</v>
          </cell>
          <cell r="AF74">
            <v>0</v>
          </cell>
          <cell r="AG74">
            <v>0</v>
          </cell>
          <cell r="AH74">
            <v>0</v>
          </cell>
          <cell r="AI74">
            <v>0</v>
          </cell>
          <cell r="AJ74">
            <v>0</v>
          </cell>
          <cell r="AK74">
            <v>0</v>
          </cell>
          <cell r="AL74">
            <v>0</v>
          </cell>
          <cell r="AM74">
            <v>0</v>
          </cell>
          <cell r="AO74">
            <v>3507</v>
          </cell>
          <cell r="AP74">
            <v>0</v>
          </cell>
          <cell r="AQ74">
            <v>0</v>
          </cell>
          <cell r="AR74">
            <v>0</v>
          </cell>
          <cell r="AS74">
            <v>0</v>
          </cell>
          <cell r="AT74">
            <v>0</v>
          </cell>
        </row>
        <row r="75">
          <cell r="A75">
            <v>3508</v>
          </cell>
          <cell r="B75" t="str">
            <v>PHOENIX CHARTER ACADEMY SPRINGFIELD</v>
          </cell>
          <cell r="C75">
            <v>215</v>
          </cell>
          <cell r="D75"/>
          <cell r="E75">
            <v>0</v>
          </cell>
          <cell r="F75">
            <v>190.53999999999985</v>
          </cell>
          <cell r="H75">
            <v>2557175</v>
          </cell>
          <cell r="I75">
            <v>0</v>
          </cell>
          <cell r="J75">
            <v>170173</v>
          </cell>
          <cell r="K75">
            <v>2727348</v>
          </cell>
          <cell r="M75">
            <v>3508</v>
          </cell>
          <cell r="N75">
            <v>190.53999999999985</v>
          </cell>
          <cell r="O75">
            <v>0</v>
          </cell>
          <cell r="P75">
            <v>0</v>
          </cell>
          <cell r="Q75">
            <v>2557175</v>
          </cell>
          <cell r="R75">
            <v>0</v>
          </cell>
          <cell r="S75">
            <v>2557175</v>
          </cell>
          <cell r="T75">
            <v>0</v>
          </cell>
          <cell r="U75">
            <v>170173</v>
          </cell>
          <cell r="V75">
            <v>2727348</v>
          </cell>
          <cell r="W75">
            <v>0</v>
          </cell>
          <cell r="X75">
            <v>0</v>
          </cell>
          <cell r="Y75">
            <v>0</v>
          </cell>
          <cell r="Z75">
            <v>0</v>
          </cell>
          <cell r="AA75">
            <v>2727348</v>
          </cell>
          <cell r="AC75">
            <v>3508</v>
          </cell>
          <cell r="AD75">
            <v>0</v>
          </cell>
          <cell r="AE75">
            <v>0</v>
          </cell>
          <cell r="AF75">
            <v>0</v>
          </cell>
          <cell r="AG75">
            <v>0</v>
          </cell>
          <cell r="AH75">
            <v>0</v>
          </cell>
          <cell r="AI75">
            <v>0</v>
          </cell>
          <cell r="AJ75">
            <v>0</v>
          </cell>
          <cell r="AK75">
            <v>0</v>
          </cell>
          <cell r="AL75">
            <v>0</v>
          </cell>
          <cell r="AM75">
            <v>0</v>
          </cell>
          <cell r="AO75">
            <v>3508</v>
          </cell>
          <cell r="AP75">
            <v>0</v>
          </cell>
          <cell r="AQ75">
            <v>0</v>
          </cell>
          <cell r="AR75">
            <v>0</v>
          </cell>
          <cell r="AS75">
            <v>0</v>
          </cell>
          <cell r="AT75">
            <v>0</v>
          </cell>
        </row>
        <row r="76">
          <cell r="A76">
            <v>3509</v>
          </cell>
          <cell r="B76" t="str">
            <v>ARGOSY COLLEGIATE</v>
          </cell>
          <cell r="C76">
            <v>410</v>
          </cell>
          <cell r="D76"/>
          <cell r="E76">
            <v>0</v>
          </cell>
          <cell r="F76">
            <v>397.12999999999994</v>
          </cell>
          <cell r="H76">
            <v>4264940</v>
          </cell>
          <cell r="I76">
            <v>0</v>
          </cell>
          <cell r="J76">
            <v>354641</v>
          </cell>
          <cell r="K76">
            <v>4619581</v>
          </cell>
          <cell r="M76">
            <v>3509</v>
          </cell>
          <cell r="N76">
            <v>397.12999999999994</v>
          </cell>
          <cell r="O76">
            <v>0</v>
          </cell>
          <cell r="P76">
            <v>0</v>
          </cell>
          <cell r="Q76">
            <v>4225622</v>
          </cell>
          <cell r="R76">
            <v>0</v>
          </cell>
          <cell r="S76">
            <v>4225622</v>
          </cell>
          <cell r="T76">
            <v>0</v>
          </cell>
          <cell r="U76">
            <v>351524</v>
          </cell>
          <cell r="V76">
            <v>4577146</v>
          </cell>
          <cell r="W76">
            <v>39318</v>
          </cell>
          <cell r="X76">
            <v>0</v>
          </cell>
          <cell r="Y76">
            <v>3117</v>
          </cell>
          <cell r="Z76">
            <v>42435</v>
          </cell>
          <cell r="AA76">
            <v>4619581</v>
          </cell>
          <cell r="AC76">
            <v>3509</v>
          </cell>
          <cell r="AD76">
            <v>0</v>
          </cell>
          <cell r="AE76">
            <v>0</v>
          </cell>
          <cell r="AF76">
            <v>0</v>
          </cell>
          <cell r="AG76">
            <v>0</v>
          </cell>
          <cell r="AH76">
            <v>0</v>
          </cell>
          <cell r="AI76">
            <v>0</v>
          </cell>
          <cell r="AJ76">
            <v>0</v>
          </cell>
          <cell r="AK76">
            <v>0</v>
          </cell>
          <cell r="AL76">
            <v>0</v>
          </cell>
          <cell r="AM76">
            <v>0</v>
          </cell>
          <cell r="AO76">
            <v>3509</v>
          </cell>
          <cell r="AP76">
            <v>0</v>
          </cell>
          <cell r="AQ76">
            <v>0</v>
          </cell>
          <cell r="AR76">
            <v>0</v>
          </cell>
          <cell r="AS76">
            <v>0</v>
          </cell>
          <cell r="AT76">
            <v>0</v>
          </cell>
        </row>
        <row r="77">
          <cell r="A77">
            <v>3510</v>
          </cell>
          <cell r="B77" t="str">
            <v>SPRINGFIELD PREPARATORY</v>
          </cell>
          <cell r="C77">
            <v>216</v>
          </cell>
          <cell r="D77"/>
          <cell r="E77">
            <v>0</v>
          </cell>
          <cell r="F77">
            <v>210.37</v>
          </cell>
          <cell r="H77">
            <v>2532929</v>
          </cell>
          <cell r="I77">
            <v>0</v>
          </cell>
          <cell r="J77">
            <v>187862</v>
          </cell>
          <cell r="K77">
            <v>2720791</v>
          </cell>
          <cell r="M77">
            <v>3510</v>
          </cell>
          <cell r="N77">
            <v>210.37</v>
          </cell>
          <cell r="O77">
            <v>0</v>
          </cell>
          <cell r="P77">
            <v>0</v>
          </cell>
          <cell r="Q77">
            <v>2532929</v>
          </cell>
          <cell r="R77">
            <v>0</v>
          </cell>
          <cell r="S77">
            <v>2532929</v>
          </cell>
          <cell r="T77">
            <v>0</v>
          </cell>
          <cell r="U77">
            <v>187862</v>
          </cell>
          <cell r="V77">
            <v>2720791</v>
          </cell>
          <cell r="W77">
            <v>0</v>
          </cell>
          <cell r="X77">
            <v>0</v>
          </cell>
          <cell r="Y77">
            <v>0</v>
          </cell>
          <cell r="Z77">
            <v>0</v>
          </cell>
          <cell r="AA77">
            <v>2720791</v>
          </cell>
          <cell r="AC77">
            <v>3510</v>
          </cell>
          <cell r="AD77">
            <v>0</v>
          </cell>
          <cell r="AE77">
            <v>0</v>
          </cell>
          <cell r="AF77">
            <v>0</v>
          </cell>
          <cell r="AG77">
            <v>0</v>
          </cell>
          <cell r="AH77">
            <v>0</v>
          </cell>
          <cell r="AI77">
            <v>0</v>
          </cell>
          <cell r="AJ77">
            <v>0</v>
          </cell>
          <cell r="AK77">
            <v>0</v>
          </cell>
          <cell r="AL77">
            <v>0</v>
          </cell>
          <cell r="AM77">
            <v>0</v>
          </cell>
          <cell r="AO77">
            <v>3510</v>
          </cell>
          <cell r="AP77">
            <v>0</v>
          </cell>
          <cell r="AQ77">
            <v>0</v>
          </cell>
          <cell r="AR77">
            <v>0</v>
          </cell>
          <cell r="AS77">
            <v>0</v>
          </cell>
          <cell r="AT77">
            <v>0</v>
          </cell>
        </row>
        <row r="78">
          <cell r="A78">
            <v>3513</v>
          </cell>
          <cell r="B78" t="str">
            <v>NEW HEIGHTS CS OF BROCKTON</v>
          </cell>
          <cell r="C78">
            <v>420</v>
          </cell>
          <cell r="D78"/>
          <cell r="E78">
            <v>0</v>
          </cell>
          <cell r="F78">
            <v>417.53999999999996</v>
          </cell>
          <cell r="H78">
            <v>4639783</v>
          </cell>
          <cell r="I78">
            <v>0</v>
          </cell>
          <cell r="J78">
            <v>372777</v>
          </cell>
          <cell r="K78">
            <v>5012560</v>
          </cell>
          <cell r="M78">
            <v>3513</v>
          </cell>
          <cell r="N78">
            <v>417.53999999999996</v>
          </cell>
          <cell r="O78">
            <v>0</v>
          </cell>
          <cell r="P78">
            <v>0</v>
          </cell>
          <cell r="Q78">
            <v>4461802</v>
          </cell>
          <cell r="R78">
            <v>0</v>
          </cell>
          <cell r="S78">
            <v>4461802</v>
          </cell>
          <cell r="T78">
            <v>0</v>
          </cell>
          <cell r="U78">
            <v>358811</v>
          </cell>
          <cell r="V78">
            <v>4820613</v>
          </cell>
          <cell r="W78">
            <v>179258</v>
          </cell>
          <cell r="X78">
            <v>0</v>
          </cell>
          <cell r="Y78">
            <v>14046</v>
          </cell>
          <cell r="Z78">
            <v>193304</v>
          </cell>
          <cell r="AA78">
            <v>5013917</v>
          </cell>
          <cell r="AC78">
            <v>3513</v>
          </cell>
          <cell r="AD78">
            <v>-8.87372013651202E-2</v>
          </cell>
          <cell r="AE78">
            <v>-1277</v>
          </cell>
          <cell r="AF78">
            <v>0</v>
          </cell>
          <cell r="AG78">
            <v>-80</v>
          </cell>
          <cell r="AH78">
            <v>-1357</v>
          </cell>
          <cell r="AI78">
            <v>0</v>
          </cell>
          <cell r="AJ78">
            <v>0</v>
          </cell>
          <cell r="AK78">
            <v>0</v>
          </cell>
          <cell r="AL78">
            <v>0</v>
          </cell>
          <cell r="AM78">
            <v>-1357</v>
          </cell>
          <cell r="AO78">
            <v>3513</v>
          </cell>
          <cell r="AP78">
            <v>0</v>
          </cell>
          <cell r="AQ78">
            <v>0</v>
          </cell>
          <cell r="AR78">
            <v>0</v>
          </cell>
          <cell r="AS78">
            <v>0</v>
          </cell>
          <cell r="AT78">
            <v>0</v>
          </cell>
        </row>
        <row r="79">
          <cell r="A79">
            <v>3514</v>
          </cell>
          <cell r="B79" t="str">
            <v>LIBERTAS ACADEMY</v>
          </cell>
          <cell r="C79">
            <v>90</v>
          </cell>
          <cell r="D79"/>
          <cell r="E79">
            <v>0</v>
          </cell>
          <cell r="F79">
            <v>87.559999999999988</v>
          </cell>
          <cell r="H79">
            <v>1099370</v>
          </cell>
          <cell r="I79">
            <v>0</v>
          </cell>
          <cell r="J79">
            <v>78189</v>
          </cell>
          <cell r="K79">
            <v>1177559</v>
          </cell>
          <cell r="M79">
            <v>3514</v>
          </cell>
          <cell r="N79">
            <v>87.559999999999988</v>
          </cell>
          <cell r="O79">
            <v>0</v>
          </cell>
          <cell r="P79">
            <v>0</v>
          </cell>
          <cell r="Q79">
            <v>1099370</v>
          </cell>
          <cell r="R79">
            <v>0</v>
          </cell>
          <cell r="S79">
            <v>1099370</v>
          </cell>
          <cell r="T79">
            <v>0</v>
          </cell>
          <cell r="U79">
            <v>78189</v>
          </cell>
          <cell r="V79">
            <v>1177559</v>
          </cell>
          <cell r="W79">
            <v>0</v>
          </cell>
          <cell r="X79">
            <v>0</v>
          </cell>
          <cell r="Y79">
            <v>0</v>
          </cell>
          <cell r="Z79">
            <v>0</v>
          </cell>
          <cell r="AA79">
            <v>1177559</v>
          </cell>
          <cell r="AC79">
            <v>3514</v>
          </cell>
          <cell r="AH79">
            <v>0</v>
          </cell>
          <cell r="AL79">
            <v>0</v>
          </cell>
          <cell r="AM79">
            <v>0</v>
          </cell>
          <cell r="AO79">
            <v>3514</v>
          </cell>
          <cell r="AP79">
            <v>0</v>
          </cell>
          <cell r="AQ79">
            <v>0</v>
          </cell>
          <cell r="AR79">
            <v>0</v>
          </cell>
          <cell r="AS79">
            <v>0</v>
          </cell>
          <cell r="AT79">
            <v>0</v>
          </cell>
        </row>
        <row r="80">
          <cell r="A80">
            <v>3515</v>
          </cell>
          <cell r="B80" t="str">
            <v xml:space="preserve">OLD STURBRUDGE ACADEMY </v>
          </cell>
          <cell r="C80">
            <v>160</v>
          </cell>
          <cell r="D80"/>
          <cell r="E80">
            <v>0</v>
          </cell>
          <cell r="F80">
            <v>159.85999999999999</v>
          </cell>
          <cell r="H80">
            <v>2061677</v>
          </cell>
          <cell r="I80">
            <v>0</v>
          </cell>
          <cell r="J80">
            <v>142754</v>
          </cell>
          <cell r="K80">
            <v>2204431</v>
          </cell>
          <cell r="M80">
            <v>3515</v>
          </cell>
          <cell r="N80">
            <v>159.85999999999999</v>
          </cell>
          <cell r="O80">
            <v>0</v>
          </cell>
          <cell r="P80">
            <v>0</v>
          </cell>
          <cell r="Q80">
            <v>1947103</v>
          </cell>
          <cell r="R80">
            <v>0</v>
          </cell>
          <cell r="S80">
            <v>1947103</v>
          </cell>
          <cell r="T80">
            <v>0</v>
          </cell>
          <cell r="U80">
            <v>134646</v>
          </cell>
          <cell r="V80">
            <v>2081749</v>
          </cell>
          <cell r="W80">
            <v>114574</v>
          </cell>
          <cell r="X80">
            <v>0</v>
          </cell>
          <cell r="Y80">
            <v>8108</v>
          </cell>
          <cell r="Z80">
            <v>122682</v>
          </cell>
          <cell r="AA80">
            <v>2204431</v>
          </cell>
          <cell r="AC80">
            <v>3515</v>
          </cell>
          <cell r="AH80">
            <v>0</v>
          </cell>
          <cell r="AL80">
            <v>0</v>
          </cell>
          <cell r="AM80">
            <v>0</v>
          </cell>
          <cell r="AO80">
            <v>3515</v>
          </cell>
          <cell r="AP80">
            <v>0</v>
          </cell>
          <cell r="AQ80">
            <v>0</v>
          </cell>
          <cell r="AR80">
            <v>0</v>
          </cell>
          <cell r="AS80">
            <v>0</v>
          </cell>
          <cell r="AT80">
            <v>0</v>
          </cell>
        </row>
        <row r="81">
          <cell r="A81">
            <v>9999</v>
          </cell>
          <cell r="B81" t="str">
            <v>STATE TOTAL</v>
          </cell>
          <cell r="C81">
            <v>42181</v>
          </cell>
          <cell r="D81">
            <v>56.960000000000079</v>
          </cell>
          <cell r="E81">
            <v>4298.9800000000005</v>
          </cell>
          <cell r="F81">
            <v>41251.939999999995</v>
          </cell>
          <cell r="H81">
            <v>552828638.47275651</v>
          </cell>
          <cell r="I81">
            <v>5007797</v>
          </cell>
          <cell r="J81">
            <v>36786460</v>
          </cell>
          <cell r="K81">
            <v>594622895.47275651</v>
          </cell>
          <cell r="M81">
            <v>9999</v>
          </cell>
          <cell r="N81">
            <v>41251.939999999995</v>
          </cell>
          <cell r="O81">
            <v>56.960000000000079</v>
          </cell>
          <cell r="P81">
            <v>4298.9800000000005</v>
          </cell>
          <cell r="Q81">
            <v>542550459</v>
          </cell>
          <cell r="R81">
            <v>94710</v>
          </cell>
          <cell r="S81">
            <v>542455749</v>
          </cell>
          <cell r="T81">
            <v>4689433</v>
          </cell>
          <cell r="U81">
            <v>36098268</v>
          </cell>
          <cell r="V81">
            <v>583243450</v>
          </cell>
          <cell r="W81">
            <v>9890073</v>
          </cell>
          <cell r="X81">
            <v>43683</v>
          </cell>
          <cell r="Y81">
            <v>688518</v>
          </cell>
          <cell r="Z81">
            <v>10622274</v>
          </cell>
          <cell r="AA81">
            <v>593865724</v>
          </cell>
          <cell r="AC81">
            <v>999</v>
          </cell>
          <cell r="AD81">
            <v>-0.23676995395422296</v>
          </cell>
          <cell r="AE81">
            <v>482507.47275652824</v>
          </cell>
          <cell r="AF81">
            <v>270776</v>
          </cell>
          <cell r="AG81">
            <v>-337</v>
          </cell>
          <cell r="AH81">
            <v>752946.4727565283</v>
          </cell>
          <cell r="AI81">
            <v>309</v>
          </cell>
          <cell r="AJ81">
            <v>3905</v>
          </cell>
          <cell r="AK81">
            <v>11</v>
          </cell>
          <cell r="AL81">
            <v>4225</v>
          </cell>
          <cell r="AM81">
            <v>757171.4727565283</v>
          </cell>
          <cell r="AO81">
            <v>9999</v>
          </cell>
          <cell r="AP81">
            <v>229.34</v>
          </cell>
          <cell r="AQ81">
            <v>2612241</v>
          </cell>
          <cell r="AR81">
            <v>16574</v>
          </cell>
          <cell r="AS81">
            <v>204608</v>
          </cell>
          <cell r="AT81">
            <v>2833423</v>
          </cell>
        </row>
      </sheetData>
      <sheetData sheetId="22">
        <row r="10">
          <cell r="A10">
            <v>409</v>
          </cell>
          <cell r="B10" t="str">
            <v>ALMA DEL MAR</v>
          </cell>
          <cell r="C10">
            <v>435.99999999999994</v>
          </cell>
          <cell r="D10"/>
          <cell r="E10">
            <v>0</v>
          </cell>
          <cell r="F10">
            <v>435.99999999999994</v>
          </cell>
          <cell r="H10">
            <v>5155947</v>
          </cell>
          <cell r="I10">
            <v>0</v>
          </cell>
          <cell r="J10">
            <v>389340</v>
          </cell>
          <cell r="K10">
            <v>5545287</v>
          </cell>
          <cell r="L10">
            <v>0</v>
          </cell>
          <cell r="M10">
            <v>409</v>
          </cell>
          <cell r="N10">
            <v>435.99999999999994</v>
          </cell>
          <cell r="Q10">
            <v>5155947</v>
          </cell>
          <cell r="R10">
            <v>0</v>
          </cell>
          <cell r="S10">
            <v>5155947</v>
          </cell>
          <cell r="T10">
            <v>0</v>
          </cell>
          <cell r="U10">
            <v>389340</v>
          </cell>
          <cell r="V10">
            <v>5545287</v>
          </cell>
          <cell r="W10">
            <v>0</v>
          </cell>
          <cell r="Y10">
            <v>0</v>
          </cell>
          <cell r="Z10">
            <v>0</v>
          </cell>
          <cell r="AA10">
            <v>5545287</v>
          </cell>
          <cell r="AC10">
            <v>409</v>
          </cell>
          <cell r="AH10">
            <v>0</v>
          </cell>
          <cell r="AL10">
            <v>0</v>
          </cell>
          <cell r="AM10">
            <v>0</v>
          </cell>
        </row>
        <row r="11">
          <cell r="A11">
            <v>410</v>
          </cell>
          <cell r="B11" t="str">
            <v>EXCEL ACADEMY</v>
          </cell>
          <cell r="C11">
            <v>1299</v>
          </cell>
          <cell r="D11"/>
          <cell r="E11">
            <v>0</v>
          </cell>
          <cell r="F11">
            <v>1299</v>
          </cell>
          <cell r="H11">
            <v>18914842.859620634</v>
          </cell>
          <cell r="I11">
            <v>0</v>
          </cell>
          <cell r="J11">
            <v>1160016</v>
          </cell>
          <cell r="K11">
            <v>20074858.859620634</v>
          </cell>
          <cell r="L11">
            <v>0</v>
          </cell>
          <cell r="M11">
            <v>410</v>
          </cell>
          <cell r="N11">
            <v>1299</v>
          </cell>
          <cell r="Q11">
            <v>18949064</v>
          </cell>
          <cell r="R11">
            <v>34221.140379365679</v>
          </cell>
          <cell r="S11">
            <v>18914842.859620646</v>
          </cell>
          <cell r="T11">
            <v>0</v>
          </cell>
          <cell r="U11">
            <v>1160016</v>
          </cell>
          <cell r="V11">
            <v>20074858.859620646</v>
          </cell>
          <cell r="W11">
            <v>0</v>
          </cell>
          <cell r="Y11">
            <v>0</v>
          </cell>
          <cell r="Z11">
            <v>0</v>
          </cell>
          <cell r="AA11">
            <v>20074858.859620646</v>
          </cell>
          <cell r="AC11">
            <v>410</v>
          </cell>
          <cell r="AH11">
            <v>0</v>
          </cell>
          <cell r="AL11">
            <v>0</v>
          </cell>
          <cell r="AM11">
            <v>0</v>
          </cell>
        </row>
        <row r="12">
          <cell r="A12">
            <v>412</v>
          </cell>
          <cell r="B12" t="str">
            <v>ACADEMY OF THE PACIFIC RIM</v>
          </cell>
          <cell r="C12">
            <v>544.9999999999975</v>
          </cell>
          <cell r="D12"/>
          <cell r="E12">
            <v>0</v>
          </cell>
          <cell r="F12">
            <v>544.9999999999975</v>
          </cell>
          <cell r="H12">
            <v>8823616</v>
          </cell>
          <cell r="I12">
            <v>0</v>
          </cell>
          <cell r="J12">
            <v>486680</v>
          </cell>
          <cell r="K12">
            <v>9310296</v>
          </cell>
          <cell r="L12">
            <v>0</v>
          </cell>
          <cell r="M12">
            <v>412</v>
          </cell>
          <cell r="N12">
            <v>544.9999999999975</v>
          </cell>
          <cell r="Q12">
            <v>8823616</v>
          </cell>
          <cell r="R12">
            <v>0</v>
          </cell>
          <cell r="S12">
            <v>8823616</v>
          </cell>
          <cell r="T12">
            <v>0</v>
          </cell>
          <cell r="U12">
            <v>486680</v>
          </cell>
          <cell r="V12">
            <v>9310296</v>
          </cell>
          <cell r="W12">
            <v>0</v>
          </cell>
          <cell r="Y12">
            <v>0</v>
          </cell>
          <cell r="Z12">
            <v>0</v>
          </cell>
          <cell r="AA12">
            <v>9310296</v>
          </cell>
          <cell r="AC12">
            <v>412</v>
          </cell>
          <cell r="AH12">
            <v>0</v>
          </cell>
          <cell r="AL12">
            <v>0</v>
          </cell>
          <cell r="AM12">
            <v>0</v>
          </cell>
        </row>
        <row r="13">
          <cell r="A13">
            <v>413</v>
          </cell>
          <cell r="B13" t="str">
            <v>FOUR RIVERS</v>
          </cell>
          <cell r="C13">
            <v>219.99999999999994</v>
          </cell>
          <cell r="D13"/>
          <cell r="E13">
            <v>0</v>
          </cell>
          <cell r="F13">
            <v>219.99999999999994</v>
          </cell>
          <cell r="H13">
            <v>3643620</v>
          </cell>
          <cell r="I13">
            <v>0</v>
          </cell>
          <cell r="J13">
            <v>196446</v>
          </cell>
          <cell r="K13">
            <v>3840066</v>
          </cell>
          <cell r="L13">
            <v>0</v>
          </cell>
          <cell r="M13">
            <v>413</v>
          </cell>
          <cell r="N13">
            <v>219.99999999999994</v>
          </cell>
          <cell r="Q13">
            <v>3643620</v>
          </cell>
          <cell r="R13">
            <v>0</v>
          </cell>
          <cell r="S13">
            <v>3643620</v>
          </cell>
          <cell r="T13">
            <v>0</v>
          </cell>
          <cell r="U13">
            <v>196446</v>
          </cell>
          <cell r="V13">
            <v>3840066</v>
          </cell>
          <cell r="W13">
            <v>0</v>
          </cell>
          <cell r="Y13">
            <v>0</v>
          </cell>
          <cell r="Z13">
            <v>0</v>
          </cell>
          <cell r="AA13">
            <v>3840066</v>
          </cell>
          <cell r="AC13">
            <v>413</v>
          </cell>
          <cell r="AH13">
            <v>0</v>
          </cell>
          <cell r="AL13">
            <v>0</v>
          </cell>
          <cell r="AM13">
            <v>0</v>
          </cell>
        </row>
        <row r="14">
          <cell r="A14">
            <v>414</v>
          </cell>
          <cell r="B14" t="str">
            <v>BERKSHIRE ARTS AND TECHNOLOGY</v>
          </cell>
          <cell r="C14">
            <v>362.99999999999994</v>
          </cell>
          <cell r="D14"/>
          <cell r="E14">
            <v>0</v>
          </cell>
          <cell r="F14">
            <v>362.99999999999994</v>
          </cell>
          <cell r="H14">
            <v>4991261</v>
          </cell>
          <cell r="I14">
            <v>0</v>
          </cell>
          <cell r="J14">
            <v>324161</v>
          </cell>
          <cell r="K14">
            <v>5315422</v>
          </cell>
          <cell r="L14">
            <v>0</v>
          </cell>
          <cell r="M14">
            <v>414</v>
          </cell>
          <cell r="N14">
            <v>362.99999999999994</v>
          </cell>
          <cell r="Q14">
            <v>4991261</v>
          </cell>
          <cell r="R14">
            <v>0</v>
          </cell>
          <cell r="S14">
            <v>4991261</v>
          </cell>
          <cell r="T14">
            <v>0</v>
          </cell>
          <cell r="U14">
            <v>324161</v>
          </cell>
          <cell r="V14">
            <v>5315422</v>
          </cell>
          <cell r="W14">
            <v>0</v>
          </cell>
          <cell r="Y14">
            <v>0</v>
          </cell>
          <cell r="Z14">
            <v>0</v>
          </cell>
          <cell r="AA14">
            <v>5315422</v>
          </cell>
          <cell r="AC14">
            <v>414</v>
          </cell>
          <cell r="AH14">
            <v>0</v>
          </cell>
          <cell r="AL14">
            <v>0</v>
          </cell>
          <cell r="AM14">
            <v>0</v>
          </cell>
        </row>
        <row r="15">
          <cell r="A15">
            <v>416</v>
          </cell>
          <cell r="B15" t="str">
            <v>BOSTON PREPARATORY</v>
          </cell>
          <cell r="C15">
            <v>544.00000000000216</v>
          </cell>
          <cell r="D15"/>
          <cell r="E15">
            <v>0</v>
          </cell>
          <cell r="F15">
            <v>544.00000000000216</v>
          </cell>
          <cell r="H15">
            <v>9209669</v>
          </cell>
          <cell r="I15">
            <v>60721</v>
          </cell>
          <cell r="J15">
            <v>485800</v>
          </cell>
          <cell r="K15">
            <v>9756190</v>
          </cell>
          <cell r="L15">
            <v>0</v>
          </cell>
          <cell r="M15">
            <v>416</v>
          </cell>
          <cell r="N15">
            <v>544.00000000000216</v>
          </cell>
          <cell r="Q15">
            <v>9209669</v>
          </cell>
          <cell r="R15">
            <v>0</v>
          </cell>
          <cell r="S15">
            <v>9209669</v>
          </cell>
          <cell r="T15">
            <v>60721</v>
          </cell>
          <cell r="U15">
            <v>485800</v>
          </cell>
          <cell r="V15">
            <v>9756190</v>
          </cell>
          <cell r="W15">
            <v>0</v>
          </cell>
          <cell r="Y15">
            <v>0</v>
          </cell>
          <cell r="Z15">
            <v>0</v>
          </cell>
          <cell r="AA15">
            <v>9756190</v>
          </cell>
          <cell r="AC15">
            <v>416</v>
          </cell>
          <cell r="AH15">
            <v>0</v>
          </cell>
          <cell r="AL15">
            <v>0</v>
          </cell>
          <cell r="AM15">
            <v>0</v>
          </cell>
        </row>
        <row r="16">
          <cell r="A16">
            <v>417</v>
          </cell>
          <cell r="B16" t="str">
            <v>BRIDGE BOSTON</v>
          </cell>
          <cell r="C16">
            <v>334.99999999999977</v>
          </cell>
          <cell r="D16"/>
          <cell r="E16">
            <v>0</v>
          </cell>
          <cell r="F16">
            <v>334.99999999999977</v>
          </cell>
          <cell r="H16">
            <v>5627736</v>
          </cell>
          <cell r="I16">
            <v>0</v>
          </cell>
          <cell r="J16">
            <v>299160</v>
          </cell>
          <cell r="K16">
            <v>5926896</v>
          </cell>
          <cell r="L16">
            <v>0</v>
          </cell>
          <cell r="M16">
            <v>417</v>
          </cell>
          <cell r="N16">
            <v>334.99999999999977</v>
          </cell>
          <cell r="Q16">
            <v>5627736</v>
          </cell>
          <cell r="R16">
            <v>0</v>
          </cell>
          <cell r="S16">
            <v>5627736</v>
          </cell>
          <cell r="T16">
            <v>0</v>
          </cell>
          <cell r="U16">
            <v>299160</v>
          </cell>
          <cell r="V16">
            <v>5926896</v>
          </cell>
          <cell r="W16">
            <v>0</v>
          </cell>
          <cell r="Y16">
            <v>0</v>
          </cell>
          <cell r="Z16">
            <v>0</v>
          </cell>
          <cell r="AA16">
            <v>5926896</v>
          </cell>
          <cell r="AC16">
            <v>417</v>
          </cell>
          <cell r="AH16">
            <v>0</v>
          </cell>
          <cell r="AL16">
            <v>0</v>
          </cell>
          <cell r="AM16">
            <v>0</v>
          </cell>
        </row>
        <row r="17">
          <cell r="A17">
            <v>418</v>
          </cell>
          <cell r="B17" t="str">
            <v>CHRISTA MCAULIFFE</v>
          </cell>
          <cell r="C17">
            <v>395.99999999999972</v>
          </cell>
          <cell r="D17"/>
          <cell r="E17">
            <v>0</v>
          </cell>
          <cell r="F17">
            <v>395.99999999999972</v>
          </cell>
          <cell r="H17">
            <v>5737420.4160517557</v>
          </cell>
          <cell r="I17">
            <v>0</v>
          </cell>
          <cell r="J17">
            <v>353619</v>
          </cell>
          <cell r="K17">
            <v>6091039.4160517557</v>
          </cell>
          <cell r="L17">
            <v>0</v>
          </cell>
          <cell r="M17">
            <v>418</v>
          </cell>
          <cell r="N17">
            <v>395.99999999999972</v>
          </cell>
          <cell r="Q17">
            <v>5739126</v>
          </cell>
          <cell r="R17">
            <v>1705.5839482441365</v>
          </cell>
          <cell r="S17">
            <v>5737420.4160517557</v>
          </cell>
          <cell r="T17">
            <v>0</v>
          </cell>
          <cell r="U17">
            <v>353619</v>
          </cell>
          <cell r="V17">
            <v>6091039.4160517557</v>
          </cell>
          <cell r="W17">
            <v>0</v>
          </cell>
          <cell r="Y17">
            <v>0</v>
          </cell>
          <cell r="Z17">
            <v>0</v>
          </cell>
          <cell r="AA17">
            <v>6091039.4160517557</v>
          </cell>
          <cell r="AC17">
            <v>418</v>
          </cell>
          <cell r="AH17">
            <v>0</v>
          </cell>
          <cell r="AL17">
            <v>0</v>
          </cell>
          <cell r="AM17">
            <v>0</v>
          </cell>
        </row>
        <row r="18">
          <cell r="A18">
            <v>419</v>
          </cell>
          <cell r="B18" t="str">
            <v>HELEN Y. DAVIS LEADERSHIP ACADEMY</v>
          </cell>
          <cell r="C18">
            <v>215.99999999999989</v>
          </cell>
          <cell r="D18"/>
          <cell r="E18">
            <v>0</v>
          </cell>
          <cell r="F18">
            <v>215.99999999999989</v>
          </cell>
          <cell r="H18">
            <v>3467366.5820214623</v>
          </cell>
          <cell r="I18">
            <v>0</v>
          </cell>
          <cell r="J18">
            <v>192882</v>
          </cell>
          <cell r="K18">
            <v>3660248.5820214623</v>
          </cell>
          <cell r="L18">
            <v>0</v>
          </cell>
          <cell r="M18">
            <v>419</v>
          </cell>
          <cell r="N18">
            <v>215.99999999999989</v>
          </cell>
          <cell r="Q18">
            <v>3471243</v>
          </cell>
          <cell r="R18">
            <v>3876.417978537721</v>
          </cell>
          <cell r="S18">
            <v>3467366.5820214618</v>
          </cell>
          <cell r="T18">
            <v>0</v>
          </cell>
          <cell r="U18">
            <v>192882</v>
          </cell>
          <cell r="V18">
            <v>3660248.5820214618</v>
          </cell>
          <cell r="W18">
            <v>0</v>
          </cell>
          <cell r="Y18">
            <v>0</v>
          </cell>
          <cell r="Z18">
            <v>0</v>
          </cell>
          <cell r="AA18">
            <v>3660248.5820214618</v>
          </cell>
          <cell r="AC18">
            <v>419</v>
          </cell>
          <cell r="AH18">
            <v>0</v>
          </cell>
          <cell r="AL18">
            <v>0</v>
          </cell>
          <cell r="AM18">
            <v>0</v>
          </cell>
        </row>
        <row r="19">
          <cell r="A19">
            <v>420</v>
          </cell>
          <cell r="B19" t="str">
            <v>BENJAMIN BANNEKER</v>
          </cell>
          <cell r="C19">
            <v>349.99999999999972</v>
          </cell>
          <cell r="D19"/>
          <cell r="E19">
            <v>0</v>
          </cell>
          <cell r="F19">
            <v>349.99999999999972</v>
          </cell>
          <cell r="H19">
            <v>7331219.9915946042</v>
          </cell>
          <cell r="I19">
            <v>0</v>
          </cell>
          <cell r="J19">
            <v>312544</v>
          </cell>
          <cell r="K19">
            <v>7643763.9915946042</v>
          </cell>
          <cell r="L19">
            <v>0</v>
          </cell>
          <cell r="M19">
            <v>420</v>
          </cell>
          <cell r="N19">
            <v>349.99999999999972</v>
          </cell>
          <cell r="Q19">
            <v>7395512</v>
          </cell>
          <cell r="R19">
            <v>64292.008405395332</v>
          </cell>
          <cell r="S19">
            <v>7331219.9915946051</v>
          </cell>
          <cell r="T19">
            <v>0</v>
          </cell>
          <cell r="U19">
            <v>312544</v>
          </cell>
          <cell r="V19">
            <v>7643763.9915946051</v>
          </cell>
          <cell r="W19">
            <v>0</v>
          </cell>
          <cell r="Y19">
            <v>0</v>
          </cell>
          <cell r="Z19">
            <v>0</v>
          </cell>
          <cell r="AA19">
            <v>7643763.9915946051</v>
          </cell>
          <cell r="AC19">
            <v>420</v>
          </cell>
          <cell r="AH19">
            <v>0</v>
          </cell>
          <cell r="AL19">
            <v>0</v>
          </cell>
          <cell r="AM19">
            <v>0</v>
          </cell>
        </row>
        <row r="20">
          <cell r="A20">
            <v>426</v>
          </cell>
          <cell r="B20" t="str">
            <v>COMMUNITY DAY - GATEWAY</v>
          </cell>
          <cell r="C20">
            <v>360</v>
          </cell>
          <cell r="D20"/>
          <cell r="E20">
            <v>0</v>
          </cell>
          <cell r="F20">
            <v>360</v>
          </cell>
          <cell r="H20">
            <v>4200831</v>
          </cell>
          <cell r="I20">
            <v>173788</v>
          </cell>
          <cell r="J20">
            <v>321489</v>
          </cell>
          <cell r="K20">
            <v>4696108</v>
          </cell>
          <cell r="L20">
            <v>0</v>
          </cell>
          <cell r="M20">
            <v>426</v>
          </cell>
          <cell r="N20">
            <v>360</v>
          </cell>
          <cell r="Q20">
            <v>4200831</v>
          </cell>
          <cell r="R20">
            <v>0</v>
          </cell>
          <cell r="S20">
            <v>4200831</v>
          </cell>
          <cell r="T20">
            <v>173788</v>
          </cell>
          <cell r="U20">
            <v>321489</v>
          </cell>
          <cell r="V20">
            <v>4696108</v>
          </cell>
          <cell r="W20">
            <v>0</v>
          </cell>
          <cell r="Y20">
            <v>0</v>
          </cell>
          <cell r="Z20">
            <v>0</v>
          </cell>
          <cell r="AA20">
            <v>4696108</v>
          </cell>
          <cell r="AC20">
            <v>426</v>
          </cell>
          <cell r="AH20">
            <v>0</v>
          </cell>
          <cell r="AL20">
            <v>0</v>
          </cell>
          <cell r="AM20">
            <v>0</v>
          </cell>
        </row>
        <row r="21">
          <cell r="A21">
            <v>428</v>
          </cell>
          <cell r="B21" t="str">
            <v>BROOKE</v>
          </cell>
          <cell r="C21">
            <v>1878.0000000000061</v>
          </cell>
          <cell r="D21"/>
          <cell r="E21">
            <v>0</v>
          </cell>
          <cell r="F21">
            <v>1878.0000000000061</v>
          </cell>
          <cell r="H21">
            <v>29157529.057405155</v>
          </cell>
          <cell r="I21">
            <v>0</v>
          </cell>
          <cell r="J21">
            <v>1677084</v>
          </cell>
          <cell r="K21">
            <v>30834613.057405155</v>
          </cell>
          <cell r="L21">
            <v>0</v>
          </cell>
          <cell r="M21">
            <v>428</v>
          </cell>
          <cell r="N21">
            <v>1878.0000000000061</v>
          </cell>
          <cell r="Q21">
            <v>29167128</v>
          </cell>
          <cell r="R21">
            <v>9598.9425948448134</v>
          </cell>
          <cell r="S21">
            <v>29157529.057405159</v>
          </cell>
          <cell r="T21">
            <v>0</v>
          </cell>
          <cell r="U21">
            <v>1677084</v>
          </cell>
          <cell r="V21">
            <v>30834613.057405159</v>
          </cell>
          <cell r="W21">
            <v>0</v>
          </cell>
          <cell r="Y21">
            <v>0</v>
          </cell>
          <cell r="Z21">
            <v>0</v>
          </cell>
          <cell r="AA21">
            <v>30834613.057405159</v>
          </cell>
          <cell r="AC21">
            <v>428</v>
          </cell>
          <cell r="AH21">
            <v>0</v>
          </cell>
          <cell r="AL21">
            <v>0</v>
          </cell>
          <cell r="AM21">
            <v>0</v>
          </cell>
        </row>
        <row r="22">
          <cell r="A22">
            <v>429</v>
          </cell>
          <cell r="B22" t="str">
            <v>KIPP ACADEMY LYNN</v>
          </cell>
          <cell r="C22">
            <v>1546.0000000000023</v>
          </cell>
          <cell r="D22"/>
          <cell r="E22">
            <v>0</v>
          </cell>
          <cell r="F22">
            <v>1546.0000000000023</v>
          </cell>
          <cell r="H22">
            <v>19799104</v>
          </cell>
          <cell r="I22">
            <v>273428</v>
          </cell>
          <cell r="J22">
            <v>1380548</v>
          </cell>
          <cell r="K22">
            <v>21453080</v>
          </cell>
          <cell r="L22">
            <v>0</v>
          </cell>
          <cell r="M22">
            <v>429</v>
          </cell>
          <cell r="N22">
            <v>1546.0000000000023</v>
          </cell>
          <cell r="Q22">
            <v>19799104</v>
          </cell>
          <cell r="R22">
            <v>0</v>
          </cell>
          <cell r="S22">
            <v>19799104</v>
          </cell>
          <cell r="T22">
            <v>273428</v>
          </cell>
          <cell r="U22">
            <v>1380548</v>
          </cell>
          <cell r="V22">
            <v>21453080</v>
          </cell>
          <cell r="W22">
            <v>0</v>
          </cell>
          <cell r="Y22">
            <v>0</v>
          </cell>
          <cell r="Z22">
            <v>0</v>
          </cell>
          <cell r="AA22">
            <v>21453080</v>
          </cell>
          <cell r="AC22">
            <v>429</v>
          </cell>
          <cell r="AH22">
            <v>0</v>
          </cell>
          <cell r="AL22">
            <v>0</v>
          </cell>
          <cell r="AM22">
            <v>0</v>
          </cell>
        </row>
        <row r="23">
          <cell r="A23">
            <v>430</v>
          </cell>
          <cell r="B23" t="str">
            <v>ADVANCED MATH AND SCIENCE ACADEMY</v>
          </cell>
          <cell r="C23">
            <v>965.99999999999716</v>
          </cell>
          <cell r="D23"/>
          <cell r="E23">
            <v>0</v>
          </cell>
          <cell r="F23">
            <v>965.99999999999716</v>
          </cell>
          <cell r="H23">
            <v>13252464.543344857</v>
          </cell>
          <cell r="I23">
            <v>0</v>
          </cell>
          <cell r="J23">
            <v>862610</v>
          </cell>
          <cell r="K23">
            <v>14115074.543344857</v>
          </cell>
          <cell r="L23">
            <v>0</v>
          </cell>
          <cell r="M23">
            <v>430</v>
          </cell>
          <cell r="N23">
            <v>965.99999999999716</v>
          </cell>
          <cell r="Q23">
            <v>13570068</v>
          </cell>
          <cell r="R23">
            <v>317603.45665514289</v>
          </cell>
          <cell r="S23">
            <v>13252464.543344861</v>
          </cell>
          <cell r="T23">
            <v>0</v>
          </cell>
          <cell r="U23">
            <v>862610</v>
          </cell>
          <cell r="V23">
            <v>14115074.543344861</v>
          </cell>
          <cell r="W23">
            <v>0</v>
          </cell>
          <cell r="Y23">
            <v>0</v>
          </cell>
          <cell r="Z23">
            <v>0</v>
          </cell>
          <cell r="AA23">
            <v>14115074.543344861</v>
          </cell>
          <cell r="AC23">
            <v>430</v>
          </cell>
          <cell r="AH23">
            <v>0</v>
          </cell>
          <cell r="AL23">
            <v>0</v>
          </cell>
          <cell r="AM23">
            <v>0</v>
          </cell>
        </row>
        <row r="24">
          <cell r="A24">
            <v>431</v>
          </cell>
          <cell r="B24" t="str">
            <v>COMMUNITY DAY - R. KINGMAN WEBSTER</v>
          </cell>
          <cell r="C24">
            <v>360</v>
          </cell>
          <cell r="D24"/>
          <cell r="E24">
            <v>0</v>
          </cell>
          <cell r="F24">
            <v>360</v>
          </cell>
          <cell r="H24">
            <v>4179357</v>
          </cell>
          <cell r="I24">
            <v>139401</v>
          </cell>
          <cell r="J24">
            <v>321480</v>
          </cell>
          <cell r="K24">
            <v>4640238</v>
          </cell>
          <cell r="L24">
            <v>0</v>
          </cell>
          <cell r="M24">
            <v>431</v>
          </cell>
          <cell r="N24">
            <v>360</v>
          </cell>
          <cell r="Q24">
            <v>4179357</v>
          </cell>
          <cell r="R24">
            <v>0</v>
          </cell>
          <cell r="S24">
            <v>4179357</v>
          </cell>
          <cell r="T24">
            <v>139401</v>
          </cell>
          <cell r="U24">
            <v>321480</v>
          </cell>
          <cell r="V24">
            <v>4640238</v>
          </cell>
          <cell r="W24">
            <v>0</v>
          </cell>
          <cell r="Y24">
            <v>0</v>
          </cell>
          <cell r="Z24">
            <v>0</v>
          </cell>
          <cell r="AA24">
            <v>4640238</v>
          </cell>
          <cell r="AC24">
            <v>431</v>
          </cell>
          <cell r="AH24">
            <v>0</v>
          </cell>
          <cell r="AL24">
            <v>0</v>
          </cell>
          <cell r="AM24">
            <v>0</v>
          </cell>
        </row>
        <row r="25">
          <cell r="A25">
            <v>432</v>
          </cell>
          <cell r="B25" t="str">
            <v>CAPE COD LIGHTHOUSE</v>
          </cell>
          <cell r="C25">
            <v>242.99999999999997</v>
          </cell>
          <cell r="D25"/>
          <cell r="E25">
            <v>0</v>
          </cell>
          <cell r="F25">
            <v>242.99999999999997</v>
          </cell>
          <cell r="H25">
            <v>3559113</v>
          </cell>
          <cell r="I25">
            <v>0</v>
          </cell>
          <cell r="J25">
            <v>216999</v>
          </cell>
          <cell r="K25">
            <v>3776112</v>
          </cell>
          <cell r="L25">
            <v>0</v>
          </cell>
          <cell r="M25">
            <v>432</v>
          </cell>
          <cell r="N25">
            <v>242.99999999999997</v>
          </cell>
          <cell r="Q25">
            <v>3559113</v>
          </cell>
          <cell r="R25">
            <v>0</v>
          </cell>
          <cell r="S25">
            <v>3559113</v>
          </cell>
          <cell r="T25">
            <v>0</v>
          </cell>
          <cell r="U25">
            <v>216999</v>
          </cell>
          <cell r="V25">
            <v>3776112</v>
          </cell>
          <cell r="W25">
            <v>0</v>
          </cell>
          <cell r="Y25">
            <v>0</v>
          </cell>
          <cell r="Z25">
            <v>0</v>
          </cell>
          <cell r="AA25">
            <v>3776112</v>
          </cell>
          <cell r="AC25">
            <v>432</v>
          </cell>
          <cell r="AH25">
            <v>0</v>
          </cell>
          <cell r="AL25">
            <v>0</v>
          </cell>
          <cell r="AM25">
            <v>0</v>
          </cell>
        </row>
        <row r="26">
          <cell r="A26">
            <v>435</v>
          </cell>
          <cell r="B26" t="str">
            <v>INNOVATION ACADEMY</v>
          </cell>
          <cell r="C26">
            <v>799.99999999999875</v>
          </cell>
          <cell r="D26"/>
          <cell r="E26">
            <v>0</v>
          </cell>
          <cell r="F26">
            <v>799.99999999999875</v>
          </cell>
          <cell r="H26">
            <v>9724384</v>
          </cell>
          <cell r="I26">
            <v>0</v>
          </cell>
          <cell r="J26">
            <v>714384</v>
          </cell>
          <cell r="K26">
            <v>10438768</v>
          </cell>
          <cell r="L26">
            <v>0</v>
          </cell>
          <cell r="M26">
            <v>435</v>
          </cell>
          <cell r="N26">
            <v>799.99999999999875</v>
          </cell>
          <cell r="Q26">
            <v>9724384</v>
          </cell>
          <cell r="R26">
            <v>0</v>
          </cell>
          <cell r="S26">
            <v>9724384</v>
          </cell>
          <cell r="T26">
            <v>0</v>
          </cell>
          <cell r="U26">
            <v>714384</v>
          </cell>
          <cell r="V26">
            <v>10438768</v>
          </cell>
          <cell r="W26">
            <v>0</v>
          </cell>
          <cell r="Y26">
            <v>0</v>
          </cell>
          <cell r="Z26">
            <v>0</v>
          </cell>
          <cell r="AA26">
            <v>10438768</v>
          </cell>
          <cell r="AC26">
            <v>435</v>
          </cell>
          <cell r="AH26">
            <v>0</v>
          </cell>
          <cell r="AL26">
            <v>0</v>
          </cell>
          <cell r="AM26">
            <v>0</v>
          </cell>
        </row>
        <row r="27">
          <cell r="A27">
            <v>436</v>
          </cell>
          <cell r="B27" t="str">
            <v>COMMUNITY CS OF CAMBRIDGE</v>
          </cell>
          <cell r="C27">
            <v>389.99999999999915</v>
          </cell>
          <cell r="D27"/>
          <cell r="E27">
            <v>0</v>
          </cell>
          <cell r="F27">
            <v>389.99999999999915</v>
          </cell>
          <cell r="H27">
            <v>8212326.9829038838</v>
          </cell>
          <cell r="I27">
            <v>0</v>
          </cell>
          <cell r="J27">
            <v>348268</v>
          </cell>
          <cell r="K27">
            <v>8560594.9829038829</v>
          </cell>
          <cell r="L27">
            <v>0</v>
          </cell>
          <cell r="M27">
            <v>436</v>
          </cell>
          <cell r="N27">
            <v>389.99999999999915</v>
          </cell>
          <cell r="Q27">
            <v>8239173</v>
          </cell>
          <cell r="R27">
            <v>26846.017096116429</v>
          </cell>
          <cell r="S27">
            <v>8212326.9829038857</v>
          </cell>
          <cell r="T27">
            <v>0</v>
          </cell>
          <cell r="U27">
            <v>348268</v>
          </cell>
          <cell r="V27">
            <v>8560594.9829038866</v>
          </cell>
          <cell r="W27">
            <v>0</v>
          </cell>
          <cell r="Y27">
            <v>0</v>
          </cell>
          <cell r="Z27">
            <v>0</v>
          </cell>
          <cell r="AA27">
            <v>8560594.9829038866</v>
          </cell>
          <cell r="AC27">
            <v>436</v>
          </cell>
          <cell r="AH27">
            <v>0</v>
          </cell>
          <cell r="AL27">
            <v>0</v>
          </cell>
          <cell r="AM27">
            <v>0</v>
          </cell>
        </row>
        <row r="28">
          <cell r="A28">
            <v>437</v>
          </cell>
          <cell r="B28" t="str">
            <v>CITY ON A HILL - CIRCUIT ST</v>
          </cell>
          <cell r="C28">
            <v>279.99999999999983</v>
          </cell>
          <cell r="D28"/>
          <cell r="E28">
            <v>0</v>
          </cell>
          <cell r="F28">
            <v>279.99999999999983</v>
          </cell>
          <cell r="H28">
            <v>5150196</v>
          </cell>
          <cell r="I28">
            <v>157845</v>
          </cell>
          <cell r="J28">
            <v>250040</v>
          </cell>
          <cell r="K28">
            <v>5558081</v>
          </cell>
          <cell r="L28">
            <v>0</v>
          </cell>
          <cell r="M28">
            <v>437</v>
          </cell>
          <cell r="N28">
            <v>279.99999999999983</v>
          </cell>
          <cell r="Q28">
            <v>5150196</v>
          </cell>
          <cell r="R28">
            <v>0</v>
          </cell>
          <cell r="S28">
            <v>5150196</v>
          </cell>
          <cell r="T28">
            <v>157845</v>
          </cell>
          <cell r="U28">
            <v>250040</v>
          </cell>
          <cell r="V28">
            <v>5558081</v>
          </cell>
          <cell r="W28">
            <v>0</v>
          </cell>
          <cell r="Y28">
            <v>0</v>
          </cell>
          <cell r="Z28">
            <v>0</v>
          </cell>
          <cell r="AA28">
            <v>5558081</v>
          </cell>
          <cell r="AC28">
            <v>437</v>
          </cell>
          <cell r="AH28">
            <v>0</v>
          </cell>
          <cell r="AL28">
            <v>0</v>
          </cell>
          <cell r="AM28">
            <v>0</v>
          </cell>
        </row>
        <row r="29">
          <cell r="A29">
            <v>438</v>
          </cell>
          <cell r="B29" t="str">
            <v>CODMAN ACADEMY</v>
          </cell>
          <cell r="C29">
            <v>345.0000000000004</v>
          </cell>
          <cell r="D29"/>
          <cell r="E29">
            <v>0</v>
          </cell>
          <cell r="F29">
            <v>345.0000000000004</v>
          </cell>
          <cell r="H29">
            <v>5812128</v>
          </cell>
          <cell r="I29">
            <v>41345</v>
          </cell>
          <cell r="J29">
            <v>308112</v>
          </cell>
          <cell r="K29">
            <v>6161585</v>
          </cell>
          <cell r="L29">
            <v>0</v>
          </cell>
          <cell r="M29">
            <v>438</v>
          </cell>
          <cell r="N29">
            <v>345.0000000000004</v>
          </cell>
          <cell r="Q29">
            <v>5812128</v>
          </cell>
          <cell r="R29">
            <v>0</v>
          </cell>
          <cell r="S29">
            <v>5812128</v>
          </cell>
          <cell r="T29">
            <v>41345</v>
          </cell>
          <cell r="U29">
            <v>308112</v>
          </cell>
          <cell r="V29">
            <v>6161585</v>
          </cell>
          <cell r="W29">
            <v>0</v>
          </cell>
          <cell r="Y29">
            <v>0</v>
          </cell>
          <cell r="Z29">
            <v>0</v>
          </cell>
          <cell r="AA29">
            <v>6161585</v>
          </cell>
          <cell r="AC29">
            <v>438</v>
          </cell>
          <cell r="AH29">
            <v>0</v>
          </cell>
          <cell r="AL29">
            <v>0</v>
          </cell>
          <cell r="AM29">
            <v>0</v>
          </cell>
        </row>
        <row r="30">
          <cell r="A30">
            <v>439</v>
          </cell>
          <cell r="B30" t="str">
            <v>CONSERVATORY LAB</v>
          </cell>
          <cell r="C30">
            <v>443.99999999999915</v>
          </cell>
          <cell r="D30"/>
          <cell r="E30">
            <v>0</v>
          </cell>
          <cell r="F30">
            <v>443.99999999999915</v>
          </cell>
          <cell r="H30">
            <v>6978960</v>
          </cell>
          <cell r="I30">
            <v>0</v>
          </cell>
          <cell r="J30">
            <v>396490</v>
          </cell>
          <cell r="K30">
            <v>7375450</v>
          </cell>
          <cell r="L30">
            <v>0</v>
          </cell>
          <cell r="M30">
            <v>439</v>
          </cell>
          <cell r="N30">
            <v>443.99999999999915</v>
          </cell>
          <cell r="Q30">
            <v>6978960</v>
          </cell>
          <cell r="R30">
            <v>0</v>
          </cell>
          <cell r="S30">
            <v>6978960</v>
          </cell>
          <cell r="T30">
            <v>0</v>
          </cell>
          <cell r="U30">
            <v>396490</v>
          </cell>
          <cell r="V30">
            <v>7375450</v>
          </cell>
          <cell r="W30">
            <v>0</v>
          </cell>
          <cell r="Y30">
            <v>0</v>
          </cell>
          <cell r="Z30">
            <v>0</v>
          </cell>
          <cell r="AA30">
            <v>7375450</v>
          </cell>
          <cell r="AC30">
            <v>439</v>
          </cell>
          <cell r="AH30">
            <v>0</v>
          </cell>
          <cell r="AL30">
            <v>0</v>
          </cell>
          <cell r="AM30">
            <v>0</v>
          </cell>
        </row>
        <row r="31">
          <cell r="A31">
            <v>440</v>
          </cell>
          <cell r="B31" t="str">
            <v>COMMUNITY DAY - PROSPECT</v>
          </cell>
          <cell r="C31">
            <v>400.0000000000004</v>
          </cell>
          <cell r="D31"/>
          <cell r="E31">
            <v>0</v>
          </cell>
          <cell r="F31">
            <v>400.0000000000004</v>
          </cell>
          <cell r="H31">
            <v>4751070</v>
          </cell>
          <cell r="I31">
            <v>158336</v>
          </cell>
          <cell r="J31">
            <v>357190</v>
          </cell>
          <cell r="K31">
            <v>5266596</v>
          </cell>
          <cell r="L31">
            <v>0</v>
          </cell>
          <cell r="M31">
            <v>440</v>
          </cell>
          <cell r="N31">
            <v>400.0000000000004</v>
          </cell>
          <cell r="Q31">
            <v>4751070</v>
          </cell>
          <cell r="R31">
            <v>0</v>
          </cell>
          <cell r="S31">
            <v>4751070</v>
          </cell>
          <cell r="T31">
            <v>158336</v>
          </cell>
          <cell r="U31">
            <v>357190</v>
          </cell>
          <cell r="V31">
            <v>5266596</v>
          </cell>
          <cell r="W31">
            <v>0</v>
          </cell>
          <cell r="Y31">
            <v>0</v>
          </cell>
          <cell r="Z31">
            <v>0</v>
          </cell>
          <cell r="AA31">
            <v>5266596</v>
          </cell>
          <cell r="AC31">
            <v>440</v>
          </cell>
          <cell r="AH31">
            <v>0</v>
          </cell>
          <cell r="AL31">
            <v>0</v>
          </cell>
          <cell r="AM31">
            <v>0</v>
          </cell>
        </row>
        <row r="32">
          <cell r="A32">
            <v>441</v>
          </cell>
          <cell r="B32" t="str">
            <v>SABIS INTERNATIONAL</v>
          </cell>
          <cell r="C32">
            <v>1574.0000000000007</v>
          </cell>
          <cell r="D32"/>
          <cell r="E32">
            <v>0</v>
          </cell>
          <cell r="F32">
            <v>1574.0000000000007</v>
          </cell>
          <cell r="H32">
            <v>17174963</v>
          </cell>
          <cell r="I32">
            <v>0</v>
          </cell>
          <cell r="J32">
            <v>1405586</v>
          </cell>
          <cell r="K32">
            <v>18580549</v>
          </cell>
          <cell r="L32">
            <v>0</v>
          </cell>
          <cell r="M32">
            <v>441</v>
          </cell>
          <cell r="N32">
            <v>1574.0000000000007</v>
          </cell>
          <cell r="Q32">
            <v>17174963</v>
          </cell>
          <cell r="R32">
            <v>0</v>
          </cell>
          <cell r="S32">
            <v>17174963</v>
          </cell>
          <cell r="T32">
            <v>0</v>
          </cell>
          <cell r="U32">
            <v>1405586</v>
          </cell>
          <cell r="V32">
            <v>18580549</v>
          </cell>
          <cell r="W32">
            <v>0</v>
          </cell>
          <cell r="Y32">
            <v>0</v>
          </cell>
          <cell r="Z32">
            <v>0</v>
          </cell>
          <cell r="AA32">
            <v>18580549</v>
          </cell>
          <cell r="AC32">
            <v>441</v>
          </cell>
          <cell r="AH32">
            <v>0</v>
          </cell>
          <cell r="AL32">
            <v>0</v>
          </cell>
          <cell r="AM32">
            <v>0</v>
          </cell>
        </row>
        <row r="33">
          <cell r="A33">
            <v>444</v>
          </cell>
          <cell r="B33" t="str">
            <v>NEIGHBORHOOD HOUSE</v>
          </cell>
          <cell r="C33">
            <v>656.00000000000045</v>
          </cell>
          <cell r="D33"/>
          <cell r="E33">
            <v>0</v>
          </cell>
          <cell r="F33">
            <v>656.00000000000045</v>
          </cell>
          <cell r="H33">
            <v>9980412</v>
          </cell>
          <cell r="I33">
            <v>0</v>
          </cell>
          <cell r="J33">
            <v>585845</v>
          </cell>
          <cell r="K33">
            <v>10566257</v>
          </cell>
          <cell r="L33">
            <v>0</v>
          </cell>
          <cell r="M33">
            <v>444</v>
          </cell>
          <cell r="N33">
            <v>656.00000000000045</v>
          </cell>
          <cell r="Q33">
            <v>9980412</v>
          </cell>
          <cell r="R33">
            <v>0</v>
          </cell>
          <cell r="S33">
            <v>9980412</v>
          </cell>
          <cell r="T33">
            <v>0</v>
          </cell>
          <cell r="U33">
            <v>585845</v>
          </cell>
          <cell r="V33">
            <v>10566257</v>
          </cell>
          <cell r="W33">
            <v>0</v>
          </cell>
          <cell r="Y33">
            <v>0</v>
          </cell>
          <cell r="Z33">
            <v>0</v>
          </cell>
          <cell r="AA33">
            <v>10566257</v>
          </cell>
          <cell r="AC33">
            <v>444</v>
          </cell>
          <cell r="AH33">
            <v>0</v>
          </cell>
          <cell r="AL33">
            <v>0</v>
          </cell>
          <cell r="AM33">
            <v>0</v>
          </cell>
        </row>
        <row r="34">
          <cell r="A34">
            <v>445</v>
          </cell>
          <cell r="B34" t="str">
            <v>ABBY KELLEY FOSTER</v>
          </cell>
          <cell r="C34">
            <v>1426.0000000000027</v>
          </cell>
          <cell r="D34"/>
          <cell r="E34">
            <v>0</v>
          </cell>
          <cell r="F34">
            <v>1426.0000000000027</v>
          </cell>
          <cell r="H34">
            <v>16009162</v>
          </cell>
          <cell r="I34">
            <v>1071683</v>
          </cell>
          <cell r="J34">
            <v>1273428</v>
          </cell>
          <cell r="K34">
            <v>18354273</v>
          </cell>
          <cell r="L34">
            <v>0</v>
          </cell>
          <cell r="M34">
            <v>445</v>
          </cell>
          <cell r="N34">
            <v>1426.0000000000027</v>
          </cell>
          <cell r="Q34">
            <v>16009162</v>
          </cell>
          <cell r="R34">
            <v>0</v>
          </cell>
          <cell r="S34">
            <v>16009162</v>
          </cell>
          <cell r="T34">
            <v>1071683</v>
          </cell>
          <cell r="U34">
            <v>1273428</v>
          </cell>
          <cell r="V34">
            <v>18354273</v>
          </cell>
          <cell r="W34">
            <v>0</v>
          </cell>
          <cell r="Y34">
            <v>0</v>
          </cell>
          <cell r="Z34">
            <v>0</v>
          </cell>
          <cell r="AA34">
            <v>18354273</v>
          </cell>
          <cell r="AC34">
            <v>445</v>
          </cell>
          <cell r="AH34">
            <v>0</v>
          </cell>
          <cell r="AL34">
            <v>0</v>
          </cell>
          <cell r="AM34">
            <v>0</v>
          </cell>
        </row>
        <row r="35">
          <cell r="A35">
            <v>446</v>
          </cell>
          <cell r="B35" t="str">
            <v>FOXBOROUGH REGIONAL</v>
          </cell>
          <cell r="C35">
            <v>1549.9999999999968</v>
          </cell>
          <cell r="D35"/>
          <cell r="E35">
            <v>0</v>
          </cell>
          <cell r="F35">
            <v>1549.9999999999968</v>
          </cell>
          <cell r="H35">
            <v>19724266.662495527</v>
          </cell>
          <cell r="I35">
            <v>0</v>
          </cell>
          <cell r="J35">
            <v>1384115</v>
          </cell>
          <cell r="K35">
            <v>21108381.662495527</v>
          </cell>
          <cell r="L35">
            <v>0</v>
          </cell>
          <cell r="M35">
            <v>446</v>
          </cell>
          <cell r="N35">
            <v>1549.9999999999968</v>
          </cell>
          <cell r="Q35">
            <v>19724809</v>
          </cell>
          <cell r="R35">
            <v>542.33750447269529</v>
          </cell>
          <cell r="S35">
            <v>19724266.66249552</v>
          </cell>
          <cell r="T35">
            <v>0</v>
          </cell>
          <cell r="U35">
            <v>1384115</v>
          </cell>
          <cell r="V35">
            <v>21108381.66249552</v>
          </cell>
          <cell r="W35">
            <v>0</v>
          </cell>
          <cell r="Y35">
            <v>0</v>
          </cell>
          <cell r="Z35">
            <v>0</v>
          </cell>
          <cell r="AA35">
            <v>21108381.66249552</v>
          </cell>
          <cell r="AC35">
            <v>446</v>
          </cell>
          <cell r="AH35">
            <v>0</v>
          </cell>
          <cell r="AL35">
            <v>0</v>
          </cell>
          <cell r="AM35">
            <v>0</v>
          </cell>
        </row>
        <row r="36">
          <cell r="A36">
            <v>447</v>
          </cell>
          <cell r="B36" t="str">
            <v>BENJAMIN FRANKLIN CLASSICAL</v>
          </cell>
          <cell r="C36">
            <v>454.00000000000051</v>
          </cell>
          <cell r="D36"/>
          <cell r="E36">
            <v>0</v>
          </cell>
          <cell r="F36">
            <v>454.00000000000051</v>
          </cell>
          <cell r="H36">
            <v>5406616</v>
          </cell>
          <cell r="I36">
            <v>0</v>
          </cell>
          <cell r="J36">
            <v>405429</v>
          </cell>
          <cell r="K36">
            <v>5812045</v>
          </cell>
          <cell r="L36">
            <v>0</v>
          </cell>
          <cell r="M36">
            <v>447</v>
          </cell>
          <cell r="N36">
            <v>454.00000000000051</v>
          </cell>
          <cell r="Q36">
            <v>5406616</v>
          </cell>
          <cell r="R36">
            <v>0</v>
          </cell>
          <cell r="S36">
            <v>5406616</v>
          </cell>
          <cell r="T36">
            <v>0</v>
          </cell>
          <cell r="U36">
            <v>405429</v>
          </cell>
          <cell r="V36">
            <v>5812045</v>
          </cell>
          <cell r="W36">
            <v>0</v>
          </cell>
          <cell r="Y36">
            <v>0</v>
          </cell>
          <cell r="Z36">
            <v>0</v>
          </cell>
          <cell r="AA36">
            <v>5812045</v>
          </cell>
          <cell r="AC36">
            <v>447</v>
          </cell>
          <cell r="AH36">
            <v>0</v>
          </cell>
          <cell r="AL36">
            <v>0</v>
          </cell>
          <cell r="AM36">
            <v>0</v>
          </cell>
        </row>
        <row r="37">
          <cell r="A37">
            <v>449</v>
          </cell>
          <cell r="B37" t="str">
            <v>BOSTON COLLEGIATE</v>
          </cell>
          <cell r="C37">
            <v>700</v>
          </cell>
          <cell r="D37"/>
          <cell r="E37">
            <v>0</v>
          </cell>
          <cell r="F37">
            <v>700</v>
          </cell>
          <cell r="H37">
            <v>10719888</v>
          </cell>
          <cell r="I37">
            <v>0</v>
          </cell>
          <cell r="J37">
            <v>625120</v>
          </cell>
          <cell r="K37">
            <v>11345008</v>
          </cell>
          <cell r="L37">
            <v>0</v>
          </cell>
          <cell r="M37">
            <v>449</v>
          </cell>
          <cell r="N37">
            <v>700</v>
          </cell>
          <cell r="Q37">
            <v>10719888</v>
          </cell>
          <cell r="R37">
            <v>0</v>
          </cell>
          <cell r="S37">
            <v>10719888</v>
          </cell>
          <cell r="T37">
            <v>0</v>
          </cell>
          <cell r="U37">
            <v>625120</v>
          </cell>
          <cell r="V37">
            <v>11345008</v>
          </cell>
          <cell r="W37">
            <v>0</v>
          </cell>
          <cell r="Y37">
            <v>0</v>
          </cell>
          <cell r="Z37">
            <v>0</v>
          </cell>
          <cell r="AA37">
            <v>11345008</v>
          </cell>
          <cell r="AC37">
            <v>449</v>
          </cell>
          <cell r="AH37">
            <v>0</v>
          </cell>
          <cell r="AL37">
            <v>0</v>
          </cell>
          <cell r="AM37">
            <v>0</v>
          </cell>
        </row>
        <row r="38">
          <cell r="A38">
            <v>450</v>
          </cell>
          <cell r="B38" t="str">
            <v>HILLTOWN COOPERATIVE</v>
          </cell>
          <cell r="C38">
            <v>217.99999999999986</v>
          </cell>
          <cell r="D38"/>
          <cell r="E38">
            <v>0</v>
          </cell>
          <cell r="F38">
            <v>217.99999999999986</v>
          </cell>
          <cell r="H38">
            <v>2771814</v>
          </cell>
          <cell r="I38">
            <v>0</v>
          </cell>
          <cell r="J38">
            <v>194678</v>
          </cell>
          <cell r="K38">
            <v>2966492</v>
          </cell>
          <cell r="L38">
            <v>0</v>
          </cell>
          <cell r="M38">
            <v>450</v>
          </cell>
          <cell r="N38">
            <v>217.99999999999986</v>
          </cell>
          <cell r="Q38">
            <v>2771814</v>
          </cell>
          <cell r="R38">
            <v>0</v>
          </cell>
          <cell r="S38">
            <v>2771814</v>
          </cell>
          <cell r="T38">
            <v>0</v>
          </cell>
          <cell r="U38">
            <v>194678</v>
          </cell>
          <cell r="V38">
            <v>2966492</v>
          </cell>
          <cell r="W38">
            <v>0</v>
          </cell>
          <cell r="Y38">
            <v>0</v>
          </cell>
          <cell r="Z38">
            <v>0</v>
          </cell>
          <cell r="AA38">
            <v>2966492</v>
          </cell>
          <cell r="AC38">
            <v>450</v>
          </cell>
          <cell r="AH38">
            <v>0</v>
          </cell>
          <cell r="AL38">
            <v>0</v>
          </cell>
          <cell r="AM38">
            <v>0</v>
          </cell>
        </row>
        <row r="39">
          <cell r="A39">
            <v>453</v>
          </cell>
          <cell r="B39" t="str">
            <v>HOLYOKE COMMUNITY</v>
          </cell>
          <cell r="C39">
            <v>864.99999999999909</v>
          </cell>
          <cell r="D39"/>
          <cell r="E39">
            <v>0</v>
          </cell>
          <cell r="F39">
            <v>864.99999999999909</v>
          </cell>
          <cell r="H39">
            <v>10541464</v>
          </cell>
          <cell r="I39">
            <v>486681</v>
          </cell>
          <cell r="J39">
            <v>772439</v>
          </cell>
          <cell r="K39">
            <v>11800584</v>
          </cell>
          <cell r="L39">
            <v>0</v>
          </cell>
          <cell r="M39">
            <v>453</v>
          </cell>
          <cell r="N39">
            <v>864.99999999999909</v>
          </cell>
          <cell r="Q39">
            <v>10541464</v>
          </cell>
          <cell r="R39">
            <v>0</v>
          </cell>
          <cell r="S39">
            <v>10541464</v>
          </cell>
          <cell r="T39">
            <v>486681</v>
          </cell>
          <cell r="U39">
            <v>772439</v>
          </cell>
          <cell r="V39">
            <v>11800584</v>
          </cell>
          <cell r="W39">
            <v>0</v>
          </cell>
          <cell r="Y39">
            <v>0</v>
          </cell>
          <cell r="Z39">
            <v>0</v>
          </cell>
          <cell r="AA39">
            <v>11800584</v>
          </cell>
          <cell r="AC39">
            <v>453</v>
          </cell>
          <cell r="AH39">
            <v>0</v>
          </cell>
          <cell r="AL39">
            <v>0</v>
          </cell>
          <cell r="AM39">
            <v>0</v>
          </cell>
        </row>
        <row r="40">
          <cell r="A40">
            <v>454</v>
          </cell>
          <cell r="B40" t="str">
            <v>LAWRENCE FAMILY DEVELOPMENT</v>
          </cell>
          <cell r="C40">
            <v>759.99999999999955</v>
          </cell>
          <cell r="D40"/>
          <cell r="E40">
            <v>0</v>
          </cell>
          <cell r="F40">
            <v>759.99999999999955</v>
          </cell>
          <cell r="H40">
            <v>9082780</v>
          </cell>
          <cell r="I40">
            <v>135419</v>
          </cell>
          <cell r="J40">
            <v>678680</v>
          </cell>
          <cell r="K40">
            <v>9896879</v>
          </cell>
          <cell r="L40">
            <v>0</v>
          </cell>
          <cell r="M40">
            <v>454</v>
          </cell>
          <cell r="N40">
            <v>759.99999999999955</v>
          </cell>
          <cell r="Q40">
            <v>9082780</v>
          </cell>
          <cell r="R40">
            <v>0</v>
          </cell>
          <cell r="S40">
            <v>9082780</v>
          </cell>
          <cell r="T40">
            <v>135419</v>
          </cell>
          <cell r="U40">
            <v>678680</v>
          </cell>
          <cell r="V40">
            <v>9896879</v>
          </cell>
          <cell r="W40">
            <v>0</v>
          </cell>
          <cell r="Y40">
            <v>0</v>
          </cell>
          <cell r="Z40">
            <v>0</v>
          </cell>
          <cell r="AA40">
            <v>9896879</v>
          </cell>
          <cell r="AC40">
            <v>454</v>
          </cell>
          <cell r="AH40">
            <v>0</v>
          </cell>
          <cell r="AL40">
            <v>0</v>
          </cell>
          <cell r="AM40">
            <v>0</v>
          </cell>
        </row>
        <row r="41">
          <cell r="A41">
            <v>455</v>
          </cell>
          <cell r="B41" t="str">
            <v>HILL VIEW MONTESSORI</v>
          </cell>
          <cell r="C41">
            <v>305.99999999999983</v>
          </cell>
          <cell r="D41"/>
          <cell r="E41">
            <v>0</v>
          </cell>
          <cell r="F41">
            <v>305.99999999999983</v>
          </cell>
          <cell r="H41">
            <v>3066750</v>
          </cell>
          <cell r="I41">
            <v>0</v>
          </cell>
          <cell r="J41">
            <v>273249</v>
          </cell>
          <cell r="K41">
            <v>3339999</v>
          </cell>
          <cell r="L41">
            <v>0</v>
          </cell>
          <cell r="M41">
            <v>455</v>
          </cell>
          <cell r="N41">
            <v>305.99999999999983</v>
          </cell>
          <cell r="Q41">
            <v>3066750</v>
          </cell>
          <cell r="R41">
            <v>0</v>
          </cell>
          <cell r="S41">
            <v>3066750</v>
          </cell>
          <cell r="T41">
            <v>0</v>
          </cell>
          <cell r="U41">
            <v>273249</v>
          </cell>
          <cell r="V41">
            <v>3339999</v>
          </cell>
          <cell r="W41">
            <v>0</v>
          </cell>
          <cell r="Y41">
            <v>0</v>
          </cell>
          <cell r="Z41">
            <v>0</v>
          </cell>
          <cell r="AA41">
            <v>3339999</v>
          </cell>
          <cell r="AC41">
            <v>455</v>
          </cell>
          <cell r="AH41">
            <v>0</v>
          </cell>
          <cell r="AL41">
            <v>0</v>
          </cell>
          <cell r="AM41">
            <v>0</v>
          </cell>
        </row>
        <row r="42">
          <cell r="A42">
            <v>456</v>
          </cell>
          <cell r="B42" t="str">
            <v>LOWELL COMMUNITY</v>
          </cell>
          <cell r="C42">
            <v>799.99999999999852</v>
          </cell>
          <cell r="D42"/>
          <cell r="E42">
            <v>0</v>
          </cell>
          <cell r="F42">
            <v>799.99999999999852</v>
          </cell>
          <cell r="H42">
            <v>9975112.9145450424</v>
          </cell>
          <cell r="I42">
            <v>0</v>
          </cell>
          <cell r="J42">
            <v>714420</v>
          </cell>
          <cell r="K42">
            <v>10689532.914545042</v>
          </cell>
          <cell r="L42">
            <v>0</v>
          </cell>
          <cell r="M42">
            <v>456</v>
          </cell>
          <cell r="N42">
            <v>799.99999999999852</v>
          </cell>
          <cell r="Q42">
            <v>9976300</v>
          </cell>
          <cell r="R42">
            <v>1187.0854549570543</v>
          </cell>
          <cell r="S42">
            <v>9975112.9145450518</v>
          </cell>
          <cell r="T42">
            <v>0</v>
          </cell>
          <cell r="U42">
            <v>714420</v>
          </cell>
          <cell r="V42">
            <v>10689532.914545052</v>
          </cell>
          <cell r="W42">
            <v>0</v>
          </cell>
          <cell r="Y42">
            <v>0</v>
          </cell>
          <cell r="Z42">
            <v>0</v>
          </cell>
          <cell r="AA42">
            <v>10689532.914545052</v>
          </cell>
          <cell r="AC42">
            <v>456</v>
          </cell>
          <cell r="AH42">
            <v>0</v>
          </cell>
          <cell r="AL42">
            <v>0</v>
          </cell>
          <cell r="AM42">
            <v>0</v>
          </cell>
        </row>
        <row r="43">
          <cell r="A43">
            <v>458</v>
          </cell>
          <cell r="B43" t="str">
            <v>LOWELL MIDDLESEX ACADEMY</v>
          </cell>
          <cell r="C43">
            <v>150</v>
          </cell>
          <cell r="D43"/>
          <cell r="E43">
            <v>0</v>
          </cell>
          <cell r="F43">
            <v>150</v>
          </cell>
          <cell r="H43">
            <v>2083244</v>
          </cell>
          <cell r="I43">
            <v>0</v>
          </cell>
          <cell r="J43">
            <v>133952</v>
          </cell>
          <cell r="K43">
            <v>2217196</v>
          </cell>
          <cell r="L43">
            <v>0</v>
          </cell>
          <cell r="M43">
            <v>458</v>
          </cell>
          <cell r="N43">
            <v>150</v>
          </cell>
          <cell r="Q43">
            <v>2083244</v>
          </cell>
          <cell r="R43">
            <v>0</v>
          </cell>
          <cell r="S43">
            <v>2083244</v>
          </cell>
          <cell r="T43">
            <v>0</v>
          </cell>
          <cell r="U43">
            <v>133952</v>
          </cell>
          <cell r="V43">
            <v>2217196</v>
          </cell>
          <cell r="W43">
            <v>0</v>
          </cell>
          <cell r="Y43">
            <v>0</v>
          </cell>
          <cell r="Z43">
            <v>0</v>
          </cell>
          <cell r="AA43">
            <v>2217196</v>
          </cell>
          <cell r="AC43">
            <v>458</v>
          </cell>
          <cell r="AH43">
            <v>0</v>
          </cell>
          <cell r="AL43">
            <v>0</v>
          </cell>
          <cell r="AM43">
            <v>0</v>
          </cell>
        </row>
        <row r="44">
          <cell r="A44">
            <v>463</v>
          </cell>
          <cell r="B44" t="str">
            <v>KIPP ACADEMY BOSTON</v>
          </cell>
          <cell r="C44">
            <v>588.00000000000023</v>
          </cell>
          <cell r="D44"/>
          <cell r="E44">
            <v>0</v>
          </cell>
          <cell r="F44">
            <v>588.00000000000023</v>
          </cell>
          <cell r="H44">
            <v>10338507</v>
          </cell>
          <cell r="I44">
            <v>0</v>
          </cell>
          <cell r="J44">
            <v>525087</v>
          </cell>
          <cell r="K44">
            <v>10863594</v>
          </cell>
          <cell r="L44">
            <v>0</v>
          </cell>
          <cell r="M44">
            <v>463</v>
          </cell>
          <cell r="N44">
            <v>588.00000000000023</v>
          </cell>
          <cell r="Q44">
            <v>10338507</v>
          </cell>
          <cell r="R44">
            <v>0</v>
          </cell>
          <cell r="S44">
            <v>10338507</v>
          </cell>
          <cell r="T44">
            <v>0</v>
          </cell>
          <cell r="U44">
            <v>525087</v>
          </cell>
          <cell r="V44">
            <v>10863594</v>
          </cell>
          <cell r="W44">
            <v>0</v>
          </cell>
          <cell r="Y44">
            <v>0</v>
          </cell>
          <cell r="Z44">
            <v>0</v>
          </cell>
          <cell r="AA44">
            <v>10863594</v>
          </cell>
          <cell r="AC44">
            <v>463</v>
          </cell>
          <cell r="AH44">
            <v>0</v>
          </cell>
          <cell r="AL44">
            <v>0</v>
          </cell>
          <cell r="AM44">
            <v>0</v>
          </cell>
        </row>
        <row r="45">
          <cell r="A45">
            <v>464</v>
          </cell>
          <cell r="B45" t="str">
            <v>MARBLEHEAD COMMUNITY</v>
          </cell>
          <cell r="C45">
            <v>230.00000000000014</v>
          </cell>
          <cell r="D45"/>
          <cell r="E45">
            <v>0</v>
          </cell>
          <cell r="F45">
            <v>230.00000000000014</v>
          </cell>
          <cell r="H45">
            <v>2985205</v>
          </cell>
          <cell r="I45">
            <v>0</v>
          </cell>
          <cell r="J45">
            <v>205385</v>
          </cell>
          <cell r="K45">
            <v>3190590</v>
          </cell>
          <cell r="L45">
            <v>0</v>
          </cell>
          <cell r="M45">
            <v>464</v>
          </cell>
          <cell r="N45">
            <v>230.00000000000014</v>
          </cell>
          <cell r="Q45">
            <v>2985205</v>
          </cell>
          <cell r="R45">
            <v>0</v>
          </cell>
          <cell r="S45">
            <v>2985205</v>
          </cell>
          <cell r="T45">
            <v>0</v>
          </cell>
          <cell r="U45">
            <v>205385</v>
          </cell>
          <cell r="V45">
            <v>3190590</v>
          </cell>
          <cell r="W45">
            <v>0</v>
          </cell>
          <cell r="Y45">
            <v>0</v>
          </cell>
          <cell r="Z45">
            <v>0</v>
          </cell>
          <cell r="AA45">
            <v>3190590</v>
          </cell>
          <cell r="AC45">
            <v>464</v>
          </cell>
          <cell r="AH45">
            <v>0</v>
          </cell>
          <cell r="AL45">
            <v>0</v>
          </cell>
          <cell r="AM45">
            <v>0</v>
          </cell>
        </row>
        <row r="46">
          <cell r="A46">
            <v>466</v>
          </cell>
          <cell r="B46" t="str">
            <v>MARTHA'S VINEYARD</v>
          </cell>
          <cell r="C46">
            <v>179.99999999999983</v>
          </cell>
          <cell r="D46"/>
          <cell r="E46">
            <v>0</v>
          </cell>
          <cell r="F46">
            <v>179.99999999999983</v>
          </cell>
          <cell r="H46">
            <v>4231294.8109904611</v>
          </cell>
          <cell r="I46">
            <v>29621</v>
          </cell>
          <cell r="J46">
            <v>160746</v>
          </cell>
          <cell r="K46">
            <v>4421661.8109904611</v>
          </cell>
          <cell r="L46">
            <v>0</v>
          </cell>
          <cell r="M46">
            <v>466</v>
          </cell>
          <cell r="N46">
            <v>179.99999999999983</v>
          </cell>
          <cell r="Q46">
            <v>4624493</v>
          </cell>
          <cell r="R46">
            <v>393198.18900953897</v>
          </cell>
          <cell r="S46">
            <v>4231294.8109904593</v>
          </cell>
          <cell r="T46">
            <v>29621</v>
          </cell>
          <cell r="U46">
            <v>160746</v>
          </cell>
          <cell r="V46">
            <v>4421661.8109904593</v>
          </cell>
          <cell r="W46">
            <v>0</v>
          </cell>
          <cell r="Y46">
            <v>0</v>
          </cell>
          <cell r="Z46">
            <v>0</v>
          </cell>
          <cell r="AA46">
            <v>4421661.8109904593</v>
          </cell>
          <cell r="AC46">
            <v>466</v>
          </cell>
          <cell r="AH46">
            <v>0</v>
          </cell>
          <cell r="AL46">
            <v>0</v>
          </cell>
          <cell r="AM46">
            <v>0</v>
          </cell>
        </row>
        <row r="47">
          <cell r="A47">
            <v>469</v>
          </cell>
          <cell r="B47" t="str">
            <v>MATCH</v>
          </cell>
          <cell r="C47">
            <v>1238.9999999999939</v>
          </cell>
          <cell r="D47"/>
          <cell r="E47">
            <v>0</v>
          </cell>
          <cell r="F47">
            <v>1238.9999999999939</v>
          </cell>
          <cell r="H47">
            <v>21899049.884474061</v>
          </cell>
          <cell r="I47">
            <v>0</v>
          </cell>
          <cell r="J47">
            <v>1106448</v>
          </cell>
          <cell r="K47">
            <v>23005497.884474061</v>
          </cell>
          <cell r="L47">
            <v>0</v>
          </cell>
          <cell r="M47">
            <v>469</v>
          </cell>
          <cell r="N47">
            <v>1238.9999999999939</v>
          </cell>
          <cell r="Q47">
            <v>21900942</v>
          </cell>
          <cell r="R47">
            <v>1892.1155259380785</v>
          </cell>
          <cell r="S47">
            <v>21899049.884474069</v>
          </cell>
          <cell r="T47">
            <v>0</v>
          </cell>
          <cell r="U47">
            <v>1106448</v>
          </cell>
          <cell r="V47">
            <v>23005497.884474069</v>
          </cell>
          <cell r="W47">
            <v>0</v>
          </cell>
          <cell r="Y47">
            <v>0</v>
          </cell>
          <cell r="Z47">
            <v>0</v>
          </cell>
          <cell r="AA47">
            <v>23005497.884474069</v>
          </cell>
          <cell r="AC47">
            <v>469</v>
          </cell>
          <cell r="AH47">
            <v>0</v>
          </cell>
          <cell r="AL47">
            <v>0</v>
          </cell>
          <cell r="AM47">
            <v>0</v>
          </cell>
        </row>
        <row r="48">
          <cell r="A48">
            <v>470</v>
          </cell>
          <cell r="B48" t="str">
            <v>MYSTIC VALLEY REGIONAL</v>
          </cell>
          <cell r="C48">
            <v>1622.0000000000016</v>
          </cell>
          <cell r="D48"/>
          <cell r="E48">
            <v>0</v>
          </cell>
          <cell r="F48">
            <v>1622.0000000000016</v>
          </cell>
          <cell r="H48">
            <v>17981520.973293629</v>
          </cell>
          <cell r="I48">
            <v>39036</v>
          </cell>
          <cell r="J48">
            <v>1448460</v>
          </cell>
          <cell r="K48">
            <v>19469016.973293629</v>
          </cell>
          <cell r="L48">
            <v>0</v>
          </cell>
          <cell r="M48">
            <v>470</v>
          </cell>
          <cell r="N48">
            <v>1622.0000000000016</v>
          </cell>
          <cell r="Q48">
            <v>18396534</v>
          </cell>
          <cell r="R48">
            <v>415013.02670637314</v>
          </cell>
          <cell r="S48">
            <v>17981520.973293625</v>
          </cell>
          <cell r="T48">
            <v>39036</v>
          </cell>
          <cell r="U48">
            <v>1448460</v>
          </cell>
          <cell r="V48">
            <v>19469016.973293625</v>
          </cell>
          <cell r="W48">
            <v>0</v>
          </cell>
          <cell r="Y48">
            <v>0</v>
          </cell>
          <cell r="Z48">
            <v>0</v>
          </cell>
          <cell r="AA48">
            <v>19469016.973293625</v>
          </cell>
          <cell r="AC48">
            <v>470</v>
          </cell>
          <cell r="AH48">
            <v>0</v>
          </cell>
          <cell r="AL48">
            <v>0</v>
          </cell>
          <cell r="AM48">
            <v>0</v>
          </cell>
        </row>
        <row r="49">
          <cell r="A49">
            <v>474</v>
          </cell>
          <cell r="B49" t="str">
            <v>SIZER SCHOOL, A NORTH CENTRAL CHARTER ESSENTIAL SCHOOL</v>
          </cell>
          <cell r="C49">
            <v>400.00000000000023</v>
          </cell>
          <cell r="D49"/>
          <cell r="E49">
            <v>0</v>
          </cell>
          <cell r="F49">
            <v>400.00000000000023</v>
          </cell>
          <cell r="H49">
            <v>4733214</v>
          </cell>
          <cell r="I49">
            <v>0</v>
          </cell>
          <cell r="J49">
            <v>357204</v>
          </cell>
          <cell r="K49">
            <v>5090418</v>
          </cell>
          <cell r="L49">
            <v>0</v>
          </cell>
          <cell r="M49">
            <v>474</v>
          </cell>
          <cell r="N49">
            <v>400.00000000000023</v>
          </cell>
          <cell r="Q49">
            <v>4733214</v>
          </cell>
          <cell r="R49">
            <v>0</v>
          </cell>
          <cell r="S49">
            <v>4733214</v>
          </cell>
          <cell r="T49">
            <v>0</v>
          </cell>
          <cell r="U49">
            <v>357204</v>
          </cell>
          <cell r="V49">
            <v>5090418</v>
          </cell>
          <cell r="W49">
            <v>0</v>
          </cell>
          <cell r="Y49">
            <v>0</v>
          </cell>
          <cell r="Z49">
            <v>0</v>
          </cell>
          <cell r="AA49">
            <v>5090418</v>
          </cell>
          <cell r="AC49">
            <v>474</v>
          </cell>
          <cell r="AH49">
            <v>0</v>
          </cell>
          <cell r="AL49">
            <v>0</v>
          </cell>
          <cell r="AM49">
            <v>0</v>
          </cell>
        </row>
        <row r="50">
          <cell r="A50">
            <v>478</v>
          </cell>
          <cell r="B50" t="str">
            <v>FRANCIS W. PARKER CHARTER ESSENTIAL</v>
          </cell>
          <cell r="C50">
            <v>399.99999999999983</v>
          </cell>
          <cell r="D50"/>
          <cell r="E50">
            <v>0</v>
          </cell>
          <cell r="F50">
            <v>399.99999999999983</v>
          </cell>
          <cell r="H50">
            <v>5152808.0035002064</v>
          </cell>
          <cell r="I50">
            <v>0</v>
          </cell>
          <cell r="J50">
            <v>357208</v>
          </cell>
          <cell r="K50">
            <v>5510016.0035002064</v>
          </cell>
          <cell r="L50">
            <v>0</v>
          </cell>
          <cell r="M50">
            <v>478</v>
          </cell>
          <cell r="N50">
            <v>399.99999999999983</v>
          </cell>
          <cell r="Q50">
            <v>5153286</v>
          </cell>
          <cell r="R50">
            <v>477.99649979315808</v>
          </cell>
          <cell r="S50">
            <v>5152808.0035002064</v>
          </cell>
          <cell r="T50">
            <v>0</v>
          </cell>
          <cell r="U50">
            <v>357208</v>
          </cell>
          <cell r="V50">
            <v>5510016.0035002064</v>
          </cell>
          <cell r="W50">
            <v>0</v>
          </cell>
          <cell r="Y50">
            <v>0</v>
          </cell>
          <cell r="Z50">
            <v>0</v>
          </cell>
          <cell r="AA50">
            <v>5510016.0035002064</v>
          </cell>
          <cell r="AC50">
            <v>478</v>
          </cell>
          <cell r="AH50">
            <v>0</v>
          </cell>
          <cell r="AL50">
            <v>0</v>
          </cell>
          <cell r="AM50">
            <v>0</v>
          </cell>
        </row>
        <row r="51">
          <cell r="A51">
            <v>479</v>
          </cell>
          <cell r="B51" t="str">
            <v>PIONEER VALLEY PERFORMING ARTS</v>
          </cell>
          <cell r="C51">
            <v>400</v>
          </cell>
          <cell r="D51"/>
          <cell r="E51">
            <v>0</v>
          </cell>
          <cell r="F51">
            <v>400</v>
          </cell>
          <cell r="H51">
            <v>5508984</v>
          </cell>
          <cell r="I51">
            <v>0</v>
          </cell>
          <cell r="J51">
            <v>357192</v>
          </cell>
          <cell r="K51">
            <v>5866176</v>
          </cell>
          <cell r="L51">
            <v>0</v>
          </cell>
          <cell r="M51">
            <v>479</v>
          </cell>
          <cell r="N51">
            <v>400</v>
          </cell>
          <cell r="Q51">
            <v>5508984</v>
          </cell>
          <cell r="R51">
            <v>0</v>
          </cell>
          <cell r="S51">
            <v>5508984</v>
          </cell>
          <cell r="T51">
            <v>0</v>
          </cell>
          <cell r="U51">
            <v>357192</v>
          </cell>
          <cell r="V51">
            <v>5866176</v>
          </cell>
          <cell r="W51">
            <v>0</v>
          </cell>
          <cell r="Y51">
            <v>0</v>
          </cell>
          <cell r="Z51">
            <v>0</v>
          </cell>
          <cell r="AA51">
            <v>5866176</v>
          </cell>
          <cell r="AC51">
            <v>479</v>
          </cell>
          <cell r="AH51">
            <v>0</v>
          </cell>
          <cell r="AL51">
            <v>0</v>
          </cell>
          <cell r="AM51">
            <v>0</v>
          </cell>
        </row>
        <row r="52">
          <cell r="A52">
            <v>481</v>
          </cell>
          <cell r="B52" t="str">
            <v>BOSTON RENAISSANCE</v>
          </cell>
          <cell r="C52">
            <v>944.00000000000011</v>
          </cell>
          <cell r="D52"/>
          <cell r="E52">
            <v>0</v>
          </cell>
          <cell r="F52">
            <v>944.00000000000011</v>
          </cell>
          <cell r="H52">
            <v>15115128</v>
          </cell>
          <cell r="I52">
            <v>0</v>
          </cell>
          <cell r="J52">
            <v>843000</v>
          </cell>
          <cell r="K52">
            <v>15958128</v>
          </cell>
          <cell r="L52">
            <v>0</v>
          </cell>
          <cell r="M52">
            <v>481</v>
          </cell>
          <cell r="N52">
            <v>944.00000000000011</v>
          </cell>
          <cell r="Q52">
            <v>15115128</v>
          </cell>
          <cell r="R52">
            <v>0</v>
          </cell>
          <cell r="S52">
            <v>15115128</v>
          </cell>
          <cell r="T52">
            <v>0</v>
          </cell>
          <cell r="U52">
            <v>843000</v>
          </cell>
          <cell r="V52">
            <v>15958128</v>
          </cell>
          <cell r="W52">
            <v>0</v>
          </cell>
          <cell r="Y52">
            <v>0</v>
          </cell>
          <cell r="Z52">
            <v>0</v>
          </cell>
          <cell r="AA52">
            <v>15958128</v>
          </cell>
          <cell r="AC52">
            <v>481</v>
          </cell>
          <cell r="AH52">
            <v>0</v>
          </cell>
          <cell r="AL52">
            <v>0</v>
          </cell>
          <cell r="AM52">
            <v>0</v>
          </cell>
        </row>
        <row r="53">
          <cell r="A53">
            <v>482</v>
          </cell>
          <cell r="B53" t="str">
            <v>RIVER VALLEY</v>
          </cell>
          <cell r="C53">
            <v>288.00000000000023</v>
          </cell>
          <cell r="D53"/>
          <cell r="E53">
            <v>0</v>
          </cell>
          <cell r="F53">
            <v>288.00000000000023</v>
          </cell>
          <cell r="H53">
            <v>3966885</v>
          </cell>
          <cell r="I53">
            <v>0</v>
          </cell>
          <cell r="J53">
            <v>257175</v>
          </cell>
          <cell r="K53">
            <v>4224060</v>
          </cell>
          <cell r="L53">
            <v>0</v>
          </cell>
          <cell r="M53">
            <v>482</v>
          </cell>
          <cell r="N53">
            <v>288.00000000000023</v>
          </cell>
          <cell r="Q53">
            <v>3966885</v>
          </cell>
          <cell r="R53">
            <v>0</v>
          </cell>
          <cell r="S53">
            <v>3966885</v>
          </cell>
          <cell r="T53">
            <v>0</v>
          </cell>
          <cell r="U53">
            <v>257175</v>
          </cell>
          <cell r="V53">
            <v>4224060</v>
          </cell>
          <cell r="W53">
            <v>0</v>
          </cell>
          <cell r="Y53">
            <v>0</v>
          </cell>
          <cell r="Z53">
            <v>0</v>
          </cell>
          <cell r="AA53">
            <v>4224060</v>
          </cell>
          <cell r="AC53">
            <v>482</v>
          </cell>
          <cell r="AH53">
            <v>0</v>
          </cell>
          <cell r="AL53">
            <v>0</v>
          </cell>
          <cell r="AM53">
            <v>0</v>
          </cell>
        </row>
        <row r="54">
          <cell r="A54">
            <v>483</v>
          </cell>
          <cell r="B54" t="str">
            <v>RISING TIDE</v>
          </cell>
          <cell r="C54">
            <v>699.99999999999875</v>
          </cell>
          <cell r="D54"/>
          <cell r="E54">
            <v>0</v>
          </cell>
          <cell r="F54">
            <v>699.99999999999875</v>
          </cell>
          <cell r="H54">
            <v>9206576</v>
          </cell>
          <cell r="I54">
            <v>0</v>
          </cell>
          <cell r="J54">
            <v>625096</v>
          </cell>
          <cell r="K54">
            <v>9831672</v>
          </cell>
          <cell r="L54">
            <v>0</v>
          </cell>
          <cell r="M54">
            <v>483</v>
          </cell>
          <cell r="N54">
            <v>699.99999999999875</v>
          </cell>
          <cell r="Q54">
            <v>9206576</v>
          </cell>
          <cell r="R54">
            <v>0</v>
          </cell>
          <cell r="S54">
            <v>9206576</v>
          </cell>
          <cell r="T54">
            <v>0</v>
          </cell>
          <cell r="U54">
            <v>625096</v>
          </cell>
          <cell r="V54">
            <v>9831672</v>
          </cell>
          <cell r="W54">
            <v>0</v>
          </cell>
          <cell r="Y54">
            <v>0</v>
          </cell>
          <cell r="Z54">
            <v>0</v>
          </cell>
          <cell r="AA54">
            <v>9831672</v>
          </cell>
          <cell r="AC54">
            <v>483</v>
          </cell>
          <cell r="AH54">
            <v>0</v>
          </cell>
          <cell r="AL54">
            <v>0</v>
          </cell>
          <cell r="AM54">
            <v>0</v>
          </cell>
        </row>
        <row r="55">
          <cell r="A55">
            <v>484</v>
          </cell>
          <cell r="B55" t="str">
            <v>ROXBURY PREPARATORY</v>
          </cell>
          <cell r="C55">
            <v>1700.0000000000032</v>
          </cell>
          <cell r="D55"/>
          <cell r="E55">
            <v>0</v>
          </cell>
          <cell r="F55">
            <v>1700.0000000000032</v>
          </cell>
          <cell r="H55">
            <v>29289864</v>
          </cell>
          <cell r="I55">
            <v>0</v>
          </cell>
          <cell r="J55">
            <v>1518088</v>
          </cell>
          <cell r="K55">
            <v>30807952</v>
          </cell>
          <cell r="L55">
            <v>0</v>
          </cell>
          <cell r="M55">
            <v>484</v>
          </cell>
          <cell r="N55">
            <v>1700.0000000000032</v>
          </cell>
          <cell r="Q55">
            <v>29289864</v>
          </cell>
          <cell r="R55">
            <v>0</v>
          </cell>
          <cell r="S55">
            <v>29289864</v>
          </cell>
          <cell r="T55">
            <v>0</v>
          </cell>
          <cell r="U55">
            <v>1518088</v>
          </cell>
          <cell r="V55">
            <v>30807952</v>
          </cell>
          <cell r="W55">
            <v>0</v>
          </cell>
          <cell r="Y55">
            <v>0</v>
          </cell>
          <cell r="Z55">
            <v>0</v>
          </cell>
          <cell r="AA55">
            <v>30807952</v>
          </cell>
          <cell r="AC55">
            <v>484</v>
          </cell>
          <cell r="AH55">
            <v>0</v>
          </cell>
          <cell r="AL55">
            <v>0</v>
          </cell>
          <cell r="AM55">
            <v>0</v>
          </cell>
        </row>
        <row r="56">
          <cell r="A56">
            <v>485</v>
          </cell>
          <cell r="B56" t="str">
            <v>SALEM ACADEMY</v>
          </cell>
          <cell r="C56">
            <v>480</v>
          </cell>
          <cell r="D56"/>
          <cell r="E56">
            <v>0</v>
          </cell>
          <cell r="F56">
            <v>480</v>
          </cell>
          <cell r="H56">
            <v>6797007</v>
          </cell>
          <cell r="I56">
            <v>0</v>
          </cell>
          <cell r="J56">
            <v>428652</v>
          </cell>
          <cell r="K56">
            <v>7225659</v>
          </cell>
          <cell r="L56">
            <v>0</v>
          </cell>
          <cell r="M56">
            <v>485</v>
          </cell>
          <cell r="N56">
            <v>480</v>
          </cell>
          <cell r="Q56">
            <v>6797007</v>
          </cell>
          <cell r="R56">
            <v>0</v>
          </cell>
          <cell r="S56">
            <v>6797007</v>
          </cell>
          <cell r="T56">
            <v>0</v>
          </cell>
          <cell r="U56">
            <v>428652</v>
          </cell>
          <cell r="V56">
            <v>7225659</v>
          </cell>
          <cell r="W56">
            <v>0</v>
          </cell>
          <cell r="Y56">
            <v>0</v>
          </cell>
          <cell r="Z56">
            <v>0</v>
          </cell>
          <cell r="AA56">
            <v>7225659</v>
          </cell>
          <cell r="AC56">
            <v>485</v>
          </cell>
          <cell r="AH56">
            <v>0</v>
          </cell>
          <cell r="AL56">
            <v>0</v>
          </cell>
          <cell r="AM56">
            <v>0</v>
          </cell>
        </row>
        <row r="57">
          <cell r="A57">
            <v>486</v>
          </cell>
          <cell r="B57" t="str">
            <v>SEVEN HILLS</v>
          </cell>
          <cell r="C57">
            <v>666.00000000000023</v>
          </cell>
          <cell r="D57"/>
          <cell r="E57">
            <v>0</v>
          </cell>
          <cell r="F57">
            <v>666.00000000000023</v>
          </cell>
          <cell r="H57">
            <v>7988751</v>
          </cell>
          <cell r="I57">
            <v>0</v>
          </cell>
          <cell r="J57">
            <v>594729</v>
          </cell>
          <cell r="K57">
            <v>8583480</v>
          </cell>
          <cell r="L57">
            <v>0</v>
          </cell>
          <cell r="M57">
            <v>486</v>
          </cell>
          <cell r="N57">
            <v>666.00000000000023</v>
          </cell>
          <cell r="Q57">
            <v>7988751</v>
          </cell>
          <cell r="R57">
            <v>0</v>
          </cell>
          <cell r="S57">
            <v>7988751</v>
          </cell>
          <cell r="T57">
            <v>0</v>
          </cell>
          <cell r="U57">
            <v>594729</v>
          </cell>
          <cell r="V57">
            <v>8583480</v>
          </cell>
          <cell r="W57">
            <v>0</v>
          </cell>
          <cell r="Y57">
            <v>0</v>
          </cell>
          <cell r="Z57">
            <v>0</v>
          </cell>
          <cell r="AA57">
            <v>8583480</v>
          </cell>
          <cell r="AC57">
            <v>486</v>
          </cell>
          <cell r="AH57">
            <v>0</v>
          </cell>
          <cell r="AL57">
            <v>0</v>
          </cell>
          <cell r="AM57">
            <v>0</v>
          </cell>
        </row>
        <row r="58">
          <cell r="A58">
            <v>487</v>
          </cell>
          <cell r="B58" t="str">
            <v>PROSPECT HILL ACADEMY</v>
          </cell>
          <cell r="C58">
            <v>1162.000000000005</v>
          </cell>
          <cell r="D58"/>
          <cell r="E58">
            <v>0</v>
          </cell>
          <cell r="F58">
            <v>1162.000000000005</v>
          </cell>
          <cell r="H58">
            <v>19761089.934057951</v>
          </cell>
          <cell r="I58">
            <v>0</v>
          </cell>
          <cell r="J58">
            <v>1037842</v>
          </cell>
          <cell r="K58">
            <v>20798931.934057951</v>
          </cell>
          <cell r="L58">
            <v>0</v>
          </cell>
          <cell r="M58">
            <v>487</v>
          </cell>
          <cell r="N58">
            <v>1162.000000000005</v>
          </cell>
          <cell r="Q58">
            <v>20007806</v>
          </cell>
          <cell r="R58">
            <v>246716.06594204993</v>
          </cell>
          <cell r="S58">
            <v>19761089.93405794</v>
          </cell>
          <cell r="T58">
            <v>0</v>
          </cell>
          <cell r="U58">
            <v>1037842</v>
          </cell>
          <cell r="V58">
            <v>20798931.93405794</v>
          </cell>
          <cell r="W58">
            <v>0</v>
          </cell>
          <cell r="Y58">
            <v>0</v>
          </cell>
          <cell r="Z58">
            <v>0</v>
          </cell>
          <cell r="AA58">
            <v>20798931.93405794</v>
          </cell>
          <cell r="AC58">
            <v>487</v>
          </cell>
          <cell r="AH58">
            <v>0</v>
          </cell>
          <cell r="AL58">
            <v>0</v>
          </cell>
          <cell r="AM58">
            <v>0</v>
          </cell>
        </row>
        <row r="59">
          <cell r="A59">
            <v>488</v>
          </cell>
          <cell r="B59" t="str">
            <v>SOUTH SHORE</v>
          </cell>
          <cell r="C59">
            <v>1075.0000000000014</v>
          </cell>
          <cell r="D59"/>
          <cell r="E59">
            <v>0</v>
          </cell>
          <cell r="F59">
            <v>1075.0000000000014</v>
          </cell>
          <cell r="H59">
            <v>14324822</v>
          </cell>
          <cell r="I59">
            <v>0</v>
          </cell>
          <cell r="J59">
            <v>959984</v>
          </cell>
          <cell r="K59">
            <v>15284806</v>
          </cell>
          <cell r="L59">
            <v>0</v>
          </cell>
          <cell r="M59">
            <v>488</v>
          </cell>
          <cell r="N59">
            <v>1075.0000000000014</v>
          </cell>
          <cell r="Q59">
            <v>14324822</v>
          </cell>
          <cell r="R59">
            <v>0</v>
          </cell>
          <cell r="S59">
            <v>14324822</v>
          </cell>
          <cell r="T59">
            <v>0</v>
          </cell>
          <cell r="U59">
            <v>959984</v>
          </cell>
          <cell r="V59">
            <v>15284806</v>
          </cell>
          <cell r="W59">
            <v>0</v>
          </cell>
          <cell r="Y59">
            <v>0</v>
          </cell>
          <cell r="Z59">
            <v>0</v>
          </cell>
          <cell r="AA59">
            <v>15284806</v>
          </cell>
          <cell r="AC59">
            <v>488</v>
          </cell>
          <cell r="AH59">
            <v>0</v>
          </cell>
          <cell r="AL59">
            <v>0</v>
          </cell>
          <cell r="AM59">
            <v>0</v>
          </cell>
        </row>
        <row r="60">
          <cell r="A60">
            <v>489</v>
          </cell>
          <cell r="B60" t="str">
            <v>STURGIS</v>
          </cell>
          <cell r="C60">
            <v>838.00000000000023</v>
          </cell>
          <cell r="D60"/>
          <cell r="E60">
            <v>0</v>
          </cell>
          <cell r="F60">
            <v>838.00000000000023</v>
          </cell>
          <cell r="H60">
            <v>13139712</v>
          </cell>
          <cell r="I60">
            <v>0</v>
          </cell>
          <cell r="J60">
            <v>748332</v>
          </cell>
          <cell r="K60">
            <v>13888044</v>
          </cell>
          <cell r="L60">
            <v>0</v>
          </cell>
          <cell r="M60">
            <v>489</v>
          </cell>
          <cell r="N60">
            <v>838.00000000000023</v>
          </cell>
          <cell r="Q60">
            <v>13139712</v>
          </cell>
          <cell r="R60">
            <v>0</v>
          </cell>
          <cell r="S60">
            <v>13139712</v>
          </cell>
          <cell r="T60">
            <v>0</v>
          </cell>
          <cell r="U60">
            <v>748332</v>
          </cell>
          <cell r="V60">
            <v>13888044</v>
          </cell>
          <cell r="W60">
            <v>0</v>
          </cell>
          <cell r="Y60">
            <v>0</v>
          </cell>
          <cell r="Z60">
            <v>0</v>
          </cell>
          <cell r="AA60">
            <v>13888044</v>
          </cell>
          <cell r="AC60">
            <v>489</v>
          </cell>
          <cell r="AH60">
            <v>0</v>
          </cell>
          <cell r="AL60">
            <v>0</v>
          </cell>
          <cell r="AM60">
            <v>0</v>
          </cell>
        </row>
        <row r="61">
          <cell r="A61">
            <v>491</v>
          </cell>
          <cell r="B61" t="str">
            <v>ATLANTIS</v>
          </cell>
          <cell r="C61">
            <v>1377.0000000000011</v>
          </cell>
          <cell r="D61"/>
          <cell r="E61">
            <v>0</v>
          </cell>
          <cell r="F61">
            <v>1377.0000000000011</v>
          </cell>
          <cell r="H61">
            <v>15405691</v>
          </cell>
          <cell r="I61">
            <v>0</v>
          </cell>
          <cell r="J61">
            <v>1229662</v>
          </cell>
          <cell r="K61">
            <v>16635353</v>
          </cell>
          <cell r="L61">
            <v>0</v>
          </cell>
          <cell r="M61">
            <v>491</v>
          </cell>
          <cell r="N61">
            <v>1377.0000000000011</v>
          </cell>
          <cell r="Q61">
            <v>15405691</v>
          </cell>
          <cell r="R61">
            <v>0</v>
          </cell>
          <cell r="S61">
            <v>15405691</v>
          </cell>
          <cell r="T61">
            <v>0</v>
          </cell>
          <cell r="U61">
            <v>1229662</v>
          </cell>
          <cell r="V61">
            <v>16635353</v>
          </cell>
          <cell r="W61">
            <v>0</v>
          </cell>
          <cell r="Y61">
            <v>0</v>
          </cell>
          <cell r="Z61">
            <v>0</v>
          </cell>
          <cell r="AA61">
            <v>16635353</v>
          </cell>
          <cell r="AC61">
            <v>491</v>
          </cell>
          <cell r="AH61">
            <v>0</v>
          </cell>
          <cell r="AL61">
            <v>0</v>
          </cell>
          <cell r="AM61">
            <v>0</v>
          </cell>
        </row>
        <row r="62">
          <cell r="A62">
            <v>492</v>
          </cell>
          <cell r="B62" t="str">
            <v>MARTIN LUTHER KING JR CS OF EXCELLENCE</v>
          </cell>
          <cell r="C62">
            <v>360</v>
          </cell>
          <cell r="D62"/>
          <cell r="E62">
            <v>0</v>
          </cell>
          <cell r="F62">
            <v>360</v>
          </cell>
          <cell r="H62">
            <v>4448802</v>
          </cell>
          <cell r="I62">
            <v>0</v>
          </cell>
          <cell r="J62">
            <v>321474</v>
          </cell>
          <cell r="K62">
            <v>4770276</v>
          </cell>
          <cell r="L62">
            <v>0</v>
          </cell>
          <cell r="M62">
            <v>492</v>
          </cell>
          <cell r="N62">
            <v>360</v>
          </cell>
          <cell r="Q62">
            <v>4448802</v>
          </cell>
          <cell r="R62">
            <v>0</v>
          </cell>
          <cell r="S62">
            <v>4448802</v>
          </cell>
          <cell r="T62">
            <v>0</v>
          </cell>
          <cell r="U62">
            <v>321474</v>
          </cell>
          <cell r="V62">
            <v>4770276</v>
          </cell>
          <cell r="W62">
            <v>0</v>
          </cell>
          <cell r="Y62">
            <v>0</v>
          </cell>
          <cell r="Z62">
            <v>0</v>
          </cell>
          <cell r="AA62">
            <v>4770276</v>
          </cell>
          <cell r="AC62">
            <v>492</v>
          </cell>
          <cell r="AH62">
            <v>0</v>
          </cell>
          <cell r="AL62">
            <v>0</v>
          </cell>
          <cell r="AM62">
            <v>0</v>
          </cell>
        </row>
        <row r="63">
          <cell r="A63">
            <v>493</v>
          </cell>
          <cell r="B63" t="str">
            <v>PHOENIX CHARTER ACADEMY</v>
          </cell>
          <cell r="C63">
            <v>214.99999999999994</v>
          </cell>
          <cell r="D63"/>
          <cell r="E63">
            <v>0</v>
          </cell>
          <cell r="F63">
            <v>214.99999999999994</v>
          </cell>
          <cell r="H63">
            <v>2985957.324651171</v>
          </cell>
          <cell r="I63">
            <v>0</v>
          </cell>
          <cell r="J63">
            <v>191996</v>
          </cell>
          <cell r="K63">
            <v>3177953.324651171</v>
          </cell>
          <cell r="L63">
            <v>0</v>
          </cell>
          <cell r="M63">
            <v>493</v>
          </cell>
          <cell r="N63">
            <v>214.99999999999994</v>
          </cell>
          <cell r="Q63">
            <v>3099376</v>
          </cell>
          <cell r="R63">
            <v>113418.67534882893</v>
          </cell>
          <cell r="S63">
            <v>2985957.324651171</v>
          </cell>
          <cell r="T63">
            <v>0</v>
          </cell>
          <cell r="U63">
            <v>191996</v>
          </cell>
          <cell r="V63">
            <v>3177953.3246511705</v>
          </cell>
          <cell r="W63">
            <v>0</v>
          </cell>
          <cell r="Y63">
            <v>0</v>
          </cell>
          <cell r="Z63">
            <v>0</v>
          </cell>
          <cell r="AA63">
            <v>3177953.3246511705</v>
          </cell>
          <cell r="AC63">
            <v>493</v>
          </cell>
          <cell r="AH63">
            <v>0</v>
          </cell>
          <cell r="AL63">
            <v>0</v>
          </cell>
          <cell r="AM63">
            <v>0</v>
          </cell>
        </row>
        <row r="64">
          <cell r="A64">
            <v>494</v>
          </cell>
          <cell r="B64" t="str">
            <v>PIONEER CS OF SCIENCE</v>
          </cell>
          <cell r="C64">
            <v>779.9999999999992</v>
          </cell>
          <cell r="D64"/>
          <cell r="E64">
            <v>0</v>
          </cell>
          <cell r="F64">
            <v>779.9999999999992</v>
          </cell>
          <cell r="H64">
            <v>9007957.745840542</v>
          </cell>
          <cell r="I64">
            <v>0</v>
          </cell>
          <cell r="J64">
            <v>696527</v>
          </cell>
          <cell r="K64">
            <v>9704484.745840542</v>
          </cell>
          <cell r="L64">
            <v>0</v>
          </cell>
          <cell r="M64">
            <v>494</v>
          </cell>
          <cell r="N64">
            <v>779.9999999999992</v>
          </cell>
          <cell r="Q64">
            <v>9823684</v>
          </cell>
          <cell r="R64">
            <v>815726.25415945856</v>
          </cell>
          <cell r="S64">
            <v>9007957.7458405383</v>
          </cell>
          <cell r="T64">
            <v>0</v>
          </cell>
          <cell r="U64">
            <v>696527</v>
          </cell>
          <cell r="V64">
            <v>9704484.7458405383</v>
          </cell>
          <cell r="W64">
            <v>0</v>
          </cell>
          <cell r="Y64">
            <v>0</v>
          </cell>
          <cell r="Z64">
            <v>0</v>
          </cell>
          <cell r="AA64">
            <v>9704484.7458405383</v>
          </cell>
          <cell r="AC64">
            <v>494</v>
          </cell>
          <cell r="AH64">
            <v>0</v>
          </cell>
          <cell r="AL64">
            <v>0</v>
          </cell>
          <cell r="AM64">
            <v>0</v>
          </cell>
        </row>
        <row r="65">
          <cell r="A65">
            <v>496</v>
          </cell>
          <cell r="B65" t="str">
            <v>GLOBAL LEARNING</v>
          </cell>
          <cell r="C65">
            <v>499.99999999999989</v>
          </cell>
          <cell r="D65"/>
          <cell r="E65">
            <v>0</v>
          </cell>
          <cell r="F65">
            <v>499.99999999999989</v>
          </cell>
          <cell r="H65">
            <v>5903282</v>
          </cell>
          <cell r="I65">
            <v>198675</v>
          </cell>
          <cell r="J65">
            <v>446508</v>
          </cell>
          <cell r="K65">
            <v>6548465</v>
          </cell>
          <cell r="L65">
            <v>0</v>
          </cell>
          <cell r="M65">
            <v>496</v>
          </cell>
          <cell r="N65">
            <v>499.99999999999989</v>
          </cell>
          <cell r="Q65">
            <v>5903282</v>
          </cell>
          <cell r="R65">
            <v>0</v>
          </cell>
          <cell r="S65">
            <v>5903282</v>
          </cell>
          <cell r="T65">
            <v>198675</v>
          </cell>
          <cell r="U65">
            <v>446508</v>
          </cell>
          <cell r="V65">
            <v>6548465</v>
          </cell>
          <cell r="W65">
            <v>0</v>
          </cell>
          <cell r="Y65">
            <v>0</v>
          </cell>
          <cell r="Z65">
            <v>0</v>
          </cell>
          <cell r="AA65">
            <v>6548465</v>
          </cell>
          <cell r="AC65">
            <v>496</v>
          </cell>
          <cell r="AH65">
            <v>0</v>
          </cell>
          <cell r="AL65">
            <v>0</v>
          </cell>
          <cell r="AM65">
            <v>0</v>
          </cell>
        </row>
        <row r="66">
          <cell r="A66">
            <v>497</v>
          </cell>
          <cell r="B66" t="str">
            <v>PIONEER VALLEY CHINESE IMMERSION</v>
          </cell>
          <cell r="C66">
            <v>584.99999999999875</v>
          </cell>
          <cell r="D66"/>
          <cell r="E66">
            <v>0</v>
          </cell>
          <cell r="F66">
            <v>584.99999999999875</v>
          </cell>
          <cell r="H66">
            <v>7990953</v>
          </cell>
          <cell r="I66">
            <v>0</v>
          </cell>
          <cell r="J66">
            <v>522430</v>
          </cell>
          <cell r="K66">
            <v>8513383</v>
          </cell>
          <cell r="L66">
            <v>0</v>
          </cell>
          <cell r="M66">
            <v>497</v>
          </cell>
          <cell r="N66">
            <v>584.99999999999875</v>
          </cell>
          <cell r="Q66">
            <v>7990953</v>
          </cell>
          <cell r="R66">
            <v>0</v>
          </cell>
          <cell r="S66">
            <v>7990953</v>
          </cell>
          <cell r="T66">
            <v>0</v>
          </cell>
          <cell r="U66">
            <v>522430</v>
          </cell>
          <cell r="V66">
            <v>8513383</v>
          </cell>
          <cell r="W66">
            <v>0</v>
          </cell>
          <cell r="Y66">
            <v>0</v>
          </cell>
          <cell r="Z66">
            <v>0</v>
          </cell>
          <cell r="AA66">
            <v>8513383</v>
          </cell>
          <cell r="AC66">
            <v>497</v>
          </cell>
          <cell r="AH66">
            <v>0</v>
          </cell>
          <cell r="AL66">
            <v>0</v>
          </cell>
          <cell r="AM66">
            <v>0</v>
          </cell>
        </row>
        <row r="67">
          <cell r="A67">
            <v>498</v>
          </cell>
          <cell r="B67" t="str">
            <v>VERITAS PREPARATORY</v>
          </cell>
          <cell r="C67">
            <v>350.99999999999994</v>
          </cell>
          <cell r="D67"/>
          <cell r="E67">
            <v>0</v>
          </cell>
          <cell r="F67">
            <v>350.99999999999994</v>
          </cell>
          <cell r="H67">
            <v>4174444</v>
          </cell>
          <cell r="I67">
            <v>0</v>
          </cell>
          <cell r="J67">
            <v>313444</v>
          </cell>
          <cell r="K67">
            <v>4487888</v>
          </cell>
          <cell r="L67">
            <v>0</v>
          </cell>
          <cell r="M67">
            <v>498</v>
          </cell>
          <cell r="N67">
            <v>350.99999999999994</v>
          </cell>
          <cell r="Q67">
            <v>4174444</v>
          </cell>
          <cell r="R67">
            <v>0</v>
          </cell>
          <cell r="S67">
            <v>4174444</v>
          </cell>
          <cell r="T67">
            <v>0</v>
          </cell>
          <cell r="U67">
            <v>313444</v>
          </cell>
          <cell r="V67">
            <v>4487888</v>
          </cell>
          <cell r="W67">
            <v>0</v>
          </cell>
          <cell r="Y67">
            <v>0</v>
          </cell>
          <cell r="Z67">
            <v>0</v>
          </cell>
          <cell r="AA67">
            <v>4487888</v>
          </cell>
          <cell r="AC67">
            <v>498</v>
          </cell>
          <cell r="AH67">
            <v>0</v>
          </cell>
          <cell r="AL67">
            <v>0</v>
          </cell>
          <cell r="AM67">
            <v>0</v>
          </cell>
        </row>
        <row r="68">
          <cell r="A68">
            <v>499</v>
          </cell>
          <cell r="B68" t="str">
            <v>HAMPDEN CS OF SCIENCE EAST</v>
          </cell>
          <cell r="C68">
            <v>530.00000000000011</v>
          </cell>
          <cell r="D68"/>
          <cell r="E68">
            <v>0</v>
          </cell>
          <cell r="F68">
            <v>530.00000000000011</v>
          </cell>
          <cell r="H68">
            <v>6064345</v>
          </cell>
          <cell r="I68">
            <v>0</v>
          </cell>
          <cell r="J68">
            <v>473291</v>
          </cell>
          <cell r="K68">
            <v>6537636</v>
          </cell>
          <cell r="L68">
            <v>0</v>
          </cell>
          <cell r="M68">
            <v>499</v>
          </cell>
          <cell r="N68">
            <v>530.00000000000011</v>
          </cell>
          <cell r="Q68">
            <v>6064345</v>
          </cell>
          <cell r="R68">
            <v>0</v>
          </cell>
          <cell r="S68">
            <v>6064345</v>
          </cell>
          <cell r="T68">
            <v>0</v>
          </cell>
          <cell r="U68">
            <v>473291</v>
          </cell>
          <cell r="V68">
            <v>6537636</v>
          </cell>
          <cell r="W68">
            <v>0</v>
          </cell>
          <cell r="Y68">
            <v>0</v>
          </cell>
          <cell r="Z68">
            <v>0</v>
          </cell>
          <cell r="AA68">
            <v>6537636</v>
          </cell>
          <cell r="AC68">
            <v>499</v>
          </cell>
          <cell r="AH68">
            <v>0</v>
          </cell>
          <cell r="AL68">
            <v>0</v>
          </cell>
          <cell r="AM68">
            <v>0</v>
          </cell>
        </row>
        <row r="69">
          <cell r="A69">
            <v>3501</v>
          </cell>
          <cell r="B69" t="str">
            <v>PAULO FREIRE SOCIAL JUSTICE</v>
          </cell>
          <cell r="C69">
            <v>324.99999999999994</v>
          </cell>
          <cell r="D69"/>
          <cell r="E69">
            <v>0</v>
          </cell>
          <cell r="F69">
            <v>324.99999999999994</v>
          </cell>
          <cell r="H69">
            <v>4411820</v>
          </cell>
          <cell r="I69">
            <v>352696</v>
          </cell>
          <cell r="J69">
            <v>290224</v>
          </cell>
          <cell r="K69">
            <v>5054740</v>
          </cell>
          <cell r="L69">
            <v>0</v>
          </cell>
          <cell r="M69">
            <v>3501</v>
          </cell>
          <cell r="N69">
            <v>324.99999999999994</v>
          </cell>
          <cell r="Q69">
            <v>4411820</v>
          </cell>
          <cell r="R69">
            <v>0</v>
          </cell>
          <cell r="S69">
            <v>4411820</v>
          </cell>
          <cell r="T69">
            <v>352696</v>
          </cell>
          <cell r="U69">
            <v>290224</v>
          </cell>
          <cell r="V69">
            <v>5054740</v>
          </cell>
          <cell r="W69">
            <v>0</v>
          </cell>
          <cell r="Y69">
            <v>0</v>
          </cell>
          <cell r="Z69">
            <v>0</v>
          </cell>
          <cell r="AA69">
            <v>5054740</v>
          </cell>
          <cell r="AC69">
            <v>3501</v>
          </cell>
          <cell r="AH69">
            <v>0</v>
          </cell>
          <cell r="AL69">
            <v>0</v>
          </cell>
          <cell r="AM69">
            <v>0</v>
          </cell>
        </row>
        <row r="70">
          <cell r="A70">
            <v>3502</v>
          </cell>
          <cell r="B70" t="str">
            <v>BAYSTATE ACADEMY</v>
          </cell>
          <cell r="C70">
            <v>545</v>
          </cell>
          <cell r="D70"/>
          <cell r="E70">
            <v>0</v>
          </cell>
          <cell r="F70">
            <v>545</v>
          </cell>
          <cell r="H70">
            <v>6821549</v>
          </cell>
          <cell r="I70">
            <v>0</v>
          </cell>
          <cell r="J70">
            <v>486682</v>
          </cell>
          <cell r="K70">
            <v>7308231</v>
          </cell>
          <cell r="L70">
            <v>0</v>
          </cell>
          <cell r="M70">
            <v>3502</v>
          </cell>
          <cell r="N70">
            <v>545</v>
          </cell>
          <cell r="Q70">
            <v>6821549</v>
          </cell>
          <cell r="R70">
            <v>0</v>
          </cell>
          <cell r="S70">
            <v>6821549</v>
          </cell>
          <cell r="T70">
            <v>0</v>
          </cell>
          <cell r="U70">
            <v>486682</v>
          </cell>
          <cell r="V70">
            <v>7308231</v>
          </cell>
          <cell r="W70">
            <v>0</v>
          </cell>
          <cell r="Y70">
            <v>0</v>
          </cell>
          <cell r="Z70">
            <v>0</v>
          </cell>
          <cell r="AA70">
            <v>7308231</v>
          </cell>
          <cell r="AC70">
            <v>3502</v>
          </cell>
          <cell r="AH70">
            <v>0</v>
          </cell>
          <cell r="AL70">
            <v>0</v>
          </cell>
          <cell r="AM70">
            <v>0</v>
          </cell>
        </row>
        <row r="71">
          <cell r="A71">
            <v>3503</v>
          </cell>
          <cell r="B71" t="str">
            <v>COLLEGIATE CS OF LOWELL</v>
          </cell>
          <cell r="C71">
            <v>843.00000000000011</v>
          </cell>
          <cell r="D71"/>
          <cell r="E71">
            <v>0</v>
          </cell>
          <cell r="F71">
            <v>843.00000000000011</v>
          </cell>
          <cell r="H71">
            <v>9730809</v>
          </cell>
          <cell r="I71">
            <v>304275</v>
          </cell>
          <cell r="J71">
            <v>752787</v>
          </cell>
          <cell r="K71">
            <v>10787871</v>
          </cell>
          <cell r="L71">
            <v>0</v>
          </cell>
          <cell r="M71">
            <v>3503</v>
          </cell>
          <cell r="N71">
            <v>843.00000000000011</v>
          </cell>
          <cell r="Q71">
            <v>9730809</v>
          </cell>
          <cell r="R71">
            <v>0</v>
          </cell>
          <cell r="S71">
            <v>9730809</v>
          </cell>
          <cell r="T71">
            <v>304275</v>
          </cell>
          <cell r="U71">
            <v>752787</v>
          </cell>
          <cell r="V71">
            <v>10787871</v>
          </cell>
          <cell r="W71">
            <v>0</v>
          </cell>
          <cell r="Y71">
            <v>0</v>
          </cell>
          <cell r="Z71">
            <v>0</v>
          </cell>
          <cell r="AA71">
            <v>10787871</v>
          </cell>
          <cell r="AC71">
            <v>3503</v>
          </cell>
          <cell r="AH71">
            <v>0</v>
          </cell>
          <cell r="AL71">
            <v>0</v>
          </cell>
          <cell r="AM71">
            <v>0</v>
          </cell>
        </row>
        <row r="72">
          <cell r="A72">
            <v>3504</v>
          </cell>
          <cell r="B72" t="str">
            <v>CITY ON A HILL - DUDLEY SQUARE</v>
          </cell>
          <cell r="C72">
            <v>279.99999999999977</v>
          </cell>
          <cell r="D72"/>
          <cell r="E72">
            <v>0</v>
          </cell>
          <cell r="F72">
            <v>279.99999999999977</v>
          </cell>
          <cell r="H72">
            <v>5152224</v>
          </cell>
          <cell r="I72">
            <v>96534</v>
          </cell>
          <cell r="J72">
            <v>250040</v>
          </cell>
          <cell r="K72">
            <v>5498798</v>
          </cell>
          <cell r="L72">
            <v>0</v>
          </cell>
          <cell r="M72">
            <v>3504</v>
          </cell>
          <cell r="N72">
            <v>279.99999999999977</v>
          </cell>
          <cell r="Q72">
            <v>5152224</v>
          </cell>
          <cell r="R72">
            <v>0</v>
          </cell>
          <cell r="S72">
            <v>5152224</v>
          </cell>
          <cell r="T72">
            <v>96534</v>
          </cell>
          <cell r="U72">
            <v>250040</v>
          </cell>
          <cell r="V72">
            <v>5498798</v>
          </cell>
          <cell r="W72">
            <v>0</v>
          </cell>
          <cell r="Y72">
            <v>0</v>
          </cell>
          <cell r="Z72">
            <v>0</v>
          </cell>
          <cell r="AA72">
            <v>5498798</v>
          </cell>
          <cell r="AC72">
            <v>3504</v>
          </cell>
          <cell r="AH72">
            <v>0</v>
          </cell>
          <cell r="AL72">
            <v>0</v>
          </cell>
          <cell r="AM72">
            <v>0</v>
          </cell>
        </row>
        <row r="73">
          <cell r="A73">
            <v>3506</v>
          </cell>
          <cell r="B73" t="str">
            <v>PIONEER CS OF SCIENCE II</v>
          </cell>
          <cell r="C73">
            <v>360.0000000000008</v>
          </cell>
          <cell r="D73"/>
          <cell r="E73">
            <v>0</v>
          </cell>
          <cell r="F73">
            <v>360.0000000000008</v>
          </cell>
          <cell r="H73">
            <v>4687891.0041369079</v>
          </cell>
          <cell r="I73">
            <v>0</v>
          </cell>
          <cell r="J73">
            <v>321480</v>
          </cell>
          <cell r="K73">
            <v>5009371.0041369079</v>
          </cell>
          <cell r="L73">
            <v>0</v>
          </cell>
          <cell r="M73">
            <v>3506</v>
          </cell>
          <cell r="N73">
            <v>360.0000000000008</v>
          </cell>
          <cell r="Q73">
            <v>4701648</v>
          </cell>
          <cell r="R73">
            <v>13756.995863091714</v>
          </cell>
          <cell r="S73">
            <v>4687891.0041369088</v>
          </cell>
          <cell r="T73">
            <v>0</v>
          </cell>
          <cell r="U73">
            <v>321480</v>
          </cell>
          <cell r="V73">
            <v>5009371.0041369088</v>
          </cell>
          <cell r="W73">
            <v>0</v>
          </cell>
          <cell r="Y73">
            <v>0</v>
          </cell>
          <cell r="Z73">
            <v>0</v>
          </cell>
          <cell r="AA73">
            <v>5009371.0041369088</v>
          </cell>
          <cell r="AC73">
            <v>3506</v>
          </cell>
          <cell r="AH73">
            <v>0</v>
          </cell>
          <cell r="AL73">
            <v>0</v>
          </cell>
          <cell r="AM73">
            <v>0</v>
          </cell>
        </row>
        <row r="74">
          <cell r="A74">
            <v>3507</v>
          </cell>
          <cell r="B74" t="str">
            <v>CITY ON A HILL NEW BEDFORD</v>
          </cell>
          <cell r="C74">
            <v>250</v>
          </cell>
          <cell r="D74"/>
          <cell r="E74">
            <v>0</v>
          </cell>
          <cell r="F74">
            <v>250</v>
          </cell>
          <cell r="H74">
            <v>3407520</v>
          </cell>
          <cell r="I74">
            <v>101818</v>
          </cell>
          <cell r="J74">
            <v>223244</v>
          </cell>
          <cell r="K74">
            <v>3732582</v>
          </cell>
          <cell r="L74">
            <v>0</v>
          </cell>
          <cell r="M74">
            <v>3507</v>
          </cell>
          <cell r="N74">
            <v>250</v>
          </cell>
          <cell r="Q74">
            <v>3407520</v>
          </cell>
          <cell r="R74">
            <v>0</v>
          </cell>
          <cell r="S74">
            <v>3407520</v>
          </cell>
          <cell r="T74">
            <v>101818</v>
          </cell>
          <cell r="U74">
            <v>223244</v>
          </cell>
          <cell r="V74">
            <v>3732582</v>
          </cell>
          <cell r="W74">
            <v>0</v>
          </cell>
          <cell r="Y74">
            <v>0</v>
          </cell>
          <cell r="Z74">
            <v>0</v>
          </cell>
          <cell r="AA74">
            <v>3732582</v>
          </cell>
          <cell r="AC74">
            <v>3507</v>
          </cell>
          <cell r="AH74">
            <v>0</v>
          </cell>
          <cell r="AL74">
            <v>0</v>
          </cell>
          <cell r="AM74">
            <v>0</v>
          </cell>
        </row>
        <row r="75">
          <cell r="A75">
            <v>3508</v>
          </cell>
          <cell r="B75" t="str">
            <v>PHOENIX CHARTER ACADEMY SPRINGFIELD</v>
          </cell>
          <cell r="C75">
            <v>214.99999999999991</v>
          </cell>
          <cell r="D75"/>
          <cell r="E75">
            <v>0</v>
          </cell>
          <cell r="F75">
            <v>214.99999999999991</v>
          </cell>
          <cell r="H75">
            <v>2973472</v>
          </cell>
          <cell r="I75">
            <v>0</v>
          </cell>
          <cell r="J75">
            <v>191996</v>
          </cell>
          <cell r="K75">
            <v>3165468</v>
          </cell>
          <cell r="L75">
            <v>0</v>
          </cell>
          <cell r="M75">
            <v>3508</v>
          </cell>
          <cell r="N75">
            <v>214.99999999999991</v>
          </cell>
          <cell r="Q75">
            <v>2973472</v>
          </cell>
          <cell r="R75">
            <v>0</v>
          </cell>
          <cell r="S75">
            <v>2973472</v>
          </cell>
          <cell r="T75">
            <v>0</v>
          </cell>
          <cell r="U75">
            <v>191996</v>
          </cell>
          <cell r="V75">
            <v>3165468</v>
          </cell>
          <cell r="W75">
            <v>0</v>
          </cell>
          <cell r="Y75">
            <v>0</v>
          </cell>
          <cell r="Z75">
            <v>0</v>
          </cell>
          <cell r="AA75">
            <v>3165468</v>
          </cell>
          <cell r="AC75">
            <v>3508</v>
          </cell>
          <cell r="AH75">
            <v>0</v>
          </cell>
          <cell r="AL75">
            <v>0</v>
          </cell>
          <cell r="AM75">
            <v>0</v>
          </cell>
        </row>
        <row r="76">
          <cell r="A76">
            <v>3509</v>
          </cell>
          <cell r="B76" t="str">
            <v>ARGOSY COLLEGIATE</v>
          </cell>
          <cell r="C76">
            <v>490.00000000000011</v>
          </cell>
          <cell r="D76"/>
          <cell r="E76">
            <v>0</v>
          </cell>
          <cell r="F76">
            <v>490.00000000000011</v>
          </cell>
          <cell r="H76">
            <v>5790495</v>
          </cell>
          <cell r="I76">
            <v>0</v>
          </cell>
          <cell r="J76">
            <v>437570</v>
          </cell>
          <cell r="K76">
            <v>6228065</v>
          </cell>
          <cell r="L76">
            <v>0</v>
          </cell>
          <cell r="M76">
            <v>3509</v>
          </cell>
          <cell r="N76">
            <v>490.00000000000011</v>
          </cell>
          <cell r="Q76">
            <v>5790495</v>
          </cell>
          <cell r="R76">
            <v>0</v>
          </cell>
          <cell r="S76">
            <v>5790495</v>
          </cell>
          <cell r="T76">
            <v>0</v>
          </cell>
          <cell r="U76">
            <v>437570</v>
          </cell>
          <cell r="V76">
            <v>6228065</v>
          </cell>
          <cell r="W76">
            <v>0</v>
          </cell>
          <cell r="Y76">
            <v>0</v>
          </cell>
          <cell r="Z76">
            <v>0</v>
          </cell>
          <cell r="AA76">
            <v>6228065</v>
          </cell>
          <cell r="AC76">
            <v>3509</v>
          </cell>
          <cell r="AH76">
            <v>0</v>
          </cell>
          <cell r="AL76">
            <v>0</v>
          </cell>
          <cell r="AM76">
            <v>0</v>
          </cell>
        </row>
        <row r="77">
          <cell r="A77">
            <v>3510</v>
          </cell>
          <cell r="B77" t="str">
            <v>SPRINGFIELD PREPARATORY</v>
          </cell>
          <cell r="C77">
            <v>269.99999999999977</v>
          </cell>
          <cell r="D77"/>
          <cell r="E77">
            <v>0</v>
          </cell>
          <cell r="F77">
            <v>269.99999999999977</v>
          </cell>
          <cell r="H77">
            <v>3343265</v>
          </cell>
          <cell r="I77">
            <v>0</v>
          </cell>
          <cell r="J77">
            <v>241105</v>
          </cell>
          <cell r="K77">
            <v>3584370</v>
          </cell>
          <cell r="L77">
            <v>0</v>
          </cell>
          <cell r="M77">
            <v>3510</v>
          </cell>
          <cell r="N77">
            <v>269.99999999999977</v>
          </cell>
          <cell r="Q77">
            <v>3343265</v>
          </cell>
          <cell r="R77">
            <v>0</v>
          </cell>
          <cell r="S77">
            <v>3343265</v>
          </cell>
          <cell r="T77">
            <v>0</v>
          </cell>
          <cell r="U77">
            <v>241105</v>
          </cell>
          <cell r="V77">
            <v>3584370</v>
          </cell>
          <cell r="W77">
            <v>0</v>
          </cell>
          <cell r="Y77">
            <v>0</v>
          </cell>
          <cell r="Z77">
            <v>0</v>
          </cell>
          <cell r="AA77">
            <v>3584370</v>
          </cell>
          <cell r="AC77">
            <v>3510</v>
          </cell>
          <cell r="AH77">
            <v>0</v>
          </cell>
          <cell r="AL77">
            <v>0</v>
          </cell>
          <cell r="AM77">
            <v>0</v>
          </cell>
        </row>
        <row r="78">
          <cell r="A78">
            <v>3513</v>
          </cell>
          <cell r="B78" t="str">
            <v>NEW HEIGHTS CS OF BROCKTON</v>
          </cell>
          <cell r="C78">
            <v>525.00000000000023</v>
          </cell>
          <cell r="D78"/>
          <cell r="E78">
            <v>0</v>
          </cell>
          <cell r="F78">
            <v>525.00000000000023</v>
          </cell>
          <cell r="H78">
            <v>6439445</v>
          </cell>
          <cell r="I78">
            <v>0</v>
          </cell>
          <cell r="J78">
            <v>468825</v>
          </cell>
          <cell r="K78">
            <v>6908270</v>
          </cell>
          <cell r="L78">
            <v>0</v>
          </cell>
          <cell r="M78">
            <v>3513</v>
          </cell>
          <cell r="N78">
            <v>525.00000000000023</v>
          </cell>
          <cell r="Q78">
            <v>6439445</v>
          </cell>
          <cell r="R78">
            <v>0</v>
          </cell>
          <cell r="S78">
            <v>6439445</v>
          </cell>
          <cell r="T78">
            <v>0</v>
          </cell>
          <cell r="U78">
            <v>468825</v>
          </cell>
          <cell r="V78">
            <v>6908270</v>
          </cell>
          <cell r="W78">
            <v>0</v>
          </cell>
          <cell r="Y78">
            <v>0</v>
          </cell>
          <cell r="Z78">
            <v>0</v>
          </cell>
          <cell r="AA78">
            <v>6908270</v>
          </cell>
          <cell r="AC78">
            <v>3513</v>
          </cell>
          <cell r="AH78">
            <v>0</v>
          </cell>
          <cell r="AL78">
            <v>0</v>
          </cell>
          <cell r="AM78">
            <v>0</v>
          </cell>
        </row>
        <row r="79">
          <cell r="A79">
            <v>3514</v>
          </cell>
          <cell r="B79" t="str">
            <v>LIBERTAS ACADEMY</v>
          </cell>
          <cell r="C79">
            <v>180</v>
          </cell>
          <cell r="D79"/>
          <cell r="E79">
            <v>0</v>
          </cell>
          <cell r="F79">
            <v>180</v>
          </cell>
          <cell r="H79">
            <v>2313448</v>
          </cell>
          <cell r="I79">
            <v>0</v>
          </cell>
          <cell r="J79">
            <v>160740</v>
          </cell>
          <cell r="K79">
            <v>2474188</v>
          </cell>
          <cell r="L79">
            <v>0</v>
          </cell>
          <cell r="M79">
            <v>3514</v>
          </cell>
          <cell r="N79">
            <v>180</v>
          </cell>
          <cell r="Q79">
            <v>2313448</v>
          </cell>
          <cell r="R79">
            <v>0</v>
          </cell>
          <cell r="S79">
            <v>2313448</v>
          </cell>
          <cell r="T79">
            <v>0</v>
          </cell>
          <cell r="U79">
            <v>160740</v>
          </cell>
          <cell r="V79">
            <v>2474188</v>
          </cell>
          <cell r="W79">
            <v>0</v>
          </cell>
          <cell r="Y79">
            <v>0</v>
          </cell>
          <cell r="Z79">
            <v>0</v>
          </cell>
          <cell r="AA79">
            <v>2474188</v>
          </cell>
          <cell r="AC79">
            <v>3514</v>
          </cell>
          <cell r="AH79">
            <v>0</v>
          </cell>
          <cell r="AL79">
            <v>0</v>
          </cell>
          <cell r="AM79">
            <v>0</v>
          </cell>
        </row>
        <row r="80">
          <cell r="A80">
            <v>3515</v>
          </cell>
          <cell r="B80" t="str">
            <v xml:space="preserve">OLD STURBRIDGE ACADEMY </v>
          </cell>
          <cell r="C80">
            <v>200</v>
          </cell>
          <cell r="D80"/>
          <cell r="E80">
            <v>0</v>
          </cell>
          <cell r="F80">
            <v>200</v>
          </cell>
          <cell r="H80">
            <v>2321800</v>
          </cell>
          <cell r="I80">
            <v>0</v>
          </cell>
          <cell r="J80">
            <v>178615</v>
          </cell>
          <cell r="K80">
            <v>2500415</v>
          </cell>
          <cell r="L80">
            <v>0</v>
          </cell>
          <cell r="M80">
            <v>3515</v>
          </cell>
          <cell r="N80">
            <v>200</v>
          </cell>
          <cell r="Q80">
            <v>2321800</v>
          </cell>
          <cell r="R80">
            <v>0</v>
          </cell>
          <cell r="S80">
            <v>2321800</v>
          </cell>
          <cell r="T80">
            <v>0</v>
          </cell>
          <cell r="U80">
            <v>178615</v>
          </cell>
          <cell r="V80">
            <v>2500415</v>
          </cell>
          <cell r="W80">
            <v>0</v>
          </cell>
          <cell r="Y80">
            <v>0</v>
          </cell>
          <cell r="Z80">
            <v>0</v>
          </cell>
          <cell r="AA80">
            <v>2500415</v>
          </cell>
        </row>
        <row r="81">
          <cell r="A81">
            <v>3516</v>
          </cell>
          <cell r="B81" t="str">
            <v>HAMPDEN CS OF SCIENCE WEST</v>
          </cell>
          <cell r="C81">
            <v>252</v>
          </cell>
          <cell r="D81"/>
          <cell r="E81">
            <v>0</v>
          </cell>
          <cell r="F81">
            <v>252</v>
          </cell>
          <cell r="H81">
            <v>3398284</v>
          </cell>
          <cell r="I81">
            <v>0</v>
          </cell>
          <cell r="J81">
            <v>225040</v>
          </cell>
          <cell r="K81">
            <v>3623324</v>
          </cell>
          <cell r="L81">
            <v>0</v>
          </cell>
          <cell r="M81">
            <v>3516</v>
          </cell>
          <cell r="N81">
            <v>252</v>
          </cell>
          <cell r="Q81">
            <v>3398284</v>
          </cell>
          <cell r="R81">
            <v>0</v>
          </cell>
          <cell r="S81">
            <v>3398284</v>
          </cell>
          <cell r="T81">
            <v>0</v>
          </cell>
          <cell r="U81">
            <v>225040</v>
          </cell>
          <cell r="V81">
            <v>3623324</v>
          </cell>
          <cell r="W81">
            <v>0</v>
          </cell>
          <cell r="Y81">
            <v>0</v>
          </cell>
          <cell r="Z81">
            <v>0</v>
          </cell>
          <cell r="AA81">
            <v>3623324</v>
          </cell>
        </row>
        <row r="82">
          <cell r="A82">
            <v>3517</v>
          </cell>
          <cell r="B82" t="str">
            <v>MAP ACADEMY</v>
          </cell>
          <cell r="C82">
            <v>130.00000000000006</v>
          </cell>
          <cell r="D82"/>
          <cell r="E82">
            <v>0</v>
          </cell>
          <cell r="F82">
            <v>130.00000000000006</v>
          </cell>
          <cell r="H82">
            <v>1867448</v>
          </cell>
          <cell r="I82">
            <v>0</v>
          </cell>
          <cell r="J82">
            <v>116088</v>
          </cell>
          <cell r="K82">
            <v>1983536</v>
          </cell>
          <cell r="L82">
            <v>0</v>
          </cell>
          <cell r="M82">
            <v>3517</v>
          </cell>
          <cell r="N82">
            <v>130.00000000000006</v>
          </cell>
          <cell r="Q82">
            <v>1867448</v>
          </cell>
          <cell r="R82">
            <v>0</v>
          </cell>
          <cell r="S82">
            <v>1867448</v>
          </cell>
          <cell r="T82">
            <v>0</v>
          </cell>
          <cell r="U82">
            <v>116088</v>
          </cell>
          <cell r="V82">
            <v>1983536</v>
          </cell>
          <cell r="W82">
            <v>0</v>
          </cell>
          <cell r="Y82">
            <v>0</v>
          </cell>
          <cell r="Z82">
            <v>0</v>
          </cell>
          <cell r="AA82">
            <v>1983536</v>
          </cell>
        </row>
        <row r="83">
          <cell r="A83">
            <v>3518</v>
          </cell>
          <cell r="B83" t="str">
            <v>PHOENIX CHARTER ACADEMY LAWRENCE</v>
          </cell>
          <cell r="C83">
            <v>175.00000000000009</v>
          </cell>
          <cell r="D83"/>
          <cell r="E83">
            <v>0</v>
          </cell>
          <cell r="F83">
            <v>175.00000000000009</v>
          </cell>
          <cell r="H83">
            <v>2145208</v>
          </cell>
          <cell r="I83">
            <v>0</v>
          </cell>
          <cell r="J83">
            <v>156276</v>
          </cell>
          <cell r="K83">
            <v>2301484</v>
          </cell>
          <cell r="L83">
            <v>0</v>
          </cell>
          <cell r="M83">
            <v>8002</v>
          </cell>
          <cell r="N83">
            <v>175.00000000000009</v>
          </cell>
          <cell r="Q83">
            <v>2145208</v>
          </cell>
          <cell r="R83">
            <v>0</v>
          </cell>
          <cell r="S83">
            <v>2145208</v>
          </cell>
          <cell r="T83">
            <v>0</v>
          </cell>
          <cell r="U83">
            <v>156276</v>
          </cell>
          <cell r="V83">
            <v>2301484</v>
          </cell>
          <cell r="W83">
            <v>0</v>
          </cell>
          <cell r="Y83">
            <v>0</v>
          </cell>
          <cell r="Z83">
            <v>0</v>
          </cell>
          <cell r="AA83">
            <v>2301484</v>
          </cell>
        </row>
        <row r="84">
          <cell r="A84">
            <v>8001</v>
          </cell>
          <cell r="B84" t="str">
            <v>EQUITY LAB CS</v>
          </cell>
          <cell r="C84">
            <v>160</v>
          </cell>
          <cell r="D84"/>
          <cell r="E84">
            <v>0</v>
          </cell>
          <cell r="F84">
            <v>160</v>
          </cell>
          <cell r="H84">
            <v>2108000</v>
          </cell>
          <cell r="I84">
            <v>0</v>
          </cell>
          <cell r="J84">
            <v>142880</v>
          </cell>
          <cell r="K84">
            <v>2250880</v>
          </cell>
          <cell r="L84">
            <v>0</v>
          </cell>
          <cell r="M84">
            <v>8001</v>
          </cell>
          <cell r="N84">
            <v>160</v>
          </cell>
          <cell r="Q84">
            <v>2108000</v>
          </cell>
          <cell r="R84">
            <v>0</v>
          </cell>
          <cell r="S84">
            <v>2108000</v>
          </cell>
          <cell r="T84">
            <v>0</v>
          </cell>
          <cell r="U84">
            <v>142880</v>
          </cell>
          <cell r="V84">
            <v>2250880</v>
          </cell>
          <cell r="W84">
            <v>0</v>
          </cell>
          <cell r="Y84">
            <v>0</v>
          </cell>
          <cell r="Z84">
            <v>0</v>
          </cell>
          <cell r="AA84">
            <v>2250880</v>
          </cell>
        </row>
        <row r="85">
          <cell r="A85">
            <v>9999</v>
          </cell>
          <cell r="B85" t="str">
            <v>STATE TOTAL</v>
          </cell>
          <cell r="C85">
            <v>44985</v>
          </cell>
          <cell r="D85">
            <v>0</v>
          </cell>
          <cell r="E85">
            <v>0</v>
          </cell>
          <cell r="F85">
            <v>44985</v>
          </cell>
          <cell r="H85">
            <v>619531163.69092786</v>
          </cell>
          <cell r="I85">
            <v>3821302</v>
          </cell>
          <cell r="J85">
            <v>40171835</v>
          </cell>
          <cell r="K85">
            <v>663524300.69092774</v>
          </cell>
          <cell r="L85">
            <v>0</v>
          </cell>
          <cell r="M85">
            <v>9999</v>
          </cell>
          <cell r="N85">
            <v>44985</v>
          </cell>
          <cell r="O85">
            <v>0</v>
          </cell>
          <cell r="P85">
            <v>0</v>
          </cell>
          <cell r="Q85">
            <v>621991236</v>
          </cell>
          <cell r="R85">
            <v>2460072.3090721495</v>
          </cell>
          <cell r="S85">
            <v>619531163.69092786</v>
          </cell>
          <cell r="T85">
            <v>3821302</v>
          </cell>
          <cell r="U85">
            <v>40171835</v>
          </cell>
          <cell r="V85">
            <v>663524300.69092774</v>
          </cell>
          <cell r="W85">
            <v>0</v>
          </cell>
          <cell r="X85">
            <v>0</v>
          </cell>
          <cell r="Y85">
            <v>0</v>
          </cell>
          <cell r="Z85">
            <v>0</v>
          </cell>
          <cell r="AA85">
            <v>663524300.69092774</v>
          </cell>
          <cell r="AC85">
            <v>999</v>
          </cell>
          <cell r="AD85">
            <v>0</v>
          </cell>
          <cell r="AE85">
            <v>0</v>
          </cell>
          <cell r="AF85">
            <v>0</v>
          </cell>
          <cell r="AG85">
            <v>0</v>
          </cell>
          <cell r="AH85">
            <v>0</v>
          </cell>
          <cell r="AI85">
            <v>0</v>
          </cell>
          <cell r="AJ85">
            <v>0</v>
          </cell>
          <cell r="AK85">
            <v>0</v>
          </cell>
          <cell r="AL85">
            <v>0</v>
          </cell>
          <cell r="AM85">
            <v>0</v>
          </cell>
        </row>
      </sheetData>
      <sheetData sheetId="23">
        <row r="10">
          <cell r="A10">
            <v>409</v>
          </cell>
          <cell r="B10" t="str">
            <v>ALMA DEL MAR</v>
          </cell>
          <cell r="C10">
            <v>436</v>
          </cell>
          <cell r="D10"/>
          <cell r="E10">
            <v>0</v>
          </cell>
          <cell r="F10">
            <v>436</v>
          </cell>
          <cell r="H10">
            <v>5159624</v>
          </cell>
          <cell r="I10">
            <v>0</v>
          </cell>
          <cell r="J10">
            <v>389348</v>
          </cell>
          <cell r="K10">
            <v>5548972</v>
          </cell>
          <cell r="L10">
            <v>0</v>
          </cell>
          <cell r="M10">
            <v>409</v>
          </cell>
          <cell r="N10">
            <v>436</v>
          </cell>
          <cell r="Q10">
            <v>5159624</v>
          </cell>
          <cell r="R10">
            <v>0</v>
          </cell>
          <cell r="S10">
            <v>5159624</v>
          </cell>
          <cell r="T10">
            <v>0</v>
          </cell>
          <cell r="U10">
            <v>389348</v>
          </cell>
          <cell r="V10">
            <v>5548972</v>
          </cell>
          <cell r="W10">
            <v>0</v>
          </cell>
          <cell r="Y10">
            <v>0</v>
          </cell>
          <cell r="Z10">
            <v>0</v>
          </cell>
          <cell r="AA10">
            <v>5548972</v>
          </cell>
          <cell r="AC10">
            <v>409</v>
          </cell>
          <cell r="AH10">
            <v>0</v>
          </cell>
          <cell r="AL10">
            <v>0</v>
          </cell>
          <cell r="AM10">
            <v>0</v>
          </cell>
        </row>
        <row r="11">
          <cell r="A11">
            <v>410</v>
          </cell>
          <cell r="B11" t="str">
            <v>EXCEL ACADEMY</v>
          </cell>
          <cell r="C11">
            <v>1316</v>
          </cell>
          <cell r="D11"/>
          <cell r="E11">
            <v>0</v>
          </cell>
          <cell r="F11">
            <v>1316</v>
          </cell>
          <cell r="H11">
            <v>19227706.249280445</v>
          </cell>
          <cell r="I11">
            <v>0</v>
          </cell>
          <cell r="J11">
            <v>1175188</v>
          </cell>
          <cell r="K11">
            <v>20402894.249280445</v>
          </cell>
          <cell r="L11">
            <v>0</v>
          </cell>
          <cell r="M11">
            <v>410</v>
          </cell>
          <cell r="N11">
            <v>1316</v>
          </cell>
          <cell r="Q11">
            <v>19227762</v>
          </cell>
          <cell r="R11">
            <v>10776.750719553726</v>
          </cell>
          <cell r="S11">
            <v>19216985.249280438</v>
          </cell>
          <cell r="T11">
            <v>0</v>
          </cell>
          <cell r="U11">
            <v>1174295</v>
          </cell>
          <cell r="V11">
            <v>20391280.249280438</v>
          </cell>
          <cell r="W11">
            <v>10721</v>
          </cell>
          <cell r="Y11">
            <v>893</v>
          </cell>
          <cell r="Z11">
            <v>11614</v>
          </cell>
          <cell r="AA11">
            <v>20402894.249280438</v>
          </cell>
          <cell r="AC11">
            <v>410</v>
          </cell>
          <cell r="AH11">
            <v>0</v>
          </cell>
          <cell r="AL11">
            <v>0</v>
          </cell>
          <cell r="AM11">
            <v>0</v>
          </cell>
        </row>
        <row r="12">
          <cell r="A12">
            <v>412</v>
          </cell>
          <cell r="B12" t="str">
            <v>ACADEMY OF THE PACIFIC RIM</v>
          </cell>
          <cell r="C12">
            <v>545</v>
          </cell>
          <cell r="D12"/>
          <cell r="E12">
            <v>0</v>
          </cell>
          <cell r="F12">
            <v>545</v>
          </cell>
          <cell r="H12">
            <v>8812570</v>
          </cell>
          <cell r="I12">
            <v>0</v>
          </cell>
          <cell r="J12">
            <v>486685</v>
          </cell>
          <cell r="K12">
            <v>9299255</v>
          </cell>
          <cell r="L12">
            <v>0</v>
          </cell>
          <cell r="M12">
            <v>412</v>
          </cell>
          <cell r="N12">
            <v>545</v>
          </cell>
          <cell r="Q12">
            <v>8812570</v>
          </cell>
          <cell r="R12">
            <v>0</v>
          </cell>
          <cell r="S12">
            <v>8812570</v>
          </cell>
          <cell r="T12">
            <v>0</v>
          </cell>
          <cell r="U12">
            <v>486685</v>
          </cell>
          <cell r="V12">
            <v>9299255</v>
          </cell>
          <cell r="W12">
            <v>0</v>
          </cell>
          <cell r="Y12">
            <v>0</v>
          </cell>
          <cell r="Z12">
            <v>0</v>
          </cell>
          <cell r="AA12">
            <v>9299255</v>
          </cell>
          <cell r="AC12">
            <v>412</v>
          </cell>
          <cell r="AH12">
            <v>0</v>
          </cell>
          <cell r="AL12">
            <v>0</v>
          </cell>
          <cell r="AM12">
            <v>0</v>
          </cell>
        </row>
        <row r="13">
          <cell r="A13">
            <v>413</v>
          </cell>
          <cell r="B13" t="str">
            <v>FOUR RIVERS</v>
          </cell>
          <cell r="C13">
            <v>220</v>
          </cell>
          <cell r="D13"/>
          <cell r="E13">
            <v>0</v>
          </cell>
          <cell r="F13">
            <v>220</v>
          </cell>
          <cell r="H13">
            <v>3599399.31405601</v>
          </cell>
          <cell r="I13">
            <v>0</v>
          </cell>
          <cell r="J13">
            <v>196460</v>
          </cell>
          <cell r="K13">
            <v>3795859.31405601</v>
          </cell>
          <cell r="L13">
            <v>0</v>
          </cell>
          <cell r="M13">
            <v>413</v>
          </cell>
          <cell r="N13">
            <v>220</v>
          </cell>
          <cell r="Q13">
            <v>3645129</v>
          </cell>
          <cell r="R13">
            <v>45729.685943989942</v>
          </cell>
          <cell r="S13">
            <v>3599399.31405601</v>
          </cell>
          <cell r="T13">
            <v>0</v>
          </cell>
          <cell r="U13">
            <v>196460</v>
          </cell>
          <cell r="V13">
            <v>3795859.31405601</v>
          </cell>
          <cell r="W13">
            <v>0</v>
          </cell>
          <cell r="Y13">
            <v>0</v>
          </cell>
          <cell r="Z13">
            <v>0</v>
          </cell>
          <cell r="AA13">
            <v>3795859.31405601</v>
          </cell>
          <cell r="AC13">
            <v>413</v>
          </cell>
          <cell r="AH13">
            <v>0</v>
          </cell>
          <cell r="AL13">
            <v>0</v>
          </cell>
          <cell r="AM13">
            <v>0</v>
          </cell>
        </row>
        <row r="14">
          <cell r="A14">
            <v>414</v>
          </cell>
          <cell r="B14" t="str">
            <v>BERKSHIRE ARTS AND TECHNOLOGY</v>
          </cell>
          <cell r="C14">
            <v>363</v>
          </cell>
          <cell r="D14"/>
          <cell r="E14">
            <v>0</v>
          </cell>
          <cell r="F14">
            <v>363</v>
          </cell>
          <cell r="H14">
            <v>5008920</v>
          </cell>
          <cell r="I14">
            <v>0</v>
          </cell>
          <cell r="J14">
            <v>324159</v>
          </cell>
          <cell r="K14">
            <v>5333079</v>
          </cell>
          <cell r="L14">
            <v>0</v>
          </cell>
          <cell r="M14">
            <v>414</v>
          </cell>
          <cell r="N14">
            <v>363</v>
          </cell>
          <cell r="Q14">
            <v>5008920</v>
          </cell>
          <cell r="R14">
            <v>0</v>
          </cell>
          <cell r="S14">
            <v>5008920</v>
          </cell>
          <cell r="T14">
            <v>0</v>
          </cell>
          <cell r="U14">
            <v>324159</v>
          </cell>
          <cell r="V14">
            <v>5333079</v>
          </cell>
          <cell r="W14">
            <v>0</v>
          </cell>
          <cell r="Y14">
            <v>0</v>
          </cell>
          <cell r="Z14">
            <v>0</v>
          </cell>
          <cell r="AA14">
            <v>5333079</v>
          </cell>
          <cell r="AC14">
            <v>414</v>
          </cell>
          <cell r="AH14">
            <v>0</v>
          </cell>
          <cell r="AL14">
            <v>0</v>
          </cell>
          <cell r="AM14">
            <v>0</v>
          </cell>
        </row>
        <row r="15">
          <cell r="A15">
            <v>416</v>
          </cell>
          <cell r="B15" t="str">
            <v>BOSTON PREPARATORY</v>
          </cell>
          <cell r="C15">
            <v>554</v>
          </cell>
          <cell r="D15"/>
          <cell r="E15">
            <v>0</v>
          </cell>
          <cell r="F15">
            <v>554</v>
          </cell>
          <cell r="H15">
            <v>9379879</v>
          </cell>
          <cell r="I15">
            <v>60721</v>
          </cell>
          <cell r="J15">
            <v>494722</v>
          </cell>
          <cell r="K15">
            <v>9935322</v>
          </cell>
          <cell r="L15">
            <v>0</v>
          </cell>
          <cell r="M15">
            <v>416</v>
          </cell>
          <cell r="N15">
            <v>554</v>
          </cell>
          <cell r="Q15">
            <v>9379879</v>
          </cell>
          <cell r="R15">
            <v>0</v>
          </cell>
          <cell r="S15">
            <v>9379879</v>
          </cell>
          <cell r="T15">
            <v>60721</v>
          </cell>
          <cell r="U15">
            <v>494722</v>
          </cell>
          <cell r="V15">
            <v>9935322</v>
          </cell>
          <cell r="W15">
            <v>0</v>
          </cell>
          <cell r="Y15">
            <v>0</v>
          </cell>
          <cell r="Z15">
            <v>0</v>
          </cell>
          <cell r="AA15">
            <v>9935322</v>
          </cell>
          <cell r="AC15">
            <v>416</v>
          </cell>
          <cell r="AH15">
            <v>0</v>
          </cell>
          <cell r="AL15">
            <v>0</v>
          </cell>
          <cell r="AM15">
            <v>0</v>
          </cell>
        </row>
        <row r="16">
          <cell r="A16">
            <v>417</v>
          </cell>
          <cell r="B16" t="str">
            <v>BRIDGE BOSTON</v>
          </cell>
          <cell r="C16">
            <v>335</v>
          </cell>
          <cell r="D16"/>
          <cell r="E16">
            <v>0</v>
          </cell>
          <cell r="F16">
            <v>335</v>
          </cell>
          <cell r="H16">
            <v>5627014</v>
          </cell>
          <cell r="I16">
            <v>0</v>
          </cell>
          <cell r="J16">
            <v>299155</v>
          </cell>
          <cell r="K16">
            <v>5926169</v>
          </cell>
          <cell r="L16">
            <v>0</v>
          </cell>
          <cell r="M16">
            <v>417</v>
          </cell>
          <cell r="N16">
            <v>335</v>
          </cell>
          <cell r="Q16">
            <v>5627014</v>
          </cell>
          <cell r="R16">
            <v>0</v>
          </cell>
          <cell r="S16">
            <v>5627014</v>
          </cell>
          <cell r="T16">
            <v>0</v>
          </cell>
          <cell r="U16">
            <v>299155</v>
          </cell>
          <cell r="V16">
            <v>5926169</v>
          </cell>
          <cell r="W16">
            <v>0</v>
          </cell>
          <cell r="Y16">
            <v>0</v>
          </cell>
          <cell r="Z16">
            <v>0</v>
          </cell>
          <cell r="AA16">
            <v>5926169</v>
          </cell>
          <cell r="AC16">
            <v>417</v>
          </cell>
          <cell r="AH16">
            <v>0</v>
          </cell>
          <cell r="AL16">
            <v>0</v>
          </cell>
          <cell r="AM16">
            <v>0</v>
          </cell>
        </row>
        <row r="17">
          <cell r="A17">
            <v>418</v>
          </cell>
          <cell r="B17" t="str">
            <v>CHRISTA MCAULIFFE</v>
          </cell>
          <cell r="C17">
            <v>396</v>
          </cell>
          <cell r="D17"/>
          <cell r="E17">
            <v>0</v>
          </cell>
          <cell r="F17">
            <v>396</v>
          </cell>
          <cell r="H17">
            <v>5790981</v>
          </cell>
          <cell r="I17">
            <v>0</v>
          </cell>
          <cell r="J17">
            <v>353628</v>
          </cell>
          <cell r="K17">
            <v>6144609</v>
          </cell>
          <cell r="L17">
            <v>0</v>
          </cell>
          <cell r="M17">
            <v>418</v>
          </cell>
          <cell r="N17">
            <v>396</v>
          </cell>
          <cell r="Q17">
            <v>5790981</v>
          </cell>
          <cell r="R17">
            <v>0</v>
          </cell>
          <cell r="S17">
            <v>5790981</v>
          </cell>
          <cell r="T17">
            <v>0</v>
          </cell>
          <cell r="U17">
            <v>353628</v>
          </cell>
          <cell r="V17">
            <v>6144609</v>
          </cell>
          <cell r="W17">
            <v>0</v>
          </cell>
          <cell r="Y17">
            <v>0</v>
          </cell>
          <cell r="Z17">
            <v>0</v>
          </cell>
          <cell r="AA17">
            <v>6144609</v>
          </cell>
          <cell r="AC17">
            <v>418</v>
          </cell>
          <cell r="AH17">
            <v>0</v>
          </cell>
          <cell r="AL17">
            <v>0</v>
          </cell>
          <cell r="AM17">
            <v>0</v>
          </cell>
        </row>
        <row r="18">
          <cell r="A18">
            <v>419</v>
          </cell>
          <cell r="B18" t="str">
            <v>HELEN Y. DAVIS LEADERSHIP ACADEMY</v>
          </cell>
          <cell r="C18">
            <v>216</v>
          </cell>
          <cell r="D18"/>
          <cell r="E18">
            <v>0</v>
          </cell>
          <cell r="F18">
            <v>216</v>
          </cell>
          <cell r="H18">
            <v>3476237.1908455752</v>
          </cell>
          <cell r="I18">
            <v>0</v>
          </cell>
          <cell r="J18">
            <v>192888</v>
          </cell>
          <cell r="K18">
            <v>3669125.1908455752</v>
          </cell>
          <cell r="L18">
            <v>0</v>
          </cell>
          <cell r="M18">
            <v>419</v>
          </cell>
          <cell r="N18">
            <v>216</v>
          </cell>
          <cell r="Q18">
            <v>3476812</v>
          </cell>
          <cell r="R18">
            <v>574.80915442486048</v>
          </cell>
          <cell r="S18">
            <v>3476237.1908455752</v>
          </cell>
          <cell r="T18">
            <v>0</v>
          </cell>
          <cell r="U18">
            <v>192888</v>
          </cell>
          <cell r="V18">
            <v>3669125.1908455752</v>
          </cell>
          <cell r="W18">
            <v>0</v>
          </cell>
          <cell r="Y18">
            <v>0</v>
          </cell>
          <cell r="Z18">
            <v>0</v>
          </cell>
          <cell r="AA18">
            <v>3669125.1908455752</v>
          </cell>
          <cell r="AC18">
            <v>419</v>
          </cell>
          <cell r="AH18">
            <v>0</v>
          </cell>
          <cell r="AL18">
            <v>0</v>
          </cell>
          <cell r="AM18">
            <v>0</v>
          </cell>
        </row>
        <row r="19">
          <cell r="A19">
            <v>420</v>
          </cell>
          <cell r="B19" t="str">
            <v>BENJAMIN BANNEKER</v>
          </cell>
          <cell r="C19">
            <v>350</v>
          </cell>
          <cell r="D19"/>
          <cell r="E19">
            <v>0</v>
          </cell>
          <cell r="F19">
            <v>350</v>
          </cell>
          <cell r="H19">
            <v>7843600.7452771049</v>
          </cell>
          <cell r="I19">
            <v>0</v>
          </cell>
          <cell r="J19">
            <v>312550</v>
          </cell>
          <cell r="K19">
            <v>8156150.7452771049</v>
          </cell>
          <cell r="L19">
            <v>0</v>
          </cell>
          <cell r="M19">
            <v>420</v>
          </cell>
          <cell r="N19">
            <v>350</v>
          </cell>
          <cell r="Q19">
            <v>7856777</v>
          </cell>
          <cell r="R19">
            <v>13176.254722894657</v>
          </cell>
          <cell r="S19">
            <v>7843600.7452771058</v>
          </cell>
          <cell r="T19">
            <v>0</v>
          </cell>
          <cell r="U19">
            <v>312550</v>
          </cell>
          <cell r="V19">
            <v>8156150.7452771058</v>
          </cell>
          <cell r="W19">
            <v>0</v>
          </cell>
          <cell r="Y19">
            <v>0</v>
          </cell>
          <cell r="Z19">
            <v>0</v>
          </cell>
          <cell r="AA19">
            <v>8156150.7452771058</v>
          </cell>
          <cell r="AC19">
            <v>420</v>
          </cell>
          <cell r="AH19">
            <v>0</v>
          </cell>
          <cell r="AL19">
            <v>0</v>
          </cell>
          <cell r="AM19">
            <v>0</v>
          </cell>
        </row>
        <row r="20">
          <cell r="A20">
            <v>426</v>
          </cell>
          <cell r="B20" t="str">
            <v>COMMUNITY DAY - GATEWAY</v>
          </cell>
          <cell r="C20">
            <v>360</v>
          </cell>
          <cell r="D20"/>
          <cell r="E20">
            <v>0</v>
          </cell>
          <cell r="F20">
            <v>360</v>
          </cell>
          <cell r="H20">
            <v>4206481</v>
          </cell>
          <cell r="I20">
            <v>173788</v>
          </cell>
          <cell r="J20">
            <v>321480</v>
          </cell>
          <cell r="K20">
            <v>4701749</v>
          </cell>
          <cell r="L20">
            <v>0</v>
          </cell>
          <cell r="M20">
            <v>426</v>
          </cell>
          <cell r="N20">
            <v>360</v>
          </cell>
          <cell r="Q20">
            <v>4206481</v>
          </cell>
          <cell r="R20">
            <v>0</v>
          </cell>
          <cell r="S20">
            <v>4206481</v>
          </cell>
          <cell r="T20">
            <v>173788</v>
          </cell>
          <cell r="U20">
            <v>321480</v>
          </cell>
          <cell r="V20">
            <v>4701749</v>
          </cell>
          <cell r="W20">
            <v>0</v>
          </cell>
          <cell r="Y20">
            <v>0</v>
          </cell>
          <cell r="Z20">
            <v>0</v>
          </cell>
          <cell r="AA20">
            <v>4701749</v>
          </cell>
          <cell r="AC20">
            <v>426</v>
          </cell>
          <cell r="AH20">
            <v>0</v>
          </cell>
          <cell r="AL20">
            <v>0</v>
          </cell>
          <cell r="AM20">
            <v>0</v>
          </cell>
        </row>
        <row r="21">
          <cell r="A21">
            <v>428</v>
          </cell>
          <cell r="B21" t="str">
            <v>BROOKE</v>
          </cell>
          <cell r="C21">
            <v>1894</v>
          </cell>
          <cell r="D21"/>
          <cell r="E21">
            <v>0</v>
          </cell>
          <cell r="F21">
            <v>1894</v>
          </cell>
          <cell r="H21">
            <v>29369855.588948544</v>
          </cell>
          <cell r="I21">
            <v>0</v>
          </cell>
          <cell r="J21">
            <v>1691342</v>
          </cell>
          <cell r="K21">
            <v>31061197.588948544</v>
          </cell>
          <cell r="L21">
            <v>0</v>
          </cell>
          <cell r="M21">
            <v>428</v>
          </cell>
          <cell r="N21">
            <v>1894</v>
          </cell>
          <cell r="Q21">
            <v>29358269</v>
          </cell>
          <cell r="R21">
            <v>1990.4110514559036</v>
          </cell>
          <cell r="S21">
            <v>29356278.588948544</v>
          </cell>
          <cell r="T21">
            <v>0</v>
          </cell>
          <cell r="U21">
            <v>1690449</v>
          </cell>
          <cell r="V21">
            <v>31046727.588948544</v>
          </cell>
          <cell r="W21">
            <v>13577</v>
          </cell>
          <cell r="Y21">
            <v>893</v>
          </cell>
          <cell r="Z21">
            <v>14470</v>
          </cell>
          <cell r="AA21">
            <v>31061197.588948544</v>
          </cell>
          <cell r="AC21">
            <v>428</v>
          </cell>
          <cell r="AH21">
            <v>0</v>
          </cell>
          <cell r="AL21">
            <v>0</v>
          </cell>
          <cell r="AM21">
            <v>0</v>
          </cell>
        </row>
        <row r="22">
          <cell r="A22">
            <v>429</v>
          </cell>
          <cell r="B22" t="str">
            <v>KIPP ACADEMY LYNN</v>
          </cell>
          <cell r="C22">
            <v>1463</v>
          </cell>
          <cell r="D22"/>
          <cell r="E22">
            <v>0</v>
          </cell>
          <cell r="F22">
            <v>1463</v>
          </cell>
          <cell r="H22">
            <v>18200443</v>
          </cell>
          <cell r="I22">
            <v>273428</v>
          </cell>
          <cell r="J22">
            <v>1306459</v>
          </cell>
          <cell r="K22">
            <v>19780330</v>
          </cell>
          <cell r="L22">
            <v>0</v>
          </cell>
          <cell r="M22">
            <v>429</v>
          </cell>
          <cell r="N22">
            <v>1463</v>
          </cell>
          <cell r="Q22">
            <v>18200443</v>
          </cell>
          <cell r="R22">
            <v>0</v>
          </cell>
          <cell r="S22">
            <v>18200443</v>
          </cell>
          <cell r="T22">
            <v>273428</v>
          </cell>
          <cell r="U22">
            <v>1306459</v>
          </cell>
          <cell r="V22">
            <v>19780330</v>
          </cell>
          <cell r="W22">
            <v>0</v>
          </cell>
          <cell r="Y22">
            <v>0</v>
          </cell>
          <cell r="Z22">
            <v>0</v>
          </cell>
          <cell r="AA22">
            <v>19780330</v>
          </cell>
          <cell r="AC22">
            <v>429</v>
          </cell>
          <cell r="AH22">
            <v>0</v>
          </cell>
          <cell r="AL22">
            <v>0</v>
          </cell>
          <cell r="AM22">
            <v>0</v>
          </cell>
        </row>
        <row r="23">
          <cell r="A23">
            <v>430</v>
          </cell>
          <cell r="B23" t="str">
            <v>ADVANCED MATH AND SCIENCE ACADEMY</v>
          </cell>
          <cell r="C23">
            <v>966</v>
          </cell>
          <cell r="D23"/>
          <cell r="E23">
            <v>0</v>
          </cell>
          <cell r="F23">
            <v>966</v>
          </cell>
          <cell r="H23">
            <v>13579929.591542557</v>
          </cell>
          <cell r="I23">
            <v>0</v>
          </cell>
          <cell r="J23">
            <v>862638</v>
          </cell>
          <cell r="K23">
            <v>14442567.591542557</v>
          </cell>
          <cell r="L23">
            <v>0</v>
          </cell>
          <cell r="M23">
            <v>430</v>
          </cell>
          <cell r="N23">
            <v>966</v>
          </cell>
          <cell r="Q23">
            <v>13598674</v>
          </cell>
          <cell r="R23">
            <v>18744.408457443529</v>
          </cell>
          <cell r="S23">
            <v>13579929.591542555</v>
          </cell>
          <cell r="T23">
            <v>0</v>
          </cell>
          <cell r="U23">
            <v>862638</v>
          </cell>
          <cell r="V23">
            <v>14442567.591542559</v>
          </cell>
          <cell r="W23">
            <v>0</v>
          </cell>
          <cell r="Y23">
            <v>0</v>
          </cell>
          <cell r="Z23">
            <v>0</v>
          </cell>
          <cell r="AA23">
            <v>14442567.591542559</v>
          </cell>
          <cell r="AC23">
            <v>430</v>
          </cell>
          <cell r="AH23">
            <v>0</v>
          </cell>
          <cell r="AL23">
            <v>0</v>
          </cell>
          <cell r="AM23">
            <v>0</v>
          </cell>
        </row>
        <row r="24">
          <cell r="A24">
            <v>431</v>
          </cell>
          <cell r="B24" t="str">
            <v>COMMUNITY DAY - R. KINGMAN WEBSTER</v>
          </cell>
          <cell r="C24">
            <v>360</v>
          </cell>
          <cell r="D24"/>
          <cell r="E24">
            <v>0</v>
          </cell>
          <cell r="F24">
            <v>360</v>
          </cell>
          <cell r="H24">
            <v>4173852</v>
          </cell>
          <cell r="I24">
            <v>139401</v>
          </cell>
          <cell r="J24">
            <v>321480</v>
          </cell>
          <cell r="K24">
            <v>4634733</v>
          </cell>
          <cell r="L24">
            <v>0</v>
          </cell>
          <cell r="M24">
            <v>431</v>
          </cell>
          <cell r="N24">
            <v>360</v>
          </cell>
          <cell r="Q24">
            <v>4173852</v>
          </cell>
          <cell r="R24">
            <v>0</v>
          </cell>
          <cell r="S24">
            <v>4173852</v>
          </cell>
          <cell r="T24">
            <v>139401</v>
          </cell>
          <cell r="U24">
            <v>321480</v>
          </cell>
          <cell r="V24">
            <v>4634733</v>
          </cell>
          <cell r="W24">
            <v>0</v>
          </cell>
          <cell r="Y24">
            <v>0</v>
          </cell>
          <cell r="Z24">
            <v>0</v>
          </cell>
          <cell r="AA24">
            <v>4634733</v>
          </cell>
          <cell r="AC24">
            <v>431</v>
          </cell>
          <cell r="AH24">
            <v>0</v>
          </cell>
          <cell r="AL24">
            <v>0</v>
          </cell>
          <cell r="AM24">
            <v>0</v>
          </cell>
        </row>
        <row r="25">
          <cell r="A25">
            <v>432</v>
          </cell>
          <cell r="B25" t="str">
            <v>CAPE COD LIGHTHOUSE</v>
          </cell>
          <cell r="C25">
            <v>232</v>
          </cell>
          <cell r="D25"/>
          <cell r="E25">
            <v>0</v>
          </cell>
          <cell r="F25">
            <v>232</v>
          </cell>
          <cell r="H25">
            <v>3445629</v>
          </cell>
          <cell r="I25">
            <v>0</v>
          </cell>
          <cell r="J25">
            <v>207176</v>
          </cell>
          <cell r="K25">
            <v>3652805</v>
          </cell>
          <cell r="L25">
            <v>0</v>
          </cell>
          <cell r="M25">
            <v>432</v>
          </cell>
          <cell r="N25">
            <v>232</v>
          </cell>
          <cell r="Q25">
            <v>3445629</v>
          </cell>
          <cell r="R25">
            <v>0</v>
          </cell>
          <cell r="S25">
            <v>3445629</v>
          </cell>
          <cell r="T25">
            <v>0</v>
          </cell>
          <cell r="U25">
            <v>207176</v>
          </cell>
          <cell r="V25">
            <v>3652805</v>
          </cell>
          <cell r="W25">
            <v>0</v>
          </cell>
          <cell r="Y25">
            <v>0</v>
          </cell>
          <cell r="Z25">
            <v>0</v>
          </cell>
          <cell r="AA25">
            <v>3652805</v>
          </cell>
          <cell r="AC25">
            <v>432</v>
          </cell>
          <cell r="AH25">
            <v>0</v>
          </cell>
          <cell r="AL25">
            <v>0</v>
          </cell>
          <cell r="AM25">
            <v>0</v>
          </cell>
        </row>
        <row r="26">
          <cell r="A26">
            <v>435</v>
          </cell>
          <cell r="B26" t="str">
            <v>INNOVATION ACADEMY</v>
          </cell>
          <cell r="C26">
            <v>800</v>
          </cell>
          <cell r="D26"/>
          <cell r="E26">
            <v>0</v>
          </cell>
          <cell r="F26">
            <v>800</v>
          </cell>
          <cell r="H26">
            <v>9715652</v>
          </cell>
          <cell r="I26">
            <v>0</v>
          </cell>
          <cell r="J26">
            <v>714400</v>
          </cell>
          <cell r="K26">
            <v>10430052</v>
          </cell>
          <cell r="L26">
            <v>0</v>
          </cell>
          <cell r="M26">
            <v>435</v>
          </cell>
          <cell r="N26">
            <v>800</v>
          </cell>
          <cell r="Q26">
            <v>9715652</v>
          </cell>
          <cell r="R26">
            <v>0</v>
          </cell>
          <cell r="S26">
            <v>9715652</v>
          </cell>
          <cell r="T26">
            <v>0</v>
          </cell>
          <cell r="U26">
            <v>714400</v>
          </cell>
          <cell r="V26">
            <v>10430052</v>
          </cell>
          <cell r="W26">
            <v>0</v>
          </cell>
          <cell r="Y26">
            <v>0</v>
          </cell>
          <cell r="Z26">
            <v>0</v>
          </cell>
          <cell r="AA26">
            <v>10430052</v>
          </cell>
          <cell r="AC26">
            <v>435</v>
          </cell>
          <cell r="AH26">
            <v>0</v>
          </cell>
          <cell r="AL26">
            <v>0</v>
          </cell>
          <cell r="AM26">
            <v>0</v>
          </cell>
        </row>
        <row r="27">
          <cell r="A27">
            <v>436</v>
          </cell>
          <cell r="B27" t="str">
            <v>COMMUNITY CS OF CAMBRIDGE</v>
          </cell>
          <cell r="C27">
            <v>380</v>
          </cell>
          <cell r="D27"/>
          <cell r="E27">
            <v>0</v>
          </cell>
          <cell r="F27">
            <v>380</v>
          </cell>
          <cell r="H27">
            <v>8507430.1991786789</v>
          </cell>
          <cell r="I27">
            <v>0</v>
          </cell>
          <cell r="J27">
            <v>339340</v>
          </cell>
          <cell r="K27">
            <v>8846770.1991786789</v>
          </cell>
          <cell r="L27">
            <v>0</v>
          </cell>
          <cell r="M27">
            <v>436</v>
          </cell>
          <cell r="N27">
            <v>380</v>
          </cell>
          <cell r="Q27">
            <v>8348493</v>
          </cell>
          <cell r="R27">
            <v>6262.8008213211688</v>
          </cell>
          <cell r="S27">
            <v>8342230.1991786798</v>
          </cell>
          <cell r="T27">
            <v>0</v>
          </cell>
          <cell r="U27">
            <v>326838</v>
          </cell>
          <cell r="V27">
            <v>8669068.1991786808</v>
          </cell>
          <cell r="W27">
            <v>165200</v>
          </cell>
          <cell r="Y27">
            <v>12502</v>
          </cell>
          <cell r="Z27">
            <v>177702</v>
          </cell>
          <cell r="AA27">
            <v>8846770.1991786808</v>
          </cell>
          <cell r="AC27">
            <v>436</v>
          </cell>
          <cell r="AH27">
            <v>0</v>
          </cell>
          <cell r="AL27">
            <v>0</v>
          </cell>
          <cell r="AM27">
            <v>0</v>
          </cell>
        </row>
        <row r="28">
          <cell r="A28">
            <v>437</v>
          </cell>
          <cell r="B28" t="str">
            <v>CITY ON A HILL - CIRCUIT ST</v>
          </cell>
          <cell r="C28">
            <v>280</v>
          </cell>
          <cell r="D28"/>
          <cell r="E28">
            <v>0</v>
          </cell>
          <cell r="F28">
            <v>280</v>
          </cell>
          <cell r="H28">
            <v>5147041.9851032691</v>
          </cell>
          <cell r="I28">
            <v>157845</v>
          </cell>
          <cell r="J28">
            <v>250040</v>
          </cell>
          <cell r="K28">
            <v>5554926.9851032691</v>
          </cell>
          <cell r="L28">
            <v>0</v>
          </cell>
          <cell r="M28">
            <v>437</v>
          </cell>
          <cell r="N28">
            <v>280</v>
          </cell>
          <cell r="Q28">
            <v>5147683</v>
          </cell>
          <cell r="R28">
            <v>641.01489673066487</v>
          </cell>
          <cell r="S28">
            <v>5147041.9851032691</v>
          </cell>
          <cell r="T28">
            <v>157845</v>
          </cell>
          <cell r="U28">
            <v>250040</v>
          </cell>
          <cell r="V28">
            <v>5554926.9851032691</v>
          </cell>
          <cell r="W28">
            <v>0</v>
          </cell>
          <cell r="Y28">
            <v>0</v>
          </cell>
          <cell r="Z28">
            <v>0</v>
          </cell>
          <cell r="AA28">
            <v>5554926.9851032691</v>
          </cell>
          <cell r="AC28">
            <v>437</v>
          </cell>
          <cell r="AH28">
            <v>0</v>
          </cell>
          <cell r="AL28">
            <v>0</v>
          </cell>
          <cell r="AM28">
            <v>0</v>
          </cell>
        </row>
        <row r="29">
          <cell r="A29">
            <v>438</v>
          </cell>
          <cell r="B29" t="str">
            <v>CODMAN ACADEMY</v>
          </cell>
          <cell r="C29">
            <v>345</v>
          </cell>
          <cell r="D29"/>
          <cell r="E29">
            <v>0</v>
          </cell>
          <cell r="F29">
            <v>345</v>
          </cell>
          <cell r="H29">
            <v>5788116</v>
          </cell>
          <cell r="I29">
            <v>41345</v>
          </cell>
          <cell r="J29">
            <v>308085</v>
          </cell>
          <cell r="K29">
            <v>6137546</v>
          </cell>
          <cell r="L29">
            <v>0</v>
          </cell>
          <cell r="M29">
            <v>438</v>
          </cell>
          <cell r="N29">
            <v>345</v>
          </cell>
          <cell r="Q29">
            <v>5788116</v>
          </cell>
          <cell r="R29">
            <v>0</v>
          </cell>
          <cell r="S29">
            <v>5788116</v>
          </cell>
          <cell r="T29">
            <v>41345</v>
          </cell>
          <cell r="U29">
            <v>308085</v>
          </cell>
          <cell r="V29">
            <v>6137546</v>
          </cell>
          <cell r="W29">
            <v>0</v>
          </cell>
          <cell r="Y29">
            <v>0</v>
          </cell>
          <cell r="Z29">
            <v>0</v>
          </cell>
          <cell r="AA29">
            <v>6137546</v>
          </cell>
          <cell r="AC29">
            <v>438</v>
          </cell>
          <cell r="AH29">
            <v>0</v>
          </cell>
          <cell r="AL29">
            <v>0</v>
          </cell>
          <cell r="AM29">
            <v>0</v>
          </cell>
        </row>
        <row r="30">
          <cell r="A30">
            <v>439</v>
          </cell>
          <cell r="B30" t="str">
            <v>CONSERVATORY LAB</v>
          </cell>
          <cell r="C30">
            <v>444</v>
          </cell>
          <cell r="D30"/>
          <cell r="E30">
            <v>0</v>
          </cell>
          <cell r="F30">
            <v>444</v>
          </cell>
          <cell r="H30">
            <v>6997440</v>
          </cell>
          <cell r="I30">
            <v>0</v>
          </cell>
          <cell r="J30">
            <v>396492</v>
          </cell>
          <cell r="K30">
            <v>7393932</v>
          </cell>
          <cell r="L30">
            <v>0</v>
          </cell>
          <cell r="M30">
            <v>439</v>
          </cell>
          <cell r="N30">
            <v>444</v>
          </cell>
          <cell r="Q30">
            <v>6997440</v>
          </cell>
          <cell r="R30">
            <v>0</v>
          </cell>
          <cell r="S30">
            <v>6997440</v>
          </cell>
          <cell r="T30">
            <v>0</v>
          </cell>
          <cell r="U30">
            <v>396492</v>
          </cell>
          <cell r="V30">
            <v>7393932</v>
          </cell>
          <cell r="W30">
            <v>0</v>
          </cell>
          <cell r="Y30">
            <v>0</v>
          </cell>
          <cell r="Z30">
            <v>0</v>
          </cell>
          <cell r="AA30">
            <v>7393932</v>
          </cell>
          <cell r="AC30">
            <v>439</v>
          </cell>
          <cell r="AH30">
            <v>0</v>
          </cell>
          <cell r="AL30">
            <v>0</v>
          </cell>
          <cell r="AM30">
            <v>0</v>
          </cell>
        </row>
        <row r="31">
          <cell r="A31">
            <v>440</v>
          </cell>
          <cell r="B31" t="str">
            <v>COMMUNITY DAY - PROSPECT</v>
          </cell>
          <cell r="C31">
            <v>400</v>
          </cell>
          <cell r="D31"/>
          <cell r="E31">
            <v>0</v>
          </cell>
          <cell r="F31">
            <v>400</v>
          </cell>
          <cell r="H31">
            <v>4741297</v>
          </cell>
          <cell r="I31">
            <v>158336</v>
          </cell>
          <cell r="J31">
            <v>357200</v>
          </cell>
          <cell r="K31">
            <v>5256833</v>
          </cell>
          <cell r="L31">
            <v>0</v>
          </cell>
          <cell r="M31">
            <v>440</v>
          </cell>
          <cell r="N31">
            <v>400</v>
          </cell>
          <cell r="Q31">
            <v>4741297</v>
          </cell>
          <cell r="R31">
            <v>0</v>
          </cell>
          <cell r="S31">
            <v>4741297</v>
          </cell>
          <cell r="T31">
            <v>158336</v>
          </cell>
          <cell r="U31">
            <v>357200</v>
          </cell>
          <cell r="V31">
            <v>5256833</v>
          </cell>
          <cell r="W31">
            <v>0</v>
          </cell>
          <cell r="Y31">
            <v>0</v>
          </cell>
          <cell r="Z31">
            <v>0</v>
          </cell>
          <cell r="AA31">
            <v>5256833</v>
          </cell>
          <cell r="AC31">
            <v>440</v>
          </cell>
          <cell r="AH31">
            <v>0</v>
          </cell>
          <cell r="AL31">
            <v>0</v>
          </cell>
          <cell r="AM31">
            <v>0</v>
          </cell>
        </row>
        <row r="32">
          <cell r="A32">
            <v>441</v>
          </cell>
          <cell r="B32" t="str">
            <v>SABIS INTERNATIONAL</v>
          </cell>
          <cell r="C32">
            <v>1574</v>
          </cell>
          <cell r="D32"/>
          <cell r="E32">
            <v>0</v>
          </cell>
          <cell r="F32">
            <v>1574</v>
          </cell>
          <cell r="H32">
            <v>17260925</v>
          </cell>
          <cell r="I32">
            <v>0</v>
          </cell>
          <cell r="J32">
            <v>1405582</v>
          </cell>
          <cell r="K32">
            <v>18666507</v>
          </cell>
          <cell r="L32">
            <v>0</v>
          </cell>
          <cell r="M32">
            <v>441</v>
          </cell>
          <cell r="N32">
            <v>1574</v>
          </cell>
          <cell r="Q32">
            <v>17260925</v>
          </cell>
          <cell r="R32">
            <v>0</v>
          </cell>
          <cell r="S32">
            <v>17260925</v>
          </cell>
          <cell r="T32">
            <v>0</v>
          </cell>
          <cell r="U32">
            <v>1405582</v>
          </cell>
          <cell r="V32">
            <v>18666507</v>
          </cell>
          <cell r="W32">
            <v>0</v>
          </cell>
          <cell r="Y32">
            <v>0</v>
          </cell>
          <cell r="Z32">
            <v>0</v>
          </cell>
          <cell r="AA32">
            <v>18666507</v>
          </cell>
          <cell r="AC32">
            <v>441</v>
          </cell>
          <cell r="AH32">
            <v>0</v>
          </cell>
          <cell r="AL32">
            <v>0</v>
          </cell>
          <cell r="AM32">
            <v>0</v>
          </cell>
        </row>
        <row r="33">
          <cell r="A33">
            <v>444</v>
          </cell>
          <cell r="B33" t="str">
            <v>NEIGHBORHOOD HOUSE</v>
          </cell>
          <cell r="C33">
            <v>656</v>
          </cell>
          <cell r="D33"/>
          <cell r="E33">
            <v>0</v>
          </cell>
          <cell r="F33">
            <v>656</v>
          </cell>
          <cell r="H33">
            <v>9997027</v>
          </cell>
          <cell r="I33">
            <v>0</v>
          </cell>
          <cell r="J33">
            <v>585808</v>
          </cell>
          <cell r="K33">
            <v>10582835</v>
          </cell>
          <cell r="L33">
            <v>0</v>
          </cell>
          <cell r="M33">
            <v>444</v>
          </cell>
          <cell r="N33">
            <v>656</v>
          </cell>
          <cell r="Q33">
            <v>9997027</v>
          </cell>
          <cell r="R33">
            <v>0</v>
          </cell>
          <cell r="S33">
            <v>9997027</v>
          </cell>
          <cell r="T33">
            <v>0</v>
          </cell>
          <cell r="U33">
            <v>585808</v>
          </cell>
          <cell r="V33">
            <v>10582835</v>
          </cell>
          <cell r="W33">
            <v>0</v>
          </cell>
          <cell r="Y33">
            <v>0</v>
          </cell>
          <cell r="Z33">
            <v>0</v>
          </cell>
          <cell r="AA33">
            <v>10582835</v>
          </cell>
          <cell r="AC33">
            <v>444</v>
          </cell>
          <cell r="AH33">
            <v>0</v>
          </cell>
          <cell r="AL33">
            <v>0</v>
          </cell>
          <cell r="AM33">
            <v>0</v>
          </cell>
        </row>
        <row r="34">
          <cell r="A34">
            <v>445</v>
          </cell>
          <cell r="B34" t="str">
            <v>ABBY KELLEY FOSTER</v>
          </cell>
          <cell r="C34">
            <v>1426</v>
          </cell>
          <cell r="D34"/>
          <cell r="E34">
            <v>0</v>
          </cell>
          <cell r="F34">
            <v>1426</v>
          </cell>
          <cell r="H34">
            <v>16083640</v>
          </cell>
          <cell r="I34">
            <v>1071683</v>
          </cell>
          <cell r="J34">
            <v>1273418</v>
          </cell>
          <cell r="K34">
            <v>18428741</v>
          </cell>
          <cell r="L34">
            <v>0</v>
          </cell>
          <cell r="M34">
            <v>445</v>
          </cell>
          <cell r="N34">
            <v>1426</v>
          </cell>
          <cell r="Q34">
            <v>16083640</v>
          </cell>
          <cell r="R34">
            <v>0</v>
          </cell>
          <cell r="S34">
            <v>16083640</v>
          </cell>
          <cell r="T34">
            <v>1071683</v>
          </cell>
          <cell r="U34">
            <v>1273418</v>
          </cell>
          <cell r="V34">
            <v>18428741</v>
          </cell>
          <cell r="W34">
            <v>0</v>
          </cell>
          <cell r="Y34">
            <v>0</v>
          </cell>
          <cell r="Z34">
            <v>0</v>
          </cell>
          <cell r="AA34">
            <v>18428741</v>
          </cell>
          <cell r="AC34">
            <v>445</v>
          </cell>
          <cell r="AH34">
            <v>0</v>
          </cell>
          <cell r="AL34">
            <v>0</v>
          </cell>
          <cell r="AM34">
            <v>0</v>
          </cell>
        </row>
        <row r="35">
          <cell r="A35">
            <v>446</v>
          </cell>
          <cell r="B35" t="str">
            <v>FOXBOROUGH REGIONAL</v>
          </cell>
          <cell r="C35">
            <v>1641</v>
          </cell>
          <cell r="D35"/>
          <cell r="E35">
            <v>0</v>
          </cell>
          <cell r="F35">
            <v>1641</v>
          </cell>
          <cell r="H35">
            <v>20880413.482893426</v>
          </cell>
          <cell r="I35">
            <v>0</v>
          </cell>
          <cell r="J35">
            <v>1465413</v>
          </cell>
          <cell r="K35">
            <v>22345826.482893426</v>
          </cell>
          <cell r="L35">
            <v>0</v>
          </cell>
          <cell r="M35">
            <v>446</v>
          </cell>
          <cell r="N35">
            <v>1641</v>
          </cell>
          <cell r="Q35">
            <v>20880445</v>
          </cell>
          <cell r="R35">
            <v>31.517106573562643</v>
          </cell>
          <cell r="S35">
            <v>20880413.482893426</v>
          </cell>
          <cell r="T35">
            <v>0</v>
          </cell>
          <cell r="U35">
            <v>1465413</v>
          </cell>
          <cell r="V35">
            <v>22345826.482893426</v>
          </cell>
          <cell r="W35">
            <v>0</v>
          </cell>
          <cell r="Y35">
            <v>0</v>
          </cell>
          <cell r="Z35">
            <v>0</v>
          </cell>
          <cell r="AA35">
            <v>22345826.482893426</v>
          </cell>
          <cell r="AC35">
            <v>446</v>
          </cell>
          <cell r="AH35">
            <v>0</v>
          </cell>
          <cell r="AL35">
            <v>0</v>
          </cell>
          <cell r="AM35">
            <v>0</v>
          </cell>
        </row>
        <row r="36">
          <cell r="A36">
            <v>447</v>
          </cell>
          <cell r="B36" t="str">
            <v>BENJAMIN FRANKLIN CLASSICAL</v>
          </cell>
          <cell r="C36">
            <v>456</v>
          </cell>
          <cell r="D36"/>
          <cell r="E36">
            <v>0</v>
          </cell>
          <cell r="F36">
            <v>456</v>
          </cell>
          <cell r="H36">
            <v>5474241</v>
          </cell>
          <cell r="I36">
            <v>0</v>
          </cell>
          <cell r="J36">
            <v>407208</v>
          </cell>
          <cell r="K36">
            <v>5881449</v>
          </cell>
          <cell r="L36">
            <v>0</v>
          </cell>
          <cell r="M36">
            <v>447</v>
          </cell>
          <cell r="N36">
            <v>456</v>
          </cell>
          <cell r="Q36">
            <v>5474241</v>
          </cell>
          <cell r="R36">
            <v>0</v>
          </cell>
          <cell r="S36">
            <v>5474241</v>
          </cell>
          <cell r="T36">
            <v>0</v>
          </cell>
          <cell r="U36">
            <v>407208</v>
          </cell>
          <cell r="V36">
            <v>5881449</v>
          </cell>
          <cell r="W36">
            <v>0</v>
          </cell>
          <cell r="Y36">
            <v>0</v>
          </cell>
          <cell r="Z36">
            <v>0</v>
          </cell>
          <cell r="AA36">
            <v>5881449</v>
          </cell>
          <cell r="AC36">
            <v>447</v>
          </cell>
          <cell r="AH36">
            <v>0</v>
          </cell>
          <cell r="AL36">
            <v>0</v>
          </cell>
          <cell r="AM36">
            <v>0</v>
          </cell>
        </row>
        <row r="37">
          <cell r="A37">
            <v>449</v>
          </cell>
          <cell r="B37" t="str">
            <v>BOSTON COLLEGIATE</v>
          </cell>
          <cell r="C37">
            <v>700</v>
          </cell>
          <cell r="D37"/>
          <cell r="E37">
            <v>0</v>
          </cell>
          <cell r="F37">
            <v>700</v>
          </cell>
          <cell r="H37">
            <v>10739861</v>
          </cell>
          <cell r="I37">
            <v>0</v>
          </cell>
          <cell r="J37">
            <v>625100</v>
          </cell>
          <cell r="K37">
            <v>11364961</v>
          </cell>
          <cell r="L37">
            <v>0</v>
          </cell>
          <cell r="M37">
            <v>449</v>
          </cell>
          <cell r="N37">
            <v>700</v>
          </cell>
          <cell r="Q37">
            <v>10739861</v>
          </cell>
          <cell r="R37">
            <v>0</v>
          </cell>
          <cell r="S37">
            <v>10739861</v>
          </cell>
          <cell r="T37">
            <v>0</v>
          </cell>
          <cell r="U37">
            <v>625100</v>
          </cell>
          <cell r="V37">
            <v>11364961</v>
          </cell>
          <cell r="W37">
            <v>0</v>
          </cell>
          <cell r="Y37">
            <v>0</v>
          </cell>
          <cell r="Z37">
            <v>0</v>
          </cell>
          <cell r="AA37">
            <v>11364961</v>
          </cell>
          <cell r="AC37">
            <v>449</v>
          </cell>
          <cell r="AH37">
            <v>0</v>
          </cell>
          <cell r="AL37">
            <v>0</v>
          </cell>
          <cell r="AM37">
            <v>0</v>
          </cell>
        </row>
        <row r="38">
          <cell r="A38">
            <v>450</v>
          </cell>
          <cell r="B38" t="str">
            <v>HILLTOWN COOPERATIVE</v>
          </cell>
          <cell r="C38">
            <v>218</v>
          </cell>
          <cell r="D38"/>
          <cell r="E38">
            <v>0</v>
          </cell>
          <cell r="F38">
            <v>218</v>
          </cell>
          <cell r="H38">
            <v>2758783</v>
          </cell>
          <cell r="I38">
            <v>0</v>
          </cell>
          <cell r="J38">
            <v>194674</v>
          </cell>
          <cell r="K38">
            <v>2953457</v>
          </cell>
          <cell r="L38">
            <v>0</v>
          </cell>
          <cell r="M38">
            <v>450</v>
          </cell>
          <cell r="N38">
            <v>218</v>
          </cell>
          <cell r="Q38">
            <v>2758783</v>
          </cell>
          <cell r="R38">
            <v>0</v>
          </cell>
          <cell r="S38">
            <v>2758783</v>
          </cell>
          <cell r="T38">
            <v>0</v>
          </cell>
          <cell r="U38">
            <v>194674</v>
          </cell>
          <cell r="V38">
            <v>2953457</v>
          </cell>
          <cell r="W38">
            <v>0</v>
          </cell>
          <cell r="Y38">
            <v>0</v>
          </cell>
          <cell r="Z38">
            <v>0</v>
          </cell>
          <cell r="AA38">
            <v>2953457</v>
          </cell>
          <cell r="AC38">
            <v>450</v>
          </cell>
          <cell r="AH38">
            <v>0</v>
          </cell>
          <cell r="AL38">
            <v>0</v>
          </cell>
          <cell r="AM38">
            <v>0</v>
          </cell>
        </row>
        <row r="39">
          <cell r="A39">
            <v>453</v>
          </cell>
          <cell r="B39" t="str">
            <v>HOLYOKE COMMUNITY</v>
          </cell>
          <cell r="C39">
            <v>702</v>
          </cell>
          <cell r="D39"/>
          <cell r="E39">
            <v>0</v>
          </cell>
          <cell r="F39">
            <v>702</v>
          </cell>
          <cell r="H39">
            <v>8666421</v>
          </cell>
          <cell r="I39">
            <v>486681</v>
          </cell>
          <cell r="J39">
            <v>626886</v>
          </cell>
          <cell r="K39">
            <v>9779988</v>
          </cell>
          <cell r="L39">
            <v>0</v>
          </cell>
          <cell r="M39">
            <v>453</v>
          </cell>
          <cell r="N39">
            <v>702</v>
          </cell>
          <cell r="Q39">
            <v>8666421</v>
          </cell>
          <cell r="R39">
            <v>0</v>
          </cell>
          <cell r="S39">
            <v>8666421</v>
          </cell>
          <cell r="T39">
            <v>486681</v>
          </cell>
          <cell r="U39">
            <v>626886</v>
          </cell>
          <cell r="V39">
            <v>9779988</v>
          </cell>
          <cell r="W39">
            <v>0</v>
          </cell>
          <cell r="Y39">
            <v>0</v>
          </cell>
          <cell r="Z39">
            <v>0</v>
          </cell>
          <cell r="AA39">
            <v>9779988</v>
          </cell>
          <cell r="AC39">
            <v>453</v>
          </cell>
          <cell r="AH39">
            <v>0</v>
          </cell>
          <cell r="AL39">
            <v>0</v>
          </cell>
          <cell r="AM39">
            <v>0</v>
          </cell>
        </row>
        <row r="40">
          <cell r="A40">
            <v>454</v>
          </cell>
          <cell r="B40" t="str">
            <v>LAWRENCE FAMILY DEVELOPMENT</v>
          </cell>
          <cell r="C40">
            <v>760</v>
          </cell>
          <cell r="D40"/>
          <cell r="E40">
            <v>0</v>
          </cell>
          <cell r="F40">
            <v>760</v>
          </cell>
          <cell r="H40">
            <v>9058440</v>
          </cell>
          <cell r="I40">
            <v>135419</v>
          </cell>
          <cell r="J40">
            <v>678680</v>
          </cell>
          <cell r="K40">
            <v>9872539</v>
          </cell>
          <cell r="L40">
            <v>0</v>
          </cell>
          <cell r="M40">
            <v>454</v>
          </cell>
          <cell r="N40">
            <v>760</v>
          </cell>
          <cell r="Q40">
            <v>9058440</v>
          </cell>
          <cell r="R40">
            <v>0</v>
          </cell>
          <cell r="S40">
            <v>9058440</v>
          </cell>
          <cell r="T40">
            <v>135419</v>
          </cell>
          <cell r="U40">
            <v>678680</v>
          </cell>
          <cell r="V40">
            <v>9872539</v>
          </cell>
          <cell r="W40">
            <v>0</v>
          </cell>
          <cell r="Y40">
            <v>0</v>
          </cell>
          <cell r="Z40">
            <v>0</v>
          </cell>
          <cell r="AA40">
            <v>9872539</v>
          </cell>
          <cell r="AC40">
            <v>454</v>
          </cell>
          <cell r="AH40">
            <v>0</v>
          </cell>
          <cell r="AL40">
            <v>0</v>
          </cell>
          <cell r="AM40">
            <v>0</v>
          </cell>
        </row>
        <row r="41">
          <cell r="A41">
            <v>455</v>
          </cell>
          <cell r="B41" t="str">
            <v>HILL VIEW MONTESSORI</v>
          </cell>
          <cell r="C41">
            <v>306</v>
          </cell>
          <cell r="D41"/>
          <cell r="E41">
            <v>0</v>
          </cell>
          <cell r="F41">
            <v>306</v>
          </cell>
          <cell r="H41">
            <v>3072353</v>
          </cell>
          <cell r="I41">
            <v>0</v>
          </cell>
          <cell r="J41">
            <v>273258</v>
          </cell>
          <cell r="K41">
            <v>3345611</v>
          </cell>
          <cell r="L41">
            <v>0</v>
          </cell>
          <cell r="M41">
            <v>455</v>
          </cell>
          <cell r="N41">
            <v>306</v>
          </cell>
          <cell r="Q41">
            <v>3072353</v>
          </cell>
          <cell r="R41">
            <v>0</v>
          </cell>
          <cell r="S41">
            <v>3072353</v>
          </cell>
          <cell r="T41">
            <v>0</v>
          </cell>
          <cell r="U41">
            <v>273258</v>
          </cell>
          <cell r="V41">
            <v>3345611</v>
          </cell>
          <cell r="W41">
            <v>0</v>
          </cell>
          <cell r="Y41">
            <v>0</v>
          </cell>
          <cell r="Z41">
            <v>0</v>
          </cell>
          <cell r="AA41">
            <v>3345611</v>
          </cell>
          <cell r="AC41">
            <v>455</v>
          </cell>
          <cell r="AH41">
            <v>0</v>
          </cell>
          <cell r="AL41">
            <v>0</v>
          </cell>
          <cell r="AM41">
            <v>0</v>
          </cell>
        </row>
        <row r="42">
          <cell r="A42">
            <v>456</v>
          </cell>
          <cell r="B42" t="str">
            <v>LOWELL COMMUNITY</v>
          </cell>
          <cell r="C42">
            <v>800</v>
          </cell>
          <cell r="D42"/>
          <cell r="E42">
            <v>0</v>
          </cell>
          <cell r="F42">
            <v>800</v>
          </cell>
          <cell r="H42">
            <v>9977497.0104727186</v>
          </cell>
          <cell r="I42">
            <v>0</v>
          </cell>
          <cell r="J42">
            <v>714400</v>
          </cell>
          <cell r="K42">
            <v>10691897.010472719</v>
          </cell>
          <cell r="L42">
            <v>0</v>
          </cell>
          <cell r="M42">
            <v>456</v>
          </cell>
          <cell r="N42">
            <v>800</v>
          </cell>
          <cell r="Q42">
            <v>9977608</v>
          </cell>
          <cell r="R42">
            <v>110.98952728113179</v>
          </cell>
          <cell r="S42">
            <v>9977497.0104727186</v>
          </cell>
          <cell r="T42">
            <v>0</v>
          </cell>
          <cell r="U42">
            <v>714400</v>
          </cell>
          <cell r="V42">
            <v>10691897.010472719</v>
          </cell>
          <cell r="W42">
            <v>0</v>
          </cell>
          <cell r="Y42">
            <v>0</v>
          </cell>
          <cell r="Z42">
            <v>0</v>
          </cell>
          <cell r="AA42">
            <v>10691897.010472719</v>
          </cell>
          <cell r="AC42">
            <v>456</v>
          </cell>
          <cell r="AH42">
            <v>0</v>
          </cell>
          <cell r="AL42">
            <v>0</v>
          </cell>
          <cell r="AM42">
            <v>0</v>
          </cell>
        </row>
        <row r="43">
          <cell r="A43">
            <v>458</v>
          </cell>
          <cell r="B43" t="str">
            <v>LOWELL MIDDLESEX ACADEMY</v>
          </cell>
          <cell r="C43">
            <v>150</v>
          </cell>
          <cell r="D43"/>
          <cell r="E43">
            <v>0</v>
          </cell>
          <cell r="F43">
            <v>150</v>
          </cell>
          <cell r="H43">
            <v>2114169</v>
          </cell>
          <cell r="I43">
            <v>0</v>
          </cell>
          <cell r="J43">
            <v>133950</v>
          </cell>
          <cell r="K43">
            <v>2248119</v>
          </cell>
          <cell r="L43">
            <v>0</v>
          </cell>
          <cell r="M43">
            <v>458</v>
          </cell>
          <cell r="N43">
            <v>150</v>
          </cell>
          <cell r="Q43">
            <v>2114169</v>
          </cell>
          <cell r="R43">
            <v>0</v>
          </cell>
          <cell r="S43">
            <v>2114169</v>
          </cell>
          <cell r="T43">
            <v>0</v>
          </cell>
          <cell r="U43">
            <v>133950</v>
          </cell>
          <cell r="V43">
            <v>2248119</v>
          </cell>
          <cell r="W43">
            <v>0</v>
          </cell>
          <cell r="Y43">
            <v>0</v>
          </cell>
          <cell r="Z43">
            <v>0</v>
          </cell>
          <cell r="AA43">
            <v>2248119</v>
          </cell>
          <cell r="AC43">
            <v>458</v>
          </cell>
          <cell r="AH43">
            <v>0</v>
          </cell>
          <cell r="AL43">
            <v>0</v>
          </cell>
          <cell r="AM43">
            <v>0</v>
          </cell>
        </row>
        <row r="44">
          <cell r="A44">
            <v>463</v>
          </cell>
          <cell r="B44" t="str">
            <v>KIPP ACADEMY BOSTON</v>
          </cell>
          <cell r="C44">
            <v>588</v>
          </cell>
          <cell r="D44"/>
          <cell r="E44">
            <v>0</v>
          </cell>
          <cell r="F44">
            <v>588</v>
          </cell>
          <cell r="H44">
            <v>10337492</v>
          </cell>
          <cell r="I44">
            <v>0</v>
          </cell>
          <cell r="J44">
            <v>525084</v>
          </cell>
          <cell r="K44">
            <v>10862576</v>
          </cell>
          <cell r="L44">
            <v>0</v>
          </cell>
          <cell r="M44">
            <v>463</v>
          </cell>
          <cell r="N44">
            <v>588</v>
          </cell>
          <cell r="Q44">
            <v>10337492</v>
          </cell>
          <cell r="R44">
            <v>0</v>
          </cell>
          <cell r="S44">
            <v>10337492</v>
          </cell>
          <cell r="T44">
            <v>0</v>
          </cell>
          <cell r="U44">
            <v>525084</v>
          </cell>
          <cell r="V44">
            <v>10862576</v>
          </cell>
          <cell r="W44">
            <v>0</v>
          </cell>
          <cell r="Y44">
            <v>0</v>
          </cell>
          <cell r="Z44">
            <v>0</v>
          </cell>
          <cell r="AA44">
            <v>10862576</v>
          </cell>
          <cell r="AC44">
            <v>463</v>
          </cell>
          <cell r="AH44">
            <v>0</v>
          </cell>
          <cell r="AL44">
            <v>0</v>
          </cell>
          <cell r="AM44">
            <v>0</v>
          </cell>
        </row>
        <row r="45">
          <cell r="A45">
            <v>464</v>
          </cell>
          <cell r="B45" t="str">
            <v>MARBLEHEAD COMMUNITY</v>
          </cell>
          <cell r="C45">
            <v>230</v>
          </cell>
          <cell r="D45"/>
          <cell r="E45">
            <v>0</v>
          </cell>
          <cell r="F45">
            <v>230</v>
          </cell>
          <cell r="H45">
            <v>2990392</v>
          </cell>
          <cell r="I45">
            <v>0</v>
          </cell>
          <cell r="J45">
            <v>205390</v>
          </cell>
          <cell r="K45">
            <v>3195782</v>
          </cell>
          <cell r="L45">
            <v>0</v>
          </cell>
          <cell r="M45">
            <v>464</v>
          </cell>
          <cell r="N45">
            <v>230</v>
          </cell>
          <cell r="Q45">
            <v>2990392</v>
          </cell>
          <cell r="R45">
            <v>0</v>
          </cell>
          <cell r="S45">
            <v>2990392</v>
          </cell>
          <cell r="T45">
            <v>0</v>
          </cell>
          <cell r="U45">
            <v>205390</v>
          </cell>
          <cell r="V45">
            <v>3195782</v>
          </cell>
          <cell r="W45">
            <v>0</v>
          </cell>
          <cell r="Y45">
            <v>0</v>
          </cell>
          <cell r="Z45">
            <v>0</v>
          </cell>
          <cell r="AA45">
            <v>3195782</v>
          </cell>
          <cell r="AC45">
            <v>464</v>
          </cell>
          <cell r="AH45">
            <v>0</v>
          </cell>
          <cell r="AL45">
            <v>0</v>
          </cell>
          <cell r="AM45">
            <v>0</v>
          </cell>
        </row>
        <row r="46">
          <cell r="A46">
            <v>466</v>
          </cell>
          <cell r="B46" t="str">
            <v>MARTHA'S VINEYARD</v>
          </cell>
          <cell r="C46">
            <v>180</v>
          </cell>
          <cell r="D46"/>
          <cell r="E46">
            <v>0</v>
          </cell>
          <cell r="F46">
            <v>180</v>
          </cell>
          <cell r="H46">
            <v>4121023.4129925203</v>
          </cell>
          <cell r="I46">
            <v>0</v>
          </cell>
          <cell r="J46">
            <v>160740</v>
          </cell>
          <cell r="K46">
            <v>4281763.4129925203</v>
          </cell>
          <cell r="L46">
            <v>0</v>
          </cell>
          <cell r="M46">
            <v>466</v>
          </cell>
          <cell r="N46">
            <v>180</v>
          </cell>
          <cell r="Q46">
            <v>4770066</v>
          </cell>
          <cell r="R46">
            <v>649042.58700747974</v>
          </cell>
          <cell r="S46">
            <v>4121023.4129925193</v>
          </cell>
          <cell r="T46">
            <v>0</v>
          </cell>
          <cell r="U46">
            <v>160740</v>
          </cell>
          <cell r="V46">
            <v>4281763.4129925193</v>
          </cell>
          <cell r="W46">
            <v>0</v>
          </cell>
          <cell r="Y46">
            <v>0</v>
          </cell>
          <cell r="Z46">
            <v>0</v>
          </cell>
          <cell r="AA46">
            <v>4281763.4129925193</v>
          </cell>
          <cell r="AC46">
            <v>466</v>
          </cell>
          <cell r="AH46">
            <v>0</v>
          </cell>
          <cell r="AL46">
            <v>0</v>
          </cell>
          <cell r="AM46">
            <v>0</v>
          </cell>
        </row>
        <row r="47">
          <cell r="A47">
            <v>469</v>
          </cell>
          <cell r="B47" t="str">
            <v>MATCH</v>
          </cell>
          <cell r="C47">
            <v>1249</v>
          </cell>
          <cell r="D47"/>
          <cell r="E47">
            <v>0</v>
          </cell>
          <cell r="F47">
            <v>1249</v>
          </cell>
          <cell r="H47">
            <v>22035354.581662193</v>
          </cell>
          <cell r="I47">
            <v>0</v>
          </cell>
          <cell r="J47">
            <v>1115357</v>
          </cell>
          <cell r="K47">
            <v>23150711.581662193</v>
          </cell>
          <cell r="L47">
            <v>0</v>
          </cell>
          <cell r="M47">
            <v>469</v>
          </cell>
          <cell r="N47">
            <v>1249</v>
          </cell>
          <cell r="Q47">
            <v>22023302</v>
          </cell>
          <cell r="R47">
            <v>559.41833780651427</v>
          </cell>
          <cell r="S47">
            <v>22022742.581662193</v>
          </cell>
          <cell r="T47">
            <v>0</v>
          </cell>
          <cell r="U47">
            <v>1114464</v>
          </cell>
          <cell r="V47">
            <v>23137206.581662193</v>
          </cell>
          <cell r="W47">
            <v>12612</v>
          </cell>
          <cell r="Y47">
            <v>893</v>
          </cell>
          <cell r="Z47">
            <v>13505</v>
          </cell>
          <cell r="AA47">
            <v>23150711.581662193</v>
          </cell>
          <cell r="AC47">
            <v>469</v>
          </cell>
          <cell r="AH47">
            <v>0</v>
          </cell>
          <cell r="AL47">
            <v>0</v>
          </cell>
          <cell r="AM47">
            <v>0</v>
          </cell>
        </row>
        <row r="48">
          <cell r="A48">
            <v>470</v>
          </cell>
          <cell r="B48" t="str">
            <v>MYSTIC VALLEY REGIONAL</v>
          </cell>
          <cell r="C48">
            <v>1622</v>
          </cell>
          <cell r="D48"/>
          <cell r="E48">
            <v>0</v>
          </cell>
          <cell r="F48">
            <v>1622</v>
          </cell>
          <cell r="H48">
            <v>18670760.27631367</v>
          </cell>
          <cell r="I48">
            <v>39036</v>
          </cell>
          <cell r="J48">
            <v>1448446</v>
          </cell>
          <cell r="K48">
            <v>20158242.27631367</v>
          </cell>
          <cell r="L48">
            <v>0</v>
          </cell>
          <cell r="M48">
            <v>470</v>
          </cell>
          <cell r="N48">
            <v>1622</v>
          </cell>
          <cell r="Q48">
            <v>18530568</v>
          </cell>
          <cell r="R48">
            <v>109725.72368632919</v>
          </cell>
          <cell r="S48">
            <v>18420842.27631367</v>
          </cell>
          <cell r="T48">
            <v>39036</v>
          </cell>
          <cell r="U48">
            <v>1427907</v>
          </cell>
          <cell r="V48">
            <v>19887785.27631367</v>
          </cell>
          <cell r="W48">
            <v>249918</v>
          </cell>
          <cell r="Y48">
            <v>20539</v>
          </cell>
          <cell r="Z48">
            <v>270457</v>
          </cell>
          <cell r="AA48">
            <v>20158242.27631367</v>
          </cell>
          <cell r="AC48">
            <v>470</v>
          </cell>
          <cell r="AH48">
            <v>0</v>
          </cell>
          <cell r="AL48">
            <v>0</v>
          </cell>
          <cell r="AM48">
            <v>0</v>
          </cell>
        </row>
        <row r="49">
          <cell r="A49">
            <v>474</v>
          </cell>
          <cell r="B49" t="str">
            <v>SIZER SCHOOL, A NORTH CENTRAL CHARTER ESSENTIAL SCHOOL</v>
          </cell>
          <cell r="C49">
            <v>400</v>
          </cell>
          <cell r="D49"/>
          <cell r="E49">
            <v>0</v>
          </cell>
          <cell r="F49">
            <v>400</v>
          </cell>
          <cell r="H49">
            <v>4727969</v>
          </cell>
          <cell r="I49">
            <v>0</v>
          </cell>
          <cell r="J49">
            <v>357200</v>
          </cell>
          <cell r="K49">
            <v>5085169</v>
          </cell>
          <cell r="L49">
            <v>0</v>
          </cell>
          <cell r="M49">
            <v>474</v>
          </cell>
          <cell r="N49">
            <v>400</v>
          </cell>
          <cell r="Q49">
            <v>4727969</v>
          </cell>
          <cell r="R49">
            <v>0</v>
          </cell>
          <cell r="S49">
            <v>4727969</v>
          </cell>
          <cell r="T49">
            <v>0</v>
          </cell>
          <cell r="U49">
            <v>357200</v>
          </cell>
          <cell r="V49">
            <v>5085169</v>
          </cell>
          <cell r="W49">
            <v>0</v>
          </cell>
          <cell r="Y49">
            <v>0</v>
          </cell>
          <cell r="Z49">
            <v>0</v>
          </cell>
          <cell r="AA49">
            <v>5085169</v>
          </cell>
          <cell r="AC49">
            <v>474</v>
          </cell>
          <cell r="AH49">
            <v>0</v>
          </cell>
          <cell r="AL49">
            <v>0</v>
          </cell>
          <cell r="AM49">
            <v>0</v>
          </cell>
        </row>
        <row r="50">
          <cell r="A50">
            <v>478</v>
          </cell>
          <cell r="B50" t="str">
            <v>FRANCIS W. PARKER CHARTER ESSENTIAL</v>
          </cell>
          <cell r="C50">
            <v>400</v>
          </cell>
          <cell r="D50"/>
          <cell r="E50">
            <v>0</v>
          </cell>
          <cell r="F50">
            <v>400</v>
          </cell>
          <cell r="H50">
            <v>5221873.9460200462</v>
          </cell>
          <cell r="I50">
            <v>0</v>
          </cell>
          <cell r="J50">
            <v>357200</v>
          </cell>
          <cell r="K50">
            <v>5579073.9460200462</v>
          </cell>
          <cell r="L50">
            <v>0</v>
          </cell>
          <cell r="M50">
            <v>478</v>
          </cell>
          <cell r="N50">
            <v>400</v>
          </cell>
          <cell r="Q50">
            <v>5221903</v>
          </cell>
          <cell r="R50">
            <v>29.053979954048419</v>
          </cell>
          <cell r="S50">
            <v>5221873.9460200462</v>
          </cell>
          <cell r="T50">
            <v>0</v>
          </cell>
          <cell r="U50">
            <v>357200</v>
          </cell>
          <cell r="V50">
            <v>5579073.9460200462</v>
          </cell>
          <cell r="W50">
            <v>0</v>
          </cell>
          <cell r="Y50">
            <v>0</v>
          </cell>
          <cell r="Z50">
            <v>0</v>
          </cell>
          <cell r="AA50">
            <v>5579073.9460200462</v>
          </cell>
          <cell r="AC50">
            <v>478</v>
          </cell>
          <cell r="AH50">
            <v>0</v>
          </cell>
          <cell r="AL50">
            <v>0</v>
          </cell>
          <cell r="AM50">
            <v>0</v>
          </cell>
        </row>
        <row r="51">
          <cell r="A51">
            <v>479</v>
          </cell>
          <cell r="B51" t="str">
            <v>PIONEER VALLEY PERFORMING ARTS</v>
          </cell>
          <cell r="C51">
            <v>400</v>
          </cell>
          <cell r="D51"/>
          <cell r="E51">
            <v>0</v>
          </cell>
          <cell r="F51">
            <v>400</v>
          </cell>
          <cell r="H51">
            <v>5560321.8247648254</v>
          </cell>
          <cell r="I51">
            <v>0</v>
          </cell>
          <cell r="J51">
            <v>357200</v>
          </cell>
          <cell r="K51">
            <v>5917521.8247648254</v>
          </cell>
          <cell r="L51">
            <v>0</v>
          </cell>
          <cell r="M51">
            <v>479</v>
          </cell>
          <cell r="N51">
            <v>400</v>
          </cell>
          <cell r="Q51">
            <v>5591339</v>
          </cell>
          <cell r="R51">
            <v>31017.175235175037</v>
          </cell>
          <cell r="S51">
            <v>5560321.8247648245</v>
          </cell>
          <cell r="T51">
            <v>0</v>
          </cell>
          <cell r="U51">
            <v>357200</v>
          </cell>
          <cell r="V51">
            <v>5917521.8247648245</v>
          </cell>
          <cell r="W51">
            <v>0</v>
          </cell>
          <cell r="Y51">
            <v>0</v>
          </cell>
          <cell r="Z51">
            <v>0</v>
          </cell>
          <cell r="AA51">
            <v>5917521.8247648245</v>
          </cell>
          <cell r="AC51">
            <v>479</v>
          </cell>
          <cell r="AH51">
            <v>0</v>
          </cell>
          <cell r="AL51">
            <v>0</v>
          </cell>
          <cell r="AM51">
            <v>0</v>
          </cell>
        </row>
        <row r="52">
          <cell r="A52">
            <v>481</v>
          </cell>
          <cell r="B52" t="str">
            <v>BOSTON RENAISSANCE</v>
          </cell>
          <cell r="C52">
            <v>944</v>
          </cell>
          <cell r="D52"/>
          <cell r="E52">
            <v>0</v>
          </cell>
          <cell r="F52">
            <v>944</v>
          </cell>
          <cell r="H52">
            <v>15137160</v>
          </cell>
          <cell r="I52">
            <v>0</v>
          </cell>
          <cell r="J52">
            <v>842992</v>
          </cell>
          <cell r="K52">
            <v>15980152</v>
          </cell>
          <cell r="L52">
            <v>0</v>
          </cell>
          <cell r="M52">
            <v>481</v>
          </cell>
          <cell r="N52">
            <v>944</v>
          </cell>
          <cell r="Q52">
            <v>15137160</v>
          </cell>
          <cell r="R52">
            <v>0</v>
          </cell>
          <cell r="S52">
            <v>15137160</v>
          </cell>
          <cell r="T52">
            <v>0</v>
          </cell>
          <cell r="U52">
            <v>842992</v>
          </cell>
          <cell r="V52">
            <v>15980152</v>
          </cell>
          <cell r="W52">
            <v>0</v>
          </cell>
          <cell r="Y52">
            <v>0</v>
          </cell>
          <cell r="Z52">
            <v>0</v>
          </cell>
          <cell r="AA52">
            <v>15980152</v>
          </cell>
          <cell r="AC52">
            <v>481</v>
          </cell>
          <cell r="AH52">
            <v>0</v>
          </cell>
          <cell r="AL52">
            <v>0</v>
          </cell>
          <cell r="AM52">
            <v>0</v>
          </cell>
        </row>
        <row r="53">
          <cell r="A53">
            <v>482</v>
          </cell>
          <cell r="B53" t="str">
            <v>RIVER VALLEY</v>
          </cell>
          <cell r="C53">
            <v>288</v>
          </cell>
          <cell r="D53"/>
          <cell r="E53">
            <v>0</v>
          </cell>
          <cell r="F53">
            <v>288</v>
          </cell>
          <cell r="H53">
            <v>3982345</v>
          </cell>
          <cell r="I53">
            <v>0</v>
          </cell>
          <cell r="J53">
            <v>257184</v>
          </cell>
          <cell r="K53">
            <v>4239529</v>
          </cell>
          <cell r="L53">
            <v>0</v>
          </cell>
          <cell r="M53">
            <v>482</v>
          </cell>
          <cell r="N53">
            <v>288</v>
          </cell>
          <cell r="Q53">
            <v>3982345</v>
          </cell>
          <cell r="R53">
            <v>0</v>
          </cell>
          <cell r="S53">
            <v>3982345</v>
          </cell>
          <cell r="T53">
            <v>0</v>
          </cell>
          <cell r="U53">
            <v>257184</v>
          </cell>
          <cell r="V53">
            <v>4239529</v>
          </cell>
          <cell r="W53">
            <v>0</v>
          </cell>
          <cell r="Y53">
            <v>0</v>
          </cell>
          <cell r="Z53">
            <v>0</v>
          </cell>
          <cell r="AA53">
            <v>4239529</v>
          </cell>
          <cell r="AC53">
            <v>482</v>
          </cell>
          <cell r="AH53">
            <v>0</v>
          </cell>
          <cell r="AL53">
            <v>0</v>
          </cell>
          <cell r="AM53">
            <v>0</v>
          </cell>
        </row>
        <row r="54">
          <cell r="A54">
            <v>483</v>
          </cell>
          <cell r="B54" t="str">
            <v>RISING TIDE</v>
          </cell>
          <cell r="C54">
            <v>700</v>
          </cell>
          <cell r="D54"/>
          <cell r="E54">
            <v>0</v>
          </cell>
          <cell r="F54">
            <v>700</v>
          </cell>
          <cell r="H54">
            <v>9258168</v>
          </cell>
          <cell r="I54">
            <v>0</v>
          </cell>
          <cell r="J54">
            <v>625100</v>
          </cell>
          <cell r="K54">
            <v>9883268</v>
          </cell>
          <cell r="L54">
            <v>0</v>
          </cell>
          <cell r="M54">
            <v>483</v>
          </cell>
          <cell r="N54">
            <v>700</v>
          </cell>
          <cell r="Q54">
            <v>9258168</v>
          </cell>
          <cell r="R54">
            <v>0</v>
          </cell>
          <cell r="S54">
            <v>9258168</v>
          </cell>
          <cell r="T54">
            <v>0</v>
          </cell>
          <cell r="U54">
            <v>625100</v>
          </cell>
          <cell r="V54">
            <v>9883268</v>
          </cell>
          <cell r="W54">
            <v>0</v>
          </cell>
          <cell r="Y54">
            <v>0</v>
          </cell>
          <cell r="Z54">
            <v>0</v>
          </cell>
          <cell r="AA54">
            <v>9883268</v>
          </cell>
          <cell r="AC54">
            <v>483</v>
          </cell>
          <cell r="AH54">
            <v>0</v>
          </cell>
          <cell r="AL54">
            <v>0</v>
          </cell>
          <cell r="AM54">
            <v>0</v>
          </cell>
        </row>
        <row r="55">
          <cell r="A55">
            <v>484</v>
          </cell>
          <cell r="B55" t="str">
            <v>ROXBURY PREPARATORY</v>
          </cell>
          <cell r="C55">
            <v>1700</v>
          </cell>
          <cell r="D55"/>
          <cell r="E55">
            <v>0</v>
          </cell>
          <cell r="F55">
            <v>1700</v>
          </cell>
          <cell r="H55">
            <v>29335200</v>
          </cell>
          <cell r="I55">
            <v>0</v>
          </cell>
          <cell r="J55">
            <v>1518100</v>
          </cell>
          <cell r="K55">
            <v>30853300</v>
          </cell>
          <cell r="L55">
            <v>0</v>
          </cell>
          <cell r="M55">
            <v>484</v>
          </cell>
          <cell r="N55">
            <v>1700</v>
          </cell>
          <cell r="Q55">
            <v>29335200</v>
          </cell>
          <cell r="R55">
            <v>0</v>
          </cell>
          <cell r="S55">
            <v>29335200</v>
          </cell>
          <cell r="T55">
            <v>0</v>
          </cell>
          <cell r="U55">
            <v>1518100</v>
          </cell>
          <cell r="V55">
            <v>30853300</v>
          </cell>
          <cell r="W55">
            <v>0</v>
          </cell>
          <cell r="Y55">
            <v>0</v>
          </cell>
          <cell r="Z55">
            <v>0</v>
          </cell>
          <cell r="AA55">
            <v>30853300</v>
          </cell>
          <cell r="AC55">
            <v>484</v>
          </cell>
          <cell r="AH55">
            <v>0</v>
          </cell>
          <cell r="AL55">
            <v>0</v>
          </cell>
          <cell r="AM55">
            <v>0</v>
          </cell>
        </row>
        <row r="56">
          <cell r="A56">
            <v>485</v>
          </cell>
          <cell r="B56" t="str">
            <v>SALEM ACADEMY</v>
          </cell>
          <cell r="C56">
            <v>480</v>
          </cell>
          <cell r="D56"/>
          <cell r="E56">
            <v>0</v>
          </cell>
          <cell r="F56">
            <v>480</v>
          </cell>
          <cell r="H56">
            <v>6784658</v>
          </cell>
          <cell r="I56">
            <v>0</v>
          </cell>
          <cell r="J56">
            <v>428640</v>
          </cell>
          <cell r="K56">
            <v>7213298</v>
          </cell>
          <cell r="L56">
            <v>0</v>
          </cell>
          <cell r="M56">
            <v>485</v>
          </cell>
          <cell r="N56">
            <v>480</v>
          </cell>
          <cell r="Q56">
            <v>6784658</v>
          </cell>
          <cell r="R56">
            <v>0</v>
          </cell>
          <cell r="S56">
            <v>6784658</v>
          </cell>
          <cell r="T56">
            <v>0</v>
          </cell>
          <cell r="U56">
            <v>428640</v>
          </cell>
          <cell r="V56">
            <v>7213298</v>
          </cell>
          <cell r="W56">
            <v>0</v>
          </cell>
          <cell r="Y56">
            <v>0</v>
          </cell>
          <cell r="Z56">
            <v>0</v>
          </cell>
          <cell r="AA56">
            <v>7213298</v>
          </cell>
          <cell r="AC56">
            <v>485</v>
          </cell>
          <cell r="AH56">
            <v>0</v>
          </cell>
          <cell r="AL56">
            <v>0</v>
          </cell>
          <cell r="AM56">
            <v>0</v>
          </cell>
        </row>
        <row r="57">
          <cell r="A57">
            <v>486</v>
          </cell>
          <cell r="B57" t="str">
            <v>SEVEN HILLS</v>
          </cell>
          <cell r="C57">
            <v>666</v>
          </cell>
          <cell r="D57"/>
          <cell r="E57">
            <v>0</v>
          </cell>
          <cell r="F57">
            <v>666</v>
          </cell>
          <cell r="H57">
            <v>8045415</v>
          </cell>
          <cell r="I57">
            <v>0</v>
          </cell>
          <cell r="J57">
            <v>594738</v>
          </cell>
          <cell r="K57">
            <v>8640153</v>
          </cell>
          <cell r="L57">
            <v>0</v>
          </cell>
          <cell r="M57">
            <v>486</v>
          </cell>
          <cell r="N57">
            <v>666</v>
          </cell>
          <cell r="Q57">
            <v>8045415</v>
          </cell>
          <cell r="R57">
            <v>0</v>
          </cell>
          <cell r="S57">
            <v>8045415</v>
          </cell>
          <cell r="T57">
            <v>0</v>
          </cell>
          <cell r="U57">
            <v>594738</v>
          </cell>
          <cell r="V57">
            <v>8640153</v>
          </cell>
          <cell r="W57">
            <v>0</v>
          </cell>
          <cell r="Y57">
            <v>0</v>
          </cell>
          <cell r="Z57">
            <v>0</v>
          </cell>
          <cell r="AA57">
            <v>8640153</v>
          </cell>
          <cell r="AC57">
            <v>486</v>
          </cell>
          <cell r="AH57">
            <v>0</v>
          </cell>
          <cell r="AL57">
            <v>0</v>
          </cell>
          <cell r="AM57">
            <v>0</v>
          </cell>
        </row>
        <row r="58">
          <cell r="A58">
            <v>487</v>
          </cell>
          <cell r="B58" t="str">
            <v>PROSPECT HILL ACADEMY</v>
          </cell>
          <cell r="C58">
            <v>1195</v>
          </cell>
          <cell r="D58"/>
          <cell r="E58">
            <v>0</v>
          </cell>
          <cell r="F58">
            <v>1195</v>
          </cell>
          <cell r="H58">
            <v>20442762.349131472</v>
          </cell>
          <cell r="I58">
            <v>0</v>
          </cell>
          <cell r="J58">
            <v>1067135</v>
          </cell>
          <cell r="K58">
            <v>21509897.349131472</v>
          </cell>
          <cell r="L58">
            <v>0</v>
          </cell>
          <cell r="M58">
            <v>487</v>
          </cell>
          <cell r="N58">
            <v>1195</v>
          </cell>
          <cell r="Q58">
            <v>20510450</v>
          </cell>
          <cell r="R58">
            <v>67687.650868528814</v>
          </cell>
          <cell r="S58">
            <v>20442762.349131472</v>
          </cell>
          <cell r="T58">
            <v>0</v>
          </cell>
          <cell r="U58">
            <v>1067135</v>
          </cell>
          <cell r="V58">
            <v>21509897.349131472</v>
          </cell>
          <cell r="W58">
            <v>0</v>
          </cell>
          <cell r="Y58">
            <v>0</v>
          </cell>
          <cell r="Z58">
            <v>0</v>
          </cell>
          <cell r="AA58">
            <v>21509897.349131472</v>
          </cell>
          <cell r="AC58">
            <v>487</v>
          </cell>
          <cell r="AH58">
            <v>0</v>
          </cell>
          <cell r="AL58">
            <v>0</v>
          </cell>
          <cell r="AM58">
            <v>0</v>
          </cell>
        </row>
        <row r="59">
          <cell r="A59">
            <v>488</v>
          </cell>
          <cell r="B59" t="str">
            <v>SOUTH SHORE</v>
          </cell>
          <cell r="C59">
            <v>980</v>
          </cell>
          <cell r="D59"/>
          <cell r="E59">
            <v>0</v>
          </cell>
          <cell r="F59">
            <v>980</v>
          </cell>
          <cell r="H59">
            <v>13185821</v>
          </cell>
          <cell r="I59">
            <v>0</v>
          </cell>
          <cell r="J59">
            <v>875140</v>
          </cell>
          <cell r="K59">
            <v>14060961</v>
          </cell>
          <cell r="L59">
            <v>0</v>
          </cell>
          <cell r="M59">
            <v>488</v>
          </cell>
          <cell r="N59">
            <v>980</v>
          </cell>
          <cell r="Q59">
            <v>13185821</v>
          </cell>
          <cell r="R59">
            <v>0</v>
          </cell>
          <cell r="S59">
            <v>13185821</v>
          </cell>
          <cell r="T59">
            <v>0</v>
          </cell>
          <cell r="U59">
            <v>875140</v>
          </cell>
          <cell r="V59">
            <v>14060961</v>
          </cell>
          <cell r="W59">
            <v>0</v>
          </cell>
          <cell r="Y59">
            <v>0</v>
          </cell>
          <cell r="Z59">
            <v>0</v>
          </cell>
          <cell r="AA59">
            <v>14060961</v>
          </cell>
          <cell r="AC59">
            <v>488</v>
          </cell>
          <cell r="AH59">
            <v>0</v>
          </cell>
          <cell r="AL59">
            <v>0</v>
          </cell>
          <cell r="AM59">
            <v>0</v>
          </cell>
        </row>
        <row r="60">
          <cell r="A60">
            <v>489</v>
          </cell>
          <cell r="B60" t="str">
            <v>STURGIS</v>
          </cell>
          <cell r="C60">
            <v>838</v>
          </cell>
          <cell r="D60"/>
          <cell r="E60">
            <v>0</v>
          </cell>
          <cell r="F60">
            <v>838</v>
          </cell>
          <cell r="H60">
            <v>13356679</v>
          </cell>
          <cell r="I60">
            <v>0</v>
          </cell>
          <cell r="J60">
            <v>748334</v>
          </cell>
          <cell r="K60">
            <v>14105013</v>
          </cell>
          <cell r="L60">
            <v>0</v>
          </cell>
          <cell r="M60">
            <v>489</v>
          </cell>
          <cell r="N60">
            <v>838</v>
          </cell>
          <cell r="Q60">
            <v>13356679</v>
          </cell>
          <cell r="R60">
            <v>0</v>
          </cell>
          <cell r="S60">
            <v>13356679</v>
          </cell>
          <cell r="T60">
            <v>0</v>
          </cell>
          <cell r="U60">
            <v>748334</v>
          </cell>
          <cell r="V60">
            <v>14105013</v>
          </cell>
          <cell r="W60">
            <v>0</v>
          </cell>
          <cell r="Y60">
            <v>0</v>
          </cell>
          <cell r="Z60">
            <v>0</v>
          </cell>
          <cell r="AA60">
            <v>14105013</v>
          </cell>
          <cell r="AC60">
            <v>489</v>
          </cell>
          <cell r="AH60">
            <v>0</v>
          </cell>
          <cell r="AL60">
            <v>0</v>
          </cell>
          <cell r="AM60">
            <v>0</v>
          </cell>
        </row>
        <row r="61">
          <cell r="A61">
            <v>491</v>
          </cell>
          <cell r="B61" t="str">
            <v>ATLANTIS</v>
          </cell>
          <cell r="C61">
            <v>1353</v>
          </cell>
          <cell r="D61"/>
          <cell r="E61">
            <v>0</v>
          </cell>
          <cell r="F61">
            <v>1353</v>
          </cell>
          <cell r="H61">
            <v>15279272</v>
          </cell>
          <cell r="I61">
            <v>0</v>
          </cell>
          <cell r="J61">
            <v>1208229</v>
          </cell>
          <cell r="K61">
            <v>16487501</v>
          </cell>
          <cell r="L61">
            <v>0</v>
          </cell>
          <cell r="M61">
            <v>491</v>
          </cell>
          <cell r="N61">
            <v>1353</v>
          </cell>
          <cell r="Q61">
            <v>15279272</v>
          </cell>
          <cell r="R61">
            <v>0</v>
          </cell>
          <cell r="S61">
            <v>15279272</v>
          </cell>
          <cell r="T61">
            <v>0</v>
          </cell>
          <cell r="U61">
            <v>1208229</v>
          </cell>
          <cell r="V61">
            <v>16487501</v>
          </cell>
          <cell r="W61">
            <v>0</v>
          </cell>
          <cell r="Y61">
            <v>0</v>
          </cell>
          <cell r="Z61">
            <v>0</v>
          </cell>
          <cell r="AA61">
            <v>16487501</v>
          </cell>
          <cell r="AC61">
            <v>491</v>
          </cell>
          <cell r="AH61">
            <v>0</v>
          </cell>
          <cell r="AL61">
            <v>0</v>
          </cell>
          <cell r="AM61">
            <v>0</v>
          </cell>
        </row>
        <row r="62">
          <cell r="A62">
            <v>492</v>
          </cell>
          <cell r="B62" t="str">
            <v>MARTIN LUTHER KING JR CS OF EXCELLENCE</v>
          </cell>
          <cell r="C62">
            <v>360</v>
          </cell>
          <cell r="D62"/>
          <cell r="E62">
            <v>0</v>
          </cell>
          <cell r="F62">
            <v>360</v>
          </cell>
          <cell r="H62">
            <v>4460691</v>
          </cell>
          <cell r="I62">
            <v>0</v>
          </cell>
          <cell r="J62">
            <v>321480</v>
          </cell>
          <cell r="K62">
            <v>4782171</v>
          </cell>
          <cell r="L62">
            <v>0</v>
          </cell>
          <cell r="M62">
            <v>492</v>
          </cell>
          <cell r="N62">
            <v>360</v>
          </cell>
          <cell r="Q62">
            <v>4460691</v>
          </cell>
          <cell r="R62">
            <v>0</v>
          </cell>
          <cell r="S62">
            <v>4460691</v>
          </cell>
          <cell r="T62">
            <v>0</v>
          </cell>
          <cell r="U62">
            <v>321480</v>
          </cell>
          <cell r="V62">
            <v>4782171</v>
          </cell>
          <cell r="W62">
            <v>0</v>
          </cell>
          <cell r="Y62">
            <v>0</v>
          </cell>
          <cell r="Z62">
            <v>0</v>
          </cell>
          <cell r="AA62">
            <v>4782171</v>
          </cell>
          <cell r="AC62">
            <v>492</v>
          </cell>
          <cell r="AH62">
            <v>0</v>
          </cell>
          <cell r="AL62">
            <v>0</v>
          </cell>
          <cell r="AM62">
            <v>0</v>
          </cell>
        </row>
        <row r="63">
          <cell r="A63">
            <v>493</v>
          </cell>
          <cell r="B63" t="str">
            <v>PHOENIX CHARTER ACADEMY</v>
          </cell>
          <cell r="C63">
            <v>215</v>
          </cell>
          <cell r="D63"/>
          <cell r="E63">
            <v>0</v>
          </cell>
          <cell r="F63">
            <v>215</v>
          </cell>
          <cell r="H63">
            <v>3112359.7150524021</v>
          </cell>
          <cell r="I63">
            <v>0</v>
          </cell>
          <cell r="J63">
            <v>191995</v>
          </cell>
          <cell r="K63">
            <v>3304354.7150524021</v>
          </cell>
          <cell r="L63">
            <v>0</v>
          </cell>
          <cell r="M63">
            <v>493</v>
          </cell>
          <cell r="N63">
            <v>215</v>
          </cell>
          <cell r="Q63">
            <v>3136152</v>
          </cell>
          <cell r="R63">
            <v>23792.284947597782</v>
          </cell>
          <cell r="S63">
            <v>3112359.7150524026</v>
          </cell>
          <cell r="T63">
            <v>0</v>
          </cell>
          <cell r="U63">
            <v>191995</v>
          </cell>
          <cell r="V63">
            <v>3304354.7150524026</v>
          </cell>
          <cell r="W63">
            <v>0</v>
          </cell>
          <cell r="Y63">
            <v>0</v>
          </cell>
          <cell r="Z63">
            <v>0</v>
          </cell>
          <cell r="AA63">
            <v>3304354.7150524026</v>
          </cell>
          <cell r="AC63">
            <v>493</v>
          </cell>
          <cell r="AH63">
            <v>0</v>
          </cell>
          <cell r="AL63">
            <v>0</v>
          </cell>
          <cell r="AM63">
            <v>0</v>
          </cell>
        </row>
        <row r="64">
          <cell r="A64">
            <v>494</v>
          </cell>
          <cell r="B64" t="str">
            <v>PIONEER CS OF SCIENCE</v>
          </cell>
          <cell r="C64">
            <v>780</v>
          </cell>
          <cell r="D64"/>
          <cell r="E64">
            <v>0</v>
          </cell>
          <cell r="F64">
            <v>780</v>
          </cell>
          <cell r="H64">
            <v>9732431.1518189441</v>
          </cell>
          <cell r="I64">
            <v>0</v>
          </cell>
          <cell r="J64">
            <v>696540</v>
          </cell>
          <cell r="K64">
            <v>10428971.151818944</v>
          </cell>
          <cell r="L64">
            <v>0</v>
          </cell>
          <cell r="M64">
            <v>494</v>
          </cell>
          <cell r="N64">
            <v>780</v>
          </cell>
          <cell r="Q64">
            <v>9781114</v>
          </cell>
          <cell r="R64">
            <v>216915.84818105621</v>
          </cell>
          <cell r="S64">
            <v>9564198.1518189441</v>
          </cell>
          <cell r="T64">
            <v>0</v>
          </cell>
          <cell r="U64">
            <v>684931</v>
          </cell>
          <cell r="V64">
            <v>10249129.151818944</v>
          </cell>
          <cell r="W64">
            <v>168233</v>
          </cell>
          <cell r="Y64">
            <v>11609</v>
          </cell>
          <cell r="Z64">
            <v>179842</v>
          </cell>
          <cell r="AA64">
            <v>10428971.151818944</v>
          </cell>
          <cell r="AC64">
            <v>494</v>
          </cell>
          <cell r="AH64">
            <v>0</v>
          </cell>
          <cell r="AL64">
            <v>0</v>
          </cell>
          <cell r="AM64">
            <v>0</v>
          </cell>
        </row>
        <row r="65">
          <cell r="A65">
            <v>496</v>
          </cell>
          <cell r="B65" t="str">
            <v>GLOBAL LEARNING</v>
          </cell>
          <cell r="C65">
            <v>500</v>
          </cell>
          <cell r="D65"/>
          <cell r="E65">
            <v>0</v>
          </cell>
          <cell r="F65">
            <v>500</v>
          </cell>
          <cell r="H65">
            <v>5887793</v>
          </cell>
          <cell r="I65">
            <v>198675</v>
          </cell>
          <cell r="J65">
            <v>446500</v>
          </cell>
          <cell r="K65">
            <v>6532968</v>
          </cell>
          <cell r="L65">
            <v>0</v>
          </cell>
          <cell r="M65">
            <v>496</v>
          </cell>
          <cell r="N65">
            <v>500</v>
          </cell>
          <cell r="Q65">
            <v>5887793</v>
          </cell>
          <cell r="R65">
            <v>0</v>
          </cell>
          <cell r="S65">
            <v>5887793</v>
          </cell>
          <cell r="T65">
            <v>198675</v>
          </cell>
          <cell r="U65">
            <v>446500</v>
          </cell>
          <cell r="V65">
            <v>6532968</v>
          </cell>
          <cell r="W65">
            <v>0</v>
          </cell>
          <cell r="Y65">
            <v>0</v>
          </cell>
          <cell r="Z65">
            <v>0</v>
          </cell>
          <cell r="AA65">
            <v>6532968</v>
          </cell>
          <cell r="AC65">
            <v>496</v>
          </cell>
          <cell r="AH65">
            <v>0</v>
          </cell>
          <cell r="AL65">
            <v>0</v>
          </cell>
          <cell r="AM65">
            <v>0</v>
          </cell>
        </row>
        <row r="66">
          <cell r="A66">
            <v>497</v>
          </cell>
          <cell r="B66" t="str">
            <v>PIONEER VALLEY CHINESE IMMERSION</v>
          </cell>
          <cell r="C66">
            <v>550</v>
          </cell>
          <cell r="D66"/>
          <cell r="E66">
            <v>0</v>
          </cell>
          <cell r="F66">
            <v>550</v>
          </cell>
          <cell r="H66">
            <v>7515525.0111791752</v>
          </cell>
          <cell r="I66">
            <v>0</v>
          </cell>
          <cell r="J66">
            <v>491150</v>
          </cell>
          <cell r="K66">
            <v>8006675.0111791752</v>
          </cell>
          <cell r="L66">
            <v>0</v>
          </cell>
          <cell r="M66">
            <v>497</v>
          </cell>
          <cell r="N66">
            <v>550</v>
          </cell>
          <cell r="Q66">
            <v>7533158</v>
          </cell>
          <cell r="R66">
            <v>17632.9888208251</v>
          </cell>
          <cell r="S66">
            <v>7515525.0111791752</v>
          </cell>
          <cell r="T66">
            <v>0</v>
          </cell>
          <cell r="U66">
            <v>491150</v>
          </cell>
          <cell r="V66">
            <v>8006675.0111791752</v>
          </cell>
          <cell r="W66">
            <v>0</v>
          </cell>
          <cell r="Y66">
            <v>0</v>
          </cell>
          <cell r="Z66">
            <v>0</v>
          </cell>
          <cell r="AA66">
            <v>8006675.0111791752</v>
          </cell>
          <cell r="AC66">
            <v>497</v>
          </cell>
          <cell r="AH66">
            <v>0</v>
          </cell>
          <cell r="AL66">
            <v>0</v>
          </cell>
          <cell r="AM66">
            <v>0</v>
          </cell>
        </row>
        <row r="67">
          <cell r="A67">
            <v>498</v>
          </cell>
          <cell r="B67" t="str">
            <v>VERITAS PREPARATORY</v>
          </cell>
          <cell r="C67">
            <v>376</v>
          </cell>
          <cell r="D67"/>
          <cell r="E67">
            <v>0</v>
          </cell>
          <cell r="F67">
            <v>376</v>
          </cell>
          <cell r="H67">
            <v>4487560</v>
          </cell>
          <cell r="I67">
            <v>0</v>
          </cell>
          <cell r="J67">
            <v>335768</v>
          </cell>
          <cell r="K67">
            <v>4823328</v>
          </cell>
          <cell r="L67">
            <v>0</v>
          </cell>
          <cell r="M67">
            <v>498</v>
          </cell>
          <cell r="N67">
            <v>376</v>
          </cell>
          <cell r="Q67">
            <v>4487560</v>
          </cell>
          <cell r="R67">
            <v>0</v>
          </cell>
          <cell r="S67">
            <v>4487560</v>
          </cell>
          <cell r="T67">
            <v>0</v>
          </cell>
          <cell r="U67">
            <v>335768</v>
          </cell>
          <cell r="V67">
            <v>4823328</v>
          </cell>
          <cell r="W67">
            <v>0</v>
          </cell>
          <cell r="Y67">
            <v>0</v>
          </cell>
          <cell r="Z67">
            <v>0</v>
          </cell>
          <cell r="AA67">
            <v>4823328</v>
          </cell>
          <cell r="AC67">
            <v>498</v>
          </cell>
          <cell r="AH67">
            <v>0</v>
          </cell>
          <cell r="AL67">
            <v>0</v>
          </cell>
          <cell r="AM67">
            <v>0</v>
          </cell>
        </row>
        <row r="68">
          <cell r="A68">
            <v>499</v>
          </cell>
          <cell r="B68" t="str">
            <v>HAMPDEN CS OF SCIENCE EAST</v>
          </cell>
          <cell r="C68">
            <v>530</v>
          </cell>
          <cell r="D68"/>
          <cell r="E68">
            <v>0</v>
          </cell>
          <cell r="F68">
            <v>530</v>
          </cell>
          <cell r="H68">
            <v>6057866</v>
          </cell>
          <cell r="I68">
            <v>0</v>
          </cell>
          <cell r="J68">
            <v>473290</v>
          </cell>
          <cell r="K68">
            <v>6531156</v>
          </cell>
          <cell r="L68">
            <v>0</v>
          </cell>
          <cell r="M68">
            <v>499</v>
          </cell>
          <cell r="N68">
            <v>530</v>
          </cell>
          <cell r="Q68">
            <v>6057866</v>
          </cell>
          <cell r="R68">
            <v>0</v>
          </cell>
          <cell r="S68">
            <v>6057866</v>
          </cell>
          <cell r="T68">
            <v>0</v>
          </cell>
          <cell r="U68">
            <v>473290</v>
          </cell>
          <cell r="V68">
            <v>6531156</v>
          </cell>
          <cell r="W68">
            <v>0</v>
          </cell>
          <cell r="Y68">
            <v>0</v>
          </cell>
          <cell r="Z68">
            <v>0</v>
          </cell>
          <cell r="AA68">
            <v>6531156</v>
          </cell>
          <cell r="AC68">
            <v>499</v>
          </cell>
          <cell r="AH68">
            <v>0</v>
          </cell>
          <cell r="AL68">
            <v>0</v>
          </cell>
          <cell r="AM68">
            <v>0</v>
          </cell>
        </row>
        <row r="69">
          <cell r="A69">
            <v>3501</v>
          </cell>
          <cell r="B69" t="str">
            <v>PAULO FREIRE SOCIAL JUSTICE</v>
          </cell>
          <cell r="C69">
            <v>320</v>
          </cell>
          <cell r="D69"/>
          <cell r="E69">
            <v>0</v>
          </cell>
          <cell r="F69">
            <v>320</v>
          </cell>
          <cell r="H69">
            <v>4370615</v>
          </cell>
          <cell r="I69">
            <v>352696</v>
          </cell>
          <cell r="J69">
            <v>285760</v>
          </cell>
          <cell r="K69">
            <v>5009071</v>
          </cell>
          <cell r="L69">
            <v>0</v>
          </cell>
          <cell r="M69">
            <v>3501</v>
          </cell>
          <cell r="N69">
            <v>320</v>
          </cell>
          <cell r="Q69">
            <v>4370615</v>
          </cell>
          <cell r="R69">
            <v>0</v>
          </cell>
          <cell r="S69">
            <v>4370615</v>
          </cell>
          <cell r="T69">
            <v>352696</v>
          </cell>
          <cell r="U69">
            <v>285760</v>
          </cell>
          <cell r="V69">
            <v>5009071</v>
          </cell>
          <cell r="W69">
            <v>0</v>
          </cell>
          <cell r="Y69">
            <v>0</v>
          </cell>
          <cell r="Z69">
            <v>0</v>
          </cell>
          <cell r="AA69">
            <v>5009071</v>
          </cell>
          <cell r="AC69">
            <v>3501</v>
          </cell>
          <cell r="AH69">
            <v>0</v>
          </cell>
          <cell r="AL69">
            <v>0</v>
          </cell>
          <cell r="AM69">
            <v>0</v>
          </cell>
        </row>
        <row r="70">
          <cell r="A70">
            <v>3502</v>
          </cell>
          <cell r="B70" t="str">
            <v>BAYSTATE ACADEMY</v>
          </cell>
          <cell r="C70">
            <v>530</v>
          </cell>
          <cell r="D70"/>
          <cell r="E70">
            <v>0</v>
          </cell>
          <cell r="F70">
            <v>530</v>
          </cell>
          <cell r="H70">
            <v>6656139</v>
          </cell>
          <cell r="I70">
            <v>0</v>
          </cell>
          <cell r="J70">
            <v>473290</v>
          </cell>
          <cell r="K70">
            <v>7129429</v>
          </cell>
          <cell r="L70">
            <v>0</v>
          </cell>
          <cell r="M70">
            <v>3502</v>
          </cell>
          <cell r="N70">
            <v>530</v>
          </cell>
          <cell r="Q70">
            <v>6656139</v>
          </cell>
          <cell r="R70">
            <v>0</v>
          </cell>
          <cell r="S70">
            <v>6656139</v>
          </cell>
          <cell r="T70">
            <v>0</v>
          </cell>
          <cell r="U70">
            <v>473290</v>
          </cell>
          <cell r="V70">
            <v>7129429</v>
          </cell>
          <cell r="W70">
            <v>0</v>
          </cell>
          <cell r="Y70">
            <v>0</v>
          </cell>
          <cell r="Z70">
            <v>0</v>
          </cell>
          <cell r="AA70">
            <v>7129429</v>
          </cell>
          <cell r="AC70">
            <v>3502</v>
          </cell>
          <cell r="AH70">
            <v>0</v>
          </cell>
          <cell r="AL70">
            <v>0</v>
          </cell>
          <cell r="AM70">
            <v>0</v>
          </cell>
        </row>
        <row r="71">
          <cell r="A71">
            <v>3503</v>
          </cell>
          <cell r="B71" t="str">
            <v>COLLEGIATE CS OF LOWELL</v>
          </cell>
          <cell r="C71">
            <v>843</v>
          </cell>
          <cell r="D71"/>
          <cell r="E71">
            <v>0</v>
          </cell>
          <cell r="F71">
            <v>843</v>
          </cell>
          <cell r="H71">
            <v>9744348</v>
          </cell>
          <cell r="I71">
            <v>304275</v>
          </cell>
          <cell r="J71">
            <v>752799</v>
          </cell>
          <cell r="K71">
            <v>10801422</v>
          </cell>
          <cell r="L71">
            <v>0</v>
          </cell>
          <cell r="M71">
            <v>3503</v>
          </cell>
          <cell r="N71">
            <v>843</v>
          </cell>
          <cell r="Q71">
            <v>9744348</v>
          </cell>
          <cell r="R71">
            <v>0</v>
          </cell>
          <cell r="S71">
            <v>9744348</v>
          </cell>
          <cell r="T71">
            <v>304275</v>
          </cell>
          <cell r="U71">
            <v>752799</v>
          </cell>
          <cell r="V71">
            <v>10801422</v>
          </cell>
          <cell r="W71">
            <v>0</v>
          </cell>
          <cell r="Y71">
            <v>0</v>
          </cell>
          <cell r="Z71">
            <v>0</v>
          </cell>
          <cell r="AA71">
            <v>10801422</v>
          </cell>
          <cell r="AC71">
            <v>3503</v>
          </cell>
          <cell r="AH71">
            <v>0</v>
          </cell>
          <cell r="AL71">
            <v>0</v>
          </cell>
          <cell r="AM71">
            <v>0</v>
          </cell>
        </row>
        <row r="72">
          <cell r="A72">
            <v>3504</v>
          </cell>
          <cell r="B72" t="str">
            <v>CITY ON A HILL - DUDLEY SQUARE</v>
          </cell>
          <cell r="C72">
            <v>280</v>
          </cell>
          <cell r="D72"/>
          <cell r="E72">
            <v>0</v>
          </cell>
          <cell r="F72">
            <v>280</v>
          </cell>
          <cell r="H72">
            <v>5164841</v>
          </cell>
          <cell r="I72">
            <v>96534</v>
          </cell>
          <cell r="J72">
            <v>250040</v>
          </cell>
          <cell r="K72">
            <v>5511415</v>
          </cell>
          <cell r="L72">
            <v>0</v>
          </cell>
          <cell r="M72">
            <v>3504</v>
          </cell>
          <cell r="N72">
            <v>280</v>
          </cell>
          <cell r="Q72">
            <v>5164841</v>
          </cell>
          <cell r="R72">
            <v>0</v>
          </cell>
          <cell r="S72">
            <v>5164841</v>
          </cell>
          <cell r="T72">
            <v>96534</v>
          </cell>
          <cell r="U72">
            <v>250040</v>
          </cell>
          <cell r="V72">
            <v>5511415</v>
          </cell>
          <cell r="W72">
            <v>0</v>
          </cell>
          <cell r="Y72">
            <v>0</v>
          </cell>
          <cell r="Z72">
            <v>0</v>
          </cell>
          <cell r="AA72">
            <v>5511415</v>
          </cell>
          <cell r="AC72">
            <v>3504</v>
          </cell>
          <cell r="AH72">
            <v>0</v>
          </cell>
          <cell r="AL72">
            <v>0</v>
          </cell>
          <cell r="AM72">
            <v>0</v>
          </cell>
        </row>
        <row r="73">
          <cell r="A73">
            <v>3506</v>
          </cell>
          <cell r="B73" t="str">
            <v>PIONEER CS OF SCIENCE II</v>
          </cell>
          <cell r="C73">
            <v>360</v>
          </cell>
          <cell r="D73"/>
          <cell r="E73">
            <v>0</v>
          </cell>
          <cell r="F73">
            <v>360</v>
          </cell>
          <cell r="H73">
            <v>4671737.3073876994</v>
          </cell>
          <cell r="I73">
            <v>0</v>
          </cell>
          <cell r="J73">
            <v>321480</v>
          </cell>
          <cell r="K73">
            <v>4993217.3073876994</v>
          </cell>
          <cell r="L73">
            <v>0</v>
          </cell>
          <cell r="M73">
            <v>3506</v>
          </cell>
          <cell r="N73">
            <v>360</v>
          </cell>
          <cell r="Q73">
            <v>4591829</v>
          </cell>
          <cell r="R73">
            <v>3496.6926123006128</v>
          </cell>
          <cell r="S73">
            <v>4588332.3073876994</v>
          </cell>
          <cell r="T73">
            <v>0</v>
          </cell>
          <cell r="U73">
            <v>315229</v>
          </cell>
          <cell r="V73">
            <v>4903561.3073876994</v>
          </cell>
          <cell r="W73">
            <v>83405</v>
          </cell>
          <cell r="Y73">
            <v>6251</v>
          </cell>
          <cell r="Z73">
            <v>89656</v>
          </cell>
          <cell r="AA73">
            <v>4993217.3073876994</v>
          </cell>
          <cell r="AC73">
            <v>3506</v>
          </cell>
          <cell r="AH73">
            <v>0</v>
          </cell>
          <cell r="AL73">
            <v>0</v>
          </cell>
          <cell r="AM73">
            <v>0</v>
          </cell>
        </row>
        <row r="74">
          <cell r="A74">
            <v>3507</v>
          </cell>
          <cell r="B74" t="str">
            <v>CITY ON A HILL NEW BEDFORD</v>
          </cell>
          <cell r="C74">
            <v>252</v>
          </cell>
          <cell r="D74"/>
          <cell r="E74">
            <v>0</v>
          </cell>
          <cell r="F74">
            <v>252</v>
          </cell>
          <cell r="H74">
            <v>3432797</v>
          </cell>
          <cell r="I74">
            <v>101818</v>
          </cell>
          <cell r="J74">
            <v>225036</v>
          </cell>
          <cell r="K74">
            <v>3759651</v>
          </cell>
          <cell r="L74">
            <v>0</v>
          </cell>
          <cell r="M74">
            <v>3507</v>
          </cell>
          <cell r="N74">
            <v>252</v>
          </cell>
          <cell r="Q74">
            <v>3432797</v>
          </cell>
          <cell r="R74">
            <v>0</v>
          </cell>
          <cell r="S74">
            <v>3432797</v>
          </cell>
          <cell r="T74">
            <v>101818</v>
          </cell>
          <cell r="U74">
            <v>225036</v>
          </cell>
          <cell r="V74">
            <v>3759651</v>
          </cell>
          <cell r="W74">
            <v>0</v>
          </cell>
          <cell r="Y74">
            <v>0</v>
          </cell>
          <cell r="Z74">
            <v>0</v>
          </cell>
          <cell r="AA74">
            <v>3759651</v>
          </cell>
          <cell r="AC74">
            <v>3507</v>
          </cell>
          <cell r="AH74">
            <v>0</v>
          </cell>
          <cell r="AL74">
            <v>0</v>
          </cell>
          <cell r="AM74">
            <v>0</v>
          </cell>
        </row>
        <row r="75">
          <cell r="A75">
            <v>3508</v>
          </cell>
          <cell r="B75" t="str">
            <v>PHOENIX CHARTER ACADEMY SPRINGFIELD</v>
          </cell>
          <cell r="C75">
            <v>215</v>
          </cell>
          <cell r="D75"/>
          <cell r="E75">
            <v>0</v>
          </cell>
          <cell r="F75">
            <v>215</v>
          </cell>
          <cell r="H75">
            <v>2975333</v>
          </cell>
          <cell r="I75">
            <v>0</v>
          </cell>
          <cell r="J75">
            <v>191995</v>
          </cell>
          <cell r="K75">
            <v>3167328</v>
          </cell>
          <cell r="L75">
            <v>0</v>
          </cell>
          <cell r="M75">
            <v>3508</v>
          </cell>
          <cell r="N75">
            <v>215</v>
          </cell>
          <cell r="Q75">
            <v>2975333</v>
          </cell>
          <cell r="R75">
            <v>0</v>
          </cell>
          <cell r="S75">
            <v>2975333</v>
          </cell>
          <cell r="T75">
            <v>0</v>
          </cell>
          <cell r="U75">
            <v>191995</v>
          </cell>
          <cell r="V75">
            <v>3167328</v>
          </cell>
          <cell r="W75">
            <v>0</v>
          </cell>
          <cell r="Y75">
            <v>0</v>
          </cell>
          <cell r="Z75">
            <v>0</v>
          </cell>
          <cell r="AA75">
            <v>3167328</v>
          </cell>
          <cell r="AC75">
            <v>3508</v>
          </cell>
          <cell r="AH75">
            <v>0</v>
          </cell>
          <cell r="AL75">
            <v>0</v>
          </cell>
          <cell r="AM75">
            <v>0</v>
          </cell>
        </row>
        <row r="76">
          <cell r="A76">
            <v>3509</v>
          </cell>
          <cell r="B76" t="str">
            <v>ARGOSY COLLEGIATE</v>
          </cell>
          <cell r="C76">
            <v>490</v>
          </cell>
          <cell r="D76"/>
          <cell r="E76">
            <v>0</v>
          </cell>
          <cell r="F76">
            <v>490</v>
          </cell>
          <cell r="H76">
            <v>5774650</v>
          </cell>
          <cell r="I76">
            <v>0</v>
          </cell>
          <cell r="J76">
            <v>437570</v>
          </cell>
          <cell r="K76">
            <v>6212220</v>
          </cell>
          <cell r="L76">
            <v>0</v>
          </cell>
          <cell r="M76">
            <v>3509</v>
          </cell>
          <cell r="N76">
            <v>490</v>
          </cell>
          <cell r="Q76">
            <v>5774650</v>
          </cell>
          <cell r="R76">
            <v>0</v>
          </cell>
          <cell r="S76">
            <v>5774650</v>
          </cell>
          <cell r="T76">
            <v>0</v>
          </cell>
          <cell r="U76">
            <v>437570</v>
          </cell>
          <cell r="V76">
            <v>6212220</v>
          </cell>
          <cell r="W76">
            <v>0</v>
          </cell>
          <cell r="Y76">
            <v>0</v>
          </cell>
          <cell r="Z76">
            <v>0</v>
          </cell>
          <cell r="AA76">
            <v>6212220</v>
          </cell>
          <cell r="AC76">
            <v>3509</v>
          </cell>
          <cell r="AH76">
            <v>0</v>
          </cell>
          <cell r="AL76">
            <v>0</v>
          </cell>
          <cell r="AM76">
            <v>0</v>
          </cell>
        </row>
        <row r="77">
          <cell r="A77">
            <v>3510</v>
          </cell>
          <cell r="B77" t="str">
            <v>SPRINGFIELD PREPARATORY</v>
          </cell>
          <cell r="C77">
            <v>270</v>
          </cell>
          <cell r="D77"/>
          <cell r="E77">
            <v>0</v>
          </cell>
          <cell r="F77">
            <v>270</v>
          </cell>
          <cell r="H77">
            <v>3347105</v>
          </cell>
          <cell r="I77">
            <v>0</v>
          </cell>
          <cell r="J77">
            <v>241110</v>
          </cell>
          <cell r="K77">
            <v>3588215</v>
          </cell>
          <cell r="L77">
            <v>0</v>
          </cell>
          <cell r="M77">
            <v>3510</v>
          </cell>
          <cell r="N77">
            <v>270</v>
          </cell>
          <cell r="Q77">
            <v>3347105</v>
          </cell>
          <cell r="R77">
            <v>0</v>
          </cell>
          <cell r="S77">
            <v>3347105</v>
          </cell>
          <cell r="T77">
            <v>0</v>
          </cell>
          <cell r="U77">
            <v>241110</v>
          </cell>
          <cell r="V77">
            <v>3588215</v>
          </cell>
          <cell r="W77">
            <v>0</v>
          </cell>
          <cell r="Y77">
            <v>0</v>
          </cell>
          <cell r="Z77">
            <v>0</v>
          </cell>
          <cell r="AA77">
            <v>3588215</v>
          </cell>
          <cell r="AC77">
            <v>3510</v>
          </cell>
          <cell r="AH77">
            <v>0</v>
          </cell>
          <cell r="AL77">
            <v>0</v>
          </cell>
          <cell r="AM77">
            <v>0</v>
          </cell>
        </row>
        <row r="78">
          <cell r="A78">
            <v>3513</v>
          </cell>
          <cell r="B78" t="str">
            <v>NEW HEIGHTS CS OF BROCKTON</v>
          </cell>
          <cell r="C78">
            <v>525</v>
          </cell>
          <cell r="D78"/>
          <cell r="E78">
            <v>0</v>
          </cell>
          <cell r="F78">
            <v>525</v>
          </cell>
          <cell r="H78">
            <v>6249219</v>
          </cell>
          <cell r="I78">
            <v>0</v>
          </cell>
          <cell r="J78">
            <v>468825</v>
          </cell>
          <cell r="K78">
            <v>6718044</v>
          </cell>
          <cell r="L78">
            <v>0</v>
          </cell>
          <cell r="M78">
            <v>3513</v>
          </cell>
          <cell r="N78">
            <v>525</v>
          </cell>
          <cell r="Q78">
            <v>6249219</v>
          </cell>
          <cell r="R78">
            <v>0</v>
          </cell>
          <cell r="S78">
            <v>6249219</v>
          </cell>
          <cell r="T78">
            <v>0</v>
          </cell>
          <cell r="U78">
            <v>468825</v>
          </cell>
          <cell r="V78">
            <v>6718044</v>
          </cell>
          <cell r="W78">
            <v>0</v>
          </cell>
          <cell r="Y78">
            <v>0</v>
          </cell>
          <cell r="Z78">
            <v>0</v>
          </cell>
          <cell r="AA78">
            <v>6718044</v>
          </cell>
          <cell r="AC78">
            <v>3513</v>
          </cell>
          <cell r="AH78">
            <v>0</v>
          </cell>
          <cell r="AL78">
            <v>0</v>
          </cell>
          <cell r="AM78">
            <v>0</v>
          </cell>
        </row>
        <row r="79">
          <cell r="A79">
            <v>3514</v>
          </cell>
          <cell r="B79" t="str">
            <v>LIBERTAS ACADEMY</v>
          </cell>
          <cell r="C79">
            <v>180</v>
          </cell>
          <cell r="D79"/>
          <cell r="E79">
            <v>0</v>
          </cell>
          <cell r="F79">
            <v>180</v>
          </cell>
          <cell r="H79">
            <v>2324160</v>
          </cell>
          <cell r="I79">
            <v>0</v>
          </cell>
          <cell r="J79">
            <v>160740</v>
          </cell>
          <cell r="K79">
            <v>2484900</v>
          </cell>
          <cell r="L79">
            <v>0</v>
          </cell>
          <cell r="M79">
            <v>3514</v>
          </cell>
          <cell r="N79">
            <v>180</v>
          </cell>
          <cell r="Q79">
            <v>2324160</v>
          </cell>
          <cell r="R79">
            <v>0</v>
          </cell>
          <cell r="S79">
            <v>2324160</v>
          </cell>
          <cell r="T79">
            <v>0</v>
          </cell>
          <cell r="U79">
            <v>160740</v>
          </cell>
          <cell r="V79">
            <v>2484900</v>
          </cell>
          <cell r="W79">
            <v>0</v>
          </cell>
          <cell r="Y79">
            <v>0</v>
          </cell>
          <cell r="Z79">
            <v>0</v>
          </cell>
          <cell r="AA79">
            <v>2484900</v>
          </cell>
          <cell r="AC79">
            <v>3514</v>
          </cell>
          <cell r="AH79">
            <v>0</v>
          </cell>
          <cell r="AL79">
            <v>0</v>
          </cell>
          <cell r="AM79">
            <v>0</v>
          </cell>
        </row>
        <row r="80">
          <cell r="A80">
            <v>3515</v>
          </cell>
          <cell r="B80" t="str">
            <v xml:space="preserve">OLD STURBRIDGE ACADEMY </v>
          </cell>
          <cell r="C80">
            <v>200</v>
          </cell>
          <cell r="D80"/>
          <cell r="E80">
            <v>0</v>
          </cell>
          <cell r="F80">
            <v>200</v>
          </cell>
          <cell r="H80">
            <v>2363699</v>
          </cell>
          <cell r="I80">
            <v>0</v>
          </cell>
          <cell r="J80">
            <v>178600</v>
          </cell>
          <cell r="K80">
            <v>2542299</v>
          </cell>
          <cell r="L80">
            <v>0</v>
          </cell>
          <cell r="M80">
            <v>3515</v>
          </cell>
          <cell r="N80">
            <v>200</v>
          </cell>
          <cell r="Q80">
            <v>2363699</v>
          </cell>
          <cell r="R80">
            <v>0</v>
          </cell>
          <cell r="S80">
            <v>2363699</v>
          </cell>
          <cell r="T80">
            <v>0</v>
          </cell>
          <cell r="U80">
            <v>178600</v>
          </cell>
          <cell r="V80">
            <v>2542299</v>
          </cell>
          <cell r="W80">
            <v>0</v>
          </cell>
          <cell r="Y80">
            <v>0</v>
          </cell>
          <cell r="Z80">
            <v>0</v>
          </cell>
          <cell r="AA80">
            <v>2542299</v>
          </cell>
        </row>
        <row r="81">
          <cell r="A81">
            <v>3516</v>
          </cell>
          <cell r="B81" t="str">
            <v>HAMPDEN CS OF SCIENCE WEST</v>
          </cell>
          <cell r="C81">
            <v>233</v>
          </cell>
          <cell r="D81"/>
          <cell r="E81">
            <v>0</v>
          </cell>
          <cell r="F81">
            <v>233</v>
          </cell>
          <cell r="H81">
            <v>3095200</v>
          </cell>
          <cell r="I81">
            <v>0</v>
          </cell>
          <cell r="J81">
            <v>208069</v>
          </cell>
          <cell r="K81">
            <v>3303269</v>
          </cell>
          <cell r="L81">
            <v>0</v>
          </cell>
          <cell r="M81">
            <v>3516</v>
          </cell>
          <cell r="N81">
            <v>233</v>
          </cell>
          <cell r="Q81">
            <v>3095200</v>
          </cell>
          <cell r="R81">
            <v>0</v>
          </cell>
          <cell r="S81">
            <v>3095200</v>
          </cell>
          <cell r="T81">
            <v>0</v>
          </cell>
          <cell r="U81">
            <v>208069</v>
          </cell>
          <cell r="V81">
            <v>3303269</v>
          </cell>
          <cell r="W81">
            <v>0</v>
          </cell>
          <cell r="Y81">
            <v>0</v>
          </cell>
          <cell r="Z81">
            <v>0</v>
          </cell>
          <cell r="AA81">
            <v>3303269</v>
          </cell>
        </row>
        <row r="82">
          <cell r="A82">
            <v>3517</v>
          </cell>
          <cell r="B82" t="str">
            <v>MAP ACADEMY</v>
          </cell>
          <cell r="C82">
            <v>130</v>
          </cell>
          <cell r="D82"/>
          <cell r="E82">
            <v>0</v>
          </cell>
          <cell r="F82">
            <v>130</v>
          </cell>
          <cell r="H82">
            <v>1885262</v>
          </cell>
          <cell r="I82">
            <v>0</v>
          </cell>
          <cell r="J82">
            <v>116090</v>
          </cell>
          <cell r="K82">
            <v>2001352</v>
          </cell>
          <cell r="L82">
            <v>0</v>
          </cell>
          <cell r="M82">
            <v>3517</v>
          </cell>
          <cell r="N82">
            <v>130</v>
          </cell>
          <cell r="Q82">
            <v>1885262</v>
          </cell>
          <cell r="R82">
            <v>0</v>
          </cell>
          <cell r="S82">
            <v>1885262</v>
          </cell>
          <cell r="T82">
            <v>0</v>
          </cell>
          <cell r="U82">
            <v>116090</v>
          </cell>
          <cell r="V82">
            <v>2001352</v>
          </cell>
          <cell r="W82">
            <v>0</v>
          </cell>
          <cell r="Y82">
            <v>0</v>
          </cell>
          <cell r="Z82">
            <v>0</v>
          </cell>
          <cell r="AA82">
            <v>2001352</v>
          </cell>
        </row>
        <row r="83">
          <cell r="A83">
            <v>3518</v>
          </cell>
          <cell r="B83" t="str">
            <v>PHOENIX CHARTER ACADEMY LAWRENCE</v>
          </cell>
          <cell r="C83">
            <v>175</v>
          </cell>
          <cell r="D83"/>
          <cell r="E83">
            <v>0</v>
          </cell>
          <cell r="F83">
            <v>175</v>
          </cell>
          <cell r="H83">
            <v>2193550</v>
          </cell>
          <cell r="I83">
            <v>0</v>
          </cell>
          <cell r="J83">
            <v>156275</v>
          </cell>
          <cell r="K83">
            <v>2349825</v>
          </cell>
          <cell r="L83">
            <v>0</v>
          </cell>
          <cell r="M83">
            <v>3518</v>
          </cell>
          <cell r="N83">
            <v>175</v>
          </cell>
          <cell r="Q83">
            <v>2193550</v>
          </cell>
          <cell r="R83">
            <v>0</v>
          </cell>
          <cell r="S83">
            <v>2193550</v>
          </cell>
          <cell r="T83">
            <v>0</v>
          </cell>
          <cell r="U83">
            <v>156275</v>
          </cell>
          <cell r="V83">
            <v>2349825</v>
          </cell>
          <cell r="W83">
            <v>0</v>
          </cell>
          <cell r="Y83">
            <v>0</v>
          </cell>
          <cell r="Z83">
            <v>0</v>
          </cell>
          <cell r="AA83">
            <v>2349825</v>
          </cell>
        </row>
        <row r="84">
          <cell r="A84">
            <v>9999</v>
          </cell>
          <cell r="B84" t="str">
            <v>STATE TOTAL</v>
          </cell>
          <cell r="C84">
            <v>44571</v>
          </cell>
          <cell r="D84">
            <v>0</v>
          </cell>
          <cell r="E84">
            <v>0</v>
          </cell>
          <cell r="F84">
            <v>44571</v>
          </cell>
          <cell r="H84">
            <v>617858417.93392134</v>
          </cell>
          <cell r="I84">
            <v>3791681</v>
          </cell>
          <cell r="J84">
            <v>39801903</v>
          </cell>
          <cell r="K84">
            <v>661452001.93392134</v>
          </cell>
          <cell r="L84">
            <v>0</v>
          </cell>
          <cell r="M84">
            <v>9999</v>
          </cell>
          <cell r="N84">
            <v>44571</v>
          </cell>
          <cell r="O84">
            <v>0</v>
          </cell>
          <cell r="P84">
            <v>0</v>
          </cell>
          <cell r="Q84">
            <v>618372690</v>
          </cell>
          <cell r="R84">
            <v>1217938.0660787222</v>
          </cell>
          <cell r="S84">
            <v>617154751.93392134</v>
          </cell>
          <cell r="T84">
            <v>3791681</v>
          </cell>
          <cell r="U84">
            <v>39748323</v>
          </cell>
          <cell r="V84">
            <v>660694755.93392146</v>
          </cell>
          <cell r="W84">
            <v>703666</v>
          </cell>
          <cell r="X84">
            <v>0</v>
          </cell>
          <cell r="Y84">
            <v>53580</v>
          </cell>
          <cell r="Z84">
            <v>757246</v>
          </cell>
          <cell r="AA84">
            <v>661452001.93392146</v>
          </cell>
          <cell r="AC84">
            <v>999</v>
          </cell>
          <cell r="AD84">
            <v>0</v>
          </cell>
          <cell r="AE84">
            <v>0</v>
          </cell>
          <cell r="AF84">
            <v>0</v>
          </cell>
          <cell r="AG84">
            <v>0</v>
          </cell>
          <cell r="AH84">
            <v>0</v>
          </cell>
          <cell r="AI84">
            <v>0</v>
          </cell>
          <cell r="AJ84">
            <v>0</v>
          </cell>
          <cell r="AK84">
            <v>0</v>
          </cell>
          <cell r="AL84">
            <v>0</v>
          </cell>
          <cell r="AM84">
            <v>0</v>
          </cell>
        </row>
      </sheetData>
      <sheetData sheetId="24">
        <row r="10">
          <cell r="A10">
            <v>409</v>
          </cell>
          <cell r="B10" t="str">
            <v>ALMA DEL MAR</v>
          </cell>
          <cell r="C10">
            <v>436</v>
          </cell>
          <cell r="D10"/>
          <cell r="E10">
            <v>0</v>
          </cell>
          <cell r="F10">
            <v>436</v>
          </cell>
          <cell r="H10">
            <v>5183168</v>
          </cell>
          <cell r="I10">
            <v>0</v>
          </cell>
          <cell r="J10">
            <v>389348</v>
          </cell>
          <cell r="K10">
            <v>5572516</v>
          </cell>
          <cell r="L10">
            <v>0</v>
          </cell>
          <cell r="M10">
            <v>409</v>
          </cell>
          <cell r="N10">
            <v>436</v>
          </cell>
          <cell r="Q10">
            <v>0</v>
          </cell>
          <cell r="R10">
            <v>5183168</v>
          </cell>
          <cell r="S10">
            <v>0</v>
          </cell>
          <cell r="T10">
            <v>5183168</v>
          </cell>
          <cell r="U10">
            <v>0</v>
          </cell>
          <cell r="V10">
            <v>389348</v>
          </cell>
          <cell r="W10">
            <v>5572516</v>
          </cell>
          <cell r="X10">
            <v>0</v>
          </cell>
          <cell r="Y10">
            <v>0</v>
          </cell>
          <cell r="Z10">
            <v>0</v>
          </cell>
          <cell r="AA10">
            <v>0</v>
          </cell>
          <cell r="AB10">
            <v>5572516</v>
          </cell>
          <cell r="AD10">
            <v>409</v>
          </cell>
          <cell r="AI10">
            <v>0</v>
          </cell>
          <cell r="AM10">
            <v>0</v>
          </cell>
          <cell r="AN10">
            <v>0</v>
          </cell>
        </row>
        <row r="11">
          <cell r="A11">
            <v>410</v>
          </cell>
          <cell r="B11" t="str">
            <v>EXCEL ACADEMY</v>
          </cell>
          <cell r="C11">
            <v>1316</v>
          </cell>
          <cell r="D11"/>
          <cell r="E11">
            <v>0</v>
          </cell>
          <cell r="F11">
            <v>1316</v>
          </cell>
          <cell r="H11">
            <v>19314660.049788415</v>
          </cell>
          <cell r="I11">
            <v>0</v>
          </cell>
          <cell r="J11">
            <v>1175188</v>
          </cell>
          <cell r="K11">
            <v>20489848.049788415</v>
          </cell>
          <cell r="L11">
            <v>0</v>
          </cell>
          <cell r="M11">
            <v>410</v>
          </cell>
          <cell r="N11">
            <v>1316</v>
          </cell>
          <cell r="Q11">
            <v>0.57525999999999999</v>
          </cell>
          <cell r="R11">
            <v>19321028</v>
          </cell>
          <cell r="S11">
            <v>12534.950211582927</v>
          </cell>
          <cell r="T11">
            <v>19308493.049788419</v>
          </cell>
          <cell r="U11">
            <v>0</v>
          </cell>
          <cell r="V11">
            <v>1174674</v>
          </cell>
          <cell r="W11">
            <v>20483167.049788419</v>
          </cell>
          <cell r="X11">
            <v>6167</v>
          </cell>
          <cell r="Y11">
            <v>0</v>
          </cell>
          <cell r="Z11">
            <v>514</v>
          </cell>
          <cell r="AA11">
            <v>6681</v>
          </cell>
          <cell r="AB11">
            <v>20489848.049788419</v>
          </cell>
          <cell r="AD11">
            <v>410</v>
          </cell>
          <cell r="AI11">
            <v>0</v>
          </cell>
          <cell r="AM11">
            <v>0</v>
          </cell>
          <cell r="AN11">
            <v>0</v>
          </cell>
        </row>
        <row r="12">
          <cell r="A12">
            <v>412</v>
          </cell>
          <cell r="B12" t="str">
            <v>ACADEMY OF THE PACIFIC RIM</v>
          </cell>
          <cell r="C12">
            <v>545</v>
          </cell>
          <cell r="D12"/>
          <cell r="E12">
            <v>0</v>
          </cell>
          <cell r="F12">
            <v>545</v>
          </cell>
          <cell r="H12">
            <v>8845970</v>
          </cell>
          <cell r="I12">
            <v>0</v>
          </cell>
          <cell r="J12">
            <v>486685</v>
          </cell>
          <cell r="K12">
            <v>9332655</v>
          </cell>
          <cell r="L12">
            <v>0</v>
          </cell>
          <cell r="M12">
            <v>412</v>
          </cell>
          <cell r="N12">
            <v>545</v>
          </cell>
          <cell r="Q12">
            <v>0</v>
          </cell>
          <cell r="R12">
            <v>8845970</v>
          </cell>
          <cell r="S12">
            <v>0</v>
          </cell>
          <cell r="T12">
            <v>8845970</v>
          </cell>
          <cell r="U12">
            <v>0</v>
          </cell>
          <cell r="V12">
            <v>486685</v>
          </cell>
          <cell r="W12">
            <v>9332655</v>
          </cell>
          <cell r="X12">
            <v>0</v>
          </cell>
          <cell r="Y12">
            <v>0</v>
          </cell>
          <cell r="Z12">
            <v>0</v>
          </cell>
          <cell r="AA12">
            <v>0</v>
          </cell>
          <cell r="AB12">
            <v>9332655</v>
          </cell>
          <cell r="AD12">
            <v>412</v>
          </cell>
          <cell r="AI12">
            <v>0</v>
          </cell>
          <cell r="AM12">
            <v>0</v>
          </cell>
          <cell r="AN12">
            <v>0</v>
          </cell>
        </row>
        <row r="13">
          <cell r="A13">
            <v>413</v>
          </cell>
          <cell r="B13" t="str">
            <v>FOUR RIVERS</v>
          </cell>
          <cell r="C13">
            <v>220</v>
          </cell>
          <cell r="D13"/>
          <cell r="E13">
            <v>0</v>
          </cell>
          <cell r="F13">
            <v>220</v>
          </cell>
          <cell r="H13">
            <v>3599399.31405601</v>
          </cell>
          <cell r="I13">
            <v>0</v>
          </cell>
          <cell r="J13">
            <v>196460</v>
          </cell>
          <cell r="K13">
            <v>3795859.31405601</v>
          </cell>
          <cell r="L13">
            <v>0</v>
          </cell>
          <cell r="M13">
            <v>413</v>
          </cell>
          <cell r="N13">
            <v>220</v>
          </cell>
          <cell r="Q13">
            <v>0</v>
          </cell>
          <cell r="R13">
            <v>3645129</v>
          </cell>
          <cell r="S13">
            <v>45729.685943989942</v>
          </cell>
          <cell r="T13">
            <v>3599399.31405601</v>
          </cell>
          <cell r="U13">
            <v>0</v>
          </cell>
          <cell r="V13">
            <v>196460</v>
          </cell>
          <cell r="W13">
            <v>3795859.31405601</v>
          </cell>
          <cell r="X13">
            <v>0</v>
          </cell>
          <cell r="Y13">
            <v>0</v>
          </cell>
          <cell r="Z13">
            <v>0</v>
          </cell>
          <cell r="AA13">
            <v>0</v>
          </cell>
          <cell r="AB13">
            <v>3795859.31405601</v>
          </cell>
          <cell r="AD13">
            <v>413</v>
          </cell>
          <cell r="AI13">
            <v>0</v>
          </cell>
          <cell r="AM13">
            <v>0</v>
          </cell>
          <cell r="AN13">
            <v>0</v>
          </cell>
        </row>
        <row r="14">
          <cell r="A14">
            <v>414</v>
          </cell>
          <cell r="B14" t="str">
            <v>BERKSHIRE ARTS AND TECHNOLOGY</v>
          </cell>
          <cell r="C14">
            <v>363</v>
          </cell>
          <cell r="D14"/>
          <cell r="E14">
            <v>0</v>
          </cell>
          <cell r="F14">
            <v>363</v>
          </cell>
          <cell r="H14">
            <v>5010858</v>
          </cell>
          <cell r="I14">
            <v>0</v>
          </cell>
          <cell r="J14">
            <v>324159</v>
          </cell>
          <cell r="K14">
            <v>5335017</v>
          </cell>
          <cell r="L14">
            <v>0</v>
          </cell>
          <cell r="M14">
            <v>414</v>
          </cell>
          <cell r="N14">
            <v>363</v>
          </cell>
          <cell r="Q14">
            <v>0</v>
          </cell>
          <cell r="R14">
            <v>5010858</v>
          </cell>
          <cell r="S14">
            <v>0</v>
          </cell>
          <cell r="T14">
            <v>5010858</v>
          </cell>
          <cell r="U14">
            <v>0</v>
          </cell>
          <cell r="V14">
            <v>324159</v>
          </cell>
          <cell r="W14">
            <v>5335017</v>
          </cell>
          <cell r="X14">
            <v>0</v>
          </cell>
          <cell r="Y14">
            <v>0</v>
          </cell>
          <cell r="Z14">
            <v>0</v>
          </cell>
          <cell r="AA14">
            <v>0</v>
          </cell>
          <cell r="AB14">
            <v>5335017</v>
          </cell>
          <cell r="AD14">
            <v>414</v>
          </cell>
          <cell r="AI14">
            <v>0</v>
          </cell>
          <cell r="AM14">
            <v>0</v>
          </cell>
          <cell r="AN14">
            <v>0</v>
          </cell>
        </row>
        <row r="15">
          <cell r="A15">
            <v>416</v>
          </cell>
          <cell r="B15" t="str">
            <v>BOSTON PREPARATORY</v>
          </cell>
          <cell r="C15">
            <v>554</v>
          </cell>
          <cell r="D15"/>
          <cell r="E15">
            <v>0</v>
          </cell>
          <cell r="F15">
            <v>554</v>
          </cell>
          <cell r="H15">
            <v>9434617</v>
          </cell>
          <cell r="I15">
            <v>60721</v>
          </cell>
          <cell r="J15">
            <v>494722</v>
          </cell>
          <cell r="K15">
            <v>9990060</v>
          </cell>
          <cell r="L15">
            <v>0</v>
          </cell>
          <cell r="M15">
            <v>416</v>
          </cell>
          <cell r="N15">
            <v>554</v>
          </cell>
          <cell r="Q15">
            <v>0</v>
          </cell>
          <cell r="R15">
            <v>9434617</v>
          </cell>
          <cell r="S15">
            <v>0</v>
          </cell>
          <cell r="T15">
            <v>9434617</v>
          </cell>
          <cell r="U15">
            <v>60721</v>
          </cell>
          <cell r="V15">
            <v>494722</v>
          </cell>
          <cell r="W15">
            <v>9990060</v>
          </cell>
          <cell r="X15">
            <v>0</v>
          </cell>
          <cell r="Y15">
            <v>0</v>
          </cell>
          <cell r="Z15">
            <v>0</v>
          </cell>
          <cell r="AA15">
            <v>0</v>
          </cell>
          <cell r="AB15">
            <v>9990060</v>
          </cell>
          <cell r="AD15">
            <v>416</v>
          </cell>
          <cell r="AI15">
            <v>0</v>
          </cell>
          <cell r="AM15">
            <v>0</v>
          </cell>
          <cell r="AN15">
            <v>0</v>
          </cell>
        </row>
        <row r="16">
          <cell r="A16">
            <v>417</v>
          </cell>
          <cell r="B16" t="str">
            <v>BRIDGE BOSTON</v>
          </cell>
          <cell r="C16">
            <v>335</v>
          </cell>
          <cell r="D16"/>
          <cell r="E16">
            <v>0</v>
          </cell>
          <cell r="F16">
            <v>335</v>
          </cell>
          <cell r="H16">
            <v>5655546</v>
          </cell>
          <cell r="I16">
            <v>0</v>
          </cell>
          <cell r="J16">
            <v>299155</v>
          </cell>
          <cell r="K16">
            <v>5954701</v>
          </cell>
          <cell r="L16">
            <v>0</v>
          </cell>
          <cell r="M16">
            <v>417</v>
          </cell>
          <cell r="N16">
            <v>335</v>
          </cell>
          <cell r="Q16">
            <v>0</v>
          </cell>
          <cell r="R16">
            <v>5655546</v>
          </cell>
          <cell r="S16">
            <v>0</v>
          </cell>
          <cell r="T16">
            <v>5655546</v>
          </cell>
          <cell r="U16">
            <v>0</v>
          </cell>
          <cell r="V16">
            <v>299155</v>
          </cell>
          <cell r="W16">
            <v>5954701</v>
          </cell>
          <cell r="X16">
            <v>0</v>
          </cell>
          <cell r="Y16">
            <v>0</v>
          </cell>
          <cell r="Z16">
            <v>0</v>
          </cell>
          <cell r="AA16">
            <v>0</v>
          </cell>
          <cell r="AB16">
            <v>5954701</v>
          </cell>
          <cell r="AD16">
            <v>417</v>
          </cell>
          <cell r="AI16">
            <v>0</v>
          </cell>
          <cell r="AM16">
            <v>0</v>
          </cell>
          <cell r="AN16">
            <v>0</v>
          </cell>
        </row>
        <row r="17">
          <cell r="A17">
            <v>418</v>
          </cell>
          <cell r="B17" t="str">
            <v>CHRISTA MCAULIFFE</v>
          </cell>
          <cell r="C17">
            <v>396</v>
          </cell>
          <cell r="D17"/>
          <cell r="E17">
            <v>0</v>
          </cell>
          <cell r="F17">
            <v>396</v>
          </cell>
          <cell r="H17">
            <v>5792059</v>
          </cell>
          <cell r="I17">
            <v>0</v>
          </cell>
          <cell r="J17">
            <v>353628</v>
          </cell>
          <cell r="K17">
            <v>6145687</v>
          </cell>
          <cell r="L17">
            <v>0</v>
          </cell>
          <cell r="M17">
            <v>418</v>
          </cell>
          <cell r="N17">
            <v>396</v>
          </cell>
          <cell r="Q17">
            <v>0</v>
          </cell>
          <cell r="R17">
            <v>5792059</v>
          </cell>
          <cell r="S17">
            <v>0</v>
          </cell>
          <cell r="T17">
            <v>5792059</v>
          </cell>
          <cell r="U17">
            <v>0</v>
          </cell>
          <cell r="V17">
            <v>353628</v>
          </cell>
          <cell r="W17">
            <v>6145687</v>
          </cell>
          <cell r="X17">
            <v>0</v>
          </cell>
          <cell r="Y17">
            <v>0</v>
          </cell>
          <cell r="Z17">
            <v>0</v>
          </cell>
          <cell r="AA17">
            <v>0</v>
          </cell>
          <cell r="AB17">
            <v>6145687</v>
          </cell>
          <cell r="AD17">
            <v>418</v>
          </cell>
          <cell r="AI17">
            <v>0</v>
          </cell>
          <cell r="AM17">
            <v>0</v>
          </cell>
          <cell r="AN17">
            <v>0</v>
          </cell>
        </row>
        <row r="18">
          <cell r="A18">
            <v>419</v>
          </cell>
          <cell r="B18" t="str">
            <v>HELEN Y. DAVIS LEADERSHIP ACADEMY</v>
          </cell>
          <cell r="C18">
            <v>216</v>
          </cell>
          <cell r="D18"/>
          <cell r="E18">
            <v>0</v>
          </cell>
          <cell r="F18">
            <v>216</v>
          </cell>
          <cell r="H18">
            <v>3476143.5248767077</v>
          </cell>
          <cell r="I18">
            <v>0</v>
          </cell>
          <cell r="J18">
            <v>192888</v>
          </cell>
          <cell r="K18">
            <v>3669031.5248767077</v>
          </cell>
          <cell r="L18">
            <v>0</v>
          </cell>
          <cell r="M18">
            <v>419</v>
          </cell>
          <cell r="N18">
            <v>216</v>
          </cell>
          <cell r="Q18">
            <v>0</v>
          </cell>
          <cell r="R18">
            <v>3476812</v>
          </cell>
          <cell r="S18">
            <v>668.47512329243648</v>
          </cell>
          <cell r="T18">
            <v>3476143.5248767077</v>
          </cell>
          <cell r="U18">
            <v>0</v>
          </cell>
          <cell r="V18">
            <v>192888</v>
          </cell>
          <cell r="W18">
            <v>3669031.5248767077</v>
          </cell>
          <cell r="X18">
            <v>0</v>
          </cell>
          <cell r="Y18">
            <v>0</v>
          </cell>
          <cell r="Z18">
            <v>0</v>
          </cell>
          <cell r="AA18">
            <v>0</v>
          </cell>
          <cell r="AB18">
            <v>3669031.5248767077</v>
          </cell>
          <cell r="AD18">
            <v>419</v>
          </cell>
          <cell r="AI18">
            <v>0</v>
          </cell>
          <cell r="AM18">
            <v>0</v>
          </cell>
          <cell r="AN18">
            <v>0</v>
          </cell>
        </row>
        <row r="19">
          <cell r="A19">
            <v>420</v>
          </cell>
          <cell r="B19" t="str">
            <v>BENJAMIN BANNEKER</v>
          </cell>
          <cell r="C19">
            <v>350</v>
          </cell>
          <cell r="D19"/>
          <cell r="E19">
            <v>0</v>
          </cell>
          <cell r="F19">
            <v>350</v>
          </cell>
          <cell r="H19">
            <v>7852020.7968427623</v>
          </cell>
          <cell r="I19">
            <v>0</v>
          </cell>
          <cell r="J19">
            <v>312550</v>
          </cell>
          <cell r="K19">
            <v>8164570.7968427623</v>
          </cell>
          <cell r="L19">
            <v>0</v>
          </cell>
          <cell r="M19">
            <v>420</v>
          </cell>
          <cell r="N19">
            <v>350</v>
          </cell>
          <cell r="Q19">
            <v>1.7257799999999999</v>
          </cell>
          <cell r="R19">
            <v>7844218</v>
          </cell>
          <cell r="S19">
            <v>15333.203157237676</v>
          </cell>
          <cell r="T19">
            <v>7828884.7968427641</v>
          </cell>
          <cell r="U19">
            <v>0</v>
          </cell>
          <cell r="V19">
            <v>311008</v>
          </cell>
          <cell r="W19">
            <v>8139892.7968427641</v>
          </cell>
          <cell r="X19">
            <v>23136</v>
          </cell>
          <cell r="Y19">
            <v>0</v>
          </cell>
          <cell r="Z19">
            <v>1542</v>
          </cell>
          <cell r="AA19">
            <v>24678</v>
          </cell>
          <cell r="AB19">
            <v>8164570.7968427641</v>
          </cell>
          <cell r="AD19">
            <v>420</v>
          </cell>
          <cell r="AI19">
            <v>0</v>
          </cell>
          <cell r="AM19">
            <v>0</v>
          </cell>
          <cell r="AN19">
            <v>0</v>
          </cell>
        </row>
        <row r="20">
          <cell r="A20">
            <v>426</v>
          </cell>
          <cell r="B20" t="str">
            <v>COMMUNITY DAY - GATEWAY</v>
          </cell>
          <cell r="C20">
            <v>360</v>
          </cell>
          <cell r="D20"/>
          <cell r="E20">
            <v>0</v>
          </cell>
          <cell r="F20">
            <v>360</v>
          </cell>
          <cell r="H20">
            <v>4244849</v>
          </cell>
          <cell r="I20">
            <v>173788</v>
          </cell>
          <cell r="J20">
            <v>321480</v>
          </cell>
          <cell r="K20">
            <v>4740117</v>
          </cell>
          <cell r="L20">
            <v>0</v>
          </cell>
          <cell r="M20">
            <v>426</v>
          </cell>
          <cell r="N20">
            <v>360</v>
          </cell>
          <cell r="Q20">
            <v>0</v>
          </cell>
          <cell r="R20">
            <v>4244849</v>
          </cell>
          <cell r="S20">
            <v>0</v>
          </cell>
          <cell r="T20">
            <v>4244849</v>
          </cell>
          <cell r="U20">
            <v>173788</v>
          </cell>
          <cell r="V20">
            <v>321480</v>
          </cell>
          <cell r="W20">
            <v>4740117</v>
          </cell>
          <cell r="X20">
            <v>0</v>
          </cell>
          <cell r="Y20">
            <v>0</v>
          </cell>
          <cell r="Z20">
            <v>0</v>
          </cell>
          <cell r="AA20">
            <v>0</v>
          </cell>
          <cell r="AB20">
            <v>4740117</v>
          </cell>
          <cell r="AD20">
            <v>426</v>
          </cell>
          <cell r="AI20">
            <v>0</v>
          </cell>
          <cell r="AM20">
            <v>0</v>
          </cell>
          <cell r="AN20">
            <v>0</v>
          </cell>
        </row>
        <row r="21">
          <cell r="A21">
            <v>428</v>
          </cell>
          <cell r="B21" t="str">
            <v>BROOKE</v>
          </cell>
          <cell r="C21">
            <v>1894</v>
          </cell>
          <cell r="D21"/>
          <cell r="E21">
            <v>0</v>
          </cell>
          <cell r="F21">
            <v>1894</v>
          </cell>
          <cell r="H21">
            <v>29413740.248638123</v>
          </cell>
          <cell r="I21">
            <v>0</v>
          </cell>
          <cell r="J21">
            <v>1691342</v>
          </cell>
          <cell r="K21">
            <v>31105082.248638123</v>
          </cell>
          <cell r="L21">
            <v>0</v>
          </cell>
          <cell r="M21">
            <v>428</v>
          </cell>
          <cell r="N21">
            <v>1894</v>
          </cell>
          <cell r="Q21">
            <v>0.57525999999999999</v>
          </cell>
          <cell r="R21">
            <v>29408245</v>
          </cell>
          <cell r="S21">
            <v>2314.7513618775229</v>
          </cell>
          <cell r="T21">
            <v>29405930.248638123</v>
          </cell>
          <cell r="U21">
            <v>0</v>
          </cell>
          <cell r="V21">
            <v>1690828</v>
          </cell>
          <cell r="W21">
            <v>31096758.248638123</v>
          </cell>
          <cell r="X21">
            <v>7810</v>
          </cell>
          <cell r="Y21">
            <v>0</v>
          </cell>
          <cell r="Z21">
            <v>514</v>
          </cell>
          <cell r="AA21">
            <v>8324</v>
          </cell>
          <cell r="AB21">
            <v>31105082.248638123</v>
          </cell>
          <cell r="AD21">
            <v>428</v>
          </cell>
          <cell r="AI21">
            <v>0</v>
          </cell>
          <cell r="AM21">
            <v>0</v>
          </cell>
          <cell r="AN21">
            <v>0</v>
          </cell>
        </row>
        <row r="22">
          <cell r="A22">
            <v>429</v>
          </cell>
          <cell r="B22" t="str">
            <v>KIPP ACADEMY LYNN</v>
          </cell>
          <cell r="C22">
            <v>1463</v>
          </cell>
          <cell r="D22"/>
          <cell r="E22">
            <v>0</v>
          </cell>
          <cell r="F22">
            <v>1463</v>
          </cell>
          <cell r="H22">
            <v>18340775</v>
          </cell>
          <cell r="I22">
            <v>273428</v>
          </cell>
          <cell r="J22">
            <v>1306459</v>
          </cell>
          <cell r="K22">
            <v>19920662</v>
          </cell>
          <cell r="L22">
            <v>0</v>
          </cell>
          <cell r="M22">
            <v>429</v>
          </cell>
          <cell r="N22">
            <v>1463</v>
          </cell>
          <cell r="Q22">
            <v>0</v>
          </cell>
          <cell r="R22">
            <v>18340775</v>
          </cell>
          <cell r="S22">
            <v>0</v>
          </cell>
          <cell r="T22">
            <v>18340775</v>
          </cell>
          <cell r="U22">
            <v>273428</v>
          </cell>
          <cell r="V22">
            <v>1306459</v>
          </cell>
          <cell r="W22">
            <v>19920662</v>
          </cell>
          <cell r="X22">
            <v>0</v>
          </cell>
          <cell r="Y22">
            <v>0</v>
          </cell>
          <cell r="Z22">
            <v>0</v>
          </cell>
          <cell r="AA22">
            <v>0</v>
          </cell>
          <cell r="AB22">
            <v>19920662</v>
          </cell>
          <cell r="AD22">
            <v>429</v>
          </cell>
          <cell r="AI22">
            <v>0</v>
          </cell>
          <cell r="AM22">
            <v>0</v>
          </cell>
          <cell r="AN22">
            <v>0</v>
          </cell>
        </row>
        <row r="23">
          <cell r="A23">
            <v>430</v>
          </cell>
          <cell r="B23" t="str">
            <v>ADVANCED MATH AND SCIENCE ACADEMY</v>
          </cell>
          <cell r="C23">
            <v>966</v>
          </cell>
          <cell r="D23"/>
          <cell r="E23">
            <v>0</v>
          </cell>
          <cell r="F23">
            <v>966</v>
          </cell>
          <cell r="H23">
            <v>13597451.015635813</v>
          </cell>
          <cell r="I23">
            <v>0</v>
          </cell>
          <cell r="J23">
            <v>862638</v>
          </cell>
          <cell r="K23">
            <v>14460089.015635813</v>
          </cell>
          <cell r="L23">
            <v>0</v>
          </cell>
          <cell r="M23">
            <v>430</v>
          </cell>
          <cell r="N23">
            <v>966</v>
          </cell>
          <cell r="Q23">
            <v>0</v>
          </cell>
          <cell r="R23">
            <v>13639818</v>
          </cell>
          <cell r="S23">
            <v>42366.984364187228</v>
          </cell>
          <cell r="T23">
            <v>13597451.015635815</v>
          </cell>
          <cell r="U23">
            <v>0</v>
          </cell>
          <cell r="V23">
            <v>862638</v>
          </cell>
          <cell r="W23">
            <v>14460089.015635815</v>
          </cell>
          <cell r="X23">
            <v>0</v>
          </cell>
          <cell r="Y23">
            <v>0</v>
          </cell>
          <cell r="Z23">
            <v>0</v>
          </cell>
          <cell r="AA23">
            <v>0</v>
          </cell>
          <cell r="AB23">
            <v>14460089.015635815</v>
          </cell>
          <cell r="AD23">
            <v>430</v>
          </cell>
          <cell r="AI23">
            <v>0</v>
          </cell>
          <cell r="AM23">
            <v>0</v>
          </cell>
          <cell r="AN23">
            <v>0</v>
          </cell>
        </row>
        <row r="24">
          <cell r="A24">
            <v>431</v>
          </cell>
          <cell r="B24" t="str">
            <v>COMMUNITY DAY - R. KINGMAN WEBSTER</v>
          </cell>
          <cell r="C24">
            <v>360</v>
          </cell>
          <cell r="D24"/>
          <cell r="E24">
            <v>0</v>
          </cell>
          <cell r="F24">
            <v>360</v>
          </cell>
          <cell r="H24">
            <v>4197172</v>
          </cell>
          <cell r="I24">
            <v>139401</v>
          </cell>
          <cell r="J24">
            <v>321480</v>
          </cell>
          <cell r="K24">
            <v>4658053</v>
          </cell>
          <cell r="L24">
            <v>0</v>
          </cell>
          <cell r="M24">
            <v>431</v>
          </cell>
          <cell r="N24">
            <v>360</v>
          </cell>
          <cell r="Q24">
            <v>0</v>
          </cell>
          <cell r="R24">
            <v>4197172</v>
          </cell>
          <cell r="S24">
            <v>0</v>
          </cell>
          <cell r="T24">
            <v>4197172</v>
          </cell>
          <cell r="U24">
            <v>139401</v>
          </cell>
          <cell r="V24">
            <v>321480</v>
          </cell>
          <cell r="W24">
            <v>4658053</v>
          </cell>
          <cell r="X24">
            <v>0</v>
          </cell>
          <cell r="Y24">
            <v>0</v>
          </cell>
          <cell r="Z24">
            <v>0</v>
          </cell>
          <cell r="AA24">
            <v>0</v>
          </cell>
          <cell r="AB24">
            <v>4658053</v>
          </cell>
          <cell r="AD24">
            <v>431</v>
          </cell>
          <cell r="AI24">
            <v>0</v>
          </cell>
          <cell r="AM24">
            <v>0</v>
          </cell>
          <cell r="AN24">
            <v>0</v>
          </cell>
        </row>
        <row r="25">
          <cell r="A25">
            <v>432</v>
          </cell>
          <cell r="B25" t="str">
            <v>CAPE COD LIGHTHOUSE</v>
          </cell>
          <cell r="C25">
            <v>232</v>
          </cell>
          <cell r="D25"/>
          <cell r="E25">
            <v>0</v>
          </cell>
          <cell r="F25">
            <v>232</v>
          </cell>
          <cell r="H25">
            <v>3445881</v>
          </cell>
          <cell r="I25">
            <v>0</v>
          </cell>
          <cell r="J25">
            <v>207176</v>
          </cell>
          <cell r="K25">
            <v>3653057</v>
          </cell>
          <cell r="L25">
            <v>0</v>
          </cell>
          <cell r="M25">
            <v>432</v>
          </cell>
          <cell r="N25">
            <v>232</v>
          </cell>
          <cell r="Q25">
            <v>0</v>
          </cell>
          <cell r="R25">
            <v>3445881</v>
          </cell>
          <cell r="S25">
            <v>0</v>
          </cell>
          <cell r="T25">
            <v>3445881</v>
          </cell>
          <cell r="U25">
            <v>0</v>
          </cell>
          <cell r="V25">
            <v>207176</v>
          </cell>
          <cell r="W25">
            <v>3653057</v>
          </cell>
          <cell r="X25">
            <v>0</v>
          </cell>
          <cell r="Y25">
            <v>0</v>
          </cell>
          <cell r="Z25">
            <v>0</v>
          </cell>
          <cell r="AA25">
            <v>0</v>
          </cell>
          <cell r="AB25">
            <v>3653057</v>
          </cell>
          <cell r="AD25">
            <v>432</v>
          </cell>
          <cell r="AI25">
            <v>0</v>
          </cell>
          <cell r="AM25">
            <v>0</v>
          </cell>
          <cell r="AN25">
            <v>0</v>
          </cell>
        </row>
        <row r="26">
          <cell r="A26">
            <v>435</v>
          </cell>
          <cell r="B26" t="str">
            <v>INNOVATION ACADEMY</v>
          </cell>
          <cell r="C26">
            <v>800</v>
          </cell>
          <cell r="D26"/>
          <cell r="E26">
            <v>0</v>
          </cell>
          <cell r="F26">
            <v>800</v>
          </cell>
          <cell r="H26">
            <v>9732384</v>
          </cell>
          <cell r="I26">
            <v>0</v>
          </cell>
          <cell r="J26">
            <v>714400</v>
          </cell>
          <cell r="K26">
            <v>10446784</v>
          </cell>
          <cell r="L26">
            <v>0</v>
          </cell>
          <cell r="M26">
            <v>435</v>
          </cell>
          <cell r="N26">
            <v>800</v>
          </cell>
          <cell r="Q26">
            <v>0</v>
          </cell>
          <cell r="R26">
            <v>9732384</v>
          </cell>
          <cell r="S26">
            <v>0</v>
          </cell>
          <cell r="T26">
            <v>9732384</v>
          </cell>
          <cell r="U26">
            <v>0</v>
          </cell>
          <cell r="V26">
            <v>714400</v>
          </cell>
          <cell r="W26">
            <v>10446784</v>
          </cell>
          <cell r="X26">
            <v>0</v>
          </cell>
          <cell r="Y26">
            <v>0</v>
          </cell>
          <cell r="Z26">
            <v>0</v>
          </cell>
          <cell r="AA26">
            <v>0</v>
          </cell>
          <cell r="AB26">
            <v>10446784</v>
          </cell>
          <cell r="AD26">
            <v>435</v>
          </cell>
          <cell r="AI26">
            <v>0</v>
          </cell>
          <cell r="AM26">
            <v>0</v>
          </cell>
          <cell r="AN26">
            <v>0</v>
          </cell>
        </row>
        <row r="27">
          <cell r="A27">
            <v>436</v>
          </cell>
          <cell r="B27" t="str">
            <v>COMMUNITY CS OF CAMBRIDGE</v>
          </cell>
          <cell r="C27">
            <v>380</v>
          </cell>
          <cell r="D27"/>
          <cell r="E27">
            <v>0</v>
          </cell>
          <cell r="F27">
            <v>380</v>
          </cell>
          <cell r="H27">
            <v>8517361.5168268587</v>
          </cell>
          <cell r="I27">
            <v>0</v>
          </cell>
          <cell r="J27">
            <v>339340</v>
          </cell>
          <cell r="K27">
            <v>8856701.5168268587</v>
          </cell>
          <cell r="L27">
            <v>0</v>
          </cell>
          <cell r="M27">
            <v>436</v>
          </cell>
          <cell r="N27">
            <v>380</v>
          </cell>
          <cell r="Q27">
            <v>16.682539999999999</v>
          </cell>
          <cell r="R27">
            <v>8327785</v>
          </cell>
          <cell r="S27">
            <v>7294.4831731410632</v>
          </cell>
          <cell r="T27">
            <v>8320490.5168268587</v>
          </cell>
          <cell r="U27">
            <v>0</v>
          </cell>
          <cell r="V27">
            <v>324443</v>
          </cell>
          <cell r="W27">
            <v>8644933.5168268587</v>
          </cell>
          <cell r="X27">
            <v>196871</v>
          </cell>
          <cell r="Y27">
            <v>0</v>
          </cell>
          <cell r="Z27">
            <v>14897</v>
          </cell>
          <cell r="AA27">
            <v>211768</v>
          </cell>
          <cell r="AB27">
            <v>8856701.5168268587</v>
          </cell>
          <cell r="AD27">
            <v>436</v>
          </cell>
          <cell r="AI27">
            <v>0</v>
          </cell>
          <cell r="AM27">
            <v>0</v>
          </cell>
          <cell r="AN27">
            <v>0</v>
          </cell>
        </row>
        <row r="28">
          <cell r="A28">
            <v>437</v>
          </cell>
          <cell r="B28" t="str">
            <v>CITY ON A HILL - CIRCUIT ST</v>
          </cell>
          <cell r="C28">
            <v>280</v>
          </cell>
          <cell r="D28"/>
          <cell r="E28">
            <v>0</v>
          </cell>
          <cell r="F28">
            <v>280</v>
          </cell>
          <cell r="H28">
            <v>5208240.5449957196</v>
          </cell>
          <cell r="I28">
            <v>157845</v>
          </cell>
          <cell r="J28">
            <v>250040</v>
          </cell>
          <cell r="K28">
            <v>5616125.5449957196</v>
          </cell>
          <cell r="L28">
            <v>0</v>
          </cell>
          <cell r="M28">
            <v>437</v>
          </cell>
          <cell r="N28">
            <v>280</v>
          </cell>
          <cell r="Q28">
            <v>0</v>
          </cell>
          <cell r="R28">
            <v>5208992</v>
          </cell>
          <cell r="S28">
            <v>751.45500428054152</v>
          </cell>
          <cell r="T28">
            <v>5208240.5449957196</v>
          </cell>
          <cell r="U28">
            <v>157845</v>
          </cell>
          <cell r="V28">
            <v>250040</v>
          </cell>
          <cell r="W28">
            <v>5616125.5449957196</v>
          </cell>
          <cell r="X28">
            <v>0</v>
          </cell>
          <cell r="Y28">
            <v>0</v>
          </cell>
          <cell r="Z28">
            <v>0</v>
          </cell>
          <cell r="AA28">
            <v>0</v>
          </cell>
          <cell r="AB28">
            <v>5616125.5449957196</v>
          </cell>
          <cell r="AD28">
            <v>437</v>
          </cell>
          <cell r="AI28">
            <v>0</v>
          </cell>
          <cell r="AM28">
            <v>0</v>
          </cell>
          <cell r="AN28">
            <v>0</v>
          </cell>
        </row>
        <row r="29">
          <cell r="A29">
            <v>438</v>
          </cell>
          <cell r="B29" t="str">
            <v>CODMAN ACADEMY</v>
          </cell>
          <cell r="C29">
            <v>345</v>
          </cell>
          <cell r="D29"/>
          <cell r="E29">
            <v>0</v>
          </cell>
          <cell r="F29">
            <v>345</v>
          </cell>
          <cell r="H29">
            <v>5800949</v>
          </cell>
          <cell r="I29">
            <v>41345</v>
          </cell>
          <cell r="J29">
            <v>308085</v>
          </cell>
          <cell r="K29">
            <v>6150379</v>
          </cell>
          <cell r="L29">
            <v>0</v>
          </cell>
          <cell r="M29">
            <v>438</v>
          </cell>
          <cell r="N29">
            <v>345</v>
          </cell>
          <cell r="Q29">
            <v>0</v>
          </cell>
          <cell r="R29">
            <v>5800949</v>
          </cell>
          <cell r="S29">
            <v>0</v>
          </cell>
          <cell r="T29">
            <v>5800949</v>
          </cell>
          <cell r="U29">
            <v>41345</v>
          </cell>
          <cell r="V29">
            <v>308085</v>
          </cell>
          <cell r="W29">
            <v>6150379</v>
          </cell>
          <cell r="X29">
            <v>0</v>
          </cell>
          <cell r="Y29">
            <v>0</v>
          </cell>
          <cell r="Z29">
            <v>0</v>
          </cell>
          <cell r="AA29">
            <v>0</v>
          </cell>
          <cell r="AB29">
            <v>6150379</v>
          </cell>
          <cell r="AD29">
            <v>438</v>
          </cell>
          <cell r="AI29">
            <v>0</v>
          </cell>
          <cell r="AM29">
            <v>0</v>
          </cell>
          <cell r="AN29">
            <v>0</v>
          </cell>
        </row>
        <row r="30">
          <cell r="A30">
            <v>439</v>
          </cell>
          <cell r="B30" t="str">
            <v>CONSERVATORY LAB</v>
          </cell>
          <cell r="C30">
            <v>444</v>
          </cell>
          <cell r="D30"/>
          <cell r="E30">
            <v>0</v>
          </cell>
          <cell r="F30">
            <v>444</v>
          </cell>
          <cell r="H30">
            <v>7014312</v>
          </cell>
          <cell r="I30">
            <v>0</v>
          </cell>
          <cell r="J30">
            <v>396492</v>
          </cell>
          <cell r="K30">
            <v>7410804</v>
          </cell>
          <cell r="L30">
            <v>0</v>
          </cell>
          <cell r="M30">
            <v>439</v>
          </cell>
          <cell r="N30">
            <v>444</v>
          </cell>
          <cell r="Q30">
            <v>0</v>
          </cell>
          <cell r="R30">
            <v>7014312</v>
          </cell>
          <cell r="S30">
            <v>0</v>
          </cell>
          <cell r="T30">
            <v>7014312</v>
          </cell>
          <cell r="U30">
            <v>0</v>
          </cell>
          <cell r="V30">
            <v>396492</v>
          </cell>
          <cell r="W30">
            <v>7410804</v>
          </cell>
          <cell r="X30">
            <v>0</v>
          </cell>
          <cell r="Y30">
            <v>0</v>
          </cell>
          <cell r="Z30">
            <v>0</v>
          </cell>
          <cell r="AA30">
            <v>0</v>
          </cell>
          <cell r="AB30">
            <v>7410804</v>
          </cell>
          <cell r="AD30">
            <v>439</v>
          </cell>
          <cell r="AI30">
            <v>0</v>
          </cell>
          <cell r="AM30">
            <v>0</v>
          </cell>
          <cell r="AN30">
            <v>0</v>
          </cell>
        </row>
        <row r="31">
          <cell r="A31">
            <v>440</v>
          </cell>
          <cell r="B31" t="str">
            <v>COMMUNITY DAY - PROSPECT</v>
          </cell>
          <cell r="C31">
            <v>400</v>
          </cell>
          <cell r="D31"/>
          <cell r="E31">
            <v>0</v>
          </cell>
          <cell r="F31">
            <v>400</v>
          </cell>
          <cell r="H31">
            <v>4776781</v>
          </cell>
          <cell r="I31">
            <v>158336</v>
          </cell>
          <cell r="J31">
            <v>357200</v>
          </cell>
          <cell r="K31">
            <v>5292317</v>
          </cell>
          <cell r="L31">
            <v>0</v>
          </cell>
          <cell r="M31">
            <v>440</v>
          </cell>
          <cell r="N31">
            <v>400</v>
          </cell>
          <cell r="Q31">
            <v>0</v>
          </cell>
          <cell r="R31">
            <v>4776781</v>
          </cell>
          <cell r="S31">
            <v>0</v>
          </cell>
          <cell r="T31">
            <v>4776781</v>
          </cell>
          <cell r="U31">
            <v>158336</v>
          </cell>
          <cell r="V31">
            <v>357200</v>
          </cell>
          <cell r="W31">
            <v>5292317</v>
          </cell>
          <cell r="X31">
            <v>0</v>
          </cell>
          <cell r="Y31">
            <v>0</v>
          </cell>
          <cell r="Z31">
            <v>0</v>
          </cell>
          <cell r="AA31">
            <v>0</v>
          </cell>
          <cell r="AB31">
            <v>5292317</v>
          </cell>
          <cell r="AD31">
            <v>440</v>
          </cell>
          <cell r="AI31">
            <v>0</v>
          </cell>
          <cell r="AM31">
            <v>0</v>
          </cell>
          <cell r="AN31">
            <v>0</v>
          </cell>
        </row>
        <row r="32">
          <cell r="A32">
            <v>441</v>
          </cell>
          <cell r="B32" t="str">
            <v>SABIS INTERNATIONAL</v>
          </cell>
          <cell r="C32">
            <v>1574</v>
          </cell>
          <cell r="D32"/>
          <cell r="E32">
            <v>0</v>
          </cell>
          <cell r="F32">
            <v>1574</v>
          </cell>
          <cell r="H32">
            <v>17286091</v>
          </cell>
          <cell r="I32">
            <v>0</v>
          </cell>
          <cell r="J32">
            <v>1405582</v>
          </cell>
          <cell r="K32">
            <v>18691673</v>
          </cell>
          <cell r="L32">
            <v>0</v>
          </cell>
          <cell r="M32">
            <v>441</v>
          </cell>
          <cell r="N32">
            <v>1574</v>
          </cell>
          <cell r="Q32">
            <v>0</v>
          </cell>
          <cell r="R32">
            <v>17286091</v>
          </cell>
          <cell r="S32">
            <v>0</v>
          </cell>
          <cell r="T32">
            <v>17286091</v>
          </cell>
          <cell r="U32">
            <v>0</v>
          </cell>
          <cell r="V32">
            <v>1405582</v>
          </cell>
          <cell r="W32">
            <v>18691673</v>
          </cell>
          <cell r="X32">
            <v>0</v>
          </cell>
          <cell r="Y32">
            <v>0</v>
          </cell>
          <cell r="Z32">
            <v>0</v>
          </cell>
          <cell r="AA32">
            <v>0</v>
          </cell>
          <cell r="AB32">
            <v>18691673</v>
          </cell>
          <cell r="AD32">
            <v>441</v>
          </cell>
          <cell r="AI32">
            <v>0</v>
          </cell>
          <cell r="AM32">
            <v>0</v>
          </cell>
          <cell r="AN32">
            <v>0</v>
          </cell>
        </row>
        <row r="33">
          <cell r="A33">
            <v>444</v>
          </cell>
          <cell r="B33" t="str">
            <v>NEIGHBORHOOD HOUSE</v>
          </cell>
          <cell r="C33">
            <v>656</v>
          </cell>
          <cell r="D33"/>
          <cell r="E33">
            <v>0</v>
          </cell>
          <cell r="F33">
            <v>656</v>
          </cell>
          <cell r="H33">
            <v>10014749</v>
          </cell>
          <cell r="I33">
            <v>0</v>
          </cell>
          <cell r="J33">
            <v>585808</v>
          </cell>
          <cell r="K33">
            <v>10600557</v>
          </cell>
          <cell r="L33">
            <v>0</v>
          </cell>
          <cell r="M33">
            <v>444</v>
          </cell>
          <cell r="N33">
            <v>656</v>
          </cell>
          <cell r="Q33">
            <v>0</v>
          </cell>
          <cell r="R33">
            <v>10014749</v>
          </cell>
          <cell r="S33">
            <v>0</v>
          </cell>
          <cell r="T33">
            <v>10014749</v>
          </cell>
          <cell r="U33">
            <v>0</v>
          </cell>
          <cell r="V33">
            <v>585808</v>
          </cell>
          <cell r="W33">
            <v>10600557</v>
          </cell>
          <cell r="X33">
            <v>0</v>
          </cell>
          <cell r="Y33">
            <v>0</v>
          </cell>
          <cell r="Z33">
            <v>0</v>
          </cell>
          <cell r="AA33">
            <v>0</v>
          </cell>
          <cell r="AB33">
            <v>10600557</v>
          </cell>
          <cell r="AD33">
            <v>444</v>
          </cell>
          <cell r="AI33">
            <v>0</v>
          </cell>
          <cell r="AM33">
            <v>0</v>
          </cell>
          <cell r="AN33">
            <v>0</v>
          </cell>
        </row>
        <row r="34">
          <cell r="A34">
            <v>445</v>
          </cell>
          <cell r="B34" t="str">
            <v>ABBY KELLEY FOSTER</v>
          </cell>
          <cell r="C34">
            <v>1426</v>
          </cell>
          <cell r="D34"/>
          <cell r="E34">
            <v>0</v>
          </cell>
          <cell r="F34">
            <v>1426</v>
          </cell>
          <cell r="H34">
            <v>16117848</v>
          </cell>
          <cell r="I34">
            <v>1071683</v>
          </cell>
          <cell r="J34">
            <v>1273418</v>
          </cell>
          <cell r="K34">
            <v>18462949</v>
          </cell>
          <cell r="L34">
            <v>0</v>
          </cell>
          <cell r="M34">
            <v>445</v>
          </cell>
          <cell r="N34">
            <v>1426</v>
          </cell>
          <cell r="Q34">
            <v>0</v>
          </cell>
          <cell r="R34">
            <v>16117848</v>
          </cell>
          <cell r="S34">
            <v>0</v>
          </cell>
          <cell r="T34">
            <v>16117848</v>
          </cell>
          <cell r="U34">
            <v>1071683</v>
          </cell>
          <cell r="V34">
            <v>1273418</v>
          </cell>
          <cell r="W34">
            <v>18462949</v>
          </cell>
          <cell r="X34">
            <v>0</v>
          </cell>
          <cell r="Y34">
            <v>0</v>
          </cell>
          <cell r="Z34">
            <v>0</v>
          </cell>
          <cell r="AA34">
            <v>0</v>
          </cell>
          <cell r="AB34">
            <v>18462949</v>
          </cell>
          <cell r="AD34">
            <v>445</v>
          </cell>
          <cell r="AI34">
            <v>0</v>
          </cell>
          <cell r="AM34">
            <v>0</v>
          </cell>
          <cell r="AN34">
            <v>0</v>
          </cell>
        </row>
        <row r="35">
          <cell r="A35">
            <v>446</v>
          </cell>
          <cell r="B35" t="str">
            <v>FOXBOROUGH REGIONAL</v>
          </cell>
          <cell r="C35">
            <v>1641</v>
          </cell>
          <cell r="D35"/>
          <cell r="E35">
            <v>0</v>
          </cell>
          <cell r="F35">
            <v>1641</v>
          </cell>
          <cell r="H35">
            <v>20954177.981902916</v>
          </cell>
          <cell r="I35">
            <v>0</v>
          </cell>
          <cell r="J35">
            <v>1465413</v>
          </cell>
          <cell r="K35">
            <v>22419590.981902916</v>
          </cell>
          <cell r="L35">
            <v>0</v>
          </cell>
          <cell r="M35">
            <v>446</v>
          </cell>
          <cell r="N35">
            <v>1641</v>
          </cell>
          <cell r="Q35">
            <v>0</v>
          </cell>
          <cell r="R35">
            <v>20954249</v>
          </cell>
          <cell r="S35">
            <v>71.018097085813935</v>
          </cell>
          <cell r="T35">
            <v>20954177.981902912</v>
          </cell>
          <cell r="U35">
            <v>0</v>
          </cell>
          <cell r="V35">
            <v>1465413</v>
          </cell>
          <cell r="W35">
            <v>22419590.981902912</v>
          </cell>
          <cell r="X35">
            <v>0</v>
          </cell>
          <cell r="Y35">
            <v>0</v>
          </cell>
          <cell r="Z35">
            <v>0</v>
          </cell>
          <cell r="AA35">
            <v>0</v>
          </cell>
          <cell r="AB35">
            <v>22419590.981902912</v>
          </cell>
          <cell r="AD35">
            <v>446</v>
          </cell>
          <cell r="AI35">
            <v>0</v>
          </cell>
          <cell r="AM35">
            <v>0</v>
          </cell>
          <cell r="AN35">
            <v>0</v>
          </cell>
        </row>
        <row r="36">
          <cell r="A36">
            <v>447</v>
          </cell>
          <cell r="B36" t="str">
            <v>BENJAMIN FRANKLIN CLASSICAL</v>
          </cell>
          <cell r="C36">
            <v>456</v>
          </cell>
          <cell r="D36"/>
          <cell r="E36">
            <v>0</v>
          </cell>
          <cell r="F36">
            <v>456</v>
          </cell>
          <cell r="H36">
            <v>5481406</v>
          </cell>
          <cell r="I36">
            <v>0</v>
          </cell>
          <cell r="J36">
            <v>407208</v>
          </cell>
          <cell r="K36">
            <v>5888614</v>
          </cell>
          <cell r="L36">
            <v>0</v>
          </cell>
          <cell r="M36">
            <v>447</v>
          </cell>
          <cell r="N36">
            <v>456</v>
          </cell>
          <cell r="Q36">
            <v>0</v>
          </cell>
          <cell r="R36">
            <v>5481406</v>
          </cell>
          <cell r="S36">
            <v>0</v>
          </cell>
          <cell r="T36">
            <v>5481406</v>
          </cell>
          <cell r="U36">
            <v>0</v>
          </cell>
          <cell r="V36">
            <v>407208</v>
          </cell>
          <cell r="W36">
            <v>5888614</v>
          </cell>
          <cell r="X36">
            <v>0</v>
          </cell>
          <cell r="Y36">
            <v>0</v>
          </cell>
          <cell r="Z36">
            <v>0</v>
          </cell>
          <cell r="AA36">
            <v>0</v>
          </cell>
          <cell r="AB36">
            <v>5888614</v>
          </cell>
          <cell r="AD36">
            <v>447</v>
          </cell>
          <cell r="AI36">
            <v>0</v>
          </cell>
          <cell r="AM36">
            <v>0</v>
          </cell>
          <cell r="AN36">
            <v>0</v>
          </cell>
        </row>
        <row r="37">
          <cell r="A37">
            <v>449</v>
          </cell>
          <cell r="B37" t="str">
            <v>BOSTON COLLEGIATE</v>
          </cell>
          <cell r="C37">
            <v>700</v>
          </cell>
          <cell r="D37"/>
          <cell r="E37">
            <v>0</v>
          </cell>
          <cell r="F37">
            <v>700</v>
          </cell>
          <cell r="H37">
            <v>10763826</v>
          </cell>
          <cell r="I37">
            <v>0</v>
          </cell>
          <cell r="J37">
            <v>625100</v>
          </cell>
          <cell r="K37">
            <v>11388926</v>
          </cell>
          <cell r="L37">
            <v>0</v>
          </cell>
          <cell r="M37">
            <v>449</v>
          </cell>
          <cell r="N37">
            <v>700</v>
          </cell>
          <cell r="Q37">
            <v>0</v>
          </cell>
          <cell r="R37">
            <v>10763826</v>
          </cell>
          <cell r="S37">
            <v>0</v>
          </cell>
          <cell r="T37">
            <v>10763826</v>
          </cell>
          <cell r="U37">
            <v>0</v>
          </cell>
          <cell r="V37">
            <v>625100</v>
          </cell>
          <cell r="W37">
            <v>11388926</v>
          </cell>
          <cell r="X37">
            <v>0</v>
          </cell>
          <cell r="Y37">
            <v>0</v>
          </cell>
          <cell r="Z37">
            <v>0</v>
          </cell>
          <cell r="AA37">
            <v>0</v>
          </cell>
          <cell r="AB37">
            <v>11388926</v>
          </cell>
          <cell r="AD37">
            <v>449</v>
          </cell>
          <cell r="AI37">
            <v>0</v>
          </cell>
          <cell r="AM37">
            <v>0</v>
          </cell>
          <cell r="AN37">
            <v>0</v>
          </cell>
        </row>
        <row r="38">
          <cell r="A38">
            <v>450</v>
          </cell>
          <cell r="B38" t="str">
            <v>HILLTOWN COOPERATIVE</v>
          </cell>
          <cell r="C38">
            <v>218</v>
          </cell>
          <cell r="D38"/>
          <cell r="E38">
            <v>0</v>
          </cell>
          <cell r="F38">
            <v>218</v>
          </cell>
          <cell r="H38">
            <v>2758783</v>
          </cell>
          <cell r="I38">
            <v>0</v>
          </cell>
          <cell r="J38">
            <v>194674</v>
          </cell>
          <cell r="K38">
            <v>2953457</v>
          </cell>
          <cell r="L38">
            <v>0</v>
          </cell>
          <cell r="M38">
            <v>450</v>
          </cell>
          <cell r="N38">
            <v>218</v>
          </cell>
          <cell r="Q38">
            <v>0</v>
          </cell>
          <cell r="R38">
            <v>2758783</v>
          </cell>
          <cell r="S38">
            <v>0</v>
          </cell>
          <cell r="T38">
            <v>2758783</v>
          </cell>
          <cell r="U38">
            <v>0</v>
          </cell>
          <cell r="V38">
            <v>194674</v>
          </cell>
          <cell r="W38">
            <v>2953457</v>
          </cell>
          <cell r="X38">
            <v>0</v>
          </cell>
          <cell r="Y38">
            <v>0</v>
          </cell>
          <cell r="Z38">
            <v>0</v>
          </cell>
          <cell r="AA38">
            <v>0</v>
          </cell>
          <cell r="AB38">
            <v>2953457</v>
          </cell>
          <cell r="AD38">
            <v>450</v>
          </cell>
          <cell r="AI38">
            <v>0</v>
          </cell>
          <cell r="AM38">
            <v>0</v>
          </cell>
          <cell r="AN38">
            <v>0</v>
          </cell>
        </row>
        <row r="39">
          <cell r="A39">
            <v>453</v>
          </cell>
          <cell r="B39" t="str">
            <v>HOLYOKE COMMUNITY</v>
          </cell>
          <cell r="C39">
            <v>702</v>
          </cell>
          <cell r="D39"/>
          <cell r="E39">
            <v>0</v>
          </cell>
          <cell r="F39">
            <v>702</v>
          </cell>
          <cell r="H39">
            <v>8689361</v>
          </cell>
          <cell r="I39">
            <v>486681</v>
          </cell>
          <cell r="J39">
            <v>626886</v>
          </cell>
          <cell r="K39">
            <v>9802928</v>
          </cell>
          <cell r="L39">
            <v>0</v>
          </cell>
          <cell r="M39">
            <v>453</v>
          </cell>
          <cell r="N39">
            <v>702</v>
          </cell>
          <cell r="Q39">
            <v>0</v>
          </cell>
          <cell r="R39">
            <v>8689361</v>
          </cell>
          <cell r="S39">
            <v>0</v>
          </cell>
          <cell r="T39">
            <v>8689361</v>
          </cell>
          <cell r="U39">
            <v>486681</v>
          </cell>
          <cell r="V39">
            <v>626886</v>
          </cell>
          <cell r="W39">
            <v>9802928</v>
          </cell>
          <cell r="X39">
            <v>0</v>
          </cell>
          <cell r="Y39">
            <v>0</v>
          </cell>
          <cell r="Z39">
            <v>0</v>
          </cell>
          <cell r="AA39">
            <v>0</v>
          </cell>
          <cell r="AB39">
            <v>9802928</v>
          </cell>
          <cell r="AD39">
            <v>453</v>
          </cell>
          <cell r="AI39">
            <v>0</v>
          </cell>
          <cell r="AM39">
            <v>0</v>
          </cell>
          <cell r="AN39">
            <v>0</v>
          </cell>
        </row>
        <row r="40">
          <cell r="A40">
            <v>454</v>
          </cell>
          <cell r="B40" t="str">
            <v>LAWRENCE FAMILY DEVELOPMENT</v>
          </cell>
          <cell r="C40">
            <v>760</v>
          </cell>
          <cell r="D40"/>
          <cell r="E40">
            <v>0</v>
          </cell>
          <cell r="F40">
            <v>760</v>
          </cell>
          <cell r="H40">
            <v>9124646</v>
          </cell>
          <cell r="I40">
            <v>135419</v>
          </cell>
          <cell r="J40">
            <v>678680</v>
          </cell>
          <cell r="K40">
            <v>9938745</v>
          </cell>
          <cell r="L40">
            <v>0</v>
          </cell>
          <cell r="M40">
            <v>454</v>
          </cell>
          <cell r="N40">
            <v>760</v>
          </cell>
          <cell r="Q40">
            <v>0</v>
          </cell>
          <cell r="R40">
            <v>9124646</v>
          </cell>
          <cell r="S40">
            <v>0</v>
          </cell>
          <cell r="T40">
            <v>9124646</v>
          </cell>
          <cell r="U40">
            <v>135419</v>
          </cell>
          <cell r="V40">
            <v>678680</v>
          </cell>
          <cell r="W40">
            <v>9938745</v>
          </cell>
          <cell r="X40">
            <v>0</v>
          </cell>
          <cell r="Y40">
            <v>0</v>
          </cell>
          <cell r="Z40">
            <v>0</v>
          </cell>
          <cell r="AA40">
            <v>0</v>
          </cell>
          <cell r="AB40">
            <v>9938745</v>
          </cell>
          <cell r="AD40">
            <v>454</v>
          </cell>
          <cell r="AI40">
            <v>0</v>
          </cell>
          <cell r="AM40">
            <v>0</v>
          </cell>
          <cell r="AN40">
            <v>0</v>
          </cell>
        </row>
        <row r="41">
          <cell r="A41">
            <v>455</v>
          </cell>
          <cell r="B41" t="str">
            <v>HILL VIEW MONTESSORI</v>
          </cell>
          <cell r="C41">
            <v>306</v>
          </cell>
          <cell r="D41"/>
          <cell r="E41">
            <v>0</v>
          </cell>
          <cell r="F41">
            <v>306</v>
          </cell>
          <cell r="H41">
            <v>3073271</v>
          </cell>
          <cell r="I41">
            <v>0</v>
          </cell>
          <cell r="J41">
            <v>273258</v>
          </cell>
          <cell r="K41">
            <v>3346529</v>
          </cell>
          <cell r="L41">
            <v>0</v>
          </cell>
          <cell r="M41">
            <v>455</v>
          </cell>
          <cell r="N41">
            <v>306</v>
          </cell>
          <cell r="Q41">
            <v>0</v>
          </cell>
          <cell r="R41">
            <v>3073271</v>
          </cell>
          <cell r="S41">
            <v>0</v>
          </cell>
          <cell r="T41">
            <v>3073271</v>
          </cell>
          <cell r="U41">
            <v>0</v>
          </cell>
          <cell r="V41">
            <v>273258</v>
          </cell>
          <cell r="W41">
            <v>3346529</v>
          </cell>
          <cell r="X41">
            <v>0</v>
          </cell>
          <cell r="Y41">
            <v>0</v>
          </cell>
          <cell r="Z41">
            <v>0</v>
          </cell>
          <cell r="AA41">
            <v>0</v>
          </cell>
          <cell r="AB41">
            <v>3346529</v>
          </cell>
          <cell r="AD41">
            <v>455</v>
          </cell>
          <cell r="AI41">
            <v>0</v>
          </cell>
          <cell r="AM41">
            <v>0</v>
          </cell>
          <cell r="AN41">
            <v>0</v>
          </cell>
        </row>
        <row r="42">
          <cell r="A42">
            <v>456</v>
          </cell>
          <cell r="B42" t="str">
            <v>LOWELL COMMUNITY</v>
          </cell>
          <cell r="C42">
            <v>800</v>
          </cell>
          <cell r="D42"/>
          <cell r="E42">
            <v>0</v>
          </cell>
          <cell r="F42">
            <v>800</v>
          </cell>
          <cell r="H42">
            <v>10065482.501276938</v>
          </cell>
          <cell r="I42">
            <v>0</v>
          </cell>
          <cell r="J42">
            <v>714400</v>
          </cell>
          <cell r="K42">
            <v>10779882.501276938</v>
          </cell>
          <cell r="L42">
            <v>0</v>
          </cell>
          <cell r="M42">
            <v>456</v>
          </cell>
          <cell r="N42">
            <v>800</v>
          </cell>
          <cell r="Q42">
            <v>0</v>
          </cell>
          <cell r="R42">
            <v>10065736</v>
          </cell>
          <cell r="S42">
            <v>253.49872306233317</v>
          </cell>
          <cell r="T42">
            <v>10065482.501276938</v>
          </cell>
          <cell r="U42">
            <v>0</v>
          </cell>
          <cell r="V42">
            <v>714400</v>
          </cell>
          <cell r="W42">
            <v>10779882.501276938</v>
          </cell>
          <cell r="X42">
            <v>0</v>
          </cell>
          <cell r="Y42">
            <v>0</v>
          </cell>
          <cell r="Z42">
            <v>0</v>
          </cell>
          <cell r="AA42">
            <v>0</v>
          </cell>
          <cell r="AB42">
            <v>10779882.501276938</v>
          </cell>
          <cell r="AD42">
            <v>456</v>
          </cell>
          <cell r="AI42">
            <v>0</v>
          </cell>
          <cell r="AM42">
            <v>0</v>
          </cell>
          <cell r="AN42">
            <v>0</v>
          </cell>
        </row>
        <row r="43">
          <cell r="A43">
            <v>458</v>
          </cell>
          <cell r="B43" t="str">
            <v>LOWELL MIDDLESEX ACADEMY</v>
          </cell>
          <cell r="C43">
            <v>150</v>
          </cell>
          <cell r="D43"/>
          <cell r="E43">
            <v>0</v>
          </cell>
          <cell r="F43">
            <v>150</v>
          </cell>
          <cell r="H43">
            <v>2121657</v>
          </cell>
          <cell r="I43">
            <v>0</v>
          </cell>
          <cell r="J43">
            <v>133950</v>
          </cell>
          <cell r="K43">
            <v>2255607</v>
          </cell>
          <cell r="L43">
            <v>0</v>
          </cell>
          <cell r="M43">
            <v>458</v>
          </cell>
          <cell r="N43">
            <v>150</v>
          </cell>
          <cell r="Q43">
            <v>0</v>
          </cell>
          <cell r="R43">
            <v>2121657</v>
          </cell>
          <cell r="S43">
            <v>0</v>
          </cell>
          <cell r="T43">
            <v>2121657</v>
          </cell>
          <cell r="U43">
            <v>0</v>
          </cell>
          <cell r="V43">
            <v>133950</v>
          </cell>
          <cell r="W43">
            <v>2255607</v>
          </cell>
          <cell r="X43">
            <v>0</v>
          </cell>
          <cell r="Y43">
            <v>0</v>
          </cell>
          <cell r="Z43">
            <v>0</v>
          </cell>
          <cell r="AA43">
            <v>0</v>
          </cell>
          <cell r="AB43">
            <v>2255607</v>
          </cell>
          <cell r="AD43">
            <v>458</v>
          </cell>
          <cell r="AI43">
            <v>0</v>
          </cell>
          <cell r="AM43">
            <v>0</v>
          </cell>
          <cell r="AN43">
            <v>0</v>
          </cell>
        </row>
        <row r="44">
          <cell r="A44">
            <v>463</v>
          </cell>
          <cell r="B44" t="str">
            <v>KIPP ACADEMY BOSTON</v>
          </cell>
          <cell r="C44">
            <v>588</v>
          </cell>
          <cell r="D44"/>
          <cell r="E44">
            <v>0</v>
          </cell>
          <cell r="F44">
            <v>588</v>
          </cell>
          <cell r="H44">
            <v>10384621</v>
          </cell>
          <cell r="I44">
            <v>0</v>
          </cell>
          <cell r="J44">
            <v>525084</v>
          </cell>
          <cell r="K44">
            <v>10909705</v>
          </cell>
          <cell r="L44">
            <v>0</v>
          </cell>
          <cell r="M44">
            <v>463</v>
          </cell>
          <cell r="N44">
            <v>588</v>
          </cell>
          <cell r="Q44">
            <v>0</v>
          </cell>
          <cell r="R44">
            <v>10384621</v>
          </cell>
          <cell r="S44">
            <v>0</v>
          </cell>
          <cell r="T44">
            <v>10384621</v>
          </cell>
          <cell r="U44">
            <v>0</v>
          </cell>
          <cell r="V44">
            <v>525084</v>
          </cell>
          <cell r="W44">
            <v>10909705</v>
          </cell>
          <cell r="X44">
            <v>0</v>
          </cell>
          <cell r="Y44">
            <v>0</v>
          </cell>
          <cell r="Z44">
            <v>0</v>
          </cell>
          <cell r="AA44">
            <v>0</v>
          </cell>
          <cell r="AB44">
            <v>10909705</v>
          </cell>
          <cell r="AD44">
            <v>463</v>
          </cell>
          <cell r="AI44">
            <v>0</v>
          </cell>
          <cell r="AM44">
            <v>0</v>
          </cell>
          <cell r="AN44">
            <v>0</v>
          </cell>
        </row>
        <row r="45">
          <cell r="A45">
            <v>464</v>
          </cell>
          <cell r="B45" t="str">
            <v>MARBLEHEAD COMMUNITY</v>
          </cell>
          <cell r="C45">
            <v>230</v>
          </cell>
          <cell r="D45"/>
          <cell r="E45">
            <v>0</v>
          </cell>
          <cell r="F45">
            <v>230</v>
          </cell>
          <cell r="H45">
            <v>2990760</v>
          </cell>
          <cell r="I45">
            <v>0</v>
          </cell>
          <cell r="J45">
            <v>205390</v>
          </cell>
          <cell r="K45">
            <v>3196150</v>
          </cell>
          <cell r="L45">
            <v>0</v>
          </cell>
          <cell r="M45">
            <v>464</v>
          </cell>
          <cell r="N45">
            <v>230</v>
          </cell>
          <cell r="Q45">
            <v>0</v>
          </cell>
          <cell r="R45">
            <v>2990760</v>
          </cell>
          <cell r="S45">
            <v>0</v>
          </cell>
          <cell r="T45">
            <v>2990760</v>
          </cell>
          <cell r="U45">
            <v>0</v>
          </cell>
          <cell r="V45">
            <v>205390</v>
          </cell>
          <cell r="W45">
            <v>3196150</v>
          </cell>
          <cell r="X45">
            <v>0</v>
          </cell>
          <cell r="Y45">
            <v>0</v>
          </cell>
          <cell r="Z45">
            <v>0</v>
          </cell>
          <cell r="AA45">
            <v>0</v>
          </cell>
          <cell r="AB45">
            <v>3196150</v>
          </cell>
          <cell r="AD45">
            <v>464</v>
          </cell>
          <cell r="AI45">
            <v>0</v>
          </cell>
          <cell r="AM45">
            <v>0</v>
          </cell>
          <cell r="AN45">
            <v>0</v>
          </cell>
        </row>
        <row r="46">
          <cell r="A46">
            <v>466</v>
          </cell>
          <cell r="B46" t="str">
            <v>MARTHA'S VINEYARD</v>
          </cell>
          <cell r="C46">
            <v>180</v>
          </cell>
          <cell r="D46"/>
          <cell r="E46">
            <v>0</v>
          </cell>
          <cell r="F46">
            <v>180</v>
          </cell>
          <cell r="H46">
            <v>4124395.4129925203</v>
          </cell>
          <cell r="I46">
            <v>0</v>
          </cell>
          <cell r="J46">
            <v>160740</v>
          </cell>
          <cell r="K46">
            <v>4285135.4129925203</v>
          </cell>
          <cell r="L46">
            <v>0</v>
          </cell>
          <cell r="M46">
            <v>466</v>
          </cell>
          <cell r="N46">
            <v>180</v>
          </cell>
          <cell r="Q46">
            <v>0</v>
          </cell>
          <cell r="R46">
            <v>4776699</v>
          </cell>
          <cell r="S46">
            <v>652303.58700747974</v>
          </cell>
          <cell r="T46">
            <v>4124395.4129925193</v>
          </cell>
          <cell r="U46">
            <v>0</v>
          </cell>
          <cell r="V46">
            <v>160740</v>
          </cell>
          <cell r="W46">
            <v>4285135.4129925193</v>
          </cell>
          <cell r="X46">
            <v>0</v>
          </cell>
          <cell r="Y46">
            <v>0</v>
          </cell>
          <cell r="Z46">
            <v>0</v>
          </cell>
          <cell r="AA46">
            <v>0</v>
          </cell>
          <cell r="AB46">
            <v>4285135.4129925193</v>
          </cell>
          <cell r="AD46">
            <v>466</v>
          </cell>
          <cell r="AI46">
            <v>0</v>
          </cell>
          <cell r="AM46">
            <v>0</v>
          </cell>
          <cell r="AN46">
            <v>0</v>
          </cell>
        </row>
        <row r="47">
          <cell r="A47">
            <v>469</v>
          </cell>
          <cell r="B47" t="str">
            <v>MATCH</v>
          </cell>
          <cell r="C47">
            <v>1249</v>
          </cell>
          <cell r="D47"/>
          <cell r="E47">
            <v>0</v>
          </cell>
          <cell r="F47">
            <v>1249</v>
          </cell>
          <cell r="H47">
            <v>22173813.423648775</v>
          </cell>
          <cell r="I47">
            <v>0</v>
          </cell>
          <cell r="J47">
            <v>1115357</v>
          </cell>
          <cell r="K47">
            <v>23289170.423648775</v>
          </cell>
          <cell r="L47">
            <v>0</v>
          </cell>
          <cell r="M47">
            <v>469</v>
          </cell>
          <cell r="N47">
            <v>1249</v>
          </cell>
          <cell r="Q47">
            <v>0.57525999999999999</v>
          </cell>
          <cell r="R47">
            <v>22167164</v>
          </cell>
          <cell r="S47">
            <v>650.57635122640249</v>
          </cell>
          <cell r="T47">
            <v>22166513.423648775</v>
          </cell>
          <cell r="U47">
            <v>0</v>
          </cell>
          <cell r="V47">
            <v>1114843</v>
          </cell>
          <cell r="W47">
            <v>23281356.423648775</v>
          </cell>
          <cell r="X47">
            <v>7300</v>
          </cell>
          <cell r="Y47">
            <v>0</v>
          </cell>
          <cell r="Z47">
            <v>514</v>
          </cell>
          <cell r="AA47">
            <v>7814</v>
          </cell>
          <cell r="AB47">
            <v>23289170.423648775</v>
          </cell>
          <cell r="AD47">
            <v>469</v>
          </cell>
          <cell r="AI47">
            <v>0</v>
          </cell>
          <cell r="AM47">
            <v>0</v>
          </cell>
          <cell r="AN47">
            <v>0</v>
          </cell>
        </row>
        <row r="48">
          <cell r="A48">
            <v>470</v>
          </cell>
          <cell r="B48" t="str">
            <v>MYSTIC VALLEY REGIONAL</v>
          </cell>
          <cell r="C48">
            <v>1622</v>
          </cell>
          <cell r="D48"/>
          <cell r="E48">
            <v>0</v>
          </cell>
          <cell r="F48">
            <v>1622</v>
          </cell>
          <cell r="H48">
            <v>18673241.683976073</v>
          </cell>
          <cell r="I48">
            <v>39036</v>
          </cell>
          <cell r="J48">
            <v>1448446</v>
          </cell>
          <cell r="K48">
            <v>20160723.683976073</v>
          </cell>
          <cell r="L48">
            <v>0</v>
          </cell>
          <cell r="M48">
            <v>470</v>
          </cell>
          <cell r="N48">
            <v>1622</v>
          </cell>
          <cell r="Q48">
            <v>90.315820000000002</v>
          </cell>
          <cell r="R48">
            <v>17818015</v>
          </cell>
          <cell r="S48">
            <v>127861.3160239289</v>
          </cell>
          <cell r="T48">
            <v>17690153.683976069</v>
          </cell>
          <cell r="U48">
            <v>39036</v>
          </cell>
          <cell r="V48">
            <v>1367794</v>
          </cell>
          <cell r="W48">
            <v>19096983.683976069</v>
          </cell>
          <cell r="X48">
            <v>983088</v>
          </cell>
          <cell r="Y48">
            <v>0</v>
          </cell>
          <cell r="Z48">
            <v>80652</v>
          </cell>
          <cell r="AA48">
            <v>1063740</v>
          </cell>
          <cell r="AB48">
            <v>20160723.683976069</v>
          </cell>
          <cell r="AD48">
            <v>470</v>
          </cell>
          <cell r="AI48">
            <v>0</v>
          </cell>
          <cell r="AM48">
            <v>0</v>
          </cell>
          <cell r="AN48">
            <v>0</v>
          </cell>
        </row>
        <row r="49">
          <cell r="A49">
            <v>474</v>
          </cell>
          <cell r="B49" t="str">
            <v>SIZER SCHOOL, A NORTH CENTRAL CHARTER ESSENTIAL SCHOOL</v>
          </cell>
          <cell r="C49">
            <v>400</v>
          </cell>
          <cell r="D49"/>
          <cell r="E49">
            <v>0</v>
          </cell>
          <cell r="F49">
            <v>400</v>
          </cell>
          <cell r="H49">
            <v>4730257</v>
          </cell>
          <cell r="I49">
            <v>0</v>
          </cell>
          <cell r="J49">
            <v>357200</v>
          </cell>
          <cell r="K49">
            <v>5087457</v>
          </cell>
          <cell r="L49">
            <v>0</v>
          </cell>
          <cell r="M49">
            <v>474</v>
          </cell>
          <cell r="N49">
            <v>400</v>
          </cell>
          <cell r="Q49">
            <v>0</v>
          </cell>
          <cell r="R49">
            <v>4730257</v>
          </cell>
          <cell r="S49">
            <v>0</v>
          </cell>
          <cell r="T49">
            <v>4730257</v>
          </cell>
          <cell r="U49">
            <v>0</v>
          </cell>
          <cell r="V49">
            <v>357200</v>
          </cell>
          <cell r="W49">
            <v>5087457</v>
          </cell>
          <cell r="X49">
            <v>0</v>
          </cell>
          <cell r="Y49">
            <v>0</v>
          </cell>
          <cell r="Z49">
            <v>0</v>
          </cell>
          <cell r="AA49">
            <v>0</v>
          </cell>
          <cell r="AB49">
            <v>5087457</v>
          </cell>
          <cell r="AD49">
            <v>474</v>
          </cell>
          <cell r="AI49">
            <v>0</v>
          </cell>
          <cell r="AM49">
            <v>0</v>
          </cell>
          <cell r="AN49">
            <v>0</v>
          </cell>
        </row>
        <row r="50">
          <cell r="A50">
            <v>478</v>
          </cell>
          <cell r="B50" t="str">
            <v>FRANCIS W. PARKER CHARTER ESSENTIAL</v>
          </cell>
          <cell r="C50">
            <v>400</v>
          </cell>
          <cell r="D50"/>
          <cell r="E50">
            <v>0</v>
          </cell>
          <cell r="F50">
            <v>400</v>
          </cell>
          <cell r="H50">
            <v>5222090.5321130827</v>
          </cell>
          <cell r="I50">
            <v>0</v>
          </cell>
          <cell r="J50">
            <v>357200</v>
          </cell>
          <cell r="K50">
            <v>5579290.5321130827</v>
          </cell>
          <cell r="L50">
            <v>0</v>
          </cell>
          <cell r="M50">
            <v>478</v>
          </cell>
          <cell r="N50">
            <v>400</v>
          </cell>
          <cell r="Q50">
            <v>0</v>
          </cell>
          <cell r="R50">
            <v>5222156</v>
          </cell>
          <cell r="S50">
            <v>65.467886916900568</v>
          </cell>
          <cell r="T50">
            <v>5222090.5321130827</v>
          </cell>
          <cell r="U50">
            <v>0</v>
          </cell>
          <cell r="V50">
            <v>357200</v>
          </cell>
          <cell r="W50">
            <v>5579290.5321130827</v>
          </cell>
          <cell r="X50">
            <v>0</v>
          </cell>
          <cell r="Y50">
            <v>0</v>
          </cell>
          <cell r="Z50">
            <v>0</v>
          </cell>
          <cell r="AA50">
            <v>0</v>
          </cell>
          <cell r="AB50">
            <v>5579290.5321130827</v>
          </cell>
          <cell r="AD50">
            <v>478</v>
          </cell>
          <cell r="AI50">
            <v>0</v>
          </cell>
          <cell r="AM50">
            <v>0</v>
          </cell>
          <cell r="AN50">
            <v>0</v>
          </cell>
        </row>
        <row r="51">
          <cell r="A51">
            <v>479</v>
          </cell>
          <cell r="B51" t="str">
            <v>PIONEER VALLEY PERFORMING ARTS</v>
          </cell>
          <cell r="C51">
            <v>400</v>
          </cell>
          <cell r="D51"/>
          <cell r="E51">
            <v>0</v>
          </cell>
          <cell r="F51">
            <v>400</v>
          </cell>
          <cell r="H51">
            <v>5560934.8247648254</v>
          </cell>
          <cell r="I51">
            <v>0</v>
          </cell>
          <cell r="J51">
            <v>357200</v>
          </cell>
          <cell r="K51">
            <v>5918134.8247648254</v>
          </cell>
          <cell r="L51">
            <v>0</v>
          </cell>
          <cell r="M51">
            <v>479</v>
          </cell>
          <cell r="N51">
            <v>400</v>
          </cell>
          <cell r="Q51">
            <v>0</v>
          </cell>
          <cell r="R51">
            <v>5591952</v>
          </cell>
          <cell r="S51">
            <v>31017.175235175037</v>
          </cell>
          <cell r="T51">
            <v>5560934.8247648245</v>
          </cell>
          <cell r="U51">
            <v>0</v>
          </cell>
          <cell r="V51">
            <v>357200</v>
          </cell>
          <cell r="W51">
            <v>5918134.8247648245</v>
          </cell>
          <cell r="X51">
            <v>0</v>
          </cell>
          <cell r="Y51">
            <v>0</v>
          </cell>
          <cell r="Z51">
            <v>0</v>
          </cell>
          <cell r="AA51">
            <v>0</v>
          </cell>
          <cell r="AB51">
            <v>5918134.8247648245</v>
          </cell>
          <cell r="AD51">
            <v>479</v>
          </cell>
          <cell r="AI51">
            <v>0</v>
          </cell>
          <cell r="AM51">
            <v>0</v>
          </cell>
          <cell r="AN51">
            <v>0</v>
          </cell>
        </row>
        <row r="52">
          <cell r="A52">
            <v>481</v>
          </cell>
          <cell r="B52" t="str">
            <v>BOSTON RENAISSANCE</v>
          </cell>
          <cell r="C52">
            <v>944</v>
          </cell>
          <cell r="D52"/>
          <cell r="E52">
            <v>0</v>
          </cell>
          <cell r="F52">
            <v>944</v>
          </cell>
          <cell r="H52">
            <v>15168321</v>
          </cell>
          <cell r="I52">
            <v>0</v>
          </cell>
          <cell r="J52">
            <v>842992</v>
          </cell>
          <cell r="K52">
            <v>16011313</v>
          </cell>
          <cell r="L52">
            <v>0</v>
          </cell>
          <cell r="M52">
            <v>481</v>
          </cell>
          <cell r="N52">
            <v>944</v>
          </cell>
          <cell r="Q52">
            <v>0</v>
          </cell>
          <cell r="R52">
            <v>15168321</v>
          </cell>
          <cell r="S52">
            <v>0</v>
          </cell>
          <cell r="T52">
            <v>15168321</v>
          </cell>
          <cell r="U52">
            <v>0</v>
          </cell>
          <cell r="V52">
            <v>842992</v>
          </cell>
          <cell r="W52">
            <v>16011313</v>
          </cell>
          <cell r="X52">
            <v>0</v>
          </cell>
          <cell r="Y52">
            <v>0</v>
          </cell>
          <cell r="Z52">
            <v>0</v>
          </cell>
          <cell r="AA52">
            <v>0</v>
          </cell>
          <cell r="AB52">
            <v>16011313</v>
          </cell>
          <cell r="AD52">
            <v>481</v>
          </cell>
          <cell r="AI52">
            <v>0</v>
          </cell>
          <cell r="AM52">
            <v>0</v>
          </cell>
          <cell r="AN52">
            <v>0</v>
          </cell>
        </row>
        <row r="53">
          <cell r="A53">
            <v>482</v>
          </cell>
          <cell r="B53" t="str">
            <v>RIVER VALLEY</v>
          </cell>
          <cell r="C53">
            <v>288</v>
          </cell>
          <cell r="D53"/>
          <cell r="E53">
            <v>0</v>
          </cell>
          <cell r="F53">
            <v>288</v>
          </cell>
          <cell r="H53">
            <v>3982345</v>
          </cell>
          <cell r="I53">
            <v>0</v>
          </cell>
          <cell r="J53">
            <v>257184</v>
          </cell>
          <cell r="K53">
            <v>4239529</v>
          </cell>
          <cell r="L53">
            <v>0</v>
          </cell>
          <cell r="M53">
            <v>482</v>
          </cell>
          <cell r="N53">
            <v>288</v>
          </cell>
          <cell r="Q53">
            <v>0</v>
          </cell>
          <cell r="R53">
            <v>3982345</v>
          </cell>
          <cell r="S53">
            <v>0</v>
          </cell>
          <cell r="T53">
            <v>3982345</v>
          </cell>
          <cell r="U53">
            <v>0</v>
          </cell>
          <cell r="V53">
            <v>257184</v>
          </cell>
          <cell r="W53">
            <v>4239529</v>
          </cell>
          <cell r="X53">
            <v>0</v>
          </cell>
          <cell r="Y53">
            <v>0</v>
          </cell>
          <cell r="Z53">
            <v>0</v>
          </cell>
          <cell r="AA53">
            <v>0</v>
          </cell>
          <cell r="AB53">
            <v>4239529</v>
          </cell>
          <cell r="AD53">
            <v>482</v>
          </cell>
          <cell r="AI53">
            <v>0</v>
          </cell>
          <cell r="AM53">
            <v>0</v>
          </cell>
          <cell r="AN53">
            <v>0</v>
          </cell>
        </row>
        <row r="54">
          <cell r="A54">
            <v>483</v>
          </cell>
          <cell r="B54" t="str">
            <v>RISING TIDE</v>
          </cell>
          <cell r="C54">
            <v>700</v>
          </cell>
          <cell r="D54"/>
          <cell r="E54">
            <v>0</v>
          </cell>
          <cell r="F54">
            <v>700</v>
          </cell>
          <cell r="H54">
            <v>9258205</v>
          </cell>
          <cell r="I54">
            <v>0</v>
          </cell>
          <cell r="J54">
            <v>625100</v>
          </cell>
          <cell r="K54">
            <v>9883305</v>
          </cell>
          <cell r="L54">
            <v>0</v>
          </cell>
          <cell r="M54">
            <v>483</v>
          </cell>
          <cell r="N54">
            <v>700</v>
          </cell>
          <cell r="Q54">
            <v>0</v>
          </cell>
          <cell r="R54">
            <v>9258205</v>
          </cell>
          <cell r="S54">
            <v>0</v>
          </cell>
          <cell r="T54">
            <v>9258205</v>
          </cell>
          <cell r="U54">
            <v>0</v>
          </cell>
          <cell r="V54">
            <v>625100</v>
          </cell>
          <cell r="W54">
            <v>9883305</v>
          </cell>
          <cell r="X54">
            <v>0</v>
          </cell>
          <cell r="Y54">
            <v>0</v>
          </cell>
          <cell r="Z54">
            <v>0</v>
          </cell>
          <cell r="AA54">
            <v>0</v>
          </cell>
          <cell r="AB54">
            <v>9883305</v>
          </cell>
          <cell r="AD54">
            <v>483</v>
          </cell>
          <cell r="AI54">
            <v>0</v>
          </cell>
          <cell r="AM54">
            <v>0</v>
          </cell>
          <cell r="AN54">
            <v>0</v>
          </cell>
        </row>
        <row r="55">
          <cell r="A55">
            <v>484</v>
          </cell>
          <cell r="B55" t="str">
            <v>ROXBURY PREPARATORY</v>
          </cell>
          <cell r="C55">
            <v>1700</v>
          </cell>
          <cell r="D55"/>
          <cell r="E55">
            <v>0</v>
          </cell>
          <cell r="F55">
            <v>1700</v>
          </cell>
          <cell r="H55">
            <v>29472900</v>
          </cell>
          <cell r="I55">
            <v>0</v>
          </cell>
          <cell r="J55">
            <v>1518100</v>
          </cell>
          <cell r="K55">
            <v>30991000</v>
          </cell>
          <cell r="L55">
            <v>0</v>
          </cell>
          <cell r="M55">
            <v>484</v>
          </cell>
          <cell r="N55">
            <v>1700</v>
          </cell>
          <cell r="Q55">
            <v>0</v>
          </cell>
          <cell r="R55">
            <v>29472900</v>
          </cell>
          <cell r="S55">
            <v>0</v>
          </cell>
          <cell r="T55">
            <v>29472900</v>
          </cell>
          <cell r="U55">
            <v>0</v>
          </cell>
          <cell r="V55">
            <v>1518100</v>
          </cell>
          <cell r="W55">
            <v>30991000</v>
          </cell>
          <cell r="X55">
            <v>0</v>
          </cell>
          <cell r="Y55">
            <v>0</v>
          </cell>
          <cell r="Z55">
            <v>0</v>
          </cell>
          <cell r="AA55">
            <v>0</v>
          </cell>
          <cell r="AB55">
            <v>30991000</v>
          </cell>
          <cell r="AD55">
            <v>484</v>
          </cell>
          <cell r="AI55">
            <v>0</v>
          </cell>
          <cell r="AM55">
            <v>0</v>
          </cell>
          <cell r="AN55">
            <v>0</v>
          </cell>
        </row>
        <row r="56">
          <cell r="A56">
            <v>485</v>
          </cell>
          <cell r="B56" t="str">
            <v>SALEM ACADEMY</v>
          </cell>
          <cell r="C56">
            <v>480</v>
          </cell>
          <cell r="D56"/>
          <cell r="E56">
            <v>0</v>
          </cell>
          <cell r="F56">
            <v>480</v>
          </cell>
          <cell r="H56">
            <v>6797302</v>
          </cell>
          <cell r="I56">
            <v>0</v>
          </cell>
          <cell r="J56">
            <v>428640</v>
          </cell>
          <cell r="K56">
            <v>7225942</v>
          </cell>
          <cell r="L56">
            <v>0</v>
          </cell>
          <cell r="M56">
            <v>485</v>
          </cell>
          <cell r="N56">
            <v>480</v>
          </cell>
          <cell r="Q56">
            <v>0</v>
          </cell>
          <cell r="R56">
            <v>6797302</v>
          </cell>
          <cell r="S56">
            <v>0</v>
          </cell>
          <cell r="T56">
            <v>6797302</v>
          </cell>
          <cell r="U56">
            <v>0</v>
          </cell>
          <cell r="V56">
            <v>428640</v>
          </cell>
          <cell r="W56">
            <v>7225942</v>
          </cell>
          <cell r="X56">
            <v>0</v>
          </cell>
          <cell r="Y56">
            <v>0</v>
          </cell>
          <cell r="Z56">
            <v>0</v>
          </cell>
          <cell r="AA56">
            <v>0</v>
          </cell>
          <cell r="AB56">
            <v>7225942</v>
          </cell>
          <cell r="AD56">
            <v>485</v>
          </cell>
          <cell r="AI56">
            <v>0</v>
          </cell>
          <cell r="AM56">
            <v>0</v>
          </cell>
          <cell r="AN56">
            <v>0</v>
          </cell>
        </row>
        <row r="57">
          <cell r="A57">
            <v>486</v>
          </cell>
          <cell r="B57" t="str">
            <v>SEVEN HILLS</v>
          </cell>
          <cell r="C57">
            <v>666</v>
          </cell>
          <cell r="D57"/>
          <cell r="E57">
            <v>0</v>
          </cell>
          <cell r="F57">
            <v>666</v>
          </cell>
          <cell r="H57">
            <v>8088761</v>
          </cell>
          <cell r="I57">
            <v>0</v>
          </cell>
          <cell r="J57">
            <v>594738</v>
          </cell>
          <cell r="K57">
            <v>8683499</v>
          </cell>
          <cell r="L57">
            <v>0</v>
          </cell>
          <cell r="M57">
            <v>486</v>
          </cell>
          <cell r="N57">
            <v>666</v>
          </cell>
          <cell r="Q57">
            <v>0</v>
          </cell>
          <cell r="R57">
            <v>8088761</v>
          </cell>
          <cell r="S57">
            <v>0</v>
          </cell>
          <cell r="T57">
            <v>8088761</v>
          </cell>
          <cell r="U57">
            <v>0</v>
          </cell>
          <cell r="V57">
            <v>594738</v>
          </cell>
          <cell r="W57">
            <v>8683499</v>
          </cell>
          <cell r="X57">
            <v>0</v>
          </cell>
          <cell r="Y57">
            <v>0</v>
          </cell>
          <cell r="Z57">
            <v>0</v>
          </cell>
          <cell r="AA57">
            <v>0</v>
          </cell>
          <cell r="AB57">
            <v>8683499</v>
          </cell>
          <cell r="AD57">
            <v>486</v>
          </cell>
          <cell r="AI57">
            <v>0</v>
          </cell>
          <cell r="AM57">
            <v>0</v>
          </cell>
          <cell r="AN57">
            <v>0</v>
          </cell>
        </row>
        <row r="58">
          <cell r="A58">
            <v>487</v>
          </cell>
          <cell r="B58" t="str">
            <v>PROSPECT HILL ACADEMY</v>
          </cell>
          <cell r="C58">
            <v>1195</v>
          </cell>
          <cell r="D58"/>
          <cell r="E58">
            <v>0</v>
          </cell>
          <cell r="F58">
            <v>1195</v>
          </cell>
          <cell r="H58">
            <v>20482911.754729062</v>
          </cell>
          <cell r="I58">
            <v>0</v>
          </cell>
          <cell r="J58">
            <v>1067135</v>
          </cell>
          <cell r="K58">
            <v>21550046.754729062</v>
          </cell>
          <cell r="L58">
            <v>0</v>
          </cell>
          <cell r="M58">
            <v>487</v>
          </cell>
          <cell r="N58">
            <v>1195</v>
          </cell>
          <cell r="Q58">
            <v>20.70936</v>
          </cell>
          <cell r="R58">
            <v>20304066</v>
          </cell>
          <cell r="S58">
            <v>79027.24527093902</v>
          </cell>
          <cell r="T58">
            <v>20225038.754729062</v>
          </cell>
          <cell r="U58">
            <v>0</v>
          </cell>
          <cell r="V58">
            <v>1048642</v>
          </cell>
          <cell r="W58">
            <v>21273680.754729062</v>
          </cell>
          <cell r="X58">
            <v>257873</v>
          </cell>
          <cell r="Y58">
            <v>0</v>
          </cell>
          <cell r="Z58">
            <v>18493</v>
          </cell>
          <cell r="AA58">
            <v>276366</v>
          </cell>
          <cell r="AB58">
            <v>21550046.754729062</v>
          </cell>
          <cell r="AD58">
            <v>487</v>
          </cell>
          <cell r="AI58">
            <v>0</v>
          </cell>
          <cell r="AM58">
            <v>0</v>
          </cell>
          <cell r="AN58">
            <v>0</v>
          </cell>
        </row>
        <row r="59">
          <cell r="A59">
            <v>488</v>
          </cell>
          <cell r="B59" t="str">
            <v>SOUTH SHORE</v>
          </cell>
          <cell r="C59">
            <v>980</v>
          </cell>
          <cell r="D59"/>
          <cell r="E59">
            <v>0</v>
          </cell>
          <cell r="F59">
            <v>980</v>
          </cell>
          <cell r="H59">
            <v>13240121</v>
          </cell>
          <cell r="I59">
            <v>0</v>
          </cell>
          <cell r="J59">
            <v>875140</v>
          </cell>
          <cell r="K59">
            <v>14115261</v>
          </cell>
          <cell r="L59">
            <v>0</v>
          </cell>
          <cell r="M59">
            <v>488</v>
          </cell>
          <cell r="N59">
            <v>980</v>
          </cell>
          <cell r="Q59">
            <v>0</v>
          </cell>
          <cell r="R59">
            <v>13240121</v>
          </cell>
          <cell r="S59">
            <v>0</v>
          </cell>
          <cell r="T59">
            <v>13240121</v>
          </cell>
          <cell r="U59">
            <v>0</v>
          </cell>
          <cell r="V59">
            <v>875140</v>
          </cell>
          <cell r="W59">
            <v>14115261</v>
          </cell>
          <cell r="X59">
            <v>0</v>
          </cell>
          <cell r="Y59">
            <v>0</v>
          </cell>
          <cell r="Z59">
            <v>0</v>
          </cell>
          <cell r="AA59">
            <v>0</v>
          </cell>
          <cell r="AB59">
            <v>14115261</v>
          </cell>
          <cell r="AD59">
            <v>488</v>
          </cell>
          <cell r="AI59">
            <v>0</v>
          </cell>
          <cell r="AM59">
            <v>0</v>
          </cell>
          <cell r="AN59">
            <v>0</v>
          </cell>
        </row>
        <row r="60">
          <cell r="A60">
            <v>489</v>
          </cell>
          <cell r="B60" t="str">
            <v>STURGIS</v>
          </cell>
          <cell r="C60">
            <v>838</v>
          </cell>
          <cell r="D60"/>
          <cell r="E60">
            <v>0</v>
          </cell>
          <cell r="F60">
            <v>838</v>
          </cell>
          <cell r="H60">
            <v>13361882</v>
          </cell>
          <cell r="I60">
            <v>0</v>
          </cell>
          <cell r="J60">
            <v>748334</v>
          </cell>
          <cell r="K60">
            <v>14110216</v>
          </cell>
          <cell r="L60">
            <v>0</v>
          </cell>
          <cell r="M60">
            <v>489</v>
          </cell>
          <cell r="N60">
            <v>838</v>
          </cell>
          <cell r="Q60">
            <v>0</v>
          </cell>
          <cell r="R60">
            <v>13361882</v>
          </cell>
          <cell r="S60">
            <v>0</v>
          </cell>
          <cell r="T60">
            <v>13361882</v>
          </cell>
          <cell r="U60">
            <v>0</v>
          </cell>
          <cell r="V60">
            <v>748334</v>
          </cell>
          <cell r="W60">
            <v>14110216</v>
          </cell>
          <cell r="X60">
            <v>0</v>
          </cell>
          <cell r="Y60">
            <v>0</v>
          </cell>
          <cell r="Z60">
            <v>0</v>
          </cell>
          <cell r="AA60">
            <v>0</v>
          </cell>
          <cell r="AB60">
            <v>14110216</v>
          </cell>
          <cell r="AD60">
            <v>489</v>
          </cell>
          <cell r="AI60">
            <v>0</v>
          </cell>
          <cell r="AM60">
            <v>0</v>
          </cell>
          <cell r="AN60">
            <v>0</v>
          </cell>
        </row>
        <row r="61">
          <cell r="A61">
            <v>491</v>
          </cell>
          <cell r="B61" t="str">
            <v>ATLANTIS</v>
          </cell>
          <cell r="C61">
            <v>1353</v>
          </cell>
          <cell r="D61"/>
          <cell r="E61">
            <v>0</v>
          </cell>
          <cell r="F61">
            <v>1353</v>
          </cell>
          <cell r="H61">
            <v>15323671</v>
          </cell>
          <cell r="I61">
            <v>0</v>
          </cell>
          <cell r="J61">
            <v>1208229</v>
          </cell>
          <cell r="K61">
            <v>16531900</v>
          </cell>
          <cell r="L61">
            <v>0</v>
          </cell>
          <cell r="M61">
            <v>491</v>
          </cell>
          <cell r="N61">
            <v>1353</v>
          </cell>
          <cell r="Q61">
            <v>0</v>
          </cell>
          <cell r="R61">
            <v>15323671</v>
          </cell>
          <cell r="S61">
            <v>0</v>
          </cell>
          <cell r="T61">
            <v>15323671</v>
          </cell>
          <cell r="U61">
            <v>0</v>
          </cell>
          <cell r="V61">
            <v>1208229</v>
          </cell>
          <cell r="W61">
            <v>16531900</v>
          </cell>
          <cell r="X61">
            <v>0</v>
          </cell>
          <cell r="Y61">
            <v>0</v>
          </cell>
          <cell r="Z61">
            <v>0</v>
          </cell>
          <cell r="AA61">
            <v>0</v>
          </cell>
          <cell r="AB61">
            <v>16531900</v>
          </cell>
          <cell r="AD61">
            <v>491</v>
          </cell>
          <cell r="AI61">
            <v>0</v>
          </cell>
          <cell r="AM61">
            <v>0</v>
          </cell>
          <cell r="AN61">
            <v>0</v>
          </cell>
        </row>
        <row r="62">
          <cell r="A62">
            <v>492</v>
          </cell>
          <cell r="B62" t="str">
            <v>MARTIN LUTHER KING JR CS OF EXCELLENCE</v>
          </cell>
          <cell r="C62">
            <v>360</v>
          </cell>
          <cell r="D62"/>
          <cell r="E62">
            <v>0</v>
          </cell>
          <cell r="F62">
            <v>360</v>
          </cell>
          <cell r="H62">
            <v>4478898</v>
          </cell>
          <cell r="I62">
            <v>0</v>
          </cell>
          <cell r="J62">
            <v>321480</v>
          </cell>
          <cell r="K62">
            <v>4800378</v>
          </cell>
          <cell r="L62">
            <v>0</v>
          </cell>
          <cell r="M62">
            <v>492</v>
          </cell>
          <cell r="N62">
            <v>360</v>
          </cell>
          <cell r="Q62">
            <v>0</v>
          </cell>
          <cell r="R62">
            <v>4478898</v>
          </cell>
          <cell r="S62">
            <v>0</v>
          </cell>
          <cell r="T62">
            <v>4478898</v>
          </cell>
          <cell r="U62">
            <v>0</v>
          </cell>
          <cell r="V62">
            <v>321480</v>
          </cell>
          <cell r="W62">
            <v>4800378</v>
          </cell>
          <cell r="X62">
            <v>0</v>
          </cell>
          <cell r="Y62">
            <v>0</v>
          </cell>
          <cell r="Z62">
            <v>0</v>
          </cell>
          <cell r="AA62">
            <v>0</v>
          </cell>
          <cell r="AB62">
            <v>4800378</v>
          </cell>
          <cell r="AD62">
            <v>492</v>
          </cell>
          <cell r="AI62">
            <v>0</v>
          </cell>
          <cell r="AM62">
            <v>0</v>
          </cell>
          <cell r="AN62">
            <v>0</v>
          </cell>
        </row>
        <row r="63">
          <cell r="A63">
            <v>493</v>
          </cell>
          <cell r="B63" t="str">
            <v>PHOENIX CHARTER ACADEMY</v>
          </cell>
          <cell r="C63">
            <v>215</v>
          </cell>
          <cell r="D63"/>
          <cell r="E63">
            <v>0</v>
          </cell>
          <cell r="F63">
            <v>215</v>
          </cell>
          <cell r="H63">
            <v>3274047.1553357746</v>
          </cell>
          <cell r="I63">
            <v>0</v>
          </cell>
          <cell r="J63">
            <v>191995</v>
          </cell>
          <cell r="K63">
            <v>3466042.1553357746</v>
          </cell>
          <cell r="L63">
            <v>0</v>
          </cell>
          <cell r="M63">
            <v>493</v>
          </cell>
          <cell r="N63">
            <v>215</v>
          </cell>
          <cell r="Q63">
            <v>0.57525999999999999</v>
          </cell>
          <cell r="R63">
            <v>3295524</v>
          </cell>
          <cell r="S63">
            <v>29686.844664225388</v>
          </cell>
          <cell r="T63">
            <v>3265837.1553357746</v>
          </cell>
          <cell r="U63">
            <v>0</v>
          </cell>
          <cell r="V63">
            <v>191481</v>
          </cell>
          <cell r="W63">
            <v>3457318.1553357746</v>
          </cell>
          <cell r="X63">
            <v>8210</v>
          </cell>
          <cell r="Y63">
            <v>0</v>
          </cell>
          <cell r="Z63">
            <v>514</v>
          </cell>
          <cell r="AA63">
            <v>8724</v>
          </cell>
          <cell r="AB63">
            <v>3466042.1553357746</v>
          </cell>
          <cell r="AD63">
            <v>493</v>
          </cell>
          <cell r="AI63">
            <v>0</v>
          </cell>
          <cell r="AM63">
            <v>0</v>
          </cell>
          <cell r="AN63">
            <v>0</v>
          </cell>
        </row>
        <row r="64">
          <cell r="A64">
            <v>494</v>
          </cell>
          <cell r="B64" t="str">
            <v>PIONEER CS OF SCIENCE</v>
          </cell>
          <cell r="C64">
            <v>780</v>
          </cell>
          <cell r="D64"/>
          <cell r="E64">
            <v>0</v>
          </cell>
          <cell r="F64">
            <v>780</v>
          </cell>
          <cell r="H64">
            <v>9764495.9380168263</v>
          </cell>
          <cell r="I64">
            <v>0</v>
          </cell>
          <cell r="J64">
            <v>696540</v>
          </cell>
          <cell r="K64">
            <v>10461035.938016826</v>
          </cell>
          <cell r="L64">
            <v>0</v>
          </cell>
          <cell r="M64">
            <v>494</v>
          </cell>
          <cell r="N64">
            <v>780</v>
          </cell>
          <cell r="Q64">
            <v>14.381499999999999</v>
          </cell>
          <cell r="R64">
            <v>9831407</v>
          </cell>
          <cell r="S64">
            <v>254101.06198317371</v>
          </cell>
          <cell r="T64">
            <v>9577305.9380168263</v>
          </cell>
          <cell r="U64">
            <v>0</v>
          </cell>
          <cell r="V64">
            <v>683697</v>
          </cell>
          <cell r="W64">
            <v>10261002.938016826</v>
          </cell>
          <cell r="X64">
            <v>187190</v>
          </cell>
          <cell r="Y64">
            <v>0</v>
          </cell>
          <cell r="Z64">
            <v>12843</v>
          </cell>
          <cell r="AA64">
            <v>200033</v>
          </cell>
          <cell r="AB64">
            <v>10461035.938016826</v>
          </cell>
          <cell r="AD64">
            <v>494</v>
          </cell>
          <cell r="AI64">
            <v>0</v>
          </cell>
          <cell r="AM64">
            <v>0</v>
          </cell>
          <cell r="AN64">
            <v>0</v>
          </cell>
        </row>
        <row r="65">
          <cell r="A65">
            <v>496</v>
          </cell>
          <cell r="B65" t="str">
            <v>GLOBAL LEARNING</v>
          </cell>
          <cell r="C65">
            <v>500</v>
          </cell>
          <cell r="D65"/>
          <cell r="E65">
            <v>0</v>
          </cell>
          <cell r="F65">
            <v>500</v>
          </cell>
          <cell r="H65">
            <v>5899114</v>
          </cell>
          <cell r="I65">
            <v>198675</v>
          </cell>
          <cell r="J65">
            <v>446500</v>
          </cell>
          <cell r="K65">
            <v>6544289</v>
          </cell>
          <cell r="L65">
            <v>0</v>
          </cell>
          <cell r="M65">
            <v>496</v>
          </cell>
          <cell r="N65">
            <v>500</v>
          </cell>
          <cell r="Q65">
            <v>0</v>
          </cell>
          <cell r="R65">
            <v>5899114</v>
          </cell>
          <cell r="S65">
            <v>0</v>
          </cell>
          <cell r="T65">
            <v>5899114</v>
          </cell>
          <cell r="U65">
            <v>198675</v>
          </cell>
          <cell r="V65">
            <v>446500</v>
          </cell>
          <cell r="W65">
            <v>6544289</v>
          </cell>
          <cell r="X65">
            <v>0</v>
          </cell>
          <cell r="Y65">
            <v>0</v>
          </cell>
          <cell r="Z65">
            <v>0</v>
          </cell>
          <cell r="AA65">
            <v>0</v>
          </cell>
          <cell r="AB65">
            <v>6544289</v>
          </cell>
          <cell r="AD65">
            <v>496</v>
          </cell>
          <cell r="AI65">
            <v>0</v>
          </cell>
          <cell r="AM65">
            <v>0</v>
          </cell>
          <cell r="AN65">
            <v>0</v>
          </cell>
        </row>
        <row r="66">
          <cell r="A66">
            <v>497</v>
          </cell>
          <cell r="B66" t="str">
            <v>PIONEER VALLEY CHINESE IMMERSION</v>
          </cell>
          <cell r="C66">
            <v>550</v>
          </cell>
          <cell r="D66"/>
          <cell r="E66">
            <v>0</v>
          </cell>
          <cell r="F66">
            <v>550</v>
          </cell>
          <cell r="H66">
            <v>7522182.0111791752</v>
          </cell>
          <cell r="I66">
            <v>0</v>
          </cell>
          <cell r="J66">
            <v>491150</v>
          </cell>
          <cell r="K66">
            <v>8013332.0111791752</v>
          </cell>
          <cell r="L66">
            <v>0</v>
          </cell>
          <cell r="M66">
            <v>497</v>
          </cell>
          <cell r="N66">
            <v>550</v>
          </cell>
          <cell r="Q66">
            <v>0</v>
          </cell>
          <cell r="R66">
            <v>7539815</v>
          </cell>
          <cell r="S66">
            <v>17632.9888208251</v>
          </cell>
          <cell r="T66">
            <v>7522182.0111791752</v>
          </cell>
          <cell r="U66">
            <v>0</v>
          </cell>
          <cell r="V66">
            <v>491150</v>
          </cell>
          <cell r="W66">
            <v>8013332.0111791752</v>
          </cell>
          <cell r="X66">
            <v>0</v>
          </cell>
          <cell r="Y66">
            <v>0</v>
          </cell>
          <cell r="Z66">
            <v>0</v>
          </cell>
          <cell r="AA66">
            <v>0</v>
          </cell>
          <cell r="AB66">
            <v>8013332.0111791752</v>
          </cell>
          <cell r="AD66">
            <v>497</v>
          </cell>
          <cell r="AI66">
            <v>0</v>
          </cell>
          <cell r="AM66">
            <v>0</v>
          </cell>
          <cell r="AN66">
            <v>0</v>
          </cell>
        </row>
        <row r="67">
          <cell r="A67">
            <v>498</v>
          </cell>
          <cell r="B67" t="str">
            <v>VERITAS PREPARATORY</v>
          </cell>
          <cell r="C67">
            <v>376</v>
          </cell>
          <cell r="D67"/>
          <cell r="E67">
            <v>0</v>
          </cell>
          <cell r="F67">
            <v>376</v>
          </cell>
          <cell r="H67">
            <v>4492072</v>
          </cell>
          <cell r="I67">
            <v>0</v>
          </cell>
          <cell r="J67">
            <v>335768</v>
          </cell>
          <cell r="K67">
            <v>4827840</v>
          </cell>
          <cell r="L67">
            <v>0</v>
          </cell>
          <cell r="M67">
            <v>498</v>
          </cell>
          <cell r="N67">
            <v>376</v>
          </cell>
          <cell r="Q67">
            <v>0</v>
          </cell>
          <cell r="R67">
            <v>4492072</v>
          </cell>
          <cell r="S67">
            <v>0</v>
          </cell>
          <cell r="T67">
            <v>4492072</v>
          </cell>
          <cell r="U67">
            <v>0</v>
          </cell>
          <cell r="V67">
            <v>335768</v>
          </cell>
          <cell r="W67">
            <v>4827840</v>
          </cell>
          <cell r="X67">
            <v>0</v>
          </cell>
          <cell r="Y67">
            <v>0</v>
          </cell>
          <cell r="Z67">
            <v>0</v>
          </cell>
          <cell r="AA67">
            <v>0</v>
          </cell>
          <cell r="AB67">
            <v>4827840</v>
          </cell>
          <cell r="AD67">
            <v>498</v>
          </cell>
          <cell r="AI67">
            <v>0</v>
          </cell>
          <cell r="AM67">
            <v>0</v>
          </cell>
          <cell r="AN67">
            <v>0</v>
          </cell>
        </row>
        <row r="68">
          <cell r="A68">
            <v>499</v>
          </cell>
          <cell r="B68" t="str">
            <v>HAMPDEN CS OF SCIENCE EAST</v>
          </cell>
          <cell r="C68">
            <v>530</v>
          </cell>
          <cell r="D68"/>
          <cell r="E68">
            <v>0</v>
          </cell>
          <cell r="F68">
            <v>530</v>
          </cell>
          <cell r="H68">
            <v>6058577</v>
          </cell>
          <cell r="I68">
            <v>0</v>
          </cell>
          <cell r="J68">
            <v>473290</v>
          </cell>
          <cell r="K68">
            <v>6531867</v>
          </cell>
          <cell r="L68">
            <v>0</v>
          </cell>
          <cell r="M68">
            <v>499</v>
          </cell>
          <cell r="N68">
            <v>530</v>
          </cell>
          <cell r="Q68">
            <v>0</v>
          </cell>
          <cell r="R68">
            <v>6058577</v>
          </cell>
          <cell r="S68">
            <v>0</v>
          </cell>
          <cell r="T68">
            <v>6058577</v>
          </cell>
          <cell r="U68">
            <v>0</v>
          </cell>
          <cell r="V68">
            <v>473290</v>
          </cell>
          <cell r="W68">
            <v>6531867</v>
          </cell>
          <cell r="X68">
            <v>0</v>
          </cell>
          <cell r="Y68">
            <v>0</v>
          </cell>
          <cell r="Z68">
            <v>0</v>
          </cell>
          <cell r="AA68">
            <v>0</v>
          </cell>
          <cell r="AB68">
            <v>6531867</v>
          </cell>
          <cell r="AD68">
            <v>499</v>
          </cell>
          <cell r="AI68">
            <v>0</v>
          </cell>
          <cell r="AM68">
            <v>0</v>
          </cell>
          <cell r="AN68">
            <v>0</v>
          </cell>
        </row>
        <row r="69">
          <cell r="A69">
            <v>3501</v>
          </cell>
          <cell r="B69" t="str">
            <v>PAULO FREIRE SOCIAL JUSTICE</v>
          </cell>
          <cell r="C69">
            <v>320</v>
          </cell>
          <cell r="D69"/>
          <cell r="E69">
            <v>0</v>
          </cell>
          <cell r="F69">
            <v>320</v>
          </cell>
          <cell r="H69">
            <v>4418106</v>
          </cell>
          <cell r="I69">
            <v>352696</v>
          </cell>
          <cell r="J69">
            <v>285760</v>
          </cell>
          <cell r="K69">
            <v>5056562</v>
          </cell>
          <cell r="L69">
            <v>0</v>
          </cell>
          <cell r="M69">
            <v>3501</v>
          </cell>
          <cell r="N69">
            <v>320</v>
          </cell>
          <cell r="Q69">
            <v>0</v>
          </cell>
          <cell r="R69">
            <v>4418106</v>
          </cell>
          <cell r="S69">
            <v>0</v>
          </cell>
          <cell r="T69">
            <v>4418106</v>
          </cell>
          <cell r="U69">
            <v>352696</v>
          </cell>
          <cell r="V69">
            <v>285760</v>
          </cell>
          <cell r="W69">
            <v>5056562</v>
          </cell>
          <cell r="X69">
            <v>0</v>
          </cell>
          <cell r="Y69">
            <v>0</v>
          </cell>
          <cell r="Z69">
            <v>0</v>
          </cell>
          <cell r="AA69">
            <v>0</v>
          </cell>
          <cell r="AB69">
            <v>5056562</v>
          </cell>
          <cell r="AD69">
            <v>3501</v>
          </cell>
          <cell r="AI69">
            <v>0</v>
          </cell>
          <cell r="AM69">
            <v>0</v>
          </cell>
          <cell r="AN69">
            <v>0</v>
          </cell>
        </row>
        <row r="70">
          <cell r="A70">
            <v>3502</v>
          </cell>
          <cell r="B70" t="str">
            <v>BAYSTATE ACADEMY</v>
          </cell>
          <cell r="C70">
            <v>530</v>
          </cell>
          <cell r="D70"/>
          <cell r="E70">
            <v>0</v>
          </cell>
          <cell r="F70">
            <v>530</v>
          </cell>
          <cell r="H70">
            <v>6699880</v>
          </cell>
          <cell r="I70">
            <v>0</v>
          </cell>
          <cell r="J70">
            <v>473290</v>
          </cell>
          <cell r="K70">
            <v>7173170</v>
          </cell>
          <cell r="L70">
            <v>0</v>
          </cell>
          <cell r="M70">
            <v>3502</v>
          </cell>
          <cell r="N70">
            <v>530</v>
          </cell>
          <cell r="Q70">
            <v>0</v>
          </cell>
          <cell r="R70">
            <v>6699880</v>
          </cell>
          <cell r="S70">
            <v>0</v>
          </cell>
          <cell r="T70">
            <v>6699880</v>
          </cell>
          <cell r="U70">
            <v>0</v>
          </cell>
          <cell r="V70">
            <v>473290</v>
          </cell>
          <cell r="W70">
            <v>7173170</v>
          </cell>
          <cell r="X70">
            <v>0</v>
          </cell>
          <cell r="Y70">
            <v>0</v>
          </cell>
          <cell r="Z70">
            <v>0</v>
          </cell>
          <cell r="AA70">
            <v>0</v>
          </cell>
          <cell r="AB70">
            <v>7173170</v>
          </cell>
          <cell r="AD70">
            <v>3502</v>
          </cell>
          <cell r="AI70">
            <v>0</v>
          </cell>
          <cell r="AM70">
            <v>0</v>
          </cell>
          <cell r="AN70">
            <v>0</v>
          </cell>
        </row>
        <row r="71">
          <cell r="A71">
            <v>3503</v>
          </cell>
          <cell r="B71" t="str">
            <v>COLLEGIATE CS OF LOWELL</v>
          </cell>
          <cell r="C71">
            <v>843</v>
          </cell>
          <cell r="D71"/>
          <cell r="E71">
            <v>0</v>
          </cell>
          <cell r="F71">
            <v>843</v>
          </cell>
          <cell r="H71">
            <v>9781155</v>
          </cell>
          <cell r="I71">
            <v>304275</v>
          </cell>
          <cell r="J71">
            <v>752799</v>
          </cell>
          <cell r="K71">
            <v>10838229</v>
          </cell>
          <cell r="L71">
            <v>0</v>
          </cell>
          <cell r="M71">
            <v>3503</v>
          </cell>
          <cell r="N71">
            <v>843</v>
          </cell>
          <cell r="Q71">
            <v>0</v>
          </cell>
          <cell r="R71">
            <v>9781155</v>
          </cell>
          <cell r="S71">
            <v>0</v>
          </cell>
          <cell r="T71">
            <v>9781155</v>
          </cell>
          <cell r="U71">
            <v>304275</v>
          </cell>
          <cell r="V71">
            <v>752799</v>
          </cell>
          <cell r="W71">
            <v>10838229</v>
          </cell>
          <cell r="X71">
            <v>0</v>
          </cell>
          <cell r="Y71">
            <v>0</v>
          </cell>
          <cell r="Z71">
            <v>0</v>
          </cell>
          <cell r="AA71">
            <v>0</v>
          </cell>
          <cell r="AB71">
            <v>10838229</v>
          </cell>
          <cell r="AD71">
            <v>3503</v>
          </cell>
          <cell r="AI71">
            <v>0</v>
          </cell>
          <cell r="AM71">
            <v>0</v>
          </cell>
          <cell r="AN71">
            <v>0</v>
          </cell>
        </row>
        <row r="72">
          <cell r="A72">
            <v>3504</v>
          </cell>
          <cell r="B72" t="str">
            <v>CITY ON A HILL - DUDLEY SQUARE</v>
          </cell>
          <cell r="C72">
            <v>280</v>
          </cell>
          <cell r="D72"/>
          <cell r="E72">
            <v>0</v>
          </cell>
          <cell r="F72">
            <v>280</v>
          </cell>
          <cell r="H72">
            <v>5252579</v>
          </cell>
          <cell r="I72">
            <v>96534</v>
          </cell>
          <cell r="J72">
            <v>250040</v>
          </cell>
          <cell r="K72">
            <v>5599153</v>
          </cell>
          <cell r="L72">
            <v>0</v>
          </cell>
          <cell r="M72">
            <v>3504</v>
          </cell>
          <cell r="N72">
            <v>280</v>
          </cell>
          <cell r="Q72">
            <v>0</v>
          </cell>
          <cell r="R72">
            <v>5252579</v>
          </cell>
          <cell r="S72">
            <v>0</v>
          </cell>
          <cell r="T72">
            <v>5252579</v>
          </cell>
          <cell r="U72">
            <v>96534</v>
          </cell>
          <cell r="V72">
            <v>250040</v>
          </cell>
          <cell r="W72">
            <v>5599153</v>
          </cell>
          <cell r="X72">
            <v>0</v>
          </cell>
          <cell r="Y72">
            <v>0</v>
          </cell>
          <cell r="Z72">
            <v>0</v>
          </cell>
          <cell r="AA72">
            <v>0</v>
          </cell>
          <cell r="AB72">
            <v>5599153</v>
          </cell>
          <cell r="AD72">
            <v>3504</v>
          </cell>
          <cell r="AI72">
            <v>0</v>
          </cell>
          <cell r="AM72">
            <v>0</v>
          </cell>
          <cell r="AN72">
            <v>0</v>
          </cell>
        </row>
        <row r="73">
          <cell r="A73">
            <v>3506</v>
          </cell>
          <cell r="B73" t="str">
            <v>PIONEER CS OF SCIENCE II</v>
          </cell>
          <cell r="C73">
            <v>360</v>
          </cell>
          <cell r="D73"/>
          <cell r="E73">
            <v>0</v>
          </cell>
          <cell r="F73">
            <v>360</v>
          </cell>
          <cell r="H73">
            <v>4712023.7023249054</v>
          </cell>
          <cell r="I73">
            <v>0</v>
          </cell>
          <cell r="J73">
            <v>321480</v>
          </cell>
          <cell r="K73">
            <v>5033503.7023249054</v>
          </cell>
          <cell r="L73">
            <v>0</v>
          </cell>
          <cell r="M73">
            <v>3506</v>
          </cell>
          <cell r="N73">
            <v>360</v>
          </cell>
          <cell r="Q73">
            <v>6.9031199999999995</v>
          </cell>
          <cell r="R73">
            <v>4633520</v>
          </cell>
          <cell r="S73">
            <v>4244.2976750945636</v>
          </cell>
          <cell r="T73">
            <v>4629275.7023249054</v>
          </cell>
          <cell r="U73">
            <v>0</v>
          </cell>
          <cell r="V73">
            <v>315315</v>
          </cell>
          <cell r="W73">
            <v>4944590.7023249054</v>
          </cell>
          <cell r="X73">
            <v>82748</v>
          </cell>
          <cell r="Y73">
            <v>0</v>
          </cell>
          <cell r="Z73">
            <v>6165</v>
          </cell>
          <cell r="AA73">
            <v>88913</v>
          </cell>
          <cell r="AB73">
            <v>5033503.7023249054</v>
          </cell>
          <cell r="AD73">
            <v>3506</v>
          </cell>
          <cell r="AI73">
            <v>0</v>
          </cell>
          <cell r="AM73">
            <v>0</v>
          </cell>
          <cell r="AN73">
            <v>0</v>
          </cell>
        </row>
        <row r="74">
          <cell r="A74">
            <v>3507</v>
          </cell>
          <cell r="B74" t="str">
            <v>CITY ON A HILL NEW BEDFORD</v>
          </cell>
          <cell r="C74">
            <v>252</v>
          </cell>
          <cell r="D74"/>
          <cell r="E74">
            <v>0</v>
          </cell>
          <cell r="F74">
            <v>252</v>
          </cell>
          <cell r="H74">
            <v>3482987</v>
          </cell>
          <cell r="I74">
            <v>101818</v>
          </cell>
          <cell r="J74">
            <v>225036</v>
          </cell>
          <cell r="K74">
            <v>3809841</v>
          </cell>
          <cell r="L74">
            <v>0</v>
          </cell>
          <cell r="M74">
            <v>3507</v>
          </cell>
          <cell r="N74">
            <v>252</v>
          </cell>
          <cell r="Q74">
            <v>0</v>
          </cell>
          <cell r="R74">
            <v>3482987</v>
          </cell>
          <cell r="S74">
            <v>0</v>
          </cell>
          <cell r="T74">
            <v>3482987</v>
          </cell>
          <cell r="U74">
            <v>101818</v>
          </cell>
          <cell r="V74">
            <v>225036</v>
          </cell>
          <cell r="W74">
            <v>3809841</v>
          </cell>
          <cell r="X74">
            <v>0</v>
          </cell>
          <cell r="Y74">
            <v>0</v>
          </cell>
          <cell r="Z74">
            <v>0</v>
          </cell>
          <cell r="AA74">
            <v>0</v>
          </cell>
          <cell r="AB74">
            <v>3809841</v>
          </cell>
          <cell r="AD74">
            <v>3507</v>
          </cell>
          <cell r="AI74">
            <v>0</v>
          </cell>
          <cell r="AM74">
            <v>0</v>
          </cell>
          <cell r="AN74">
            <v>0</v>
          </cell>
        </row>
        <row r="75">
          <cell r="A75">
            <v>3508</v>
          </cell>
          <cell r="B75" t="str">
            <v>PHOENIX CHARTER ACADEMY SPRINGFIELD</v>
          </cell>
          <cell r="C75">
            <v>215</v>
          </cell>
          <cell r="D75"/>
          <cell r="E75">
            <v>0</v>
          </cell>
          <cell r="F75">
            <v>215</v>
          </cell>
          <cell r="H75">
            <v>3005458</v>
          </cell>
          <cell r="I75">
            <v>0</v>
          </cell>
          <cell r="J75">
            <v>191995</v>
          </cell>
          <cell r="K75">
            <v>3197453</v>
          </cell>
          <cell r="L75">
            <v>0</v>
          </cell>
          <cell r="M75">
            <v>3508</v>
          </cell>
          <cell r="N75">
            <v>215</v>
          </cell>
          <cell r="Q75">
            <v>0</v>
          </cell>
          <cell r="R75">
            <v>3005458</v>
          </cell>
          <cell r="S75">
            <v>0</v>
          </cell>
          <cell r="T75">
            <v>3005458</v>
          </cell>
          <cell r="U75">
            <v>0</v>
          </cell>
          <cell r="V75">
            <v>191995</v>
          </cell>
          <cell r="W75">
            <v>3197453</v>
          </cell>
          <cell r="X75">
            <v>0</v>
          </cell>
          <cell r="Y75">
            <v>0</v>
          </cell>
          <cell r="Z75">
            <v>0</v>
          </cell>
          <cell r="AA75">
            <v>0</v>
          </cell>
          <cell r="AB75">
            <v>3197453</v>
          </cell>
          <cell r="AD75">
            <v>3508</v>
          </cell>
          <cell r="AI75">
            <v>0</v>
          </cell>
          <cell r="AM75">
            <v>0</v>
          </cell>
          <cell r="AN75">
            <v>0</v>
          </cell>
        </row>
        <row r="76">
          <cell r="A76">
            <v>3509</v>
          </cell>
          <cell r="B76" t="str">
            <v>ARGOSY COLLEGIATE</v>
          </cell>
          <cell r="C76">
            <v>490</v>
          </cell>
          <cell r="D76"/>
          <cell r="E76">
            <v>0</v>
          </cell>
          <cell r="F76">
            <v>490</v>
          </cell>
          <cell r="H76">
            <v>5805520</v>
          </cell>
          <cell r="I76">
            <v>0</v>
          </cell>
          <cell r="J76">
            <v>437570</v>
          </cell>
          <cell r="K76">
            <v>6243090</v>
          </cell>
          <cell r="L76">
            <v>0</v>
          </cell>
          <cell r="M76">
            <v>3509</v>
          </cell>
          <cell r="N76">
            <v>490</v>
          </cell>
          <cell r="Q76">
            <v>0</v>
          </cell>
          <cell r="R76">
            <v>5805520</v>
          </cell>
          <cell r="S76">
            <v>0</v>
          </cell>
          <cell r="T76">
            <v>5805520</v>
          </cell>
          <cell r="U76">
            <v>0</v>
          </cell>
          <cell r="V76">
            <v>437570</v>
          </cell>
          <cell r="W76">
            <v>6243090</v>
          </cell>
          <cell r="X76">
            <v>0</v>
          </cell>
          <cell r="Y76">
            <v>0</v>
          </cell>
          <cell r="Z76">
            <v>0</v>
          </cell>
          <cell r="AA76">
            <v>0</v>
          </cell>
          <cell r="AB76">
            <v>6243090</v>
          </cell>
          <cell r="AD76">
            <v>3509</v>
          </cell>
          <cell r="AI76">
            <v>0</v>
          </cell>
          <cell r="AM76">
            <v>0</v>
          </cell>
          <cell r="AN76">
            <v>0</v>
          </cell>
        </row>
        <row r="77">
          <cell r="A77">
            <v>3510</v>
          </cell>
          <cell r="B77" t="str">
            <v>SPRINGFIELD PREPARATORY</v>
          </cell>
          <cell r="C77">
            <v>270</v>
          </cell>
          <cell r="D77"/>
          <cell r="E77">
            <v>0</v>
          </cell>
          <cell r="F77">
            <v>270</v>
          </cell>
          <cell r="H77">
            <v>3363749</v>
          </cell>
          <cell r="I77">
            <v>0</v>
          </cell>
          <cell r="J77">
            <v>241110</v>
          </cell>
          <cell r="K77">
            <v>3604859</v>
          </cell>
          <cell r="L77">
            <v>0</v>
          </cell>
          <cell r="M77">
            <v>3510</v>
          </cell>
          <cell r="N77">
            <v>270</v>
          </cell>
          <cell r="Q77">
            <v>0</v>
          </cell>
          <cell r="R77">
            <v>3363749</v>
          </cell>
          <cell r="S77">
            <v>0</v>
          </cell>
          <cell r="T77">
            <v>3363749</v>
          </cell>
          <cell r="U77">
            <v>0</v>
          </cell>
          <cell r="V77">
            <v>241110</v>
          </cell>
          <cell r="W77">
            <v>3604859</v>
          </cell>
          <cell r="X77">
            <v>0</v>
          </cell>
          <cell r="Y77">
            <v>0</v>
          </cell>
          <cell r="Z77">
            <v>0</v>
          </cell>
          <cell r="AA77">
            <v>0</v>
          </cell>
          <cell r="AB77">
            <v>3604859</v>
          </cell>
          <cell r="AD77">
            <v>3510</v>
          </cell>
          <cell r="AI77">
            <v>0</v>
          </cell>
          <cell r="AM77">
            <v>0</v>
          </cell>
          <cell r="AN77">
            <v>0</v>
          </cell>
        </row>
        <row r="78">
          <cell r="A78">
            <v>3513</v>
          </cell>
          <cell r="B78" t="str">
            <v>NEW HEIGHTS CS OF BROCKTON</v>
          </cell>
          <cell r="C78">
            <v>525</v>
          </cell>
          <cell r="D78"/>
          <cell r="E78">
            <v>0</v>
          </cell>
          <cell r="F78">
            <v>525</v>
          </cell>
          <cell r="H78">
            <v>6277883</v>
          </cell>
          <cell r="I78">
            <v>0</v>
          </cell>
          <cell r="J78">
            <v>468825</v>
          </cell>
          <cell r="K78">
            <v>6746708</v>
          </cell>
          <cell r="L78">
            <v>0</v>
          </cell>
          <cell r="M78">
            <v>3513</v>
          </cell>
          <cell r="N78">
            <v>525</v>
          </cell>
          <cell r="Q78">
            <v>0</v>
          </cell>
          <cell r="R78">
            <v>6277883</v>
          </cell>
          <cell r="S78">
            <v>0</v>
          </cell>
          <cell r="T78">
            <v>6277883</v>
          </cell>
          <cell r="U78">
            <v>0</v>
          </cell>
          <cell r="V78">
            <v>468825</v>
          </cell>
          <cell r="W78">
            <v>6746708</v>
          </cell>
          <cell r="X78">
            <v>0</v>
          </cell>
          <cell r="Y78">
            <v>0</v>
          </cell>
          <cell r="Z78">
            <v>0</v>
          </cell>
          <cell r="AA78">
            <v>0</v>
          </cell>
          <cell r="AB78">
            <v>6746708</v>
          </cell>
          <cell r="AD78">
            <v>3513</v>
          </cell>
          <cell r="AI78">
            <v>0</v>
          </cell>
          <cell r="AM78">
            <v>0</v>
          </cell>
          <cell r="AN78">
            <v>0</v>
          </cell>
        </row>
        <row r="79">
          <cell r="A79">
            <v>3514</v>
          </cell>
          <cell r="B79" t="str">
            <v>LIBERTAS ACADEMY</v>
          </cell>
          <cell r="C79">
            <v>180</v>
          </cell>
          <cell r="D79"/>
          <cell r="E79">
            <v>0</v>
          </cell>
          <cell r="F79">
            <v>180</v>
          </cell>
          <cell r="H79">
            <v>2327040</v>
          </cell>
          <cell r="I79">
            <v>0</v>
          </cell>
          <cell r="J79">
            <v>160740</v>
          </cell>
          <cell r="K79">
            <v>2487780</v>
          </cell>
          <cell r="L79">
            <v>0</v>
          </cell>
          <cell r="M79">
            <v>3514</v>
          </cell>
          <cell r="N79">
            <v>180</v>
          </cell>
          <cell r="Q79">
            <v>0</v>
          </cell>
          <cell r="R79">
            <v>2327040</v>
          </cell>
          <cell r="S79">
            <v>0</v>
          </cell>
          <cell r="T79">
            <v>2327040</v>
          </cell>
          <cell r="U79">
            <v>0</v>
          </cell>
          <cell r="V79">
            <v>160740</v>
          </cell>
          <cell r="W79">
            <v>2487780</v>
          </cell>
          <cell r="X79">
            <v>0</v>
          </cell>
          <cell r="Y79">
            <v>0</v>
          </cell>
          <cell r="Z79">
            <v>0</v>
          </cell>
          <cell r="AA79">
            <v>0</v>
          </cell>
          <cell r="AB79">
            <v>2487780</v>
          </cell>
          <cell r="AD79">
            <v>3514</v>
          </cell>
          <cell r="AI79">
            <v>0</v>
          </cell>
          <cell r="AM79">
            <v>0</v>
          </cell>
          <cell r="AN79">
            <v>0</v>
          </cell>
        </row>
        <row r="80">
          <cell r="A80">
            <v>3515</v>
          </cell>
          <cell r="B80" t="str">
            <v xml:space="preserve">OLD STURBRIDGE ACADEMY </v>
          </cell>
          <cell r="C80">
            <v>200</v>
          </cell>
          <cell r="D80"/>
          <cell r="E80">
            <v>0</v>
          </cell>
          <cell r="F80">
            <v>200</v>
          </cell>
          <cell r="H80">
            <v>2366422</v>
          </cell>
          <cell r="I80">
            <v>0</v>
          </cell>
          <cell r="J80">
            <v>178600</v>
          </cell>
          <cell r="K80">
            <v>2545022</v>
          </cell>
          <cell r="L80">
            <v>0</v>
          </cell>
          <cell r="M80">
            <v>3515</v>
          </cell>
          <cell r="N80">
            <v>200</v>
          </cell>
          <cell r="Q80">
            <v>0</v>
          </cell>
          <cell r="R80">
            <v>2366422</v>
          </cell>
          <cell r="S80">
            <v>0</v>
          </cell>
          <cell r="T80">
            <v>2366422</v>
          </cell>
          <cell r="U80">
            <v>0</v>
          </cell>
          <cell r="V80">
            <v>178600</v>
          </cell>
          <cell r="W80">
            <v>2545022</v>
          </cell>
          <cell r="X80">
            <v>0</v>
          </cell>
          <cell r="Y80">
            <v>0</v>
          </cell>
          <cell r="Z80">
            <v>0</v>
          </cell>
          <cell r="AA80">
            <v>0</v>
          </cell>
          <cell r="AB80">
            <v>2545022</v>
          </cell>
        </row>
        <row r="81">
          <cell r="A81">
            <v>3516</v>
          </cell>
          <cell r="B81" t="str">
            <v>HAMPDEN CS OF SCIENCE WEST</v>
          </cell>
          <cell r="C81">
            <v>233</v>
          </cell>
          <cell r="D81"/>
          <cell r="E81">
            <v>0</v>
          </cell>
          <cell r="F81">
            <v>233</v>
          </cell>
          <cell r="H81">
            <v>3106447</v>
          </cell>
          <cell r="I81">
            <v>0</v>
          </cell>
          <cell r="J81">
            <v>208069</v>
          </cell>
          <cell r="K81">
            <v>3314516</v>
          </cell>
          <cell r="L81">
            <v>0</v>
          </cell>
          <cell r="M81">
            <v>3516</v>
          </cell>
          <cell r="N81">
            <v>233</v>
          </cell>
          <cell r="Q81">
            <v>0</v>
          </cell>
          <cell r="R81">
            <v>3106447</v>
          </cell>
          <cell r="S81">
            <v>0</v>
          </cell>
          <cell r="T81">
            <v>3106447</v>
          </cell>
          <cell r="U81">
            <v>0</v>
          </cell>
          <cell r="V81">
            <v>208069</v>
          </cell>
          <cell r="W81">
            <v>3314516</v>
          </cell>
          <cell r="X81">
            <v>0</v>
          </cell>
          <cell r="Y81">
            <v>0</v>
          </cell>
          <cell r="Z81">
            <v>0</v>
          </cell>
          <cell r="AA81">
            <v>0</v>
          </cell>
          <cell r="AB81">
            <v>3314516</v>
          </cell>
        </row>
        <row r="82">
          <cell r="A82">
            <v>3517</v>
          </cell>
          <cell r="B82" t="str">
            <v>MAP ACADEMY</v>
          </cell>
          <cell r="C82">
            <v>130</v>
          </cell>
          <cell r="D82"/>
          <cell r="E82">
            <v>0</v>
          </cell>
          <cell r="F82">
            <v>130</v>
          </cell>
          <cell r="H82">
            <v>1886520</v>
          </cell>
          <cell r="I82">
            <v>0</v>
          </cell>
          <cell r="J82">
            <v>116090</v>
          </cell>
          <cell r="K82">
            <v>2002610</v>
          </cell>
          <cell r="L82">
            <v>0</v>
          </cell>
          <cell r="M82">
            <v>3517</v>
          </cell>
          <cell r="N82">
            <v>130</v>
          </cell>
          <cell r="Q82">
            <v>0</v>
          </cell>
          <cell r="R82">
            <v>1886520</v>
          </cell>
          <cell r="S82">
            <v>0</v>
          </cell>
          <cell r="T82">
            <v>1886520</v>
          </cell>
          <cell r="U82">
            <v>0</v>
          </cell>
          <cell r="V82">
            <v>116090</v>
          </cell>
          <cell r="W82">
            <v>2002610</v>
          </cell>
          <cell r="X82">
            <v>0</v>
          </cell>
          <cell r="Y82">
            <v>0</v>
          </cell>
          <cell r="Z82">
            <v>0</v>
          </cell>
          <cell r="AA82">
            <v>0</v>
          </cell>
          <cell r="AB82">
            <v>2002610</v>
          </cell>
        </row>
        <row r="83">
          <cell r="A83">
            <v>3518</v>
          </cell>
          <cell r="B83" t="str">
            <v>PHOENIX CHARTER ACADEMY LAWRENCE</v>
          </cell>
          <cell r="C83">
            <v>175</v>
          </cell>
          <cell r="D83"/>
          <cell r="E83">
            <v>0</v>
          </cell>
          <cell r="F83">
            <v>175</v>
          </cell>
          <cell r="H83">
            <v>2213920</v>
          </cell>
          <cell r="I83">
            <v>0</v>
          </cell>
          <cell r="J83">
            <v>156275</v>
          </cell>
          <cell r="K83">
            <v>2370195</v>
          </cell>
          <cell r="L83">
            <v>0</v>
          </cell>
          <cell r="M83">
            <v>3518</v>
          </cell>
          <cell r="N83">
            <v>175</v>
          </cell>
          <cell r="Q83">
            <v>0</v>
          </cell>
          <cell r="R83">
            <v>2213920</v>
          </cell>
          <cell r="S83">
            <v>0</v>
          </cell>
          <cell r="T83">
            <v>2213920</v>
          </cell>
          <cell r="U83">
            <v>0</v>
          </cell>
          <cell r="V83">
            <v>156275</v>
          </cell>
          <cell r="W83">
            <v>2370195</v>
          </cell>
          <cell r="X83">
            <v>0</v>
          </cell>
          <cell r="Y83">
            <v>0</v>
          </cell>
          <cell r="Z83">
            <v>0</v>
          </cell>
          <cell r="AA83">
            <v>0</v>
          </cell>
          <cell r="AB83">
            <v>2370195</v>
          </cell>
        </row>
        <row r="84">
          <cell r="A84">
            <v>9999</v>
          </cell>
          <cell r="B84" t="str">
            <v>STATE TOTAL</v>
          </cell>
          <cell r="C84">
            <v>44571</v>
          </cell>
          <cell r="D84">
            <v>0</v>
          </cell>
          <cell r="E84">
            <v>0</v>
          </cell>
          <cell r="F84">
            <v>44571</v>
          </cell>
          <cell r="H84">
            <v>620131245.93392134</v>
          </cell>
          <cell r="I84">
            <v>3791681</v>
          </cell>
          <cell r="J84">
            <v>39801903</v>
          </cell>
          <cell r="K84">
            <v>663724829.93392122</v>
          </cell>
          <cell r="L84">
            <v>0</v>
          </cell>
          <cell r="M84">
            <v>9999</v>
          </cell>
          <cell r="N84">
            <v>44571</v>
          </cell>
          <cell r="O84">
            <v>0</v>
          </cell>
          <cell r="P84">
            <v>0</v>
          </cell>
          <cell r="R84">
            <v>619694762</v>
          </cell>
          <cell r="S84">
            <v>1323909.0660787222</v>
          </cell>
          <cell r="T84">
            <v>618370852.93392122</v>
          </cell>
          <cell r="U84">
            <v>3791681</v>
          </cell>
          <cell r="V84">
            <v>39665255</v>
          </cell>
          <cell r="W84">
            <v>661827788.93392122</v>
          </cell>
          <cell r="X84">
            <v>1760393</v>
          </cell>
          <cell r="Y84">
            <v>0</v>
          </cell>
          <cell r="Z84">
            <v>136648</v>
          </cell>
          <cell r="AA84">
            <v>1897041</v>
          </cell>
          <cell r="AB84">
            <v>663724829.93392122</v>
          </cell>
          <cell r="AD84">
            <v>999</v>
          </cell>
          <cell r="AE84">
            <v>0</v>
          </cell>
          <cell r="AF84">
            <v>0</v>
          </cell>
          <cell r="AG84">
            <v>0</v>
          </cell>
          <cell r="AH84">
            <v>0</v>
          </cell>
          <cell r="AI84">
            <v>0</v>
          </cell>
          <cell r="AJ84">
            <v>0</v>
          </cell>
          <cell r="AK84">
            <v>0</v>
          </cell>
          <cell r="AL84">
            <v>0</v>
          </cell>
          <cell r="AM84">
            <v>0</v>
          </cell>
          <cell r="AN84">
            <v>0</v>
          </cell>
        </row>
      </sheetData>
      <sheetData sheetId="25">
        <row r="10">
          <cell r="A10">
            <v>409</v>
          </cell>
          <cell r="B10" t="str">
            <v>ALMA DEL MAR</v>
          </cell>
          <cell r="C10">
            <v>436</v>
          </cell>
          <cell r="D10"/>
          <cell r="E10">
            <v>0</v>
          </cell>
          <cell r="F10">
            <v>436</v>
          </cell>
          <cell r="H10">
            <v>5183168</v>
          </cell>
          <cell r="I10">
            <v>0</v>
          </cell>
          <cell r="J10">
            <v>389348</v>
          </cell>
          <cell r="K10">
            <v>5572516</v>
          </cell>
          <cell r="L10">
            <v>0</v>
          </cell>
          <cell r="M10">
            <v>409</v>
          </cell>
          <cell r="N10">
            <v>436</v>
          </cell>
          <cell r="Q10">
            <v>0</v>
          </cell>
          <cell r="R10">
            <v>5183168</v>
          </cell>
          <cell r="S10">
            <v>0</v>
          </cell>
          <cell r="T10">
            <v>5183168</v>
          </cell>
          <cell r="U10">
            <v>0</v>
          </cell>
          <cell r="V10">
            <v>389348</v>
          </cell>
          <cell r="W10">
            <v>5572516</v>
          </cell>
          <cell r="X10">
            <v>0</v>
          </cell>
          <cell r="Y10">
            <v>0</v>
          </cell>
          <cell r="Z10">
            <v>0</v>
          </cell>
          <cell r="AA10">
            <v>0</v>
          </cell>
          <cell r="AB10">
            <v>5572516</v>
          </cell>
          <cell r="AD10">
            <v>409</v>
          </cell>
          <cell r="AI10">
            <v>0</v>
          </cell>
          <cell r="AM10">
            <v>0</v>
          </cell>
          <cell r="AN10">
            <v>0</v>
          </cell>
        </row>
        <row r="11">
          <cell r="A11">
            <v>410</v>
          </cell>
          <cell r="B11" t="str">
            <v>EXCEL ACADEMY</v>
          </cell>
          <cell r="C11">
            <v>1316</v>
          </cell>
          <cell r="D11"/>
          <cell r="E11">
            <v>0</v>
          </cell>
          <cell r="F11">
            <v>1316</v>
          </cell>
          <cell r="H11">
            <v>19336680.556392804</v>
          </cell>
          <cell r="I11">
            <v>0</v>
          </cell>
          <cell r="J11">
            <v>1175188</v>
          </cell>
          <cell r="K11">
            <v>20511868.556392804</v>
          </cell>
          <cell r="L11">
            <v>0</v>
          </cell>
          <cell r="M11">
            <v>410</v>
          </cell>
          <cell r="N11">
            <v>1316</v>
          </cell>
          <cell r="Q11">
            <v>2.2962732942907831</v>
          </cell>
          <cell r="R11">
            <v>19309011.556392804</v>
          </cell>
          <cell r="S11">
            <v>0</v>
          </cell>
          <cell r="T11">
            <v>19309011.556392804</v>
          </cell>
          <cell r="U11">
            <v>0</v>
          </cell>
          <cell r="V11">
            <v>1173138</v>
          </cell>
          <cell r="W11">
            <v>20482149.556392804</v>
          </cell>
          <cell r="X11">
            <v>27669</v>
          </cell>
          <cell r="Y11">
            <v>0</v>
          </cell>
          <cell r="Z11">
            <v>2050</v>
          </cell>
          <cell r="AA11">
            <v>29719</v>
          </cell>
          <cell r="AB11">
            <v>20511868.556392804</v>
          </cell>
          <cell r="AD11">
            <v>410</v>
          </cell>
          <cell r="AI11">
            <v>0</v>
          </cell>
          <cell r="AM11">
            <v>0</v>
          </cell>
          <cell r="AN11">
            <v>0</v>
          </cell>
        </row>
        <row r="12">
          <cell r="A12">
            <v>412</v>
          </cell>
          <cell r="B12" t="str">
            <v>ACADEMY OF THE PACIFIC RIM</v>
          </cell>
          <cell r="C12">
            <v>545</v>
          </cell>
          <cell r="D12"/>
          <cell r="E12">
            <v>0</v>
          </cell>
          <cell r="F12">
            <v>545</v>
          </cell>
          <cell r="H12">
            <v>8849030</v>
          </cell>
          <cell r="I12">
            <v>0</v>
          </cell>
          <cell r="J12">
            <v>486685</v>
          </cell>
          <cell r="K12">
            <v>9335715</v>
          </cell>
          <cell r="L12">
            <v>0</v>
          </cell>
          <cell r="M12">
            <v>412</v>
          </cell>
          <cell r="N12">
            <v>545</v>
          </cell>
          <cell r="Q12">
            <v>0</v>
          </cell>
          <cell r="R12">
            <v>8849030</v>
          </cell>
          <cell r="S12">
            <v>0</v>
          </cell>
          <cell r="T12">
            <v>8849030</v>
          </cell>
          <cell r="U12">
            <v>0</v>
          </cell>
          <cell r="V12">
            <v>486685</v>
          </cell>
          <cell r="W12">
            <v>9335715</v>
          </cell>
          <cell r="X12">
            <v>0</v>
          </cell>
          <cell r="Y12">
            <v>0</v>
          </cell>
          <cell r="Z12">
            <v>0</v>
          </cell>
          <cell r="AA12">
            <v>0</v>
          </cell>
          <cell r="AB12">
            <v>9335715</v>
          </cell>
          <cell r="AD12">
            <v>412</v>
          </cell>
          <cell r="AI12">
            <v>0</v>
          </cell>
          <cell r="AM12">
            <v>0</v>
          </cell>
          <cell r="AN12">
            <v>0</v>
          </cell>
        </row>
        <row r="13">
          <cell r="A13">
            <v>413</v>
          </cell>
          <cell r="B13" t="str">
            <v>FOUR RIVERS</v>
          </cell>
          <cell r="C13">
            <v>220</v>
          </cell>
          <cell r="D13"/>
          <cell r="E13">
            <v>0</v>
          </cell>
          <cell r="F13">
            <v>220</v>
          </cell>
          <cell r="H13">
            <v>3598995.5765306535</v>
          </cell>
          <cell r="I13">
            <v>0</v>
          </cell>
          <cell r="J13">
            <v>196460</v>
          </cell>
          <cell r="K13">
            <v>3795455.5765306535</v>
          </cell>
          <cell r="L13">
            <v>0</v>
          </cell>
          <cell r="M13">
            <v>413</v>
          </cell>
          <cell r="N13">
            <v>220</v>
          </cell>
          <cell r="Q13">
            <v>0</v>
          </cell>
          <cell r="R13">
            <v>3646034</v>
          </cell>
          <cell r="S13">
            <v>47038.423469346519</v>
          </cell>
          <cell r="T13">
            <v>3598995.5765306531</v>
          </cell>
          <cell r="U13">
            <v>0</v>
          </cell>
          <cell r="V13">
            <v>196460</v>
          </cell>
          <cell r="W13">
            <v>3795455.5765306531</v>
          </cell>
          <cell r="X13">
            <v>0</v>
          </cell>
          <cell r="Y13">
            <v>0</v>
          </cell>
          <cell r="Z13">
            <v>0</v>
          </cell>
          <cell r="AA13">
            <v>0</v>
          </cell>
          <cell r="AB13">
            <v>3795455.5765306531</v>
          </cell>
          <cell r="AD13">
            <v>413</v>
          </cell>
          <cell r="AI13">
            <v>0</v>
          </cell>
          <cell r="AM13">
            <v>0</v>
          </cell>
          <cell r="AN13">
            <v>0</v>
          </cell>
        </row>
        <row r="14">
          <cell r="A14">
            <v>414</v>
          </cell>
          <cell r="B14" t="str">
            <v>BERKSHIRE ARTS AND TECHNOLOGY</v>
          </cell>
          <cell r="C14">
            <v>363</v>
          </cell>
          <cell r="D14"/>
          <cell r="E14">
            <v>0</v>
          </cell>
          <cell r="F14">
            <v>363</v>
          </cell>
          <cell r="H14">
            <v>5011688</v>
          </cell>
          <cell r="I14">
            <v>0</v>
          </cell>
          <cell r="J14">
            <v>324159</v>
          </cell>
          <cell r="K14">
            <v>5335847</v>
          </cell>
          <cell r="L14">
            <v>0</v>
          </cell>
          <cell r="M14">
            <v>414</v>
          </cell>
          <cell r="N14">
            <v>363</v>
          </cell>
          <cell r="Q14">
            <v>0</v>
          </cell>
          <cell r="R14">
            <v>5011688</v>
          </cell>
          <cell r="S14">
            <v>0</v>
          </cell>
          <cell r="T14">
            <v>5011688</v>
          </cell>
          <cell r="U14">
            <v>0</v>
          </cell>
          <cell r="V14">
            <v>324159</v>
          </cell>
          <cell r="W14">
            <v>5335847</v>
          </cell>
          <cell r="X14">
            <v>0</v>
          </cell>
          <cell r="Y14">
            <v>0</v>
          </cell>
          <cell r="Z14">
            <v>0</v>
          </cell>
          <cell r="AA14">
            <v>0</v>
          </cell>
          <cell r="AB14">
            <v>5335847</v>
          </cell>
          <cell r="AD14">
            <v>414</v>
          </cell>
          <cell r="AI14">
            <v>0</v>
          </cell>
          <cell r="AM14">
            <v>0</v>
          </cell>
          <cell r="AN14">
            <v>0</v>
          </cell>
        </row>
        <row r="15">
          <cell r="A15">
            <v>416</v>
          </cell>
          <cell r="B15" t="str">
            <v>BOSTON PREPARATORY</v>
          </cell>
          <cell r="C15">
            <v>554</v>
          </cell>
          <cell r="D15"/>
          <cell r="E15">
            <v>0</v>
          </cell>
          <cell r="F15">
            <v>554</v>
          </cell>
          <cell r="H15">
            <v>9437847</v>
          </cell>
          <cell r="I15">
            <v>66678</v>
          </cell>
          <cell r="J15">
            <v>494722</v>
          </cell>
          <cell r="K15">
            <v>9999247</v>
          </cell>
          <cell r="L15">
            <v>0</v>
          </cell>
          <cell r="M15">
            <v>416</v>
          </cell>
          <cell r="N15">
            <v>554</v>
          </cell>
          <cell r="Q15">
            <v>0</v>
          </cell>
          <cell r="R15">
            <v>9437847</v>
          </cell>
          <cell r="S15">
            <v>0</v>
          </cell>
          <cell r="T15">
            <v>9437847</v>
          </cell>
          <cell r="U15">
            <v>66678</v>
          </cell>
          <cell r="V15">
            <v>494722</v>
          </cell>
          <cell r="W15">
            <v>9999247</v>
          </cell>
          <cell r="X15">
            <v>0</v>
          </cell>
          <cell r="Y15">
            <v>0</v>
          </cell>
          <cell r="Z15">
            <v>0</v>
          </cell>
          <cell r="AA15">
            <v>0</v>
          </cell>
          <cell r="AB15">
            <v>9999247</v>
          </cell>
          <cell r="AD15">
            <v>416</v>
          </cell>
          <cell r="AI15">
            <v>0</v>
          </cell>
          <cell r="AM15">
            <v>0</v>
          </cell>
          <cell r="AN15">
            <v>0</v>
          </cell>
        </row>
        <row r="16">
          <cell r="A16">
            <v>417</v>
          </cell>
          <cell r="B16" t="str">
            <v>BRIDGE BOSTON</v>
          </cell>
          <cell r="C16">
            <v>335</v>
          </cell>
          <cell r="D16"/>
          <cell r="E16">
            <v>0</v>
          </cell>
          <cell r="F16">
            <v>335</v>
          </cell>
          <cell r="H16">
            <v>5657495</v>
          </cell>
          <cell r="I16">
            <v>0</v>
          </cell>
          <cell r="J16">
            <v>299155</v>
          </cell>
          <cell r="K16">
            <v>5956650</v>
          </cell>
          <cell r="L16">
            <v>0</v>
          </cell>
          <cell r="M16">
            <v>417</v>
          </cell>
          <cell r="N16">
            <v>335</v>
          </cell>
          <cell r="Q16">
            <v>0</v>
          </cell>
          <cell r="R16">
            <v>5657495</v>
          </cell>
          <cell r="S16">
            <v>0</v>
          </cell>
          <cell r="T16">
            <v>5657495</v>
          </cell>
          <cell r="U16">
            <v>0</v>
          </cell>
          <cell r="V16">
            <v>299155</v>
          </cell>
          <cell r="W16">
            <v>5956650</v>
          </cell>
          <cell r="X16">
            <v>0</v>
          </cell>
          <cell r="Y16">
            <v>0</v>
          </cell>
          <cell r="Z16">
            <v>0</v>
          </cell>
          <cell r="AA16">
            <v>0</v>
          </cell>
          <cell r="AB16">
            <v>5956650</v>
          </cell>
          <cell r="AD16">
            <v>417</v>
          </cell>
          <cell r="AI16">
            <v>0</v>
          </cell>
          <cell r="AM16">
            <v>0</v>
          </cell>
          <cell r="AN16">
            <v>0</v>
          </cell>
        </row>
        <row r="17">
          <cell r="A17">
            <v>418</v>
          </cell>
          <cell r="B17" t="str">
            <v>CHRISTA MCAULIFFE</v>
          </cell>
          <cell r="C17">
            <v>396</v>
          </cell>
          <cell r="D17"/>
          <cell r="E17">
            <v>0</v>
          </cell>
          <cell r="F17">
            <v>396</v>
          </cell>
          <cell r="H17">
            <v>5792417</v>
          </cell>
          <cell r="I17">
            <v>0</v>
          </cell>
          <cell r="J17">
            <v>353628</v>
          </cell>
          <cell r="K17">
            <v>6146045</v>
          </cell>
          <cell r="L17">
            <v>0</v>
          </cell>
          <cell r="M17">
            <v>418</v>
          </cell>
          <cell r="N17">
            <v>396</v>
          </cell>
          <cell r="Q17">
            <v>0</v>
          </cell>
          <cell r="R17">
            <v>5792417</v>
          </cell>
          <cell r="S17">
            <v>0</v>
          </cell>
          <cell r="T17">
            <v>5792417</v>
          </cell>
          <cell r="U17">
            <v>0</v>
          </cell>
          <cell r="V17">
            <v>353628</v>
          </cell>
          <cell r="W17">
            <v>6146045</v>
          </cell>
          <cell r="X17">
            <v>0</v>
          </cell>
          <cell r="Y17">
            <v>0</v>
          </cell>
          <cell r="Z17">
            <v>0</v>
          </cell>
          <cell r="AA17">
            <v>0</v>
          </cell>
          <cell r="AB17">
            <v>6146045</v>
          </cell>
          <cell r="AD17">
            <v>418</v>
          </cell>
          <cell r="AI17">
            <v>0</v>
          </cell>
          <cell r="AM17">
            <v>0</v>
          </cell>
          <cell r="AN17">
            <v>0</v>
          </cell>
        </row>
        <row r="18">
          <cell r="A18">
            <v>419</v>
          </cell>
          <cell r="B18" t="str">
            <v>HELEN Y. DAVIS LEADERSHIP ACADEMY</v>
          </cell>
          <cell r="C18">
            <v>216</v>
          </cell>
          <cell r="D18"/>
          <cell r="E18">
            <v>0</v>
          </cell>
          <cell r="F18">
            <v>216</v>
          </cell>
          <cell r="H18">
            <v>3478270</v>
          </cell>
          <cell r="I18">
            <v>0</v>
          </cell>
          <cell r="J18">
            <v>192888</v>
          </cell>
          <cell r="K18">
            <v>3671158</v>
          </cell>
          <cell r="L18">
            <v>0</v>
          </cell>
          <cell r="M18">
            <v>419</v>
          </cell>
          <cell r="N18">
            <v>216</v>
          </cell>
          <cell r="Q18">
            <v>0</v>
          </cell>
          <cell r="R18">
            <v>3478270</v>
          </cell>
          <cell r="S18">
            <v>0</v>
          </cell>
          <cell r="T18">
            <v>3478270</v>
          </cell>
          <cell r="U18">
            <v>0</v>
          </cell>
          <cell r="V18">
            <v>192888</v>
          </cell>
          <cell r="W18">
            <v>3671158</v>
          </cell>
          <cell r="X18">
            <v>0</v>
          </cell>
          <cell r="Y18">
            <v>0</v>
          </cell>
          <cell r="Z18">
            <v>0</v>
          </cell>
          <cell r="AA18">
            <v>0</v>
          </cell>
          <cell r="AB18">
            <v>3671158</v>
          </cell>
          <cell r="AD18">
            <v>419</v>
          </cell>
          <cell r="AI18">
            <v>0</v>
          </cell>
          <cell r="AM18">
            <v>0</v>
          </cell>
          <cell r="AN18">
            <v>0</v>
          </cell>
        </row>
        <row r="19">
          <cell r="A19">
            <v>420</v>
          </cell>
          <cell r="B19" t="str">
            <v>BENJAMIN BANNEKER</v>
          </cell>
          <cell r="C19">
            <v>350</v>
          </cell>
          <cell r="D19"/>
          <cell r="E19">
            <v>0</v>
          </cell>
          <cell r="F19">
            <v>350</v>
          </cell>
          <cell r="H19">
            <v>7868186.6888239868</v>
          </cell>
          <cell r="I19">
            <v>0</v>
          </cell>
          <cell r="J19">
            <v>312550</v>
          </cell>
          <cell r="K19">
            <v>8180736.6888239868</v>
          </cell>
          <cell r="L19">
            <v>0</v>
          </cell>
          <cell r="M19">
            <v>420</v>
          </cell>
          <cell r="N19">
            <v>350</v>
          </cell>
          <cell r="Q19">
            <v>12.888116171707122</v>
          </cell>
          <cell r="R19">
            <v>7702793.6888239868</v>
          </cell>
          <cell r="S19">
            <v>0</v>
          </cell>
          <cell r="T19">
            <v>7702793.6888239868</v>
          </cell>
          <cell r="U19">
            <v>0</v>
          </cell>
          <cell r="V19">
            <v>301039</v>
          </cell>
          <cell r="W19">
            <v>8003832.6888239868</v>
          </cell>
          <cell r="X19">
            <v>165393</v>
          </cell>
          <cell r="Y19">
            <v>0</v>
          </cell>
          <cell r="Z19">
            <v>11511</v>
          </cell>
          <cell r="AA19">
            <v>176904</v>
          </cell>
          <cell r="AB19">
            <v>8180736.6888239868</v>
          </cell>
          <cell r="AD19">
            <v>420</v>
          </cell>
          <cell r="AI19">
            <v>0</v>
          </cell>
          <cell r="AM19">
            <v>0</v>
          </cell>
          <cell r="AN19">
            <v>0</v>
          </cell>
        </row>
        <row r="20">
          <cell r="A20">
            <v>426</v>
          </cell>
          <cell r="B20" t="str">
            <v>COMMUNITY DAY - GATEWAY</v>
          </cell>
          <cell r="C20">
            <v>360</v>
          </cell>
          <cell r="D20"/>
          <cell r="E20">
            <v>0</v>
          </cell>
          <cell r="F20">
            <v>360</v>
          </cell>
          <cell r="H20">
            <v>4244476</v>
          </cell>
          <cell r="I20">
            <v>228794</v>
          </cell>
          <cell r="J20">
            <v>321480</v>
          </cell>
          <cell r="K20">
            <v>4794750</v>
          </cell>
          <cell r="L20">
            <v>0</v>
          </cell>
          <cell r="M20">
            <v>426</v>
          </cell>
          <cell r="N20">
            <v>360</v>
          </cell>
          <cell r="Q20">
            <v>0</v>
          </cell>
          <cell r="R20">
            <v>4244476</v>
          </cell>
          <cell r="S20">
            <v>0</v>
          </cell>
          <cell r="T20">
            <v>4244476</v>
          </cell>
          <cell r="U20">
            <v>228794</v>
          </cell>
          <cell r="V20">
            <v>321480</v>
          </cell>
          <cell r="W20">
            <v>4794750</v>
          </cell>
          <cell r="X20">
            <v>0</v>
          </cell>
          <cell r="Y20">
            <v>0</v>
          </cell>
          <cell r="Z20">
            <v>0</v>
          </cell>
          <cell r="AA20">
            <v>0</v>
          </cell>
          <cell r="AB20">
            <v>4794750</v>
          </cell>
          <cell r="AD20">
            <v>426</v>
          </cell>
          <cell r="AI20">
            <v>0</v>
          </cell>
          <cell r="AM20">
            <v>0</v>
          </cell>
          <cell r="AN20">
            <v>0</v>
          </cell>
        </row>
        <row r="21">
          <cell r="A21">
            <v>428</v>
          </cell>
          <cell r="B21" t="str">
            <v>BROOKE</v>
          </cell>
          <cell r="C21">
            <v>1894</v>
          </cell>
          <cell r="D21"/>
          <cell r="E21">
            <v>0</v>
          </cell>
          <cell r="F21">
            <v>1894</v>
          </cell>
          <cell r="H21">
            <v>29429603.592232872</v>
          </cell>
          <cell r="I21">
            <v>0</v>
          </cell>
          <cell r="J21">
            <v>1691342</v>
          </cell>
          <cell r="K21">
            <v>31120945.592232872</v>
          </cell>
          <cell r="L21">
            <v>0</v>
          </cell>
          <cell r="M21">
            <v>428</v>
          </cell>
          <cell r="N21">
            <v>1894</v>
          </cell>
          <cell r="Q21">
            <v>0.85510035843059007</v>
          </cell>
          <cell r="R21">
            <v>29417992.592232872</v>
          </cell>
          <cell r="S21">
            <v>0</v>
          </cell>
          <cell r="T21">
            <v>29417992.592232872</v>
          </cell>
          <cell r="U21">
            <v>0</v>
          </cell>
          <cell r="V21">
            <v>1690578</v>
          </cell>
          <cell r="W21">
            <v>31108570.592232872</v>
          </cell>
          <cell r="X21">
            <v>11611</v>
          </cell>
          <cell r="Y21">
            <v>0</v>
          </cell>
          <cell r="Z21">
            <v>764</v>
          </cell>
          <cell r="AA21">
            <v>12375</v>
          </cell>
          <cell r="AB21">
            <v>31120945.592232872</v>
          </cell>
          <cell r="AD21">
            <v>428</v>
          </cell>
          <cell r="AI21">
            <v>0</v>
          </cell>
          <cell r="AM21">
            <v>0</v>
          </cell>
          <cell r="AN21">
            <v>0</v>
          </cell>
        </row>
        <row r="22">
          <cell r="A22">
            <v>429</v>
          </cell>
          <cell r="B22" t="str">
            <v>KIPP ACADEMY LYNN</v>
          </cell>
          <cell r="C22">
            <v>1463</v>
          </cell>
          <cell r="D22"/>
          <cell r="E22">
            <v>0</v>
          </cell>
          <cell r="F22">
            <v>1463</v>
          </cell>
          <cell r="H22">
            <v>18740467</v>
          </cell>
          <cell r="I22">
            <v>1005087</v>
          </cell>
          <cell r="J22">
            <v>1306459</v>
          </cell>
          <cell r="K22">
            <v>21052013</v>
          </cell>
          <cell r="L22">
            <v>0</v>
          </cell>
          <cell r="M22">
            <v>429</v>
          </cell>
          <cell r="N22">
            <v>1463</v>
          </cell>
          <cell r="Q22">
            <v>0</v>
          </cell>
          <cell r="R22">
            <v>18740467</v>
          </cell>
          <cell r="S22">
            <v>0</v>
          </cell>
          <cell r="T22">
            <v>18740467</v>
          </cell>
          <cell r="U22">
            <v>1005087</v>
          </cell>
          <cell r="V22">
            <v>1306459</v>
          </cell>
          <cell r="W22">
            <v>21052013</v>
          </cell>
          <cell r="X22">
            <v>0</v>
          </cell>
          <cell r="Y22">
            <v>0</v>
          </cell>
          <cell r="Z22">
            <v>0</v>
          </cell>
          <cell r="AA22">
            <v>0</v>
          </cell>
          <cell r="AB22">
            <v>21052013</v>
          </cell>
          <cell r="AD22">
            <v>429</v>
          </cell>
          <cell r="AI22">
            <v>0</v>
          </cell>
          <cell r="AM22">
            <v>0</v>
          </cell>
          <cell r="AN22">
            <v>0</v>
          </cell>
        </row>
        <row r="23">
          <cell r="A23">
            <v>430</v>
          </cell>
          <cell r="B23" t="str">
            <v>ADVANCED MATH AND SCIENCE ACADEMY</v>
          </cell>
          <cell r="C23">
            <v>966</v>
          </cell>
          <cell r="D23"/>
          <cell r="E23">
            <v>0</v>
          </cell>
          <cell r="F23">
            <v>966</v>
          </cell>
          <cell r="H23">
            <v>13641261.064055279</v>
          </cell>
          <cell r="I23">
            <v>0</v>
          </cell>
          <cell r="J23">
            <v>862638</v>
          </cell>
          <cell r="K23">
            <v>14503899.064055279</v>
          </cell>
          <cell r="L23">
            <v>0</v>
          </cell>
          <cell r="M23">
            <v>430</v>
          </cell>
          <cell r="N23">
            <v>966</v>
          </cell>
          <cell r="Q23">
            <v>0.53147624632399337</v>
          </cell>
          <cell r="R23">
            <v>13633630.064055279</v>
          </cell>
          <cell r="S23">
            <v>0</v>
          </cell>
          <cell r="T23">
            <v>13633630.064055279</v>
          </cell>
          <cell r="U23">
            <v>0</v>
          </cell>
          <cell r="V23">
            <v>862164</v>
          </cell>
          <cell r="W23">
            <v>14495794.064055281</v>
          </cell>
          <cell r="X23">
            <v>7631</v>
          </cell>
          <cell r="Y23">
            <v>0</v>
          </cell>
          <cell r="Z23">
            <v>474</v>
          </cell>
          <cell r="AA23">
            <v>8105</v>
          </cell>
          <cell r="AB23">
            <v>14503899.064055281</v>
          </cell>
          <cell r="AD23">
            <v>430</v>
          </cell>
          <cell r="AI23">
            <v>0</v>
          </cell>
          <cell r="AM23">
            <v>0</v>
          </cell>
          <cell r="AN23">
            <v>0</v>
          </cell>
        </row>
        <row r="24">
          <cell r="A24">
            <v>431</v>
          </cell>
          <cell r="B24" t="str">
            <v>COMMUNITY DAY - R. KINGMAN WEBSTER</v>
          </cell>
          <cell r="C24">
            <v>360</v>
          </cell>
          <cell r="D24"/>
          <cell r="E24">
            <v>0</v>
          </cell>
          <cell r="F24">
            <v>360</v>
          </cell>
          <cell r="H24">
            <v>4196772</v>
          </cell>
          <cell r="I24">
            <v>229211</v>
          </cell>
          <cell r="J24">
            <v>321480</v>
          </cell>
          <cell r="K24">
            <v>4747463</v>
          </cell>
          <cell r="L24">
            <v>0</v>
          </cell>
          <cell r="M24">
            <v>431</v>
          </cell>
          <cell r="N24">
            <v>360</v>
          </cell>
          <cell r="Q24">
            <v>0</v>
          </cell>
          <cell r="R24">
            <v>4196772</v>
          </cell>
          <cell r="S24">
            <v>0</v>
          </cell>
          <cell r="T24">
            <v>4196772</v>
          </cell>
          <cell r="U24">
            <v>229211</v>
          </cell>
          <cell r="V24">
            <v>321480</v>
          </cell>
          <cell r="W24">
            <v>4747463</v>
          </cell>
          <cell r="X24">
            <v>0</v>
          </cell>
          <cell r="Y24">
            <v>0</v>
          </cell>
          <cell r="Z24">
            <v>0</v>
          </cell>
          <cell r="AA24">
            <v>0</v>
          </cell>
          <cell r="AB24">
            <v>4747463</v>
          </cell>
          <cell r="AD24">
            <v>431</v>
          </cell>
          <cell r="AI24">
            <v>0</v>
          </cell>
          <cell r="AM24">
            <v>0</v>
          </cell>
          <cell r="AN24">
            <v>0</v>
          </cell>
        </row>
        <row r="25">
          <cell r="A25">
            <v>432</v>
          </cell>
          <cell r="B25" t="str">
            <v>CAPE COD LIGHTHOUSE</v>
          </cell>
          <cell r="C25">
            <v>232</v>
          </cell>
          <cell r="D25"/>
          <cell r="E25">
            <v>0</v>
          </cell>
          <cell r="F25">
            <v>232</v>
          </cell>
          <cell r="H25">
            <v>3447465</v>
          </cell>
          <cell r="I25">
            <v>0</v>
          </cell>
          <cell r="J25">
            <v>207176</v>
          </cell>
          <cell r="K25">
            <v>3654641</v>
          </cell>
          <cell r="L25">
            <v>0</v>
          </cell>
          <cell r="M25">
            <v>432</v>
          </cell>
          <cell r="N25">
            <v>232</v>
          </cell>
          <cell r="Q25">
            <v>0</v>
          </cell>
          <cell r="R25">
            <v>3447465</v>
          </cell>
          <cell r="S25">
            <v>0</v>
          </cell>
          <cell r="T25">
            <v>3447465</v>
          </cell>
          <cell r="U25">
            <v>0</v>
          </cell>
          <cell r="V25">
            <v>207176</v>
          </cell>
          <cell r="W25">
            <v>3654641</v>
          </cell>
          <cell r="X25">
            <v>0</v>
          </cell>
          <cell r="Y25">
            <v>0</v>
          </cell>
          <cell r="Z25">
            <v>0</v>
          </cell>
          <cell r="AA25">
            <v>0</v>
          </cell>
          <cell r="AB25">
            <v>3654641</v>
          </cell>
          <cell r="AD25">
            <v>432</v>
          </cell>
          <cell r="AI25">
            <v>0</v>
          </cell>
          <cell r="AM25">
            <v>0</v>
          </cell>
          <cell r="AN25">
            <v>0</v>
          </cell>
        </row>
        <row r="26">
          <cell r="A26">
            <v>435</v>
          </cell>
          <cell r="B26" t="str">
            <v>INNOVATION ACADEMY</v>
          </cell>
          <cell r="C26">
            <v>800</v>
          </cell>
          <cell r="D26"/>
          <cell r="E26">
            <v>0</v>
          </cell>
          <cell r="F26">
            <v>800</v>
          </cell>
          <cell r="H26">
            <v>9727500</v>
          </cell>
          <cell r="I26">
            <v>0</v>
          </cell>
          <cell r="J26">
            <v>714400</v>
          </cell>
          <cell r="K26">
            <v>10441900</v>
          </cell>
          <cell r="L26">
            <v>0</v>
          </cell>
          <cell r="M26">
            <v>435</v>
          </cell>
          <cell r="N26">
            <v>800</v>
          </cell>
          <cell r="Q26">
            <v>0</v>
          </cell>
          <cell r="R26">
            <v>9727500</v>
          </cell>
          <cell r="S26">
            <v>0</v>
          </cell>
          <cell r="T26">
            <v>9727500</v>
          </cell>
          <cell r="U26">
            <v>0</v>
          </cell>
          <cell r="V26">
            <v>714400</v>
          </cell>
          <cell r="W26">
            <v>10441900</v>
          </cell>
          <cell r="X26">
            <v>0</v>
          </cell>
          <cell r="Y26">
            <v>0</v>
          </cell>
          <cell r="Z26">
            <v>0</v>
          </cell>
          <cell r="AA26">
            <v>0</v>
          </cell>
          <cell r="AB26">
            <v>10441900</v>
          </cell>
          <cell r="AD26">
            <v>435</v>
          </cell>
          <cell r="AI26">
            <v>0</v>
          </cell>
          <cell r="AM26">
            <v>0</v>
          </cell>
          <cell r="AN26">
            <v>0</v>
          </cell>
        </row>
        <row r="27">
          <cell r="A27">
            <v>436</v>
          </cell>
          <cell r="B27" t="str">
            <v>COMMUNITY CS OF CAMBRIDGE</v>
          </cell>
          <cell r="C27">
            <v>380</v>
          </cell>
          <cell r="D27"/>
          <cell r="E27">
            <v>0</v>
          </cell>
          <cell r="F27">
            <v>380</v>
          </cell>
          <cell r="H27">
            <v>8526233.6305462699</v>
          </cell>
          <cell r="I27">
            <v>0</v>
          </cell>
          <cell r="J27">
            <v>339340</v>
          </cell>
          <cell r="K27">
            <v>8865573.6305462699</v>
          </cell>
          <cell r="L27">
            <v>0</v>
          </cell>
          <cell r="M27">
            <v>436</v>
          </cell>
          <cell r="N27">
            <v>380</v>
          </cell>
          <cell r="Q27">
            <v>14.841911109096706</v>
          </cell>
          <cell r="R27">
            <v>8350448.6305462699</v>
          </cell>
          <cell r="S27">
            <v>0</v>
          </cell>
          <cell r="T27">
            <v>8350448.6305462699</v>
          </cell>
          <cell r="U27">
            <v>0</v>
          </cell>
          <cell r="V27">
            <v>326086</v>
          </cell>
          <cell r="W27">
            <v>8676534.6305462699</v>
          </cell>
          <cell r="X27">
            <v>175785</v>
          </cell>
          <cell r="Y27">
            <v>0</v>
          </cell>
          <cell r="Z27">
            <v>13254</v>
          </cell>
          <cell r="AA27">
            <v>189039</v>
          </cell>
          <cell r="AB27">
            <v>8865573.6305462699</v>
          </cell>
          <cell r="AD27">
            <v>436</v>
          </cell>
          <cell r="AI27">
            <v>0</v>
          </cell>
          <cell r="AM27">
            <v>0</v>
          </cell>
          <cell r="AN27">
            <v>0</v>
          </cell>
        </row>
        <row r="28">
          <cell r="A28">
            <v>437</v>
          </cell>
          <cell r="B28" t="str">
            <v>CITY ON A HILL - CIRCUIT ST</v>
          </cell>
          <cell r="C28">
            <v>280</v>
          </cell>
          <cell r="D28"/>
          <cell r="E28">
            <v>0</v>
          </cell>
          <cell r="F28">
            <v>280</v>
          </cell>
          <cell r="H28">
            <v>5210918</v>
          </cell>
          <cell r="I28">
            <v>186984</v>
          </cell>
          <cell r="J28">
            <v>250040</v>
          </cell>
          <cell r="K28">
            <v>5647942</v>
          </cell>
          <cell r="L28">
            <v>0</v>
          </cell>
          <cell r="M28">
            <v>437</v>
          </cell>
          <cell r="N28">
            <v>280</v>
          </cell>
          <cell r="Q28">
            <v>0</v>
          </cell>
          <cell r="R28">
            <v>5210918</v>
          </cell>
          <cell r="S28">
            <v>0</v>
          </cell>
          <cell r="T28">
            <v>5210918</v>
          </cell>
          <cell r="U28">
            <v>186984</v>
          </cell>
          <cell r="V28">
            <v>250040</v>
          </cell>
          <cell r="W28">
            <v>5647942</v>
          </cell>
          <cell r="X28">
            <v>0</v>
          </cell>
          <cell r="Y28">
            <v>0</v>
          </cell>
          <cell r="Z28">
            <v>0</v>
          </cell>
          <cell r="AA28">
            <v>0</v>
          </cell>
          <cell r="AB28">
            <v>5647942</v>
          </cell>
          <cell r="AD28">
            <v>437</v>
          </cell>
          <cell r="AI28">
            <v>0</v>
          </cell>
          <cell r="AM28">
            <v>0</v>
          </cell>
          <cell r="AN28">
            <v>0</v>
          </cell>
        </row>
        <row r="29">
          <cell r="A29">
            <v>438</v>
          </cell>
          <cell r="B29" t="str">
            <v>CODMAN ACADEMY</v>
          </cell>
          <cell r="C29">
            <v>345</v>
          </cell>
          <cell r="D29"/>
          <cell r="E29">
            <v>0</v>
          </cell>
          <cell r="F29">
            <v>345</v>
          </cell>
          <cell r="H29">
            <v>5802976</v>
          </cell>
          <cell r="I29">
            <v>36930</v>
          </cell>
          <cell r="J29">
            <v>308085</v>
          </cell>
          <cell r="K29">
            <v>6147991</v>
          </cell>
          <cell r="L29">
            <v>0</v>
          </cell>
          <cell r="M29">
            <v>438</v>
          </cell>
          <cell r="N29">
            <v>345</v>
          </cell>
          <cell r="Q29">
            <v>0</v>
          </cell>
          <cell r="R29">
            <v>5802976</v>
          </cell>
          <cell r="S29">
            <v>0</v>
          </cell>
          <cell r="T29">
            <v>5802976</v>
          </cell>
          <cell r="U29">
            <v>36930</v>
          </cell>
          <cell r="V29">
            <v>308085</v>
          </cell>
          <cell r="W29">
            <v>6147991</v>
          </cell>
          <cell r="X29">
            <v>0</v>
          </cell>
          <cell r="Y29">
            <v>0</v>
          </cell>
          <cell r="Z29">
            <v>0</v>
          </cell>
          <cell r="AA29">
            <v>0</v>
          </cell>
          <cell r="AB29">
            <v>6147991</v>
          </cell>
          <cell r="AD29">
            <v>438</v>
          </cell>
          <cell r="AI29">
            <v>0</v>
          </cell>
          <cell r="AM29">
            <v>0</v>
          </cell>
          <cell r="AN29">
            <v>0</v>
          </cell>
        </row>
        <row r="30">
          <cell r="A30">
            <v>439</v>
          </cell>
          <cell r="B30" t="str">
            <v>CONSERVATORY LAB</v>
          </cell>
          <cell r="C30">
            <v>444</v>
          </cell>
          <cell r="D30"/>
          <cell r="E30">
            <v>0</v>
          </cell>
          <cell r="F30">
            <v>444</v>
          </cell>
          <cell r="H30">
            <v>7016976</v>
          </cell>
          <cell r="I30">
            <v>0</v>
          </cell>
          <cell r="J30">
            <v>396492</v>
          </cell>
          <cell r="K30">
            <v>7413468</v>
          </cell>
          <cell r="L30">
            <v>0</v>
          </cell>
          <cell r="M30">
            <v>439</v>
          </cell>
          <cell r="N30">
            <v>444</v>
          </cell>
          <cell r="Q30">
            <v>0</v>
          </cell>
          <cell r="R30">
            <v>7016976</v>
          </cell>
          <cell r="S30">
            <v>0</v>
          </cell>
          <cell r="T30">
            <v>7016976</v>
          </cell>
          <cell r="U30">
            <v>0</v>
          </cell>
          <cell r="V30">
            <v>396492</v>
          </cell>
          <cell r="W30">
            <v>7413468</v>
          </cell>
          <cell r="X30">
            <v>0</v>
          </cell>
          <cell r="Y30">
            <v>0</v>
          </cell>
          <cell r="Z30">
            <v>0</v>
          </cell>
          <cell r="AA30">
            <v>0</v>
          </cell>
          <cell r="AB30">
            <v>7413468</v>
          </cell>
          <cell r="AD30">
            <v>439</v>
          </cell>
          <cell r="AI30">
            <v>0</v>
          </cell>
          <cell r="AM30">
            <v>0</v>
          </cell>
          <cell r="AN30">
            <v>0</v>
          </cell>
        </row>
        <row r="31">
          <cell r="A31">
            <v>440</v>
          </cell>
          <cell r="B31" t="str">
            <v>COMMUNITY DAY - PROSPECT</v>
          </cell>
          <cell r="C31">
            <v>400</v>
          </cell>
          <cell r="D31"/>
          <cell r="E31">
            <v>0</v>
          </cell>
          <cell r="F31">
            <v>400</v>
          </cell>
          <cell r="H31">
            <v>4776302</v>
          </cell>
          <cell r="I31">
            <v>109013</v>
          </cell>
          <cell r="J31">
            <v>357200</v>
          </cell>
          <cell r="K31">
            <v>5242515</v>
          </cell>
          <cell r="L31">
            <v>0</v>
          </cell>
          <cell r="M31">
            <v>440</v>
          </cell>
          <cell r="N31">
            <v>400</v>
          </cell>
          <cell r="Q31">
            <v>0</v>
          </cell>
          <cell r="R31">
            <v>4776302</v>
          </cell>
          <cell r="S31">
            <v>0</v>
          </cell>
          <cell r="T31">
            <v>4776302</v>
          </cell>
          <cell r="U31">
            <v>109013</v>
          </cell>
          <cell r="V31">
            <v>357200</v>
          </cell>
          <cell r="W31">
            <v>5242515</v>
          </cell>
          <cell r="X31">
            <v>0</v>
          </cell>
          <cell r="Y31">
            <v>0</v>
          </cell>
          <cell r="Z31">
            <v>0</v>
          </cell>
          <cell r="AA31">
            <v>0</v>
          </cell>
          <cell r="AB31">
            <v>5242515</v>
          </cell>
          <cell r="AD31">
            <v>440</v>
          </cell>
          <cell r="AI31">
            <v>0</v>
          </cell>
          <cell r="AM31">
            <v>0</v>
          </cell>
          <cell r="AN31">
            <v>0</v>
          </cell>
        </row>
        <row r="32">
          <cell r="A32">
            <v>441</v>
          </cell>
          <cell r="B32" t="str">
            <v>SABIS INTERNATIONAL</v>
          </cell>
          <cell r="C32">
            <v>1574</v>
          </cell>
          <cell r="D32"/>
          <cell r="E32">
            <v>0</v>
          </cell>
          <cell r="F32">
            <v>1574</v>
          </cell>
          <cell r="H32">
            <v>17287435</v>
          </cell>
          <cell r="I32">
            <v>0</v>
          </cell>
          <cell r="J32">
            <v>1405582</v>
          </cell>
          <cell r="K32">
            <v>18693017</v>
          </cell>
          <cell r="L32">
            <v>0</v>
          </cell>
          <cell r="M32">
            <v>441</v>
          </cell>
          <cell r="N32">
            <v>1574</v>
          </cell>
          <cell r="Q32">
            <v>0</v>
          </cell>
          <cell r="R32">
            <v>17287435</v>
          </cell>
          <cell r="S32">
            <v>0</v>
          </cell>
          <cell r="T32">
            <v>17287435</v>
          </cell>
          <cell r="U32">
            <v>0</v>
          </cell>
          <cell r="V32">
            <v>1405582</v>
          </cell>
          <cell r="W32">
            <v>18693017</v>
          </cell>
          <cell r="X32">
            <v>0</v>
          </cell>
          <cell r="Y32">
            <v>0</v>
          </cell>
          <cell r="Z32">
            <v>0</v>
          </cell>
          <cell r="AA32">
            <v>0</v>
          </cell>
          <cell r="AB32">
            <v>18693017</v>
          </cell>
          <cell r="AD32">
            <v>441</v>
          </cell>
          <cell r="AI32">
            <v>0</v>
          </cell>
          <cell r="AM32">
            <v>0</v>
          </cell>
          <cell r="AN32">
            <v>0</v>
          </cell>
        </row>
        <row r="33">
          <cell r="A33">
            <v>444</v>
          </cell>
          <cell r="B33" t="str">
            <v>NEIGHBORHOOD HOUSE</v>
          </cell>
          <cell r="C33">
            <v>656</v>
          </cell>
          <cell r="D33"/>
          <cell r="E33">
            <v>0</v>
          </cell>
          <cell r="F33">
            <v>656</v>
          </cell>
          <cell r="H33">
            <v>10018860</v>
          </cell>
          <cell r="I33">
            <v>0</v>
          </cell>
          <cell r="J33">
            <v>585808</v>
          </cell>
          <cell r="K33">
            <v>10604668</v>
          </cell>
          <cell r="L33">
            <v>0</v>
          </cell>
          <cell r="M33">
            <v>444</v>
          </cell>
          <cell r="N33">
            <v>656</v>
          </cell>
          <cell r="Q33">
            <v>0</v>
          </cell>
          <cell r="R33">
            <v>10018860</v>
          </cell>
          <cell r="S33">
            <v>0</v>
          </cell>
          <cell r="T33">
            <v>10018860</v>
          </cell>
          <cell r="U33">
            <v>0</v>
          </cell>
          <cell r="V33">
            <v>585808</v>
          </cell>
          <cell r="W33">
            <v>10604668</v>
          </cell>
          <cell r="X33">
            <v>0</v>
          </cell>
          <cell r="Y33">
            <v>0</v>
          </cell>
          <cell r="Z33">
            <v>0</v>
          </cell>
          <cell r="AA33">
            <v>0</v>
          </cell>
          <cell r="AB33">
            <v>10604668</v>
          </cell>
          <cell r="AD33">
            <v>444</v>
          </cell>
          <cell r="AI33">
            <v>0</v>
          </cell>
          <cell r="AM33">
            <v>0</v>
          </cell>
          <cell r="AN33">
            <v>0</v>
          </cell>
        </row>
        <row r="34">
          <cell r="A34">
            <v>445</v>
          </cell>
          <cell r="B34" t="str">
            <v>ABBY KELLEY FOSTER</v>
          </cell>
          <cell r="C34">
            <v>1426</v>
          </cell>
          <cell r="D34"/>
          <cell r="E34">
            <v>0</v>
          </cell>
          <cell r="F34">
            <v>1426</v>
          </cell>
          <cell r="H34">
            <v>16121891</v>
          </cell>
          <cell r="I34">
            <v>923431</v>
          </cell>
          <cell r="J34">
            <v>1273418</v>
          </cell>
          <cell r="K34">
            <v>18318740</v>
          </cell>
          <cell r="L34">
            <v>0</v>
          </cell>
          <cell r="M34">
            <v>445</v>
          </cell>
          <cell r="N34">
            <v>1426</v>
          </cell>
          <cell r="Q34">
            <v>0</v>
          </cell>
          <cell r="R34">
            <v>16121891</v>
          </cell>
          <cell r="S34">
            <v>0</v>
          </cell>
          <cell r="T34">
            <v>16121891</v>
          </cell>
          <cell r="U34">
            <v>923431</v>
          </cell>
          <cell r="V34">
            <v>1273418</v>
          </cell>
          <cell r="W34">
            <v>18318740</v>
          </cell>
          <cell r="X34">
            <v>0</v>
          </cell>
          <cell r="Y34">
            <v>0</v>
          </cell>
          <cell r="Z34">
            <v>0</v>
          </cell>
          <cell r="AA34">
            <v>0</v>
          </cell>
          <cell r="AB34">
            <v>18318740</v>
          </cell>
          <cell r="AD34">
            <v>445</v>
          </cell>
          <cell r="AI34">
            <v>0</v>
          </cell>
          <cell r="AM34">
            <v>0</v>
          </cell>
          <cell r="AN34">
            <v>0</v>
          </cell>
        </row>
        <row r="35">
          <cell r="A35">
            <v>446</v>
          </cell>
          <cell r="B35" t="str">
            <v>FOXBOROUGH REGIONAL</v>
          </cell>
          <cell r="C35">
            <v>1641</v>
          </cell>
          <cell r="D35"/>
          <cell r="E35">
            <v>0</v>
          </cell>
          <cell r="F35">
            <v>1641</v>
          </cell>
          <cell r="H35">
            <v>20952839</v>
          </cell>
          <cell r="I35">
            <v>0</v>
          </cell>
          <cell r="J35">
            <v>1465413</v>
          </cell>
          <cell r="K35">
            <v>22418252</v>
          </cell>
          <cell r="L35">
            <v>0</v>
          </cell>
          <cell r="M35">
            <v>446</v>
          </cell>
          <cell r="N35">
            <v>1641</v>
          </cell>
          <cell r="Q35">
            <v>0</v>
          </cell>
          <cell r="R35">
            <v>20952839</v>
          </cell>
          <cell r="S35">
            <v>0</v>
          </cell>
          <cell r="T35">
            <v>20952839</v>
          </cell>
          <cell r="U35">
            <v>0</v>
          </cell>
          <cell r="V35">
            <v>1465413</v>
          </cell>
          <cell r="W35">
            <v>22418252</v>
          </cell>
          <cell r="X35">
            <v>0</v>
          </cell>
          <cell r="Y35">
            <v>0</v>
          </cell>
          <cell r="Z35">
            <v>0</v>
          </cell>
          <cell r="AA35">
            <v>0</v>
          </cell>
          <cell r="AB35">
            <v>22418252</v>
          </cell>
          <cell r="AD35">
            <v>446</v>
          </cell>
          <cell r="AI35">
            <v>0</v>
          </cell>
          <cell r="AM35">
            <v>0</v>
          </cell>
          <cell r="AN35">
            <v>0</v>
          </cell>
        </row>
        <row r="36">
          <cell r="A36">
            <v>447</v>
          </cell>
          <cell r="B36" t="str">
            <v>BENJAMIN FRANKLIN CLASSICAL</v>
          </cell>
          <cell r="C36">
            <v>456</v>
          </cell>
          <cell r="D36"/>
          <cell r="E36">
            <v>0</v>
          </cell>
          <cell r="F36">
            <v>456</v>
          </cell>
          <cell r="H36">
            <v>5483086</v>
          </cell>
          <cell r="I36">
            <v>0</v>
          </cell>
          <cell r="J36">
            <v>407208</v>
          </cell>
          <cell r="K36">
            <v>5890294</v>
          </cell>
          <cell r="L36">
            <v>0</v>
          </cell>
          <cell r="M36">
            <v>447</v>
          </cell>
          <cell r="N36">
            <v>456</v>
          </cell>
          <cell r="Q36">
            <v>0</v>
          </cell>
          <cell r="R36">
            <v>5483086</v>
          </cell>
          <cell r="S36">
            <v>0</v>
          </cell>
          <cell r="T36">
            <v>5483086</v>
          </cell>
          <cell r="U36">
            <v>0</v>
          </cell>
          <cell r="V36">
            <v>407208</v>
          </cell>
          <cell r="W36">
            <v>5890294</v>
          </cell>
          <cell r="X36">
            <v>0</v>
          </cell>
          <cell r="Y36">
            <v>0</v>
          </cell>
          <cell r="Z36">
            <v>0</v>
          </cell>
          <cell r="AA36">
            <v>0</v>
          </cell>
          <cell r="AB36">
            <v>5890294</v>
          </cell>
          <cell r="AD36">
            <v>447</v>
          </cell>
          <cell r="AI36">
            <v>0</v>
          </cell>
          <cell r="AM36">
            <v>0</v>
          </cell>
          <cell r="AN36">
            <v>0</v>
          </cell>
        </row>
        <row r="37">
          <cell r="A37">
            <v>449</v>
          </cell>
          <cell r="B37" t="str">
            <v>BOSTON COLLEGIATE</v>
          </cell>
          <cell r="C37">
            <v>700</v>
          </cell>
          <cell r="D37"/>
          <cell r="E37">
            <v>0</v>
          </cell>
          <cell r="F37">
            <v>700</v>
          </cell>
          <cell r="H37">
            <v>10767243</v>
          </cell>
          <cell r="I37">
            <v>0</v>
          </cell>
          <cell r="J37">
            <v>625100</v>
          </cell>
          <cell r="K37">
            <v>11392343</v>
          </cell>
          <cell r="L37">
            <v>0</v>
          </cell>
          <cell r="M37">
            <v>449</v>
          </cell>
          <cell r="N37">
            <v>700</v>
          </cell>
          <cell r="Q37">
            <v>0</v>
          </cell>
          <cell r="R37">
            <v>10767243</v>
          </cell>
          <cell r="S37">
            <v>0</v>
          </cell>
          <cell r="T37">
            <v>10767243</v>
          </cell>
          <cell r="U37">
            <v>0</v>
          </cell>
          <cell r="V37">
            <v>625100</v>
          </cell>
          <cell r="W37">
            <v>11392343</v>
          </cell>
          <cell r="X37">
            <v>0</v>
          </cell>
          <cell r="Y37">
            <v>0</v>
          </cell>
          <cell r="Z37">
            <v>0</v>
          </cell>
          <cell r="AA37">
            <v>0</v>
          </cell>
          <cell r="AB37">
            <v>11392343</v>
          </cell>
          <cell r="AD37">
            <v>449</v>
          </cell>
          <cell r="AI37">
            <v>0</v>
          </cell>
          <cell r="AM37">
            <v>0</v>
          </cell>
          <cell r="AN37">
            <v>0</v>
          </cell>
        </row>
        <row r="38">
          <cell r="A38">
            <v>450</v>
          </cell>
          <cell r="B38" t="str">
            <v>HILLTOWN COOPERATIVE</v>
          </cell>
          <cell r="C38">
            <v>218</v>
          </cell>
          <cell r="D38"/>
          <cell r="E38">
            <v>0</v>
          </cell>
          <cell r="F38">
            <v>218</v>
          </cell>
          <cell r="H38">
            <v>2757500</v>
          </cell>
          <cell r="I38">
            <v>0</v>
          </cell>
          <cell r="J38">
            <v>194674</v>
          </cell>
          <cell r="K38">
            <v>2952174</v>
          </cell>
          <cell r="L38">
            <v>0</v>
          </cell>
          <cell r="M38">
            <v>450</v>
          </cell>
          <cell r="N38">
            <v>218</v>
          </cell>
          <cell r="Q38">
            <v>0</v>
          </cell>
          <cell r="R38">
            <v>2757500</v>
          </cell>
          <cell r="S38">
            <v>0</v>
          </cell>
          <cell r="T38">
            <v>2757500</v>
          </cell>
          <cell r="U38">
            <v>0</v>
          </cell>
          <cell r="V38">
            <v>194674</v>
          </cell>
          <cell r="W38">
            <v>2952174</v>
          </cell>
          <cell r="X38">
            <v>0</v>
          </cell>
          <cell r="Y38">
            <v>0</v>
          </cell>
          <cell r="Z38">
            <v>0</v>
          </cell>
          <cell r="AA38">
            <v>0</v>
          </cell>
          <cell r="AB38">
            <v>2952174</v>
          </cell>
          <cell r="AD38">
            <v>450</v>
          </cell>
          <cell r="AI38">
            <v>0</v>
          </cell>
          <cell r="AM38">
            <v>0</v>
          </cell>
          <cell r="AN38">
            <v>0</v>
          </cell>
        </row>
        <row r="39">
          <cell r="A39">
            <v>453</v>
          </cell>
          <cell r="B39" t="str">
            <v>HOLYOKE COMMUNITY</v>
          </cell>
          <cell r="C39">
            <v>702</v>
          </cell>
          <cell r="D39"/>
          <cell r="E39">
            <v>0</v>
          </cell>
          <cell r="F39">
            <v>702</v>
          </cell>
          <cell r="H39">
            <v>8575106</v>
          </cell>
          <cell r="I39">
            <v>491329</v>
          </cell>
          <cell r="J39">
            <v>626886</v>
          </cell>
          <cell r="K39">
            <v>9693321</v>
          </cell>
          <cell r="L39">
            <v>0</v>
          </cell>
          <cell r="M39">
            <v>453</v>
          </cell>
          <cell r="N39">
            <v>702</v>
          </cell>
          <cell r="Q39">
            <v>0</v>
          </cell>
          <cell r="R39">
            <v>8575106</v>
          </cell>
          <cell r="S39">
            <v>0</v>
          </cell>
          <cell r="T39">
            <v>8575106</v>
          </cell>
          <cell r="U39">
            <v>491329</v>
          </cell>
          <cell r="V39">
            <v>626886</v>
          </cell>
          <cell r="W39">
            <v>9693321</v>
          </cell>
          <cell r="X39">
            <v>0</v>
          </cell>
          <cell r="Y39">
            <v>0</v>
          </cell>
          <cell r="Z39">
            <v>0</v>
          </cell>
          <cell r="AA39">
            <v>0</v>
          </cell>
          <cell r="AB39">
            <v>9693321</v>
          </cell>
          <cell r="AD39">
            <v>453</v>
          </cell>
          <cell r="AI39">
            <v>0</v>
          </cell>
          <cell r="AM39">
            <v>0</v>
          </cell>
          <cell r="AN39">
            <v>0</v>
          </cell>
        </row>
        <row r="40">
          <cell r="A40">
            <v>454</v>
          </cell>
          <cell r="B40" t="str">
            <v>LAWRENCE FAMILY DEVELOPMENT</v>
          </cell>
          <cell r="C40">
            <v>760</v>
          </cell>
          <cell r="D40"/>
          <cell r="E40">
            <v>0</v>
          </cell>
          <cell r="F40">
            <v>760</v>
          </cell>
          <cell r="H40">
            <v>9123774</v>
          </cell>
          <cell r="I40">
            <v>161081</v>
          </cell>
          <cell r="J40">
            <v>678680</v>
          </cell>
          <cell r="K40">
            <v>9963535</v>
          </cell>
          <cell r="L40">
            <v>0</v>
          </cell>
          <cell r="M40">
            <v>454</v>
          </cell>
          <cell r="N40">
            <v>760</v>
          </cell>
          <cell r="Q40">
            <v>0</v>
          </cell>
          <cell r="R40">
            <v>9123774</v>
          </cell>
          <cell r="S40">
            <v>0</v>
          </cell>
          <cell r="T40">
            <v>9123774</v>
          </cell>
          <cell r="U40">
            <v>161081</v>
          </cell>
          <cell r="V40">
            <v>678680</v>
          </cell>
          <cell r="W40">
            <v>9963535</v>
          </cell>
          <cell r="X40">
            <v>0</v>
          </cell>
          <cell r="Y40">
            <v>0</v>
          </cell>
          <cell r="Z40">
            <v>0</v>
          </cell>
          <cell r="AA40">
            <v>0</v>
          </cell>
          <cell r="AB40">
            <v>9963535</v>
          </cell>
          <cell r="AD40">
            <v>454</v>
          </cell>
          <cell r="AI40">
            <v>0</v>
          </cell>
          <cell r="AM40">
            <v>0</v>
          </cell>
          <cell r="AN40">
            <v>0</v>
          </cell>
        </row>
        <row r="41">
          <cell r="A41">
            <v>455</v>
          </cell>
          <cell r="B41" t="str">
            <v>HILL VIEW MONTESSORI</v>
          </cell>
          <cell r="C41">
            <v>306</v>
          </cell>
          <cell r="D41"/>
          <cell r="E41">
            <v>0</v>
          </cell>
          <cell r="F41">
            <v>306</v>
          </cell>
          <cell r="H41">
            <v>3073265</v>
          </cell>
          <cell r="I41">
            <v>0</v>
          </cell>
          <cell r="J41">
            <v>273258</v>
          </cell>
          <cell r="K41">
            <v>3346523</v>
          </cell>
          <cell r="L41">
            <v>0</v>
          </cell>
          <cell r="M41">
            <v>455</v>
          </cell>
          <cell r="N41">
            <v>306</v>
          </cell>
          <cell r="Q41">
            <v>0</v>
          </cell>
          <cell r="R41">
            <v>3073265</v>
          </cell>
          <cell r="S41">
            <v>0</v>
          </cell>
          <cell r="T41">
            <v>3073265</v>
          </cell>
          <cell r="U41">
            <v>0</v>
          </cell>
          <cell r="V41">
            <v>273258</v>
          </cell>
          <cell r="W41">
            <v>3346523</v>
          </cell>
          <cell r="X41">
            <v>0</v>
          </cell>
          <cell r="Y41">
            <v>0</v>
          </cell>
          <cell r="Z41">
            <v>0</v>
          </cell>
          <cell r="AA41">
            <v>0</v>
          </cell>
          <cell r="AB41">
            <v>3346523</v>
          </cell>
          <cell r="AD41">
            <v>455</v>
          </cell>
          <cell r="AI41">
            <v>0</v>
          </cell>
          <cell r="AM41">
            <v>0</v>
          </cell>
          <cell r="AN41">
            <v>0</v>
          </cell>
        </row>
        <row r="42">
          <cell r="A42">
            <v>456</v>
          </cell>
          <cell r="B42" t="str">
            <v>LOWELL COMMUNITY</v>
          </cell>
          <cell r="C42">
            <v>800</v>
          </cell>
          <cell r="D42"/>
          <cell r="E42">
            <v>0</v>
          </cell>
          <cell r="F42">
            <v>800</v>
          </cell>
          <cell r="H42">
            <v>10046437.697843678</v>
          </cell>
          <cell r="I42">
            <v>0</v>
          </cell>
          <cell r="J42">
            <v>714400</v>
          </cell>
          <cell r="K42">
            <v>10760837.697843678</v>
          </cell>
          <cell r="L42">
            <v>0</v>
          </cell>
          <cell r="M42">
            <v>456</v>
          </cell>
          <cell r="N42">
            <v>800</v>
          </cell>
          <cell r="Q42">
            <v>5.4980301343861393E-2</v>
          </cell>
          <cell r="R42">
            <v>10045606.697843678</v>
          </cell>
          <cell r="S42">
            <v>0</v>
          </cell>
          <cell r="T42">
            <v>10045606.697843678</v>
          </cell>
          <cell r="U42">
            <v>0</v>
          </cell>
          <cell r="V42">
            <v>714352</v>
          </cell>
          <cell r="W42">
            <v>10759958.697843678</v>
          </cell>
          <cell r="X42">
            <v>831</v>
          </cell>
          <cell r="Y42">
            <v>0</v>
          </cell>
          <cell r="Z42">
            <v>48</v>
          </cell>
          <cell r="AA42">
            <v>879</v>
          </cell>
          <cell r="AB42">
            <v>10760837.697843678</v>
          </cell>
          <cell r="AD42">
            <v>456</v>
          </cell>
          <cell r="AI42">
            <v>0</v>
          </cell>
          <cell r="AM42">
            <v>0</v>
          </cell>
          <cell r="AN42">
            <v>0</v>
          </cell>
        </row>
        <row r="43">
          <cell r="A43">
            <v>458</v>
          </cell>
          <cell r="B43" t="str">
            <v>LOWELL MIDDLESEX ACADEMY</v>
          </cell>
          <cell r="C43">
            <v>150</v>
          </cell>
          <cell r="D43"/>
          <cell r="E43">
            <v>0</v>
          </cell>
          <cell r="F43">
            <v>150</v>
          </cell>
          <cell r="H43">
            <v>2118377</v>
          </cell>
          <cell r="I43">
            <v>0</v>
          </cell>
          <cell r="J43">
            <v>133950</v>
          </cell>
          <cell r="K43">
            <v>2252327</v>
          </cell>
          <cell r="L43">
            <v>0</v>
          </cell>
          <cell r="M43">
            <v>458</v>
          </cell>
          <cell r="N43">
            <v>150</v>
          </cell>
          <cell r="Q43">
            <v>0</v>
          </cell>
          <cell r="R43">
            <v>2118377</v>
          </cell>
          <cell r="S43">
            <v>0</v>
          </cell>
          <cell r="T43">
            <v>2118377</v>
          </cell>
          <cell r="U43">
            <v>0</v>
          </cell>
          <cell r="V43">
            <v>133950</v>
          </cell>
          <cell r="W43">
            <v>2252327</v>
          </cell>
          <cell r="X43">
            <v>0</v>
          </cell>
          <cell r="Y43">
            <v>0</v>
          </cell>
          <cell r="Z43">
            <v>0</v>
          </cell>
          <cell r="AA43">
            <v>0</v>
          </cell>
          <cell r="AB43">
            <v>2252327</v>
          </cell>
          <cell r="AD43">
            <v>458</v>
          </cell>
          <cell r="AI43">
            <v>0</v>
          </cell>
          <cell r="AM43">
            <v>0</v>
          </cell>
          <cell r="AN43">
            <v>0</v>
          </cell>
        </row>
        <row r="44">
          <cell r="A44">
            <v>463</v>
          </cell>
          <cell r="B44" t="str">
            <v>KIPP ACADEMY BOSTON</v>
          </cell>
          <cell r="C44">
            <v>588</v>
          </cell>
          <cell r="D44"/>
          <cell r="E44">
            <v>0</v>
          </cell>
          <cell r="F44">
            <v>588</v>
          </cell>
          <cell r="H44">
            <v>10388140</v>
          </cell>
          <cell r="I44">
            <v>0</v>
          </cell>
          <cell r="J44">
            <v>525084</v>
          </cell>
          <cell r="K44">
            <v>10913224</v>
          </cell>
          <cell r="L44">
            <v>0</v>
          </cell>
          <cell r="M44">
            <v>463</v>
          </cell>
          <cell r="N44">
            <v>588</v>
          </cell>
          <cell r="Q44">
            <v>0</v>
          </cell>
          <cell r="R44">
            <v>10388140</v>
          </cell>
          <cell r="S44">
            <v>0</v>
          </cell>
          <cell r="T44">
            <v>10388140</v>
          </cell>
          <cell r="U44">
            <v>0</v>
          </cell>
          <cell r="V44">
            <v>525084</v>
          </cell>
          <cell r="W44">
            <v>10913224</v>
          </cell>
          <cell r="X44">
            <v>0</v>
          </cell>
          <cell r="Y44">
            <v>0</v>
          </cell>
          <cell r="Z44">
            <v>0</v>
          </cell>
          <cell r="AA44">
            <v>0</v>
          </cell>
          <cell r="AB44">
            <v>10913224</v>
          </cell>
          <cell r="AD44">
            <v>463</v>
          </cell>
          <cell r="AI44">
            <v>0</v>
          </cell>
          <cell r="AM44">
            <v>0</v>
          </cell>
          <cell r="AN44">
            <v>0</v>
          </cell>
        </row>
        <row r="45">
          <cell r="A45">
            <v>464</v>
          </cell>
          <cell r="B45" t="str">
            <v>MARBLEHEAD COMMUNITY</v>
          </cell>
          <cell r="C45">
            <v>230</v>
          </cell>
          <cell r="D45"/>
          <cell r="E45">
            <v>0</v>
          </cell>
          <cell r="F45">
            <v>230</v>
          </cell>
          <cell r="H45">
            <v>3024348</v>
          </cell>
          <cell r="I45">
            <v>0</v>
          </cell>
          <cell r="J45">
            <v>205390</v>
          </cell>
          <cell r="K45">
            <v>3229738</v>
          </cell>
          <cell r="L45">
            <v>0</v>
          </cell>
          <cell r="M45">
            <v>464</v>
          </cell>
          <cell r="N45">
            <v>230</v>
          </cell>
          <cell r="Q45">
            <v>0</v>
          </cell>
          <cell r="R45">
            <v>3024348</v>
          </cell>
          <cell r="S45">
            <v>0</v>
          </cell>
          <cell r="T45">
            <v>3024348</v>
          </cell>
          <cell r="U45">
            <v>0</v>
          </cell>
          <cell r="V45">
            <v>205390</v>
          </cell>
          <cell r="W45">
            <v>3229738</v>
          </cell>
          <cell r="X45">
            <v>0</v>
          </cell>
          <cell r="Y45">
            <v>0</v>
          </cell>
          <cell r="Z45">
            <v>0</v>
          </cell>
          <cell r="AA45">
            <v>0</v>
          </cell>
          <cell r="AB45">
            <v>3229738</v>
          </cell>
          <cell r="AD45">
            <v>464</v>
          </cell>
          <cell r="AI45">
            <v>0</v>
          </cell>
          <cell r="AM45">
            <v>0</v>
          </cell>
          <cell r="AN45">
            <v>0</v>
          </cell>
        </row>
        <row r="46">
          <cell r="A46">
            <v>466</v>
          </cell>
          <cell r="B46" t="str">
            <v>MARTHA'S VINEYARD</v>
          </cell>
          <cell r="C46">
            <v>180</v>
          </cell>
          <cell r="D46"/>
          <cell r="E46">
            <v>0</v>
          </cell>
          <cell r="F46">
            <v>180</v>
          </cell>
          <cell r="H46">
            <v>4116518.1579051195</v>
          </cell>
          <cell r="I46">
            <v>0</v>
          </cell>
          <cell r="J46">
            <v>160740</v>
          </cell>
          <cell r="K46">
            <v>4277258.1579051195</v>
          </cell>
          <cell r="L46">
            <v>0</v>
          </cell>
          <cell r="M46">
            <v>466</v>
          </cell>
          <cell r="N46">
            <v>180</v>
          </cell>
          <cell r="Q46">
            <v>1</v>
          </cell>
          <cell r="R46">
            <v>4751010</v>
          </cell>
          <cell r="S46">
            <v>662401.84209488053</v>
          </cell>
          <cell r="T46">
            <v>4088608.1579051209</v>
          </cell>
          <cell r="U46">
            <v>0</v>
          </cell>
          <cell r="V46">
            <v>159847</v>
          </cell>
          <cell r="W46">
            <v>4248455.1579051204</v>
          </cell>
          <cell r="X46">
            <v>27910</v>
          </cell>
          <cell r="Y46">
            <v>0</v>
          </cell>
          <cell r="Z46">
            <v>893</v>
          </cell>
          <cell r="AA46">
            <v>28803</v>
          </cell>
          <cell r="AB46">
            <v>4277258.1579051204</v>
          </cell>
          <cell r="AD46">
            <v>466</v>
          </cell>
          <cell r="AI46">
            <v>0</v>
          </cell>
          <cell r="AM46">
            <v>0</v>
          </cell>
          <cell r="AN46">
            <v>0</v>
          </cell>
        </row>
        <row r="47">
          <cell r="A47">
            <v>469</v>
          </cell>
          <cell r="B47" t="str">
            <v>MATCH</v>
          </cell>
          <cell r="C47">
            <v>1249</v>
          </cell>
          <cell r="D47"/>
          <cell r="E47">
            <v>0</v>
          </cell>
          <cell r="F47">
            <v>1249</v>
          </cell>
          <cell r="H47">
            <v>22183379.132501595</v>
          </cell>
          <cell r="I47">
            <v>0</v>
          </cell>
          <cell r="J47">
            <v>1115357</v>
          </cell>
          <cell r="K47">
            <v>23298736.132501595</v>
          </cell>
          <cell r="L47">
            <v>0</v>
          </cell>
          <cell r="M47">
            <v>469</v>
          </cell>
          <cell r="N47">
            <v>1249</v>
          </cell>
          <cell r="Q47">
            <v>1.7102007168611801</v>
          </cell>
          <cell r="R47">
            <v>22161673.132501595</v>
          </cell>
          <cell r="S47">
            <v>0</v>
          </cell>
          <cell r="T47">
            <v>22161673.132501595</v>
          </cell>
          <cell r="U47">
            <v>0</v>
          </cell>
          <cell r="V47">
            <v>1113829</v>
          </cell>
          <cell r="W47">
            <v>23275502.132501595</v>
          </cell>
          <cell r="X47">
            <v>21706</v>
          </cell>
          <cell r="Y47">
            <v>0</v>
          </cell>
          <cell r="Z47">
            <v>1528</v>
          </cell>
          <cell r="AA47">
            <v>23234</v>
          </cell>
          <cell r="AB47">
            <v>23298736.132501595</v>
          </cell>
          <cell r="AD47">
            <v>469</v>
          </cell>
          <cell r="AI47">
            <v>0</v>
          </cell>
          <cell r="AM47">
            <v>0</v>
          </cell>
          <cell r="AN47">
            <v>0</v>
          </cell>
        </row>
        <row r="48">
          <cell r="A48">
            <v>470</v>
          </cell>
          <cell r="B48" t="str">
            <v>MYSTIC VALLEY REGIONAL</v>
          </cell>
          <cell r="C48">
            <v>1622</v>
          </cell>
          <cell r="D48"/>
          <cell r="E48">
            <v>0</v>
          </cell>
          <cell r="F48">
            <v>1622</v>
          </cell>
          <cell r="H48">
            <v>18816840.753101293</v>
          </cell>
          <cell r="I48">
            <v>68694</v>
          </cell>
          <cell r="J48">
            <v>1448446</v>
          </cell>
          <cell r="K48">
            <v>20333980.753101293</v>
          </cell>
          <cell r="L48">
            <v>0</v>
          </cell>
          <cell r="M48">
            <v>470</v>
          </cell>
          <cell r="N48">
            <v>1622</v>
          </cell>
          <cell r="Q48">
            <v>92.667883506932355</v>
          </cell>
          <cell r="R48">
            <v>17807621.753101293</v>
          </cell>
          <cell r="S48">
            <v>0</v>
          </cell>
          <cell r="T48">
            <v>17807621.753101293</v>
          </cell>
          <cell r="U48">
            <v>68694</v>
          </cell>
          <cell r="V48">
            <v>1365693</v>
          </cell>
          <cell r="W48">
            <v>19242008.753101293</v>
          </cell>
          <cell r="X48">
            <v>1009219</v>
          </cell>
          <cell r="Y48">
            <v>0</v>
          </cell>
          <cell r="Z48">
            <v>82753</v>
          </cell>
          <cell r="AA48">
            <v>1091972</v>
          </cell>
          <cell r="AB48">
            <v>20333980.753101293</v>
          </cell>
          <cell r="AD48">
            <v>470</v>
          </cell>
          <cell r="AI48">
            <v>0</v>
          </cell>
          <cell r="AM48">
            <v>0</v>
          </cell>
          <cell r="AN48">
            <v>0</v>
          </cell>
        </row>
        <row r="49">
          <cell r="A49">
            <v>474</v>
          </cell>
          <cell r="B49" t="str">
            <v>SIZER SCHOOL, A NORTH CENTRAL CHARTER ESSENTIAL SCHOOL</v>
          </cell>
          <cell r="C49">
            <v>400</v>
          </cell>
          <cell r="D49"/>
          <cell r="E49">
            <v>0</v>
          </cell>
          <cell r="F49">
            <v>400</v>
          </cell>
          <cell r="H49">
            <v>4730282</v>
          </cell>
          <cell r="I49">
            <v>0</v>
          </cell>
          <cell r="J49">
            <v>357200</v>
          </cell>
          <cell r="K49">
            <v>5087482</v>
          </cell>
          <cell r="L49">
            <v>0</v>
          </cell>
          <cell r="M49">
            <v>474</v>
          </cell>
          <cell r="N49">
            <v>400</v>
          </cell>
          <cell r="Q49">
            <v>0</v>
          </cell>
          <cell r="R49">
            <v>4730282</v>
          </cell>
          <cell r="S49">
            <v>0</v>
          </cell>
          <cell r="T49">
            <v>4730282</v>
          </cell>
          <cell r="U49">
            <v>0</v>
          </cell>
          <cell r="V49">
            <v>357200</v>
          </cell>
          <cell r="W49">
            <v>5087482</v>
          </cell>
          <cell r="X49">
            <v>0</v>
          </cell>
          <cell r="Y49">
            <v>0</v>
          </cell>
          <cell r="Z49">
            <v>0</v>
          </cell>
          <cell r="AA49">
            <v>0</v>
          </cell>
          <cell r="AB49">
            <v>5087482</v>
          </cell>
          <cell r="AD49">
            <v>474</v>
          </cell>
          <cell r="AI49">
            <v>0</v>
          </cell>
          <cell r="AM49">
            <v>0</v>
          </cell>
          <cell r="AN49">
            <v>0</v>
          </cell>
        </row>
        <row r="50">
          <cell r="A50">
            <v>478</v>
          </cell>
          <cell r="B50" t="str">
            <v>FRANCIS W. PARKER CHARTER ESSENTIAL</v>
          </cell>
          <cell r="C50">
            <v>400</v>
          </cell>
          <cell r="D50"/>
          <cell r="E50">
            <v>0</v>
          </cell>
          <cell r="F50">
            <v>400</v>
          </cell>
          <cell r="H50">
            <v>5220393</v>
          </cell>
          <cell r="I50">
            <v>0</v>
          </cell>
          <cell r="J50">
            <v>357200</v>
          </cell>
          <cell r="K50">
            <v>5577593</v>
          </cell>
          <cell r="L50">
            <v>0</v>
          </cell>
          <cell r="M50">
            <v>478</v>
          </cell>
          <cell r="N50">
            <v>400</v>
          </cell>
          <cell r="Q50">
            <v>0</v>
          </cell>
          <cell r="R50">
            <v>5220393</v>
          </cell>
          <cell r="S50">
            <v>0</v>
          </cell>
          <cell r="T50">
            <v>5220393</v>
          </cell>
          <cell r="U50">
            <v>0</v>
          </cell>
          <cell r="V50">
            <v>357200</v>
          </cell>
          <cell r="W50">
            <v>5577593</v>
          </cell>
          <cell r="X50">
            <v>0</v>
          </cell>
          <cell r="Y50">
            <v>0</v>
          </cell>
          <cell r="Z50">
            <v>0</v>
          </cell>
          <cell r="AA50">
            <v>0</v>
          </cell>
          <cell r="AB50">
            <v>5577593</v>
          </cell>
          <cell r="AD50">
            <v>478</v>
          </cell>
          <cell r="AI50">
            <v>0</v>
          </cell>
          <cell r="AM50">
            <v>0</v>
          </cell>
          <cell r="AN50">
            <v>0</v>
          </cell>
        </row>
        <row r="51">
          <cell r="A51">
            <v>479</v>
          </cell>
          <cell r="B51" t="str">
            <v>PIONEER VALLEY PERFORMING ARTS</v>
          </cell>
          <cell r="C51">
            <v>400</v>
          </cell>
          <cell r="D51"/>
          <cell r="E51">
            <v>0</v>
          </cell>
          <cell r="F51">
            <v>400</v>
          </cell>
          <cell r="H51">
            <v>5555639.1889838409</v>
          </cell>
          <cell r="I51">
            <v>0</v>
          </cell>
          <cell r="J51">
            <v>357200</v>
          </cell>
          <cell r="K51">
            <v>5912839.1889838409</v>
          </cell>
          <cell r="L51">
            <v>0</v>
          </cell>
          <cell r="M51">
            <v>479</v>
          </cell>
          <cell r="N51">
            <v>400</v>
          </cell>
          <cell r="Q51">
            <v>0</v>
          </cell>
          <cell r="R51">
            <v>5587544</v>
          </cell>
          <cell r="S51">
            <v>31904.811016159358</v>
          </cell>
          <cell r="T51">
            <v>5555639.1889838399</v>
          </cell>
          <cell r="U51">
            <v>0</v>
          </cell>
          <cell r="V51">
            <v>357200</v>
          </cell>
          <cell r="W51">
            <v>5912839.1889838399</v>
          </cell>
          <cell r="X51">
            <v>0</v>
          </cell>
          <cell r="Y51">
            <v>0</v>
          </cell>
          <cell r="Z51">
            <v>0</v>
          </cell>
          <cell r="AA51">
            <v>0</v>
          </cell>
          <cell r="AB51">
            <v>5912839.1889838399</v>
          </cell>
          <cell r="AD51">
            <v>479</v>
          </cell>
          <cell r="AI51">
            <v>0</v>
          </cell>
          <cell r="AM51">
            <v>0</v>
          </cell>
          <cell r="AN51">
            <v>0</v>
          </cell>
        </row>
        <row r="52">
          <cell r="A52">
            <v>481</v>
          </cell>
          <cell r="B52" t="str">
            <v>BOSTON RENAISSANCE</v>
          </cell>
          <cell r="C52">
            <v>944</v>
          </cell>
          <cell r="D52"/>
          <cell r="E52">
            <v>0</v>
          </cell>
          <cell r="F52">
            <v>944</v>
          </cell>
          <cell r="H52">
            <v>15173750</v>
          </cell>
          <cell r="I52">
            <v>0</v>
          </cell>
          <cell r="J52">
            <v>842992</v>
          </cell>
          <cell r="K52">
            <v>16016742</v>
          </cell>
          <cell r="L52">
            <v>0</v>
          </cell>
          <cell r="M52">
            <v>481</v>
          </cell>
          <cell r="N52">
            <v>944</v>
          </cell>
          <cell r="Q52">
            <v>0</v>
          </cell>
          <cell r="R52">
            <v>15173750</v>
          </cell>
          <cell r="S52">
            <v>0</v>
          </cell>
          <cell r="T52">
            <v>15173750</v>
          </cell>
          <cell r="U52">
            <v>0</v>
          </cell>
          <cell r="V52">
            <v>842992</v>
          </cell>
          <cell r="W52">
            <v>16016742</v>
          </cell>
          <cell r="X52">
            <v>0</v>
          </cell>
          <cell r="Y52">
            <v>0</v>
          </cell>
          <cell r="Z52">
            <v>0</v>
          </cell>
          <cell r="AA52">
            <v>0</v>
          </cell>
          <cell r="AB52">
            <v>16016742</v>
          </cell>
          <cell r="AD52">
            <v>481</v>
          </cell>
          <cell r="AI52">
            <v>0</v>
          </cell>
          <cell r="AM52">
            <v>0</v>
          </cell>
          <cell r="AN52">
            <v>0</v>
          </cell>
        </row>
        <row r="53">
          <cell r="A53">
            <v>482</v>
          </cell>
          <cell r="B53" t="str">
            <v>RIVER VALLEY</v>
          </cell>
          <cell r="C53">
            <v>288</v>
          </cell>
          <cell r="D53"/>
          <cell r="E53">
            <v>0</v>
          </cell>
          <cell r="F53">
            <v>288</v>
          </cell>
          <cell r="H53">
            <v>3934074</v>
          </cell>
          <cell r="I53">
            <v>0</v>
          </cell>
          <cell r="J53">
            <v>257184</v>
          </cell>
          <cell r="K53">
            <v>4191258</v>
          </cell>
          <cell r="L53">
            <v>0</v>
          </cell>
          <cell r="M53">
            <v>482</v>
          </cell>
          <cell r="N53">
            <v>288</v>
          </cell>
          <cell r="Q53">
            <v>0</v>
          </cell>
          <cell r="R53">
            <v>3934074</v>
          </cell>
          <cell r="S53">
            <v>0</v>
          </cell>
          <cell r="T53">
            <v>3934074</v>
          </cell>
          <cell r="U53">
            <v>0</v>
          </cell>
          <cell r="V53">
            <v>257184</v>
          </cell>
          <cell r="W53">
            <v>4191258</v>
          </cell>
          <cell r="X53">
            <v>0</v>
          </cell>
          <cell r="Y53">
            <v>0</v>
          </cell>
          <cell r="Z53">
            <v>0</v>
          </cell>
          <cell r="AA53">
            <v>0</v>
          </cell>
          <cell r="AB53">
            <v>4191258</v>
          </cell>
          <cell r="AD53">
            <v>482</v>
          </cell>
          <cell r="AI53">
            <v>0</v>
          </cell>
          <cell r="AM53">
            <v>0</v>
          </cell>
          <cell r="AN53">
            <v>0</v>
          </cell>
        </row>
        <row r="54">
          <cell r="A54">
            <v>483</v>
          </cell>
          <cell r="B54" t="str">
            <v>RISING TIDE</v>
          </cell>
          <cell r="C54">
            <v>700</v>
          </cell>
          <cell r="D54"/>
          <cell r="E54">
            <v>0</v>
          </cell>
          <cell r="F54">
            <v>700</v>
          </cell>
          <cell r="H54">
            <v>9258732</v>
          </cell>
          <cell r="I54">
            <v>0</v>
          </cell>
          <cell r="J54">
            <v>625100</v>
          </cell>
          <cell r="K54">
            <v>9883832</v>
          </cell>
          <cell r="L54">
            <v>0</v>
          </cell>
          <cell r="M54">
            <v>483</v>
          </cell>
          <cell r="N54">
            <v>700</v>
          </cell>
          <cell r="Q54">
            <v>0</v>
          </cell>
          <cell r="R54">
            <v>9258732</v>
          </cell>
          <cell r="S54">
            <v>0</v>
          </cell>
          <cell r="T54">
            <v>9258732</v>
          </cell>
          <cell r="U54">
            <v>0</v>
          </cell>
          <cell r="V54">
            <v>625100</v>
          </cell>
          <cell r="W54">
            <v>9883832</v>
          </cell>
          <cell r="X54">
            <v>0</v>
          </cell>
          <cell r="Y54">
            <v>0</v>
          </cell>
          <cell r="Z54">
            <v>0</v>
          </cell>
          <cell r="AA54">
            <v>0</v>
          </cell>
          <cell r="AB54">
            <v>9883832</v>
          </cell>
          <cell r="AD54">
            <v>483</v>
          </cell>
          <cell r="AI54">
            <v>0</v>
          </cell>
          <cell r="AM54">
            <v>0</v>
          </cell>
          <cell r="AN54">
            <v>0</v>
          </cell>
        </row>
        <row r="55">
          <cell r="A55">
            <v>484</v>
          </cell>
          <cell r="B55" t="str">
            <v>ROXBURY PREPARATORY</v>
          </cell>
          <cell r="C55">
            <v>1700</v>
          </cell>
          <cell r="D55"/>
          <cell r="E55">
            <v>0</v>
          </cell>
          <cell r="F55">
            <v>1700</v>
          </cell>
          <cell r="H55">
            <v>29483100</v>
          </cell>
          <cell r="I55">
            <v>0</v>
          </cell>
          <cell r="J55">
            <v>1518100</v>
          </cell>
          <cell r="K55">
            <v>31001200</v>
          </cell>
          <cell r="L55">
            <v>0</v>
          </cell>
          <cell r="M55">
            <v>484</v>
          </cell>
          <cell r="N55">
            <v>1700</v>
          </cell>
          <cell r="Q55">
            <v>0</v>
          </cell>
          <cell r="R55">
            <v>29483100</v>
          </cell>
          <cell r="S55">
            <v>0</v>
          </cell>
          <cell r="T55">
            <v>29483100</v>
          </cell>
          <cell r="U55">
            <v>0</v>
          </cell>
          <cell r="V55">
            <v>1518100</v>
          </cell>
          <cell r="W55">
            <v>31001200</v>
          </cell>
          <cell r="X55">
            <v>0</v>
          </cell>
          <cell r="Y55">
            <v>0</v>
          </cell>
          <cell r="Z55">
            <v>0</v>
          </cell>
          <cell r="AA55">
            <v>0</v>
          </cell>
          <cell r="AB55">
            <v>31001200</v>
          </cell>
          <cell r="AD55">
            <v>484</v>
          </cell>
          <cell r="AI55">
            <v>0</v>
          </cell>
          <cell r="AM55">
            <v>0</v>
          </cell>
          <cell r="AN55">
            <v>0</v>
          </cell>
        </row>
        <row r="56">
          <cell r="A56">
            <v>485</v>
          </cell>
          <cell r="B56" t="str">
            <v>SALEM ACADEMY</v>
          </cell>
          <cell r="C56">
            <v>480</v>
          </cell>
          <cell r="D56"/>
          <cell r="E56">
            <v>0</v>
          </cell>
          <cell r="F56">
            <v>480</v>
          </cell>
          <cell r="H56">
            <v>6817547</v>
          </cell>
          <cell r="I56">
            <v>0</v>
          </cell>
          <cell r="J56">
            <v>428640</v>
          </cell>
          <cell r="K56">
            <v>7246187</v>
          </cell>
          <cell r="L56">
            <v>0</v>
          </cell>
          <cell r="M56">
            <v>485</v>
          </cell>
          <cell r="N56">
            <v>480</v>
          </cell>
          <cell r="Q56">
            <v>0</v>
          </cell>
          <cell r="R56">
            <v>6817547</v>
          </cell>
          <cell r="S56">
            <v>0</v>
          </cell>
          <cell r="T56">
            <v>6817547</v>
          </cell>
          <cell r="U56">
            <v>0</v>
          </cell>
          <cell r="V56">
            <v>428640</v>
          </cell>
          <cell r="W56">
            <v>7246187</v>
          </cell>
          <cell r="X56">
            <v>0</v>
          </cell>
          <cell r="Y56">
            <v>0</v>
          </cell>
          <cell r="Z56">
            <v>0</v>
          </cell>
          <cell r="AA56">
            <v>0</v>
          </cell>
          <cell r="AB56">
            <v>7246187</v>
          </cell>
          <cell r="AD56">
            <v>485</v>
          </cell>
          <cell r="AI56">
            <v>0</v>
          </cell>
          <cell r="AM56">
            <v>0</v>
          </cell>
          <cell r="AN56">
            <v>0</v>
          </cell>
        </row>
        <row r="57">
          <cell r="A57">
            <v>486</v>
          </cell>
          <cell r="B57" t="str">
            <v>SEVEN HILLS</v>
          </cell>
          <cell r="C57">
            <v>666</v>
          </cell>
          <cell r="D57"/>
          <cell r="E57">
            <v>0</v>
          </cell>
          <cell r="F57">
            <v>666</v>
          </cell>
          <cell r="H57">
            <v>8090798</v>
          </cell>
          <cell r="I57">
            <v>0</v>
          </cell>
          <cell r="J57">
            <v>594738</v>
          </cell>
          <cell r="K57">
            <v>8685536</v>
          </cell>
          <cell r="L57">
            <v>0</v>
          </cell>
          <cell r="M57">
            <v>486</v>
          </cell>
          <cell r="N57">
            <v>666</v>
          </cell>
          <cell r="Q57">
            <v>0</v>
          </cell>
          <cell r="R57">
            <v>8090798</v>
          </cell>
          <cell r="S57">
            <v>0</v>
          </cell>
          <cell r="T57">
            <v>8090798</v>
          </cell>
          <cell r="U57">
            <v>0</v>
          </cell>
          <cell r="V57">
            <v>594738</v>
          </cell>
          <cell r="W57">
            <v>8685536</v>
          </cell>
          <cell r="X57">
            <v>0</v>
          </cell>
          <cell r="Y57">
            <v>0</v>
          </cell>
          <cell r="Z57">
            <v>0</v>
          </cell>
          <cell r="AA57">
            <v>0</v>
          </cell>
          <cell r="AB57">
            <v>8685536</v>
          </cell>
          <cell r="AD57">
            <v>486</v>
          </cell>
          <cell r="AI57">
            <v>0</v>
          </cell>
          <cell r="AM57">
            <v>0</v>
          </cell>
          <cell r="AN57">
            <v>0</v>
          </cell>
        </row>
        <row r="58">
          <cell r="A58">
            <v>487</v>
          </cell>
          <cell r="B58" t="str">
            <v>PROSPECT HILL ACADEMY</v>
          </cell>
          <cell r="C58">
            <v>1195</v>
          </cell>
          <cell r="D58"/>
          <cell r="E58">
            <v>0</v>
          </cell>
          <cell r="F58">
            <v>1195</v>
          </cell>
          <cell r="H58">
            <v>20573600.587279141</v>
          </cell>
          <cell r="I58">
            <v>0</v>
          </cell>
          <cell r="J58">
            <v>1067135</v>
          </cell>
          <cell r="K58">
            <v>21640735.587279141</v>
          </cell>
          <cell r="L58">
            <v>0</v>
          </cell>
          <cell r="M58">
            <v>487</v>
          </cell>
          <cell r="N58">
            <v>1195</v>
          </cell>
          <cell r="Q58">
            <v>22.924363495434488</v>
          </cell>
          <cell r="R58">
            <v>20301424.587279141</v>
          </cell>
          <cell r="S58">
            <v>0</v>
          </cell>
          <cell r="T58">
            <v>20301424.587279141</v>
          </cell>
          <cell r="U58">
            <v>0</v>
          </cell>
          <cell r="V58">
            <v>1046664</v>
          </cell>
          <cell r="W58">
            <v>21348088.587279141</v>
          </cell>
          <cell r="X58">
            <v>272176</v>
          </cell>
          <cell r="Y58">
            <v>0</v>
          </cell>
          <cell r="Z58">
            <v>20471</v>
          </cell>
          <cell r="AA58">
            <v>292647</v>
          </cell>
          <cell r="AB58">
            <v>21640735.587279141</v>
          </cell>
          <cell r="AD58">
            <v>487</v>
          </cell>
          <cell r="AI58">
            <v>0</v>
          </cell>
          <cell r="AM58">
            <v>0</v>
          </cell>
          <cell r="AN58">
            <v>0</v>
          </cell>
        </row>
        <row r="59">
          <cell r="A59">
            <v>488</v>
          </cell>
          <cell r="B59" t="str">
            <v>SOUTH SHORE</v>
          </cell>
          <cell r="C59">
            <v>980</v>
          </cell>
          <cell r="D59"/>
          <cell r="E59">
            <v>0</v>
          </cell>
          <cell r="F59">
            <v>980</v>
          </cell>
          <cell r="H59">
            <v>13247249</v>
          </cell>
          <cell r="I59">
            <v>0</v>
          </cell>
          <cell r="J59">
            <v>875140</v>
          </cell>
          <cell r="K59">
            <v>14122389</v>
          </cell>
          <cell r="L59">
            <v>0</v>
          </cell>
          <cell r="M59">
            <v>488</v>
          </cell>
          <cell r="N59">
            <v>980</v>
          </cell>
          <cell r="Q59">
            <v>0</v>
          </cell>
          <cell r="R59">
            <v>13247249</v>
          </cell>
          <cell r="S59">
            <v>0</v>
          </cell>
          <cell r="T59">
            <v>13247249</v>
          </cell>
          <cell r="U59">
            <v>0</v>
          </cell>
          <cell r="V59">
            <v>875140</v>
          </cell>
          <cell r="W59">
            <v>14122389</v>
          </cell>
          <cell r="X59">
            <v>0</v>
          </cell>
          <cell r="Y59">
            <v>0</v>
          </cell>
          <cell r="Z59">
            <v>0</v>
          </cell>
          <cell r="AA59">
            <v>0</v>
          </cell>
          <cell r="AB59">
            <v>14122389</v>
          </cell>
          <cell r="AD59">
            <v>488</v>
          </cell>
          <cell r="AI59">
            <v>0</v>
          </cell>
          <cell r="AM59">
            <v>0</v>
          </cell>
          <cell r="AN59">
            <v>0</v>
          </cell>
        </row>
        <row r="60">
          <cell r="A60">
            <v>489</v>
          </cell>
          <cell r="B60" t="str">
            <v>STURGIS</v>
          </cell>
          <cell r="C60">
            <v>838</v>
          </cell>
          <cell r="D60"/>
          <cell r="E60">
            <v>0</v>
          </cell>
          <cell r="F60">
            <v>838</v>
          </cell>
          <cell r="H60">
            <v>13365450</v>
          </cell>
          <cell r="I60">
            <v>0</v>
          </cell>
          <cell r="J60">
            <v>748334</v>
          </cell>
          <cell r="K60">
            <v>14113784</v>
          </cell>
          <cell r="L60">
            <v>0</v>
          </cell>
          <cell r="M60">
            <v>489</v>
          </cell>
          <cell r="N60">
            <v>838</v>
          </cell>
          <cell r="Q60">
            <v>0</v>
          </cell>
          <cell r="R60">
            <v>13365450</v>
          </cell>
          <cell r="S60">
            <v>0</v>
          </cell>
          <cell r="T60">
            <v>13365450</v>
          </cell>
          <cell r="U60">
            <v>0</v>
          </cell>
          <cell r="V60">
            <v>748334</v>
          </cell>
          <cell r="W60">
            <v>14113784</v>
          </cell>
          <cell r="X60">
            <v>0</v>
          </cell>
          <cell r="Y60">
            <v>0</v>
          </cell>
          <cell r="Z60">
            <v>0</v>
          </cell>
          <cell r="AA60">
            <v>0</v>
          </cell>
          <cell r="AB60">
            <v>14113784</v>
          </cell>
          <cell r="AD60">
            <v>489</v>
          </cell>
          <cell r="AI60">
            <v>0</v>
          </cell>
          <cell r="AM60">
            <v>0</v>
          </cell>
          <cell r="AN60">
            <v>0</v>
          </cell>
        </row>
        <row r="61">
          <cell r="A61">
            <v>491</v>
          </cell>
          <cell r="B61" t="str">
            <v>ATLANTIS</v>
          </cell>
          <cell r="C61">
            <v>1353</v>
          </cell>
          <cell r="D61"/>
          <cell r="E61">
            <v>0</v>
          </cell>
          <cell r="F61">
            <v>1353</v>
          </cell>
          <cell r="H61">
            <v>15325004</v>
          </cell>
          <cell r="I61">
            <v>0</v>
          </cell>
          <cell r="J61">
            <v>1208229</v>
          </cell>
          <cell r="K61">
            <v>16533233</v>
          </cell>
          <cell r="L61">
            <v>0</v>
          </cell>
          <cell r="M61">
            <v>491</v>
          </cell>
          <cell r="N61">
            <v>1353</v>
          </cell>
          <cell r="Q61">
            <v>0</v>
          </cell>
          <cell r="R61">
            <v>15325004</v>
          </cell>
          <cell r="S61">
            <v>0</v>
          </cell>
          <cell r="T61">
            <v>15325004</v>
          </cell>
          <cell r="U61">
            <v>0</v>
          </cell>
          <cell r="V61">
            <v>1208229</v>
          </cell>
          <cell r="W61">
            <v>16533233</v>
          </cell>
          <cell r="X61">
            <v>0</v>
          </cell>
          <cell r="Y61">
            <v>0</v>
          </cell>
          <cell r="Z61">
            <v>0</v>
          </cell>
          <cell r="AA61">
            <v>0</v>
          </cell>
          <cell r="AB61">
            <v>16533233</v>
          </cell>
          <cell r="AD61">
            <v>491</v>
          </cell>
          <cell r="AI61">
            <v>0</v>
          </cell>
          <cell r="AM61">
            <v>0</v>
          </cell>
          <cell r="AN61">
            <v>0</v>
          </cell>
        </row>
        <row r="62">
          <cell r="A62">
            <v>492</v>
          </cell>
          <cell r="B62" t="str">
            <v>MARTIN LUTHER KING JR CS OF EXCELLENCE</v>
          </cell>
          <cell r="C62">
            <v>360</v>
          </cell>
          <cell r="D62"/>
          <cell r="E62">
            <v>0</v>
          </cell>
          <cell r="F62">
            <v>360</v>
          </cell>
          <cell r="H62">
            <v>4478616</v>
          </cell>
          <cell r="I62">
            <v>0</v>
          </cell>
          <cell r="J62">
            <v>321480</v>
          </cell>
          <cell r="K62">
            <v>4800096</v>
          </cell>
          <cell r="L62">
            <v>0</v>
          </cell>
          <cell r="M62">
            <v>492</v>
          </cell>
          <cell r="N62">
            <v>360</v>
          </cell>
          <cell r="Q62">
            <v>0</v>
          </cell>
          <cell r="R62">
            <v>4478616</v>
          </cell>
          <cell r="S62">
            <v>0</v>
          </cell>
          <cell r="T62">
            <v>4478616</v>
          </cell>
          <cell r="U62">
            <v>0</v>
          </cell>
          <cell r="V62">
            <v>321480</v>
          </cell>
          <cell r="W62">
            <v>4800096</v>
          </cell>
          <cell r="X62">
            <v>0</v>
          </cell>
          <cell r="Y62">
            <v>0</v>
          </cell>
          <cell r="Z62">
            <v>0</v>
          </cell>
          <cell r="AA62">
            <v>0</v>
          </cell>
          <cell r="AB62">
            <v>4800096</v>
          </cell>
          <cell r="AD62">
            <v>492</v>
          </cell>
          <cell r="AI62">
            <v>0</v>
          </cell>
          <cell r="AM62">
            <v>0</v>
          </cell>
          <cell r="AN62">
            <v>0</v>
          </cell>
        </row>
        <row r="63">
          <cell r="A63">
            <v>493</v>
          </cell>
          <cell r="B63" t="str">
            <v>PHOENIX CHARTER ACADEMY</v>
          </cell>
          <cell r="C63">
            <v>215</v>
          </cell>
          <cell r="D63"/>
          <cell r="E63">
            <v>0</v>
          </cell>
          <cell r="F63">
            <v>215</v>
          </cell>
          <cell r="H63">
            <v>3306372.8045585137</v>
          </cell>
          <cell r="I63">
            <v>0</v>
          </cell>
          <cell r="J63">
            <v>191995</v>
          </cell>
          <cell r="K63">
            <v>3498367.8045585137</v>
          </cell>
          <cell r="L63">
            <v>0</v>
          </cell>
          <cell r="M63">
            <v>493</v>
          </cell>
          <cell r="N63">
            <v>215</v>
          </cell>
          <cell r="Q63">
            <v>2.670982674101309</v>
          </cell>
          <cell r="R63">
            <v>3268457.8045585137</v>
          </cell>
          <cell r="S63">
            <v>0</v>
          </cell>
          <cell r="T63">
            <v>3268457.8045585137</v>
          </cell>
          <cell r="U63">
            <v>0</v>
          </cell>
          <cell r="V63">
            <v>189610</v>
          </cell>
          <cell r="W63">
            <v>3458067.8045585137</v>
          </cell>
          <cell r="X63">
            <v>37915</v>
          </cell>
          <cell r="Y63">
            <v>0</v>
          </cell>
          <cell r="Z63">
            <v>2385</v>
          </cell>
          <cell r="AA63">
            <v>40300</v>
          </cell>
          <cell r="AB63">
            <v>3498367.8045585137</v>
          </cell>
          <cell r="AD63">
            <v>493</v>
          </cell>
          <cell r="AI63">
            <v>0</v>
          </cell>
          <cell r="AM63">
            <v>0</v>
          </cell>
          <cell r="AN63">
            <v>0</v>
          </cell>
        </row>
        <row r="64">
          <cell r="A64">
            <v>494</v>
          </cell>
          <cell r="B64" t="str">
            <v>PIONEER CS OF SCIENCE</v>
          </cell>
          <cell r="C64">
            <v>780</v>
          </cell>
          <cell r="D64"/>
          <cell r="E64">
            <v>0</v>
          </cell>
          <cell r="F64">
            <v>780</v>
          </cell>
          <cell r="H64">
            <v>10024096.472462432</v>
          </cell>
          <cell r="I64">
            <v>0</v>
          </cell>
          <cell r="J64">
            <v>696540</v>
          </cell>
          <cell r="K64">
            <v>10720636.472462432</v>
          </cell>
          <cell r="L64">
            <v>0</v>
          </cell>
          <cell r="M64">
            <v>494</v>
          </cell>
          <cell r="N64">
            <v>780</v>
          </cell>
          <cell r="Q64">
            <v>39.843729345946279</v>
          </cell>
          <cell r="R64">
            <v>9519837.4724624325</v>
          </cell>
          <cell r="S64">
            <v>0</v>
          </cell>
          <cell r="T64">
            <v>9519837.4724624325</v>
          </cell>
          <cell r="U64">
            <v>0</v>
          </cell>
          <cell r="V64">
            <v>660959</v>
          </cell>
          <cell r="W64">
            <v>10180796.472462432</v>
          </cell>
          <cell r="X64">
            <v>504259</v>
          </cell>
          <cell r="Y64">
            <v>0</v>
          </cell>
          <cell r="Z64">
            <v>35581</v>
          </cell>
          <cell r="AA64">
            <v>539840</v>
          </cell>
          <cell r="AB64">
            <v>10720636.472462432</v>
          </cell>
          <cell r="AD64">
            <v>494</v>
          </cell>
          <cell r="AI64">
            <v>0</v>
          </cell>
          <cell r="AM64">
            <v>0</v>
          </cell>
          <cell r="AN64">
            <v>0</v>
          </cell>
        </row>
        <row r="65">
          <cell r="A65">
            <v>496</v>
          </cell>
          <cell r="B65" t="str">
            <v>GLOBAL LEARNING</v>
          </cell>
          <cell r="C65">
            <v>500</v>
          </cell>
          <cell r="D65"/>
          <cell r="E65">
            <v>0</v>
          </cell>
          <cell r="F65">
            <v>500</v>
          </cell>
          <cell r="H65">
            <v>5899607</v>
          </cell>
          <cell r="I65">
            <v>201818</v>
          </cell>
          <cell r="J65">
            <v>446500</v>
          </cell>
          <cell r="K65">
            <v>6547925</v>
          </cell>
          <cell r="L65">
            <v>0</v>
          </cell>
          <cell r="M65">
            <v>496</v>
          </cell>
          <cell r="N65">
            <v>500</v>
          </cell>
          <cell r="Q65">
            <v>0</v>
          </cell>
          <cell r="R65">
            <v>5899607</v>
          </cell>
          <cell r="S65">
            <v>0</v>
          </cell>
          <cell r="T65">
            <v>5899607</v>
          </cell>
          <cell r="U65">
            <v>201818</v>
          </cell>
          <cell r="V65">
            <v>446500</v>
          </cell>
          <cell r="W65">
            <v>6547925</v>
          </cell>
          <cell r="X65">
            <v>0</v>
          </cell>
          <cell r="Y65">
            <v>0</v>
          </cell>
          <cell r="Z65">
            <v>0</v>
          </cell>
          <cell r="AA65">
            <v>0</v>
          </cell>
          <cell r="AB65">
            <v>6547925</v>
          </cell>
          <cell r="AD65">
            <v>496</v>
          </cell>
          <cell r="AI65">
            <v>0</v>
          </cell>
          <cell r="AM65">
            <v>0</v>
          </cell>
          <cell r="AN65">
            <v>0</v>
          </cell>
        </row>
        <row r="66">
          <cell r="A66">
            <v>497</v>
          </cell>
          <cell r="B66" t="str">
            <v>PIONEER VALLEY CHINESE IMMERSION</v>
          </cell>
          <cell r="C66">
            <v>550</v>
          </cell>
          <cell r="D66"/>
          <cell r="E66">
            <v>0</v>
          </cell>
          <cell r="F66">
            <v>550</v>
          </cell>
          <cell r="H66">
            <v>7516038.3044855213</v>
          </cell>
          <cell r="I66">
            <v>0</v>
          </cell>
          <cell r="J66">
            <v>491150</v>
          </cell>
          <cell r="K66">
            <v>8007188.3044855213</v>
          </cell>
          <cell r="L66">
            <v>0</v>
          </cell>
          <cell r="M66">
            <v>497</v>
          </cell>
          <cell r="N66">
            <v>550</v>
          </cell>
          <cell r="Q66">
            <v>0</v>
          </cell>
          <cell r="R66">
            <v>7534175</v>
          </cell>
          <cell r="S66">
            <v>18136.695514479146</v>
          </cell>
          <cell r="T66">
            <v>7516038.3044855213</v>
          </cell>
          <cell r="U66">
            <v>0</v>
          </cell>
          <cell r="V66">
            <v>491150</v>
          </cell>
          <cell r="W66">
            <v>8007188.3044855213</v>
          </cell>
          <cell r="X66">
            <v>0</v>
          </cell>
          <cell r="Y66">
            <v>0</v>
          </cell>
          <cell r="Z66">
            <v>0</v>
          </cell>
          <cell r="AA66">
            <v>0</v>
          </cell>
          <cell r="AB66">
            <v>8007188.3044855213</v>
          </cell>
          <cell r="AD66">
            <v>497</v>
          </cell>
          <cell r="AI66">
            <v>0</v>
          </cell>
          <cell r="AM66">
            <v>0</v>
          </cell>
          <cell r="AN66">
            <v>0</v>
          </cell>
        </row>
        <row r="67">
          <cell r="A67">
            <v>498</v>
          </cell>
          <cell r="B67" t="str">
            <v>VERITAS PREPARATORY</v>
          </cell>
          <cell r="C67">
            <v>376</v>
          </cell>
          <cell r="D67"/>
          <cell r="E67">
            <v>0</v>
          </cell>
          <cell r="F67">
            <v>376</v>
          </cell>
          <cell r="H67">
            <v>4492824</v>
          </cell>
          <cell r="I67">
            <v>0</v>
          </cell>
          <cell r="J67">
            <v>335768</v>
          </cell>
          <cell r="K67">
            <v>4828592</v>
          </cell>
          <cell r="L67">
            <v>0</v>
          </cell>
          <cell r="M67">
            <v>498</v>
          </cell>
          <cell r="N67">
            <v>376</v>
          </cell>
          <cell r="Q67">
            <v>0</v>
          </cell>
          <cell r="R67">
            <v>4492824</v>
          </cell>
          <cell r="S67">
            <v>0</v>
          </cell>
          <cell r="T67">
            <v>4492824</v>
          </cell>
          <cell r="U67">
            <v>0</v>
          </cell>
          <cell r="V67">
            <v>335768</v>
          </cell>
          <cell r="W67">
            <v>4828592</v>
          </cell>
          <cell r="X67">
            <v>0</v>
          </cell>
          <cell r="Y67">
            <v>0</v>
          </cell>
          <cell r="Z67">
            <v>0</v>
          </cell>
          <cell r="AA67">
            <v>0</v>
          </cell>
          <cell r="AB67">
            <v>4828592</v>
          </cell>
          <cell r="AD67">
            <v>498</v>
          </cell>
          <cell r="AI67">
            <v>0</v>
          </cell>
          <cell r="AM67">
            <v>0</v>
          </cell>
          <cell r="AN67">
            <v>0</v>
          </cell>
        </row>
        <row r="68">
          <cell r="A68">
            <v>499</v>
          </cell>
          <cell r="B68" t="str">
            <v>HAMPDEN CS OF SCIENCE EAST</v>
          </cell>
          <cell r="C68">
            <v>530</v>
          </cell>
          <cell r="D68"/>
          <cell r="E68">
            <v>0</v>
          </cell>
          <cell r="F68">
            <v>530</v>
          </cell>
          <cell r="H68">
            <v>6057981</v>
          </cell>
          <cell r="I68">
            <v>0</v>
          </cell>
          <cell r="J68">
            <v>473290</v>
          </cell>
          <cell r="K68">
            <v>6531271</v>
          </cell>
          <cell r="L68">
            <v>0</v>
          </cell>
          <cell r="M68">
            <v>499</v>
          </cell>
          <cell r="N68">
            <v>530</v>
          </cell>
          <cell r="Q68">
            <v>0</v>
          </cell>
          <cell r="R68">
            <v>6057981</v>
          </cell>
          <cell r="S68">
            <v>0</v>
          </cell>
          <cell r="T68">
            <v>6057981</v>
          </cell>
          <cell r="U68">
            <v>0</v>
          </cell>
          <cell r="V68">
            <v>473290</v>
          </cell>
          <cell r="W68">
            <v>6531271</v>
          </cell>
          <cell r="X68">
            <v>0</v>
          </cell>
          <cell r="Y68">
            <v>0</v>
          </cell>
          <cell r="Z68">
            <v>0</v>
          </cell>
          <cell r="AA68">
            <v>0</v>
          </cell>
          <cell r="AB68">
            <v>6531271</v>
          </cell>
          <cell r="AD68">
            <v>499</v>
          </cell>
          <cell r="AI68">
            <v>0</v>
          </cell>
          <cell r="AM68">
            <v>0</v>
          </cell>
          <cell r="AN68">
            <v>0</v>
          </cell>
        </row>
        <row r="69">
          <cell r="A69">
            <v>3501</v>
          </cell>
          <cell r="B69" t="str">
            <v>PAULO FREIRE SOCIAL JUSTICE</v>
          </cell>
          <cell r="C69">
            <v>320</v>
          </cell>
          <cell r="D69"/>
          <cell r="E69">
            <v>0</v>
          </cell>
          <cell r="F69">
            <v>320</v>
          </cell>
          <cell r="H69">
            <v>4373059</v>
          </cell>
          <cell r="I69">
            <v>214329</v>
          </cell>
          <cell r="J69">
            <v>285760</v>
          </cell>
          <cell r="K69">
            <v>4873148</v>
          </cell>
          <cell r="L69">
            <v>0</v>
          </cell>
          <cell r="M69">
            <v>3501</v>
          </cell>
          <cell r="N69">
            <v>320</v>
          </cell>
          <cell r="Q69">
            <v>0</v>
          </cell>
          <cell r="R69">
            <v>4373059</v>
          </cell>
          <cell r="S69">
            <v>0</v>
          </cell>
          <cell r="T69">
            <v>4373059</v>
          </cell>
          <cell r="U69">
            <v>214329</v>
          </cell>
          <cell r="V69">
            <v>285760</v>
          </cell>
          <cell r="W69">
            <v>4873148</v>
          </cell>
          <cell r="X69">
            <v>0</v>
          </cell>
          <cell r="Y69">
            <v>0</v>
          </cell>
          <cell r="Z69">
            <v>0</v>
          </cell>
          <cell r="AA69">
            <v>0</v>
          </cell>
          <cell r="AB69">
            <v>4873148</v>
          </cell>
          <cell r="AD69">
            <v>3501</v>
          </cell>
          <cell r="AI69">
            <v>0</v>
          </cell>
          <cell r="AM69">
            <v>0</v>
          </cell>
          <cell r="AN69">
            <v>0</v>
          </cell>
        </row>
        <row r="70">
          <cell r="A70">
            <v>3502</v>
          </cell>
          <cell r="B70" t="str">
            <v>BAYSTATE ACADEMY</v>
          </cell>
          <cell r="C70">
            <v>530</v>
          </cell>
          <cell r="D70"/>
          <cell r="E70">
            <v>0</v>
          </cell>
          <cell r="F70">
            <v>530</v>
          </cell>
          <cell r="H70">
            <v>6700699</v>
          </cell>
          <cell r="I70">
            <v>0</v>
          </cell>
          <cell r="J70">
            <v>473290</v>
          </cell>
          <cell r="K70">
            <v>7173989</v>
          </cell>
          <cell r="L70">
            <v>0</v>
          </cell>
          <cell r="M70">
            <v>3502</v>
          </cell>
          <cell r="N70">
            <v>530</v>
          </cell>
          <cell r="Q70">
            <v>0</v>
          </cell>
          <cell r="R70">
            <v>6700699</v>
          </cell>
          <cell r="S70">
            <v>0</v>
          </cell>
          <cell r="T70">
            <v>6700699</v>
          </cell>
          <cell r="U70">
            <v>0</v>
          </cell>
          <cell r="V70">
            <v>473290</v>
          </cell>
          <cell r="W70">
            <v>7173989</v>
          </cell>
          <cell r="X70">
            <v>0</v>
          </cell>
          <cell r="Y70">
            <v>0</v>
          </cell>
          <cell r="Z70">
            <v>0</v>
          </cell>
          <cell r="AA70">
            <v>0</v>
          </cell>
          <cell r="AB70">
            <v>7173989</v>
          </cell>
          <cell r="AD70">
            <v>3502</v>
          </cell>
          <cell r="AI70">
            <v>0</v>
          </cell>
          <cell r="AM70">
            <v>0</v>
          </cell>
          <cell r="AN70">
            <v>0</v>
          </cell>
        </row>
        <row r="71">
          <cell r="A71">
            <v>3503</v>
          </cell>
          <cell r="B71" t="str">
            <v>COLLEGIATE CS OF LOWELL</v>
          </cell>
          <cell r="C71">
            <v>843</v>
          </cell>
          <cell r="D71"/>
          <cell r="E71">
            <v>0</v>
          </cell>
          <cell r="F71">
            <v>843</v>
          </cell>
          <cell r="H71">
            <v>9765054</v>
          </cell>
          <cell r="I71">
            <v>424425</v>
          </cell>
          <cell r="J71">
            <v>752799</v>
          </cell>
          <cell r="K71">
            <v>10942278</v>
          </cell>
          <cell r="L71">
            <v>0</v>
          </cell>
          <cell r="M71">
            <v>3503</v>
          </cell>
          <cell r="N71">
            <v>843</v>
          </cell>
          <cell r="Q71">
            <v>0</v>
          </cell>
          <cell r="R71">
            <v>9765054</v>
          </cell>
          <cell r="S71">
            <v>0</v>
          </cell>
          <cell r="T71">
            <v>9765054</v>
          </cell>
          <cell r="U71">
            <v>424425</v>
          </cell>
          <cell r="V71">
            <v>752799</v>
          </cell>
          <cell r="W71">
            <v>10942278</v>
          </cell>
          <cell r="X71">
            <v>0</v>
          </cell>
          <cell r="Y71">
            <v>0</v>
          </cell>
          <cell r="Z71">
            <v>0</v>
          </cell>
          <cell r="AA71">
            <v>0</v>
          </cell>
          <cell r="AB71">
            <v>10942278</v>
          </cell>
          <cell r="AD71">
            <v>3503</v>
          </cell>
          <cell r="AI71">
            <v>0</v>
          </cell>
          <cell r="AM71">
            <v>0</v>
          </cell>
          <cell r="AN71">
            <v>0</v>
          </cell>
        </row>
        <row r="72">
          <cell r="A72">
            <v>3504</v>
          </cell>
          <cell r="B72" t="str">
            <v>CITY ON A HILL - DUDLEY SQUARE</v>
          </cell>
          <cell r="C72">
            <v>280</v>
          </cell>
          <cell r="D72"/>
          <cell r="E72">
            <v>0</v>
          </cell>
          <cell r="F72">
            <v>280</v>
          </cell>
          <cell r="H72">
            <v>5254776</v>
          </cell>
          <cell r="I72">
            <v>132637</v>
          </cell>
          <cell r="J72">
            <v>250040</v>
          </cell>
          <cell r="K72">
            <v>5637453</v>
          </cell>
          <cell r="L72">
            <v>0</v>
          </cell>
          <cell r="M72">
            <v>3504</v>
          </cell>
          <cell r="N72">
            <v>280</v>
          </cell>
          <cell r="Q72">
            <v>0</v>
          </cell>
          <cell r="R72">
            <v>5254776</v>
          </cell>
          <cell r="S72">
            <v>0</v>
          </cell>
          <cell r="T72">
            <v>5254776</v>
          </cell>
          <cell r="U72">
            <v>132637</v>
          </cell>
          <cell r="V72">
            <v>250040</v>
          </cell>
          <cell r="W72">
            <v>5637453</v>
          </cell>
          <cell r="X72">
            <v>0</v>
          </cell>
          <cell r="Y72">
            <v>0</v>
          </cell>
          <cell r="Z72">
            <v>0</v>
          </cell>
          <cell r="AA72">
            <v>0</v>
          </cell>
          <cell r="AB72">
            <v>5637453</v>
          </cell>
          <cell r="AD72">
            <v>3504</v>
          </cell>
          <cell r="AI72">
            <v>0</v>
          </cell>
          <cell r="AM72">
            <v>0</v>
          </cell>
          <cell r="AN72">
            <v>0</v>
          </cell>
        </row>
        <row r="73">
          <cell r="A73">
            <v>3506</v>
          </cell>
          <cell r="B73" t="str">
            <v>PIONEER CS OF SCIENCE II</v>
          </cell>
          <cell r="C73">
            <v>360</v>
          </cell>
          <cell r="D73"/>
          <cell r="E73">
            <v>0</v>
          </cell>
          <cell r="F73">
            <v>360</v>
          </cell>
          <cell r="H73">
            <v>4769379.8162249811</v>
          </cell>
          <cell r="I73">
            <v>0</v>
          </cell>
          <cell r="J73">
            <v>321480</v>
          </cell>
          <cell r="K73">
            <v>5090859.8162249811</v>
          </cell>
          <cell r="L73">
            <v>0</v>
          </cell>
          <cell r="M73">
            <v>3506</v>
          </cell>
          <cell r="N73">
            <v>360</v>
          </cell>
          <cell r="Q73">
            <v>7.6959032258753099</v>
          </cell>
          <cell r="R73">
            <v>4677113.8162249811</v>
          </cell>
          <cell r="S73">
            <v>0</v>
          </cell>
          <cell r="T73">
            <v>4677113.8162249811</v>
          </cell>
          <cell r="U73">
            <v>0</v>
          </cell>
          <cell r="V73">
            <v>314608</v>
          </cell>
          <cell r="W73">
            <v>4991721.8162249811</v>
          </cell>
          <cell r="X73">
            <v>92266</v>
          </cell>
          <cell r="Y73">
            <v>0</v>
          </cell>
          <cell r="Z73">
            <v>6872</v>
          </cell>
          <cell r="AA73">
            <v>99138</v>
          </cell>
          <cell r="AB73">
            <v>5090859.8162249811</v>
          </cell>
          <cell r="AD73">
            <v>3506</v>
          </cell>
          <cell r="AI73">
            <v>0</v>
          </cell>
          <cell r="AM73">
            <v>0</v>
          </cell>
          <cell r="AN73">
            <v>0</v>
          </cell>
        </row>
        <row r="74">
          <cell r="A74">
            <v>3507</v>
          </cell>
          <cell r="B74" t="str">
            <v>CITY ON A HILL NEW BEDFORD</v>
          </cell>
          <cell r="C74">
            <v>252</v>
          </cell>
          <cell r="D74"/>
          <cell r="E74">
            <v>0</v>
          </cell>
          <cell r="F74">
            <v>252</v>
          </cell>
          <cell r="H74">
            <v>3482986</v>
          </cell>
          <cell r="I74">
            <v>252675</v>
          </cell>
          <cell r="J74">
            <v>225036</v>
          </cell>
          <cell r="K74">
            <v>3960697</v>
          </cell>
          <cell r="L74">
            <v>0</v>
          </cell>
          <cell r="M74">
            <v>3507</v>
          </cell>
          <cell r="N74">
            <v>252</v>
          </cell>
          <cell r="Q74">
            <v>0</v>
          </cell>
          <cell r="R74">
            <v>3482986</v>
          </cell>
          <cell r="S74">
            <v>0</v>
          </cell>
          <cell r="T74">
            <v>3482986</v>
          </cell>
          <cell r="U74">
            <v>252675</v>
          </cell>
          <cell r="V74">
            <v>225036</v>
          </cell>
          <cell r="W74">
            <v>3960697</v>
          </cell>
          <cell r="X74">
            <v>0</v>
          </cell>
          <cell r="Y74">
            <v>0</v>
          </cell>
          <cell r="Z74">
            <v>0</v>
          </cell>
          <cell r="AA74">
            <v>0</v>
          </cell>
          <cell r="AB74">
            <v>3960697</v>
          </cell>
          <cell r="AD74">
            <v>3507</v>
          </cell>
          <cell r="AI74">
            <v>0</v>
          </cell>
          <cell r="AM74">
            <v>0</v>
          </cell>
          <cell r="AN74">
            <v>0</v>
          </cell>
        </row>
        <row r="75">
          <cell r="A75">
            <v>3508</v>
          </cell>
          <cell r="B75" t="str">
            <v>PHOENIX CHARTER ACADEMY SPRINGFIELD</v>
          </cell>
          <cell r="C75">
            <v>215</v>
          </cell>
          <cell r="D75"/>
          <cell r="E75">
            <v>0</v>
          </cell>
          <cell r="F75">
            <v>215</v>
          </cell>
          <cell r="H75">
            <v>3003612</v>
          </cell>
          <cell r="I75">
            <v>0</v>
          </cell>
          <cell r="J75">
            <v>191995</v>
          </cell>
          <cell r="K75">
            <v>3195607</v>
          </cell>
          <cell r="L75">
            <v>0</v>
          </cell>
          <cell r="M75">
            <v>3508</v>
          </cell>
          <cell r="N75">
            <v>215</v>
          </cell>
          <cell r="Q75">
            <v>0</v>
          </cell>
          <cell r="R75">
            <v>3003612</v>
          </cell>
          <cell r="S75">
            <v>0</v>
          </cell>
          <cell r="T75">
            <v>3003612</v>
          </cell>
          <cell r="U75">
            <v>0</v>
          </cell>
          <cell r="V75">
            <v>191995</v>
          </cell>
          <cell r="W75">
            <v>3195607</v>
          </cell>
          <cell r="X75">
            <v>0</v>
          </cell>
          <cell r="Y75">
            <v>0</v>
          </cell>
          <cell r="Z75">
            <v>0</v>
          </cell>
          <cell r="AA75">
            <v>0</v>
          </cell>
          <cell r="AB75">
            <v>3195607</v>
          </cell>
          <cell r="AD75">
            <v>3508</v>
          </cell>
          <cell r="AI75">
            <v>0</v>
          </cell>
          <cell r="AM75">
            <v>0</v>
          </cell>
          <cell r="AN75">
            <v>0</v>
          </cell>
        </row>
        <row r="76">
          <cell r="A76">
            <v>3509</v>
          </cell>
          <cell r="B76" t="str">
            <v>ARGOSY COLLEGIATE</v>
          </cell>
          <cell r="C76">
            <v>490</v>
          </cell>
          <cell r="D76"/>
          <cell r="E76">
            <v>0</v>
          </cell>
          <cell r="F76">
            <v>490</v>
          </cell>
          <cell r="H76">
            <v>5805520</v>
          </cell>
          <cell r="I76">
            <v>0</v>
          </cell>
          <cell r="J76">
            <v>437570</v>
          </cell>
          <cell r="K76">
            <v>6243090</v>
          </cell>
          <cell r="L76">
            <v>0</v>
          </cell>
          <cell r="M76">
            <v>3509</v>
          </cell>
          <cell r="N76">
            <v>490</v>
          </cell>
          <cell r="Q76">
            <v>0</v>
          </cell>
          <cell r="R76">
            <v>5805520</v>
          </cell>
          <cell r="S76">
            <v>0</v>
          </cell>
          <cell r="T76">
            <v>5805520</v>
          </cell>
          <cell r="U76">
            <v>0</v>
          </cell>
          <cell r="V76">
            <v>437570</v>
          </cell>
          <cell r="W76">
            <v>6243090</v>
          </cell>
          <cell r="X76">
            <v>0</v>
          </cell>
          <cell r="Y76">
            <v>0</v>
          </cell>
          <cell r="Z76">
            <v>0</v>
          </cell>
          <cell r="AA76">
            <v>0</v>
          </cell>
          <cell r="AB76">
            <v>6243090</v>
          </cell>
          <cell r="AD76">
            <v>3509</v>
          </cell>
          <cell r="AI76">
            <v>0</v>
          </cell>
          <cell r="AM76">
            <v>0</v>
          </cell>
          <cell r="AN76">
            <v>0</v>
          </cell>
        </row>
        <row r="77">
          <cell r="A77">
            <v>3510</v>
          </cell>
          <cell r="B77" t="str">
            <v>SPRINGFIELD PREPARATORY</v>
          </cell>
          <cell r="C77">
            <v>270</v>
          </cell>
          <cell r="D77"/>
          <cell r="E77">
            <v>0</v>
          </cell>
          <cell r="F77">
            <v>270</v>
          </cell>
          <cell r="H77">
            <v>3363996</v>
          </cell>
          <cell r="I77">
            <v>0</v>
          </cell>
          <cell r="J77">
            <v>241110</v>
          </cell>
          <cell r="K77">
            <v>3605106</v>
          </cell>
          <cell r="L77">
            <v>0</v>
          </cell>
          <cell r="M77">
            <v>3510</v>
          </cell>
          <cell r="N77">
            <v>270</v>
          </cell>
          <cell r="Q77">
            <v>0</v>
          </cell>
          <cell r="R77">
            <v>3363996</v>
          </cell>
          <cell r="S77">
            <v>0</v>
          </cell>
          <cell r="T77">
            <v>3363996</v>
          </cell>
          <cell r="U77">
            <v>0</v>
          </cell>
          <cell r="V77">
            <v>241110</v>
          </cell>
          <cell r="W77">
            <v>3605106</v>
          </cell>
          <cell r="X77">
            <v>0</v>
          </cell>
          <cell r="Y77">
            <v>0</v>
          </cell>
          <cell r="Z77">
            <v>0</v>
          </cell>
          <cell r="AA77">
            <v>0</v>
          </cell>
          <cell r="AB77">
            <v>3605106</v>
          </cell>
          <cell r="AD77">
            <v>3510</v>
          </cell>
          <cell r="AI77">
            <v>0</v>
          </cell>
          <cell r="AM77">
            <v>0</v>
          </cell>
          <cell r="AN77">
            <v>0</v>
          </cell>
        </row>
        <row r="78">
          <cell r="A78">
            <v>3513</v>
          </cell>
          <cell r="B78" t="str">
            <v>NEW HEIGHTS CS OF BROCKTON</v>
          </cell>
          <cell r="C78">
            <v>525</v>
          </cell>
          <cell r="D78"/>
          <cell r="E78">
            <v>0</v>
          </cell>
          <cell r="F78">
            <v>525</v>
          </cell>
          <cell r="H78">
            <v>6275887</v>
          </cell>
          <cell r="I78">
            <v>0</v>
          </cell>
          <cell r="J78">
            <v>468825</v>
          </cell>
          <cell r="K78">
            <v>6744712</v>
          </cell>
          <cell r="L78">
            <v>0</v>
          </cell>
          <cell r="M78">
            <v>3513</v>
          </cell>
          <cell r="N78">
            <v>525</v>
          </cell>
          <cell r="Q78">
            <v>0</v>
          </cell>
          <cell r="R78">
            <v>6275887</v>
          </cell>
          <cell r="S78">
            <v>0</v>
          </cell>
          <cell r="T78">
            <v>6275887</v>
          </cell>
          <cell r="U78">
            <v>0</v>
          </cell>
          <cell r="V78">
            <v>468825</v>
          </cell>
          <cell r="W78">
            <v>6744712</v>
          </cell>
          <cell r="X78">
            <v>0</v>
          </cell>
          <cell r="Y78">
            <v>0</v>
          </cell>
          <cell r="Z78">
            <v>0</v>
          </cell>
          <cell r="AA78">
            <v>0</v>
          </cell>
          <cell r="AB78">
            <v>6744712</v>
          </cell>
          <cell r="AD78">
            <v>3513</v>
          </cell>
          <cell r="AI78">
            <v>0</v>
          </cell>
          <cell r="AM78">
            <v>0</v>
          </cell>
          <cell r="AN78">
            <v>0</v>
          </cell>
        </row>
        <row r="79">
          <cell r="A79">
            <v>3514</v>
          </cell>
          <cell r="B79" t="str">
            <v>LIBERTAS ACADEMY</v>
          </cell>
          <cell r="C79">
            <v>180</v>
          </cell>
          <cell r="D79"/>
          <cell r="E79">
            <v>0</v>
          </cell>
          <cell r="F79">
            <v>180</v>
          </cell>
          <cell r="H79">
            <v>2327220</v>
          </cell>
          <cell r="I79">
            <v>0</v>
          </cell>
          <cell r="J79">
            <v>160740</v>
          </cell>
          <cell r="K79">
            <v>2487960</v>
          </cell>
          <cell r="L79">
            <v>0</v>
          </cell>
          <cell r="M79">
            <v>3514</v>
          </cell>
          <cell r="N79">
            <v>180</v>
          </cell>
          <cell r="Q79">
            <v>0</v>
          </cell>
          <cell r="R79">
            <v>2327220</v>
          </cell>
          <cell r="S79">
            <v>0</v>
          </cell>
          <cell r="T79">
            <v>2327220</v>
          </cell>
          <cell r="U79">
            <v>0</v>
          </cell>
          <cell r="V79">
            <v>160740</v>
          </cell>
          <cell r="W79">
            <v>2487960</v>
          </cell>
          <cell r="X79">
            <v>0</v>
          </cell>
          <cell r="Y79">
            <v>0</v>
          </cell>
          <cell r="Z79">
            <v>0</v>
          </cell>
          <cell r="AA79">
            <v>0</v>
          </cell>
          <cell r="AB79">
            <v>2487960</v>
          </cell>
          <cell r="AD79">
            <v>3514</v>
          </cell>
          <cell r="AI79">
            <v>0</v>
          </cell>
          <cell r="AM79">
            <v>0</v>
          </cell>
          <cell r="AN79">
            <v>0</v>
          </cell>
        </row>
        <row r="80">
          <cell r="A80">
            <v>3515</v>
          </cell>
          <cell r="B80" t="str">
            <v xml:space="preserve">OLD STURBRIDGE ACADEMY </v>
          </cell>
          <cell r="C80">
            <v>200</v>
          </cell>
          <cell r="D80"/>
          <cell r="E80">
            <v>0</v>
          </cell>
          <cell r="F80">
            <v>200</v>
          </cell>
          <cell r="H80">
            <v>2367111</v>
          </cell>
          <cell r="I80">
            <v>0</v>
          </cell>
          <cell r="J80">
            <v>178600</v>
          </cell>
          <cell r="K80">
            <v>2545711</v>
          </cell>
          <cell r="L80">
            <v>0</v>
          </cell>
          <cell r="M80">
            <v>3515</v>
          </cell>
          <cell r="N80">
            <v>200</v>
          </cell>
          <cell r="Q80">
            <v>0</v>
          </cell>
          <cell r="R80">
            <v>2367111</v>
          </cell>
          <cell r="S80">
            <v>0</v>
          </cell>
          <cell r="T80">
            <v>2367111</v>
          </cell>
          <cell r="U80">
            <v>0</v>
          </cell>
          <cell r="V80">
            <v>178600</v>
          </cell>
          <cell r="W80">
            <v>2545711</v>
          </cell>
          <cell r="X80">
            <v>0</v>
          </cell>
          <cell r="Y80">
            <v>0</v>
          </cell>
          <cell r="Z80">
            <v>0</v>
          </cell>
          <cell r="AA80">
            <v>0</v>
          </cell>
          <cell r="AB80">
            <v>2545711</v>
          </cell>
        </row>
        <row r="81">
          <cell r="A81">
            <v>3516</v>
          </cell>
          <cell r="B81" t="str">
            <v>HAMPDEN CS OF SCIENCE WEST</v>
          </cell>
          <cell r="C81">
            <v>233</v>
          </cell>
          <cell r="D81"/>
          <cell r="E81">
            <v>0</v>
          </cell>
          <cell r="F81">
            <v>233</v>
          </cell>
          <cell r="H81">
            <v>3095710</v>
          </cell>
          <cell r="I81">
            <v>0</v>
          </cell>
          <cell r="J81">
            <v>208069</v>
          </cell>
          <cell r="K81">
            <v>3303779</v>
          </cell>
          <cell r="L81">
            <v>0</v>
          </cell>
          <cell r="M81">
            <v>3516</v>
          </cell>
          <cell r="N81">
            <v>233</v>
          </cell>
          <cell r="Q81">
            <v>0</v>
          </cell>
          <cell r="R81">
            <v>3095710</v>
          </cell>
          <cell r="S81">
            <v>0</v>
          </cell>
          <cell r="T81">
            <v>3095710</v>
          </cell>
          <cell r="U81">
            <v>0</v>
          </cell>
          <cell r="V81">
            <v>208069</v>
          </cell>
          <cell r="W81">
            <v>3303779</v>
          </cell>
          <cell r="X81">
            <v>0</v>
          </cell>
          <cell r="Y81">
            <v>0</v>
          </cell>
          <cell r="Z81">
            <v>0</v>
          </cell>
          <cell r="AA81">
            <v>0</v>
          </cell>
          <cell r="AB81">
            <v>3303779</v>
          </cell>
        </row>
        <row r="82">
          <cell r="A82">
            <v>3517</v>
          </cell>
          <cell r="B82" t="str">
            <v>MAP ACADEMY</v>
          </cell>
          <cell r="C82">
            <v>130</v>
          </cell>
          <cell r="D82"/>
          <cell r="E82">
            <v>0</v>
          </cell>
          <cell r="F82">
            <v>130</v>
          </cell>
          <cell r="H82">
            <v>1887065</v>
          </cell>
          <cell r="I82">
            <v>0</v>
          </cell>
          <cell r="J82">
            <v>116090</v>
          </cell>
          <cell r="K82">
            <v>2003155</v>
          </cell>
          <cell r="L82">
            <v>0</v>
          </cell>
          <cell r="M82">
            <v>3517</v>
          </cell>
          <cell r="N82">
            <v>130</v>
          </cell>
          <cell r="Q82">
            <v>0</v>
          </cell>
          <cell r="R82">
            <v>1887065</v>
          </cell>
          <cell r="S82">
            <v>0</v>
          </cell>
          <cell r="T82">
            <v>1887065</v>
          </cell>
          <cell r="U82">
            <v>0</v>
          </cell>
          <cell r="V82">
            <v>116090</v>
          </cell>
          <cell r="W82">
            <v>2003155</v>
          </cell>
          <cell r="X82">
            <v>0</v>
          </cell>
          <cell r="Y82">
            <v>0</v>
          </cell>
          <cell r="Z82">
            <v>0</v>
          </cell>
          <cell r="AA82">
            <v>0</v>
          </cell>
          <cell r="AB82">
            <v>2003155</v>
          </cell>
        </row>
        <row r="83">
          <cell r="A83">
            <v>3518</v>
          </cell>
          <cell r="B83" t="str">
            <v>PHOENIX CHARTER ACADEMY LAWRENCE</v>
          </cell>
          <cell r="C83">
            <v>175</v>
          </cell>
          <cell r="D83"/>
          <cell r="E83">
            <v>0</v>
          </cell>
          <cell r="F83">
            <v>175</v>
          </cell>
          <cell r="H83">
            <v>2213745</v>
          </cell>
          <cell r="I83">
            <v>0</v>
          </cell>
          <cell r="J83">
            <v>156275</v>
          </cell>
          <cell r="K83">
            <v>2370020</v>
          </cell>
          <cell r="L83">
            <v>0</v>
          </cell>
          <cell r="M83">
            <v>3518</v>
          </cell>
          <cell r="N83">
            <v>175</v>
          </cell>
          <cell r="Q83">
            <v>0</v>
          </cell>
          <cell r="R83">
            <v>2213745</v>
          </cell>
          <cell r="S83">
            <v>0</v>
          </cell>
          <cell r="T83">
            <v>2213745</v>
          </cell>
          <cell r="U83">
            <v>0</v>
          </cell>
          <cell r="V83">
            <v>156275</v>
          </cell>
          <cell r="W83">
            <v>2370020</v>
          </cell>
          <cell r="X83">
            <v>0</v>
          </cell>
          <cell r="Y83">
            <v>0</v>
          </cell>
          <cell r="Z83">
            <v>0</v>
          </cell>
          <cell r="AA83">
            <v>0</v>
          </cell>
          <cell r="AB83">
            <v>2370020</v>
          </cell>
        </row>
        <row r="84">
          <cell r="A84">
            <v>9999</v>
          </cell>
          <cell r="B84" t="str">
            <v>STATE TOTAL</v>
          </cell>
          <cell r="C84">
            <v>44571</v>
          </cell>
          <cell r="D84">
            <v>0</v>
          </cell>
          <cell r="E84">
            <v>0</v>
          </cell>
          <cell r="F84">
            <v>44571</v>
          </cell>
          <cell r="H84">
            <v>621066742.02392793</v>
          </cell>
          <cell r="I84">
            <v>4733116</v>
          </cell>
          <cell r="J84">
            <v>39801903</v>
          </cell>
          <cell r="K84">
            <v>665601761.02392793</v>
          </cell>
          <cell r="L84">
            <v>0</v>
          </cell>
          <cell r="M84">
            <v>9999</v>
          </cell>
          <cell r="N84">
            <v>44571</v>
          </cell>
          <cell r="O84">
            <v>0</v>
          </cell>
          <cell r="P84">
            <v>0</v>
          </cell>
          <cell r="R84">
            <v>619471852.79602277</v>
          </cell>
          <cell r="S84">
            <v>759481.77209486556</v>
          </cell>
          <cell r="T84">
            <v>618712371.02392793</v>
          </cell>
          <cell r="U84">
            <v>4733116</v>
          </cell>
          <cell r="V84">
            <v>39623319</v>
          </cell>
          <cell r="W84">
            <v>663068806.02392805</v>
          </cell>
          <cell r="X84">
            <v>2354371</v>
          </cell>
          <cell r="Y84">
            <v>0</v>
          </cell>
          <cell r="Z84">
            <v>178584</v>
          </cell>
          <cell r="AA84">
            <v>2532955</v>
          </cell>
          <cell r="AB84">
            <v>665601761.02392805</v>
          </cell>
          <cell r="AD84">
            <v>999</v>
          </cell>
          <cell r="AE84">
            <v>0</v>
          </cell>
          <cell r="AF84">
            <v>0</v>
          </cell>
          <cell r="AG84">
            <v>0</v>
          </cell>
          <cell r="AH84">
            <v>0</v>
          </cell>
          <cell r="AI84">
            <v>0</v>
          </cell>
          <cell r="AJ84">
            <v>0</v>
          </cell>
          <cell r="AK84">
            <v>0</v>
          </cell>
          <cell r="AL84">
            <v>0</v>
          </cell>
          <cell r="AM84">
            <v>0</v>
          </cell>
          <cell r="AN84">
            <v>0</v>
          </cell>
        </row>
      </sheetData>
      <sheetData sheetId="26">
        <row r="10">
          <cell r="A10">
            <v>409</v>
          </cell>
          <cell r="B10" t="str">
            <v>ALMA DEL MAR</v>
          </cell>
          <cell r="C10">
            <v>436</v>
          </cell>
          <cell r="D10"/>
          <cell r="E10">
            <v>0</v>
          </cell>
          <cell r="F10">
            <v>436</v>
          </cell>
          <cell r="H10">
            <v>5183168</v>
          </cell>
          <cell r="I10">
            <v>0</v>
          </cell>
          <cell r="J10">
            <v>389348</v>
          </cell>
          <cell r="K10">
            <v>5572516</v>
          </cell>
          <cell r="L10">
            <v>0</v>
          </cell>
          <cell r="M10">
            <v>409</v>
          </cell>
          <cell r="N10">
            <v>436</v>
          </cell>
          <cell r="Q10">
            <v>0</v>
          </cell>
          <cell r="R10">
            <v>5183168</v>
          </cell>
          <cell r="S10">
            <v>0</v>
          </cell>
          <cell r="T10">
            <v>5183168</v>
          </cell>
          <cell r="U10">
            <v>0</v>
          </cell>
          <cell r="V10">
            <v>389348</v>
          </cell>
          <cell r="W10">
            <v>5572516</v>
          </cell>
          <cell r="X10">
            <v>0</v>
          </cell>
          <cell r="Y10">
            <v>0</v>
          </cell>
          <cell r="Z10">
            <v>0</v>
          </cell>
          <cell r="AA10">
            <v>0</v>
          </cell>
          <cell r="AB10">
            <v>5572516</v>
          </cell>
          <cell r="AD10">
            <v>409</v>
          </cell>
          <cell r="AI10">
            <v>0</v>
          </cell>
          <cell r="AM10">
            <v>0</v>
          </cell>
          <cell r="AN10">
            <v>0</v>
          </cell>
        </row>
        <row r="11">
          <cell r="A11">
            <v>410</v>
          </cell>
          <cell r="B11" t="str">
            <v>EXCEL ACADEMY</v>
          </cell>
          <cell r="C11">
            <v>1316</v>
          </cell>
          <cell r="D11"/>
          <cell r="E11">
            <v>0</v>
          </cell>
          <cell r="F11">
            <v>1316</v>
          </cell>
          <cell r="H11">
            <v>19336680.556392804</v>
          </cell>
          <cell r="I11">
            <v>0</v>
          </cell>
          <cell r="J11">
            <v>1175188</v>
          </cell>
          <cell r="K11">
            <v>20511868.556392804</v>
          </cell>
          <cell r="L11">
            <v>0</v>
          </cell>
          <cell r="M11">
            <v>410</v>
          </cell>
          <cell r="N11">
            <v>1316</v>
          </cell>
          <cell r="Q11">
            <v>2.2962732942907831</v>
          </cell>
          <cell r="R11">
            <v>19309011.556392804</v>
          </cell>
          <cell r="S11">
            <v>0</v>
          </cell>
          <cell r="T11">
            <v>19309011.556392804</v>
          </cell>
          <cell r="U11">
            <v>0</v>
          </cell>
          <cell r="V11">
            <v>1173138</v>
          </cell>
          <cell r="W11">
            <v>20482149.556392804</v>
          </cell>
          <cell r="X11">
            <v>27669</v>
          </cell>
          <cell r="Y11">
            <v>0</v>
          </cell>
          <cell r="Z11">
            <v>2050</v>
          </cell>
          <cell r="AA11">
            <v>29719</v>
          </cell>
          <cell r="AB11">
            <v>20511868.556392804</v>
          </cell>
          <cell r="AD11">
            <v>410</v>
          </cell>
          <cell r="AI11">
            <v>0</v>
          </cell>
          <cell r="AM11">
            <v>0</v>
          </cell>
          <cell r="AN11">
            <v>0</v>
          </cell>
        </row>
        <row r="12">
          <cell r="A12">
            <v>412</v>
          </cell>
          <cell r="B12" t="str">
            <v>ACADEMY OF THE PACIFIC RIM</v>
          </cell>
          <cell r="C12">
            <v>545</v>
          </cell>
          <cell r="D12"/>
          <cell r="E12">
            <v>0</v>
          </cell>
          <cell r="F12">
            <v>545</v>
          </cell>
          <cell r="H12">
            <v>8849030</v>
          </cell>
          <cell r="I12">
            <v>0</v>
          </cell>
          <cell r="J12">
            <v>486685</v>
          </cell>
          <cell r="K12">
            <v>9335715</v>
          </cell>
          <cell r="L12">
            <v>0</v>
          </cell>
          <cell r="M12">
            <v>412</v>
          </cell>
          <cell r="N12">
            <v>545</v>
          </cell>
          <cell r="Q12">
            <v>0</v>
          </cell>
          <cell r="R12">
            <v>8849030</v>
          </cell>
          <cell r="S12">
            <v>0</v>
          </cell>
          <cell r="T12">
            <v>8849030</v>
          </cell>
          <cell r="U12">
            <v>0</v>
          </cell>
          <cell r="V12">
            <v>486685</v>
          </cell>
          <cell r="W12">
            <v>9335715</v>
          </cell>
          <cell r="X12">
            <v>0</v>
          </cell>
          <cell r="Y12">
            <v>0</v>
          </cell>
          <cell r="Z12">
            <v>0</v>
          </cell>
          <cell r="AA12">
            <v>0</v>
          </cell>
          <cell r="AB12">
            <v>9335715</v>
          </cell>
          <cell r="AD12">
            <v>412</v>
          </cell>
          <cell r="AI12">
            <v>0</v>
          </cell>
          <cell r="AM12">
            <v>0</v>
          </cell>
          <cell r="AN12">
            <v>0</v>
          </cell>
        </row>
        <row r="13">
          <cell r="A13">
            <v>413</v>
          </cell>
          <cell r="B13" t="str">
            <v>FOUR RIVERS</v>
          </cell>
          <cell r="C13">
            <v>220</v>
          </cell>
          <cell r="D13"/>
          <cell r="E13">
            <v>0</v>
          </cell>
          <cell r="F13">
            <v>220</v>
          </cell>
          <cell r="H13">
            <v>3598995.5765306535</v>
          </cell>
          <cell r="I13">
            <v>0</v>
          </cell>
          <cell r="J13">
            <v>196460</v>
          </cell>
          <cell r="K13">
            <v>3795455.5765306535</v>
          </cell>
          <cell r="L13">
            <v>0</v>
          </cell>
          <cell r="M13">
            <v>413</v>
          </cell>
          <cell r="N13">
            <v>220</v>
          </cell>
          <cell r="Q13">
            <v>0</v>
          </cell>
          <cell r="R13">
            <v>3646034</v>
          </cell>
          <cell r="S13">
            <v>47038.423469346519</v>
          </cell>
          <cell r="T13">
            <v>3598995.5765306531</v>
          </cell>
          <cell r="U13">
            <v>0</v>
          </cell>
          <cell r="V13">
            <v>196460</v>
          </cell>
          <cell r="W13">
            <v>3795455.5765306531</v>
          </cell>
          <cell r="X13">
            <v>0</v>
          </cell>
          <cell r="Y13">
            <v>0</v>
          </cell>
          <cell r="Z13">
            <v>0</v>
          </cell>
          <cell r="AA13">
            <v>0</v>
          </cell>
          <cell r="AB13">
            <v>3795455.5765306531</v>
          </cell>
          <cell r="AD13">
            <v>413</v>
          </cell>
          <cell r="AI13">
            <v>0</v>
          </cell>
          <cell r="AM13">
            <v>0</v>
          </cell>
          <cell r="AN13">
            <v>0</v>
          </cell>
        </row>
        <row r="14">
          <cell r="A14">
            <v>414</v>
          </cell>
          <cell r="B14" t="str">
            <v>BERKSHIRE ARTS AND TECHNOLOGY</v>
          </cell>
          <cell r="C14">
            <v>363</v>
          </cell>
          <cell r="D14"/>
          <cell r="E14">
            <v>0</v>
          </cell>
          <cell r="F14">
            <v>363</v>
          </cell>
          <cell r="H14">
            <v>5011688</v>
          </cell>
          <cell r="I14">
            <v>0</v>
          </cell>
          <cell r="J14">
            <v>324159</v>
          </cell>
          <cell r="K14">
            <v>5335847</v>
          </cell>
          <cell r="L14">
            <v>0</v>
          </cell>
          <cell r="M14">
            <v>414</v>
          </cell>
          <cell r="N14">
            <v>363</v>
          </cell>
          <cell r="Q14">
            <v>0</v>
          </cell>
          <cell r="R14">
            <v>5011688</v>
          </cell>
          <cell r="S14">
            <v>0</v>
          </cell>
          <cell r="T14">
            <v>5011688</v>
          </cell>
          <cell r="U14">
            <v>0</v>
          </cell>
          <cell r="V14">
            <v>324159</v>
          </cell>
          <cell r="W14">
            <v>5335847</v>
          </cell>
          <cell r="X14">
            <v>0</v>
          </cell>
          <cell r="Y14">
            <v>0</v>
          </cell>
          <cell r="Z14">
            <v>0</v>
          </cell>
          <cell r="AA14">
            <v>0</v>
          </cell>
          <cell r="AB14">
            <v>5335847</v>
          </cell>
          <cell r="AD14">
            <v>414</v>
          </cell>
          <cell r="AI14">
            <v>0</v>
          </cell>
          <cell r="AM14">
            <v>0</v>
          </cell>
          <cell r="AN14">
            <v>0</v>
          </cell>
        </row>
        <row r="15">
          <cell r="A15">
            <v>416</v>
          </cell>
          <cell r="B15" t="str">
            <v>BOSTON PREPARATORY</v>
          </cell>
          <cell r="C15">
            <v>554</v>
          </cell>
          <cell r="D15"/>
          <cell r="E15">
            <v>0</v>
          </cell>
          <cell r="F15">
            <v>554</v>
          </cell>
          <cell r="H15">
            <v>9437847</v>
          </cell>
          <cell r="I15">
            <v>66678</v>
          </cell>
          <cell r="J15">
            <v>494722</v>
          </cell>
          <cell r="K15">
            <v>9999247</v>
          </cell>
          <cell r="L15">
            <v>0</v>
          </cell>
          <cell r="M15">
            <v>416</v>
          </cell>
          <cell r="N15">
            <v>554</v>
          </cell>
          <cell r="Q15">
            <v>0</v>
          </cell>
          <cell r="R15">
            <v>9437847</v>
          </cell>
          <cell r="S15">
            <v>0</v>
          </cell>
          <cell r="T15">
            <v>9437847</v>
          </cell>
          <cell r="U15">
            <v>66678</v>
          </cell>
          <cell r="V15">
            <v>494722</v>
          </cell>
          <cell r="W15">
            <v>9999247</v>
          </cell>
          <cell r="X15">
            <v>0</v>
          </cell>
          <cell r="Y15">
            <v>0</v>
          </cell>
          <cell r="Z15">
            <v>0</v>
          </cell>
          <cell r="AA15">
            <v>0</v>
          </cell>
          <cell r="AB15">
            <v>9999247</v>
          </cell>
          <cell r="AD15">
            <v>416</v>
          </cell>
          <cell r="AI15">
            <v>0</v>
          </cell>
          <cell r="AM15">
            <v>0</v>
          </cell>
          <cell r="AN15">
            <v>0</v>
          </cell>
        </row>
        <row r="16">
          <cell r="A16">
            <v>417</v>
          </cell>
          <cell r="B16" t="str">
            <v>BRIDGE BOSTON</v>
          </cell>
          <cell r="C16">
            <v>335</v>
          </cell>
          <cell r="D16"/>
          <cell r="E16">
            <v>0</v>
          </cell>
          <cell r="F16">
            <v>335</v>
          </cell>
          <cell r="H16">
            <v>5657495</v>
          </cell>
          <cell r="I16">
            <v>0</v>
          </cell>
          <cell r="J16">
            <v>299155</v>
          </cell>
          <cell r="K16">
            <v>5956650</v>
          </cell>
          <cell r="L16">
            <v>0</v>
          </cell>
          <cell r="M16">
            <v>417</v>
          </cell>
          <cell r="N16">
            <v>335</v>
          </cell>
          <cell r="Q16">
            <v>0</v>
          </cell>
          <cell r="R16">
            <v>5657495</v>
          </cell>
          <cell r="S16">
            <v>0</v>
          </cell>
          <cell r="T16">
            <v>5657495</v>
          </cell>
          <cell r="U16">
            <v>0</v>
          </cell>
          <cell r="V16">
            <v>299155</v>
          </cell>
          <cell r="W16">
            <v>5956650</v>
          </cell>
          <cell r="X16">
            <v>0</v>
          </cell>
          <cell r="Y16">
            <v>0</v>
          </cell>
          <cell r="Z16">
            <v>0</v>
          </cell>
          <cell r="AA16">
            <v>0</v>
          </cell>
          <cell r="AB16">
            <v>5956650</v>
          </cell>
          <cell r="AD16">
            <v>417</v>
          </cell>
          <cell r="AI16">
            <v>0</v>
          </cell>
          <cell r="AM16">
            <v>0</v>
          </cell>
          <cell r="AN16">
            <v>0</v>
          </cell>
        </row>
        <row r="17">
          <cell r="A17">
            <v>418</v>
          </cell>
          <cell r="B17" t="str">
            <v>CHRISTA MCAULIFFE</v>
          </cell>
          <cell r="C17">
            <v>396</v>
          </cell>
          <cell r="D17"/>
          <cell r="E17">
            <v>0</v>
          </cell>
          <cell r="F17">
            <v>396</v>
          </cell>
          <cell r="H17">
            <v>5792417</v>
          </cell>
          <cell r="I17">
            <v>0</v>
          </cell>
          <cell r="J17">
            <v>353628</v>
          </cell>
          <cell r="K17">
            <v>6146045</v>
          </cell>
          <cell r="L17">
            <v>0</v>
          </cell>
          <cell r="M17">
            <v>418</v>
          </cell>
          <cell r="N17">
            <v>396</v>
          </cell>
          <cell r="Q17">
            <v>0</v>
          </cell>
          <cell r="R17">
            <v>5792417</v>
          </cell>
          <cell r="S17">
            <v>0</v>
          </cell>
          <cell r="T17">
            <v>5792417</v>
          </cell>
          <cell r="U17">
            <v>0</v>
          </cell>
          <cell r="V17">
            <v>353628</v>
          </cell>
          <cell r="W17">
            <v>6146045</v>
          </cell>
          <cell r="X17">
            <v>0</v>
          </cell>
          <cell r="Y17">
            <v>0</v>
          </cell>
          <cell r="Z17">
            <v>0</v>
          </cell>
          <cell r="AA17">
            <v>0</v>
          </cell>
          <cell r="AB17">
            <v>6146045</v>
          </cell>
          <cell r="AD17">
            <v>418</v>
          </cell>
          <cell r="AI17">
            <v>0</v>
          </cell>
          <cell r="AM17">
            <v>0</v>
          </cell>
          <cell r="AN17">
            <v>0</v>
          </cell>
        </row>
        <row r="18">
          <cell r="A18">
            <v>419</v>
          </cell>
          <cell r="B18" t="str">
            <v>HELEN Y. DAVIS LEADERSHIP ACADEMY</v>
          </cell>
          <cell r="C18">
            <v>216</v>
          </cell>
          <cell r="D18"/>
          <cell r="E18">
            <v>0</v>
          </cell>
          <cell r="F18">
            <v>216</v>
          </cell>
          <cell r="H18">
            <v>3478270</v>
          </cell>
          <cell r="I18">
            <v>0</v>
          </cell>
          <cell r="J18">
            <v>192888</v>
          </cell>
          <cell r="K18">
            <v>3671158</v>
          </cell>
          <cell r="L18">
            <v>0</v>
          </cell>
          <cell r="M18">
            <v>419</v>
          </cell>
          <cell r="N18">
            <v>216</v>
          </cell>
          <cell r="Q18">
            <v>0</v>
          </cell>
          <cell r="R18">
            <v>3478270</v>
          </cell>
          <cell r="S18">
            <v>0</v>
          </cell>
          <cell r="T18">
            <v>3478270</v>
          </cell>
          <cell r="U18">
            <v>0</v>
          </cell>
          <cell r="V18">
            <v>192888</v>
          </cell>
          <cell r="W18">
            <v>3671158</v>
          </cell>
          <cell r="X18">
            <v>0</v>
          </cell>
          <cell r="Y18">
            <v>0</v>
          </cell>
          <cell r="Z18">
            <v>0</v>
          </cell>
          <cell r="AA18">
            <v>0</v>
          </cell>
          <cell r="AB18">
            <v>3671158</v>
          </cell>
          <cell r="AD18">
            <v>419</v>
          </cell>
          <cell r="AI18">
            <v>0</v>
          </cell>
          <cell r="AM18">
            <v>0</v>
          </cell>
          <cell r="AN18">
            <v>0</v>
          </cell>
        </row>
        <row r="19">
          <cell r="A19">
            <v>420</v>
          </cell>
          <cell r="B19" t="str">
            <v>BENJAMIN BANNEKER</v>
          </cell>
          <cell r="C19">
            <v>350</v>
          </cell>
          <cell r="D19"/>
          <cell r="E19">
            <v>0</v>
          </cell>
          <cell r="F19">
            <v>350</v>
          </cell>
          <cell r="H19">
            <v>7868186.6888239868</v>
          </cell>
          <cell r="I19">
            <v>0</v>
          </cell>
          <cell r="J19">
            <v>312550</v>
          </cell>
          <cell r="K19">
            <v>8180736.6888239868</v>
          </cell>
          <cell r="L19">
            <v>0</v>
          </cell>
          <cell r="M19">
            <v>420</v>
          </cell>
          <cell r="N19">
            <v>350</v>
          </cell>
          <cell r="Q19">
            <v>12.888116171707122</v>
          </cell>
          <cell r="R19">
            <v>7702793.6888239868</v>
          </cell>
          <cell r="S19">
            <v>0</v>
          </cell>
          <cell r="T19">
            <v>7702793.6888239868</v>
          </cell>
          <cell r="U19">
            <v>0</v>
          </cell>
          <cell r="V19">
            <v>301039</v>
          </cell>
          <cell r="W19">
            <v>8003832.6888239868</v>
          </cell>
          <cell r="X19">
            <v>165393</v>
          </cell>
          <cell r="Y19">
            <v>0</v>
          </cell>
          <cell r="Z19">
            <v>11511</v>
          </cell>
          <cell r="AA19">
            <v>176904</v>
          </cell>
          <cell r="AB19">
            <v>8180736.6888239868</v>
          </cell>
          <cell r="AD19">
            <v>420</v>
          </cell>
          <cell r="AI19">
            <v>0</v>
          </cell>
          <cell r="AM19">
            <v>0</v>
          </cell>
          <cell r="AN19">
            <v>0</v>
          </cell>
        </row>
        <row r="20">
          <cell r="A20">
            <v>426</v>
          </cell>
          <cell r="B20" t="str">
            <v>COMMUNITY DAY - GATEWAY</v>
          </cell>
          <cell r="C20">
            <v>360</v>
          </cell>
          <cell r="D20"/>
          <cell r="E20">
            <v>0</v>
          </cell>
          <cell r="F20">
            <v>360</v>
          </cell>
          <cell r="H20">
            <v>4244476</v>
          </cell>
          <cell r="I20">
            <v>228794</v>
          </cell>
          <cell r="J20">
            <v>321480</v>
          </cell>
          <cell r="K20">
            <v>4794750</v>
          </cell>
          <cell r="L20">
            <v>0</v>
          </cell>
          <cell r="M20">
            <v>426</v>
          </cell>
          <cell r="N20">
            <v>360</v>
          </cell>
          <cell r="Q20">
            <v>0</v>
          </cell>
          <cell r="R20">
            <v>4244476</v>
          </cell>
          <cell r="S20">
            <v>0</v>
          </cell>
          <cell r="T20">
            <v>4244476</v>
          </cell>
          <cell r="U20">
            <v>228794</v>
          </cell>
          <cell r="V20">
            <v>321480</v>
          </cell>
          <cell r="W20">
            <v>4794750</v>
          </cell>
          <cell r="X20">
            <v>0</v>
          </cell>
          <cell r="Y20">
            <v>0</v>
          </cell>
          <cell r="Z20">
            <v>0</v>
          </cell>
          <cell r="AA20">
            <v>0</v>
          </cell>
          <cell r="AB20">
            <v>4794750</v>
          </cell>
          <cell r="AD20">
            <v>426</v>
          </cell>
          <cell r="AI20">
            <v>0</v>
          </cell>
          <cell r="AM20">
            <v>0</v>
          </cell>
          <cell r="AN20">
            <v>0</v>
          </cell>
        </row>
        <row r="21">
          <cell r="A21">
            <v>428</v>
          </cell>
          <cell r="B21" t="str">
            <v>BROOKE</v>
          </cell>
          <cell r="C21">
            <v>1894</v>
          </cell>
          <cell r="D21"/>
          <cell r="E21">
            <v>0</v>
          </cell>
          <cell r="F21">
            <v>1894</v>
          </cell>
          <cell r="H21">
            <v>29429603.592232872</v>
          </cell>
          <cell r="I21">
            <v>0</v>
          </cell>
          <cell r="J21">
            <v>1691342</v>
          </cell>
          <cell r="K21">
            <v>31120945.592232872</v>
          </cell>
          <cell r="L21">
            <v>0</v>
          </cell>
          <cell r="M21">
            <v>428</v>
          </cell>
          <cell r="N21">
            <v>1894</v>
          </cell>
          <cell r="Q21">
            <v>0.85510035843059007</v>
          </cell>
          <cell r="R21">
            <v>29417992.592232872</v>
          </cell>
          <cell r="S21">
            <v>0</v>
          </cell>
          <cell r="T21">
            <v>29417992.592232872</v>
          </cell>
          <cell r="U21">
            <v>0</v>
          </cell>
          <cell r="V21">
            <v>1690578</v>
          </cell>
          <cell r="W21">
            <v>31108570.592232872</v>
          </cell>
          <cell r="X21">
            <v>11611</v>
          </cell>
          <cell r="Y21">
            <v>0</v>
          </cell>
          <cell r="Z21">
            <v>764</v>
          </cell>
          <cell r="AA21">
            <v>12375</v>
          </cell>
          <cell r="AB21">
            <v>31120945.592232872</v>
          </cell>
          <cell r="AD21">
            <v>428</v>
          </cell>
          <cell r="AI21">
            <v>0</v>
          </cell>
          <cell r="AM21">
            <v>0</v>
          </cell>
          <cell r="AN21">
            <v>0</v>
          </cell>
        </row>
        <row r="22">
          <cell r="A22">
            <v>429</v>
          </cell>
          <cell r="B22" t="str">
            <v>KIPP ACADEMY LYNN</v>
          </cell>
          <cell r="C22">
            <v>1463</v>
          </cell>
          <cell r="D22"/>
          <cell r="E22">
            <v>0</v>
          </cell>
          <cell r="F22">
            <v>1463</v>
          </cell>
          <cell r="H22">
            <v>18740467</v>
          </cell>
          <cell r="I22">
            <v>1005087</v>
          </cell>
          <cell r="J22">
            <v>1306459</v>
          </cell>
          <cell r="K22">
            <v>21052013</v>
          </cell>
          <cell r="L22">
            <v>0</v>
          </cell>
          <cell r="M22">
            <v>429</v>
          </cell>
          <cell r="N22">
            <v>1463</v>
          </cell>
          <cell r="Q22">
            <v>0</v>
          </cell>
          <cell r="R22">
            <v>18740467</v>
          </cell>
          <cell r="S22">
            <v>0</v>
          </cell>
          <cell r="T22">
            <v>18740467</v>
          </cell>
          <cell r="U22">
            <v>1005087</v>
          </cell>
          <cell r="V22">
            <v>1306459</v>
          </cell>
          <cell r="W22">
            <v>21052013</v>
          </cell>
          <cell r="X22">
            <v>0</v>
          </cell>
          <cell r="Y22">
            <v>0</v>
          </cell>
          <cell r="Z22">
            <v>0</v>
          </cell>
          <cell r="AA22">
            <v>0</v>
          </cell>
          <cell r="AB22">
            <v>21052013</v>
          </cell>
          <cell r="AD22">
            <v>429</v>
          </cell>
          <cell r="AI22">
            <v>0</v>
          </cell>
          <cell r="AM22">
            <v>0</v>
          </cell>
          <cell r="AN22">
            <v>0</v>
          </cell>
        </row>
        <row r="23">
          <cell r="A23">
            <v>430</v>
          </cell>
          <cell r="B23" t="str">
            <v>ADVANCED MATH AND SCIENCE ACADEMY</v>
          </cell>
          <cell r="C23">
            <v>966</v>
          </cell>
          <cell r="D23"/>
          <cell r="E23">
            <v>0</v>
          </cell>
          <cell r="F23">
            <v>966</v>
          </cell>
          <cell r="H23">
            <v>13641261.064055279</v>
          </cell>
          <cell r="I23">
            <v>0</v>
          </cell>
          <cell r="J23">
            <v>862638</v>
          </cell>
          <cell r="K23">
            <v>14503899.064055279</v>
          </cell>
          <cell r="L23">
            <v>0</v>
          </cell>
          <cell r="M23">
            <v>430</v>
          </cell>
          <cell r="N23">
            <v>966</v>
          </cell>
          <cell r="Q23">
            <v>0.53147624632399337</v>
          </cell>
          <cell r="R23">
            <v>13633630.064055279</v>
          </cell>
          <cell r="S23">
            <v>0</v>
          </cell>
          <cell r="T23">
            <v>13633630.064055279</v>
          </cell>
          <cell r="U23">
            <v>0</v>
          </cell>
          <cell r="V23">
            <v>862164</v>
          </cell>
          <cell r="W23">
            <v>14495794.064055281</v>
          </cell>
          <cell r="X23">
            <v>7631</v>
          </cell>
          <cell r="Y23">
            <v>0</v>
          </cell>
          <cell r="Z23">
            <v>474</v>
          </cell>
          <cell r="AA23">
            <v>8105</v>
          </cell>
          <cell r="AB23">
            <v>14503899.064055281</v>
          </cell>
          <cell r="AD23">
            <v>430</v>
          </cell>
          <cell r="AI23">
            <v>0</v>
          </cell>
          <cell r="AM23">
            <v>0</v>
          </cell>
          <cell r="AN23">
            <v>0</v>
          </cell>
        </row>
        <row r="24">
          <cell r="A24">
            <v>431</v>
          </cell>
          <cell r="B24" t="str">
            <v>COMMUNITY DAY - R. KINGMAN WEBSTER</v>
          </cell>
          <cell r="C24">
            <v>360</v>
          </cell>
          <cell r="D24"/>
          <cell r="E24">
            <v>0</v>
          </cell>
          <cell r="F24">
            <v>360</v>
          </cell>
          <cell r="H24">
            <v>4196772</v>
          </cell>
          <cell r="I24">
            <v>229211</v>
          </cell>
          <cell r="J24">
            <v>321480</v>
          </cell>
          <cell r="K24">
            <v>4747463</v>
          </cell>
          <cell r="L24">
            <v>0</v>
          </cell>
          <cell r="M24">
            <v>431</v>
          </cell>
          <cell r="N24">
            <v>360</v>
          </cell>
          <cell r="Q24">
            <v>0</v>
          </cell>
          <cell r="R24">
            <v>4196772</v>
          </cell>
          <cell r="S24">
            <v>0</v>
          </cell>
          <cell r="T24">
            <v>4196772</v>
          </cell>
          <cell r="U24">
            <v>229211</v>
          </cell>
          <cell r="V24">
            <v>321480</v>
          </cell>
          <cell r="W24">
            <v>4747463</v>
          </cell>
          <cell r="X24">
            <v>0</v>
          </cell>
          <cell r="Y24">
            <v>0</v>
          </cell>
          <cell r="Z24">
            <v>0</v>
          </cell>
          <cell r="AA24">
            <v>0</v>
          </cell>
          <cell r="AB24">
            <v>4747463</v>
          </cell>
          <cell r="AD24">
            <v>431</v>
          </cell>
          <cell r="AI24">
            <v>0</v>
          </cell>
          <cell r="AM24">
            <v>0</v>
          </cell>
          <cell r="AN24">
            <v>0</v>
          </cell>
        </row>
        <row r="25">
          <cell r="A25">
            <v>432</v>
          </cell>
          <cell r="B25" t="str">
            <v>CAPE COD LIGHTHOUSE</v>
          </cell>
          <cell r="C25">
            <v>232</v>
          </cell>
          <cell r="D25"/>
          <cell r="E25">
            <v>0</v>
          </cell>
          <cell r="F25">
            <v>232</v>
          </cell>
          <cell r="H25">
            <v>3447465</v>
          </cell>
          <cell r="I25">
            <v>0</v>
          </cell>
          <cell r="J25">
            <v>207176</v>
          </cell>
          <cell r="K25">
            <v>3654641</v>
          </cell>
          <cell r="L25">
            <v>0</v>
          </cell>
          <cell r="M25">
            <v>432</v>
          </cell>
          <cell r="N25">
            <v>232</v>
          </cell>
          <cell r="Q25">
            <v>0</v>
          </cell>
          <cell r="R25">
            <v>3447465</v>
          </cell>
          <cell r="S25">
            <v>0</v>
          </cell>
          <cell r="T25">
            <v>3447465</v>
          </cell>
          <cell r="U25">
            <v>0</v>
          </cell>
          <cell r="V25">
            <v>207176</v>
          </cell>
          <cell r="W25">
            <v>3654641</v>
          </cell>
          <cell r="X25">
            <v>0</v>
          </cell>
          <cell r="Y25">
            <v>0</v>
          </cell>
          <cell r="Z25">
            <v>0</v>
          </cell>
          <cell r="AA25">
            <v>0</v>
          </cell>
          <cell r="AB25">
            <v>3654641</v>
          </cell>
          <cell r="AD25">
            <v>432</v>
          </cell>
          <cell r="AI25">
            <v>0</v>
          </cell>
          <cell r="AM25">
            <v>0</v>
          </cell>
          <cell r="AN25">
            <v>0</v>
          </cell>
        </row>
        <row r="26">
          <cell r="A26">
            <v>435</v>
          </cell>
          <cell r="B26" t="str">
            <v>INNOVATION ACADEMY</v>
          </cell>
          <cell r="C26">
            <v>800</v>
          </cell>
          <cell r="D26"/>
          <cell r="E26">
            <v>0</v>
          </cell>
          <cell r="F26">
            <v>800</v>
          </cell>
          <cell r="H26">
            <v>9727500</v>
          </cell>
          <cell r="I26">
            <v>0</v>
          </cell>
          <cell r="J26">
            <v>714400</v>
          </cell>
          <cell r="K26">
            <v>10441900</v>
          </cell>
          <cell r="L26">
            <v>0</v>
          </cell>
          <cell r="M26">
            <v>435</v>
          </cell>
          <cell r="N26">
            <v>800</v>
          </cell>
          <cell r="Q26">
            <v>0</v>
          </cell>
          <cell r="R26">
            <v>9727500</v>
          </cell>
          <cell r="S26">
            <v>0</v>
          </cell>
          <cell r="T26">
            <v>9727500</v>
          </cell>
          <cell r="U26">
            <v>0</v>
          </cell>
          <cell r="V26">
            <v>714400</v>
          </cell>
          <cell r="W26">
            <v>10441900</v>
          </cell>
          <cell r="X26">
            <v>0</v>
          </cell>
          <cell r="Y26">
            <v>0</v>
          </cell>
          <cell r="Z26">
            <v>0</v>
          </cell>
          <cell r="AA26">
            <v>0</v>
          </cell>
          <cell r="AB26">
            <v>10441900</v>
          </cell>
          <cell r="AD26">
            <v>435</v>
          </cell>
          <cell r="AI26">
            <v>0</v>
          </cell>
          <cell r="AM26">
            <v>0</v>
          </cell>
          <cell r="AN26">
            <v>0</v>
          </cell>
        </row>
        <row r="27">
          <cell r="A27">
            <v>436</v>
          </cell>
          <cell r="B27" t="str">
            <v>COMMUNITY CS OF CAMBRIDGE</v>
          </cell>
          <cell r="C27">
            <v>380</v>
          </cell>
          <cell r="D27"/>
          <cell r="E27">
            <v>0</v>
          </cell>
          <cell r="F27">
            <v>380</v>
          </cell>
          <cell r="H27">
            <v>8526233.6305462699</v>
          </cell>
          <cell r="I27">
            <v>0</v>
          </cell>
          <cell r="J27">
            <v>339340</v>
          </cell>
          <cell r="K27">
            <v>8865573.6305462699</v>
          </cell>
          <cell r="L27">
            <v>0</v>
          </cell>
          <cell r="M27">
            <v>436</v>
          </cell>
          <cell r="N27">
            <v>380</v>
          </cell>
          <cell r="Q27">
            <v>14.841911109096706</v>
          </cell>
          <cell r="R27">
            <v>8350448.6305462699</v>
          </cell>
          <cell r="S27">
            <v>0</v>
          </cell>
          <cell r="T27">
            <v>8350448.6305462699</v>
          </cell>
          <cell r="U27">
            <v>0</v>
          </cell>
          <cell r="V27">
            <v>326086</v>
          </cell>
          <cell r="W27">
            <v>8676534.6305462699</v>
          </cell>
          <cell r="X27">
            <v>175785</v>
          </cell>
          <cell r="Y27">
            <v>0</v>
          </cell>
          <cell r="Z27">
            <v>13254</v>
          </cell>
          <cell r="AA27">
            <v>189039</v>
          </cell>
          <cell r="AB27">
            <v>8865573.6305462699</v>
          </cell>
          <cell r="AD27">
            <v>436</v>
          </cell>
          <cell r="AI27">
            <v>0</v>
          </cell>
          <cell r="AM27">
            <v>0</v>
          </cell>
          <cell r="AN27">
            <v>0</v>
          </cell>
        </row>
        <row r="28">
          <cell r="A28">
            <v>437</v>
          </cell>
          <cell r="B28" t="str">
            <v>CITY ON A HILL - CIRCUIT ST</v>
          </cell>
          <cell r="C28">
            <v>280</v>
          </cell>
          <cell r="D28"/>
          <cell r="E28">
            <v>0</v>
          </cell>
          <cell r="F28">
            <v>280</v>
          </cell>
          <cell r="H28">
            <v>5210918</v>
          </cell>
          <cell r="I28">
            <v>186984</v>
          </cell>
          <cell r="J28">
            <v>250040</v>
          </cell>
          <cell r="K28">
            <v>5647942</v>
          </cell>
          <cell r="L28">
            <v>0</v>
          </cell>
          <cell r="M28">
            <v>437</v>
          </cell>
          <cell r="N28">
            <v>280</v>
          </cell>
          <cell r="Q28">
            <v>0</v>
          </cell>
          <cell r="R28">
            <v>5210918</v>
          </cell>
          <cell r="S28">
            <v>0</v>
          </cell>
          <cell r="T28">
            <v>5210918</v>
          </cell>
          <cell r="U28">
            <v>186984</v>
          </cell>
          <cell r="V28">
            <v>250040</v>
          </cell>
          <cell r="W28">
            <v>5647942</v>
          </cell>
          <cell r="X28">
            <v>0</v>
          </cell>
          <cell r="Y28">
            <v>0</v>
          </cell>
          <cell r="Z28">
            <v>0</v>
          </cell>
          <cell r="AA28">
            <v>0</v>
          </cell>
          <cell r="AB28">
            <v>5647942</v>
          </cell>
          <cell r="AD28">
            <v>437</v>
          </cell>
          <cell r="AI28">
            <v>0</v>
          </cell>
          <cell r="AM28">
            <v>0</v>
          </cell>
          <cell r="AN28">
            <v>0</v>
          </cell>
        </row>
        <row r="29">
          <cell r="A29">
            <v>438</v>
          </cell>
          <cell r="B29" t="str">
            <v>CODMAN ACADEMY</v>
          </cell>
          <cell r="C29">
            <v>345</v>
          </cell>
          <cell r="D29"/>
          <cell r="E29">
            <v>0</v>
          </cell>
          <cell r="F29">
            <v>345</v>
          </cell>
          <cell r="H29">
            <v>5802976</v>
          </cell>
          <cell r="I29">
            <v>36930</v>
          </cell>
          <cell r="J29">
            <v>308085</v>
          </cell>
          <cell r="K29">
            <v>6147991</v>
          </cell>
          <cell r="L29">
            <v>0</v>
          </cell>
          <cell r="M29">
            <v>438</v>
          </cell>
          <cell r="N29">
            <v>345</v>
          </cell>
          <cell r="Q29">
            <v>0</v>
          </cell>
          <cell r="R29">
            <v>5802976</v>
          </cell>
          <cell r="S29">
            <v>0</v>
          </cell>
          <cell r="T29">
            <v>5802976</v>
          </cell>
          <cell r="U29">
            <v>36930</v>
          </cell>
          <cell r="V29">
            <v>308085</v>
          </cell>
          <cell r="W29">
            <v>6147991</v>
          </cell>
          <cell r="X29">
            <v>0</v>
          </cell>
          <cell r="Y29">
            <v>0</v>
          </cell>
          <cell r="Z29">
            <v>0</v>
          </cell>
          <cell r="AA29">
            <v>0</v>
          </cell>
          <cell r="AB29">
            <v>6147991</v>
          </cell>
          <cell r="AD29">
            <v>438</v>
          </cell>
          <cell r="AI29">
            <v>0</v>
          </cell>
          <cell r="AM29">
            <v>0</v>
          </cell>
          <cell r="AN29">
            <v>0</v>
          </cell>
        </row>
        <row r="30">
          <cell r="A30">
            <v>439</v>
          </cell>
          <cell r="B30" t="str">
            <v>CONSERVATORY LAB</v>
          </cell>
          <cell r="C30">
            <v>444</v>
          </cell>
          <cell r="D30"/>
          <cell r="E30">
            <v>0</v>
          </cell>
          <cell r="F30">
            <v>444</v>
          </cell>
          <cell r="H30">
            <v>7016976</v>
          </cell>
          <cell r="I30">
            <v>0</v>
          </cell>
          <cell r="J30">
            <v>396492</v>
          </cell>
          <cell r="K30">
            <v>7413468</v>
          </cell>
          <cell r="L30">
            <v>0</v>
          </cell>
          <cell r="M30">
            <v>439</v>
          </cell>
          <cell r="N30">
            <v>444</v>
          </cell>
          <cell r="Q30">
            <v>0</v>
          </cell>
          <cell r="R30">
            <v>7016976</v>
          </cell>
          <cell r="S30">
            <v>0</v>
          </cell>
          <cell r="T30">
            <v>7016976</v>
          </cell>
          <cell r="U30">
            <v>0</v>
          </cell>
          <cell r="V30">
            <v>396492</v>
          </cell>
          <cell r="W30">
            <v>7413468</v>
          </cell>
          <cell r="X30">
            <v>0</v>
          </cell>
          <cell r="Y30">
            <v>0</v>
          </cell>
          <cell r="Z30">
            <v>0</v>
          </cell>
          <cell r="AA30">
            <v>0</v>
          </cell>
          <cell r="AB30">
            <v>7413468</v>
          </cell>
          <cell r="AD30">
            <v>439</v>
          </cell>
          <cell r="AI30">
            <v>0</v>
          </cell>
          <cell r="AM30">
            <v>0</v>
          </cell>
          <cell r="AN30">
            <v>0</v>
          </cell>
        </row>
        <row r="31">
          <cell r="A31">
            <v>440</v>
          </cell>
          <cell r="B31" t="str">
            <v>COMMUNITY DAY - PROSPECT</v>
          </cell>
          <cell r="C31">
            <v>400</v>
          </cell>
          <cell r="D31"/>
          <cell r="E31">
            <v>0</v>
          </cell>
          <cell r="F31">
            <v>400</v>
          </cell>
          <cell r="H31">
            <v>4776302</v>
          </cell>
          <cell r="I31">
            <v>109013</v>
          </cell>
          <cell r="J31">
            <v>357200</v>
          </cell>
          <cell r="K31">
            <v>5242515</v>
          </cell>
          <cell r="L31">
            <v>0</v>
          </cell>
          <cell r="M31">
            <v>440</v>
          </cell>
          <cell r="N31">
            <v>400</v>
          </cell>
          <cell r="Q31">
            <v>0</v>
          </cell>
          <cell r="R31">
            <v>4776302</v>
          </cell>
          <cell r="S31">
            <v>0</v>
          </cell>
          <cell r="T31">
            <v>4776302</v>
          </cell>
          <cell r="U31">
            <v>109013</v>
          </cell>
          <cell r="V31">
            <v>357200</v>
          </cell>
          <cell r="W31">
            <v>5242515</v>
          </cell>
          <cell r="X31">
            <v>0</v>
          </cell>
          <cell r="Y31">
            <v>0</v>
          </cell>
          <cell r="Z31">
            <v>0</v>
          </cell>
          <cell r="AA31">
            <v>0</v>
          </cell>
          <cell r="AB31">
            <v>5242515</v>
          </cell>
          <cell r="AD31">
            <v>440</v>
          </cell>
          <cell r="AI31">
            <v>0</v>
          </cell>
          <cell r="AM31">
            <v>0</v>
          </cell>
          <cell r="AN31">
            <v>0</v>
          </cell>
        </row>
        <row r="32">
          <cell r="A32">
            <v>441</v>
          </cell>
          <cell r="B32" t="str">
            <v>SABIS INTERNATIONAL</v>
          </cell>
          <cell r="C32">
            <v>1574</v>
          </cell>
          <cell r="D32"/>
          <cell r="E32">
            <v>0</v>
          </cell>
          <cell r="F32">
            <v>1574</v>
          </cell>
          <cell r="H32">
            <v>17287435</v>
          </cell>
          <cell r="I32">
            <v>0</v>
          </cell>
          <cell r="J32">
            <v>1405582</v>
          </cell>
          <cell r="K32">
            <v>18693017</v>
          </cell>
          <cell r="L32">
            <v>0</v>
          </cell>
          <cell r="M32">
            <v>441</v>
          </cell>
          <cell r="N32">
            <v>1574</v>
          </cell>
          <cell r="Q32">
            <v>0</v>
          </cell>
          <cell r="R32">
            <v>17287435</v>
          </cell>
          <cell r="S32">
            <v>0</v>
          </cell>
          <cell r="T32">
            <v>17287435</v>
          </cell>
          <cell r="U32">
            <v>0</v>
          </cell>
          <cell r="V32">
            <v>1405582</v>
          </cell>
          <cell r="W32">
            <v>18693017</v>
          </cell>
          <cell r="X32">
            <v>0</v>
          </cell>
          <cell r="Y32">
            <v>0</v>
          </cell>
          <cell r="Z32">
            <v>0</v>
          </cell>
          <cell r="AA32">
            <v>0</v>
          </cell>
          <cell r="AB32">
            <v>18693017</v>
          </cell>
          <cell r="AD32">
            <v>441</v>
          </cell>
          <cell r="AI32">
            <v>0</v>
          </cell>
          <cell r="AM32">
            <v>0</v>
          </cell>
          <cell r="AN32">
            <v>0</v>
          </cell>
        </row>
        <row r="33">
          <cell r="A33">
            <v>444</v>
          </cell>
          <cell r="B33" t="str">
            <v>NEIGHBORHOOD HOUSE</v>
          </cell>
          <cell r="C33">
            <v>656</v>
          </cell>
          <cell r="D33"/>
          <cell r="E33">
            <v>0</v>
          </cell>
          <cell r="F33">
            <v>656</v>
          </cell>
          <cell r="H33">
            <v>10018860</v>
          </cell>
          <cell r="I33">
            <v>0</v>
          </cell>
          <cell r="J33">
            <v>585808</v>
          </cell>
          <cell r="K33">
            <v>10604668</v>
          </cell>
          <cell r="L33">
            <v>0</v>
          </cell>
          <cell r="M33">
            <v>444</v>
          </cell>
          <cell r="N33">
            <v>656</v>
          </cell>
          <cell r="Q33">
            <v>0</v>
          </cell>
          <cell r="R33">
            <v>10018860</v>
          </cell>
          <cell r="S33">
            <v>0</v>
          </cell>
          <cell r="T33">
            <v>10018860</v>
          </cell>
          <cell r="U33">
            <v>0</v>
          </cell>
          <cell r="V33">
            <v>585808</v>
          </cell>
          <cell r="W33">
            <v>10604668</v>
          </cell>
          <cell r="X33">
            <v>0</v>
          </cell>
          <cell r="Y33">
            <v>0</v>
          </cell>
          <cell r="Z33">
            <v>0</v>
          </cell>
          <cell r="AA33">
            <v>0</v>
          </cell>
          <cell r="AB33">
            <v>10604668</v>
          </cell>
          <cell r="AD33">
            <v>444</v>
          </cell>
          <cell r="AI33">
            <v>0</v>
          </cell>
          <cell r="AM33">
            <v>0</v>
          </cell>
          <cell r="AN33">
            <v>0</v>
          </cell>
        </row>
        <row r="34">
          <cell r="A34">
            <v>445</v>
          </cell>
          <cell r="B34" t="str">
            <v>ABBY KELLEY FOSTER</v>
          </cell>
          <cell r="C34">
            <v>1426</v>
          </cell>
          <cell r="D34"/>
          <cell r="E34">
            <v>0</v>
          </cell>
          <cell r="F34">
            <v>1426</v>
          </cell>
          <cell r="H34">
            <v>16121891</v>
          </cell>
          <cell r="I34">
            <v>923431</v>
          </cell>
          <cell r="J34">
            <v>1273418</v>
          </cell>
          <cell r="K34">
            <v>18318740</v>
          </cell>
          <cell r="L34">
            <v>0</v>
          </cell>
          <cell r="M34">
            <v>445</v>
          </cell>
          <cell r="N34">
            <v>1426</v>
          </cell>
          <cell r="Q34">
            <v>0</v>
          </cell>
          <cell r="R34">
            <v>16121891</v>
          </cell>
          <cell r="S34">
            <v>0</v>
          </cell>
          <cell r="T34">
            <v>16121891</v>
          </cell>
          <cell r="U34">
            <v>923431</v>
          </cell>
          <cell r="V34">
            <v>1273418</v>
          </cell>
          <cell r="W34">
            <v>18318740</v>
          </cell>
          <cell r="X34">
            <v>0</v>
          </cell>
          <cell r="Y34">
            <v>0</v>
          </cell>
          <cell r="Z34">
            <v>0</v>
          </cell>
          <cell r="AA34">
            <v>0</v>
          </cell>
          <cell r="AB34">
            <v>18318740</v>
          </cell>
          <cell r="AD34">
            <v>445</v>
          </cell>
          <cell r="AI34">
            <v>0</v>
          </cell>
          <cell r="AM34">
            <v>0</v>
          </cell>
          <cell r="AN34">
            <v>0</v>
          </cell>
        </row>
        <row r="35">
          <cell r="A35">
            <v>446</v>
          </cell>
          <cell r="B35" t="str">
            <v>FOXBOROUGH REGIONAL</v>
          </cell>
          <cell r="C35">
            <v>1641</v>
          </cell>
          <cell r="D35"/>
          <cell r="E35">
            <v>0</v>
          </cell>
          <cell r="F35">
            <v>1641</v>
          </cell>
          <cell r="H35">
            <v>20952839</v>
          </cell>
          <cell r="I35">
            <v>0</v>
          </cell>
          <cell r="J35">
            <v>1465413</v>
          </cell>
          <cell r="K35">
            <v>22418252</v>
          </cell>
          <cell r="L35">
            <v>0</v>
          </cell>
          <cell r="M35">
            <v>446</v>
          </cell>
          <cell r="N35">
            <v>1641</v>
          </cell>
          <cell r="Q35">
            <v>0</v>
          </cell>
          <cell r="R35">
            <v>20952839</v>
          </cell>
          <cell r="S35">
            <v>0</v>
          </cell>
          <cell r="T35">
            <v>20952839</v>
          </cell>
          <cell r="U35">
            <v>0</v>
          </cell>
          <cell r="V35">
            <v>1465413</v>
          </cell>
          <cell r="W35">
            <v>22418252</v>
          </cell>
          <cell r="X35">
            <v>0</v>
          </cell>
          <cell r="Y35">
            <v>0</v>
          </cell>
          <cell r="Z35">
            <v>0</v>
          </cell>
          <cell r="AA35">
            <v>0</v>
          </cell>
          <cell r="AB35">
            <v>22418252</v>
          </cell>
          <cell r="AD35">
            <v>446</v>
          </cell>
          <cell r="AI35">
            <v>0</v>
          </cell>
          <cell r="AM35">
            <v>0</v>
          </cell>
          <cell r="AN35">
            <v>0</v>
          </cell>
        </row>
        <row r="36">
          <cell r="A36">
            <v>447</v>
          </cell>
          <cell r="B36" t="str">
            <v>BENJAMIN FRANKLIN CLASSICAL</v>
          </cell>
          <cell r="C36">
            <v>456</v>
          </cell>
          <cell r="D36"/>
          <cell r="E36">
            <v>0</v>
          </cell>
          <cell r="F36">
            <v>456</v>
          </cell>
          <cell r="H36">
            <v>5483086</v>
          </cell>
          <cell r="I36">
            <v>0</v>
          </cell>
          <cell r="J36">
            <v>407208</v>
          </cell>
          <cell r="K36">
            <v>5890294</v>
          </cell>
          <cell r="L36">
            <v>0</v>
          </cell>
          <cell r="M36">
            <v>447</v>
          </cell>
          <cell r="N36">
            <v>456</v>
          </cell>
          <cell r="Q36">
            <v>0</v>
          </cell>
          <cell r="R36">
            <v>5483086</v>
          </cell>
          <cell r="S36">
            <v>0</v>
          </cell>
          <cell r="T36">
            <v>5483086</v>
          </cell>
          <cell r="U36">
            <v>0</v>
          </cell>
          <cell r="V36">
            <v>407208</v>
          </cell>
          <cell r="W36">
            <v>5890294</v>
          </cell>
          <cell r="X36">
            <v>0</v>
          </cell>
          <cell r="Y36">
            <v>0</v>
          </cell>
          <cell r="Z36">
            <v>0</v>
          </cell>
          <cell r="AA36">
            <v>0</v>
          </cell>
          <cell r="AB36">
            <v>5890294</v>
          </cell>
          <cell r="AD36">
            <v>447</v>
          </cell>
          <cell r="AI36">
            <v>0</v>
          </cell>
          <cell r="AM36">
            <v>0</v>
          </cell>
          <cell r="AN36">
            <v>0</v>
          </cell>
        </row>
        <row r="37">
          <cell r="A37">
            <v>449</v>
          </cell>
          <cell r="B37" t="str">
            <v>BOSTON COLLEGIATE</v>
          </cell>
          <cell r="C37">
            <v>700</v>
          </cell>
          <cell r="D37"/>
          <cell r="E37">
            <v>0</v>
          </cell>
          <cell r="F37">
            <v>700</v>
          </cell>
          <cell r="H37">
            <v>10767243</v>
          </cell>
          <cell r="I37">
            <v>0</v>
          </cell>
          <cell r="J37">
            <v>625100</v>
          </cell>
          <cell r="K37">
            <v>11392343</v>
          </cell>
          <cell r="L37">
            <v>0</v>
          </cell>
          <cell r="M37">
            <v>449</v>
          </cell>
          <cell r="N37">
            <v>700</v>
          </cell>
          <cell r="Q37">
            <v>0</v>
          </cell>
          <cell r="R37">
            <v>10767243</v>
          </cell>
          <cell r="S37">
            <v>0</v>
          </cell>
          <cell r="T37">
            <v>10767243</v>
          </cell>
          <cell r="U37">
            <v>0</v>
          </cell>
          <cell r="V37">
            <v>625100</v>
          </cell>
          <cell r="W37">
            <v>11392343</v>
          </cell>
          <cell r="X37">
            <v>0</v>
          </cell>
          <cell r="Y37">
            <v>0</v>
          </cell>
          <cell r="Z37">
            <v>0</v>
          </cell>
          <cell r="AA37">
            <v>0</v>
          </cell>
          <cell r="AB37">
            <v>11392343</v>
          </cell>
          <cell r="AD37">
            <v>449</v>
          </cell>
          <cell r="AI37">
            <v>0</v>
          </cell>
          <cell r="AM37">
            <v>0</v>
          </cell>
          <cell r="AN37">
            <v>0</v>
          </cell>
        </row>
        <row r="38">
          <cell r="A38">
            <v>450</v>
          </cell>
          <cell r="B38" t="str">
            <v>HILLTOWN COOPERATIVE</v>
          </cell>
          <cell r="C38">
            <v>218</v>
          </cell>
          <cell r="D38"/>
          <cell r="E38">
            <v>0</v>
          </cell>
          <cell r="F38">
            <v>218</v>
          </cell>
          <cell r="H38">
            <v>2757500</v>
          </cell>
          <cell r="I38">
            <v>0</v>
          </cell>
          <cell r="J38">
            <v>194674</v>
          </cell>
          <cell r="K38">
            <v>2952174</v>
          </cell>
          <cell r="L38">
            <v>0</v>
          </cell>
          <cell r="M38">
            <v>450</v>
          </cell>
          <cell r="N38">
            <v>218</v>
          </cell>
          <cell r="Q38">
            <v>0</v>
          </cell>
          <cell r="R38">
            <v>2757500</v>
          </cell>
          <cell r="S38">
            <v>0</v>
          </cell>
          <cell r="T38">
            <v>2757500</v>
          </cell>
          <cell r="U38">
            <v>0</v>
          </cell>
          <cell r="V38">
            <v>194674</v>
          </cell>
          <cell r="W38">
            <v>2952174</v>
          </cell>
          <cell r="X38">
            <v>0</v>
          </cell>
          <cell r="Y38">
            <v>0</v>
          </cell>
          <cell r="Z38">
            <v>0</v>
          </cell>
          <cell r="AA38">
            <v>0</v>
          </cell>
          <cell r="AB38">
            <v>2952174</v>
          </cell>
          <cell r="AD38">
            <v>450</v>
          </cell>
          <cell r="AI38">
            <v>0</v>
          </cell>
          <cell r="AM38">
            <v>0</v>
          </cell>
          <cell r="AN38">
            <v>0</v>
          </cell>
        </row>
        <row r="39">
          <cell r="A39">
            <v>453</v>
          </cell>
          <cell r="B39" t="str">
            <v>HOLYOKE COMMUNITY</v>
          </cell>
          <cell r="C39">
            <v>702</v>
          </cell>
          <cell r="D39"/>
          <cell r="E39">
            <v>0</v>
          </cell>
          <cell r="F39">
            <v>702</v>
          </cell>
          <cell r="H39">
            <v>8575106</v>
          </cell>
          <cell r="I39">
            <v>491329</v>
          </cell>
          <cell r="J39">
            <v>626886</v>
          </cell>
          <cell r="K39">
            <v>9693321</v>
          </cell>
          <cell r="L39">
            <v>0</v>
          </cell>
          <cell r="M39">
            <v>453</v>
          </cell>
          <cell r="N39">
            <v>702</v>
          </cell>
          <cell r="Q39">
            <v>0</v>
          </cell>
          <cell r="R39">
            <v>8575106</v>
          </cell>
          <cell r="S39">
            <v>0</v>
          </cell>
          <cell r="T39">
            <v>8575106</v>
          </cell>
          <cell r="U39">
            <v>491329</v>
          </cell>
          <cell r="V39">
            <v>626886</v>
          </cell>
          <cell r="W39">
            <v>9693321</v>
          </cell>
          <cell r="X39">
            <v>0</v>
          </cell>
          <cell r="Y39">
            <v>0</v>
          </cell>
          <cell r="Z39">
            <v>0</v>
          </cell>
          <cell r="AA39">
            <v>0</v>
          </cell>
          <cell r="AB39">
            <v>9693321</v>
          </cell>
          <cell r="AD39">
            <v>453</v>
          </cell>
          <cell r="AI39">
            <v>0</v>
          </cell>
          <cell r="AM39">
            <v>0</v>
          </cell>
          <cell r="AN39">
            <v>0</v>
          </cell>
        </row>
        <row r="40">
          <cell r="A40">
            <v>454</v>
          </cell>
          <cell r="B40" t="str">
            <v>LAWRENCE FAMILY DEVELOPMENT</v>
          </cell>
          <cell r="C40">
            <v>760</v>
          </cell>
          <cell r="D40"/>
          <cell r="E40">
            <v>0</v>
          </cell>
          <cell r="F40">
            <v>760</v>
          </cell>
          <cell r="H40">
            <v>9123774</v>
          </cell>
          <cell r="I40">
            <v>161081</v>
          </cell>
          <cell r="J40">
            <v>678680</v>
          </cell>
          <cell r="K40">
            <v>9963535</v>
          </cell>
          <cell r="L40">
            <v>0</v>
          </cell>
          <cell r="M40">
            <v>454</v>
          </cell>
          <cell r="N40">
            <v>760</v>
          </cell>
          <cell r="Q40">
            <v>0</v>
          </cell>
          <cell r="R40">
            <v>9123774</v>
          </cell>
          <cell r="S40">
            <v>0</v>
          </cell>
          <cell r="T40">
            <v>9123774</v>
          </cell>
          <cell r="U40">
            <v>161081</v>
          </cell>
          <cell r="V40">
            <v>678680</v>
          </cell>
          <cell r="W40">
            <v>9963535</v>
          </cell>
          <cell r="X40">
            <v>0</v>
          </cell>
          <cell r="Y40">
            <v>0</v>
          </cell>
          <cell r="Z40">
            <v>0</v>
          </cell>
          <cell r="AA40">
            <v>0</v>
          </cell>
          <cell r="AB40">
            <v>9963535</v>
          </cell>
          <cell r="AD40">
            <v>454</v>
          </cell>
          <cell r="AI40">
            <v>0</v>
          </cell>
          <cell r="AM40">
            <v>0</v>
          </cell>
          <cell r="AN40">
            <v>0</v>
          </cell>
        </row>
        <row r="41">
          <cell r="A41">
            <v>455</v>
          </cell>
          <cell r="B41" t="str">
            <v>HILL VIEW MONTESSORI</v>
          </cell>
          <cell r="C41">
            <v>306</v>
          </cell>
          <cell r="D41"/>
          <cell r="E41">
            <v>0</v>
          </cell>
          <cell r="F41">
            <v>306</v>
          </cell>
          <cell r="H41">
            <v>3073265</v>
          </cell>
          <cell r="I41">
            <v>0</v>
          </cell>
          <cell r="J41">
            <v>273258</v>
          </cell>
          <cell r="K41">
            <v>3346523</v>
          </cell>
          <cell r="L41">
            <v>0</v>
          </cell>
          <cell r="M41">
            <v>455</v>
          </cell>
          <cell r="N41">
            <v>306</v>
          </cell>
          <cell r="Q41">
            <v>0</v>
          </cell>
          <cell r="R41">
            <v>3073265</v>
          </cell>
          <cell r="S41">
            <v>0</v>
          </cell>
          <cell r="T41">
            <v>3073265</v>
          </cell>
          <cell r="U41">
            <v>0</v>
          </cell>
          <cell r="V41">
            <v>273258</v>
          </cell>
          <cell r="W41">
            <v>3346523</v>
          </cell>
          <cell r="X41">
            <v>0</v>
          </cell>
          <cell r="Y41">
            <v>0</v>
          </cell>
          <cell r="Z41">
            <v>0</v>
          </cell>
          <cell r="AA41">
            <v>0</v>
          </cell>
          <cell r="AB41">
            <v>3346523</v>
          </cell>
          <cell r="AD41">
            <v>455</v>
          </cell>
          <cell r="AI41">
            <v>0</v>
          </cell>
          <cell r="AM41">
            <v>0</v>
          </cell>
          <cell r="AN41">
            <v>0</v>
          </cell>
        </row>
        <row r="42">
          <cell r="A42">
            <v>456</v>
          </cell>
          <cell r="B42" t="str">
            <v>LOWELL COMMUNITY</v>
          </cell>
          <cell r="C42">
            <v>800</v>
          </cell>
          <cell r="D42"/>
          <cell r="E42">
            <v>0</v>
          </cell>
          <cell r="F42">
            <v>800</v>
          </cell>
          <cell r="H42">
            <v>10046437.697843678</v>
          </cell>
          <cell r="I42">
            <v>0</v>
          </cell>
          <cell r="J42">
            <v>714400</v>
          </cell>
          <cell r="K42">
            <v>10760837.697843678</v>
          </cell>
          <cell r="L42">
            <v>0</v>
          </cell>
          <cell r="M42">
            <v>456</v>
          </cell>
          <cell r="N42">
            <v>800</v>
          </cell>
          <cell r="Q42">
            <v>5.4980301343861393E-2</v>
          </cell>
          <cell r="R42">
            <v>10045606.697843678</v>
          </cell>
          <cell r="S42">
            <v>0</v>
          </cell>
          <cell r="T42">
            <v>10045606.697843678</v>
          </cell>
          <cell r="U42">
            <v>0</v>
          </cell>
          <cell r="V42">
            <v>714352</v>
          </cell>
          <cell r="W42">
            <v>10759958.697843678</v>
          </cell>
          <cell r="X42">
            <v>831</v>
          </cell>
          <cell r="Y42">
            <v>0</v>
          </cell>
          <cell r="Z42">
            <v>48</v>
          </cell>
          <cell r="AA42">
            <v>879</v>
          </cell>
          <cell r="AB42">
            <v>10760837.697843678</v>
          </cell>
          <cell r="AD42">
            <v>456</v>
          </cell>
          <cell r="AI42">
            <v>0</v>
          </cell>
          <cell r="AM42">
            <v>0</v>
          </cell>
          <cell r="AN42">
            <v>0</v>
          </cell>
        </row>
        <row r="43">
          <cell r="A43">
            <v>458</v>
          </cell>
          <cell r="B43" t="str">
            <v>LOWELL MIDDLESEX ACADEMY</v>
          </cell>
          <cell r="C43">
            <v>150</v>
          </cell>
          <cell r="D43"/>
          <cell r="E43">
            <v>0</v>
          </cell>
          <cell r="F43">
            <v>150</v>
          </cell>
          <cell r="H43">
            <v>2118377</v>
          </cell>
          <cell r="I43">
            <v>0</v>
          </cell>
          <cell r="J43">
            <v>133950</v>
          </cell>
          <cell r="K43">
            <v>2252327</v>
          </cell>
          <cell r="L43">
            <v>0</v>
          </cell>
          <cell r="M43">
            <v>458</v>
          </cell>
          <cell r="N43">
            <v>150</v>
          </cell>
          <cell r="Q43">
            <v>0</v>
          </cell>
          <cell r="R43">
            <v>2118377</v>
          </cell>
          <cell r="S43">
            <v>0</v>
          </cell>
          <cell r="T43">
            <v>2118377</v>
          </cell>
          <cell r="U43">
            <v>0</v>
          </cell>
          <cell r="V43">
            <v>133950</v>
          </cell>
          <cell r="W43">
            <v>2252327</v>
          </cell>
          <cell r="X43">
            <v>0</v>
          </cell>
          <cell r="Y43">
            <v>0</v>
          </cell>
          <cell r="Z43">
            <v>0</v>
          </cell>
          <cell r="AA43">
            <v>0</v>
          </cell>
          <cell r="AB43">
            <v>2252327</v>
          </cell>
          <cell r="AD43">
            <v>458</v>
          </cell>
          <cell r="AI43">
            <v>0</v>
          </cell>
          <cell r="AM43">
            <v>0</v>
          </cell>
          <cell r="AN43">
            <v>0</v>
          </cell>
        </row>
        <row r="44">
          <cell r="A44">
            <v>463</v>
          </cell>
          <cell r="B44" t="str">
            <v>KIPP ACADEMY BOSTON</v>
          </cell>
          <cell r="C44">
            <v>588</v>
          </cell>
          <cell r="D44"/>
          <cell r="E44">
            <v>0</v>
          </cell>
          <cell r="F44">
            <v>588</v>
          </cell>
          <cell r="H44">
            <v>10388140</v>
          </cell>
          <cell r="I44">
            <v>0</v>
          </cell>
          <cell r="J44">
            <v>525084</v>
          </cell>
          <cell r="K44">
            <v>10913224</v>
          </cell>
          <cell r="L44">
            <v>0</v>
          </cell>
          <cell r="M44">
            <v>463</v>
          </cell>
          <cell r="N44">
            <v>588</v>
          </cell>
          <cell r="Q44">
            <v>0</v>
          </cell>
          <cell r="R44">
            <v>10388140</v>
          </cell>
          <cell r="S44">
            <v>0</v>
          </cell>
          <cell r="T44">
            <v>10388140</v>
          </cell>
          <cell r="U44">
            <v>0</v>
          </cell>
          <cell r="V44">
            <v>525084</v>
          </cell>
          <cell r="W44">
            <v>10913224</v>
          </cell>
          <cell r="X44">
            <v>0</v>
          </cell>
          <cell r="Y44">
            <v>0</v>
          </cell>
          <cell r="Z44">
            <v>0</v>
          </cell>
          <cell r="AA44">
            <v>0</v>
          </cell>
          <cell r="AB44">
            <v>10913224</v>
          </cell>
          <cell r="AD44">
            <v>463</v>
          </cell>
          <cell r="AI44">
            <v>0</v>
          </cell>
          <cell r="AM44">
            <v>0</v>
          </cell>
          <cell r="AN44">
            <v>0</v>
          </cell>
        </row>
        <row r="45">
          <cell r="A45">
            <v>464</v>
          </cell>
          <cell r="B45" t="str">
            <v>MARBLEHEAD COMMUNITY</v>
          </cell>
          <cell r="C45">
            <v>230</v>
          </cell>
          <cell r="D45"/>
          <cell r="E45">
            <v>0</v>
          </cell>
          <cell r="F45">
            <v>230</v>
          </cell>
          <cell r="H45">
            <v>3024348</v>
          </cell>
          <cell r="I45">
            <v>0</v>
          </cell>
          <cell r="J45">
            <v>205390</v>
          </cell>
          <cell r="K45">
            <v>3229738</v>
          </cell>
          <cell r="L45">
            <v>0</v>
          </cell>
          <cell r="M45">
            <v>464</v>
          </cell>
          <cell r="N45">
            <v>230</v>
          </cell>
          <cell r="Q45">
            <v>0</v>
          </cell>
          <cell r="R45">
            <v>3024348</v>
          </cell>
          <cell r="S45">
            <v>0</v>
          </cell>
          <cell r="T45">
            <v>3024348</v>
          </cell>
          <cell r="U45">
            <v>0</v>
          </cell>
          <cell r="V45">
            <v>205390</v>
          </cell>
          <cell r="W45">
            <v>3229738</v>
          </cell>
          <cell r="X45">
            <v>0</v>
          </cell>
          <cell r="Y45">
            <v>0</v>
          </cell>
          <cell r="Z45">
            <v>0</v>
          </cell>
          <cell r="AA45">
            <v>0</v>
          </cell>
          <cell r="AB45">
            <v>3229738</v>
          </cell>
          <cell r="AD45">
            <v>464</v>
          </cell>
          <cell r="AI45">
            <v>0</v>
          </cell>
          <cell r="AM45">
            <v>0</v>
          </cell>
          <cell r="AN45">
            <v>0</v>
          </cell>
        </row>
        <row r="46">
          <cell r="A46">
            <v>466</v>
          </cell>
          <cell r="B46" t="str">
            <v>MARTHA'S VINEYARD</v>
          </cell>
          <cell r="C46">
            <v>180</v>
          </cell>
          <cell r="D46"/>
          <cell r="E46">
            <v>0</v>
          </cell>
          <cell r="F46">
            <v>180</v>
          </cell>
          <cell r="H46">
            <v>4116518.1579051195</v>
          </cell>
          <cell r="I46">
            <v>0</v>
          </cell>
          <cell r="J46">
            <v>160740</v>
          </cell>
          <cell r="K46">
            <v>4277258.1579051195</v>
          </cell>
          <cell r="L46">
            <v>0</v>
          </cell>
          <cell r="M46">
            <v>466</v>
          </cell>
          <cell r="N46">
            <v>180</v>
          </cell>
          <cell r="Q46">
            <v>1</v>
          </cell>
          <cell r="R46">
            <v>4751010</v>
          </cell>
          <cell r="S46">
            <v>662401.84209488053</v>
          </cell>
          <cell r="T46">
            <v>4088608.1579051209</v>
          </cell>
          <cell r="U46">
            <v>0</v>
          </cell>
          <cell r="V46">
            <v>159847</v>
          </cell>
          <cell r="W46">
            <v>4248455.1579051204</v>
          </cell>
          <cell r="X46">
            <v>27910</v>
          </cell>
          <cell r="Y46">
            <v>0</v>
          </cell>
          <cell r="Z46">
            <v>893</v>
          </cell>
          <cell r="AA46">
            <v>28803</v>
          </cell>
          <cell r="AB46">
            <v>4277258.1579051204</v>
          </cell>
          <cell r="AD46">
            <v>466</v>
          </cell>
          <cell r="AI46">
            <v>0</v>
          </cell>
          <cell r="AM46">
            <v>0</v>
          </cell>
          <cell r="AN46">
            <v>0</v>
          </cell>
        </row>
        <row r="47">
          <cell r="A47">
            <v>469</v>
          </cell>
          <cell r="B47" t="str">
            <v>MATCH</v>
          </cell>
          <cell r="C47">
            <v>1249</v>
          </cell>
          <cell r="D47"/>
          <cell r="E47">
            <v>0</v>
          </cell>
          <cell r="F47">
            <v>1249</v>
          </cell>
          <cell r="H47">
            <v>22183379.132501595</v>
          </cell>
          <cell r="I47">
            <v>0</v>
          </cell>
          <cell r="J47">
            <v>1115357</v>
          </cell>
          <cell r="K47">
            <v>23298736.132501595</v>
          </cell>
          <cell r="L47">
            <v>0</v>
          </cell>
          <cell r="M47">
            <v>469</v>
          </cell>
          <cell r="N47">
            <v>1249</v>
          </cell>
          <cell r="Q47">
            <v>1.7102007168611801</v>
          </cell>
          <cell r="R47">
            <v>22161673.132501595</v>
          </cell>
          <cell r="S47">
            <v>0</v>
          </cell>
          <cell r="T47">
            <v>22161673.132501595</v>
          </cell>
          <cell r="U47">
            <v>0</v>
          </cell>
          <cell r="V47">
            <v>1113829</v>
          </cell>
          <cell r="W47">
            <v>23275502.132501595</v>
          </cell>
          <cell r="X47">
            <v>21706</v>
          </cell>
          <cell r="Y47">
            <v>0</v>
          </cell>
          <cell r="Z47">
            <v>1528</v>
          </cell>
          <cell r="AA47">
            <v>23234</v>
          </cell>
          <cell r="AB47">
            <v>23298736.132501595</v>
          </cell>
          <cell r="AD47">
            <v>469</v>
          </cell>
          <cell r="AI47">
            <v>0</v>
          </cell>
          <cell r="AM47">
            <v>0</v>
          </cell>
          <cell r="AN47">
            <v>0</v>
          </cell>
        </row>
        <row r="48">
          <cell r="A48">
            <v>470</v>
          </cell>
          <cell r="B48" t="str">
            <v>MYSTIC VALLEY REGIONAL</v>
          </cell>
          <cell r="C48">
            <v>1622</v>
          </cell>
          <cell r="D48"/>
          <cell r="E48">
            <v>0</v>
          </cell>
          <cell r="F48">
            <v>1622</v>
          </cell>
          <cell r="H48">
            <v>18816840.753101293</v>
          </cell>
          <cell r="I48">
            <v>68694</v>
          </cell>
          <cell r="J48">
            <v>1448446</v>
          </cell>
          <cell r="K48">
            <v>20333980.753101293</v>
          </cell>
          <cell r="L48">
            <v>0</v>
          </cell>
          <cell r="M48">
            <v>470</v>
          </cell>
          <cell r="N48">
            <v>1622</v>
          </cell>
          <cell r="Q48">
            <v>92.667883506932355</v>
          </cell>
          <cell r="R48">
            <v>17807621.753101293</v>
          </cell>
          <cell r="S48">
            <v>0</v>
          </cell>
          <cell r="T48">
            <v>17807621.753101293</v>
          </cell>
          <cell r="U48">
            <v>68694</v>
          </cell>
          <cell r="V48">
            <v>1365693</v>
          </cell>
          <cell r="W48">
            <v>19242008.753101293</v>
          </cell>
          <cell r="X48">
            <v>1009219</v>
          </cell>
          <cell r="Y48">
            <v>0</v>
          </cell>
          <cell r="Z48">
            <v>82753</v>
          </cell>
          <cell r="AA48">
            <v>1091972</v>
          </cell>
          <cell r="AB48">
            <v>20333980.753101293</v>
          </cell>
          <cell r="AD48">
            <v>470</v>
          </cell>
          <cell r="AI48">
            <v>0</v>
          </cell>
          <cell r="AM48">
            <v>0</v>
          </cell>
          <cell r="AN48">
            <v>0</v>
          </cell>
        </row>
        <row r="49">
          <cell r="A49">
            <v>474</v>
          </cell>
          <cell r="B49" t="str">
            <v>SIZER SCHOOL, A NORTH CENTRAL CHARTER ESSENTIAL SCHOOL</v>
          </cell>
          <cell r="C49">
            <v>400</v>
          </cell>
          <cell r="D49"/>
          <cell r="E49">
            <v>0</v>
          </cell>
          <cell r="F49">
            <v>400</v>
          </cell>
          <cell r="H49">
            <v>4730282</v>
          </cell>
          <cell r="I49">
            <v>0</v>
          </cell>
          <cell r="J49">
            <v>357200</v>
          </cell>
          <cell r="K49">
            <v>5087482</v>
          </cell>
          <cell r="L49">
            <v>0</v>
          </cell>
          <cell r="M49">
            <v>474</v>
          </cell>
          <cell r="N49">
            <v>400</v>
          </cell>
          <cell r="Q49">
            <v>0</v>
          </cell>
          <cell r="R49">
            <v>4730282</v>
          </cell>
          <cell r="S49">
            <v>0</v>
          </cell>
          <cell r="T49">
            <v>4730282</v>
          </cell>
          <cell r="U49">
            <v>0</v>
          </cell>
          <cell r="V49">
            <v>357200</v>
          </cell>
          <cell r="W49">
            <v>5087482</v>
          </cell>
          <cell r="X49">
            <v>0</v>
          </cell>
          <cell r="Y49">
            <v>0</v>
          </cell>
          <cell r="Z49">
            <v>0</v>
          </cell>
          <cell r="AA49">
            <v>0</v>
          </cell>
          <cell r="AB49">
            <v>5087482</v>
          </cell>
          <cell r="AD49">
            <v>474</v>
          </cell>
          <cell r="AI49">
            <v>0</v>
          </cell>
          <cell r="AM49">
            <v>0</v>
          </cell>
          <cell r="AN49">
            <v>0</v>
          </cell>
        </row>
        <row r="50">
          <cell r="A50">
            <v>478</v>
          </cell>
          <cell r="B50" t="str">
            <v>FRANCIS W. PARKER CHARTER ESSENTIAL</v>
          </cell>
          <cell r="C50">
            <v>400</v>
          </cell>
          <cell r="D50"/>
          <cell r="E50">
            <v>0</v>
          </cell>
          <cell r="F50">
            <v>400</v>
          </cell>
          <cell r="H50">
            <v>5220393</v>
          </cell>
          <cell r="I50">
            <v>0</v>
          </cell>
          <cell r="J50">
            <v>357200</v>
          </cell>
          <cell r="K50">
            <v>5577593</v>
          </cell>
          <cell r="L50">
            <v>0</v>
          </cell>
          <cell r="M50">
            <v>478</v>
          </cell>
          <cell r="N50">
            <v>400</v>
          </cell>
          <cell r="Q50">
            <v>0</v>
          </cell>
          <cell r="R50">
            <v>5220393</v>
          </cell>
          <cell r="S50">
            <v>0</v>
          </cell>
          <cell r="T50">
            <v>5220393</v>
          </cell>
          <cell r="U50">
            <v>0</v>
          </cell>
          <cell r="V50">
            <v>357200</v>
          </cell>
          <cell r="W50">
            <v>5577593</v>
          </cell>
          <cell r="X50">
            <v>0</v>
          </cell>
          <cell r="Y50">
            <v>0</v>
          </cell>
          <cell r="Z50">
            <v>0</v>
          </cell>
          <cell r="AA50">
            <v>0</v>
          </cell>
          <cell r="AB50">
            <v>5577593</v>
          </cell>
          <cell r="AD50">
            <v>478</v>
          </cell>
          <cell r="AI50">
            <v>0</v>
          </cell>
          <cell r="AM50">
            <v>0</v>
          </cell>
          <cell r="AN50">
            <v>0</v>
          </cell>
        </row>
        <row r="51">
          <cell r="A51">
            <v>479</v>
          </cell>
          <cell r="B51" t="str">
            <v>PIONEER VALLEY PERFORMING ARTS</v>
          </cell>
          <cell r="C51">
            <v>400</v>
          </cell>
          <cell r="D51"/>
          <cell r="E51">
            <v>0</v>
          </cell>
          <cell r="F51">
            <v>400</v>
          </cell>
          <cell r="H51">
            <v>5555639.1889838409</v>
          </cell>
          <cell r="I51">
            <v>0</v>
          </cell>
          <cell r="J51">
            <v>357200</v>
          </cell>
          <cell r="K51">
            <v>5912839.1889838409</v>
          </cell>
          <cell r="L51">
            <v>0</v>
          </cell>
          <cell r="M51">
            <v>479</v>
          </cell>
          <cell r="N51">
            <v>400</v>
          </cell>
          <cell r="Q51">
            <v>0</v>
          </cell>
          <cell r="R51">
            <v>5587544</v>
          </cell>
          <cell r="S51">
            <v>31904.811016159358</v>
          </cell>
          <cell r="T51">
            <v>5555639.1889838399</v>
          </cell>
          <cell r="U51">
            <v>0</v>
          </cell>
          <cell r="V51">
            <v>357200</v>
          </cell>
          <cell r="W51">
            <v>5912839.1889838399</v>
          </cell>
          <cell r="X51">
            <v>0</v>
          </cell>
          <cell r="Y51">
            <v>0</v>
          </cell>
          <cell r="Z51">
            <v>0</v>
          </cell>
          <cell r="AA51">
            <v>0</v>
          </cell>
          <cell r="AB51">
            <v>5912839.1889838399</v>
          </cell>
          <cell r="AD51">
            <v>479</v>
          </cell>
          <cell r="AI51">
            <v>0</v>
          </cell>
          <cell r="AM51">
            <v>0</v>
          </cell>
          <cell r="AN51">
            <v>0</v>
          </cell>
        </row>
        <row r="52">
          <cell r="A52">
            <v>481</v>
          </cell>
          <cell r="B52" t="str">
            <v>BOSTON RENAISSANCE</v>
          </cell>
          <cell r="C52">
            <v>944</v>
          </cell>
          <cell r="D52"/>
          <cell r="E52">
            <v>0</v>
          </cell>
          <cell r="F52">
            <v>944</v>
          </cell>
          <cell r="H52">
            <v>15173750</v>
          </cell>
          <cell r="I52">
            <v>0</v>
          </cell>
          <cell r="J52">
            <v>842992</v>
          </cell>
          <cell r="K52">
            <v>16016742</v>
          </cell>
          <cell r="L52">
            <v>0</v>
          </cell>
          <cell r="M52">
            <v>481</v>
          </cell>
          <cell r="N52">
            <v>944</v>
          </cell>
          <cell r="Q52">
            <v>0</v>
          </cell>
          <cell r="R52">
            <v>15173750</v>
          </cell>
          <cell r="S52">
            <v>0</v>
          </cell>
          <cell r="T52">
            <v>15173750</v>
          </cell>
          <cell r="U52">
            <v>0</v>
          </cell>
          <cell r="V52">
            <v>842992</v>
          </cell>
          <cell r="W52">
            <v>16016742</v>
          </cell>
          <cell r="X52">
            <v>0</v>
          </cell>
          <cell r="Y52">
            <v>0</v>
          </cell>
          <cell r="Z52">
            <v>0</v>
          </cell>
          <cell r="AA52">
            <v>0</v>
          </cell>
          <cell r="AB52">
            <v>16016742</v>
          </cell>
          <cell r="AD52">
            <v>481</v>
          </cell>
          <cell r="AI52">
            <v>0</v>
          </cell>
          <cell r="AM52">
            <v>0</v>
          </cell>
          <cell r="AN52">
            <v>0</v>
          </cell>
        </row>
        <row r="53">
          <cell r="A53">
            <v>482</v>
          </cell>
          <cell r="B53" t="str">
            <v>RIVER VALLEY</v>
          </cell>
          <cell r="C53">
            <v>288</v>
          </cell>
          <cell r="D53"/>
          <cell r="E53">
            <v>0</v>
          </cell>
          <cell r="F53">
            <v>288</v>
          </cell>
          <cell r="H53">
            <v>3934074</v>
          </cell>
          <cell r="I53">
            <v>0</v>
          </cell>
          <cell r="J53">
            <v>257184</v>
          </cell>
          <cell r="K53">
            <v>4191258</v>
          </cell>
          <cell r="L53">
            <v>0</v>
          </cell>
          <cell r="M53">
            <v>482</v>
          </cell>
          <cell r="N53">
            <v>288</v>
          </cell>
          <cell r="Q53">
            <v>0</v>
          </cell>
          <cell r="R53">
            <v>3934074</v>
          </cell>
          <cell r="S53">
            <v>0</v>
          </cell>
          <cell r="T53">
            <v>3934074</v>
          </cell>
          <cell r="U53">
            <v>0</v>
          </cell>
          <cell r="V53">
            <v>257184</v>
          </cell>
          <cell r="W53">
            <v>4191258</v>
          </cell>
          <cell r="X53">
            <v>0</v>
          </cell>
          <cell r="Y53">
            <v>0</v>
          </cell>
          <cell r="Z53">
            <v>0</v>
          </cell>
          <cell r="AA53">
            <v>0</v>
          </cell>
          <cell r="AB53">
            <v>4191258</v>
          </cell>
          <cell r="AD53">
            <v>482</v>
          </cell>
          <cell r="AI53">
            <v>0</v>
          </cell>
          <cell r="AM53">
            <v>0</v>
          </cell>
          <cell r="AN53">
            <v>0</v>
          </cell>
        </row>
        <row r="54">
          <cell r="A54">
            <v>483</v>
          </cell>
          <cell r="B54" t="str">
            <v>RISING TIDE</v>
          </cell>
          <cell r="C54">
            <v>700</v>
          </cell>
          <cell r="D54"/>
          <cell r="E54">
            <v>0</v>
          </cell>
          <cell r="F54">
            <v>700</v>
          </cell>
          <cell r="H54">
            <v>9258732</v>
          </cell>
          <cell r="I54">
            <v>0</v>
          </cell>
          <cell r="J54">
            <v>625100</v>
          </cell>
          <cell r="K54">
            <v>9883832</v>
          </cell>
          <cell r="L54">
            <v>0</v>
          </cell>
          <cell r="M54">
            <v>483</v>
          </cell>
          <cell r="N54">
            <v>700</v>
          </cell>
          <cell r="Q54">
            <v>0</v>
          </cell>
          <cell r="R54">
            <v>9258732</v>
          </cell>
          <cell r="S54">
            <v>0</v>
          </cell>
          <cell r="T54">
            <v>9258732</v>
          </cell>
          <cell r="U54">
            <v>0</v>
          </cell>
          <cell r="V54">
            <v>625100</v>
          </cell>
          <cell r="W54">
            <v>9883832</v>
          </cell>
          <cell r="X54">
            <v>0</v>
          </cell>
          <cell r="Y54">
            <v>0</v>
          </cell>
          <cell r="Z54">
            <v>0</v>
          </cell>
          <cell r="AA54">
            <v>0</v>
          </cell>
          <cell r="AB54">
            <v>9883832</v>
          </cell>
          <cell r="AD54">
            <v>483</v>
          </cell>
          <cell r="AI54">
            <v>0</v>
          </cell>
          <cell r="AM54">
            <v>0</v>
          </cell>
          <cell r="AN54">
            <v>0</v>
          </cell>
        </row>
        <row r="55">
          <cell r="A55">
            <v>484</v>
          </cell>
          <cell r="B55" t="str">
            <v>ROXBURY PREPARATORY</v>
          </cell>
          <cell r="C55">
            <v>1700</v>
          </cell>
          <cell r="D55"/>
          <cell r="E55">
            <v>0</v>
          </cell>
          <cell r="F55">
            <v>1700</v>
          </cell>
          <cell r="H55">
            <v>29483100</v>
          </cell>
          <cell r="I55">
            <v>0</v>
          </cell>
          <cell r="J55">
            <v>1518100</v>
          </cell>
          <cell r="K55">
            <v>31001200</v>
          </cell>
          <cell r="L55">
            <v>0</v>
          </cell>
          <cell r="M55">
            <v>484</v>
          </cell>
          <cell r="N55">
            <v>1700</v>
          </cell>
          <cell r="Q55">
            <v>0</v>
          </cell>
          <cell r="R55">
            <v>29483100</v>
          </cell>
          <cell r="S55">
            <v>0</v>
          </cell>
          <cell r="T55">
            <v>29483100</v>
          </cell>
          <cell r="U55">
            <v>0</v>
          </cell>
          <cell r="V55">
            <v>1518100</v>
          </cell>
          <cell r="W55">
            <v>31001200</v>
          </cell>
          <cell r="X55">
            <v>0</v>
          </cell>
          <cell r="Y55">
            <v>0</v>
          </cell>
          <cell r="Z55">
            <v>0</v>
          </cell>
          <cell r="AA55">
            <v>0</v>
          </cell>
          <cell r="AB55">
            <v>31001200</v>
          </cell>
          <cell r="AD55">
            <v>484</v>
          </cell>
          <cell r="AI55">
            <v>0</v>
          </cell>
          <cell r="AM55">
            <v>0</v>
          </cell>
          <cell r="AN55">
            <v>0</v>
          </cell>
        </row>
        <row r="56">
          <cell r="A56">
            <v>485</v>
          </cell>
          <cell r="B56" t="str">
            <v>SALEM ACADEMY</v>
          </cell>
          <cell r="C56">
            <v>480</v>
          </cell>
          <cell r="D56"/>
          <cell r="E56">
            <v>0</v>
          </cell>
          <cell r="F56">
            <v>480</v>
          </cell>
          <cell r="H56">
            <v>6817547</v>
          </cell>
          <cell r="I56">
            <v>0</v>
          </cell>
          <cell r="J56">
            <v>428640</v>
          </cell>
          <cell r="K56">
            <v>7246187</v>
          </cell>
          <cell r="L56">
            <v>0</v>
          </cell>
          <cell r="M56">
            <v>485</v>
          </cell>
          <cell r="N56">
            <v>480</v>
          </cell>
          <cell r="Q56">
            <v>0</v>
          </cell>
          <cell r="R56">
            <v>6817547</v>
          </cell>
          <cell r="S56">
            <v>0</v>
          </cell>
          <cell r="T56">
            <v>6817547</v>
          </cell>
          <cell r="U56">
            <v>0</v>
          </cell>
          <cell r="V56">
            <v>428640</v>
          </cell>
          <cell r="W56">
            <v>7246187</v>
          </cell>
          <cell r="X56">
            <v>0</v>
          </cell>
          <cell r="Y56">
            <v>0</v>
          </cell>
          <cell r="Z56">
            <v>0</v>
          </cell>
          <cell r="AA56">
            <v>0</v>
          </cell>
          <cell r="AB56">
            <v>7246187</v>
          </cell>
          <cell r="AD56">
            <v>485</v>
          </cell>
          <cell r="AI56">
            <v>0</v>
          </cell>
          <cell r="AM56">
            <v>0</v>
          </cell>
          <cell r="AN56">
            <v>0</v>
          </cell>
        </row>
        <row r="57">
          <cell r="A57">
            <v>486</v>
          </cell>
          <cell r="B57" t="str">
            <v>SEVEN HILLS</v>
          </cell>
          <cell r="C57">
            <v>666</v>
          </cell>
          <cell r="D57"/>
          <cell r="E57">
            <v>0</v>
          </cell>
          <cell r="F57">
            <v>666</v>
          </cell>
          <cell r="H57">
            <v>8090798</v>
          </cell>
          <cell r="I57">
            <v>0</v>
          </cell>
          <cell r="J57">
            <v>594738</v>
          </cell>
          <cell r="K57">
            <v>8685536</v>
          </cell>
          <cell r="L57">
            <v>0</v>
          </cell>
          <cell r="M57">
            <v>486</v>
          </cell>
          <cell r="N57">
            <v>666</v>
          </cell>
          <cell r="Q57">
            <v>0</v>
          </cell>
          <cell r="R57">
            <v>8090798</v>
          </cell>
          <cell r="S57">
            <v>0</v>
          </cell>
          <cell r="T57">
            <v>8090798</v>
          </cell>
          <cell r="U57">
            <v>0</v>
          </cell>
          <cell r="V57">
            <v>594738</v>
          </cell>
          <cell r="W57">
            <v>8685536</v>
          </cell>
          <cell r="X57">
            <v>0</v>
          </cell>
          <cell r="Y57">
            <v>0</v>
          </cell>
          <cell r="Z57">
            <v>0</v>
          </cell>
          <cell r="AA57">
            <v>0</v>
          </cell>
          <cell r="AB57">
            <v>8685536</v>
          </cell>
          <cell r="AD57">
            <v>486</v>
          </cell>
          <cell r="AI57">
            <v>0</v>
          </cell>
          <cell r="AM57">
            <v>0</v>
          </cell>
          <cell r="AN57">
            <v>0</v>
          </cell>
        </row>
        <row r="58">
          <cell r="A58">
            <v>487</v>
          </cell>
          <cell r="B58" t="str">
            <v>PROSPECT HILL ACADEMY</v>
          </cell>
          <cell r="C58">
            <v>1195</v>
          </cell>
          <cell r="D58"/>
          <cell r="E58">
            <v>0</v>
          </cell>
          <cell r="F58">
            <v>1195</v>
          </cell>
          <cell r="H58">
            <v>20573600.587279141</v>
          </cell>
          <cell r="I58">
            <v>0</v>
          </cell>
          <cell r="J58">
            <v>1067135</v>
          </cell>
          <cell r="K58">
            <v>21640735.587279141</v>
          </cell>
          <cell r="L58">
            <v>0</v>
          </cell>
          <cell r="M58">
            <v>487</v>
          </cell>
          <cell r="N58">
            <v>1195</v>
          </cell>
          <cell r="Q58">
            <v>22.924363495434488</v>
          </cell>
          <cell r="R58">
            <v>20301424.587279141</v>
          </cell>
          <cell r="S58">
            <v>0</v>
          </cell>
          <cell r="T58">
            <v>20301424.587279141</v>
          </cell>
          <cell r="U58">
            <v>0</v>
          </cell>
          <cell r="V58">
            <v>1046664</v>
          </cell>
          <cell r="W58">
            <v>21348088.587279141</v>
          </cell>
          <cell r="X58">
            <v>272176</v>
          </cell>
          <cell r="Y58">
            <v>0</v>
          </cell>
          <cell r="Z58">
            <v>20471</v>
          </cell>
          <cell r="AA58">
            <v>292647</v>
          </cell>
          <cell r="AB58">
            <v>21640735.587279141</v>
          </cell>
          <cell r="AD58">
            <v>487</v>
          </cell>
          <cell r="AI58">
            <v>0</v>
          </cell>
          <cell r="AM58">
            <v>0</v>
          </cell>
          <cell r="AN58">
            <v>0</v>
          </cell>
        </row>
        <row r="59">
          <cell r="A59">
            <v>488</v>
          </cell>
          <cell r="B59" t="str">
            <v>SOUTH SHORE</v>
          </cell>
          <cell r="C59">
            <v>980</v>
          </cell>
          <cell r="D59"/>
          <cell r="E59">
            <v>0</v>
          </cell>
          <cell r="F59">
            <v>980</v>
          </cell>
          <cell r="H59">
            <v>13247249</v>
          </cell>
          <cell r="I59">
            <v>0</v>
          </cell>
          <cell r="J59">
            <v>875140</v>
          </cell>
          <cell r="K59">
            <v>14122389</v>
          </cell>
          <cell r="L59">
            <v>0</v>
          </cell>
          <cell r="M59">
            <v>488</v>
          </cell>
          <cell r="N59">
            <v>980</v>
          </cell>
          <cell r="Q59">
            <v>0</v>
          </cell>
          <cell r="R59">
            <v>13247249</v>
          </cell>
          <cell r="S59">
            <v>0</v>
          </cell>
          <cell r="T59">
            <v>13247249</v>
          </cell>
          <cell r="U59">
            <v>0</v>
          </cell>
          <cell r="V59">
            <v>875140</v>
          </cell>
          <cell r="W59">
            <v>14122389</v>
          </cell>
          <cell r="X59">
            <v>0</v>
          </cell>
          <cell r="Y59">
            <v>0</v>
          </cell>
          <cell r="Z59">
            <v>0</v>
          </cell>
          <cell r="AA59">
            <v>0</v>
          </cell>
          <cell r="AB59">
            <v>14122389</v>
          </cell>
          <cell r="AD59">
            <v>488</v>
          </cell>
          <cell r="AI59">
            <v>0</v>
          </cell>
          <cell r="AM59">
            <v>0</v>
          </cell>
          <cell r="AN59">
            <v>0</v>
          </cell>
        </row>
        <row r="60">
          <cell r="A60">
            <v>489</v>
          </cell>
          <cell r="B60" t="str">
            <v>STURGIS</v>
          </cell>
          <cell r="C60">
            <v>838</v>
          </cell>
          <cell r="D60"/>
          <cell r="E60">
            <v>0</v>
          </cell>
          <cell r="F60">
            <v>838</v>
          </cell>
          <cell r="H60">
            <v>13365450</v>
          </cell>
          <cell r="I60">
            <v>0</v>
          </cell>
          <cell r="J60">
            <v>748334</v>
          </cell>
          <cell r="K60">
            <v>14113784</v>
          </cell>
          <cell r="L60">
            <v>0</v>
          </cell>
          <cell r="M60">
            <v>489</v>
          </cell>
          <cell r="N60">
            <v>838</v>
          </cell>
          <cell r="Q60">
            <v>0</v>
          </cell>
          <cell r="R60">
            <v>13365450</v>
          </cell>
          <cell r="S60">
            <v>0</v>
          </cell>
          <cell r="T60">
            <v>13365450</v>
          </cell>
          <cell r="U60">
            <v>0</v>
          </cell>
          <cell r="V60">
            <v>748334</v>
          </cell>
          <cell r="W60">
            <v>14113784</v>
          </cell>
          <cell r="X60">
            <v>0</v>
          </cell>
          <cell r="Y60">
            <v>0</v>
          </cell>
          <cell r="Z60">
            <v>0</v>
          </cell>
          <cell r="AA60">
            <v>0</v>
          </cell>
          <cell r="AB60">
            <v>14113784</v>
          </cell>
          <cell r="AD60">
            <v>489</v>
          </cell>
          <cell r="AI60">
            <v>0</v>
          </cell>
          <cell r="AM60">
            <v>0</v>
          </cell>
          <cell r="AN60">
            <v>0</v>
          </cell>
        </row>
        <row r="61">
          <cell r="A61">
            <v>491</v>
          </cell>
          <cell r="B61" t="str">
            <v>ATLANTIS</v>
          </cell>
          <cell r="C61">
            <v>1353</v>
          </cell>
          <cell r="D61"/>
          <cell r="E61">
            <v>0</v>
          </cell>
          <cell r="F61">
            <v>1353</v>
          </cell>
          <cell r="H61">
            <v>15325004</v>
          </cell>
          <cell r="I61">
            <v>0</v>
          </cell>
          <cell r="J61">
            <v>1208229</v>
          </cell>
          <cell r="K61">
            <v>16533233</v>
          </cell>
          <cell r="L61">
            <v>0</v>
          </cell>
          <cell r="M61">
            <v>491</v>
          </cell>
          <cell r="N61">
            <v>1353</v>
          </cell>
          <cell r="Q61">
            <v>0</v>
          </cell>
          <cell r="R61">
            <v>15325004</v>
          </cell>
          <cell r="S61">
            <v>0</v>
          </cell>
          <cell r="T61">
            <v>15325004</v>
          </cell>
          <cell r="U61">
            <v>0</v>
          </cell>
          <cell r="V61">
            <v>1208229</v>
          </cell>
          <cell r="W61">
            <v>16533233</v>
          </cell>
          <cell r="X61">
            <v>0</v>
          </cell>
          <cell r="Y61">
            <v>0</v>
          </cell>
          <cell r="Z61">
            <v>0</v>
          </cell>
          <cell r="AA61">
            <v>0</v>
          </cell>
          <cell r="AB61">
            <v>16533233</v>
          </cell>
          <cell r="AD61">
            <v>491</v>
          </cell>
          <cell r="AI61">
            <v>0</v>
          </cell>
          <cell r="AM61">
            <v>0</v>
          </cell>
          <cell r="AN61">
            <v>0</v>
          </cell>
        </row>
        <row r="62">
          <cell r="A62">
            <v>492</v>
          </cell>
          <cell r="B62" t="str">
            <v>MARTIN LUTHER KING JR CS OF EXCELLENCE</v>
          </cell>
          <cell r="C62">
            <v>360</v>
          </cell>
          <cell r="D62"/>
          <cell r="E62">
            <v>0</v>
          </cell>
          <cell r="F62">
            <v>360</v>
          </cell>
          <cell r="H62">
            <v>4478616</v>
          </cell>
          <cell r="I62">
            <v>0</v>
          </cell>
          <cell r="J62">
            <v>321480</v>
          </cell>
          <cell r="K62">
            <v>4800096</v>
          </cell>
          <cell r="L62">
            <v>0</v>
          </cell>
          <cell r="M62">
            <v>492</v>
          </cell>
          <cell r="N62">
            <v>360</v>
          </cell>
          <cell r="Q62">
            <v>0</v>
          </cell>
          <cell r="R62">
            <v>4478616</v>
          </cell>
          <cell r="S62">
            <v>0</v>
          </cell>
          <cell r="T62">
            <v>4478616</v>
          </cell>
          <cell r="U62">
            <v>0</v>
          </cell>
          <cell r="V62">
            <v>321480</v>
          </cell>
          <cell r="W62">
            <v>4800096</v>
          </cell>
          <cell r="X62">
            <v>0</v>
          </cell>
          <cell r="Y62">
            <v>0</v>
          </cell>
          <cell r="Z62">
            <v>0</v>
          </cell>
          <cell r="AA62">
            <v>0</v>
          </cell>
          <cell r="AB62">
            <v>4800096</v>
          </cell>
          <cell r="AD62">
            <v>492</v>
          </cell>
          <cell r="AI62">
            <v>0</v>
          </cell>
          <cell r="AM62">
            <v>0</v>
          </cell>
          <cell r="AN62">
            <v>0</v>
          </cell>
        </row>
        <row r="63">
          <cell r="A63">
            <v>493</v>
          </cell>
          <cell r="B63" t="str">
            <v>PHOENIX CHARTER ACADEMY</v>
          </cell>
          <cell r="C63">
            <v>215</v>
          </cell>
          <cell r="D63"/>
          <cell r="E63">
            <v>0</v>
          </cell>
          <cell r="F63">
            <v>215</v>
          </cell>
          <cell r="H63">
            <v>3306372.8045585137</v>
          </cell>
          <cell r="I63">
            <v>0</v>
          </cell>
          <cell r="J63">
            <v>191995</v>
          </cell>
          <cell r="K63">
            <v>3498367.8045585137</v>
          </cell>
          <cell r="L63">
            <v>0</v>
          </cell>
          <cell r="M63">
            <v>493</v>
          </cell>
          <cell r="N63">
            <v>215</v>
          </cell>
          <cell r="Q63">
            <v>2.670982674101309</v>
          </cell>
          <cell r="R63">
            <v>3268457.8045585137</v>
          </cell>
          <cell r="S63">
            <v>0</v>
          </cell>
          <cell r="T63">
            <v>3268457.8045585137</v>
          </cell>
          <cell r="U63">
            <v>0</v>
          </cell>
          <cell r="V63">
            <v>189610</v>
          </cell>
          <cell r="W63">
            <v>3458067.8045585137</v>
          </cell>
          <cell r="X63">
            <v>37915</v>
          </cell>
          <cell r="Y63">
            <v>0</v>
          </cell>
          <cell r="Z63">
            <v>2385</v>
          </cell>
          <cell r="AA63">
            <v>40300</v>
          </cell>
          <cell r="AB63">
            <v>3498367.8045585137</v>
          </cell>
          <cell r="AD63">
            <v>493</v>
          </cell>
          <cell r="AI63">
            <v>0</v>
          </cell>
          <cell r="AM63">
            <v>0</v>
          </cell>
          <cell r="AN63">
            <v>0</v>
          </cell>
        </row>
        <row r="64">
          <cell r="A64">
            <v>494</v>
          </cell>
          <cell r="B64" t="str">
            <v>PIONEER CS OF SCIENCE</v>
          </cell>
          <cell r="C64">
            <v>780</v>
          </cell>
          <cell r="D64"/>
          <cell r="E64">
            <v>0</v>
          </cell>
          <cell r="F64">
            <v>780</v>
          </cell>
          <cell r="H64">
            <v>10024096.472462432</v>
          </cell>
          <cell r="I64">
            <v>0</v>
          </cell>
          <cell r="J64">
            <v>696540</v>
          </cell>
          <cell r="K64">
            <v>10720636.472462432</v>
          </cell>
          <cell r="L64">
            <v>0</v>
          </cell>
          <cell r="M64">
            <v>494</v>
          </cell>
          <cell r="N64">
            <v>780</v>
          </cell>
          <cell r="Q64">
            <v>39.843729345946279</v>
          </cell>
          <cell r="R64">
            <v>9519837.4724624325</v>
          </cell>
          <cell r="S64">
            <v>0</v>
          </cell>
          <cell r="T64">
            <v>9519837.4724624325</v>
          </cell>
          <cell r="U64">
            <v>0</v>
          </cell>
          <cell r="V64">
            <v>660959</v>
          </cell>
          <cell r="W64">
            <v>10180796.472462432</v>
          </cell>
          <cell r="X64">
            <v>504259</v>
          </cell>
          <cell r="Y64">
            <v>0</v>
          </cell>
          <cell r="Z64">
            <v>35581</v>
          </cell>
          <cell r="AA64">
            <v>539840</v>
          </cell>
          <cell r="AB64">
            <v>10720636.472462432</v>
          </cell>
          <cell r="AD64">
            <v>494</v>
          </cell>
          <cell r="AI64">
            <v>0</v>
          </cell>
          <cell r="AM64">
            <v>0</v>
          </cell>
          <cell r="AN64">
            <v>0</v>
          </cell>
        </row>
        <row r="65">
          <cell r="A65">
            <v>496</v>
          </cell>
          <cell r="B65" t="str">
            <v>GLOBAL LEARNING</v>
          </cell>
          <cell r="C65">
            <v>500</v>
          </cell>
          <cell r="D65"/>
          <cell r="E65">
            <v>0</v>
          </cell>
          <cell r="F65">
            <v>500</v>
          </cell>
          <cell r="H65">
            <v>5899607</v>
          </cell>
          <cell r="I65">
            <v>201818</v>
          </cell>
          <cell r="J65">
            <v>446500</v>
          </cell>
          <cell r="K65">
            <v>6547925</v>
          </cell>
          <cell r="L65">
            <v>0</v>
          </cell>
          <cell r="M65">
            <v>496</v>
          </cell>
          <cell r="N65">
            <v>500</v>
          </cell>
          <cell r="Q65">
            <v>0</v>
          </cell>
          <cell r="R65">
            <v>5899607</v>
          </cell>
          <cell r="S65">
            <v>0</v>
          </cell>
          <cell r="T65">
            <v>5899607</v>
          </cell>
          <cell r="U65">
            <v>201818</v>
          </cell>
          <cell r="V65">
            <v>446500</v>
          </cell>
          <cell r="W65">
            <v>6547925</v>
          </cell>
          <cell r="X65">
            <v>0</v>
          </cell>
          <cell r="Y65">
            <v>0</v>
          </cell>
          <cell r="Z65">
            <v>0</v>
          </cell>
          <cell r="AA65">
            <v>0</v>
          </cell>
          <cell r="AB65">
            <v>6547925</v>
          </cell>
          <cell r="AD65">
            <v>496</v>
          </cell>
          <cell r="AI65">
            <v>0</v>
          </cell>
          <cell r="AM65">
            <v>0</v>
          </cell>
          <cell r="AN65">
            <v>0</v>
          </cell>
        </row>
        <row r="66">
          <cell r="A66">
            <v>497</v>
          </cell>
          <cell r="B66" t="str">
            <v>PIONEER VALLEY CHINESE IMMERSION</v>
          </cell>
          <cell r="C66">
            <v>550</v>
          </cell>
          <cell r="D66"/>
          <cell r="E66">
            <v>0</v>
          </cell>
          <cell r="F66">
            <v>550</v>
          </cell>
          <cell r="H66">
            <v>7516038.3044855213</v>
          </cell>
          <cell r="I66">
            <v>0</v>
          </cell>
          <cell r="J66">
            <v>491150</v>
          </cell>
          <cell r="K66">
            <v>8007188.3044855213</v>
          </cell>
          <cell r="L66">
            <v>0</v>
          </cell>
          <cell r="M66">
            <v>497</v>
          </cell>
          <cell r="N66">
            <v>550</v>
          </cell>
          <cell r="Q66">
            <v>0</v>
          </cell>
          <cell r="R66">
            <v>7534175</v>
          </cell>
          <cell r="S66">
            <v>18136.695514479146</v>
          </cell>
          <cell r="T66">
            <v>7516038.3044855213</v>
          </cell>
          <cell r="U66">
            <v>0</v>
          </cell>
          <cell r="V66">
            <v>491150</v>
          </cell>
          <cell r="W66">
            <v>8007188.3044855213</v>
          </cell>
          <cell r="X66">
            <v>0</v>
          </cell>
          <cell r="Y66">
            <v>0</v>
          </cell>
          <cell r="Z66">
            <v>0</v>
          </cell>
          <cell r="AA66">
            <v>0</v>
          </cell>
          <cell r="AB66">
            <v>8007188.3044855213</v>
          </cell>
          <cell r="AD66">
            <v>497</v>
          </cell>
          <cell r="AI66">
            <v>0</v>
          </cell>
          <cell r="AM66">
            <v>0</v>
          </cell>
          <cell r="AN66">
            <v>0</v>
          </cell>
        </row>
        <row r="67">
          <cell r="A67">
            <v>498</v>
          </cell>
          <cell r="B67" t="str">
            <v>VERITAS PREPARATORY</v>
          </cell>
          <cell r="C67">
            <v>376</v>
          </cell>
          <cell r="D67"/>
          <cell r="E67">
            <v>0</v>
          </cell>
          <cell r="F67">
            <v>376</v>
          </cell>
          <cell r="H67">
            <v>4492824</v>
          </cell>
          <cell r="I67">
            <v>0</v>
          </cell>
          <cell r="J67">
            <v>335768</v>
          </cell>
          <cell r="K67">
            <v>4828592</v>
          </cell>
          <cell r="L67">
            <v>0</v>
          </cell>
          <cell r="M67">
            <v>498</v>
          </cell>
          <cell r="N67">
            <v>376</v>
          </cell>
          <cell r="Q67">
            <v>0</v>
          </cell>
          <cell r="R67">
            <v>4492824</v>
          </cell>
          <cell r="S67">
            <v>0</v>
          </cell>
          <cell r="T67">
            <v>4492824</v>
          </cell>
          <cell r="U67">
            <v>0</v>
          </cell>
          <cell r="V67">
            <v>335768</v>
          </cell>
          <cell r="W67">
            <v>4828592</v>
          </cell>
          <cell r="X67">
            <v>0</v>
          </cell>
          <cell r="Y67">
            <v>0</v>
          </cell>
          <cell r="Z67">
            <v>0</v>
          </cell>
          <cell r="AA67">
            <v>0</v>
          </cell>
          <cell r="AB67">
            <v>4828592</v>
          </cell>
          <cell r="AD67">
            <v>498</v>
          </cell>
          <cell r="AI67">
            <v>0</v>
          </cell>
          <cell r="AM67">
            <v>0</v>
          </cell>
          <cell r="AN67">
            <v>0</v>
          </cell>
        </row>
        <row r="68">
          <cell r="A68">
            <v>499</v>
          </cell>
          <cell r="B68" t="str">
            <v>HAMPDEN CS OF SCIENCE EAST</v>
          </cell>
          <cell r="C68">
            <v>530</v>
          </cell>
          <cell r="D68"/>
          <cell r="E68">
            <v>0</v>
          </cell>
          <cell r="F68">
            <v>530</v>
          </cell>
          <cell r="H68">
            <v>6057981</v>
          </cell>
          <cell r="I68">
            <v>0</v>
          </cell>
          <cell r="J68">
            <v>473290</v>
          </cell>
          <cell r="K68">
            <v>6531271</v>
          </cell>
          <cell r="L68">
            <v>0</v>
          </cell>
          <cell r="M68">
            <v>499</v>
          </cell>
          <cell r="N68">
            <v>530</v>
          </cell>
          <cell r="Q68">
            <v>0</v>
          </cell>
          <cell r="R68">
            <v>6057981</v>
          </cell>
          <cell r="S68">
            <v>0</v>
          </cell>
          <cell r="T68">
            <v>6057981</v>
          </cell>
          <cell r="U68">
            <v>0</v>
          </cell>
          <cell r="V68">
            <v>473290</v>
          </cell>
          <cell r="W68">
            <v>6531271</v>
          </cell>
          <cell r="X68">
            <v>0</v>
          </cell>
          <cell r="Y68">
            <v>0</v>
          </cell>
          <cell r="Z68">
            <v>0</v>
          </cell>
          <cell r="AA68">
            <v>0</v>
          </cell>
          <cell r="AB68">
            <v>6531271</v>
          </cell>
          <cell r="AD68">
            <v>499</v>
          </cell>
          <cell r="AI68">
            <v>0</v>
          </cell>
          <cell r="AM68">
            <v>0</v>
          </cell>
          <cell r="AN68">
            <v>0</v>
          </cell>
        </row>
        <row r="69">
          <cell r="A69">
            <v>3501</v>
          </cell>
          <cell r="B69" t="str">
            <v>PAULO FREIRE SOCIAL JUSTICE</v>
          </cell>
          <cell r="C69">
            <v>320</v>
          </cell>
          <cell r="D69"/>
          <cell r="E69">
            <v>0</v>
          </cell>
          <cell r="F69">
            <v>320</v>
          </cell>
          <cell r="H69">
            <v>4373059</v>
          </cell>
          <cell r="I69">
            <v>214329</v>
          </cell>
          <cell r="J69">
            <v>285760</v>
          </cell>
          <cell r="K69">
            <v>4873148</v>
          </cell>
          <cell r="L69">
            <v>0</v>
          </cell>
          <cell r="M69">
            <v>3501</v>
          </cell>
          <cell r="N69">
            <v>320</v>
          </cell>
          <cell r="Q69">
            <v>0</v>
          </cell>
          <cell r="R69">
            <v>4373059</v>
          </cell>
          <cell r="S69">
            <v>0</v>
          </cell>
          <cell r="T69">
            <v>4373059</v>
          </cell>
          <cell r="U69">
            <v>214329</v>
          </cell>
          <cell r="V69">
            <v>285760</v>
          </cell>
          <cell r="W69">
            <v>4873148</v>
          </cell>
          <cell r="X69">
            <v>0</v>
          </cell>
          <cell r="Y69">
            <v>0</v>
          </cell>
          <cell r="Z69">
            <v>0</v>
          </cell>
          <cell r="AA69">
            <v>0</v>
          </cell>
          <cell r="AB69">
            <v>4873148</v>
          </cell>
          <cell r="AD69">
            <v>3501</v>
          </cell>
          <cell r="AI69">
            <v>0</v>
          </cell>
          <cell r="AM69">
            <v>0</v>
          </cell>
          <cell r="AN69">
            <v>0</v>
          </cell>
        </row>
        <row r="70">
          <cell r="A70">
            <v>3502</v>
          </cell>
          <cell r="B70" t="str">
            <v>BAYSTATE ACADEMY</v>
          </cell>
          <cell r="C70">
            <v>530</v>
          </cell>
          <cell r="D70"/>
          <cell r="E70">
            <v>0</v>
          </cell>
          <cell r="F70">
            <v>530</v>
          </cell>
          <cell r="H70">
            <v>6700699</v>
          </cell>
          <cell r="I70">
            <v>0</v>
          </cell>
          <cell r="J70">
            <v>473290</v>
          </cell>
          <cell r="K70">
            <v>7173989</v>
          </cell>
          <cell r="L70">
            <v>0</v>
          </cell>
          <cell r="M70">
            <v>3502</v>
          </cell>
          <cell r="N70">
            <v>530</v>
          </cell>
          <cell r="Q70">
            <v>0</v>
          </cell>
          <cell r="R70">
            <v>6700699</v>
          </cell>
          <cell r="S70">
            <v>0</v>
          </cell>
          <cell r="T70">
            <v>6700699</v>
          </cell>
          <cell r="U70">
            <v>0</v>
          </cell>
          <cell r="V70">
            <v>473290</v>
          </cell>
          <cell r="W70">
            <v>7173989</v>
          </cell>
          <cell r="X70">
            <v>0</v>
          </cell>
          <cell r="Y70">
            <v>0</v>
          </cell>
          <cell r="Z70">
            <v>0</v>
          </cell>
          <cell r="AA70">
            <v>0</v>
          </cell>
          <cell r="AB70">
            <v>7173989</v>
          </cell>
          <cell r="AD70">
            <v>3502</v>
          </cell>
          <cell r="AI70">
            <v>0</v>
          </cell>
          <cell r="AM70">
            <v>0</v>
          </cell>
          <cell r="AN70">
            <v>0</v>
          </cell>
        </row>
        <row r="71">
          <cell r="A71">
            <v>3503</v>
          </cell>
          <cell r="B71" t="str">
            <v>COLLEGIATE CS OF LOWELL</v>
          </cell>
          <cell r="C71">
            <v>843</v>
          </cell>
          <cell r="D71"/>
          <cell r="E71">
            <v>0</v>
          </cell>
          <cell r="F71">
            <v>843</v>
          </cell>
          <cell r="H71">
            <v>9765054</v>
          </cell>
          <cell r="I71">
            <v>0</v>
          </cell>
          <cell r="J71">
            <v>752799</v>
          </cell>
          <cell r="K71">
            <v>10517853</v>
          </cell>
          <cell r="L71">
            <v>0</v>
          </cell>
          <cell r="M71">
            <v>3503</v>
          </cell>
          <cell r="N71">
            <v>843</v>
          </cell>
          <cell r="Q71">
            <v>0</v>
          </cell>
          <cell r="R71">
            <v>9765054</v>
          </cell>
          <cell r="S71">
            <v>0</v>
          </cell>
          <cell r="T71">
            <v>9765054</v>
          </cell>
          <cell r="U71">
            <v>0</v>
          </cell>
          <cell r="V71">
            <v>752799</v>
          </cell>
          <cell r="W71">
            <v>10517853</v>
          </cell>
          <cell r="X71">
            <v>0</v>
          </cell>
          <cell r="Y71">
            <v>0</v>
          </cell>
          <cell r="Z71">
            <v>0</v>
          </cell>
          <cell r="AA71">
            <v>0</v>
          </cell>
          <cell r="AB71">
            <v>10517853</v>
          </cell>
          <cell r="AD71">
            <v>3503</v>
          </cell>
          <cell r="AI71">
            <v>0</v>
          </cell>
          <cell r="AM71">
            <v>0</v>
          </cell>
          <cell r="AN71">
            <v>0</v>
          </cell>
        </row>
        <row r="72">
          <cell r="A72">
            <v>3504</v>
          </cell>
          <cell r="B72" t="str">
            <v>CITY ON A HILL - DUDLEY SQUARE</v>
          </cell>
          <cell r="C72">
            <v>280</v>
          </cell>
          <cell r="D72"/>
          <cell r="E72">
            <v>0</v>
          </cell>
          <cell r="F72">
            <v>280</v>
          </cell>
          <cell r="H72">
            <v>5254776</v>
          </cell>
          <cell r="I72">
            <v>132637</v>
          </cell>
          <cell r="J72">
            <v>250040</v>
          </cell>
          <cell r="K72">
            <v>5637453</v>
          </cell>
          <cell r="L72">
            <v>0</v>
          </cell>
          <cell r="M72">
            <v>3504</v>
          </cell>
          <cell r="N72">
            <v>280</v>
          </cell>
          <cell r="Q72">
            <v>0</v>
          </cell>
          <cell r="R72">
            <v>5254776</v>
          </cell>
          <cell r="S72">
            <v>0</v>
          </cell>
          <cell r="T72">
            <v>5254776</v>
          </cell>
          <cell r="U72">
            <v>132637</v>
          </cell>
          <cell r="V72">
            <v>250040</v>
          </cell>
          <cell r="W72">
            <v>5637453</v>
          </cell>
          <cell r="X72">
            <v>0</v>
          </cell>
          <cell r="Y72">
            <v>0</v>
          </cell>
          <cell r="Z72">
            <v>0</v>
          </cell>
          <cell r="AA72">
            <v>0</v>
          </cell>
          <cell r="AB72">
            <v>5637453</v>
          </cell>
          <cell r="AD72">
            <v>3504</v>
          </cell>
          <cell r="AI72">
            <v>0</v>
          </cell>
          <cell r="AM72">
            <v>0</v>
          </cell>
          <cell r="AN72">
            <v>0</v>
          </cell>
        </row>
        <row r="73">
          <cell r="A73">
            <v>3506</v>
          </cell>
          <cell r="B73" t="str">
            <v>PIONEER CS OF SCIENCE II</v>
          </cell>
          <cell r="C73">
            <v>360</v>
          </cell>
          <cell r="D73"/>
          <cell r="E73">
            <v>0</v>
          </cell>
          <cell r="F73">
            <v>360</v>
          </cell>
          <cell r="H73">
            <v>4769379.8162249811</v>
          </cell>
          <cell r="I73">
            <v>0</v>
          </cell>
          <cell r="J73">
            <v>321480</v>
          </cell>
          <cell r="K73">
            <v>5090859.8162249811</v>
          </cell>
          <cell r="L73">
            <v>0</v>
          </cell>
          <cell r="M73">
            <v>3506</v>
          </cell>
          <cell r="N73">
            <v>360</v>
          </cell>
          <cell r="Q73">
            <v>7.6959032258753099</v>
          </cell>
          <cell r="R73">
            <v>4677113.8162249811</v>
          </cell>
          <cell r="S73">
            <v>0</v>
          </cell>
          <cell r="T73">
            <v>4677113.8162249811</v>
          </cell>
          <cell r="U73">
            <v>0</v>
          </cell>
          <cell r="V73">
            <v>314608</v>
          </cell>
          <cell r="W73">
            <v>4991721.8162249811</v>
          </cell>
          <cell r="X73">
            <v>92266</v>
          </cell>
          <cell r="Y73">
            <v>0</v>
          </cell>
          <cell r="Z73">
            <v>6872</v>
          </cell>
          <cell r="AA73">
            <v>99138</v>
          </cell>
          <cell r="AB73">
            <v>5090859.8162249811</v>
          </cell>
          <cell r="AD73">
            <v>3506</v>
          </cell>
          <cell r="AI73">
            <v>0</v>
          </cell>
          <cell r="AM73">
            <v>0</v>
          </cell>
          <cell r="AN73">
            <v>0</v>
          </cell>
        </row>
        <row r="74">
          <cell r="A74">
            <v>3507</v>
          </cell>
          <cell r="B74" t="str">
            <v>CITY ON A HILL NEW BEDFORD</v>
          </cell>
          <cell r="C74">
            <v>252</v>
          </cell>
          <cell r="D74"/>
          <cell r="E74">
            <v>0</v>
          </cell>
          <cell r="F74">
            <v>252</v>
          </cell>
          <cell r="H74">
            <v>3482986</v>
          </cell>
          <cell r="I74">
            <v>252675</v>
          </cell>
          <cell r="J74">
            <v>225036</v>
          </cell>
          <cell r="K74">
            <v>3960697</v>
          </cell>
          <cell r="L74">
            <v>0</v>
          </cell>
          <cell r="M74">
            <v>3507</v>
          </cell>
          <cell r="N74">
            <v>252</v>
          </cell>
          <cell r="Q74">
            <v>0</v>
          </cell>
          <cell r="R74">
            <v>3482986</v>
          </cell>
          <cell r="S74">
            <v>0</v>
          </cell>
          <cell r="T74">
            <v>3482986</v>
          </cell>
          <cell r="U74">
            <v>252675</v>
          </cell>
          <cell r="V74">
            <v>225036</v>
          </cell>
          <cell r="W74">
            <v>3960697</v>
          </cell>
          <cell r="X74">
            <v>0</v>
          </cell>
          <cell r="Y74">
            <v>0</v>
          </cell>
          <cell r="Z74">
            <v>0</v>
          </cell>
          <cell r="AA74">
            <v>0</v>
          </cell>
          <cell r="AB74">
            <v>3960697</v>
          </cell>
          <cell r="AD74">
            <v>3507</v>
          </cell>
          <cell r="AI74">
            <v>0</v>
          </cell>
          <cell r="AM74">
            <v>0</v>
          </cell>
          <cell r="AN74">
            <v>0</v>
          </cell>
        </row>
        <row r="75">
          <cell r="A75">
            <v>3508</v>
          </cell>
          <cell r="B75" t="str">
            <v>PHOENIX CHARTER ACADEMY SPRINGFIELD</v>
          </cell>
          <cell r="C75">
            <v>215</v>
          </cell>
          <cell r="D75"/>
          <cell r="E75">
            <v>0</v>
          </cell>
          <cell r="F75">
            <v>215</v>
          </cell>
          <cell r="H75">
            <v>3003612</v>
          </cell>
          <cell r="I75">
            <v>0</v>
          </cell>
          <cell r="J75">
            <v>191995</v>
          </cell>
          <cell r="K75">
            <v>3195607</v>
          </cell>
          <cell r="L75">
            <v>0</v>
          </cell>
          <cell r="M75">
            <v>3508</v>
          </cell>
          <cell r="N75">
            <v>215</v>
          </cell>
          <cell r="Q75">
            <v>0</v>
          </cell>
          <cell r="R75">
            <v>3003612</v>
          </cell>
          <cell r="S75">
            <v>0</v>
          </cell>
          <cell r="T75">
            <v>3003612</v>
          </cell>
          <cell r="U75">
            <v>0</v>
          </cell>
          <cell r="V75">
            <v>191995</v>
          </cell>
          <cell r="W75">
            <v>3195607</v>
          </cell>
          <cell r="X75">
            <v>0</v>
          </cell>
          <cell r="Y75">
            <v>0</v>
          </cell>
          <cell r="Z75">
            <v>0</v>
          </cell>
          <cell r="AA75">
            <v>0</v>
          </cell>
          <cell r="AB75">
            <v>3195607</v>
          </cell>
          <cell r="AD75">
            <v>3508</v>
          </cell>
          <cell r="AI75">
            <v>0</v>
          </cell>
          <cell r="AM75">
            <v>0</v>
          </cell>
          <cell r="AN75">
            <v>0</v>
          </cell>
        </row>
        <row r="76">
          <cell r="A76">
            <v>3509</v>
          </cell>
          <cell r="B76" t="str">
            <v>ARGOSY COLLEGIATE</v>
          </cell>
          <cell r="C76">
            <v>490</v>
          </cell>
          <cell r="D76"/>
          <cell r="E76">
            <v>0</v>
          </cell>
          <cell r="F76">
            <v>490</v>
          </cell>
          <cell r="H76">
            <v>5805520</v>
          </cell>
          <cell r="I76">
            <v>0</v>
          </cell>
          <cell r="J76">
            <v>437570</v>
          </cell>
          <cell r="K76">
            <v>6243090</v>
          </cell>
          <cell r="L76">
            <v>0</v>
          </cell>
          <cell r="M76">
            <v>3509</v>
          </cell>
          <cell r="N76">
            <v>490</v>
          </cell>
          <cell r="Q76">
            <v>0</v>
          </cell>
          <cell r="R76">
            <v>5805520</v>
          </cell>
          <cell r="S76">
            <v>0</v>
          </cell>
          <cell r="T76">
            <v>5805520</v>
          </cell>
          <cell r="U76">
            <v>0</v>
          </cell>
          <cell r="V76">
            <v>437570</v>
          </cell>
          <cell r="W76">
            <v>6243090</v>
          </cell>
          <cell r="X76">
            <v>0</v>
          </cell>
          <cell r="Y76">
            <v>0</v>
          </cell>
          <cell r="Z76">
            <v>0</v>
          </cell>
          <cell r="AA76">
            <v>0</v>
          </cell>
          <cell r="AB76">
            <v>6243090</v>
          </cell>
          <cell r="AD76">
            <v>3509</v>
          </cell>
          <cell r="AI76">
            <v>0</v>
          </cell>
          <cell r="AM76">
            <v>0</v>
          </cell>
          <cell r="AN76">
            <v>0</v>
          </cell>
        </row>
        <row r="77">
          <cell r="A77">
            <v>3510</v>
          </cell>
          <cell r="B77" t="str">
            <v>SPRINGFIELD PREPARATORY</v>
          </cell>
          <cell r="C77">
            <v>270</v>
          </cell>
          <cell r="D77"/>
          <cell r="E77">
            <v>0</v>
          </cell>
          <cell r="F77">
            <v>270</v>
          </cell>
          <cell r="H77">
            <v>3363996</v>
          </cell>
          <cell r="I77">
            <v>0</v>
          </cell>
          <cell r="J77">
            <v>241110</v>
          </cell>
          <cell r="K77">
            <v>3605106</v>
          </cell>
          <cell r="L77">
            <v>0</v>
          </cell>
          <cell r="M77">
            <v>3510</v>
          </cell>
          <cell r="N77">
            <v>270</v>
          </cell>
          <cell r="Q77">
            <v>0</v>
          </cell>
          <cell r="R77">
            <v>3363996</v>
          </cell>
          <cell r="S77">
            <v>0</v>
          </cell>
          <cell r="T77">
            <v>3363996</v>
          </cell>
          <cell r="U77">
            <v>0</v>
          </cell>
          <cell r="V77">
            <v>241110</v>
          </cell>
          <cell r="W77">
            <v>3605106</v>
          </cell>
          <cell r="X77">
            <v>0</v>
          </cell>
          <cell r="Y77">
            <v>0</v>
          </cell>
          <cell r="Z77">
            <v>0</v>
          </cell>
          <cell r="AA77">
            <v>0</v>
          </cell>
          <cell r="AB77">
            <v>3605106</v>
          </cell>
          <cell r="AD77">
            <v>3510</v>
          </cell>
          <cell r="AI77">
            <v>0</v>
          </cell>
          <cell r="AM77">
            <v>0</v>
          </cell>
          <cell r="AN77">
            <v>0</v>
          </cell>
        </row>
        <row r="78">
          <cell r="A78">
            <v>3513</v>
          </cell>
          <cell r="B78" t="str">
            <v>NEW HEIGHTS CS OF BROCKTON</v>
          </cell>
          <cell r="C78">
            <v>525</v>
          </cell>
          <cell r="D78"/>
          <cell r="E78">
            <v>0</v>
          </cell>
          <cell r="F78">
            <v>525</v>
          </cell>
          <cell r="H78">
            <v>6275887</v>
          </cell>
          <cell r="I78">
            <v>0</v>
          </cell>
          <cell r="J78">
            <v>468825</v>
          </cell>
          <cell r="K78">
            <v>6744712</v>
          </cell>
          <cell r="L78">
            <v>0</v>
          </cell>
          <cell r="M78">
            <v>3513</v>
          </cell>
          <cell r="N78">
            <v>525</v>
          </cell>
          <cell r="Q78">
            <v>0</v>
          </cell>
          <cell r="R78">
            <v>6275887</v>
          </cell>
          <cell r="S78">
            <v>0</v>
          </cell>
          <cell r="T78">
            <v>6275887</v>
          </cell>
          <cell r="U78">
            <v>0</v>
          </cell>
          <cell r="V78">
            <v>468825</v>
          </cell>
          <cell r="W78">
            <v>6744712</v>
          </cell>
          <cell r="X78">
            <v>0</v>
          </cell>
          <cell r="Y78">
            <v>0</v>
          </cell>
          <cell r="Z78">
            <v>0</v>
          </cell>
          <cell r="AA78">
            <v>0</v>
          </cell>
          <cell r="AB78">
            <v>6744712</v>
          </cell>
          <cell r="AD78">
            <v>3513</v>
          </cell>
          <cell r="AI78">
            <v>0</v>
          </cell>
          <cell r="AM78">
            <v>0</v>
          </cell>
          <cell r="AN78">
            <v>0</v>
          </cell>
        </row>
        <row r="79">
          <cell r="A79">
            <v>3514</v>
          </cell>
          <cell r="B79" t="str">
            <v>LIBERTAS ACADEMY</v>
          </cell>
          <cell r="C79">
            <v>180</v>
          </cell>
          <cell r="D79"/>
          <cell r="E79">
            <v>0</v>
          </cell>
          <cell r="F79">
            <v>180</v>
          </cell>
          <cell r="H79">
            <v>2327220</v>
          </cell>
          <cell r="I79">
            <v>0</v>
          </cell>
          <cell r="J79">
            <v>160740</v>
          </cell>
          <cell r="K79">
            <v>2487960</v>
          </cell>
          <cell r="L79">
            <v>0</v>
          </cell>
          <cell r="M79">
            <v>3514</v>
          </cell>
          <cell r="N79">
            <v>180</v>
          </cell>
          <cell r="Q79">
            <v>0</v>
          </cell>
          <cell r="R79">
            <v>2327220</v>
          </cell>
          <cell r="S79">
            <v>0</v>
          </cell>
          <cell r="T79">
            <v>2327220</v>
          </cell>
          <cell r="U79">
            <v>0</v>
          </cell>
          <cell r="V79">
            <v>160740</v>
          </cell>
          <cell r="W79">
            <v>2487960</v>
          </cell>
          <cell r="X79">
            <v>0</v>
          </cell>
          <cell r="Y79">
            <v>0</v>
          </cell>
          <cell r="Z79">
            <v>0</v>
          </cell>
          <cell r="AA79">
            <v>0</v>
          </cell>
          <cell r="AB79">
            <v>2487960</v>
          </cell>
          <cell r="AD79">
            <v>3514</v>
          </cell>
          <cell r="AI79">
            <v>0</v>
          </cell>
          <cell r="AM79">
            <v>0</v>
          </cell>
          <cell r="AN79">
            <v>0</v>
          </cell>
        </row>
        <row r="80">
          <cell r="A80">
            <v>3515</v>
          </cell>
          <cell r="B80" t="str">
            <v xml:space="preserve">OLD STURBRIDGE ACADEMY </v>
          </cell>
          <cell r="C80">
            <v>200</v>
          </cell>
          <cell r="D80"/>
          <cell r="E80">
            <v>0</v>
          </cell>
          <cell r="F80">
            <v>200</v>
          </cell>
          <cell r="H80">
            <v>2367111</v>
          </cell>
          <cell r="I80">
            <v>0</v>
          </cell>
          <cell r="J80">
            <v>178600</v>
          </cell>
          <cell r="K80">
            <v>2545711</v>
          </cell>
          <cell r="L80">
            <v>0</v>
          </cell>
          <cell r="M80">
            <v>3515</v>
          </cell>
          <cell r="N80">
            <v>200</v>
          </cell>
          <cell r="Q80">
            <v>0</v>
          </cell>
          <cell r="R80">
            <v>2367111</v>
          </cell>
          <cell r="S80">
            <v>0</v>
          </cell>
          <cell r="T80">
            <v>2367111</v>
          </cell>
          <cell r="U80">
            <v>0</v>
          </cell>
          <cell r="V80">
            <v>178600</v>
          </cell>
          <cell r="W80">
            <v>2545711</v>
          </cell>
          <cell r="X80">
            <v>0</v>
          </cell>
          <cell r="Y80">
            <v>0</v>
          </cell>
          <cell r="Z80">
            <v>0</v>
          </cell>
          <cell r="AA80">
            <v>0</v>
          </cell>
          <cell r="AB80">
            <v>2545711</v>
          </cell>
        </row>
        <row r="81">
          <cell r="A81">
            <v>3516</v>
          </cell>
          <cell r="B81" t="str">
            <v>HAMPDEN CS OF SCIENCE WEST</v>
          </cell>
          <cell r="C81">
            <v>233</v>
          </cell>
          <cell r="D81"/>
          <cell r="E81">
            <v>0</v>
          </cell>
          <cell r="F81">
            <v>233</v>
          </cell>
          <cell r="H81">
            <v>3095710</v>
          </cell>
          <cell r="I81">
            <v>0</v>
          </cell>
          <cell r="J81">
            <v>208069</v>
          </cell>
          <cell r="K81">
            <v>3303779</v>
          </cell>
          <cell r="L81">
            <v>0</v>
          </cell>
          <cell r="M81">
            <v>3516</v>
          </cell>
          <cell r="N81">
            <v>233</v>
          </cell>
          <cell r="Q81">
            <v>0</v>
          </cell>
          <cell r="R81">
            <v>3095710</v>
          </cell>
          <cell r="S81">
            <v>0</v>
          </cell>
          <cell r="T81">
            <v>3095710</v>
          </cell>
          <cell r="U81">
            <v>0</v>
          </cell>
          <cell r="V81">
            <v>208069</v>
          </cell>
          <cell r="W81">
            <v>3303779</v>
          </cell>
          <cell r="X81">
            <v>0</v>
          </cell>
          <cell r="Y81">
            <v>0</v>
          </cell>
          <cell r="Z81">
            <v>0</v>
          </cell>
          <cell r="AA81">
            <v>0</v>
          </cell>
          <cell r="AB81">
            <v>3303779</v>
          </cell>
        </row>
        <row r="82">
          <cell r="A82">
            <v>3517</v>
          </cell>
          <cell r="B82" t="str">
            <v>MAP ACADEMY</v>
          </cell>
          <cell r="C82">
            <v>130</v>
          </cell>
          <cell r="D82"/>
          <cell r="E82">
            <v>0</v>
          </cell>
          <cell r="F82">
            <v>130</v>
          </cell>
          <cell r="H82">
            <v>1887065</v>
          </cell>
          <cell r="I82">
            <v>0</v>
          </cell>
          <cell r="J82">
            <v>116090</v>
          </cell>
          <cell r="K82">
            <v>2003155</v>
          </cell>
          <cell r="L82">
            <v>0</v>
          </cell>
          <cell r="M82">
            <v>3517</v>
          </cell>
          <cell r="N82">
            <v>130</v>
          </cell>
          <cell r="Q82">
            <v>0</v>
          </cell>
          <cell r="R82">
            <v>1887065</v>
          </cell>
          <cell r="S82">
            <v>0</v>
          </cell>
          <cell r="T82">
            <v>1887065</v>
          </cell>
          <cell r="U82">
            <v>0</v>
          </cell>
          <cell r="V82">
            <v>116090</v>
          </cell>
          <cell r="W82">
            <v>2003155</v>
          </cell>
          <cell r="X82">
            <v>0</v>
          </cell>
          <cell r="Y82">
            <v>0</v>
          </cell>
          <cell r="Z82">
            <v>0</v>
          </cell>
          <cell r="AA82">
            <v>0</v>
          </cell>
          <cell r="AB82">
            <v>2003155</v>
          </cell>
        </row>
        <row r="83">
          <cell r="A83">
            <v>3518</v>
          </cell>
          <cell r="B83" t="str">
            <v>PHOENIX CHARTER ACADEMY LAWRENCE</v>
          </cell>
          <cell r="C83">
            <v>175</v>
          </cell>
          <cell r="D83"/>
          <cell r="E83">
            <v>0</v>
          </cell>
          <cell r="F83">
            <v>175</v>
          </cell>
          <cell r="H83">
            <v>2213745</v>
          </cell>
          <cell r="I83">
            <v>0</v>
          </cell>
          <cell r="J83">
            <v>156275</v>
          </cell>
          <cell r="K83">
            <v>2370020</v>
          </cell>
          <cell r="L83">
            <v>0</v>
          </cell>
          <cell r="M83">
            <v>3518</v>
          </cell>
          <cell r="N83">
            <v>175</v>
          </cell>
          <cell r="Q83">
            <v>0</v>
          </cell>
          <cell r="R83">
            <v>2213745</v>
          </cell>
          <cell r="S83">
            <v>0</v>
          </cell>
          <cell r="T83">
            <v>2213745</v>
          </cell>
          <cell r="U83">
            <v>0</v>
          </cell>
          <cell r="V83">
            <v>156275</v>
          </cell>
          <cell r="W83">
            <v>2370020</v>
          </cell>
          <cell r="X83">
            <v>0</v>
          </cell>
          <cell r="Y83">
            <v>0</v>
          </cell>
          <cell r="Z83">
            <v>0</v>
          </cell>
          <cell r="AA83">
            <v>0</v>
          </cell>
          <cell r="AB83">
            <v>2370020</v>
          </cell>
        </row>
        <row r="84">
          <cell r="A84">
            <v>9999</v>
          </cell>
          <cell r="B84" t="str">
            <v>STATE TOTAL</v>
          </cell>
          <cell r="C84">
            <v>44571</v>
          </cell>
          <cell r="D84">
            <v>0</v>
          </cell>
          <cell r="E84">
            <v>0</v>
          </cell>
          <cell r="F84">
            <v>44571</v>
          </cell>
          <cell r="H84">
            <v>621066742.02392793</v>
          </cell>
          <cell r="I84">
            <v>4308691</v>
          </cell>
          <cell r="J84">
            <v>39801903</v>
          </cell>
          <cell r="K84">
            <v>665177336.02392793</v>
          </cell>
          <cell r="L84">
            <v>0</v>
          </cell>
          <cell r="M84">
            <v>9999</v>
          </cell>
          <cell r="N84">
            <v>44571</v>
          </cell>
          <cell r="O84">
            <v>0</v>
          </cell>
          <cell r="P84">
            <v>0</v>
          </cell>
          <cell r="R84">
            <v>619471852.79602277</v>
          </cell>
          <cell r="S84">
            <v>759481.77209486556</v>
          </cell>
          <cell r="T84">
            <v>618712371.02392793</v>
          </cell>
          <cell r="U84">
            <v>4308691</v>
          </cell>
          <cell r="V84">
            <v>39623319</v>
          </cell>
          <cell r="W84">
            <v>662644381.02392805</v>
          </cell>
          <cell r="X84">
            <v>2354371</v>
          </cell>
          <cell r="Y84">
            <v>0</v>
          </cell>
          <cell r="Z84">
            <v>178584</v>
          </cell>
          <cell r="AA84">
            <v>2532955</v>
          </cell>
          <cell r="AB84">
            <v>665177336.02392805</v>
          </cell>
          <cell r="AD84">
            <v>999</v>
          </cell>
          <cell r="AE84">
            <v>0</v>
          </cell>
          <cell r="AF84">
            <v>0</v>
          </cell>
          <cell r="AG84">
            <v>0</v>
          </cell>
          <cell r="AH84">
            <v>0</v>
          </cell>
          <cell r="AI84">
            <v>0</v>
          </cell>
          <cell r="AJ84">
            <v>0</v>
          </cell>
          <cell r="AK84">
            <v>0</v>
          </cell>
          <cell r="AL84">
            <v>0</v>
          </cell>
          <cell r="AM84">
            <v>0</v>
          </cell>
          <cell r="AN84">
            <v>0</v>
          </cell>
        </row>
      </sheetData>
      <sheetData sheetId="27">
        <row r="10">
          <cell r="A10">
            <v>409</v>
          </cell>
          <cell r="B10" t="str">
            <v>ALMA DEL MAR</v>
          </cell>
          <cell r="C10">
            <v>436</v>
          </cell>
          <cell r="D10"/>
          <cell r="E10">
            <v>0</v>
          </cell>
          <cell r="F10">
            <v>436</v>
          </cell>
          <cell r="H10">
            <v>5183168</v>
          </cell>
          <cell r="I10">
            <v>0</v>
          </cell>
          <cell r="J10">
            <v>389348</v>
          </cell>
          <cell r="K10">
            <v>5572516</v>
          </cell>
          <cell r="L10">
            <v>0</v>
          </cell>
          <cell r="M10">
            <v>409</v>
          </cell>
          <cell r="N10">
            <v>436</v>
          </cell>
          <cell r="Q10">
            <v>0</v>
          </cell>
          <cell r="R10">
            <v>5183168</v>
          </cell>
          <cell r="S10">
            <v>0</v>
          </cell>
          <cell r="T10">
            <v>5183168</v>
          </cell>
          <cell r="U10">
            <v>0</v>
          </cell>
          <cell r="V10">
            <v>389348</v>
          </cell>
          <cell r="W10">
            <v>5572516</v>
          </cell>
          <cell r="X10">
            <v>0</v>
          </cell>
          <cell r="Y10">
            <v>0</v>
          </cell>
          <cell r="Z10">
            <v>0</v>
          </cell>
          <cell r="AA10">
            <v>0</v>
          </cell>
          <cell r="AB10">
            <v>5572516</v>
          </cell>
          <cell r="AK10">
            <v>409</v>
          </cell>
          <cell r="AL10">
            <v>0</v>
          </cell>
          <cell r="AM10">
            <v>0</v>
          </cell>
          <cell r="AN10">
            <v>0</v>
          </cell>
          <cell r="AO10">
            <v>0</v>
          </cell>
          <cell r="AP10">
            <v>0</v>
          </cell>
          <cell r="AQ10">
            <v>0</v>
          </cell>
          <cell r="AR10">
            <v>0</v>
          </cell>
          <cell r="AS10">
            <v>0</v>
          </cell>
          <cell r="AT10">
            <v>0</v>
          </cell>
          <cell r="AU10">
            <v>0</v>
          </cell>
          <cell r="AW10">
            <v>409</v>
          </cell>
          <cell r="AX10">
            <v>0</v>
          </cell>
          <cell r="AY10">
            <v>0</v>
          </cell>
          <cell r="AZ10">
            <v>0</v>
          </cell>
          <cell r="BA10">
            <v>0</v>
          </cell>
          <cell r="BB10">
            <v>0</v>
          </cell>
        </row>
        <row r="11">
          <cell r="A11">
            <v>410</v>
          </cell>
          <cell r="B11" t="str">
            <v>EXCEL ACADEMY</v>
          </cell>
          <cell r="C11">
            <v>1316</v>
          </cell>
          <cell r="D11"/>
          <cell r="E11">
            <v>0</v>
          </cell>
          <cell r="F11">
            <v>1316</v>
          </cell>
          <cell r="H11">
            <v>19336680.556392804</v>
          </cell>
          <cell r="I11">
            <v>0</v>
          </cell>
          <cell r="J11">
            <v>1175188</v>
          </cell>
          <cell r="K11">
            <v>20511868.556392804</v>
          </cell>
          <cell r="L11">
            <v>0</v>
          </cell>
          <cell r="M11">
            <v>410</v>
          </cell>
          <cell r="N11">
            <v>1316</v>
          </cell>
          <cell r="Q11">
            <v>2.2962732942907831</v>
          </cell>
          <cell r="R11">
            <v>19309011.556392804</v>
          </cell>
          <cell r="S11">
            <v>0</v>
          </cell>
          <cell r="T11">
            <v>19309011.556392804</v>
          </cell>
          <cell r="U11">
            <v>0</v>
          </cell>
          <cell r="V11">
            <v>1173138</v>
          </cell>
          <cell r="W11">
            <v>20482149.556392804</v>
          </cell>
          <cell r="X11">
            <v>27669</v>
          </cell>
          <cell r="Y11">
            <v>0</v>
          </cell>
          <cell r="Z11">
            <v>2050</v>
          </cell>
          <cell r="AA11">
            <v>29719</v>
          </cell>
          <cell r="AB11">
            <v>20511868.556392804</v>
          </cell>
          <cell r="AK11">
            <v>410</v>
          </cell>
          <cell r="AL11">
            <v>0</v>
          </cell>
          <cell r="AM11">
            <v>11198.304568877444</v>
          </cell>
          <cell r="AN11">
            <v>0</v>
          </cell>
          <cell r="AO11">
            <v>798</v>
          </cell>
          <cell r="AP11">
            <v>11996.304568877444</v>
          </cell>
          <cell r="AQ11">
            <v>-11198.304568878055</v>
          </cell>
          <cell r="AR11">
            <v>0</v>
          </cell>
          <cell r="AS11">
            <v>-798</v>
          </cell>
          <cell r="AT11">
            <v>-11996.304568878055</v>
          </cell>
          <cell r="AU11">
            <v>-6.1118043959140778E-10</v>
          </cell>
          <cell r="AW11">
            <v>410</v>
          </cell>
          <cell r="AX11">
            <v>-0.8942904143809336</v>
          </cell>
          <cell r="AY11">
            <v>-11198.304568878051</v>
          </cell>
          <cell r="AZ11">
            <v>0</v>
          </cell>
          <cell r="BA11">
            <v>-798</v>
          </cell>
          <cell r="BB11">
            <v>-11996.304568878051</v>
          </cell>
        </row>
        <row r="12">
          <cell r="A12">
            <v>412</v>
          </cell>
          <cell r="B12" t="str">
            <v>ACADEMY OF THE PACIFIC RIM</v>
          </cell>
          <cell r="C12">
            <v>545</v>
          </cell>
          <cell r="D12"/>
          <cell r="E12">
            <v>0</v>
          </cell>
          <cell r="F12">
            <v>545</v>
          </cell>
          <cell r="H12">
            <v>8849030</v>
          </cell>
          <cell r="I12">
            <v>0</v>
          </cell>
          <cell r="J12">
            <v>486685</v>
          </cell>
          <cell r="K12">
            <v>9335715</v>
          </cell>
          <cell r="L12">
            <v>0</v>
          </cell>
          <cell r="M12">
            <v>412</v>
          </cell>
          <cell r="N12">
            <v>545</v>
          </cell>
          <cell r="Q12">
            <v>0</v>
          </cell>
          <cell r="R12">
            <v>8849030</v>
          </cell>
          <cell r="S12">
            <v>0</v>
          </cell>
          <cell r="T12">
            <v>8849030</v>
          </cell>
          <cell r="U12">
            <v>0</v>
          </cell>
          <cell r="V12">
            <v>486685</v>
          </cell>
          <cell r="W12">
            <v>9335715</v>
          </cell>
          <cell r="X12">
            <v>0</v>
          </cell>
          <cell r="Y12">
            <v>0</v>
          </cell>
          <cell r="Z12">
            <v>0</v>
          </cell>
          <cell r="AA12">
            <v>0</v>
          </cell>
          <cell r="AB12">
            <v>9335715</v>
          </cell>
          <cell r="AK12">
            <v>412</v>
          </cell>
          <cell r="AL12">
            <v>0</v>
          </cell>
          <cell r="AM12">
            <v>0</v>
          </cell>
          <cell r="AN12">
            <v>0</v>
          </cell>
          <cell r="AO12">
            <v>0</v>
          </cell>
          <cell r="AP12">
            <v>0</v>
          </cell>
          <cell r="AQ12">
            <v>0</v>
          </cell>
          <cell r="AR12">
            <v>0</v>
          </cell>
          <cell r="AS12">
            <v>0</v>
          </cell>
          <cell r="AT12">
            <v>0</v>
          </cell>
          <cell r="AU12">
            <v>0</v>
          </cell>
          <cell r="AW12">
            <v>412</v>
          </cell>
          <cell r="AX12">
            <v>0</v>
          </cell>
          <cell r="AY12">
            <v>0</v>
          </cell>
          <cell r="AZ12">
            <v>0</v>
          </cell>
          <cell r="BA12">
            <v>0</v>
          </cell>
          <cell r="BB12">
            <v>0</v>
          </cell>
        </row>
        <row r="13">
          <cell r="A13">
            <v>413</v>
          </cell>
          <cell r="B13" t="str">
            <v>FOUR RIVERS</v>
          </cell>
          <cell r="C13">
            <v>220</v>
          </cell>
          <cell r="D13"/>
          <cell r="E13">
            <v>0</v>
          </cell>
          <cell r="F13">
            <v>220</v>
          </cell>
          <cell r="H13">
            <v>3598995.5765306535</v>
          </cell>
          <cell r="I13">
            <v>0</v>
          </cell>
          <cell r="J13">
            <v>196460</v>
          </cell>
          <cell r="K13">
            <v>3795455.5765306535</v>
          </cell>
          <cell r="L13">
            <v>0</v>
          </cell>
          <cell r="M13">
            <v>413</v>
          </cell>
          <cell r="N13">
            <v>220</v>
          </cell>
          <cell r="Q13">
            <v>0</v>
          </cell>
          <cell r="R13">
            <v>3646034</v>
          </cell>
          <cell r="S13">
            <v>47038.423469346519</v>
          </cell>
          <cell r="T13">
            <v>3598995.5765306531</v>
          </cell>
          <cell r="U13">
            <v>0</v>
          </cell>
          <cell r="V13">
            <v>196460</v>
          </cell>
          <cell r="W13">
            <v>3795455.5765306531</v>
          </cell>
          <cell r="X13">
            <v>0</v>
          </cell>
          <cell r="Y13">
            <v>0</v>
          </cell>
          <cell r="Z13">
            <v>0</v>
          </cell>
          <cell r="AA13">
            <v>0</v>
          </cell>
          <cell r="AB13">
            <v>3795455.5765306531</v>
          </cell>
          <cell r="AK13">
            <v>413</v>
          </cell>
          <cell r="AL13">
            <v>0</v>
          </cell>
          <cell r="AM13">
            <v>0</v>
          </cell>
          <cell r="AN13">
            <v>0</v>
          </cell>
          <cell r="AO13">
            <v>0</v>
          </cell>
          <cell r="AP13">
            <v>0</v>
          </cell>
          <cell r="AQ13">
            <v>0</v>
          </cell>
          <cell r="AR13">
            <v>0</v>
          </cell>
          <cell r="AS13">
            <v>0</v>
          </cell>
          <cell r="AT13">
            <v>0</v>
          </cell>
          <cell r="AU13">
            <v>0</v>
          </cell>
          <cell r="AW13">
            <v>413</v>
          </cell>
          <cell r="AX13">
            <v>0</v>
          </cell>
          <cell r="AY13">
            <v>0</v>
          </cell>
          <cell r="AZ13">
            <v>0</v>
          </cell>
          <cell r="BA13">
            <v>0</v>
          </cell>
          <cell r="BB13">
            <v>0</v>
          </cell>
        </row>
        <row r="14">
          <cell r="A14">
            <v>414</v>
          </cell>
          <cell r="B14" t="str">
            <v>BERKSHIRE ARTS AND TECHNOLOGY</v>
          </cell>
          <cell r="C14">
            <v>363</v>
          </cell>
          <cell r="D14"/>
          <cell r="E14">
            <v>0</v>
          </cell>
          <cell r="F14">
            <v>363</v>
          </cell>
          <cell r="H14">
            <v>5011688</v>
          </cell>
          <cell r="I14">
            <v>0</v>
          </cell>
          <cell r="J14">
            <v>324159</v>
          </cell>
          <cell r="K14">
            <v>5335847</v>
          </cell>
          <cell r="L14">
            <v>0</v>
          </cell>
          <cell r="M14">
            <v>414</v>
          </cell>
          <cell r="N14">
            <v>363</v>
          </cell>
          <cell r="Q14">
            <v>0</v>
          </cell>
          <cell r="R14">
            <v>5011688</v>
          </cell>
          <cell r="S14">
            <v>0</v>
          </cell>
          <cell r="T14">
            <v>5011688</v>
          </cell>
          <cell r="U14">
            <v>0</v>
          </cell>
          <cell r="V14">
            <v>324159</v>
          </cell>
          <cell r="W14">
            <v>5335847</v>
          </cell>
          <cell r="X14">
            <v>0</v>
          </cell>
          <cell r="Y14">
            <v>0</v>
          </cell>
          <cell r="Z14">
            <v>0</v>
          </cell>
          <cell r="AA14">
            <v>0</v>
          </cell>
          <cell r="AB14">
            <v>5335847</v>
          </cell>
          <cell r="AK14">
            <v>414</v>
          </cell>
          <cell r="AL14">
            <v>0</v>
          </cell>
          <cell r="AM14">
            <v>0</v>
          </cell>
          <cell r="AN14">
            <v>0</v>
          </cell>
          <cell r="AO14">
            <v>0</v>
          </cell>
          <cell r="AP14">
            <v>0</v>
          </cell>
          <cell r="AQ14">
            <v>0</v>
          </cell>
          <cell r="AR14">
            <v>0</v>
          </cell>
          <cell r="AS14">
            <v>0</v>
          </cell>
          <cell r="AT14">
            <v>0</v>
          </cell>
          <cell r="AU14">
            <v>0</v>
          </cell>
          <cell r="AW14">
            <v>414</v>
          </cell>
          <cell r="AX14">
            <v>0</v>
          </cell>
          <cell r="AY14">
            <v>0</v>
          </cell>
          <cell r="AZ14">
            <v>0</v>
          </cell>
          <cell r="BA14">
            <v>0</v>
          </cell>
          <cell r="BB14">
            <v>0</v>
          </cell>
        </row>
        <row r="15">
          <cell r="A15">
            <v>416</v>
          </cell>
          <cell r="B15" t="str">
            <v>BOSTON PREPARATORY</v>
          </cell>
          <cell r="C15">
            <v>554</v>
          </cell>
          <cell r="D15"/>
          <cell r="E15">
            <v>0</v>
          </cell>
          <cell r="F15">
            <v>554</v>
          </cell>
          <cell r="H15">
            <v>9437847</v>
          </cell>
          <cell r="I15">
            <v>66678</v>
          </cell>
          <cell r="J15">
            <v>494722</v>
          </cell>
          <cell r="K15">
            <v>9999247</v>
          </cell>
          <cell r="L15">
            <v>0</v>
          </cell>
          <cell r="M15">
            <v>416</v>
          </cell>
          <cell r="N15">
            <v>554</v>
          </cell>
          <cell r="Q15">
            <v>0</v>
          </cell>
          <cell r="R15">
            <v>9437847</v>
          </cell>
          <cell r="S15">
            <v>0</v>
          </cell>
          <cell r="T15">
            <v>9437847</v>
          </cell>
          <cell r="U15">
            <v>66678</v>
          </cell>
          <cell r="V15">
            <v>494722</v>
          </cell>
          <cell r="W15">
            <v>9999247</v>
          </cell>
          <cell r="X15">
            <v>0</v>
          </cell>
          <cell r="Y15">
            <v>0</v>
          </cell>
          <cell r="Z15">
            <v>0</v>
          </cell>
          <cell r="AA15">
            <v>0</v>
          </cell>
          <cell r="AB15">
            <v>9999247</v>
          </cell>
          <cell r="AK15">
            <v>416</v>
          </cell>
          <cell r="AL15">
            <v>0</v>
          </cell>
          <cell r="AM15">
            <v>0</v>
          </cell>
          <cell r="AN15">
            <v>0</v>
          </cell>
          <cell r="AO15">
            <v>0</v>
          </cell>
          <cell r="AP15">
            <v>0</v>
          </cell>
          <cell r="AQ15">
            <v>0</v>
          </cell>
          <cell r="AR15">
            <v>0</v>
          </cell>
          <cell r="AS15">
            <v>0</v>
          </cell>
          <cell r="AT15">
            <v>0</v>
          </cell>
          <cell r="AU15">
            <v>0</v>
          </cell>
          <cell r="AW15">
            <v>416</v>
          </cell>
          <cell r="AX15">
            <v>0</v>
          </cell>
          <cell r="AY15">
            <v>0</v>
          </cell>
          <cell r="AZ15">
            <v>0</v>
          </cell>
          <cell r="BA15">
            <v>0</v>
          </cell>
          <cell r="BB15">
            <v>0</v>
          </cell>
        </row>
        <row r="16">
          <cell r="A16">
            <v>417</v>
          </cell>
          <cell r="B16" t="str">
            <v>BRIDGE BOSTON</v>
          </cell>
          <cell r="C16">
            <v>335</v>
          </cell>
          <cell r="D16"/>
          <cell r="E16">
            <v>0</v>
          </cell>
          <cell r="F16">
            <v>335</v>
          </cell>
          <cell r="H16">
            <v>5657495</v>
          </cell>
          <cell r="I16">
            <v>0</v>
          </cell>
          <cell r="J16">
            <v>299155</v>
          </cell>
          <cell r="K16">
            <v>5956650</v>
          </cell>
          <cell r="L16">
            <v>0</v>
          </cell>
          <cell r="M16">
            <v>417</v>
          </cell>
          <cell r="N16">
            <v>335</v>
          </cell>
          <cell r="Q16">
            <v>0</v>
          </cell>
          <cell r="R16">
            <v>5657495</v>
          </cell>
          <cell r="S16">
            <v>0</v>
          </cell>
          <cell r="T16">
            <v>5657495</v>
          </cell>
          <cell r="U16">
            <v>0</v>
          </cell>
          <cell r="V16">
            <v>299155</v>
          </cell>
          <cell r="W16">
            <v>5956650</v>
          </cell>
          <cell r="X16">
            <v>0</v>
          </cell>
          <cell r="Y16">
            <v>0</v>
          </cell>
          <cell r="Z16">
            <v>0</v>
          </cell>
          <cell r="AA16">
            <v>0</v>
          </cell>
          <cell r="AB16">
            <v>5956650</v>
          </cell>
          <cell r="AK16">
            <v>417</v>
          </cell>
          <cell r="AL16">
            <v>0</v>
          </cell>
          <cell r="AM16">
            <v>0</v>
          </cell>
          <cell r="AN16">
            <v>0</v>
          </cell>
          <cell r="AO16">
            <v>0</v>
          </cell>
          <cell r="AP16">
            <v>0</v>
          </cell>
          <cell r="AQ16">
            <v>0</v>
          </cell>
          <cell r="AR16">
            <v>0</v>
          </cell>
          <cell r="AS16">
            <v>0</v>
          </cell>
          <cell r="AT16">
            <v>0</v>
          </cell>
          <cell r="AU16">
            <v>0</v>
          </cell>
          <cell r="AW16">
            <v>417</v>
          </cell>
          <cell r="AX16">
            <v>0</v>
          </cell>
          <cell r="AY16">
            <v>0</v>
          </cell>
          <cell r="AZ16">
            <v>0</v>
          </cell>
          <cell r="BA16">
            <v>0</v>
          </cell>
          <cell r="BB16">
            <v>0</v>
          </cell>
        </row>
        <row r="17">
          <cell r="A17">
            <v>418</v>
          </cell>
          <cell r="B17" t="str">
            <v>CHRISTA MCAULIFFE</v>
          </cell>
          <cell r="C17">
            <v>396</v>
          </cell>
          <cell r="D17"/>
          <cell r="E17">
            <v>0</v>
          </cell>
          <cell r="F17">
            <v>396</v>
          </cell>
          <cell r="H17">
            <v>5792417</v>
          </cell>
          <cell r="I17">
            <v>0</v>
          </cell>
          <cell r="J17">
            <v>353628</v>
          </cell>
          <cell r="K17">
            <v>6146045</v>
          </cell>
          <cell r="L17">
            <v>0</v>
          </cell>
          <cell r="M17">
            <v>418</v>
          </cell>
          <cell r="N17">
            <v>396</v>
          </cell>
          <cell r="Q17">
            <v>0</v>
          </cell>
          <cell r="R17">
            <v>5792417</v>
          </cell>
          <cell r="S17">
            <v>0</v>
          </cell>
          <cell r="T17">
            <v>5792417</v>
          </cell>
          <cell r="U17">
            <v>0</v>
          </cell>
          <cell r="V17">
            <v>353628</v>
          </cell>
          <cell r="W17">
            <v>6146045</v>
          </cell>
          <cell r="X17">
            <v>0</v>
          </cell>
          <cell r="Y17">
            <v>0</v>
          </cell>
          <cell r="Z17">
            <v>0</v>
          </cell>
          <cell r="AA17">
            <v>0</v>
          </cell>
          <cell r="AB17">
            <v>6146045</v>
          </cell>
          <cell r="AK17">
            <v>418</v>
          </cell>
          <cell r="AL17">
            <v>0</v>
          </cell>
          <cell r="AM17">
            <v>0</v>
          </cell>
          <cell r="AN17">
            <v>0</v>
          </cell>
          <cell r="AO17">
            <v>0</v>
          </cell>
          <cell r="AP17">
            <v>0</v>
          </cell>
          <cell r="AQ17">
            <v>0</v>
          </cell>
          <cell r="AR17">
            <v>0</v>
          </cell>
          <cell r="AS17">
            <v>0</v>
          </cell>
          <cell r="AT17">
            <v>0</v>
          </cell>
          <cell r="AU17">
            <v>0</v>
          </cell>
          <cell r="AW17">
            <v>418</v>
          </cell>
          <cell r="AX17">
            <v>0</v>
          </cell>
          <cell r="AY17">
            <v>0</v>
          </cell>
          <cell r="AZ17">
            <v>0</v>
          </cell>
          <cell r="BA17">
            <v>0</v>
          </cell>
          <cell r="BB17">
            <v>0</v>
          </cell>
        </row>
        <row r="18">
          <cell r="A18">
            <v>419</v>
          </cell>
          <cell r="B18" t="str">
            <v>HELEN Y. DAVIS LEADERSHIP ACADEMY</v>
          </cell>
          <cell r="C18">
            <v>216</v>
          </cell>
          <cell r="D18"/>
          <cell r="E18">
            <v>0</v>
          </cell>
          <cell r="F18">
            <v>216</v>
          </cell>
          <cell r="H18">
            <v>3478270</v>
          </cell>
          <cell r="I18">
            <v>0</v>
          </cell>
          <cell r="J18">
            <v>192888</v>
          </cell>
          <cell r="K18">
            <v>3671158</v>
          </cell>
          <cell r="L18">
            <v>0</v>
          </cell>
          <cell r="M18">
            <v>419</v>
          </cell>
          <cell r="N18">
            <v>216</v>
          </cell>
          <cell r="Q18">
            <v>0</v>
          </cell>
          <cell r="R18">
            <v>3478270</v>
          </cell>
          <cell r="S18">
            <v>0</v>
          </cell>
          <cell r="T18">
            <v>3478270</v>
          </cell>
          <cell r="U18">
            <v>0</v>
          </cell>
          <cell r="V18">
            <v>192888</v>
          </cell>
          <cell r="W18">
            <v>3671158</v>
          </cell>
          <cell r="X18">
            <v>0</v>
          </cell>
          <cell r="Y18">
            <v>0</v>
          </cell>
          <cell r="Z18">
            <v>0</v>
          </cell>
          <cell r="AA18">
            <v>0</v>
          </cell>
          <cell r="AB18">
            <v>3671158</v>
          </cell>
          <cell r="AK18">
            <v>419</v>
          </cell>
          <cell r="AL18">
            <v>0</v>
          </cell>
          <cell r="AM18">
            <v>0</v>
          </cell>
          <cell r="AN18">
            <v>0</v>
          </cell>
          <cell r="AO18">
            <v>0</v>
          </cell>
          <cell r="AP18">
            <v>0</v>
          </cell>
          <cell r="AQ18">
            <v>0</v>
          </cell>
          <cell r="AR18">
            <v>0</v>
          </cell>
          <cell r="AS18">
            <v>0</v>
          </cell>
          <cell r="AT18">
            <v>0</v>
          </cell>
          <cell r="AU18">
            <v>0</v>
          </cell>
          <cell r="AW18">
            <v>419</v>
          </cell>
          <cell r="AX18">
            <v>0</v>
          </cell>
          <cell r="AY18">
            <v>0</v>
          </cell>
          <cell r="AZ18">
            <v>0</v>
          </cell>
          <cell r="BA18">
            <v>0</v>
          </cell>
          <cell r="BB18">
            <v>0</v>
          </cell>
        </row>
        <row r="19">
          <cell r="A19">
            <v>420</v>
          </cell>
          <cell r="B19" t="str">
            <v>BENJAMIN BANNEKER</v>
          </cell>
          <cell r="C19">
            <v>350</v>
          </cell>
          <cell r="D19"/>
          <cell r="E19">
            <v>0</v>
          </cell>
          <cell r="F19">
            <v>350</v>
          </cell>
          <cell r="H19">
            <v>7868186.6888239868</v>
          </cell>
          <cell r="I19">
            <v>0</v>
          </cell>
          <cell r="J19">
            <v>312554</v>
          </cell>
          <cell r="K19">
            <v>8180740.6888239868</v>
          </cell>
          <cell r="L19">
            <v>0</v>
          </cell>
          <cell r="M19">
            <v>420</v>
          </cell>
          <cell r="N19">
            <v>350</v>
          </cell>
          <cell r="Q19">
            <v>12.888116171707122</v>
          </cell>
          <cell r="R19">
            <v>7702793.6888239868</v>
          </cell>
          <cell r="S19">
            <v>0</v>
          </cell>
          <cell r="T19">
            <v>7702793.6888239868</v>
          </cell>
          <cell r="U19">
            <v>0</v>
          </cell>
          <cell r="V19">
            <v>301039</v>
          </cell>
          <cell r="W19">
            <v>8003832.6888239868</v>
          </cell>
          <cell r="X19">
            <v>165393</v>
          </cell>
          <cell r="Y19">
            <v>0</v>
          </cell>
          <cell r="Z19">
            <v>11511</v>
          </cell>
          <cell r="AA19">
            <v>176904</v>
          </cell>
          <cell r="AB19">
            <v>8180736.6888239868</v>
          </cell>
          <cell r="AK19">
            <v>420</v>
          </cell>
          <cell r="AL19">
            <v>0</v>
          </cell>
          <cell r="AM19">
            <v>12465.976327502169</v>
          </cell>
          <cell r="AN19">
            <v>0</v>
          </cell>
          <cell r="AO19">
            <v>784</v>
          </cell>
          <cell r="AP19">
            <v>13249.976327502169</v>
          </cell>
          <cell r="AQ19">
            <v>-12465.976327502096</v>
          </cell>
          <cell r="AR19">
            <v>0</v>
          </cell>
          <cell r="AS19">
            <v>-780</v>
          </cell>
          <cell r="AT19">
            <v>-13245.976327502096</v>
          </cell>
          <cell r="AU19">
            <v>4.0000000000727596</v>
          </cell>
          <cell r="AW19">
            <v>420</v>
          </cell>
          <cell r="AX19">
            <v>-0.88465049035654575</v>
          </cell>
          <cell r="AY19">
            <v>-12465.976327502096</v>
          </cell>
          <cell r="AZ19">
            <v>0</v>
          </cell>
          <cell r="BA19">
            <v>-780</v>
          </cell>
          <cell r="BB19">
            <v>-13245.976327502096</v>
          </cell>
        </row>
        <row r="20">
          <cell r="A20">
            <v>426</v>
          </cell>
          <cell r="B20" t="str">
            <v>COMMUNITY DAY - GATEWAY</v>
          </cell>
          <cell r="C20">
            <v>360</v>
          </cell>
          <cell r="D20"/>
          <cell r="E20">
            <v>0</v>
          </cell>
          <cell r="F20">
            <v>360</v>
          </cell>
          <cell r="H20">
            <v>4244476</v>
          </cell>
          <cell r="I20">
            <v>228794</v>
          </cell>
          <cell r="J20">
            <v>321480</v>
          </cell>
          <cell r="K20">
            <v>4794750</v>
          </cell>
          <cell r="L20">
            <v>0</v>
          </cell>
          <cell r="M20">
            <v>426</v>
          </cell>
          <cell r="N20">
            <v>360</v>
          </cell>
          <cell r="Q20">
            <v>0</v>
          </cell>
          <cell r="R20">
            <v>4244476</v>
          </cell>
          <cell r="S20">
            <v>0</v>
          </cell>
          <cell r="T20">
            <v>4244476</v>
          </cell>
          <cell r="U20">
            <v>228794</v>
          </cell>
          <cell r="V20">
            <v>321480</v>
          </cell>
          <cell r="W20">
            <v>4794750</v>
          </cell>
          <cell r="X20">
            <v>0</v>
          </cell>
          <cell r="Y20">
            <v>0</v>
          </cell>
          <cell r="Z20">
            <v>0</v>
          </cell>
          <cell r="AA20">
            <v>0</v>
          </cell>
          <cell r="AB20">
            <v>4794750</v>
          </cell>
          <cell r="AK20">
            <v>426</v>
          </cell>
          <cell r="AL20">
            <v>0</v>
          </cell>
          <cell r="AM20">
            <v>0</v>
          </cell>
          <cell r="AN20">
            <v>0</v>
          </cell>
          <cell r="AO20">
            <v>0</v>
          </cell>
          <cell r="AP20">
            <v>0</v>
          </cell>
          <cell r="AQ20">
            <v>0</v>
          </cell>
          <cell r="AR20">
            <v>0</v>
          </cell>
          <cell r="AS20">
            <v>0</v>
          </cell>
          <cell r="AT20">
            <v>0</v>
          </cell>
          <cell r="AU20">
            <v>0</v>
          </cell>
          <cell r="AW20">
            <v>426</v>
          </cell>
          <cell r="AX20">
            <v>0</v>
          </cell>
          <cell r="AY20">
            <v>0</v>
          </cell>
          <cell r="AZ20">
            <v>0</v>
          </cell>
          <cell r="BA20">
            <v>0</v>
          </cell>
          <cell r="BB20">
            <v>0</v>
          </cell>
        </row>
        <row r="21">
          <cell r="A21">
            <v>428</v>
          </cell>
          <cell r="B21" t="str">
            <v>BROOKE</v>
          </cell>
          <cell r="C21">
            <v>1894</v>
          </cell>
          <cell r="D21"/>
          <cell r="E21">
            <v>0</v>
          </cell>
          <cell r="F21">
            <v>1894</v>
          </cell>
          <cell r="H21">
            <v>29429603.592232872</v>
          </cell>
          <cell r="I21">
            <v>0</v>
          </cell>
          <cell r="J21">
            <v>1691342</v>
          </cell>
          <cell r="K21">
            <v>31120945.592232872</v>
          </cell>
          <cell r="L21">
            <v>0</v>
          </cell>
          <cell r="M21">
            <v>428</v>
          </cell>
          <cell r="N21">
            <v>1894</v>
          </cell>
          <cell r="Q21">
            <v>0.85510035843059007</v>
          </cell>
          <cell r="R21">
            <v>29417992.592232872</v>
          </cell>
          <cell r="S21">
            <v>0</v>
          </cell>
          <cell r="T21">
            <v>29417992.592232872</v>
          </cell>
          <cell r="U21">
            <v>0</v>
          </cell>
          <cell r="V21">
            <v>1690578</v>
          </cell>
          <cell r="W21">
            <v>31108570.592232872</v>
          </cell>
          <cell r="X21">
            <v>11611</v>
          </cell>
          <cell r="Y21">
            <v>0</v>
          </cell>
          <cell r="Z21">
            <v>764</v>
          </cell>
          <cell r="AA21">
            <v>12375</v>
          </cell>
          <cell r="AB21">
            <v>31120945.592232872</v>
          </cell>
          <cell r="AK21">
            <v>428</v>
          </cell>
          <cell r="AL21">
            <v>0</v>
          </cell>
          <cell r="AM21">
            <v>0</v>
          </cell>
          <cell r="AN21">
            <v>0</v>
          </cell>
          <cell r="AO21">
            <v>0</v>
          </cell>
          <cell r="AP21">
            <v>0</v>
          </cell>
          <cell r="AQ21">
            <v>0</v>
          </cell>
          <cell r="AR21">
            <v>0</v>
          </cell>
          <cell r="AS21">
            <v>0</v>
          </cell>
          <cell r="AT21">
            <v>0</v>
          </cell>
          <cell r="AU21">
            <v>0</v>
          </cell>
          <cell r="AW21">
            <v>428</v>
          </cell>
          <cell r="AX21">
            <v>0</v>
          </cell>
          <cell r="AY21">
            <v>0</v>
          </cell>
          <cell r="AZ21">
            <v>0</v>
          </cell>
          <cell r="BA21">
            <v>0</v>
          </cell>
          <cell r="BB21">
            <v>0</v>
          </cell>
        </row>
        <row r="22">
          <cell r="A22">
            <v>429</v>
          </cell>
          <cell r="B22" t="str">
            <v>KIPP ACADEMY LYNN</v>
          </cell>
          <cell r="C22">
            <v>1463</v>
          </cell>
          <cell r="D22"/>
          <cell r="E22">
            <v>0</v>
          </cell>
          <cell r="F22">
            <v>1463</v>
          </cell>
          <cell r="H22">
            <v>18740467</v>
          </cell>
          <cell r="I22">
            <v>1005087</v>
          </cell>
          <cell r="J22">
            <v>1306459</v>
          </cell>
          <cell r="K22">
            <v>21052013</v>
          </cell>
          <cell r="L22">
            <v>0</v>
          </cell>
          <cell r="M22">
            <v>429</v>
          </cell>
          <cell r="N22">
            <v>1463</v>
          </cell>
          <cell r="Q22">
            <v>0</v>
          </cell>
          <cell r="R22">
            <v>18740467</v>
          </cell>
          <cell r="S22">
            <v>0</v>
          </cell>
          <cell r="T22">
            <v>18740467</v>
          </cell>
          <cell r="U22">
            <v>1005087</v>
          </cell>
          <cell r="V22">
            <v>1306459</v>
          </cell>
          <cell r="W22">
            <v>21052013</v>
          </cell>
          <cell r="X22">
            <v>0</v>
          </cell>
          <cell r="Y22">
            <v>0</v>
          </cell>
          <cell r="Z22">
            <v>0</v>
          </cell>
          <cell r="AA22">
            <v>0</v>
          </cell>
          <cell r="AB22">
            <v>21052013</v>
          </cell>
          <cell r="AK22">
            <v>429</v>
          </cell>
          <cell r="AL22">
            <v>0</v>
          </cell>
          <cell r="AM22">
            <v>0</v>
          </cell>
          <cell r="AN22">
            <v>0</v>
          </cell>
          <cell r="AO22">
            <v>0</v>
          </cell>
          <cell r="AP22">
            <v>0</v>
          </cell>
          <cell r="AQ22">
            <v>0</v>
          </cell>
          <cell r="AR22">
            <v>0</v>
          </cell>
          <cell r="AS22">
            <v>0</v>
          </cell>
          <cell r="AT22">
            <v>0</v>
          </cell>
          <cell r="AU22">
            <v>0</v>
          </cell>
          <cell r="AW22">
            <v>429</v>
          </cell>
          <cell r="AX22">
            <v>0</v>
          </cell>
          <cell r="AY22">
            <v>0</v>
          </cell>
          <cell r="AZ22">
            <v>0</v>
          </cell>
          <cell r="BA22">
            <v>0</v>
          </cell>
          <cell r="BB22">
            <v>0</v>
          </cell>
        </row>
        <row r="23">
          <cell r="A23">
            <v>430</v>
          </cell>
          <cell r="B23" t="str">
            <v>ADVANCED MATH AND SCIENCE ACADEMY</v>
          </cell>
          <cell r="C23">
            <v>966</v>
          </cell>
          <cell r="D23"/>
          <cell r="E23">
            <v>0</v>
          </cell>
          <cell r="F23">
            <v>966</v>
          </cell>
          <cell r="H23">
            <v>13641261.064055279</v>
          </cell>
          <cell r="I23">
            <v>0</v>
          </cell>
          <cell r="J23">
            <v>862638</v>
          </cell>
          <cell r="K23">
            <v>14503899.064055279</v>
          </cell>
          <cell r="L23">
            <v>0</v>
          </cell>
          <cell r="M23">
            <v>430</v>
          </cell>
          <cell r="N23">
            <v>966</v>
          </cell>
          <cell r="Q23">
            <v>0.53147624632399337</v>
          </cell>
          <cell r="R23">
            <v>13633630.064055279</v>
          </cell>
          <cell r="S23">
            <v>0</v>
          </cell>
          <cell r="T23">
            <v>13633630.064055279</v>
          </cell>
          <cell r="U23">
            <v>0</v>
          </cell>
          <cell r="V23">
            <v>862164</v>
          </cell>
          <cell r="W23">
            <v>14495794.064055281</v>
          </cell>
          <cell r="X23">
            <v>7631</v>
          </cell>
          <cell r="Y23">
            <v>0</v>
          </cell>
          <cell r="Z23">
            <v>474</v>
          </cell>
          <cell r="AA23">
            <v>8105</v>
          </cell>
          <cell r="AB23">
            <v>14503899.064055281</v>
          </cell>
          <cell r="AK23">
            <v>430</v>
          </cell>
          <cell r="AL23">
            <v>0</v>
          </cell>
          <cell r="AM23">
            <v>-26924</v>
          </cell>
          <cell r="AN23">
            <v>0</v>
          </cell>
          <cell r="AO23">
            <v>-1742</v>
          </cell>
          <cell r="AP23">
            <v>-28666</v>
          </cell>
          <cell r="AQ23">
            <v>26924</v>
          </cell>
          <cell r="AR23">
            <v>0</v>
          </cell>
          <cell r="AS23">
            <v>1742</v>
          </cell>
          <cell r="AT23">
            <v>28666</v>
          </cell>
          <cell r="AU23">
            <v>0</v>
          </cell>
          <cell r="AW23">
            <v>430</v>
          </cell>
          <cell r="AX23">
            <v>0</v>
          </cell>
          <cell r="AY23">
            <v>0</v>
          </cell>
          <cell r="AZ23">
            <v>0</v>
          </cell>
          <cell r="BA23">
            <v>0</v>
          </cell>
          <cell r="BB23">
            <v>0</v>
          </cell>
        </row>
        <row r="24">
          <cell r="A24">
            <v>431</v>
          </cell>
          <cell r="B24" t="str">
            <v>COMMUNITY DAY - R. KINGMAN WEBSTER</v>
          </cell>
          <cell r="C24">
            <v>360</v>
          </cell>
          <cell r="D24"/>
          <cell r="E24">
            <v>0</v>
          </cell>
          <cell r="F24">
            <v>360</v>
          </cell>
          <cell r="H24">
            <v>4196772</v>
          </cell>
          <cell r="I24">
            <v>229211</v>
          </cell>
          <cell r="J24">
            <v>321480</v>
          </cell>
          <cell r="K24">
            <v>4747463</v>
          </cell>
          <cell r="L24">
            <v>0</v>
          </cell>
          <cell r="M24">
            <v>431</v>
          </cell>
          <cell r="N24">
            <v>360</v>
          </cell>
          <cell r="Q24">
            <v>0</v>
          </cell>
          <cell r="R24">
            <v>4196772</v>
          </cell>
          <cell r="S24">
            <v>0</v>
          </cell>
          <cell r="T24">
            <v>4196772</v>
          </cell>
          <cell r="U24">
            <v>229211</v>
          </cell>
          <cell r="V24">
            <v>321480</v>
          </cell>
          <cell r="W24">
            <v>4747463</v>
          </cell>
          <cell r="X24">
            <v>0</v>
          </cell>
          <cell r="Y24">
            <v>0</v>
          </cell>
          <cell r="Z24">
            <v>0</v>
          </cell>
          <cell r="AA24">
            <v>0</v>
          </cell>
          <cell r="AB24">
            <v>4747463</v>
          </cell>
          <cell r="AK24">
            <v>431</v>
          </cell>
          <cell r="AL24">
            <v>0</v>
          </cell>
          <cell r="AM24">
            <v>0</v>
          </cell>
          <cell r="AN24">
            <v>0</v>
          </cell>
          <cell r="AO24">
            <v>0</v>
          </cell>
          <cell r="AP24">
            <v>0</v>
          </cell>
          <cell r="AQ24">
            <v>0</v>
          </cell>
          <cell r="AR24">
            <v>0</v>
          </cell>
          <cell r="AS24">
            <v>0</v>
          </cell>
          <cell r="AT24">
            <v>0</v>
          </cell>
          <cell r="AU24">
            <v>0</v>
          </cell>
          <cell r="AW24">
            <v>431</v>
          </cell>
          <cell r="AX24">
            <v>0</v>
          </cell>
          <cell r="AY24">
            <v>0</v>
          </cell>
          <cell r="AZ24">
            <v>0</v>
          </cell>
          <cell r="BA24">
            <v>0</v>
          </cell>
          <cell r="BB24">
            <v>0</v>
          </cell>
        </row>
        <row r="25">
          <cell r="A25">
            <v>432</v>
          </cell>
          <cell r="B25" t="str">
            <v>CAPE COD LIGHTHOUSE</v>
          </cell>
          <cell r="C25">
            <v>232</v>
          </cell>
          <cell r="D25"/>
          <cell r="E25">
            <v>0</v>
          </cell>
          <cell r="F25">
            <v>232</v>
          </cell>
          <cell r="H25">
            <v>3447465</v>
          </cell>
          <cell r="I25">
            <v>0</v>
          </cell>
          <cell r="J25">
            <v>207176</v>
          </cell>
          <cell r="K25">
            <v>3654641</v>
          </cell>
          <cell r="L25">
            <v>0</v>
          </cell>
          <cell r="M25">
            <v>432</v>
          </cell>
          <cell r="N25">
            <v>232</v>
          </cell>
          <cell r="Q25">
            <v>0</v>
          </cell>
          <cell r="R25">
            <v>3447465</v>
          </cell>
          <cell r="S25">
            <v>0</v>
          </cell>
          <cell r="T25">
            <v>3447465</v>
          </cell>
          <cell r="U25">
            <v>0</v>
          </cell>
          <cell r="V25">
            <v>207176</v>
          </cell>
          <cell r="W25">
            <v>3654641</v>
          </cell>
          <cell r="X25">
            <v>0</v>
          </cell>
          <cell r="Y25">
            <v>0</v>
          </cell>
          <cell r="Z25">
            <v>0</v>
          </cell>
          <cell r="AA25">
            <v>0</v>
          </cell>
          <cell r="AB25">
            <v>3654641</v>
          </cell>
          <cell r="AK25">
            <v>432</v>
          </cell>
          <cell r="AL25">
            <v>0</v>
          </cell>
          <cell r="AM25">
            <v>0</v>
          </cell>
          <cell r="AN25">
            <v>0</v>
          </cell>
          <cell r="AO25">
            <v>0</v>
          </cell>
          <cell r="AP25">
            <v>0</v>
          </cell>
          <cell r="AQ25">
            <v>0</v>
          </cell>
          <cell r="AR25">
            <v>0</v>
          </cell>
          <cell r="AS25">
            <v>0</v>
          </cell>
          <cell r="AT25">
            <v>0</v>
          </cell>
          <cell r="AU25">
            <v>0</v>
          </cell>
          <cell r="AW25">
            <v>432</v>
          </cell>
          <cell r="AX25">
            <v>0</v>
          </cell>
          <cell r="AY25">
            <v>0</v>
          </cell>
          <cell r="AZ25">
            <v>0</v>
          </cell>
          <cell r="BA25">
            <v>0</v>
          </cell>
          <cell r="BB25">
            <v>0</v>
          </cell>
        </row>
        <row r="26">
          <cell r="A26">
            <v>435</v>
          </cell>
          <cell r="B26" t="str">
            <v>INNOVATION ACADEMY</v>
          </cell>
          <cell r="C26">
            <v>800</v>
          </cell>
          <cell r="D26"/>
          <cell r="E26">
            <v>0</v>
          </cell>
          <cell r="F26">
            <v>800</v>
          </cell>
          <cell r="H26">
            <v>9727500</v>
          </cell>
          <cell r="I26">
            <v>0</v>
          </cell>
          <cell r="J26">
            <v>714400</v>
          </cell>
          <cell r="K26">
            <v>10441900</v>
          </cell>
          <cell r="L26">
            <v>0</v>
          </cell>
          <cell r="M26">
            <v>435</v>
          </cell>
          <cell r="N26">
            <v>800</v>
          </cell>
          <cell r="Q26">
            <v>0</v>
          </cell>
          <cell r="R26">
            <v>9727500</v>
          </cell>
          <cell r="S26">
            <v>0</v>
          </cell>
          <cell r="T26">
            <v>9727500</v>
          </cell>
          <cell r="U26">
            <v>0</v>
          </cell>
          <cell r="V26">
            <v>714400</v>
          </cell>
          <cell r="W26">
            <v>10441900</v>
          </cell>
          <cell r="X26">
            <v>0</v>
          </cell>
          <cell r="Y26">
            <v>0</v>
          </cell>
          <cell r="Z26">
            <v>0</v>
          </cell>
          <cell r="AA26">
            <v>0</v>
          </cell>
          <cell r="AB26">
            <v>10441900</v>
          </cell>
          <cell r="AK26">
            <v>435</v>
          </cell>
          <cell r="AL26">
            <v>0</v>
          </cell>
          <cell r="AM26">
            <v>0</v>
          </cell>
          <cell r="AN26">
            <v>0</v>
          </cell>
          <cell r="AO26">
            <v>0</v>
          </cell>
          <cell r="AP26">
            <v>0</v>
          </cell>
          <cell r="AQ26">
            <v>0</v>
          </cell>
          <cell r="AR26">
            <v>0</v>
          </cell>
          <cell r="AS26">
            <v>0</v>
          </cell>
          <cell r="AT26">
            <v>0</v>
          </cell>
          <cell r="AU26">
            <v>0</v>
          </cell>
          <cell r="AW26">
            <v>435</v>
          </cell>
          <cell r="AX26">
            <v>0</v>
          </cell>
          <cell r="AY26">
            <v>0</v>
          </cell>
          <cell r="AZ26">
            <v>0</v>
          </cell>
          <cell r="BA26">
            <v>0</v>
          </cell>
          <cell r="BB26">
            <v>0</v>
          </cell>
        </row>
        <row r="27">
          <cell r="A27">
            <v>436</v>
          </cell>
          <cell r="B27" t="str">
            <v>COMMUNITY CS OF CAMBRIDGE</v>
          </cell>
          <cell r="C27">
            <v>380</v>
          </cell>
          <cell r="D27"/>
          <cell r="E27">
            <v>0</v>
          </cell>
          <cell r="F27">
            <v>380</v>
          </cell>
          <cell r="H27">
            <v>8526233.6305462699</v>
          </cell>
          <cell r="I27">
            <v>0</v>
          </cell>
          <cell r="J27">
            <v>339340</v>
          </cell>
          <cell r="K27">
            <v>8865573.6305462699</v>
          </cell>
          <cell r="L27">
            <v>0</v>
          </cell>
          <cell r="M27">
            <v>436</v>
          </cell>
          <cell r="N27">
            <v>380</v>
          </cell>
          <cell r="Q27">
            <v>14.841911109096706</v>
          </cell>
          <cell r="R27">
            <v>8350448.6305462699</v>
          </cell>
          <cell r="S27">
            <v>0</v>
          </cell>
          <cell r="T27">
            <v>8350448.6305462699</v>
          </cell>
          <cell r="U27">
            <v>0</v>
          </cell>
          <cell r="V27">
            <v>326086</v>
          </cell>
          <cell r="W27">
            <v>8676534.6305462699</v>
          </cell>
          <cell r="X27">
            <v>175785</v>
          </cell>
          <cell r="Y27">
            <v>0</v>
          </cell>
          <cell r="Z27">
            <v>13254</v>
          </cell>
          <cell r="AA27">
            <v>189039</v>
          </cell>
          <cell r="AB27">
            <v>8865573.6305462699</v>
          </cell>
          <cell r="AK27">
            <v>436</v>
          </cell>
          <cell r="AL27">
            <v>0</v>
          </cell>
          <cell r="AM27">
            <v>40694.812122101896</v>
          </cell>
          <cell r="AN27">
            <v>0</v>
          </cell>
          <cell r="AO27">
            <v>3143</v>
          </cell>
          <cell r="AP27">
            <v>43837.812122101896</v>
          </cell>
          <cell r="AQ27">
            <v>-40694.812122101546</v>
          </cell>
          <cell r="AR27">
            <v>0</v>
          </cell>
          <cell r="AS27">
            <v>-3143</v>
          </cell>
          <cell r="AT27">
            <v>-43837.812122101546</v>
          </cell>
          <cell r="AU27">
            <v>3.4924596548080444E-10</v>
          </cell>
          <cell r="AW27">
            <v>436</v>
          </cell>
          <cell r="AX27">
            <v>-3.5247298263805149</v>
          </cell>
          <cell r="AY27">
            <v>-40694.812122101546</v>
          </cell>
          <cell r="AZ27">
            <v>0</v>
          </cell>
          <cell r="BA27">
            <v>-3143</v>
          </cell>
          <cell r="BB27">
            <v>-43837.812122101546</v>
          </cell>
        </row>
        <row r="28">
          <cell r="A28">
            <v>437</v>
          </cell>
          <cell r="B28" t="str">
            <v>CITY ON A HILL - CIRCUIT ST</v>
          </cell>
          <cell r="C28">
            <v>280</v>
          </cell>
          <cell r="D28"/>
          <cell r="E28">
            <v>0</v>
          </cell>
          <cell r="F28">
            <v>280</v>
          </cell>
          <cell r="H28">
            <v>5210918</v>
          </cell>
          <cell r="I28">
            <v>186984</v>
          </cell>
          <cell r="J28">
            <v>250040</v>
          </cell>
          <cell r="K28">
            <v>5647942</v>
          </cell>
          <cell r="L28">
            <v>0</v>
          </cell>
          <cell r="M28">
            <v>437</v>
          </cell>
          <cell r="N28">
            <v>280</v>
          </cell>
          <cell r="Q28">
            <v>0</v>
          </cell>
          <cell r="R28">
            <v>5210918</v>
          </cell>
          <cell r="S28">
            <v>0</v>
          </cell>
          <cell r="T28">
            <v>5210918</v>
          </cell>
          <cell r="U28">
            <v>186984</v>
          </cell>
          <cell r="V28">
            <v>250040</v>
          </cell>
          <cell r="W28">
            <v>5647942</v>
          </cell>
          <cell r="X28">
            <v>0</v>
          </cell>
          <cell r="Y28">
            <v>0</v>
          </cell>
          <cell r="Z28">
            <v>0</v>
          </cell>
          <cell r="AA28">
            <v>0</v>
          </cell>
          <cell r="AB28">
            <v>5647942</v>
          </cell>
          <cell r="AK28">
            <v>437</v>
          </cell>
          <cell r="AL28">
            <v>0</v>
          </cell>
          <cell r="AM28">
            <v>0</v>
          </cell>
          <cell r="AN28">
            <v>0</v>
          </cell>
          <cell r="AO28">
            <v>0</v>
          </cell>
          <cell r="AP28">
            <v>0</v>
          </cell>
          <cell r="AQ28">
            <v>0</v>
          </cell>
          <cell r="AR28">
            <v>0</v>
          </cell>
          <cell r="AS28">
            <v>0</v>
          </cell>
          <cell r="AT28">
            <v>0</v>
          </cell>
          <cell r="AU28">
            <v>0</v>
          </cell>
          <cell r="AW28">
            <v>437</v>
          </cell>
          <cell r="AX28">
            <v>0</v>
          </cell>
          <cell r="AY28">
            <v>0</v>
          </cell>
          <cell r="AZ28">
            <v>0</v>
          </cell>
          <cell r="BA28">
            <v>0</v>
          </cell>
          <cell r="BB28">
            <v>0</v>
          </cell>
        </row>
        <row r="29">
          <cell r="A29">
            <v>438</v>
          </cell>
          <cell r="B29" t="str">
            <v>CODMAN ACADEMY</v>
          </cell>
          <cell r="C29">
            <v>345</v>
          </cell>
          <cell r="D29"/>
          <cell r="E29">
            <v>0</v>
          </cell>
          <cell r="F29">
            <v>345</v>
          </cell>
          <cell r="H29">
            <v>5802976</v>
          </cell>
          <cell r="I29">
            <v>36930</v>
          </cell>
          <cell r="J29">
            <v>308085</v>
          </cell>
          <cell r="K29">
            <v>6147991</v>
          </cell>
          <cell r="L29">
            <v>0</v>
          </cell>
          <cell r="M29">
            <v>438</v>
          </cell>
          <cell r="N29">
            <v>345</v>
          </cell>
          <cell r="Q29">
            <v>0</v>
          </cell>
          <cell r="R29">
            <v>5802976</v>
          </cell>
          <cell r="S29">
            <v>0</v>
          </cell>
          <cell r="T29">
            <v>5802976</v>
          </cell>
          <cell r="U29">
            <v>36930</v>
          </cell>
          <cell r="V29">
            <v>308085</v>
          </cell>
          <cell r="W29">
            <v>6147991</v>
          </cell>
          <cell r="X29">
            <v>0</v>
          </cell>
          <cell r="Y29">
            <v>0</v>
          </cell>
          <cell r="Z29">
            <v>0</v>
          </cell>
          <cell r="AA29">
            <v>0</v>
          </cell>
          <cell r="AB29">
            <v>6147991</v>
          </cell>
          <cell r="AK29">
            <v>438</v>
          </cell>
          <cell r="AL29">
            <v>0</v>
          </cell>
          <cell r="AM29">
            <v>0</v>
          </cell>
          <cell r="AN29">
            <v>0</v>
          </cell>
          <cell r="AO29">
            <v>0</v>
          </cell>
          <cell r="AP29">
            <v>0</v>
          </cell>
          <cell r="AQ29">
            <v>0</v>
          </cell>
          <cell r="AR29">
            <v>0</v>
          </cell>
          <cell r="AS29">
            <v>0</v>
          </cell>
          <cell r="AT29">
            <v>0</v>
          </cell>
          <cell r="AU29">
            <v>0</v>
          </cell>
          <cell r="AW29">
            <v>438</v>
          </cell>
          <cell r="AX29">
            <v>0</v>
          </cell>
          <cell r="AY29">
            <v>0</v>
          </cell>
          <cell r="AZ29">
            <v>0</v>
          </cell>
          <cell r="BA29">
            <v>0</v>
          </cell>
          <cell r="BB29">
            <v>0</v>
          </cell>
        </row>
        <row r="30">
          <cell r="A30">
            <v>439</v>
          </cell>
          <cell r="B30" t="str">
            <v>CONSERVATORY LAB</v>
          </cell>
          <cell r="C30">
            <v>444</v>
          </cell>
          <cell r="D30"/>
          <cell r="E30">
            <v>0</v>
          </cell>
          <cell r="F30">
            <v>444</v>
          </cell>
          <cell r="H30">
            <v>7016976</v>
          </cell>
          <cell r="I30">
            <v>0</v>
          </cell>
          <cell r="J30">
            <v>396492</v>
          </cell>
          <cell r="K30">
            <v>7413468</v>
          </cell>
          <cell r="L30">
            <v>0</v>
          </cell>
          <cell r="M30">
            <v>439</v>
          </cell>
          <cell r="N30">
            <v>444</v>
          </cell>
          <cell r="Q30">
            <v>0</v>
          </cell>
          <cell r="R30">
            <v>7016976</v>
          </cell>
          <cell r="S30">
            <v>0</v>
          </cell>
          <cell r="T30">
            <v>7016976</v>
          </cell>
          <cell r="U30">
            <v>0</v>
          </cell>
          <cell r="V30">
            <v>396492</v>
          </cell>
          <cell r="W30">
            <v>7413468</v>
          </cell>
          <cell r="X30">
            <v>0</v>
          </cell>
          <cell r="Y30">
            <v>0</v>
          </cell>
          <cell r="Z30">
            <v>0</v>
          </cell>
          <cell r="AA30">
            <v>0</v>
          </cell>
          <cell r="AB30">
            <v>7413468</v>
          </cell>
          <cell r="AK30">
            <v>439</v>
          </cell>
          <cell r="AL30">
            <v>0</v>
          </cell>
          <cell r="AM30">
            <v>0</v>
          </cell>
          <cell r="AN30">
            <v>0</v>
          </cell>
          <cell r="AO30">
            <v>0</v>
          </cell>
          <cell r="AP30">
            <v>0</v>
          </cell>
          <cell r="AQ30">
            <v>0</v>
          </cell>
          <cell r="AR30">
            <v>0</v>
          </cell>
          <cell r="AS30">
            <v>0</v>
          </cell>
          <cell r="AT30">
            <v>0</v>
          </cell>
          <cell r="AU30">
            <v>0</v>
          </cell>
          <cell r="AW30">
            <v>439</v>
          </cell>
          <cell r="AX30">
            <v>0</v>
          </cell>
          <cell r="AY30">
            <v>0</v>
          </cell>
          <cell r="AZ30">
            <v>0</v>
          </cell>
          <cell r="BA30">
            <v>0</v>
          </cell>
          <cell r="BB30">
            <v>0</v>
          </cell>
        </row>
        <row r="31">
          <cell r="A31">
            <v>440</v>
          </cell>
          <cell r="B31" t="str">
            <v>COMMUNITY DAY - PROSPECT</v>
          </cell>
          <cell r="C31">
            <v>400</v>
          </cell>
          <cell r="D31"/>
          <cell r="E31">
            <v>0</v>
          </cell>
          <cell r="F31">
            <v>400</v>
          </cell>
          <cell r="H31">
            <v>4776302</v>
          </cell>
          <cell r="I31">
            <v>109013</v>
          </cell>
          <cell r="J31">
            <v>357200</v>
          </cell>
          <cell r="K31">
            <v>5242515</v>
          </cell>
          <cell r="L31">
            <v>0</v>
          </cell>
          <cell r="M31">
            <v>440</v>
          </cell>
          <cell r="N31">
            <v>400</v>
          </cell>
          <cell r="Q31">
            <v>0</v>
          </cell>
          <cell r="R31">
            <v>4776302</v>
          </cell>
          <cell r="S31">
            <v>0</v>
          </cell>
          <cell r="T31">
            <v>4776302</v>
          </cell>
          <cell r="U31">
            <v>109013</v>
          </cell>
          <cell r="V31">
            <v>357200</v>
          </cell>
          <cell r="W31">
            <v>5242515</v>
          </cell>
          <cell r="X31">
            <v>0</v>
          </cell>
          <cell r="Y31">
            <v>0</v>
          </cell>
          <cell r="Z31">
            <v>0</v>
          </cell>
          <cell r="AA31">
            <v>0</v>
          </cell>
          <cell r="AB31">
            <v>5242515</v>
          </cell>
          <cell r="AK31">
            <v>440</v>
          </cell>
          <cell r="AL31">
            <v>0</v>
          </cell>
          <cell r="AM31">
            <v>0</v>
          </cell>
          <cell r="AN31">
            <v>0</v>
          </cell>
          <cell r="AO31">
            <v>0</v>
          </cell>
          <cell r="AP31">
            <v>0</v>
          </cell>
          <cell r="AQ31">
            <v>0</v>
          </cell>
          <cell r="AR31">
            <v>0</v>
          </cell>
          <cell r="AS31">
            <v>0</v>
          </cell>
          <cell r="AT31">
            <v>0</v>
          </cell>
          <cell r="AU31">
            <v>0</v>
          </cell>
          <cell r="AW31">
            <v>440</v>
          </cell>
          <cell r="AX31">
            <v>0</v>
          </cell>
          <cell r="AY31">
            <v>0</v>
          </cell>
          <cell r="AZ31">
            <v>0</v>
          </cell>
          <cell r="BA31">
            <v>0</v>
          </cell>
          <cell r="BB31">
            <v>0</v>
          </cell>
        </row>
        <row r="32">
          <cell r="A32">
            <v>441</v>
          </cell>
          <cell r="B32" t="str">
            <v>SABIS INTERNATIONAL</v>
          </cell>
          <cell r="C32">
            <v>1574</v>
          </cell>
          <cell r="D32"/>
          <cell r="E32">
            <v>0</v>
          </cell>
          <cell r="F32">
            <v>1574</v>
          </cell>
          <cell r="H32">
            <v>17287435</v>
          </cell>
          <cell r="I32">
            <v>0</v>
          </cell>
          <cell r="J32">
            <v>1405582</v>
          </cell>
          <cell r="K32">
            <v>18693017</v>
          </cell>
          <cell r="L32">
            <v>0</v>
          </cell>
          <cell r="M32">
            <v>441</v>
          </cell>
          <cell r="N32">
            <v>1574</v>
          </cell>
          <cell r="Q32">
            <v>0</v>
          </cell>
          <cell r="R32">
            <v>17287435</v>
          </cell>
          <cell r="S32">
            <v>0</v>
          </cell>
          <cell r="T32">
            <v>17287435</v>
          </cell>
          <cell r="U32">
            <v>0</v>
          </cell>
          <cell r="V32">
            <v>1405582</v>
          </cell>
          <cell r="W32">
            <v>18693017</v>
          </cell>
          <cell r="X32">
            <v>0</v>
          </cell>
          <cell r="Y32">
            <v>0</v>
          </cell>
          <cell r="Z32">
            <v>0</v>
          </cell>
          <cell r="AA32">
            <v>0</v>
          </cell>
          <cell r="AB32">
            <v>18693017</v>
          </cell>
          <cell r="AK32">
            <v>441</v>
          </cell>
          <cell r="AL32">
            <v>0</v>
          </cell>
          <cell r="AM32">
            <v>0</v>
          </cell>
          <cell r="AN32">
            <v>0</v>
          </cell>
          <cell r="AO32">
            <v>0</v>
          </cell>
          <cell r="AP32">
            <v>0</v>
          </cell>
          <cell r="AQ32">
            <v>0</v>
          </cell>
          <cell r="AR32">
            <v>0</v>
          </cell>
          <cell r="AS32">
            <v>0</v>
          </cell>
          <cell r="AT32">
            <v>0</v>
          </cell>
          <cell r="AU32">
            <v>0</v>
          </cell>
          <cell r="AW32">
            <v>441</v>
          </cell>
          <cell r="AX32">
            <v>0</v>
          </cell>
          <cell r="AY32">
            <v>0</v>
          </cell>
          <cell r="AZ32">
            <v>0</v>
          </cell>
          <cell r="BA32">
            <v>0</v>
          </cell>
          <cell r="BB32">
            <v>0</v>
          </cell>
        </row>
        <row r="33">
          <cell r="A33">
            <v>444</v>
          </cell>
          <cell r="B33" t="str">
            <v>NEIGHBORHOOD HOUSE</v>
          </cell>
          <cell r="C33">
            <v>656</v>
          </cell>
          <cell r="D33"/>
          <cell r="E33">
            <v>0</v>
          </cell>
          <cell r="F33">
            <v>656</v>
          </cell>
          <cell r="H33">
            <v>10018860</v>
          </cell>
          <cell r="I33">
            <v>0</v>
          </cell>
          <cell r="J33">
            <v>585808</v>
          </cell>
          <cell r="K33">
            <v>10604668</v>
          </cell>
          <cell r="L33">
            <v>0</v>
          </cell>
          <cell r="M33">
            <v>444</v>
          </cell>
          <cell r="N33">
            <v>656</v>
          </cell>
          <cell r="Q33">
            <v>0</v>
          </cell>
          <cell r="R33">
            <v>10018860</v>
          </cell>
          <cell r="S33">
            <v>0</v>
          </cell>
          <cell r="T33">
            <v>10018860</v>
          </cell>
          <cell r="U33">
            <v>0</v>
          </cell>
          <cell r="V33">
            <v>585808</v>
          </cell>
          <cell r="W33">
            <v>10604668</v>
          </cell>
          <cell r="X33">
            <v>0</v>
          </cell>
          <cell r="Y33">
            <v>0</v>
          </cell>
          <cell r="Z33">
            <v>0</v>
          </cell>
          <cell r="AA33">
            <v>0</v>
          </cell>
          <cell r="AB33">
            <v>10604668</v>
          </cell>
          <cell r="AK33">
            <v>444</v>
          </cell>
          <cell r="AL33">
            <v>0</v>
          </cell>
          <cell r="AM33">
            <v>0</v>
          </cell>
          <cell r="AN33">
            <v>0</v>
          </cell>
          <cell r="AO33">
            <v>0</v>
          </cell>
          <cell r="AP33">
            <v>0</v>
          </cell>
          <cell r="AQ33">
            <v>0</v>
          </cell>
          <cell r="AR33">
            <v>0</v>
          </cell>
          <cell r="AS33">
            <v>0</v>
          </cell>
          <cell r="AT33">
            <v>0</v>
          </cell>
          <cell r="AU33">
            <v>0</v>
          </cell>
          <cell r="AW33">
            <v>444</v>
          </cell>
          <cell r="AX33">
            <v>0</v>
          </cell>
          <cell r="AY33">
            <v>0</v>
          </cell>
          <cell r="AZ33">
            <v>0</v>
          </cell>
          <cell r="BA33">
            <v>0</v>
          </cell>
          <cell r="BB33">
            <v>0</v>
          </cell>
        </row>
        <row r="34">
          <cell r="A34">
            <v>445</v>
          </cell>
          <cell r="B34" t="str">
            <v>ABBY KELLEY FOSTER</v>
          </cell>
          <cell r="C34">
            <v>1426</v>
          </cell>
          <cell r="D34"/>
          <cell r="E34">
            <v>0</v>
          </cell>
          <cell r="F34">
            <v>1426</v>
          </cell>
          <cell r="H34">
            <v>16121891</v>
          </cell>
          <cell r="I34">
            <v>923431</v>
          </cell>
          <cell r="J34">
            <v>1273418</v>
          </cell>
          <cell r="K34">
            <v>18318740</v>
          </cell>
          <cell r="L34">
            <v>0</v>
          </cell>
          <cell r="M34">
            <v>445</v>
          </cell>
          <cell r="N34">
            <v>1426</v>
          </cell>
          <cell r="Q34">
            <v>0</v>
          </cell>
          <cell r="R34">
            <v>16121891</v>
          </cell>
          <cell r="S34">
            <v>0</v>
          </cell>
          <cell r="T34">
            <v>16121891</v>
          </cell>
          <cell r="U34">
            <v>923431</v>
          </cell>
          <cell r="V34">
            <v>1273418</v>
          </cell>
          <cell r="W34">
            <v>18318740</v>
          </cell>
          <cell r="X34">
            <v>0</v>
          </cell>
          <cell r="Y34">
            <v>0</v>
          </cell>
          <cell r="Z34">
            <v>0</v>
          </cell>
          <cell r="AA34">
            <v>0</v>
          </cell>
          <cell r="AB34">
            <v>18318740</v>
          </cell>
          <cell r="AK34">
            <v>445</v>
          </cell>
          <cell r="AL34">
            <v>0</v>
          </cell>
          <cell r="AM34">
            <v>0</v>
          </cell>
          <cell r="AN34">
            <v>0</v>
          </cell>
          <cell r="AO34">
            <v>0</v>
          </cell>
          <cell r="AP34">
            <v>0</v>
          </cell>
          <cell r="AQ34">
            <v>0</v>
          </cell>
          <cell r="AR34">
            <v>0</v>
          </cell>
          <cell r="AS34">
            <v>0</v>
          </cell>
          <cell r="AT34">
            <v>0</v>
          </cell>
          <cell r="AU34">
            <v>0</v>
          </cell>
          <cell r="AW34">
            <v>445</v>
          </cell>
          <cell r="AX34">
            <v>0</v>
          </cell>
          <cell r="AY34">
            <v>0</v>
          </cell>
          <cell r="AZ34">
            <v>0</v>
          </cell>
          <cell r="BA34">
            <v>0</v>
          </cell>
          <cell r="BB34">
            <v>0</v>
          </cell>
        </row>
        <row r="35">
          <cell r="A35">
            <v>446</v>
          </cell>
          <cell r="B35" t="str">
            <v>FOXBOROUGH REGIONAL</v>
          </cell>
          <cell r="C35">
            <v>1641</v>
          </cell>
          <cell r="D35"/>
          <cell r="E35">
            <v>0</v>
          </cell>
          <cell r="F35">
            <v>1641</v>
          </cell>
          <cell r="H35">
            <v>20952839</v>
          </cell>
          <cell r="I35">
            <v>0</v>
          </cell>
          <cell r="J35">
            <v>1465413</v>
          </cell>
          <cell r="K35">
            <v>22418252</v>
          </cell>
          <cell r="L35">
            <v>0</v>
          </cell>
          <cell r="M35">
            <v>446</v>
          </cell>
          <cell r="N35">
            <v>1641</v>
          </cell>
          <cell r="Q35">
            <v>0</v>
          </cell>
          <cell r="R35">
            <v>20952839</v>
          </cell>
          <cell r="S35">
            <v>0</v>
          </cell>
          <cell r="T35">
            <v>20952839</v>
          </cell>
          <cell r="U35">
            <v>0</v>
          </cell>
          <cell r="V35">
            <v>1465413</v>
          </cell>
          <cell r="W35">
            <v>22418252</v>
          </cell>
          <cell r="X35">
            <v>0</v>
          </cell>
          <cell r="Y35">
            <v>0</v>
          </cell>
          <cell r="Z35">
            <v>0</v>
          </cell>
          <cell r="AA35">
            <v>0</v>
          </cell>
          <cell r="AB35">
            <v>22418252</v>
          </cell>
          <cell r="AK35">
            <v>446</v>
          </cell>
          <cell r="AL35">
            <v>0</v>
          </cell>
          <cell r="AM35">
            <v>0</v>
          </cell>
          <cell r="AN35">
            <v>0</v>
          </cell>
          <cell r="AO35">
            <v>0</v>
          </cell>
          <cell r="AP35">
            <v>0</v>
          </cell>
          <cell r="AQ35">
            <v>0</v>
          </cell>
          <cell r="AR35">
            <v>0</v>
          </cell>
          <cell r="AS35">
            <v>0</v>
          </cell>
          <cell r="AT35">
            <v>0</v>
          </cell>
          <cell r="AU35">
            <v>0</v>
          </cell>
          <cell r="AW35">
            <v>446</v>
          </cell>
          <cell r="AX35">
            <v>0</v>
          </cell>
          <cell r="AY35">
            <v>0</v>
          </cell>
          <cell r="AZ35">
            <v>0</v>
          </cell>
          <cell r="BA35">
            <v>0</v>
          </cell>
          <cell r="BB35">
            <v>0</v>
          </cell>
        </row>
        <row r="36">
          <cell r="A36">
            <v>447</v>
          </cell>
          <cell r="B36" t="str">
            <v>BENJAMIN FRANKLIN CLASSICAL</v>
          </cell>
          <cell r="C36">
            <v>456</v>
          </cell>
          <cell r="D36"/>
          <cell r="E36">
            <v>0</v>
          </cell>
          <cell r="F36">
            <v>456</v>
          </cell>
          <cell r="H36">
            <v>5483086</v>
          </cell>
          <cell r="I36">
            <v>0</v>
          </cell>
          <cell r="J36">
            <v>407208</v>
          </cell>
          <cell r="K36">
            <v>5890294</v>
          </cell>
          <cell r="L36">
            <v>0</v>
          </cell>
          <cell r="M36">
            <v>447</v>
          </cell>
          <cell r="N36">
            <v>456</v>
          </cell>
          <cell r="Q36">
            <v>0</v>
          </cell>
          <cell r="R36">
            <v>5483086</v>
          </cell>
          <cell r="S36">
            <v>0</v>
          </cell>
          <cell r="T36">
            <v>5483086</v>
          </cell>
          <cell r="U36">
            <v>0</v>
          </cell>
          <cell r="V36">
            <v>407208</v>
          </cell>
          <cell r="W36">
            <v>5890294</v>
          </cell>
          <cell r="X36">
            <v>0</v>
          </cell>
          <cell r="Y36">
            <v>0</v>
          </cell>
          <cell r="Z36">
            <v>0</v>
          </cell>
          <cell r="AA36">
            <v>0</v>
          </cell>
          <cell r="AB36">
            <v>5890294</v>
          </cell>
          <cell r="AK36">
            <v>447</v>
          </cell>
          <cell r="AL36">
            <v>0</v>
          </cell>
          <cell r="AM36">
            <v>0</v>
          </cell>
          <cell r="AN36">
            <v>0</v>
          </cell>
          <cell r="AO36">
            <v>0</v>
          </cell>
          <cell r="AP36">
            <v>0</v>
          </cell>
          <cell r="AQ36">
            <v>0</v>
          </cell>
          <cell r="AR36">
            <v>0</v>
          </cell>
          <cell r="AS36">
            <v>0</v>
          </cell>
          <cell r="AT36">
            <v>0</v>
          </cell>
          <cell r="AU36">
            <v>0</v>
          </cell>
          <cell r="AW36">
            <v>447</v>
          </cell>
          <cell r="AX36">
            <v>0</v>
          </cell>
          <cell r="AY36">
            <v>0</v>
          </cell>
          <cell r="AZ36">
            <v>0</v>
          </cell>
          <cell r="BA36">
            <v>0</v>
          </cell>
          <cell r="BB36">
            <v>0</v>
          </cell>
        </row>
        <row r="37">
          <cell r="A37">
            <v>449</v>
          </cell>
          <cell r="B37" t="str">
            <v>BOSTON COLLEGIATE</v>
          </cell>
          <cell r="C37">
            <v>700</v>
          </cell>
          <cell r="D37"/>
          <cell r="E37">
            <v>0</v>
          </cell>
          <cell r="F37">
            <v>700</v>
          </cell>
          <cell r="H37">
            <v>10767243</v>
          </cell>
          <cell r="I37">
            <v>0</v>
          </cell>
          <cell r="J37">
            <v>625100</v>
          </cell>
          <cell r="K37">
            <v>11392343</v>
          </cell>
          <cell r="L37">
            <v>0</v>
          </cell>
          <cell r="M37">
            <v>449</v>
          </cell>
          <cell r="N37">
            <v>700</v>
          </cell>
          <cell r="Q37">
            <v>0</v>
          </cell>
          <cell r="R37">
            <v>10767243</v>
          </cell>
          <cell r="S37">
            <v>0</v>
          </cell>
          <cell r="T37">
            <v>10767243</v>
          </cell>
          <cell r="U37">
            <v>0</v>
          </cell>
          <cell r="V37">
            <v>625100</v>
          </cell>
          <cell r="W37">
            <v>11392343</v>
          </cell>
          <cell r="X37">
            <v>0</v>
          </cell>
          <cell r="Y37">
            <v>0</v>
          </cell>
          <cell r="Z37">
            <v>0</v>
          </cell>
          <cell r="AA37">
            <v>0</v>
          </cell>
          <cell r="AB37">
            <v>11392343</v>
          </cell>
          <cell r="AK37">
            <v>449</v>
          </cell>
          <cell r="AL37">
            <v>0</v>
          </cell>
          <cell r="AM37">
            <v>0</v>
          </cell>
          <cell r="AN37">
            <v>0</v>
          </cell>
          <cell r="AO37">
            <v>0</v>
          </cell>
          <cell r="AP37">
            <v>0</v>
          </cell>
          <cell r="AQ37">
            <v>0</v>
          </cell>
          <cell r="AR37">
            <v>0</v>
          </cell>
          <cell r="AS37">
            <v>0</v>
          </cell>
          <cell r="AT37">
            <v>0</v>
          </cell>
          <cell r="AU37">
            <v>0</v>
          </cell>
          <cell r="AW37">
            <v>449</v>
          </cell>
          <cell r="AX37">
            <v>0</v>
          </cell>
          <cell r="AY37">
            <v>0</v>
          </cell>
          <cell r="AZ37">
            <v>0</v>
          </cell>
          <cell r="BA37">
            <v>0</v>
          </cell>
          <cell r="BB37">
            <v>0</v>
          </cell>
        </row>
        <row r="38">
          <cell r="A38">
            <v>450</v>
          </cell>
          <cell r="B38" t="str">
            <v>HILLTOWN COOPERATIVE</v>
          </cell>
          <cell r="C38">
            <v>218</v>
          </cell>
          <cell r="D38"/>
          <cell r="E38">
            <v>0</v>
          </cell>
          <cell r="F38">
            <v>218</v>
          </cell>
          <cell r="H38">
            <v>2757500</v>
          </cell>
          <cell r="I38">
            <v>0</v>
          </cell>
          <cell r="J38">
            <v>194674</v>
          </cell>
          <cell r="K38">
            <v>2952174</v>
          </cell>
          <cell r="L38">
            <v>0</v>
          </cell>
          <cell r="M38">
            <v>450</v>
          </cell>
          <cell r="N38">
            <v>218</v>
          </cell>
          <cell r="Q38">
            <v>0</v>
          </cell>
          <cell r="R38">
            <v>2757500</v>
          </cell>
          <cell r="S38">
            <v>0</v>
          </cell>
          <cell r="T38">
            <v>2757500</v>
          </cell>
          <cell r="U38">
            <v>0</v>
          </cell>
          <cell r="V38">
            <v>194674</v>
          </cell>
          <cell r="W38">
            <v>2952174</v>
          </cell>
          <cell r="X38">
            <v>0</v>
          </cell>
          <cell r="Y38">
            <v>0</v>
          </cell>
          <cell r="Z38">
            <v>0</v>
          </cell>
          <cell r="AA38">
            <v>0</v>
          </cell>
          <cell r="AB38">
            <v>2952174</v>
          </cell>
          <cell r="AK38">
            <v>450</v>
          </cell>
          <cell r="AL38">
            <v>0</v>
          </cell>
          <cell r="AM38">
            <v>0</v>
          </cell>
          <cell r="AN38">
            <v>0</v>
          </cell>
          <cell r="AO38">
            <v>0</v>
          </cell>
          <cell r="AP38">
            <v>0</v>
          </cell>
          <cell r="AQ38">
            <v>0</v>
          </cell>
          <cell r="AR38">
            <v>0</v>
          </cell>
          <cell r="AS38">
            <v>0</v>
          </cell>
          <cell r="AT38">
            <v>0</v>
          </cell>
          <cell r="AU38">
            <v>0</v>
          </cell>
          <cell r="AW38">
            <v>450</v>
          </cell>
          <cell r="AX38">
            <v>0</v>
          </cell>
          <cell r="AY38">
            <v>0</v>
          </cell>
          <cell r="AZ38">
            <v>0</v>
          </cell>
          <cell r="BA38">
            <v>0</v>
          </cell>
          <cell r="BB38">
            <v>0</v>
          </cell>
        </row>
        <row r="39">
          <cell r="A39">
            <v>453</v>
          </cell>
          <cell r="B39" t="str">
            <v>HOLYOKE COMMUNITY</v>
          </cell>
          <cell r="C39">
            <v>702</v>
          </cell>
          <cell r="D39"/>
          <cell r="E39">
            <v>0</v>
          </cell>
          <cell r="F39">
            <v>702</v>
          </cell>
          <cell r="H39">
            <v>8575106</v>
          </cell>
          <cell r="I39">
            <v>490834</v>
          </cell>
          <cell r="J39">
            <v>626886</v>
          </cell>
          <cell r="K39">
            <v>9692826</v>
          </cell>
          <cell r="L39">
            <v>0</v>
          </cell>
          <cell r="M39">
            <v>453</v>
          </cell>
          <cell r="N39">
            <v>702</v>
          </cell>
          <cell r="Q39">
            <v>0</v>
          </cell>
          <cell r="R39">
            <v>8575106</v>
          </cell>
          <cell r="S39">
            <v>0</v>
          </cell>
          <cell r="T39">
            <v>8575106</v>
          </cell>
          <cell r="U39">
            <v>491329</v>
          </cell>
          <cell r="V39">
            <v>626886</v>
          </cell>
          <cell r="W39">
            <v>9693321</v>
          </cell>
          <cell r="X39">
            <v>0</v>
          </cell>
          <cell r="Y39">
            <v>0</v>
          </cell>
          <cell r="Z39">
            <v>0</v>
          </cell>
          <cell r="AA39">
            <v>0</v>
          </cell>
          <cell r="AB39">
            <v>9693321</v>
          </cell>
          <cell r="AK39">
            <v>453</v>
          </cell>
          <cell r="AL39">
            <v>0</v>
          </cell>
          <cell r="AM39">
            <v>0</v>
          </cell>
          <cell r="AN39">
            <v>-495</v>
          </cell>
          <cell r="AO39">
            <v>0</v>
          </cell>
          <cell r="AP39">
            <v>-495</v>
          </cell>
          <cell r="AQ39">
            <v>0</v>
          </cell>
          <cell r="AR39">
            <v>0</v>
          </cell>
          <cell r="AS39">
            <v>0</v>
          </cell>
          <cell r="AT39">
            <v>0</v>
          </cell>
          <cell r="AU39">
            <v>-495</v>
          </cell>
          <cell r="AW39">
            <v>453</v>
          </cell>
          <cell r="AX39">
            <v>0</v>
          </cell>
          <cell r="AY39">
            <v>0</v>
          </cell>
          <cell r="AZ39">
            <v>0</v>
          </cell>
          <cell r="BA39">
            <v>0</v>
          </cell>
          <cell r="BB39">
            <v>0</v>
          </cell>
        </row>
        <row r="40">
          <cell r="A40">
            <v>454</v>
          </cell>
          <cell r="B40" t="str">
            <v>LAWRENCE FAMILY DEVELOPMENT</v>
          </cell>
          <cell r="C40">
            <v>760</v>
          </cell>
          <cell r="D40"/>
          <cell r="E40">
            <v>0</v>
          </cell>
          <cell r="F40">
            <v>760</v>
          </cell>
          <cell r="H40">
            <v>9123774</v>
          </cell>
          <cell r="I40">
            <v>161081</v>
          </cell>
          <cell r="J40">
            <v>678680</v>
          </cell>
          <cell r="K40">
            <v>9963535</v>
          </cell>
          <cell r="L40">
            <v>0</v>
          </cell>
          <cell r="M40">
            <v>454</v>
          </cell>
          <cell r="N40">
            <v>760</v>
          </cell>
          <cell r="Q40">
            <v>0</v>
          </cell>
          <cell r="R40">
            <v>9123774</v>
          </cell>
          <cell r="S40">
            <v>0</v>
          </cell>
          <cell r="T40">
            <v>9123774</v>
          </cell>
          <cell r="U40">
            <v>161081</v>
          </cell>
          <cell r="V40">
            <v>678680</v>
          </cell>
          <cell r="W40">
            <v>9963535</v>
          </cell>
          <cell r="X40">
            <v>0</v>
          </cell>
          <cell r="Y40">
            <v>0</v>
          </cell>
          <cell r="Z40">
            <v>0</v>
          </cell>
          <cell r="AA40">
            <v>0</v>
          </cell>
          <cell r="AB40">
            <v>9963535</v>
          </cell>
          <cell r="AK40">
            <v>454</v>
          </cell>
          <cell r="AL40">
            <v>0</v>
          </cell>
          <cell r="AM40">
            <v>0</v>
          </cell>
          <cell r="AN40">
            <v>0</v>
          </cell>
          <cell r="AO40">
            <v>0</v>
          </cell>
          <cell r="AP40">
            <v>0</v>
          </cell>
          <cell r="AQ40">
            <v>0</v>
          </cell>
          <cell r="AR40">
            <v>0</v>
          </cell>
          <cell r="AS40">
            <v>0</v>
          </cell>
          <cell r="AT40">
            <v>0</v>
          </cell>
          <cell r="AU40">
            <v>0</v>
          </cell>
          <cell r="AW40">
            <v>454</v>
          </cell>
          <cell r="AX40">
            <v>0</v>
          </cell>
          <cell r="AY40">
            <v>0</v>
          </cell>
          <cell r="AZ40">
            <v>0</v>
          </cell>
          <cell r="BA40">
            <v>0</v>
          </cell>
          <cell r="BB40">
            <v>0</v>
          </cell>
        </row>
        <row r="41">
          <cell r="A41">
            <v>455</v>
          </cell>
          <cell r="B41" t="str">
            <v>HILL VIEW MONTESSORI</v>
          </cell>
          <cell r="C41">
            <v>306</v>
          </cell>
          <cell r="D41"/>
          <cell r="E41">
            <v>0</v>
          </cell>
          <cell r="F41">
            <v>306</v>
          </cell>
          <cell r="H41">
            <v>3073265</v>
          </cell>
          <cell r="I41">
            <v>0</v>
          </cell>
          <cell r="J41">
            <v>273258</v>
          </cell>
          <cell r="K41">
            <v>3346523</v>
          </cell>
          <cell r="L41">
            <v>0</v>
          </cell>
          <cell r="M41">
            <v>455</v>
          </cell>
          <cell r="N41">
            <v>306</v>
          </cell>
          <cell r="Q41">
            <v>0</v>
          </cell>
          <cell r="R41">
            <v>3073265</v>
          </cell>
          <cell r="S41">
            <v>0</v>
          </cell>
          <cell r="T41">
            <v>3073265</v>
          </cell>
          <cell r="U41">
            <v>0</v>
          </cell>
          <cell r="V41">
            <v>273258</v>
          </cell>
          <cell r="W41">
            <v>3346523</v>
          </cell>
          <cell r="X41">
            <v>0</v>
          </cell>
          <cell r="Y41">
            <v>0</v>
          </cell>
          <cell r="Z41">
            <v>0</v>
          </cell>
          <cell r="AA41">
            <v>0</v>
          </cell>
          <cell r="AB41">
            <v>3346523</v>
          </cell>
          <cell r="AK41">
            <v>455</v>
          </cell>
          <cell r="AL41">
            <v>0</v>
          </cell>
          <cell r="AM41">
            <v>0</v>
          </cell>
          <cell r="AN41">
            <v>0</v>
          </cell>
          <cell r="AO41">
            <v>0</v>
          </cell>
          <cell r="AP41">
            <v>0</v>
          </cell>
          <cell r="AQ41">
            <v>0</v>
          </cell>
          <cell r="AR41">
            <v>0</v>
          </cell>
          <cell r="AS41">
            <v>0</v>
          </cell>
          <cell r="AT41">
            <v>0</v>
          </cell>
          <cell r="AU41">
            <v>0</v>
          </cell>
          <cell r="AW41">
            <v>455</v>
          </cell>
          <cell r="AX41">
            <v>0</v>
          </cell>
          <cell r="AY41">
            <v>0</v>
          </cell>
          <cell r="AZ41">
            <v>0</v>
          </cell>
          <cell r="BA41">
            <v>0</v>
          </cell>
          <cell r="BB41">
            <v>0</v>
          </cell>
        </row>
        <row r="42">
          <cell r="A42">
            <v>456</v>
          </cell>
          <cell r="B42" t="str">
            <v>LOWELL COMMUNITY</v>
          </cell>
          <cell r="C42">
            <v>800</v>
          </cell>
          <cell r="D42"/>
          <cell r="E42">
            <v>0</v>
          </cell>
          <cell r="F42">
            <v>800</v>
          </cell>
          <cell r="H42">
            <v>10046437.697843678</v>
          </cell>
          <cell r="I42">
            <v>0</v>
          </cell>
          <cell r="J42">
            <v>714400</v>
          </cell>
          <cell r="K42">
            <v>10760837.697843678</v>
          </cell>
          <cell r="L42">
            <v>0</v>
          </cell>
          <cell r="M42">
            <v>456</v>
          </cell>
          <cell r="N42">
            <v>800</v>
          </cell>
          <cell r="Q42">
            <v>5.4980301343861393E-2</v>
          </cell>
          <cell r="R42">
            <v>10045606.697843678</v>
          </cell>
          <cell r="S42">
            <v>0</v>
          </cell>
          <cell r="T42">
            <v>10045606.697843678</v>
          </cell>
          <cell r="U42">
            <v>0</v>
          </cell>
          <cell r="V42">
            <v>714352</v>
          </cell>
          <cell r="W42">
            <v>10759958.697843678</v>
          </cell>
          <cell r="X42">
            <v>831</v>
          </cell>
          <cell r="Y42">
            <v>0</v>
          </cell>
          <cell r="Z42">
            <v>48</v>
          </cell>
          <cell r="AA42">
            <v>879</v>
          </cell>
          <cell r="AB42">
            <v>10760837.697843678</v>
          </cell>
          <cell r="AK42">
            <v>456</v>
          </cell>
          <cell r="AL42">
            <v>0</v>
          </cell>
          <cell r="AM42">
            <v>0</v>
          </cell>
          <cell r="AN42">
            <v>0</v>
          </cell>
          <cell r="AO42">
            <v>0</v>
          </cell>
          <cell r="AP42">
            <v>0</v>
          </cell>
          <cell r="AQ42">
            <v>0</v>
          </cell>
          <cell r="AR42">
            <v>0</v>
          </cell>
          <cell r="AS42">
            <v>0</v>
          </cell>
          <cell r="AT42">
            <v>0</v>
          </cell>
          <cell r="AU42">
            <v>0</v>
          </cell>
          <cell r="AW42">
            <v>456</v>
          </cell>
          <cell r="AX42">
            <v>0</v>
          </cell>
          <cell r="AY42">
            <v>0</v>
          </cell>
          <cell r="AZ42">
            <v>0</v>
          </cell>
          <cell r="BA42">
            <v>0</v>
          </cell>
          <cell r="BB42">
            <v>0</v>
          </cell>
        </row>
        <row r="43">
          <cell r="A43">
            <v>458</v>
          </cell>
          <cell r="B43" t="str">
            <v>LOWELL MIDDLESEX ACADEMY</v>
          </cell>
          <cell r="C43">
            <v>150</v>
          </cell>
          <cell r="D43"/>
          <cell r="E43">
            <v>0</v>
          </cell>
          <cell r="F43">
            <v>150</v>
          </cell>
          <cell r="H43">
            <v>2118377</v>
          </cell>
          <cell r="I43">
            <v>0</v>
          </cell>
          <cell r="J43">
            <v>133950</v>
          </cell>
          <cell r="K43">
            <v>2252327</v>
          </cell>
          <cell r="L43">
            <v>0</v>
          </cell>
          <cell r="M43">
            <v>458</v>
          </cell>
          <cell r="N43">
            <v>150</v>
          </cell>
          <cell r="Q43">
            <v>0</v>
          </cell>
          <cell r="R43">
            <v>2118377</v>
          </cell>
          <cell r="S43">
            <v>0</v>
          </cell>
          <cell r="T43">
            <v>2118377</v>
          </cell>
          <cell r="U43">
            <v>0</v>
          </cell>
          <cell r="V43">
            <v>133950</v>
          </cell>
          <cell r="W43">
            <v>2252327</v>
          </cell>
          <cell r="X43">
            <v>0</v>
          </cell>
          <cell r="Y43">
            <v>0</v>
          </cell>
          <cell r="Z43">
            <v>0</v>
          </cell>
          <cell r="AA43">
            <v>0</v>
          </cell>
          <cell r="AB43">
            <v>2252327</v>
          </cell>
          <cell r="AK43">
            <v>458</v>
          </cell>
          <cell r="AL43">
            <v>0</v>
          </cell>
          <cell r="AM43">
            <v>0</v>
          </cell>
          <cell r="AN43">
            <v>0</v>
          </cell>
          <cell r="AO43">
            <v>0</v>
          </cell>
          <cell r="AP43">
            <v>0</v>
          </cell>
          <cell r="AQ43">
            <v>0</v>
          </cell>
          <cell r="AR43">
            <v>0</v>
          </cell>
          <cell r="AS43">
            <v>0</v>
          </cell>
          <cell r="AT43">
            <v>0</v>
          </cell>
          <cell r="AU43">
            <v>0</v>
          </cell>
          <cell r="AW43">
            <v>458</v>
          </cell>
          <cell r="AX43">
            <v>0</v>
          </cell>
          <cell r="AY43">
            <v>0</v>
          </cell>
          <cell r="AZ43">
            <v>0</v>
          </cell>
          <cell r="BA43">
            <v>0</v>
          </cell>
          <cell r="BB43">
            <v>0</v>
          </cell>
        </row>
        <row r="44">
          <cell r="A44">
            <v>463</v>
          </cell>
          <cell r="B44" t="str">
            <v>KIPP ACADEMY BOSTON</v>
          </cell>
          <cell r="C44">
            <v>588</v>
          </cell>
          <cell r="D44"/>
          <cell r="E44">
            <v>0</v>
          </cell>
          <cell r="F44">
            <v>588</v>
          </cell>
          <cell r="H44">
            <v>10388140</v>
          </cell>
          <cell r="I44">
            <v>0</v>
          </cell>
          <cell r="J44">
            <v>525084</v>
          </cell>
          <cell r="K44">
            <v>10913224</v>
          </cell>
          <cell r="L44">
            <v>0</v>
          </cell>
          <cell r="M44">
            <v>463</v>
          </cell>
          <cell r="N44">
            <v>588</v>
          </cell>
          <cell r="Q44">
            <v>0</v>
          </cell>
          <cell r="R44">
            <v>10388140</v>
          </cell>
          <cell r="S44">
            <v>0</v>
          </cell>
          <cell r="T44">
            <v>10388140</v>
          </cell>
          <cell r="U44">
            <v>0</v>
          </cell>
          <cell r="V44">
            <v>525084</v>
          </cell>
          <cell r="W44">
            <v>10913224</v>
          </cell>
          <cell r="X44">
            <v>0</v>
          </cell>
          <cell r="Y44">
            <v>0</v>
          </cell>
          <cell r="Z44">
            <v>0</v>
          </cell>
          <cell r="AA44">
            <v>0</v>
          </cell>
          <cell r="AB44">
            <v>10913224</v>
          </cell>
          <cell r="AK44">
            <v>463</v>
          </cell>
          <cell r="AL44">
            <v>0</v>
          </cell>
          <cell r="AM44">
            <v>0</v>
          </cell>
          <cell r="AN44">
            <v>0</v>
          </cell>
          <cell r="AO44">
            <v>0</v>
          </cell>
          <cell r="AP44">
            <v>0</v>
          </cell>
          <cell r="AQ44">
            <v>0</v>
          </cell>
          <cell r="AR44">
            <v>0</v>
          </cell>
          <cell r="AS44">
            <v>0</v>
          </cell>
          <cell r="AT44">
            <v>0</v>
          </cell>
          <cell r="AU44">
            <v>0</v>
          </cell>
          <cell r="AW44">
            <v>463</v>
          </cell>
          <cell r="AX44">
            <v>0</v>
          </cell>
          <cell r="AY44">
            <v>0</v>
          </cell>
          <cell r="AZ44">
            <v>0</v>
          </cell>
          <cell r="BA44">
            <v>0</v>
          </cell>
          <cell r="BB44">
            <v>0</v>
          </cell>
        </row>
        <row r="45">
          <cell r="A45">
            <v>464</v>
          </cell>
          <cell r="B45" t="str">
            <v>MARBLEHEAD COMMUNITY</v>
          </cell>
          <cell r="C45">
            <v>230</v>
          </cell>
          <cell r="D45"/>
          <cell r="E45">
            <v>0</v>
          </cell>
          <cell r="F45">
            <v>230</v>
          </cell>
          <cell r="H45">
            <v>3024348</v>
          </cell>
          <cell r="I45">
            <v>0</v>
          </cell>
          <cell r="J45">
            <v>205390</v>
          </cell>
          <cell r="K45">
            <v>3229738</v>
          </cell>
          <cell r="L45">
            <v>0</v>
          </cell>
          <cell r="M45">
            <v>464</v>
          </cell>
          <cell r="N45">
            <v>230</v>
          </cell>
          <cell r="Q45">
            <v>0</v>
          </cell>
          <cell r="R45">
            <v>3024348</v>
          </cell>
          <cell r="S45">
            <v>0</v>
          </cell>
          <cell r="T45">
            <v>3024348</v>
          </cell>
          <cell r="U45">
            <v>0</v>
          </cell>
          <cell r="V45">
            <v>205390</v>
          </cell>
          <cell r="W45">
            <v>3229738</v>
          </cell>
          <cell r="X45">
            <v>0</v>
          </cell>
          <cell r="Y45">
            <v>0</v>
          </cell>
          <cell r="Z45">
            <v>0</v>
          </cell>
          <cell r="AA45">
            <v>0</v>
          </cell>
          <cell r="AB45">
            <v>3229738</v>
          </cell>
          <cell r="AK45">
            <v>464</v>
          </cell>
          <cell r="AL45">
            <v>0</v>
          </cell>
          <cell r="AM45">
            <v>0</v>
          </cell>
          <cell r="AN45">
            <v>0</v>
          </cell>
          <cell r="AO45">
            <v>0</v>
          </cell>
          <cell r="AP45">
            <v>0</v>
          </cell>
          <cell r="AQ45">
            <v>0</v>
          </cell>
          <cell r="AR45">
            <v>0</v>
          </cell>
          <cell r="AS45">
            <v>0</v>
          </cell>
          <cell r="AT45">
            <v>0</v>
          </cell>
          <cell r="AU45">
            <v>0</v>
          </cell>
          <cell r="AW45">
            <v>464</v>
          </cell>
          <cell r="AX45">
            <v>0</v>
          </cell>
          <cell r="AY45">
            <v>0</v>
          </cell>
          <cell r="AZ45">
            <v>0</v>
          </cell>
          <cell r="BA45">
            <v>0</v>
          </cell>
          <cell r="BB45">
            <v>0</v>
          </cell>
        </row>
        <row r="46">
          <cell r="A46">
            <v>466</v>
          </cell>
          <cell r="B46" t="str">
            <v>MARTHA'S VINEYARD</v>
          </cell>
          <cell r="C46">
            <v>180</v>
          </cell>
          <cell r="D46"/>
          <cell r="E46">
            <v>0</v>
          </cell>
          <cell r="F46">
            <v>180</v>
          </cell>
          <cell r="H46">
            <v>4116516.0307204011</v>
          </cell>
          <cell r="I46">
            <v>0</v>
          </cell>
          <cell r="J46">
            <v>160740</v>
          </cell>
          <cell r="K46">
            <v>4277256.0307204016</v>
          </cell>
          <cell r="L46">
            <v>0</v>
          </cell>
          <cell r="M46">
            <v>466</v>
          </cell>
          <cell r="N46">
            <v>180</v>
          </cell>
          <cell r="Q46">
            <v>1</v>
          </cell>
          <cell r="R46">
            <v>4751010</v>
          </cell>
          <cell r="S46">
            <v>662401.84209488053</v>
          </cell>
          <cell r="T46">
            <v>4088608.1579051209</v>
          </cell>
          <cell r="U46">
            <v>0</v>
          </cell>
          <cell r="V46">
            <v>159847</v>
          </cell>
          <cell r="W46">
            <v>4248455.1579051204</v>
          </cell>
          <cell r="X46">
            <v>27910</v>
          </cell>
          <cell r="Y46">
            <v>0</v>
          </cell>
          <cell r="Z46">
            <v>893</v>
          </cell>
          <cell r="AA46">
            <v>28803</v>
          </cell>
          <cell r="AB46">
            <v>4277258.1579051204</v>
          </cell>
          <cell r="AK46">
            <v>466</v>
          </cell>
          <cell r="AL46">
            <v>0</v>
          </cell>
          <cell r="AM46">
            <v>12507.19613625067</v>
          </cell>
          <cell r="AN46">
            <v>0</v>
          </cell>
          <cell r="AO46">
            <v>440</v>
          </cell>
          <cell r="AP46">
            <v>12947.19613625067</v>
          </cell>
          <cell r="AQ46">
            <v>-12509.323320969008</v>
          </cell>
          <cell r="AR46">
            <v>0</v>
          </cell>
          <cell r="AS46">
            <v>-440</v>
          </cell>
          <cell r="AT46">
            <v>-12949.323320969008</v>
          </cell>
          <cell r="AU46">
            <v>-2.1271847183379577</v>
          </cell>
          <cell r="AW46">
            <v>466</v>
          </cell>
          <cell r="AX46">
            <v>-0.62100281806746693</v>
          </cell>
          <cell r="AY46">
            <v>-12509.323320969008</v>
          </cell>
          <cell r="AZ46">
            <v>0</v>
          </cell>
          <cell r="BA46">
            <v>-440</v>
          </cell>
          <cell r="BB46">
            <v>-12949.323320969008</v>
          </cell>
        </row>
        <row r="47">
          <cell r="A47">
            <v>469</v>
          </cell>
          <cell r="B47" t="str">
            <v>MATCH</v>
          </cell>
          <cell r="C47">
            <v>1249</v>
          </cell>
          <cell r="D47"/>
          <cell r="E47">
            <v>0</v>
          </cell>
          <cell r="F47">
            <v>1249</v>
          </cell>
          <cell r="H47">
            <v>22183379.132501595</v>
          </cell>
          <cell r="I47">
            <v>0</v>
          </cell>
          <cell r="J47">
            <v>1115357</v>
          </cell>
          <cell r="K47">
            <v>23298736.132501595</v>
          </cell>
          <cell r="L47">
            <v>0</v>
          </cell>
          <cell r="M47">
            <v>469</v>
          </cell>
          <cell r="N47">
            <v>1249</v>
          </cell>
          <cell r="Q47">
            <v>1.7102007168611801</v>
          </cell>
          <cell r="R47">
            <v>22161673.132501595</v>
          </cell>
          <cell r="S47">
            <v>0</v>
          </cell>
          <cell r="T47">
            <v>22161673.132501595</v>
          </cell>
          <cell r="U47">
            <v>0</v>
          </cell>
          <cell r="V47">
            <v>1113829</v>
          </cell>
          <cell r="W47">
            <v>23275502.132501595</v>
          </cell>
          <cell r="X47">
            <v>21706</v>
          </cell>
          <cell r="Y47">
            <v>0</v>
          </cell>
          <cell r="Z47">
            <v>1528</v>
          </cell>
          <cell r="AA47">
            <v>23234</v>
          </cell>
          <cell r="AB47">
            <v>23298736.132501595</v>
          </cell>
          <cell r="AK47">
            <v>469</v>
          </cell>
          <cell r="AL47">
            <v>0</v>
          </cell>
          <cell r="AM47">
            <v>0</v>
          </cell>
          <cell r="AN47">
            <v>0</v>
          </cell>
          <cell r="AO47">
            <v>0</v>
          </cell>
          <cell r="AP47">
            <v>0</v>
          </cell>
          <cell r="AQ47">
            <v>0</v>
          </cell>
          <cell r="AR47">
            <v>0</v>
          </cell>
          <cell r="AS47">
            <v>0</v>
          </cell>
          <cell r="AT47">
            <v>0</v>
          </cell>
          <cell r="AU47">
            <v>0</v>
          </cell>
          <cell r="AW47">
            <v>469</v>
          </cell>
          <cell r="AX47">
            <v>0</v>
          </cell>
          <cell r="AY47">
            <v>0</v>
          </cell>
          <cell r="AZ47">
            <v>0</v>
          </cell>
          <cell r="BA47">
            <v>0</v>
          </cell>
          <cell r="BB47">
            <v>0</v>
          </cell>
        </row>
        <row r="48">
          <cell r="A48">
            <v>470</v>
          </cell>
          <cell r="B48" t="str">
            <v>MYSTIC VALLEY REGIONAL</v>
          </cell>
          <cell r="C48">
            <v>1622</v>
          </cell>
          <cell r="D48"/>
          <cell r="E48">
            <v>0</v>
          </cell>
          <cell r="F48">
            <v>1622</v>
          </cell>
          <cell r="H48">
            <v>18816840.753101293</v>
          </cell>
          <cell r="I48">
            <v>68694</v>
          </cell>
          <cell r="J48">
            <v>1448446</v>
          </cell>
          <cell r="K48">
            <v>20333980.753101293</v>
          </cell>
          <cell r="L48">
            <v>0</v>
          </cell>
          <cell r="M48">
            <v>470</v>
          </cell>
          <cell r="N48">
            <v>1622</v>
          </cell>
          <cell r="Q48">
            <v>92.667883506932355</v>
          </cell>
          <cell r="R48">
            <v>17807621.753101293</v>
          </cell>
          <cell r="S48">
            <v>0</v>
          </cell>
          <cell r="T48">
            <v>17807621.753101293</v>
          </cell>
          <cell r="U48">
            <v>68694</v>
          </cell>
          <cell r="V48">
            <v>1365693</v>
          </cell>
          <cell r="W48">
            <v>19242008.753101293</v>
          </cell>
          <cell r="X48">
            <v>1009219</v>
          </cell>
          <cell r="Y48">
            <v>0</v>
          </cell>
          <cell r="Z48">
            <v>82753</v>
          </cell>
          <cell r="AA48">
            <v>1091972</v>
          </cell>
          <cell r="AB48">
            <v>20333980.753101293</v>
          </cell>
          <cell r="AK48">
            <v>470</v>
          </cell>
          <cell r="AL48">
            <v>0</v>
          </cell>
          <cell r="AM48">
            <v>345558.68497762084</v>
          </cell>
          <cell r="AN48">
            <v>3653</v>
          </cell>
          <cell r="AO48">
            <v>29109</v>
          </cell>
          <cell r="AP48">
            <v>378320.68497762084</v>
          </cell>
          <cell r="AQ48">
            <v>-345558.68497762154</v>
          </cell>
          <cell r="AR48">
            <v>-3653</v>
          </cell>
          <cell r="AS48">
            <v>-29109</v>
          </cell>
          <cell r="AT48">
            <v>-378320.68497762154</v>
          </cell>
          <cell r="AU48">
            <v>-6.9849193096160889E-10</v>
          </cell>
          <cell r="AW48">
            <v>470</v>
          </cell>
          <cell r="AX48">
            <v>-32.641219171895031</v>
          </cell>
          <cell r="AY48">
            <v>-345558.68497762154</v>
          </cell>
          <cell r="AZ48">
            <v>-3653</v>
          </cell>
          <cell r="BA48">
            <v>-29109</v>
          </cell>
          <cell r="BB48">
            <v>-378320.68497762154</v>
          </cell>
        </row>
        <row r="49">
          <cell r="A49">
            <v>474</v>
          </cell>
          <cell r="B49" t="str">
            <v>SIZER SCHOOL, A NORTH CENTRAL CHARTER ESSENTIAL SCHOOL</v>
          </cell>
          <cell r="C49">
            <v>400</v>
          </cell>
          <cell r="D49"/>
          <cell r="E49">
            <v>0</v>
          </cell>
          <cell r="F49">
            <v>400</v>
          </cell>
          <cell r="H49">
            <v>4730282</v>
          </cell>
          <cell r="I49">
            <v>0</v>
          </cell>
          <cell r="J49">
            <v>357200</v>
          </cell>
          <cell r="K49">
            <v>5087482</v>
          </cell>
          <cell r="L49">
            <v>0</v>
          </cell>
          <cell r="M49">
            <v>474</v>
          </cell>
          <cell r="N49">
            <v>400</v>
          </cell>
          <cell r="Q49">
            <v>0</v>
          </cell>
          <cell r="R49">
            <v>4730282</v>
          </cell>
          <cell r="S49">
            <v>0</v>
          </cell>
          <cell r="T49">
            <v>4730282</v>
          </cell>
          <cell r="U49">
            <v>0</v>
          </cell>
          <cell r="V49">
            <v>357200</v>
          </cell>
          <cell r="W49">
            <v>5087482</v>
          </cell>
          <cell r="X49">
            <v>0</v>
          </cell>
          <cell r="Y49">
            <v>0</v>
          </cell>
          <cell r="Z49">
            <v>0</v>
          </cell>
          <cell r="AA49">
            <v>0</v>
          </cell>
          <cell r="AB49">
            <v>5087482</v>
          </cell>
          <cell r="AK49">
            <v>474</v>
          </cell>
          <cell r="AL49">
            <v>0</v>
          </cell>
          <cell r="AM49">
            <v>0</v>
          </cell>
          <cell r="AN49">
            <v>0</v>
          </cell>
          <cell r="AO49">
            <v>0</v>
          </cell>
          <cell r="AP49">
            <v>0</v>
          </cell>
          <cell r="AQ49">
            <v>0</v>
          </cell>
          <cell r="AR49">
            <v>0</v>
          </cell>
          <cell r="AS49">
            <v>0</v>
          </cell>
          <cell r="AT49">
            <v>0</v>
          </cell>
          <cell r="AU49">
            <v>0</v>
          </cell>
          <cell r="AW49">
            <v>474</v>
          </cell>
          <cell r="AX49">
            <v>0</v>
          </cell>
          <cell r="AY49">
            <v>0</v>
          </cell>
          <cell r="AZ49">
            <v>0</v>
          </cell>
          <cell r="BA49">
            <v>0</v>
          </cell>
          <cell r="BB49">
            <v>0</v>
          </cell>
        </row>
        <row r="50">
          <cell r="A50">
            <v>478</v>
          </cell>
          <cell r="B50" t="str">
            <v>FRANCIS W. PARKER CHARTER ESSENTIAL</v>
          </cell>
          <cell r="C50">
            <v>400</v>
          </cell>
          <cell r="D50"/>
          <cell r="E50">
            <v>0</v>
          </cell>
          <cell r="F50">
            <v>400</v>
          </cell>
          <cell r="H50">
            <v>5220393</v>
          </cell>
          <cell r="I50">
            <v>0</v>
          </cell>
          <cell r="J50">
            <v>357200</v>
          </cell>
          <cell r="K50">
            <v>5577593</v>
          </cell>
          <cell r="L50">
            <v>0</v>
          </cell>
          <cell r="M50">
            <v>478</v>
          </cell>
          <cell r="N50">
            <v>400</v>
          </cell>
          <cell r="Q50">
            <v>0</v>
          </cell>
          <cell r="R50">
            <v>5220393</v>
          </cell>
          <cell r="S50">
            <v>0</v>
          </cell>
          <cell r="T50">
            <v>5220393</v>
          </cell>
          <cell r="U50">
            <v>0</v>
          </cell>
          <cell r="V50">
            <v>357200</v>
          </cell>
          <cell r="W50">
            <v>5577593</v>
          </cell>
          <cell r="X50">
            <v>0</v>
          </cell>
          <cell r="Y50">
            <v>0</v>
          </cell>
          <cell r="Z50">
            <v>0</v>
          </cell>
          <cell r="AA50">
            <v>0</v>
          </cell>
          <cell r="AB50">
            <v>5577593</v>
          </cell>
          <cell r="AK50">
            <v>478</v>
          </cell>
          <cell r="AL50">
            <v>0</v>
          </cell>
          <cell r="AM50">
            <v>0</v>
          </cell>
          <cell r="AN50">
            <v>0</v>
          </cell>
          <cell r="AO50">
            <v>0</v>
          </cell>
          <cell r="AP50">
            <v>0</v>
          </cell>
          <cell r="AQ50">
            <v>0</v>
          </cell>
          <cell r="AR50">
            <v>0</v>
          </cell>
          <cell r="AS50">
            <v>0</v>
          </cell>
          <cell r="AT50">
            <v>0</v>
          </cell>
          <cell r="AU50">
            <v>0</v>
          </cell>
          <cell r="AW50">
            <v>478</v>
          </cell>
          <cell r="AX50">
            <v>0</v>
          </cell>
          <cell r="AY50">
            <v>0</v>
          </cell>
          <cell r="AZ50">
            <v>0</v>
          </cell>
          <cell r="BA50">
            <v>0</v>
          </cell>
          <cell r="BB50">
            <v>0</v>
          </cell>
        </row>
        <row r="51">
          <cell r="A51">
            <v>479</v>
          </cell>
          <cell r="B51" t="str">
            <v>PIONEER VALLEY PERFORMING ARTS</v>
          </cell>
          <cell r="C51">
            <v>400</v>
          </cell>
          <cell r="D51"/>
          <cell r="E51">
            <v>0</v>
          </cell>
          <cell r="F51">
            <v>400</v>
          </cell>
          <cell r="H51">
            <v>5555639.1889838409</v>
          </cell>
          <cell r="I51">
            <v>0</v>
          </cell>
          <cell r="J51">
            <v>357200</v>
          </cell>
          <cell r="K51">
            <v>5912839.1889838409</v>
          </cell>
          <cell r="L51">
            <v>0</v>
          </cell>
          <cell r="M51">
            <v>479</v>
          </cell>
          <cell r="N51">
            <v>400</v>
          </cell>
          <cell r="Q51">
            <v>0</v>
          </cell>
          <cell r="R51">
            <v>5587544</v>
          </cell>
          <cell r="S51">
            <v>31904.811016159358</v>
          </cell>
          <cell r="T51">
            <v>5555639.1889838399</v>
          </cell>
          <cell r="U51">
            <v>0</v>
          </cell>
          <cell r="V51">
            <v>357200</v>
          </cell>
          <cell r="W51">
            <v>5912839.1889838399</v>
          </cell>
          <cell r="X51">
            <v>0</v>
          </cell>
          <cell r="Y51">
            <v>0</v>
          </cell>
          <cell r="Z51">
            <v>0</v>
          </cell>
          <cell r="AA51">
            <v>0</v>
          </cell>
          <cell r="AB51">
            <v>5912839.1889838399</v>
          </cell>
          <cell r="AK51">
            <v>479</v>
          </cell>
          <cell r="AL51">
            <v>0</v>
          </cell>
          <cell r="AM51">
            <v>0</v>
          </cell>
          <cell r="AN51">
            <v>0</v>
          </cell>
          <cell r="AO51">
            <v>0</v>
          </cell>
          <cell r="AP51">
            <v>0</v>
          </cell>
          <cell r="AQ51">
            <v>0</v>
          </cell>
          <cell r="AR51">
            <v>0</v>
          </cell>
          <cell r="AS51">
            <v>0</v>
          </cell>
          <cell r="AT51">
            <v>0</v>
          </cell>
          <cell r="AU51">
            <v>0</v>
          </cell>
          <cell r="AW51">
            <v>479</v>
          </cell>
          <cell r="AX51">
            <v>0</v>
          </cell>
          <cell r="AY51">
            <v>0</v>
          </cell>
          <cell r="AZ51">
            <v>0</v>
          </cell>
          <cell r="BA51">
            <v>0</v>
          </cell>
          <cell r="BB51">
            <v>0</v>
          </cell>
        </row>
        <row r="52">
          <cell r="A52">
            <v>481</v>
          </cell>
          <cell r="B52" t="str">
            <v>BOSTON RENAISSANCE</v>
          </cell>
          <cell r="C52">
            <v>944</v>
          </cell>
          <cell r="D52"/>
          <cell r="E52">
            <v>0</v>
          </cell>
          <cell r="F52">
            <v>944</v>
          </cell>
          <cell r="H52">
            <v>15173750</v>
          </cell>
          <cell r="I52">
            <v>0</v>
          </cell>
          <cell r="J52">
            <v>842992</v>
          </cell>
          <cell r="K52">
            <v>16016742</v>
          </cell>
          <cell r="L52">
            <v>0</v>
          </cell>
          <cell r="M52">
            <v>481</v>
          </cell>
          <cell r="N52">
            <v>944</v>
          </cell>
          <cell r="Q52">
            <v>0</v>
          </cell>
          <cell r="R52">
            <v>15173750</v>
          </cell>
          <cell r="S52">
            <v>0</v>
          </cell>
          <cell r="T52">
            <v>15173750</v>
          </cell>
          <cell r="U52">
            <v>0</v>
          </cell>
          <cell r="V52">
            <v>842992</v>
          </cell>
          <cell r="W52">
            <v>16016742</v>
          </cell>
          <cell r="X52">
            <v>0</v>
          </cell>
          <cell r="Y52">
            <v>0</v>
          </cell>
          <cell r="Z52">
            <v>0</v>
          </cell>
          <cell r="AA52">
            <v>0</v>
          </cell>
          <cell r="AB52">
            <v>16016742</v>
          </cell>
          <cell r="AK52">
            <v>481</v>
          </cell>
          <cell r="AL52">
            <v>0</v>
          </cell>
          <cell r="AM52">
            <v>0</v>
          </cell>
          <cell r="AN52">
            <v>0</v>
          </cell>
          <cell r="AO52">
            <v>0</v>
          </cell>
          <cell r="AP52">
            <v>0</v>
          </cell>
          <cell r="AQ52">
            <v>0</v>
          </cell>
          <cell r="AR52">
            <v>0</v>
          </cell>
          <cell r="AS52">
            <v>0</v>
          </cell>
          <cell r="AT52">
            <v>0</v>
          </cell>
          <cell r="AU52">
            <v>0</v>
          </cell>
          <cell r="AW52">
            <v>481</v>
          </cell>
          <cell r="AX52">
            <v>0</v>
          </cell>
          <cell r="AY52">
            <v>0</v>
          </cell>
          <cell r="AZ52">
            <v>0</v>
          </cell>
          <cell r="BA52">
            <v>0</v>
          </cell>
          <cell r="BB52">
            <v>0</v>
          </cell>
        </row>
        <row r="53">
          <cell r="A53">
            <v>482</v>
          </cell>
          <cell r="B53" t="str">
            <v>RIVER VALLEY</v>
          </cell>
          <cell r="C53">
            <v>288</v>
          </cell>
          <cell r="D53"/>
          <cell r="E53">
            <v>0</v>
          </cell>
          <cell r="F53">
            <v>288</v>
          </cell>
          <cell r="H53">
            <v>3934074</v>
          </cell>
          <cell r="I53">
            <v>0</v>
          </cell>
          <cell r="J53">
            <v>257184</v>
          </cell>
          <cell r="K53">
            <v>4191258</v>
          </cell>
          <cell r="L53">
            <v>0</v>
          </cell>
          <cell r="M53">
            <v>482</v>
          </cell>
          <cell r="N53">
            <v>288</v>
          </cell>
          <cell r="Q53">
            <v>0</v>
          </cell>
          <cell r="R53">
            <v>3934074</v>
          </cell>
          <cell r="S53">
            <v>0</v>
          </cell>
          <cell r="T53">
            <v>3934074</v>
          </cell>
          <cell r="U53">
            <v>0</v>
          </cell>
          <cell r="V53">
            <v>257184</v>
          </cell>
          <cell r="W53">
            <v>4191258</v>
          </cell>
          <cell r="X53">
            <v>0</v>
          </cell>
          <cell r="Y53">
            <v>0</v>
          </cell>
          <cell r="Z53">
            <v>0</v>
          </cell>
          <cell r="AA53">
            <v>0</v>
          </cell>
          <cell r="AB53">
            <v>4191258</v>
          </cell>
          <cell r="AK53">
            <v>482</v>
          </cell>
          <cell r="AL53">
            <v>0</v>
          </cell>
          <cell r="AM53">
            <v>0</v>
          </cell>
          <cell r="AN53">
            <v>0</v>
          </cell>
          <cell r="AO53">
            <v>0</v>
          </cell>
          <cell r="AP53">
            <v>0</v>
          </cell>
          <cell r="AQ53">
            <v>0</v>
          </cell>
          <cell r="AR53">
            <v>0</v>
          </cell>
          <cell r="AS53">
            <v>0</v>
          </cell>
          <cell r="AT53">
            <v>0</v>
          </cell>
          <cell r="AU53">
            <v>0</v>
          </cell>
          <cell r="AW53">
            <v>482</v>
          </cell>
          <cell r="AX53">
            <v>0</v>
          </cell>
          <cell r="AY53">
            <v>0</v>
          </cell>
          <cell r="AZ53">
            <v>0</v>
          </cell>
          <cell r="BA53">
            <v>0</v>
          </cell>
          <cell r="BB53">
            <v>0</v>
          </cell>
        </row>
        <row r="54">
          <cell r="A54">
            <v>483</v>
          </cell>
          <cell r="B54" t="str">
            <v>RISING TIDE</v>
          </cell>
          <cell r="C54">
            <v>700</v>
          </cell>
          <cell r="D54"/>
          <cell r="E54">
            <v>0</v>
          </cell>
          <cell r="F54">
            <v>700</v>
          </cell>
          <cell r="H54">
            <v>9258732</v>
          </cell>
          <cell r="I54">
            <v>0</v>
          </cell>
          <cell r="J54">
            <v>625100</v>
          </cell>
          <cell r="K54">
            <v>9883832</v>
          </cell>
          <cell r="L54">
            <v>0</v>
          </cell>
          <cell r="M54">
            <v>483</v>
          </cell>
          <cell r="N54">
            <v>700</v>
          </cell>
          <cell r="Q54">
            <v>0</v>
          </cell>
          <cell r="R54">
            <v>9258732</v>
          </cell>
          <cell r="S54">
            <v>0</v>
          </cell>
          <cell r="T54">
            <v>9258732</v>
          </cell>
          <cell r="U54">
            <v>0</v>
          </cell>
          <cell r="V54">
            <v>625100</v>
          </cell>
          <cell r="W54">
            <v>9883832</v>
          </cell>
          <cell r="X54">
            <v>0</v>
          </cell>
          <cell r="Y54">
            <v>0</v>
          </cell>
          <cell r="Z54">
            <v>0</v>
          </cell>
          <cell r="AA54">
            <v>0</v>
          </cell>
          <cell r="AB54">
            <v>9883832</v>
          </cell>
          <cell r="AK54">
            <v>483</v>
          </cell>
          <cell r="AL54">
            <v>0</v>
          </cell>
          <cell r="AM54">
            <v>0</v>
          </cell>
          <cell r="AN54">
            <v>0</v>
          </cell>
          <cell r="AO54">
            <v>0</v>
          </cell>
          <cell r="AP54">
            <v>0</v>
          </cell>
          <cell r="AQ54">
            <v>0</v>
          </cell>
          <cell r="AR54">
            <v>0</v>
          </cell>
          <cell r="AS54">
            <v>0</v>
          </cell>
          <cell r="AT54">
            <v>0</v>
          </cell>
          <cell r="AU54">
            <v>0</v>
          </cell>
          <cell r="AW54">
            <v>483</v>
          </cell>
          <cell r="AX54">
            <v>0</v>
          </cell>
          <cell r="AY54">
            <v>0</v>
          </cell>
          <cell r="AZ54">
            <v>0</v>
          </cell>
          <cell r="BA54">
            <v>0</v>
          </cell>
          <cell r="BB54">
            <v>0</v>
          </cell>
        </row>
        <row r="55">
          <cell r="A55">
            <v>484</v>
          </cell>
          <cell r="B55" t="str">
            <v>ROXBURY PREPARATORY</v>
          </cell>
          <cell r="C55">
            <v>1700</v>
          </cell>
          <cell r="D55"/>
          <cell r="E55">
            <v>0</v>
          </cell>
          <cell r="F55">
            <v>1700</v>
          </cell>
          <cell r="H55">
            <v>29483100</v>
          </cell>
          <cell r="I55">
            <v>0</v>
          </cell>
          <cell r="J55">
            <v>1518100</v>
          </cell>
          <cell r="K55">
            <v>31001200</v>
          </cell>
          <cell r="L55">
            <v>0</v>
          </cell>
          <cell r="M55">
            <v>484</v>
          </cell>
          <cell r="N55">
            <v>1700</v>
          </cell>
          <cell r="Q55">
            <v>0</v>
          </cell>
          <cell r="R55">
            <v>29483100</v>
          </cell>
          <cell r="S55">
            <v>0</v>
          </cell>
          <cell r="T55">
            <v>29483100</v>
          </cell>
          <cell r="U55">
            <v>0</v>
          </cell>
          <cell r="V55">
            <v>1518100</v>
          </cell>
          <cell r="W55">
            <v>31001200</v>
          </cell>
          <cell r="X55">
            <v>0</v>
          </cell>
          <cell r="Y55">
            <v>0</v>
          </cell>
          <cell r="Z55">
            <v>0</v>
          </cell>
          <cell r="AA55">
            <v>0</v>
          </cell>
          <cell r="AB55">
            <v>31001200</v>
          </cell>
          <cell r="AK55">
            <v>484</v>
          </cell>
          <cell r="AL55">
            <v>0</v>
          </cell>
          <cell r="AM55">
            <v>0</v>
          </cell>
          <cell r="AN55">
            <v>0</v>
          </cell>
          <cell r="AO55">
            <v>0</v>
          </cell>
          <cell r="AP55">
            <v>0</v>
          </cell>
          <cell r="AQ55">
            <v>0</v>
          </cell>
          <cell r="AR55">
            <v>0</v>
          </cell>
          <cell r="AS55">
            <v>0</v>
          </cell>
          <cell r="AT55">
            <v>0</v>
          </cell>
          <cell r="AU55">
            <v>0</v>
          </cell>
          <cell r="AW55">
            <v>484</v>
          </cell>
          <cell r="AX55">
            <v>0</v>
          </cell>
          <cell r="AY55">
            <v>0</v>
          </cell>
          <cell r="AZ55">
            <v>0</v>
          </cell>
          <cell r="BA55">
            <v>0</v>
          </cell>
          <cell r="BB55">
            <v>0</v>
          </cell>
        </row>
        <row r="56">
          <cell r="A56">
            <v>485</v>
          </cell>
          <cell r="B56" t="str">
            <v>SALEM ACADEMY</v>
          </cell>
          <cell r="C56">
            <v>480</v>
          </cell>
          <cell r="D56"/>
          <cell r="E56">
            <v>0</v>
          </cell>
          <cell r="F56">
            <v>480</v>
          </cell>
          <cell r="H56">
            <v>6817547</v>
          </cell>
          <cell r="I56">
            <v>0</v>
          </cell>
          <cell r="J56">
            <v>428640</v>
          </cell>
          <cell r="K56">
            <v>7246187</v>
          </cell>
          <cell r="L56">
            <v>0</v>
          </cell>
          <cell r="M56">
            <v>485</v>
          </cell>
          <cell r="N56">
            <v>480</v>
          </cell>
          <cell r="Q56">
            <v>0</v>
          </cell>
          <cell r="R56">
            <v>6817547</v>
          </cell>
          <cell r="S56">
            <v>0</v>
          </cell>
          <cell r="T56">
            <v>6817547</v>
          </cell>
          <cell r="U56">
            <v>0</v>
          </cell>
          <cell r="V56">
            <v>428640</v>
          </cell>
          <cell r="W56">
            <v>7246187</v>
          </cell>
          <cell r="X56">
            <v>0</v>
          </cell>
          <cell r="Y56">
            <v>0</v>
          </cell>
          <cell r="Z56">
            <v>0</v>
          </cell>
          <cell r="AA56">
            <v>0</v>
          </cell>
          <cell r="AB56">
            <v>7246187</v>
          </cell>
          <cell r="AK56">
            <v>485</v>
          </cell>
          <cell r="AL56">
            <v>0</v>
          </cell>
          <cell r="AM56">
            <v>0</v>
          </cell>
          <cell r="AN56">
            <v>0</v>
          </cell>
          <cell r="AO56">
            <v>0</v>
          </cell>
          <cell r="AP56">
            <v>0</v>
          </cell>
          <cell r="AQ56">
            <v>0</v>
          </cell>
          <cell r="AR56">
            <v>0</v>
          </cell>
          <cell r="AS56">
            <v>0</v>
          </cell>
          <cell r="AT56">
            <v>0</v>
          </cell>
          <cell r="AU56">
            <v>0</v>
          </cell>
          <cell r="AW56">
            <v>485</v>
          </cell>
          <cell r="AX56">
            <v>0</v>
          </cell>
          <cell r="AY56">
            <v>0</v>
          </cell>
          <cell r="AZ56">
            <v>0</v>
          </cell>
          <cell r="BA56">
            <v>0</v>
          </cell>
          <cell r="BB56">
            <v>0</v>
          </cell>
        </row>
        <row r="57">
          <cell r="A57">
            <v>486</v>
          </cell>
          <cell r="B57" t="str">
            <v>SEVEN HILLS</v>
          </cell>
          <cell r="C57">
            <v>666</v>
          </cell>
          <cell r="D57"/>
          <cell r="E57">
            <v>0</v>
          </cell>
          <cell r="F57">
            <v>666</v>
          </cell>
          <cell r="H57">
            <v>8090798</v>
          </cell>
          <cell r="I57">
            <v>0</v>
          </cell>
          <cell r="J57">
            <v>594738</v>
          </cell>
          <cell r="K57">
            <v>8685536</v>
          </cell>
          <cell r="L57">
            <v>0</v>
          </cell>
          <cell r="M57">
            <v>486</v>
          </cell>
          <cell r="N57">
            <v>666</v>
          </cell>
          <cell r="Q57">
            <v>0</v>
          </cell>
          <cell r="R57">
            <v>8090798</v>
          </cell>
          <cell r="S57">
            <v>0</v>
          </cell>
          <cell r="T57">
            <v>8090798</v>
          </cell>
          <cell r="U57">
            <v>0</v>
          </cell>
          <cell r="V57">
            <v>594738</v>
          </cell>
          <cell r="W57">
            <v>8685536</v>
          </cell>
          <cell r="X57">
            <v>0</v>
          </cell>
          <cell r="Y57">
            <v>0</v>
          </cell>
          <cell r="Z57">
            <v>0</v>
          </cell>
          <cell r="AA57">
            <v>0</v>
          </cell>
          <cell r="AB57">
            <v>8685536</v>
          </cell>
          <cell r="AK57">
            <v>486</v>
          </cell>
          <cell r="AL57">
            <v>0</v>
          </cell>
          <cell r="AM57">
            <v>0</v>
          </cell>
          <cell r="AN57">
            <v>0</v>
          </cell>
          <cell r="AO57">
            <v>0</v>
          </cell>
          <cell r="AP57">
            <v>0</v>
          </cell>
          <cell r="AQ57">
            <v>0</v>
          </cell>
          <cell r="AR57">
            <v>0</v>
          </cell>
          <cell r="AS57">
            <v>0</v>
          </cell>
          <cell r="AT57">
            <v>0</v>
          </cell>
          <cell r="AU57">
            <v>0</v>
          </cell>
          <cell r="AW57">
            <v>486</v>
          </cell>
          <cell r="AX57">
            <v>0</v>
          </cell>
          <cell r="AY57">
            <v>0</v>
          </cell>
          <cell r="AZ57">
            <v>0</v>
          </cell>
          <cell r="BA57">
            <v>0</v>
          </cell>
          <cell r="BB57">
            <v>0</v>
          </cell>
        </row>
        <row r="58">
          <cell r="A58">
            <v>487</v>
          </cell>
          <cell r="B58" t="str">
            <v>PROSPECT HILL ACADEMY</v>
          </cell>
          <cell r="C58">
            <v>1195</v>
          </cell>
          <cell r="D58"/>
          <cell r="E58">
            <v>0</v>
          </cell>
          <cell r="F58">
            <v>1195</v>
          </cell>
          <cell r="H58">
            <v>20573600.587279141</v>
          </cell>
          <cell r="I58">
            <v>0</v>
          </cell>
          <cell r="J58">
            <v>1067135</v>
          </cell>
          <cell r="K58">
            <v>21640735.587279141</v>
          </cell>
          <cell r="L58">
            <v>0</v>
          </cell>
          <cell r="M58">
            <v>487</v>
          </cell>
          <cell r="N58">
            <v>1195</v>
          </cell>
          <cell r="Q58">
            <v>22.924363495434488</v>
          </cell>
          <cell r="R58">
            <v>20301424.587279141</v>
          </cell>
          <cell r="S58">
            <v>0</v>
          </cell>
          <cell r="T58">
            <v>20301424.587279141</v>
          </cell>
          <cell r="U58">
            <v>0</v>
          </cell>
          <cell r="V58">
            <v>1046664</v>
          </cell>
          <cell r="W58">
            <v>21348088.587279141</v>
          </cell>
          <cell r="X58">
            <v>272176</v>
          </cell>
          <cell r="Y58">
            <v>0</v>
          </cell>
          <cell r="Z58">
            <v>20471</v>
          </cell>
          <cell r="AA58">
            <v>292647</v>
          </cell>
          <cell r="AB58">
            <v>21640735.587279141</v>
          </cell>
          <cell r="AK58">
            <v>487</v>
          </cell>
          <cell r="AL58">
            <v>0</v>
          </cell>
          <cell r="AM58">
            <v>20410.570771533996</v>
          </cell>
          <cell r="AN58">
            <v>0</v>
          </cell>
          <cell r="AO58">
            <v>1521</v>
          </cell>
          <cell r="AP58">
            <v>21931.570771533996</v>
          </cell>
          <cell r="AQ58">
            <v>-20410.570771533879</v>
          </cell>
          <cell r="AR58">
            <v>0</v>
          </cell>
          <cell r="AS58">
            <v>-1521</v>
          </cell>
          <cell r="AT58">
            <v>-21931.570771533879</v>
          </cell>
          <cell r="AU58">
            <v>1.1641532182693481E-10</v>
          </cell>
          <cell r="AW58">
            <v>487</v>
          </cell>
          <cell r="AX58">
            <v>-1.7173894698586345</v>
          </cell>
          <cell r="AY58">
            <v>-20410.570771533879</v>
          </cell>
          <cell r="AZ58">
            <v>0</v>
          </cell>
          <cell r="BA58">
            <v>-1521</v>
          </cell>
          <cell r="BB58">
            <v>-21931.570771533879</v>
          </cell>
        </row>
        <row r="59">
          <cell r="A59">
            <v>488</v>
          </cell>
          <cell r="B59" t="str">
            <v>SOUTH SHORE</v>
          </cell>
          <cell r="C59">
            <v>980</v>
          </cell>
          <cell r="D59"/>
          <cell r="E59">
            <v>0</v>
          </cell>
          <cell r="F59">
            <v>980</v>
          </cell>
          <cell r="H59">
            <v>13247249</v>
          </cell>
          <cell r="I59">
            <v>0</v>
          </cell>
          <cell r="J59">
            <v>875140</v>
          </cell>
          <cell r="K59">
            <v>14122389</v>
          </cell>
          <cell r="L59">
            <v>0</v>
          </cell>
          <cell r="M59">
            <v>488</v>
          </cell>
          <cell r="N59">
            <v>980</v>
          </cell>
          <cell r="Q59">
            <v>0</v>
          </cell>
          <cell r="R59">
            <v>13247249</v>
          </cell>
          <cell r="S59">
            <v>0</v>
          </cell>
          <cell r="T59">
            <v>13247249</v>
          </cell>
          <cell r="U59">
            <v>0</v>
          </cell>
          <cell r="V59">
            <v>875140</v>
          </cell>
          <cell r="W59">
            <v>14122389</v>
          </cell>
          <cell r="X59">
            <v>0</v>
          </cell>
          <cell r="Y59">
            <v>0</v>
          </cell>
          <cell r="Z59">
            <v>0</v>
          </cell>
          <cell r="AA59">
            <v>0</v>
          </cell>
          <cell r="AB59">
            <v>14122389</v>
          </cell>
          <cell r="AK59">
            <v>488</v>
          </cell>
          <cell r="AL59">
            <v>0</v>
          </cell>
          <cell r="AM59">
            <v>0</v>
          </cell>
          <cell r="AN59">
            <v>0</v>
          </cell>
          <cell r="AO59">
            <v>0</v>
          </cell>
          <cell r="AP59">
            <v>0</v>
          </cell>
          <cell r="AQ59">
            <v>0</v>
          </cell>
          <cell r="AR59">
            <v>0</v>
          </cell>
          <cell r="AS59">
            <v>0</v>
          </cell>
          <cell r="AT59">
            <v>0</v>
          </cell>
          <cell r="AU59">
            <v>0</v>
          </cell>
          <cell r="AW59">
            <v>488</v>
          </cell>
          <cell r="AX59">
            <v>0</v>
          </cell>
          <cell r="AY59">
            <v>0</v>
          </cell>
          <cell r="AZ59">
            <v>0</v>
          </cell>
          <cell r="BA59">
            <v>0</v>
          </cell>
          <cell r="BB59">
            <v>0</v>
          </cell>
        </row>
        <row r="60">
          <cell r="A60">
            <v>489</v>
          </cell>
          <cell r="B60" t="str">
            <v>STURGIS</v>
          </cell>
          <cell r="C60">
            <v>838</v>
          </cell>
          <cell r="D60"/>
          <cell r="E60">
            <v>0</v>
          </cell>
          <cell r="F60">
            <v>838</v>
          </cell>
          <cell r="H60">
            <v>13365450</v>
          </cell>
          <cell r="I60">
            <v>0</v>
          </cell>
          <cell r="J60">
            <v>748334</v>
          </cell>
          <cell r="K60">
            <v>14113784</v>
          </cell>
          <cell r="L60">
            <v>0</v>
          </cell>
          <cell r="M60">
            <v>489</v>
          </cell>
          <cell r="N60">
            <v>838</v>
          </cell>
          <cell r="Q60">
            <v>0</v>
          </cell>
          <cell r="R60">
            <v>13365450</v>
          </cell>
          <cell r="S60">
            <v>0</v>
          </cell>
          <cell r="T60">
            <v>13365450</v>
          </cell>
          <cell r="U60">
            <v>0</v>
          </cell>
          <cell r="V60">
            <v>748334</v>
          </cell>
          <cell r="W60">
            <v>14113784</v>
          </cell>
          <cell r="X60">
            <v>0</v>
          </cell>
          <cell r="Y60">
            <v>0</v>
          </cell>
          <cell r="Z60">
            <v>0</v>
          </cell>
          <cell r="AA60">
            <v>0</v>
          </cell>
          <cell r="AB60">
            <v>14113784</v>
          </cell>
          <cell r="AK60">
            <v>489</v>
          </cell>
          <cell r="AL60">
            <v>0</v>
          </cell>
          <cell r="AM60">
            <v>0</v>
          </cell>
          <cell r="AN60">
            <v>0</v>
          </cell>
          <cell r="AO60">
            <v>0</v>
          </cell>
          <cell r="AP60">
            <v>0</v>
          </cell>
          <cell r="AQ60">
            <v>0</v>
          </cell>
          <cell r="AR60">
            <v>0</v>
          </cell>
          <cell r="AS60">
            <v>0</v>
          </cell>
          <cell r="AT60">
            <v>0</v>
          </cell>
          <cell r="AU60">
            <v>0</v>
          </cell>
          <cell r="AW60">
            <v>489</v>
          </cell>
          <cell r="AX60">
            <v>0</v>
          </cell>
          <cell r="AY60">
            <v>0</v>
          </cell>
          <cell r="AZ60">
            <v>0</v>
          </cell>
          <cell r="BA60">
            <v>0</v>
          </cell>
          <cell r="BB60">
            <v>0</v>
          </cell>
        </row>
        <row r="61">
          <cell r="A61">
            <v>491</v>
          </cell>
          <cell r="B61" t="str">
            <v>ATLANTIS</v>
          </cell>
          <cell r="C61">
            <v>1353</v>
          </cell>
          <cell r="D61"/>
          <cell r="E61">
            <v>0</v>
          </cell>
          <cell r="F61">
            <v>1353</v>
          </cell>
          <cell r="H61">
            <v>15325004</v>
          </cell>
          <cell r="I61">
            <v>0</v>
          </cell>
          <cell r="J61">
            <v>1208229</v>
          </cell>
          <cell r="K61">
            <v>16533233</v>
          </cell>
          <cell r="L61">
            <v>0</v>
          </cell>
          <cell r="M61">
            <v>491</v>
          </cell>
          <cell r="N61">
            <v>1353</v>
          </cell>
          <cell r="Q61">
            <v>0</v>
          </cell>
          <cell r="R61">
            <v>15325004</v>
          </cell>
          <cell r="S61">
            <v>0</v>
          </cell>
          <cell r="T61">
            <v>15325004</v>
          </cell>
          <cell r="U61">
            <v>0</v>
          </cell>
          <cell r="V61">
            <v>1208229</v>
          </cell>
          <cell r="W61">
            <v>16533233</v>
          </cell>
          <cell r="X61">
            <v>0</v>
          </cell>
          <cell r="Y61">
            <v>0</v>
          </cell>
          <cell r="Z61">
            <v>0</v>
          </cell>
          <cell r="AA61">
            <v>0</v>
          </cell>
          <cell r="AB61">
            <v>16533233</v>
          </cell>
          <cell r="AK61">
            <v>491</v>
          </cell>
          <cell r="AL61">
            <v>0</v>
          </cell>
          <cell r="AM61">
            <v>0</v>
          </cell>
          <cell r="AN61">
            <v>0</v>
          </cell>
          <cell r="AO61">
            <v>0</v>
          </cell>
          <cell r="AP61">
            <v>0</v>
          </cell>
          <cell r="AQ61">
            <v>0</v>
          </cell>
          <cell r="AR61">
            <v>0</v>
          </cell>
          <cell r="AS61">
            <v>0</v>
          </cell>
          <cell r="AT61">
            <v>0</v>
          </cell>
          <cell r="AU61">
            <v>0</v>
          </cell>
          <cell r="AW61">
            <v>491</v>
          </cell>
          <cell r="AX61">
            <v>0</v>
          </cell>
          <cell r="AY61">
            <v>0</v>
          </cell>
          <cell r="AZ61">
            <v>0</v>
          </cell>
          <cell r="BA61">
            <v>0</v>
          </cell>
          <cell r="BB61">
            <v>0</v>
          </cell>
        </row>
        <row r="62">
          <cell r="A62">
            <v>492</v>
          </cell>
          <cell r="B62" t="str">
            <v>MARTIN LUTHER KING JR CS OF EXCELLENCE</v>
          </cell>
          <cell r="C62">
            <v>360</v>
          </cell>
          <cell r="D62"/>
          <cell r="E62">
            <v>0</v>
          </cell>
          <cell r="F62">
            <v>360</v>
          </cell>
          <cell r="H62">
            <v>4478616</v>
          </cell>
          <cell r="I62">
            <v>0</v>
          </cell>
          <cell r="J62">
            <v>321480</v>
          </cell>
          <cell r="K62">
            <v>4800096</v>
          </cell>
          <cell r="L62">
            <v>0</v>
          </cell>
          <cell r="M62">
            <v>492</v>
          </cell>
          <cell r="N62">
            <v>360</v>
          </cell>
          <cell r="Q62">
            <v>0</v>
          </cell>
          <cell r="R62">
            <v>4478616</v>
          </cell>
          <cell r="S62">
            <v>0</v>
          </cell>
          <cell r="T62">
            <v>4478616</v>
          </cell>
          <cell r="U62">
            <v>0</v>
          </cell>
          <cell r="V62">
            <v>321480</v>
          </cell>
          <cell r="W62">
            <v>4800096</v>
          </cell>
          <cell r="X62">
            <v>0</v>
          </cell>
          <cell r="Y62">
            <v>0</v>
          </cell>
          <cell r="Z62">
            <v>0</v>
          </cell>
          <cell r="AA62">
            <v>0</v>
          </cell>
          <cell r="AB62">
            <v>4800096</v>
          </cell>
          <cell r="AK62">
            <v>492</v>
          </cell>
          <cell r="AL62">
            <v>0</v>
          </cell>
          <cell r="AM62">
            <v>0</v>
          </cell>
          <cell r="AN62">
            <v>0</v>
          </cell>
          <cell r="AO62">
            <v>0</v>
          </cell>
          <cell r="AP62">
            <v>0</v>
          </cell>
          <cell r="AQ62">
            <v>0</v>
          </cell>
          <cell r="AR62">
            <v>0</v>
          </cell>
          <cell r="AS62">
            <v>0</v>
          </cell>
          <cell r="AT62">
            <v>0</v>
          </cell>
          <cell r="AU62">
            <v>0</v>
          </cell>
          <cell r="AW62">
            <v>492</v>
          </cell>
          <cell r="AX62">
            <v>0</v>
          </cell>
          <cell r="AY62">
            <v>0</v>
          </cell>
          <cell r="AZ62">
            <v>0</v>
          </cell>
          <cell r="BA62">
            <v>0</v>
          </cell>
          <cell r="BB62">
            <v>0</v>
          </cell>
        </row>
        <row r="63">
          <cell r="A63">
            <v>493</v>
          </cell>
          <cell r="B63" t="str">
            <v>PHOENIX CHARTER ACADEMY</v>
          </cell>
          <cell r="C63">
            <v>215</v>
          </cell>
          <cell r="D63"/>
          <cell r="E63">
            <v>0</v>
          </cell>
          <cell r="F63">
            <v>215</v>
          </cell>
          <cell r="H63">
            <v>3064523.8045585137</v>
          </cell>
          <cell r="I63">
            <v>0</v>
          </cell>
          <cell r="J63">
            <v>175896</v>
          </cell>
          <cell r="K63">
            <v>3240419.8045585137</v>
          </cell>
          <cell r="L63">
            <v>0</v>
          </cell>
          <cell r="M63">
            <v>493</v>
          </cell>
          <cell r="N63">
            <v>215</v>
          </cell>
          <cell r="Q63">
            <v>2.670982674101309</v>
          </cell>
          <cell r="R63">
            <v>3268457.8045585137</v>
          </cell>
          <cell r="S63">
            <v>0</v>
          </cell>
          <cell r="T63">
            <v>3268457.8045585137</v>
          </cell>
          <cell r="U63">
            <v>0</v>
          </cell>
          <cell r="V63">
            <v>189610</v>
          </cell>
          <cell r="W63">
            <v>3458067.8045585137</v>
          </cell>
          <cell r="X63">
            <v>37915</v>
          </cell>
          <cell r="Y63">
            <v>0</v>
          </cell>
          <cell r="Z63">
            <v>2385</v>
          </cell>
          <cell r="AA63">
            <v>40300</v>
          </cell>
          <cell r="AB63">
            <v>3498367.8045585137</v>
          </cell>
          <cell r="AK63">
            <v>493</v>
          </cell>
          <cell r="AL63">
            <v>-28.129999999999967</v>
          </cell>
          <cell r="AM63">
            <v>-235626.14217135496</v>
          </cell>
          <cell r="AN63">
            <v>0</v>
          </cell>
          <cell r="AO63">
            <v>-15607</v>
          </cell>
          <cell r="AP63">
            <v>-251233.14217135496</v>
          </cell>
          <cell r="AQ63">
            <v>-6222.857828644961</v>
          </cell>
          <cell r="AR63">
            <v>0</v>
          </cell>
          <cell r="AS63">
            <v>-492</v>
          </cell>
          <cell r="AT63">
            <v>-6714.857828644961</v>
          </cell>
          <cell r="AU63">
            <v>-257947.99999999991</v>
          </cell>
          <cell r="AW63">
            <v>493</v>
          </cell>
          <cell r="AX63">
            <v>-0.62637634372787065</v>
          </cell>
          <cell r="AY63">
            <v>-6222.857828644961</v>
          </cell>
          <cell r="AZ63">
            <v>0</v>
          </cell>
          <cell r="BA63">
            <v>-492</v>
          </cell>
          <cell r="BB63">
            <v>-6714.857828644961</v>
          </cell>
        </row>
        <row r="64">
          <cell r="A64">
            <v>494</v>
          </cell>
          <cell r="B64" t="str">
            <v>PIONEER CS OF SCIENCE</v>
          </cell>
          <cell r="C64">
            <v>780</v>
          </cell>
          <cell r="D64"/>
          <cell r="E64">
            <v>0</v>
          </cell>
          <cell r="F64">
            <v>780</v>
          </cell>
          <cell r="H64">
            <v>10024096.472462431</v>
          </cell>
          <cell r="I64">
            <v>0</v>
          </cell>
          <cell r="J64">
            <v>696538</v>
          </cell>
          <cell r="K64">
            <v>10720634.472462431</v>
          </cell>
          <cell r="L64">
            <v>0</v>
          </cell>
          <cell r="M64">
            <v>494</v>
          </cell>
          <cell r="N64">
            <v>780</v>
          </cell>
          <cell r="Q64">
            <v>39.843729345946279</v>
          </cell>
          <cell r="R64">
            <v>9519837.4724624325</v>
          </cell>
          <cell r="S64">
            <v>0</v>
          </cell>
          <cell r="T64">
            <v>9519837.4724624325</v>
          </cell>
          <cell r="U64">
            <v>0</v>
          </cell>
          <cell r="V64">
            <v>660959</v>
          </cell>
          <cell r="W64">
            <v>10180796.472462432</v>
          </cell>
          <cell r="X64">
            <v>504259</v>
          </cell>
          <cell r="Y64">
            <v>0</v>
          </cell>
          <cell r="Z64">
            <v>35581</v>
          </cell>
          <cell r="AA64">
            <v>539840</v>
          </cell>
          <cell r="AB64">
            <v>10720636.472462432</v>
          </cell>
          <cell r="AK64">
            <v>494</v>
          </cell>
          <cell r="AL64">
            <v>0</v>
          </cell>
          <cell r="AM64">
            <v>-277060.55024957005</v>
          </cell>
          <cell r="AN64">
            <v>0</v>
          </cell>
          <cell r="AO64">
            <v>-20284</v>
          </cell>
          <cell r="AP64">
            <v>-297344.55024957005</v>
          </cell>
          <cell r="AQ64">
            <v>277060.55024956982</v>
          </cell>
          <cell r="AR64">
            <v>0</v>
          </cell>
          <cell r="AS64">
            <v>20282</v>
          </cell>
          <cell r="AT64">
            <v>297342.55024956982</v>
          </cell>
          <cell r="AU64">
            <v>-2.0000000002328306</v>
          </cell>
          <cell r="AW64">
            <v>494</v>
          </cell>
          <cell r="AX64">
            <v>22.685114611295507</v>
          </cell>
          <cell r="AY64">
            <v>277060.55024956982</v>
          </cell>
          <cell r="AZ64">
            <v>0</v>
          </cell>
          <cell r="BA64">
            <v>20282</v>
          </cell>
          <cell r="BB64">
            <v>297342.55024956982</v>
          </cell>
        </row>
        <row r="65">
          <cell r="A65">
            <v>496</v>
          </cell>
          <cell r="B65" t="str">
            <v>GLOBAL LEARNING</v>
          </cell>
          <cell r="C65">
            <v>500</v>
          </cell>
          <cell r="D65"/>
          <cell r="E65">
            <v>0</v>
          </cell>
          <cell r="F65">
            <v>500</v>
          </cell>
          <cell r="H65">
            <v>5899607</v>
          </cell>
          <cell r="I65">
            <v>199722</v>
          </cell>
          <cell r="J65">
            <v>446500</v>
          </cell>
          <cell r="K65">
            <v>6545829</v>
          </cell>
          <cell r="L65">
            <v>0</v>
          </cell>
          <cell r="M65">
            <v>496</v>
          </cell>
          <cell r="N65">
            <v>500</v>
          </cell>
          <cell r="Q65">
            <v>0</v>
          </cell>
          <cell r="R65">
            <v>5899607</v>
          </cell>
          <cell r="S65">
            <v>0</v>
          </cell>
          <cell r="T65">
            <v>5899607</v>
          </cell>
          <cell r="U65">
            <v>201818</v>
          </cell>
          <cell r="V65">
            <v>446500</v>
          </cell>
          <cell r="W65">
            <v>6547925</v>
          </cell>
          <cell r="X65">
            <v>0</v>
          </cell>
          <cell r="Y65">
            <v>0</v>
          </cell>
          <cell r="Z65">
            <v>0</v>
          </cell>
          <cell r="AA65">
            <v>0</v>
          </cell>
          <cell r="AB65">
            <v>6547925</v>
          </cell>
          <cell r="AK65">
            <v>496</v>
          </cell>
          <cell r="AL65">
            <v>0</v>
          </cell>
          <cell r="AM65">
            <v>0</v>
          </cell>
          <cell r="AN65">
            <v>-2072</v>
          </cell>
          <cell r="AO65">
            <v>0</v>
          </cell>
          <cell r="AP65">
            <v>-2072</v>
          </cell>
          <cell r="AQ65">
            <v>0</v>
          </cell>
          <cell r="AR65">
            <v>-24</v>
          </cell>
          <cell r="AS65">
            <v>0</v>
          </cell>
          <cell r="AT65">
            <v>-24</v>
          </cell>
          <cell r="AU65">
            <v>-2096</v>
          </cell>
          <cell r="AW65">
            <v>496</v>
          </cell>
          <cell r="AX65">
            <v>0</v>
          </cell>
          <cell r="AY65">
            <v>0</v>
          </cell>
          <cell r="AZ65">
            <v>0</v>
          </cell>
          <cell r="BA65">
            <v>0</v>
          </cell>
          <cell r="BB65">
            <v>0</v>
          </cell>
        </row>
        <row r="66">
          <cell r="A66">
            <v>497</v>
          </cell>
          <cell r="B66" t="str">
            <v>PIONEER VALLEY CHINESE IMMERSION</v>
          </cell>
          <cell r="C66">
            <v>550</v>
          </cell>
          <cell r="D66"/>
          <cell r="E66">
            <v>0</v>
          </cell>
          <cell r="F66">
            <v>550</v>
          </cell>
          <cell r="H66">
            <v>7516038.3044855213</v>
          </cell>
          <cell r="I66">
            <v>0</v>
          </cell>
          <cell r="J66">
            <v>491150</v>
          </cell>
          <cell r="K66">
            <v>8007188.3044855213</v>
          </cell>
          <cell r="L66">
            <v>0</v>
          </cell>
          <cell r="M66">
            <v>497</v>
          </cell>
          <cell r="N66">
            <v>550</v>
          </cell>
          <cell r="Q66">
            <v>0</v>
          </cell>
          <cell r="R66">
            <v>7534175</v>
          </cell>
          <cell r="S66">
            <v>18136.695514479146</v>
          </cell>
          <cell r="T66">
            <v>7516038.3044855213</v>
          </cell>
          <cell r="U66">
            <v>0</v>
          </cell>
          <cell r="V66">
            <v>491150</v>
          </cell>
          <cell r="W66">
            <v>8007188.3044855213</v>
          </cell>
          <cell r="X66">
            <v>0</v>
          </cell>
          <cell r="Y66">
            <v>0</v>
          </cell>
          <cell r="Z66">
            <v>0</v>
          </cell>
          <cell r="AA66">
            <v>0</v>
          </cell>
          <cell r="AB66">
            <v>8007188.3044855213</v>
          </cell>
          <cell r="AK66">
            <v>497</v>
          </cell>
          <cell r="AL66">
            <v>0</v>
          </cell>
          <cell r="AM66">
            <v>0</v>
          </cell>
          <cell r="AN66">
            <v>0</v>
          </cell>
          <cell r="AO66">
            <v>0</v>
          </cell>
          <cell r="AP66">
            <v>0</v>
          </cell>
          <cell r="AQ66">
            <v>0</v>
          </cell>
          <cell r="AR66">
            <v>0</v>
          </cell>
          <cell r="AS66">
            <v>0</v>
          </cell>
          <cell r="AT66">
            <v>0</v>
          </cell>
          <cell r="AU66">
            <v>0</v>
          </cell>
          <cell r="AW66">
            <v>497</v>
          </cell>
          <cell r="AX66">
            <v>0</v>
          </cell>
          <cell r="AY66">
            <v>0</v>
          </cell>
          <cell r="AZ66">
            <v>0</v>
          </cell>
          <cell r="BA66">
            <v>0</v>
          </cell>
          <cell r="BB66">
            <v>0</v>
          </cell>
        </row>
        <row r="67">
          <cell r="A67">
            <v>498</v>
          </cell>
          <cell r="B67" t="str">
            <v>VERITAS PREPARATORY</v>
          </cell>
          <cell r="C67">
            <v>376</v>
          </cell>
          <cell r="D67"/>
          <cell r="E67">
            <v>0</v>
          </cell>
          <cell r="F67">
            <v>376</v>
          </cell>
          <cell r="H67">
            <v>4492824</v>
          </cell>
          <cell r="I67">
            <v>0</v>
          </cell>
          <cell r="J67">
            <v>335768</v>
          </cell>
          <cell r="K67">
            <v>4828592</v>
          </cell>
          <cell r="L67">
            <v>0</v>
          </cell>
          <cell r="M67">
            <v>498</v>
          </cell>
          <cell r="N67">
            <v>376</v>
          </cell>
          <cell r="Q67">
            <v>0</v>
          </cell>
          <cell r="R67">
            <v>4492824</v>
          </cell>
          <cell r="S67">
            <v>0</v>
          </cell>
          <cell r="T67">
            <v>4492824</v>
          </cell>
          <cell r="U67">
            <v>0</v>
          </cell>
          <cell r="V67">
            <v>335768</v>
          </cell>
          <cell r="W67">
            <v>4828592</v>
          </cell>
          <cell r="X67">
            <v>0</v>
          </cell>
          <cell r="Y67">
            <v>0</v>
          </cell>
          <cell r="Z67">
            <v>0</v>
          </cell>
          <cell r="AA67">
            <v>0</v>
          </cell>
          <cell r="AB67">
            <v>4828592</v>
          </cell>
          <cell r="AK67">
            <v>498</v>
          </cell>
          <cell r="AL67">
            <v>0</v>
          </cell>
          <cell r="AM67">
            <v>0</v>
          </cell>
          <cell r="AN67">
            <v>0</v>
          </cell>
          <cell r="AO67">
            <v>0</v>
          </cell>
          <cell r="AP67">
            <v>0</v>
          </cell>
          <cell r="AQ67">
            <v>0</v>
          </cell>
          <cell r="AR67">
            <v>0</v>
          </cell>
          <cell r="AS67">
            <v>0</v>
          </cell>
          <cell r="AT67">
            <v>0</v>
          </cell>
          <cell r="AU67">
            <v>0</v>
          </cell>
          <cell r="AW67">
            <v>498</v>
          </cell>
          <cell r="AX67">
            <v>0</v>
          </cell>
          <cell r="AY67">
            <v>0</v>
          </cell>
          <cell r="AZ67">
            <v>0</v>
          </cell>
          <cell r="BA67">
            <v>0</v>
          </cell>
          <cell r="BB67">
            <v>0</v>
          </cell>
        </row>
        <row r="68">
          <cell r="A68">
            <v>499</v>
          </cell>
          <cell r="B68" t="str">
            <v>HAMPDEN CS OF SCIENCE EAST</v>
          </cell>
          <cell r="C68">
            <v>530</v>
          </cell>
          <cell r="D68"/>
          <cell r="E68">
            <v>0</v>
          </cell>
          <cell r="F68">
            <v>530</v>
          </cell>
          <cell r="H68">
            <v>6057981</v>
          </cell>
          <cell r="I68">
            <v>0</v>
          </cell>
          <cell r="J68">
            <v>473290</v>
          </cell>
          <cell r="K68">
            <v>6531271</v>
          </cell>
          <cell r="L68">
            <v>0</v>
          </cell>
          <cell r="M68">
            <v>499</v>
          </cell>
          <cell r="N68">
            <v>530</v>
          </cell>
          <cell r="Q68">
            <v>0</v>
          </cell>
          <cell r="R68">
            <v>6057981</v>
          </cell>
          <cell r="S68">
            <v>0</v>
          </cell>
          <cell r="T68">
            <v>6057981</v>
          </cell>
          <cell r="U68">
            <v>0</v>
          </cell>
          <cell r="V68">
            <v>473290</v>
          </cell>
          <cell r="W68">
            <v>6531271</v>
          </cell>
          <cell r="X68">
            <v>0</v>
          </cell>
          <cell r="Y68">
            <v>0</v>
          </cell>
          <cell r="Z68">
            <v>0</v>
          </cell>
          <cell r="AA68">
            <v>0</v>
          </cell>
          <cell r="AB68">
            <v>6531271</v>
          </cell>
          <cell r="AK68">
            <v>499</v>
          </cell>
          <cell r="AL68">
            <v>0</v>
          </cell>
          <cell r="AM68">
            <v>0</v>
          </cell>
          <cell r="AN68">
            <v>0</v>
          </cell>
          <cell r="AO68">
            <v>0</v>
          </cell>
          <cell r="AP68">
            <v>0</v>
          </cell>
          <cell r="AQ68">
            <v>0</v>
          </cell>
          <cell r="AR68">
            <v>0</v>
          </cell>
          <cell r="AS68">
            <v>0</v>
          </cell>
          <cell r="AT68">
            <v>0</v>
          </cell>
          <cell r="AU68">
            <v>0</v>
          </cell>
          <cell r="AW68">
            <v>499</v>
          </cell>
          <cell r="AX68">
            <v>0</v>
          </cell>
          <cell r="AY68">
            <v>0</v>
          </cell>
          <cell r="AZ68">
            <v>0</v>
          </cell>
          <cell r="BA68">
            <v>0</v>
          </cell>
          <cell r="BB68">
            <v>0</v>
          </cell>
        </row>
        <row r="69">
          <cell r="A69">
            <v>3501</v>
          </cell>
          <cell r="B69" t="str">
            <v>PAULO FREIRE SOCIAL JUSTICE</v>
          </cell>
          <cell r="C69">
            <v>320</v>
          </cell>
          <cell r="D69"/>
          <cell r="E69">
            <v>0</v>
          </cell>
          <cell r="F69">
            <v>320</v>
          </cell>
          <cell r="H69">
            <v>4373059</v>
          </cell>
          <cell r="I69">
            <v>214329</v>
          </cell>
          <cell r="J69">
            <v>285760</v>
          </cell>
          <cell r="K69">
            <v>4873148</v>
          </cell>
          <cell r="L69">
            <v>0</v>
          </cell>
          <cell r="M69">
            <v>3501</v>
          </cell>
          <cell r="N69">
            <v>320</v>
          </cell>
          <cell r="Q69">
            <v>0</v>
          </cell>
          <cell r="R69">
            <v>4373059</v>
          </cell>
          <cell r="S69">
            <v>0</v>
          </cell>
          <cell r="T69">
            <v>4373059</v>
          </cell>
          <cell r="U69">
            <v>214329</v>
          </cell>
          <cell r="V69">
            <v>285760</v>
          </cell>
          <cell r="W69">
            <v>4873148</v>
          </cell>
          <cell r="X69">
            <v>0</v>
          </cell>
          <cell r="Y69">
            <v>0</v>
          </cell>
          <cell r="Z69">
            <v>0</v>
          </cell>
          <cell r="AA69">
            <v>0</v>
          </cell>
          <cell r="AB69">
            <v>4873148</v>
          </cell>
          <cell r="AK69">
            <v>3501</v>
          </cell>
          <cell r="AL69">
            <v>0</v>
          </cell>
          <cell r="AM69">
            <v>0</v>
          </cell>
          <cell r="AN69">
            <v>0</v>
          </cell>
          <cell r="AO69">
            <v>0</v>
          </cell>
          <cell r="AP69">
            <v>0</v>
          </cell>
          <cell r="AQ69">
            <v>0</v>
          </cell>
          <cell r="AR69">
            <v>0</v>
          </cell>
          <cell r="AS69">
            <v>0</v>
          </cell>
          <cell r="AT69">
            <v>0</v>
          </cell>
          <cell r="AU69">
            <v>0</v>
          </cell>
          <cell r="AW69">
            <v>3501</v>
          </cell>
          <cell r="AX69">
            <v>0</v>
          </cell>
          <cell r="AY69">
            <v>0</v>
          </cell>
          <cell r="AZ69">
            <v>0</v>
          </cell>
          <cell r="BA69">
            <v>0</v>
          </cell>
          <cell r="BB69">
            <v>0</v>
          </cell>
        </row>
        <row r="70">
          <cell r="A70">
            <v>3502</v>
          </cell>
          <cell r="B70" t="str">
            <v>BAYSTATE ACADEMY</v>
          </cell>
          <cell r="C70">
            <v>530</v>
          </cell>
          <cell r="D70"/>
          <cell r="E70">
            <v>0</v>
          </cell>
          <cell r="F70">
            <v>530</v>
          </cell>
          <cell r="H70">
            <v>6700699</v>
          </cell>
          <cell r="I70">
            <v>0</v>
          </cell>
          <cell r="J70">
            <v>473290</v>
          </cell>
          <cell r="K70">
            <v>7173989</v>
          </cell>
          <cell r="L70">
            <v>0</v>
          </cell>
          <cell r="M70">
            <v>3502</v>
          </cell>
          <cell r="N70">
            <v>530</v>
          </cell>
          <cell r="Q70">
            <v>0</v>
          </cell>
          <cell r="R70">
            <v>6700699</v>
          </cell>
          <cell r="S70">
            <v>0</v>
          </cell>
          <cell r="T70">
            <v>6700699</v>
          </cell>
          <cell r="U70">
            <v>0</v>
          </cell>
          <cell r="V70">
            <v>473290</v>
          </cell>
          <cell r="W70">
            <v>7173989</v>
          </cell>
          <cell r="X70">
            <v>0</v>
          </cell>
          <cell r="Y70">
            <v>0</v>
          </cell>
          <cell r="Z70">
            <v>0</v>
          </cell>
          <cell r="AA70">
            <v>0</v>
          </cell>
          <cell r="AB70">
            <v>7173989</v>
          </cell>
          <cell r="AK70">
            <v>3502</v>
          </cell>
          <cell r="AL70">
            <v>0</v>
          </cell>
          <cell r="AM70">
            <v>0</v>
          </cell>
          <cell r="AN70">
            <v>0</v>
          </cell>
          <cell r="AO70">
            <v>0</v>
          </cell>
          <cell r="AP70">
            <v>0</v>
          </cell>
          <cell r="AQ70">
            <v>0</v>
          </cell>
          <cell r="AR70">
            <v>0</v>
          </cell>
          <cell r="AS70">
            <v>0</v>
          </cell>
          <cell r="AT70">
            <v>0</v>
          </cell>
          <cell r="AU70">
            <v>0</v>
          </cell>
          <cell r="AW70">
            <v>3502</v>
          </cell>
          <cell r="AX70">
            <v>0</v>
          </cell>
          <cell r="AY70">
            <v>0</v>
          </cell>
          <cell r="AZ70">
            <v>0</v>
          </cell>
          <cell r="BA70">
            <v>0</v>
          </cell>
          <cell r="BB70">
            <v>0</v>
          </cell>
        </row>
        <row r="71">
          <cell r="A71">
            <v>3503</v>
          </cell>
          <cell r="B71" t="str">
            <v>COLLEGIATE CS OF LOWELL</v>
          </cell>
          <cell r="C71">
            <v>843</v>
          </cell>
          <cell r="D71"/>
          <cell r="E71">
            <v>0</v>
          </cell>
          <cell r="F71">
            <v>843</v>
          </cell>
          <cell r="H71">
            <v>9765054</v>
          </cell>
          <cell r="I71">
            <v>0</v>
          </cell>
          <cell r="J71">
            <v>752799</v>
          </cell>
          <cell r="K71">
            <v>10517853</v>
          </cell>
          <cell r="L71">
            <v>0</v>
          </cell>
          <cell r="M71">
            <v>3503</v>
          </cell>
          <cell r="N71">
            <v>843</v>
          </cell>
          <cell r="Q71">
            <v>0</v>
          </cell>
          <cell r="R71">
            <v>9765054</v>
          </cell>
          <cell r="S71">
            <v>0</v>
          </cell>
          <cell r="T71">
            <v>9765054</v>
          </cell>
          <cell r="U71">
            <v>0</v>
          </cell>
          <cell r="V71">
            <v>752799</v>
          </cell>
          <cell r="W71">
            <v>10517853</v>
          </cell>
          <cell r="X71">
            <v>0</v>
          </cell>
          <cell r="Y71">
            <v>0</v>
          </cell>
          <cell r="Z71">
            <v>0</v>
          </cell>
          <cell r="AA71">
            <v>0</v>
          </cell>
          <cell r="AB71">
            <v>10517853</v>
          </cell>
          <cell r="AK71">
            <v>3503</v>
          </cell>
          <cell r="AL71">
            <v>0</v>
          </cell>
          <cell r="AM71">
            <v>0</v>
          </cell>
          <cell r="AN71">
            <v>0</v>
          </cell>
          <cell r="AO71">
            <v>0</v>
          </cell>
          <cell r="AP71">
            <v>0</v>
          </cell>
          <cell r="AQ71">
            <v>0</v>
          </cell>
          <cell r="AR71">
            <v>0</v>
          </cell>
          <cell r="AS71">
            <v>0</v>
          </cell>
          <cell r="AT71">
            <v>0</v>
          </cell>
          <cell r="AU71">
            <v>0</v>
          </cell>
          <cell r="AW71">
            <v>3503</v>
          </cell>
          <cell r="AX71">
            <v>0</v>
          </cell>
          <cell r="AY71">
            <v>0</v>
          </cell>
          <cell r="AZ71">
            <v>0</v>
          </cell>
          <cell r="BA71">
            <v>0</v>
          </cell>
          <cell r="BB71">
            <v>0</v>
          </cell>
        </row>
        <row r="72">
          <cell r="A72">
            <v>3504</v>
          </cell>
          <cell r="B72" t="str">
            <v>CITY ON A HILL - DUDLEY SQUARE</v>
          </cell>
          <cell r="C72">
            <v>280</v>
          </cell>
          <cell r="D72"/>
          <cell r="E72">
            <v>0</v>
          </cell>
          <cell r="F72">
            <v>280</v>
          </cell>
          <cell r="H72">
            <v>5254776</v>
          </cell>
          <cell r="I72">
            <v>132637</v>
          </cell>
          <cell r="J72">
            <v>250040</v>
          </cell>
          <cell r="K72">
            <v>5637453</v>
          </cell>
          <cell r="L72">
            <v>0</v>
          </cell>
          <cell r="M72">
            <v>3504</v>
          </cell>
          <cell r="N72">
            <v>280</v>
          </cell>
          <cell r="Q72">
            <v>0</v>
          </cell>
          <cell r="R72">
            <v>5254776</v>
          </cell>
          <cell r="S72">
            <v>0</v>
          </cell>
          <cell r="T72">
            <v>5254776</v>
          </cell>
          <cell r="U72">
            <v>132637</v>
          </cell>
          <cell r="V72">
            <v>250040</v>
          </cell>
          <cell r="W72">
            <v>5637453</v>
          </cell>
          <cell r="X72">
            <v>0</v>
          </cell>
          <cell r="Y72">
            <v>0</v>
          </cell>
          <cell r="Z72">
            <v>0</v>
          </cell>
          <cell r="AA72">
            <v>0</v>
          </cell>
          <cell r="AB72">
            <v>5637453</v>
          </cell>
          <cell r="AK72">
            <v>3504</v>
          </cell>
          <cell r="AL72">
            <v>0</v>
          </cell>
          <cell r="AM72">
            <v>0</v>
          </cell>
          <cell r="AN72">
            <v>0</v>
          </cell>
          <cell r="AO72">
            <v>0</v>
          </cell>
          <cell r="AP72">
            <v>0</v>
          </cell>
          <cell r="AQ72">
            <v>0</v>
          </cell>
          <cell r="AR72">
            <v>0</v>
          </cell>
          <cell r="AS72">
            <v>0</v>
          </cell>
          <cell r="AT72">
            <v>0</v>
          </cell>
          <cell r="AU72">
            <v>0</v>
          </cell>
          <cell r="AW72">
            <v>3504</v>
          </cell>
          <cell r="AX72">
            <v>0</v>
          </cell>
          <cell r="AY72">
            <v>0</v>
          </cell>
          <cell r="AZ72">
            <v>0</v>
          </cell>
          <cell r="BA72">
            <v>0</v>
          </cell>
          <cell r="BB72">
            <v>0</v>
          </cell>
        </row>
        <row r="73">
          <cell r="A73">
            <v>3506</v>
          </cell>
          <cell r="B73" t="str">
            <v>PIONEER CS OF SCIENCE II</v>
          </cell>
          <cell r="C73">
            <v>360</v>
          </cell>
          <cell r="D73"/>
          <cell r="E73">
            <v>0</v>
          </cell>
          <cell r="F73">
            <v>360</v>
          </cell>
          <cell r="H73">
            <v>4769379.8162249811</v>
          </cell>
          <cell r="I73">
            <v>0</v>
          </cell>
          <cell r="J73">
            <v>321480</v>
          </cell>
          <cell r="K73">
            <v>5090859.8162249811</v>
          </cell>
          <cell r="L73">
            <v>0</v>
          </cell>
          <cell r="M73">
            <v>3506</v>
          </cell>
          <cell r="N73">
            <v>360</v>
          </cell>
          <cell r="Q73">
            <v>7.6959032258753099</v>
          </cell>
          <cell r="R73">
            <v>4677113.8162249811</v>
          </cell>
          <cell r="S73">
            <v>0</v>
          </cell>
          <cell r="T73">
            <v>4677113.8162249811</v>
          </cell>
          <cell r="U73">
            <v>0</v>
          </cell>
          <cell r="V73">
            <v>314608</v>
          </cell>
          <cell r="W73">
            <v>4991721.8162249811</v>
          </cell>
          <cell r="X73">
            <v>92266</v>
          </cell>
          <cell r="Y73">
            <v>0</v>
          </cell>
          <cell r="Z73">
            <v>6872</v>
          </cell>
          <cell r="AA73">
            <v>99138</v>
          </cell>
          <cell r="AB73">
            <v>5090859.8162249811</v>
          </cell>
          <cell r="AK73">
            <v>3506</v>
          </cell>
          <cell r="AL73">
            <v>0</v>
          </cell>
          <cell r="AM73">
            <v>-53672.749181299936</v>
          </cell>
          <cell r="AN73">
            <v>0</v>
          </cell>
          <cell r="AO73">
            <v>-4182</v>
          </cell>
          <cell r="AP73">
            <v>-57854.749181299936</v>
          </cell>
          <cell r="AQ73">
            <v>53672.749181300111</v>
          </cell>
          <cell r="AR73">
            <v>0</v>
          </cell>
          <cell r="AS73">
            <v>4182</v>
          </cell>
          <cell r="AT73">
            <v>57854.749181300111</v>
          </cell>
          <cell r="AU73">
            <v>1.7462298274040222E-10</v>
          </cell>
          <cell r="AW73">
            <v>3506</v>
          </cell>
          <cell r="AX73">
            <v>4.6810351632042639</v>
          </cell>
          <cell r="AY73">
            <v>53672.749181300096</v>
          </cell>
          <cell r="AZ73">
            <v>0</v>
          </cell>
          <cell r="BA73">
            <v>4182</v>
          </cell>
          <cell r="BB73">
            <v>57854.749181300096</v>
          </cell>
        </row>
        <row r="74">
          <cell r="A74">
            <v>3507</v>
          </cell>
          <cell r="B74" t="str">
            <v>CITY ON A HILL NEW BEDFORD</v>
          </cell>
          <cell r="C74">
            <v>252</v>
          </cell>
          <cell r="D74"/>
          <cell r="E74">
            <v>0</v>
          </cell>
          <cell r="F74">
            <v>252</v>
          </cell>
          <cell r="H74">
            <v>3482986</v>
          </cell>
          <cell r="I74">
            <v>252675</v>
          </cell>
          <cell r="J74">
            <v>225036</v>
          </cell>
          <cell r="K74">
            <v>3960697</v>
          </cell>
          <cell r="L74">
            <v>0</v>
          </cell>
          <cell r="M74">
            <v>3507</v>
          </cell>
          <cell r="N74">
            <v>252</v>
          </cell>
          <cell r="Q74">
            <v>0</v>
          </cell>
          <cell r="R74">
            <v>3482986</v>
          </cell>
          <cell r="S74">
            <v>0</v>
          </cell>
          <cell r="T74">
            <v>3482986</v>
          </cell>
          <cell r="U74">
            <v>252675</v>
          </cell>
          <cell r="V74">
            <v>225036</v>
          </cell>
          <cell r="W74">
            <v>3960697</v>
          </cell>
          <cell r="X74">
            <v>0</v>
          </cell>
          <cell r="Y74">
            <v>0</v>
          </cell>
          <cell r="Z74">
            <v>0</v>
          </cell>
          <cell r="AA74">
            <v>0</v>
          </cell>
          <cell r="AB74">
            <v>3960697</v>
          </cell>
          <cell r="AK74">
            <v>3507</v>
          </cell>
          <cell r="AL74">
            <v>0</v>
          </cell>
          <cell r="AM74">
            <v>0</v>
          </cell>
          <cell r="AN74">
            <v>0</v>
          </cell>
          <cell r="AO74">
            <v>0</v>
          </cell>
          <cell r="AP74">
            <v>0</v>
          </cell>
          <cell r="AQ74">
            <v>0</v>
          </cell>
          <cell r="AR74">
            <v>0</v>
          </cell>
          <cell r="AS74">
            <v>0</v>
          </cell>
          <cell r="AT74">
            <v>0</v>
          </cell>
          <cell r="AU74">
            <v>0</v>
          </cell>
          <cell r="AW74">
            <v>3507</v>
          </cell>
          <cell r="AX74">
            <v>0</v>
          </cell>
          <cell r="AY74">
            <v>0</v>
          </cell>
          <cell r="AZ74">
            <v>0</v>
          </cell>
          <cell r="BA74">
            <v>0</v>
          </cell>
          <cell r="BB74">
            <v>0</v>
          </cell>
        </row>
        <row r="75">
          <cell r="A75">
            <v>3508</v>
          </cell>
          <cell r="B75" t="str">
            <v>PHOENIX CHARTER ACADEMY SPRINGFIELD</v>
          </cell>
          <cell r="C75">
            <v>215</v>
          </cell>
          <cell r="D75"/>
          <cell r="E75">
            <v>0</v>
          </cell>
          <cell r="F75">
            <v>215</v>
          </cell>
          <cell r="H75">
            <v>3003612</v>
          </cell>
          <cell r="I75">
            <v>0</v>
          </cell>
          <cell r="J75">
            <v>191995</v>
          </cell>
          <cell r="K75">
            <v>3195607</v>
          </cell>
          <cell r="L75">
            <v>0</v>
          </cell>
          <cell r="M75">
            <v>3508</v>
          </cell>
          <cell r="N75">
            <v>215</v>
          </cell>
          <cell r="Q75">
            <v>0</v>
          </cell>
          <cell r="R75">
            <v>3003612</v>
          </cell>
          <cell r="S75">
            <v>0</v>
          </cell>
          <cell r="T75">
            <v>3003612</v>
          </cell>
          <cell r="U75">
            <v>0</v>
          </cell>
          <cell r="V75">
            <v>191995</v>
          </cell>
          <cell r="W75">
            <v>3195607</v>
          </cell>
          <cell r="X75">
            <v>0</v>
          </cell>
          <cell r="Y75">
            <v>0</v>
          </cell>
          <cell r="Z75">
            <v>0</v>
          </cell>
          <cell r="AA75">
            <v>0</v>
          </cell>
          <cell r="AB75">
            <v>3195607</v>
          </cell>
          <cell r="AK75">
            <v>3508</v>
          </cell>
          <cell r="AL75">
            <v>0</v>
          </cell>
          <cell r="AM75">
            <v>0</v>
          </cell>
          <cell r="AN75">
            <v>0</v>
          </cell>
          <cell r="AO75">
            <v>0</v>
          </cell>
          <cell r="AP75">
            <v>0</v>
          </cell>
          <cell r="AQ75">
            <v>0</v>
          </cell>
          <cell r="AR75">
            <v>0</v>
          </cell>
          <cell r="AS75">
            <v>0</v>
          </cell>
          <cell r="AT75">
            <v>0</v>
          </cell>
          <cell r="AU75">
            <v>0</v>
          </cell>
          <cell r="AW75">
            <v>3508</v>
          </cell>
          <cell r="AX75">
            <v>0</v>
          </cell>
          <cell r="AY75">
            <v>0</v>
          </cell>
          <cell r="AZ75">
            <v>0</v>
          </cell>
          <cell r="BA75">
            <v>0</v>
          </cell>
          <cell r="BB75">
            <v>0</v>
          </cell>
        </row>
        <row r="76">
          <cell r="A76">
            <v>3509</v>
          </cell>
          <cell r="B76" t="str">
            <v>ARGOSY COLLEGIATE</v>
          </cell>
          <cell r="C76">
            <v>490</v>
          </cell>
          <cell r="D76"/>
          <cell r="E76">
            <v>0</v>
          </cell>
          <cell r="F76">
            <v>490</v>
          </cell>
          <cell r="H76">
            <v>5805520</v>
          </cell>
          <cell r="I76">
            <v>0</v>
          </cell>
          <cell r="J76">
            <v>437570</v>
          </cell>
          <cell r="K76">
            <v>6243090</v>
          </cell>
          <cell r="L76">
            <v>0</v>
          </cell>
          <cell r="M76">
            <v>3509</v>
          </cell>
          <cell r="N76">
            <v>490</v>
          </cell>
          <cell r="Q76">
            <v>0</v>
          </cell>
          <cell r="R76">
            <v>5805520</v>
          </cell>
          <cell r="S76">
            <v>0</v>
          </cell>
          <cell r="T76">
            <v>5805520</v>
          </cell>
          <cell r="U76">
            <v>0</v>
          </cell>
          <cell r="V76">
            <v>437570</v>
          </cell>
          <cell r="W76">
            <v>6243090</v>
          </cell>
          <cell r="X76">
            <v>0</v>
          </cell>
          <cell r="Y76">
            <v>0</v>
          </cell>
          <cell r="Z76">
            <v>0</v>
          </cell>
          <cell r="AA76">
            <v>0</v>
          </cell>
          <cell r="AB76">
            <v>6243090</v>
          </cell>
          <cell r="AK76">
            <v>3509</v>
          </cell>
          <cell r="AL76">
            <v>0</v>
          </cell>
          <cell r="AM76">
            <v>0</v>
          </cell>
          <cell r="AN76">
            <v>0</v>
          </cell>
          <cell r="AO76">
            <v>0</v>
          </cell>
          <cell r="AP76">
            <v>0</v>
          </cell>
          <cell r="AQ76">
            <v>0</v>
          </cell>
          <cell r="AR76">
            <v>0</v>
          </cell>
          <cell r="AS76">
            <v>0</v>
          </cell>
          <cell r="AT76">
            <v>0</v>
          </cell>
          <cell r="AU76">
            <v>0</v>
          </cell>
          <cell r="AW76">
            <v>3509</v>
          </cell>
          <cell r="AX76">
            <v>0</v>
          </cell>
          <cell r="AY76">
            <v>0</v>
          </cell>
          <cell r="AZ76">
            <v>0</v>
          </cell>
          <cell r="BA76">
            <v>0</v>
          </cell>
          <cell r="BB76">
            <v>0</v>
          </cell>
        </row>
        <row r="77">
          <cell r="A77">
            <v>3510</v>
          </cell>
          <cell r="B77" t="str">
            <v>SPRINGFIELD PREPARATORY</v>
          </cell>
          <cell r="C77">
            <v>270</v>
          </cell>
          <cell r="D77"/>
          <cell r="E77">
            <v>0</v>
          </cell>
          <cell r="F77">
            <v>270</v>
          </cell>
          <cell r="H77">
            <v>3363996</v>
          </cell>
          <cell r="I77">
            <v>0</v>
          </cell>
          <cell r="J77">
            <v>241110</v>
          </cell>
          <cell r="K77">
            <v>3605106</v>
          </cell>
          <cell r="L77">
            <v>0</v>
          </cell>
          <cell r="M77">
            <v>3510</v>
          </cell>
          <cell r="N77">
            <v>270</v>
          </cell>
          <cell r="Q77">
            <v>0</v>
          </cell>
          <cell r="R77">
            <v>3363996</v>
          </cell>
          <cell r="S77">
            <v>0</v>
          </cell>
          <cell r="T77">
            <v>3363996</v>
          </cell>
          <cell r="U77">
            <v>0</v>
          </cell>
          <cell r="V77">
            <v>241110</v>
          </cell>
          <cell r="W77">
            <v>3605106</v>
          </cell>
          <cell r="X77">
            <v>0</v>
          </cell>
          <cell r="Y77">
            <v>0</v>
          </cell>
          <cell r="Z77">
            <v>0</v>
          </cell>
          <cell r="AA77">
            <v>0</v>
          </cell>
          <cell r="AB77">
            <v>3605106</v>
          </cell>
          <cell r="AK77">
            <v>3510</v>
          </cell>
          <cell r="AL77">
            <v>0</v>
          </cell>
          <cell r="AM77">
            <v>0</v>
          </cell>
          <cell r="AN77">
            <v>0</v>
          </cell>
          <cell r="AO77">
            <v>0</v>
          </cell>
          <cell r="AP77">
            <v>0</v>
          </cell>
          <cell r="AQ77">
            <v>0</v>
          </cell>
          <cell r="AR77">
            <v>0</v>
          </cell>
          <cell r="AS77">
            <v>0</v>
          </cell>
          <cell r="AT77">
            <v>0</v>
          </cell>
          <cell r="AU77">
            <v>0</v>
          </cell>
          <cell r="AW77">
            <v>3510</v>
          </cell>
          <cell r="AX77">
            <v>0</v>
          </cell>
          <cell r="AY77">
            <v>0</v>
          </cell>
          <cell r="AZ77">
            <v>0</v>
          </cell>
          <cell r="BA77">
            <v>0</v>
          </cell>
          <cell r="BB77">
            <v>0</v>
          </cell>
        </row>
        <row r="78">
          <cell r="A78">
            <v>3513</v>
          </cell>
          <cell r="B78" t="str">
            <v>NEW HEIGHTS CS OF BROCKTON</v>
          </cell>
          <cell r="C78">
            <v>525</v>
          </cell>
          <cell r="D78"/>
          <cell r="E78">
            <v>0</v>
          </cell>
          <cell r="F78">
            <v>525</v>
          </cell>
          <cell r="H78">
            <v>6275887</v>
          </cell>
          <cell r="I78">
            <v>0</v>
          </cell>
          <cell r="J78">
            <v>468825</v>
          </cell>
          <cell r="K78">
            <v>6744712</v>
          </cell>
          <cell r="L78">
            <v>0</v>
          </cell>
          <cell r="M78">
            <v>3513</v>
          </cell>
          <cell r="N78">
            <v>525</v>
          </cell>
          <cell r="Q78">
            <v>0</v>
          </cell>
          <cell r="R78">
            <v>6275887</v>
          </cell>
          <cell r="S78">
            <v>0</v>
          </cell>
          <cell r="T78">
            <v>6275887</v>
          </cell>
          <cell r="U78">
            <v>0</v>
          </cell>
          <cell r="V78">
            <v>468825</v>
          </cell>
          <cell r="W78">
            <v>6744712</v>
          </cell>
          <cell r="X78">
            <v>0</v>
          </cell>
          <cell r="Y78">
            <v>0</v>
          </cell>
          <cell r="Z78">
            <v>0</v>
          </cell>
          <cell r="AA78">
            <v>0</v>
          </cell>
          <cell r="AB78">
            <v>6744712</v>
          </cell>
          <cell r="AK78">
            <v>3513</v>
          </cell>
          <cell r="AL78">
            <v>0</v>
          </cell>
          <cell r="AM78">
            <v>0</v>
          </cell>
          <cell r="AN78">
            <v>0</v>
          </cell>
          <cell r="AO78">
            <v>0</v>
          </cell>
          <cell r="AP78">
            <v>0</v>
          </cell>
          <cell r="AQ78">
            <v>0</v>
          </cell>
          <cell r="AR78">
            <v>0</v>
          </cell>
          <cell r="AS78">
            <v>0</v>
          </cell>
          <cell r="AT78">
            <v>0</v>
          </cell>
          <cell r="AU78">
            <v>0</v>
          </cell>
          <cell r="AW78">
            <v>3513</v>
          </cell>
          <cell r="AX78">
            <v>0</v>
          </cell>
          <cell r="AY78">
            <v>0</v>
          </cell>
          <cell r="AZ78">
            <v>0</v>
          </cell>
          <cell r="BA78">
            <v>0</v>
          </cell>
          <cell r="BB78">
            <v>0</v>
          </cell>
        </row>
        <row r="79">
          <cell r="A79">
            <v>3514</v>
          </cell>
          <cell r="B79" t="str">
            <v>LIBERTAS ACADEMY</v>
          </cell>
          <cell r="C79">
            <v>180</v>
          </cell>
          <cell r="D79"/>
          <cell r="E79">
            <v>0</v>
          </cell>
          <cell r="F79">
            <v>180</v>
          </cell>
          <cell r="H79">
            <v>2327220</v>
          </cell>
          <cell r="I79">
            <v>0</v>
          </cell>
          <cell r="J79">
            <v>160740</v>
          </cell>
          <cell r="K79">
            <v>2487960</v>
          </cell>
          <cell r="L79">
            <v>0</v>
          </cell>
          <cell r="M79">
            <v>3514</v>
          </cell>
          <cell r="N79">
            <v>180</v>
          </cell>
          <cell r="Q79">
            <v>0</v>
          </cell>
          <cell r="R79">
            <v>2327220</v>
          </cell>
          <cell r="S79">
            <v>0</v>
          </cell>
          <cell r="T79">
            <v>2327220</v>
          </cell>
          <cell r="U79">
            <v>0</v>
          </cell>
          <cell r="V79">
            <v>160740</v>
          </cell>
          <cell r="W79">
            <v>2487960</v>
          </cell>
          <cell r="X79">
            <v>0</v>
          </cell>
          <cell r="Y79">
            <v>0</v>
          </cell>
          <cell r="Z79">
            <v>0</v>
          </cell>
          <cell r="AA79">
            <v>0</v>
          </cell>
          <cell r="AB79">
            <v>2487960</v>
          </cell>
          <cell r="AK79">
            <v>3514</v>
          </cell>
          <cell r="AL79">
            <v>0</v>
          </cell>
          <cell r="AM79">
            <v>0</v>
          </cell>
          <cell r="AN79">
            <v>0</v>
          </cell>
          <cell r="AO79">
            <v>0</v>
          </cell>
          <cell r="AP79">
            <v>0</v>
          </cell>
          <cell r="AQ79">
            <v>0</v>
          </cell>
          <cell r="AR79">
            <v>0</v>
          </cell>
          <cell r="AS79">
            <v>0</v>
          </cell>
          <cell r="AT79">
            <v>0</v>
          </cell>
          <cell r="AU79">
            <v>0</v>
          </cell>
          <cell r="AW79">
            <v>3514</v>
          </cell>
          <cell r="AX79">
            <v>0</v>
          </cell>
          <cell r="AY79">
            <v>0</v>
          </cell>
          <cell r="AZ79">
            <v>0</v>
          </cell>
          <cell r="BA79">
            <v>0</v>
          </cell>
          <cell r="BB79">
            <v>0</v>
          </cell>
        </row>
        <row r="80">
          <cell r="A80">
            <v>3515</v>
          </cell>
          <cell r="B80" t="str">
            <v xml:space="preserve">OLD STURBRIDGE ACADEMY </v>
          </cell>
          <cell r="C80">
            <v>200</v>
          </cell>
          <cell r="D80"/>
          <cell r="E80">
            <v>0</v>
          </cell>
          <cell r="F80">
            <v>200</v>
          </cell>
          <cell r="H80">
            <v>2367111</v>
          </cell>
          <cell r="I80">
            <v>0</v>
          </cell>
          <cell r="J80">
            <v>178600</v>
          </cell>
          <cell r="K80">
            <v>2545711</v>
          </cell>
          <cell r="L80">
            <v>0</v>
          </cell>
          <cell r="M80">
            <v>3515</v>
          </cell>
          <cell r="N80">
            <v>200</v>
          </cell>
          <cell r="Q80">
            <v>0</v>
          </cell>
          <cell r="R80">
            <v>2367111</v>
          </cell>
          <cell r="S80">
            <v>0</v>
          </cell>
          <cell r="T80">
            <v>2367111</v>
          </cell>
          <cell r="U80">
            <v>0</v>
          </cell>
          <cell r="V80">
            <v>178600</v>
          </cell>
          <cell r="W80">
            <v>2545711</v>
          </cell>
          <cell r="X80">
            <v>0</v>
          </cell>
          <cell r="Y80">
            <v>0</v>
          </cell>
          <cell r="Z80">
            <v>0</v>
          </cell>
          <cell r="AA80">
            <v>0</v>
          </cell>
          <cell r="AB80">
            <v>2545711</v>
          </cell>
          <cell r="AK80">
            <v>3515</v>
          </cell>
          <cell r="AL80">
            <v>0</v>
          </cell>
          <cell r="AM80">
            <v>0</v>
          </cell>
          <cell r="AN80">
            <v>0</v>
          </cell>
          <cell r="AO80">
            <v>0</v>
          </cell>
          <cell r="AP80">
            <v>0</v>
          </cell>
          <cell r="AQ80">
            <v>0</v>
          </cell>
          <cell r="AR80">
            <v>0</v>
          </cell>
          <cell r="AS80">
            <v>0</v>
          </cell>
          <cell r="AT80">
            <v>0</v>
          </cell>
          <cell r="AU80">
            <v>0</v>
          </cell>
          <cell r="AW80">
            <v>3515</v>
          </cell>
          <cell r="AX80">
            <v>0</v>
          </cell>
          <cell r="AY80">
            <v>0</v>
          </cell>
          <cell r="AZ80">
            <v>0</v>
          </cell>
          <cell r="BA80">
            <v>0</v>
          </cell>
          <cell r="BB80">
            <v>0</v>
          </cell>
        </row>
        <row r="81">
          <cell r="A81">
            <v>3516</v>
          </cell>
          <cell r="B81" t="str">
            <v>HAMPDEN CS OF SCIENCE WEST</v>
          </cell>
          <cell r="C81">
            <v>233</v>
          </cell>
          <cell r="D81"/>
          <cell r="E81">
            <v>0</v>
          </cell>
          <cell r="F81">
            <v>233</v>
          </cell>
          <cell r="H81">
            <v>3095710</v>
          </cell>
          <cell r="I81">
            <v>0</v>
          </cell>
          <cell r="J81">
            <v>208069</v>
          </cell>
          <cell r="K81">
            <v>3303779</v>
          </cell>
          <cell r="L81">
            <v>0</v>
          </cell>
          <cell r="M81">
            <v>3516</v>
          </cell>
          <cell r="N81">
            <v>233</v>
          </cell>
          <cell r="Q81">
            <v>0</v>
          </cell>
          <cell r="R81">
            <v>3095710</v>
          </cell>
          <cell r="S81">
            <v>0</v>
          </cell>
          <cell r="T81">
            <v>3095710</v>
          </cell>
          <cell r="U81">
            <v>0</v>
          </cell>
          <cell r="V81">
            <v>208069</v>
          </cell>
          <cell r="W81">
            <v>3303779</v>
          </cell>
          <cell r="X81">
            <v>0</v>
          </cell>
          <cell r="Y81">
            <v>0</v>
          </cell>
          <cell r="Z81">
            <v>0</v>
          </cell>
          <cell r="AA81">
            <v>0</v>
          </cell>
          <cell r="AB81">
            <v>3303779</v>
          </cell>
          <cell r="AK81">
            <v>3516</v>
          </cell>
          <cell r="AL81">
            <v>0</v>
          </cell>
          <cell r="AM81">
            <v>0</v>
          </cell>
          <cell r="AN81">
            <v>0</v>
          </cell>
          <cell r="AO81">
            <v>0</v>
          </cell>
          <cell r="AP81">
            <v>0</v>
          </cell>
          <cell r="AQ81">
            <v>0</v>
          </cell>
          <cell r="AR81">
            <v>0</v>
          </cell>
          <cell r="AS81">
            <v>0</v>
          </cell>
          <cell r="AT81">
            <v>0</v>
          </cell>
          <cell r="AU81">
            <v>0</v>
          </cell>
          <cell r="AW81">
            <v>3516</v>
          </cell>
          <cell r="AX81">
            <v>0</v>
          </cell>
          <cell r="AY81">
            <v>0</v>
          </cell>
          <cell r="AZ81">
            <v>0</v>
          </cell>
          <cell r="BA81">
            <v>0</v>
          </cell>
          <cell r="BB81">
            <v>0</v>
          </cell>
        </row>
        <row r="82">
          <cell r="A82">
            <v>3517</v>
          </cell>
          <cell r="B82" t="str">
            <v>MAP ACADEMY</v>
          </cell>
          <cell r="C82">
            <v>130</v>
          </cell>
          <cell r="D82"/>
          <cell r="E82">
            <v>0</v>
          </cell>
          <cell r="F82">
            <v>130</v>
          </cell>
          <cell r="H82">
            <v>1887065</v>
          </cell>
          <cell r="I82">
            <v>0</v>
          </cell>
          <cell r="J82">
            <v>116090</v>
          </cell>
          <cell r="K82">
            <v>2003155</v>
          </cell>
          <cell r="L82">
            <v>0</v>
          </cell>
          <cell r="M82">
            <v>3517</v>
          </cell>
          <cell r="N82">
            <v>130</v>
          </cell>
          <cell r="Q82">
            <v>0</v>
          </cell>
          <cell r="R82">
            <v>1887065</v>
          </cell>
          <cell r="S82">
            <v>0</v>
          </cell>
          <cell r="T82">
            <v>1887065</v>
          </cell>
          <cell r="U82">
            <v>0</v>
          </cell>
          <cell r="V82">
            <v>116090</v>
          </cell>
          <cell r="W82">
            <v>2003155</v>
          </cell>
          <cell r="X82">
            <v>0</v>
          </cell>
          <cell r="Y82">
            <v>0</v>
          </cell>
          <cell r="Z82">
            <v>0</v>
          </cell>
          <cell r="AA82">
            <v>0</v>
          </cell>
          <cell r="AB82">
            <v>2003155</v>
          </cell>
          <cell r="AK82">
            <v>3517</v>
          </cell>
          <cell r="AL82">
            <v>0</v>
          </cell>
          <cell r="AM82">
            <v>0</v>
          </cell>
          <cell r="AN82">
            <v>0</v>
          </cell>
          <cell r="AO82">
            <v>0</v>
          </cell>
          <cell r="AP82">
            <v>0</v>
          </cell>
          <cell r="AQ82">
            <v>0</v>
          </cell>
          <cell r="AR82">
            <v>0</v>
          </cell>
          <cell r="AS82">
            <v>0</v>
          </cell>
          <cell r="AT82">
            <v>0</v>
          </cell>
          <cell r="AU82">
            <v>0</v>
          </cell>
          <cell r="AW82">
            <v>3517</v>
          </cell>
          <cell r="AX82">
            <v>0</v>
          </cell>
          <cell r="AY82">
            <v>0</v>
          </cell>
          <cell r="AZ82">
            <v>0</v>
          </cell>
          <cell r="BA82">
            <v>0</v>
          </cell>
          <cell r="BB82">
            <v>0</v>
          </cell>
        </row>
        <row r="83">
          <cell r="A83">
            <v>3518</v>
          </cell>
          <cell r="B83" t="str">
            <v>PHOENIX CHARTER ACADEMY LAWRENCE</v>
          </cell>
          <cell r="C83">
            <v>175</v>
          </cell>
          <cell r="D83"/>
          <cell r="E83">
            <v>0</v>
          </cell>
          <cell r="F83">
            <v>175</v>
          </cell>
          <cell r="H83">
            <v>2213745</v>
          </cell>
          <cell r="I83">
            <v>0</v>
          </cell>
          <cell r="J83">
            <v>156275</v>
          </cell>
          <cell r="K83">
            <v>2370020</v>
          </cell>
          <cell r="L83">
            <v>0</v>
          </cell>
          <cell r="M83">
            <v>3518</v>
          </cell>
          <cell r="N83">
            <v>175</v>
          </cell>
          <cell r="Q83">
            <v>0</v>
          </cell>
          <cell r="R83">
            <v>2213745</v>
          </cell>
          <cell r="S83">
            <v>0</v>
          </cell>
          <cell r="T83">
            <v>2213745</v>
          </cell>
          <cell r="U83">
            <v>0</v>
          </cell>
          <cell r="V83">
            <v>156275</v>
          </cell>
          <cell r="W83">
            <v>2370020</v>
          </cell>
          <cell r="X83">
            <v>0</v>
          </cell>
          <cell r="Y83">
            <v>0</v>
          </cell>
          <cell r="Z83">
            <v>0</v>
          </cell>
          <cell r="AA83">
            <v>0</v>
          </cell>
          <cell r="AB83">
            <v>2370020</v>
          </cell>
          <cell r="AK83">
            <v>3518</v>
          </cell>
          <cell r="AL83">
            <v>0</v>
          </cell>
          <cell r="AM83">
            <v>0</v>
          </cell>
          <cell r="AN83">
            <v>0</v>
          </cell>
          <cell r="AO83">
            <v>0</v>
          </cell>
          <cell r="AP83">
            <v>0</v>
          </cell>
          <cell r="AQ83">
            <v>0</v>
          </cell>
          <cell r="AR83">
            <v>0</v>
          </cell>
          <cell r="AS83">
            <v>0</v>
          </cell>
          <cell r="AT83">
            <v>0</v>
          </cell>
          <cell r="AU83">
            <v>0</v>
          </cell>
          <cell r="AW83">
            <v>3518</v>
          </cell>
          <cell r="AX83">
            <v>0</v>
          </cell>
          <cell r="AY83">
            <v>0</v>
          </cell>
          <cell r="AZ83">
            <v>0</v>
          </cell>
          <cell r="BA83">
            <v>0</v>
          </cell>
          <cell r="BB83">
            <v>0</v>
          </cell>
        </row>
        <row r="84">
          <cell r="A84">
            <v>9999</v>
          </cell>
          <cell r="B84" t="str">
            <v>STATE TOTAL</v>
          </cell>
          <cell r="C84">
            <v>44571</v>
          </cell>
          <cell r="D84">
            <v>0</v>
          </cell>
          <cell r="E84">
            <v>0</v>
          </cell>
          <cell r="F84">
            <v>44571</v>
          </cell>
          <cell r="H84">
            <v>620824890.89674318</v>
          </cell>
          <cell r="I84">
            <v>4306100</v>
          </cell>
          <cell r="J84">
            <v>39785806</v>
          </cell>
          <cell r="K84">
            <v>664916796.89674318</v>
          </cell>
          <cell r="L84">
            <v>0</v>
          </cell>
          <cell r="M84">
            <v>9999</v>
          </cell>
          <cell r="N84">
            <v>44571</v>
          </cell>
          <cell r="O84">
            <v>0</v>
          </cell>
          <cell r="P84">
            <v>0</v>
          </cell>
          <cell r="R84">
            <v>619471852.79602277</v>
          </cell>
          <cell r="S84">
            <v>759481.77209486556</v>
          </cell>
          <cell r="T84">
            <v>618712371.02392793</v>
          </cell>
          <cell r="U84">
            <v>4308691</v>
          </cell>
          <cell r="V84">
            <v>39623319</v>
          </cell>
          <cell r="W84">
            <v>662644381.02392805</v>
          </cell>
          <cell r="X84">
            <v>2354371</v>
          </cell>
          <cell r="Y84">
            <v>0</v>
          </cell>
          <cell r="Z84">
            <v>178584</v>
          </cell>
          <cell r="AA84">
            <v>2532955</v>
          </cell>
          <cell r="AB84">
            <v>665177336.02392805</v>
          </cell>
          <cell r="AD84">
            <v>9999</v>
          </cell>
          <cell r="AE84">
            <v>215.79649123983276</v>
          </cell>
          <cell r="AF84">
            <v>2493913.7695136187</v>
          </cell>
          <cell r="AG84">
            <v>12921</v>
          </cell>
          <cell r="AH84">
            <v>192789</v>
          </cell>
          <cell r="AI84">
            <v>2699623.7695136191</v>
          </cell>
          <cell r="AK84">
            <v>999</v>
          </cell>
          <cell r="AL84">
            <v>-28.129999999999967</v>
          </cell>
          <cell r="AM84">
            <v>-150447.89669833792</v>
          </cell>
          <cell r="AN84">
            <v>1086</v>
          </cell>
          <cell r="AO84">
            <v>-6020</v>
          </cell>
          <cell r="AP84">
            <v>-155381.89669833792</v>
          </cell>
          <cell r="AQ84">
            <v>-91403.230486381159</v>
          </cell>
          <cell r="AR84">
            <v>-3677</v>
          </cell>
          <cell r="AS84">
            <v>-10077</v>
          </cell>
          <cell r="AT84">
            <v>-105157.23048638116</v>
          </cell>
          <cell r="AU84">
            <v>-260539.12718471908</v>
          </cell>
          <cell r="AW84">
            <v>9999</v>
          </cell>
          <cell r="AX84">
            <v>-13.543508760167231</v>
          </cell>
          <cell r="AY84">
            <v>-118327.23048638117</v>
          </cell>
          <cell r="AZ84">
            <v>-3653</v>
          </cell>
          <cell r="BA84">
            <v>-11819</v>
          </cell>
          <cell r="BB84">
            <v>-133799.23048638116</v>
          </cell>
        </row>
      </sheetData>
      <sheetData sheetId="28">
        <row r="10">
          <cell r="A10">
            <v>409</v>
          </cell>
          <cell r="B10" t="str">
            <v>ALMA DEL MAR</v>
          </cell>
          <cell r="C10">
            <v>436</v>
          </cell>
          <cell r="D10">
            <v>5</v>
          </cell>
          <cell r="E10">
            <v>0</v>
          </cell>
          <cell r="F10">
            <v>0</v>
          </cell>
          <cell r="G10">
            <v>441</v>
          </cell>
          <cell r="I10">
            <v>5188039</v>
          </cell>
          <cell r="J10">
            <v>0</v>
          </cell>
          <cell r="K10">
            <v>389403</v>
          </cell>
          <cell r="L10">
            <v>5577442</v>
          </cell>
          <cell r="M10">
            <v>0</v>
          </cell>
          <cell r="N10">
            <v>409</v>
          </cell>
          <cell r="O10">
            <v>441</v>
          </cell>
          <cell r="P10">
            <v>5</v>
          </cell>
          <cell r="Q10">
            <v>0</v>
          </cell>
          <cell r="R10">
            <v>5188039</v>
          </cell>
          <cell r="S10">
            <v>0</v>
          </cell>
          <cell r="T10">
            <v>0</v>
          </cell>
          <cell r="U10">
            <v>5188039</v>
          </cell>
          <cell r="V10">
            <v>0</v>
          </cell>
          <cell r="W10">
            <v>389403</v>
          </cell>
          <cell r="X10">
            <v>5577442</v>
          </cell>
          <cell r="Y10">
            <v>0</v>
          </cell>
          <cell r="Z10">
            <v>0</v>
          </cell>
          <cell r="AA10">
            <v>0</v>
          </cell>
          <cell r="AB10">
            <v>0</v>
          </cell>
          <cell r="AC10">
            <v>5577442</v>
          </cell>
          <cell r="AE10">
            <v>409</v>
          </cell>
          <cell r="AF10">
            <v>0</v>
          </cell>
          <cell r="AG10">
            <v>0</v>
          </cell>
          <cell r="AH10">
            <v>0</v>
          </cell>
          <cell r="AI10">
            <v>0</v>
          </cell>
          <cell r="AJ10">
            <v>0</v>
          </cell>
          <cell r="AL10">
            <v>409</v>
          </cell>
          <cell r="AM10">
            <v>0</v>
          </cell>
          <cell r="AN10">
            <v>0</v>
          </cell>
          <cell r="AO10">
            <v>0</v>
          </cell>
          <cell r="AP10">
            <v>0</v>
          </cell>
          <cell r="AQ10">
            <v>0</v>
          </cell>
          <cell r="AR10">
            <v>0</v>
          </cell>
          <cell r="AS10">
            <v>0</v>
          </cell>
          <cell r="AT10">
            <v>0</v>
          </cell>
          <cell r="AU10">
            <v>0</v>
          </cell>
          <cell r="AV10">
            <v>0</v>
          </cell>
          <cell r="AX10">
            <v>409</v>
          </cell>
          <cell r="AY10">
            <v>0</v>
          </cell>
          <cell r="AZ10">
            <v>0</v>
          </cell>
          <cell r="BA10">
            <v>0</v>
          </cell>
          <cell r="BB10">
            <v>0</v>
          </cell>
          <cell r="BC10">
            <v>0</v>
          </cell>
        </row>
        <row r="11">
          <cell r="A11">
            <v>410</v>
          </cell>
          <cell r="B11" t="str">
            <v>EXCEL ACADEMY</v>
          </cell>
          <cell r="C11">
            <v>1316</v>
          </cell>
          <cell r="D11"/>
          <cell r="E11">
            <v>0</v>
          </cell>
          <cell r="F11">
            <v>0.46675386188842616</v>
          </cell>
          <cell r="G11">
            <v>1297</v>
          </cell>
          <cell r="I11">
            <v>19050899</v>
          </cell>
          <cell r="J11">
            <v>0</v>
          </cell>
          <cell r="K11">
            <v>1158221</v>
          </cell>
          <cell r="L11">
            <v>20209120</v>
          </cell>
          <cell r="M11">
            <v>0</v>
          </cell>
          <cell r="N11">
            <v>410</v>
          </cell>
          <cell r="O11">
            <v>1297</v>
          </cell>
          <cell r="P11">
            <v>0</v>
          </cell>
          <cell r="Q11">
            <v>0</v>
          </cell>
          <cell r="R11">
            <v>19050899</v>
          </cell>
          <cell r="S11">
            <v>4912</v>
          </cell>
          <cell r="T11">
            <v>0</v>
          </cell>
          <cell r="U11">
            <v>19045987</v>
          </cell>
          <cell r="V11">
            <v>0</v>
          </cell>
          <cell r="W11">
            <v>1157804</v>
          </cell>
          <cell r="X11">
            <v>20203791</v>
          </cell>
          <cell r="Y11">
            <v>4912</v>
          </cell>
          <cell r="Z11">
            <v>0</v>
          </cell>
          <cell r="AA11">
            <v>417</v>
          </cell>
          <cell r="AB11">
            <v>5329</v>
          </cell>
          <cell r="AC11">
            <v>20209120</v>
          </cell>
          <cell r="AE11">
            <v>410</v>
          </cell>
          <cell r="AF11">
            <v>0.46675386188842616</v>
          </cell>
          <cell r="AG11">
            <v>4912</v>
          </cell>
          <cell r="AH11">
            <v>0</v>
          </cell>
          <cell r="AI11">
            <v>417</v>
          </cell>
          <cell r="AJ11">
            <v>5329</v>
          </cell>
          <cell r="AL11">
            <v>410</v>
          </cell>
          <cell r="AM11">
            <v>0</v>
          </cell>
          <cell r="AN11">
            <v>11198.304568877444</v>
          </cell>
          <cell r="AO11">
            <v>0</v>
          </cell>
          <cell r="AP11">
            <v>798</v>
          </cell>
          <cell r="AQ11">
            <v>11996.304568877444</v>
          </cell>
          <cell r="AR11">
            <v>-11198.304568878055</v>
          </cell>
          <cell r="AS11">
            <v>0</v>
          </cell>
          <cell r="AT11">
            <v>-798</v>
          </cell>
          <cell r="AU11">
            <v>-11996.304568878055</v>
          </cell>
          <cell r="AV11">
            <v>-6.1118043959140778E-10</v>
          </cell>
          <cell r="AX11">
            <v>410</v>
          </cell>
          <cell r="AY11">
            <v>-0.8942904143809336</v>
          </cell>
          <cell r="AZ11">
            <v>-11198.304568878051</v>
          </cell>
          <cell r="BA11">
            <v>0</v>
          </cell>
          <cell r="BB11">
            <v>-798</v>
          </cell>
          <cell r="BC11">
            <v>-11996.304568878051</v>
          </cell>
        </row>
        <row r="12">
          <cell r="A12">
            <v>412</v>
          </cell>
          <cell r="B12" t="str">
            <v>ACADEMY OF THE PACIFIC RIM</v>
          </cell>
          <cell r="C12">
            <v>545</v>
          </cell>
          <cell r="D12"/>
          <cell r="E12">
            <v>0</v>
          </cell>
          <cell r="F12">
            <v>0</v>
          </cell>
          <cell r="G12">
            <v>526</v>
          </cell>
          <cell r="I12">
            <v>8546369</v>
          </cell>
          <cell r="J12">
            <v>0</v>
          </cell>
          <cell r="K12">
            <v>469718</v>
          </cell>
          <cell r="L12">
            <v>9016087</v>
          </cell>
          <cell r="M12">
            <v>0</v>
          </cell>
          <cell r="N12">
            <v>412</v>
          </cell>
          <cell r="O12">
            <v>526</v>
          </cell>
          <cell r="P12">
            <v>0</v>
          </cell>
          <cell r="Q12">
            <v>0</v>
          </cell>
          <cell r="R12">
            <v>8546369</v>
          </cell>
          <cell r="S12">
            <v>0</v>
          </cell>
          <cell r="T12">
            <v>0</v>
          </cell>
          <cell r="U12">
            <v>8546369</v>
          </cell>
          <cell r="V12">
            <v>0</v>
          </cell>
          <cell r="W12">
            <v>469718</v>
          </cell>
          <cell r="X12">
            <v>9016087</v>
          </cell>
          <cell r="Y12">
            <v>0</v>
          </cell>
          <cell r="Z12">
            <v>0</v>
          </cell>
          <cell r="AA12">
            <v>0</v>
          </cell>
          <cell r="AB12">
            <v>0</v>
          </cell>
          <cell r="AC12">
            <v>9016087</v>
          </cell>
          <cell r="AE12">
            <v>412</v>
          </cell>
          <cell r="AF12">
            <v>0</v>
          </cell>
          <cell r="AG12">
            <v>0</v>
          </cell>
          <cell r="AH12">
            <v>0</v>
          </cell>
          <cell r="AI12">
            <v>0</v>
          </cell>
          <cell r="AJ12">
            <v>0</v>
          </cell>
          <cell r="AL12">
            <v>412</v>
          </cell>
          <cell r="AM12">
            <v>0</v>
          </cell>
          <cell r="AN12">
            <v>0</v>
          </cell>
          <cell r="AO12">
            <v>0</v>
          </cell>
          <cell r="AP12">
            <v>0</v>
          </cell>
          <cell r="AQ12">
            <v>0</v>
          </cell>
          <cell r="AR12">
            <v>0</v>
          </cell>
          <cell r="AS12">
            <v>0</v>
          </cell>
          <cell r="AT12">
            <v>0</v>
          </cell>
          <cell r="AU12">
            <v>0</v>
          </cell>
          <cell r="AV12">
            <v>0</v>
          </cell>
          <cell r="AX12">
            <v>412</v>
          </cell>
          <cell r="AY12">
            <v>0</v>
          </cell>
          <cell r="AZ12">
            <v>0</v>
          </cell>
          <cell r="BA12">
            <v>0</v>
          </cell>
          <cell r="BB12">
            <v>0</v>
          </cell>
          <cell r="BC12">
            <v>0</v>
          </cell>
        </row>
        <row r="13">
          <cell r="A13">
            <v>413</v>
          </cell>
          <cell r="B13" t="str">
            <v>FOUR RIVERS</v>
          </cell>
          <cell r="C13">
            <v>220</v>
          </cell>
          <cell r="D13"/>
          <cell r="E13">
            <v>0</v>
          </cell>
          <cell r="F13">
            <v>0</v>
          </cell>
          <cell r="G13">
            <v>219</v>
          </cell>
          <cell r="I13">
            <v>3629050</v>
          </cell>
          <cell r="J13">
            <v>0</v>
          </cell>
          <cell r="K13">
            <v>195567</v>
          </cell>
          <cell r="L13">
            <v>3824617</v>
          </cell>
          <cell r="M13">
            <v>0</v>
          </cell>
          <cell r="N13">
            <v>413</v>
          </cell>
          <cell r="O13">
            <v>219</v>
          </cell>
          <cell r="P13">
            <v>0</v>
          </cell>
          <cell r="Q13">
            <v>0</v>
          </cell>
          <cell r="R13">
            <v>3629050</v>
          </cell>
          <cell r="S13">
            <v>0</v>
          </cell>
          <cell r="T13">
            <v>0</v>
          </cell>
          <cell r="U13">
            <v>3629050</v>
          </cell>
          <cell r="V13">
            <v>0</v>
          </cell>
          <cell r="W13">
            <v>195567</v>
          </cell>
          <cell r="X13">
            <v>3824617</v>
          </cell>
          <cell r="Y13">
            <v>0</v>
          </cell>
          <cell r="Z13">
            <v>0</v>
          </cell>
          <cell r="AA13">
            <v>0</v>
          </cell>
          <cell r="AB13">
            <v>0</v>
          </cell>
          <cell r="AC13">
            <v>3824617</v>
          </cell>
          <cell r="AE13">
            <v>413</v>
          </cell>
          <cell r="AF13">
            <v>0</v>
          </cell>
          <cell r="AG13">
            <v>0</v>
          </cell>
          <cell r="AH13">
            <v>0</v>
          </cell>
          <cell r="AI13">
            <v>0</v>
          </cell>
          <cell r="AJ13">
            <v>0</v>
          </cell>
          <cell r="AL13">
            <v>413</v>
          </cell>
          <cell r="AM13">
            <v>0</v>
          </cell>
          <cell r="AN13">
            <v>0</v>
          </cell>
          <cell r="AO13">
            <v>0</v>
          </cell>
          <cell r="AP13">
            <v>0</v>
          </cell>
          <cell r="AQ13">
            <v>0</v>
          </cell>
          <cell r="AR13">
            <v>0</v>
          </cell>
          <cell r="AS13">
            <v>0</v>
          </cell>
          <cell r="AT13">
            <v>0</v>
          </cell>
          <cell r="AU13">
            <v>0</v>
          </cell>
          <cell r="AV13">
            <v>0</v>
          </cell>
          <cell r="AX13">
            <v>413</v>
          </cell>
          <cell r="AY13">
            <v>0</v>
          </cell>
          <cell r="AZ13">
            <v>0</v>
          </cell>
          <cell r="BA13">
            <v>0</v>
          </cell>
          <cell r="BB13">
            <v>0</v>
          </cell>
          <cell r="BC13">
            <v>0</v>
          </cell>
        </row>
        <row r="14">
          <cell r="A14">
            <v>414</v>
          </cell>
          <cell r="B14" t="str">
            <v>BERKSHIRE ARTS AND TECHNOLOGY</v>
          </cell>
          <cell r="C14">
            <v>363</v>
          </cell>
          <cell r="D14">
            <v>15</v>
          </cell>
          <cell r="E14">
            <v>0</v>
          </cell>
          <cell r="F14">
            <v>0</v>
          </cell>
          <cell r="G14">
            <v>378</v>
          </cell>
          <cell r="I14">
            <v>4977898</v>
          </cell>
          <cell r="J14">
            <v>0</v>
          </cell>
          <cell r="K14">
            <v>324324</v>
          </cell>
          <cell r="L14">
            <v>5302222</v>
          </cell>
          <cell r="M14">
            <v>0</v>
          </cell>
          <cell r="N14">
            <v>414</v>
          </cell>
          <cell r="O14">
            <v>378</v>
          </cell>
          <cell r="P14">
            <v>15</v>
          </cell>
          <cell r="Q14">
            <v>0</v>
          </cell>
          <cell r="R14">
            <v>4977898</v>
          </cell>
          <cell r="S14">
            <v>0</v>
          </cell>
          <cell r="T14">
            <v>0</v>
          </cell>
          <cell r="U14">
            <v>4977898</v>
          </cell>
          <cell r="V14">
            <v>0</v>
          </cell>
          <cell r="W14">
            <v>324324</v>
          </cell>
          <cell r="X14">
            <v>5302222</v>
          </cell>
          <cell r="Y14">
            <v>0</v>
          </cell>
          <cell r="Z14">
            <v>0</v>
          </cell>
          <cell r="AA14">
            <v>0</v>
          </cell>
          <cell r="AB14">
            <v>0</v>
          </cell>
          <cell r="AC14">
            <v>5302222</v>
          </cell>
          <cell r="AE14">
            <v>414</v>
          </cell>
          <cell r="AF14">
            <v>0</v>
          </cell>
          <cell r="AG14">
            <v>0</v>
          </cell>
          <cell r="AH14">
            <v>0</v>
          </cell>
          <cell r="AI14">
            <v>0</v>
          </cell>
          <cell r="AJ14">
            <v>0</v>
          </cell>
          <cell r="AL14">
            <v>414</v>
          </cell>
          <cell r="AM14">
            <v>0</v>
          </cell>
          <cell r="AN14">
            <v>0</v>
          </cell>
          <cell r="AO14">
            <v>0</v>
          </cell>
          <cell r="AP14">
            <v>0</v>
          </cell>
          <cell r="AQ14">
            <v>0</v>
          </cell>
          <cell r="AR14">
            <v>0</v>
          </cell>
          <cell r="AS14">
            <v>0</v>
          </cell>
          <cell r="AT14">
            <v>0</v>
          </cell>
          <cell r="AU14">
            <v>0</v>
          </cell>
          <cell r="AV14">
            <v>0</v>
          </cell>
          <cell r="AX14">
            <v>414</v>
          </cell>
          <cell r="AY14">
            <v>0</v>
          </cell>
          <cell r="AZ14">
            <v>0</v>
          </cell>
          <cell r="BA14">
            <v>0</v>
          </cell>
          <cell r="BB14">
            <v>0</v>
          </cell>
          <cell r="BC14">
            <v>0</v>
          </cell>
        </row>
        <row r="15">
          <cell r="A15">
            <v>416</v>
          </cell>
          <cell r="B15" t="str">
            <v>BOSTON PREPARATORY</v>
          </cell>
          <cell r="C15">
            <v>554</v>
          </cell>
          <cell r="D15"/>
          <cell r="E15">
            <v>0</v>
          </cell>
          <cell r="F15">
            <v>0</v>
          </cell>
          <cell r="G15">
            <v>526</v>
          </cell>
          <cell r="I15">
            <v>8949816</v>
          </cell>
          <cell r="J15">
            <v>66678</v>
          </cell>
          <cell r="K15">
            <v>469718</v>
          </cell>
          <cell r="L15">
            <v>9486212</v>
          </cell>
          <cell r="M15">
            <v>0</v>
          </cell>
          <cell r="N15">
            <v>416</v>
          </cell>
          <cell r="O15">
            <v>526</v>
          </cell>
          <cell r="P15">
            <v>0</v>
          </cell>
          <cell r="Q15">
            <v>0</v>
          </cell>
          <cell r="R15">
            <v>8949816</v>
          </cell>
          <cell r="S15">
            <v>0</v>
          </cell>
          <cell r="T15">
            <v>0</v>
          </cell>
          <cell r="U15">
            <v>8949816</v>
          </cell>
          <cell r="V15">
            <v>0</v>
          </cell>
          <cell r="W15">
            <v>469718</v>
          </cell>
          <cell r="X15">
            <v>9419534</v>
          </cell>
          <cell r="Y15">
            <v>0</v>
          </cell>
          <cell r="Z15">
            <v>0</v>
          </cell>
          <cell r="AA15">
            <v>0</v>
          </cell>
          <cell r="AB15">
            <v>0</v>
          </cell>
          <cell r="AC15">
            <v>9419534</v>
          </cell>
          <cell r="AE15">
            <v>416</v>
          </cell>
          <cell r="AF15">
            <v>0</v>
          </cell>
          <cell r="AG15">
            <v>0</v>
          </cell>
          <cell r="AH15">
            <v>0</v>
          </cell>
          <cell r="AI15">
            <v>0</v>
          </cell>
          <cell r="AJ15">
            <v>0</v>
          </cell>
          <cell r="AL15">
            <v>416</v>
          </cell>
          <cell r="AM15">
            <v>0</v>
          </cell>
          <cell r="AN15">
            <v>0</v>
          </cell>
          <cell r="AO15">
            <v>0</v>
          </cell>
          <cell r="AP15">
            <v>0</v>
          </cell>
          <cell r="AQ15">
            <v>0</v>
          </cell>
          <cell r="AR15">
            <v>0</v>
          </cell>
          <cell r="AS15">
            <v>0</v>
          </cell>
          <cell r="AT15">
            <v>0</v>
          </cell>
          <cell r="AU15">
            <v>0</v>
          </cell>
          <cell r="AV15">
            <v>0</v>
          </cell>
          <cell r="AX15">
            <v>416</v>
          </cell>
          <cell r="AY15">
            <v>0</v>
          </cell>
          <cell r="AZ15">
            <v>0</v>
          </cell>
          <cell r="BA15">
            <v>0</v>
          </cell>
          <cell r="BB15">
            <v>0</v>
          </cell>
          <cell r="BC15">
            <v>0</v>
          </cell>
        </row>
        <row r="16">
          <cell r="A16">
            <v>417</v>
          </cell>
          <cell r="B16" t="str">
            <v>BRIDGE BOSTON</v>
          </cell>
          <cell r="C16">
            <v>335</v>
          </cell>
          <cell r="D16">
            <v>4</v>
          </cell>
          <cell r="E16">
            <v>0</v>
          </cell>
          <cell r="F16">
            <v>0</v>
          </cell>
          <cell r="G16">
            <v>339</v>
          </cell>
          <cell r="I16">
            <v>5648334</v>
          </cell>
          <cell r="J16">
            <v>0</v>
          </cell>
          <cell r="K16">
            <v>298998</v>
          </cell>
          <cell r="L16">
            <v>5947332</v>
          </cell>
          <cell r="M16">
            <v>0</v>
          </cell>
          <cell r="N16">
            <v>417</v>
          </cell>
          <cell r="O16">
            <v>339</v>
          </cell>
          <cell r="P16">
            <v>4</v>
          </cell>
          <cell r="Q16">
            <v>0</v>
          </cell>
          <cell r="R16">
            <v>5648334</v>
          </cell>
          <cell r="S16">
            <v>0</v>
          </cell>
          <cell r="T16">
            <v>0</v>
          </cell>
          <cell r="U16">
            <v>5648334</v>
          </cell>
          <cell r="V16">
            <v>0</v>
          </cell>
          <cell r="W16">
            <v>298998</v>
          </cell>
          <cell r="X16">
            <v>5947332</v>
          </cell>
          <cell r="Y16">
            <v>0</v>
          </cell>
          <cell r="Z16">
            <v>0</v>
          </cell>
          <cell r="AA16">
            <v>0</v>
          </cell>
          <cell r="AB16">
            <v>0</v>
          </cell>
          <cell r="AC16">
            <v>5947332</v>
          </cell>
          <cell r="AE16">
            <v>417</v>
          </cell>
          <cell r="AF16">
            <v>0</v>
          </cell>
          <cell r="AG16">
            <v>0</v>
          </cell>
          <cell r="AH16">
            <v>0</v>
          </cell>
          <cell r="AI16">
            <v>0</v>
          </cell>
          <cell r="AJ16">
            <v>0</v>
          </cell>
          <cell r="AL16">
            <v>417</v>
          </cell>
          <cell r="AM16">
            <v>0</v>
          </cell>
          <cell r="AN16">
            <v>0</v>
          </cell>
          <cell r="AO16">
            <v>0</v>
          </cell>
          <cell r="AP16">
            <v>0</v>
          </cell>
          <cell r="AQ16">
            <v>0</v>
          </cell>
          <cell r="AR16">
            <v>0</v>
          </cell>
          <cell r="AS16">
            <v>0</v>
          </cell>
          <cell r="AT16">
            <v>0</v>
          </cell>
          <cell r="AU16">
            <v>0</v>
          </cell>
          <cell r="AV16">
            <v>0</v>
          </cell>
          <cell r="AX16">
            <v>417</v>
          </cell>
          <cell r="AY16">
            <v>0</v>
          </cell>
          <cell r="AZ16">
            <v>0</v>
          </cell>
          <cell r="BA16">
            <v>0</v>
          </cell>
          <cell r="BB16">
            <v>0</v>
          </cell>
          <cell r="BC16">
            <v>0</v>
          </cell>
        </row>
        <row r="17">
          <cell r="A17">
            <v>418</v>
          </cell>
          <cell r="B17" t="str">
            <v>CHRISTA MCAULIFFE</v>
          </cell>
          <cell r="C17">
            <v>396</v>
          </cell>
          <cell r="D17">
            <v>2</v>
          </cell>
          <cell r="E17">
            <v>0</v>
          </cell>
          <cell r="F17">
            <v>0</v>
          </cell>
          <cell r="G17">
            <v>398</v>
          </cell>
          <cell r="I17">
            <v>5782948</v>
          </cell>
          <cell r="J17">
            <v>0</v>
          </cell>
          <cell r="K17">
            <v>353822</v>
          </cell>
          <cell r="L17">
            <v>6136770</v>
          </cell>
          <cell r="M17">
            <v>0</v>
          </cell>
          <cell r="N17">
            <v>418</v>
          </cell>
          <cell r="O17">
            <v>398</v>
          </cell>
          <cell r="P17">
            <v>2</v>
          </cell>
          <cell r="Q17">
            <v>0</v>
          </cell>
          <cell r="R17">
            <v>5782948</v>
          </cell>
          <cell r="S17">
            <v>0</v>
          </cell>
          <cell r="T17">
            <v>0</v>
          </cell>
          <cell r="U17">
            <v>5782948</v>
          </cell>
          <cell r="V17">
            <v>0</v>
          </cell>
          <cell r="W17">
            <v>353822</v>
          </cell>
          <cell r="X17">
            <v>6136770</v>
          </cell>
          <cell r="Y17">
            <v>0</v>
          </cell>
          <cell r="Z17">
            <v>0</v>
          </cell>
          <cell r="AA17">
            <v>0</v>
          </cell>
          <cell r="AB17">
            <v>0</v>
          </cell>
          <cell r="AC17">
            <v>6136770</v>
          </cell>
          <cell r="AE17">
            <v>418</v>
          </cell>
          <cell r="AF17">
            <v>0</v>
          </cell>
          <cell r="AG17">
            <v>0</v>
          </cell>
          <cell r="AH17">
            <v>0</v>
          </cell>
          <cell r="AI17">
            <v>0</v>
          </cell>
          <cell r="AJ17">
            <v>0</v>
          </cell>
          <cell r="AL17">
            <v>418</v>
          </cell>
          <cell r="AM17">
            <v>0</v>
          </cell>
          <cell r="AN17">
            <v>0</v>
          </cell>
          <cell r="AO17">
            <v>0</v>
          </cell>
          <cell r="AP17">
            <v>0</v>
          </cell>
          <cell r="AQ17">
            <v>0</v>
          </cell>
          <cell r="AR17">
            <v>0</v>
          </cell>
          <cell r="AS17">
            <v>0</v>
          </cell>
          <cell r="AT17">
            <v>0</v>
          </cell>
          <cell r="AU17">
            <v>0</v>
          </cell>
          <cell r="AV17">
            <v>0</v>
          </cell>
          <cell r="AX17">
            <v>418</v>
          </cell>
          <cell r="AY17">
            <v>0</v>
          </cell>
          <cell r="AZ17">
            <v>0</v>
          </cell>
          <cell r="BA17">
            <v>0</v>
          </cell>
          <cell r="BB17">
            <v>0</v>
          </cell>
          <cell r="BC17">
            <v>0</v>
          </cell>
        </row>
        <row r="18">
          <cell r="A18">
            <v>419</v>
          </cell>
          <cell r="B18" t="str">
            <v>HELEN Y. DAVIS LEADERSHIP ACADEMY</v>
          </cell>
          <cell r="C18">
            <v>216</v>
          </cell>
          <cell r="D18"/>
          <cell r="E18">
            <v>0</v>
          </cell>
          <cell r="F18">
            <v>0</v>
          </cell>
          <cell r="G18">
            <v>191</v>
          </cell>
          <cell r="I18">
            <v>3116010</v>
          </cell>
          <cell r="J18">
            <v>0</v>
          </cell>
          <cell r="K18">
            <v>170563</v>
          </cell>
          <cell r="L18">
            <v>3286573</v>
          </cell>
          <cell r="M18">
            <v>0</v>
          </cell>
          <cell r="N18">
            <v>419</v>
          </cell>
          <cell r="O18">
            <v>191</v>
          </cell>
          <cell r="P18">
            <v>0</v>
          </cell>
          <cell r="Q18">
            <v>0</v>
          </cell>
          <cell r="R18">
            <v>3116010</v>
          </cell>
          <cell r="S18">
            <v>0</v>
          </cell>
          <cell r="T18">
            <v>0</v>
          </cell>
          <cell r="U18">
            <v>3116010</v>
          </cell>
          <cell r="V18">
            <v>0</v>
          </cell>
          <cell r="W18">
            <v>170563</v>
          </cell>
          <cell r="X18">
            <v>3286573</v>
          </cell>
          <cell r="Y18">
            <v>0</v>
          </cell>
          <cell r="Z18">
            <v>0</v>
          </cell>
          <cell r="AA18">
            <v>0</v>
          </cell>
          <cell r="AB18">
            <v>0</v>
          </cell>
          <cell r="AC18">
            <v>3286573</v>
          </cell>
          <cell r="AE18">
            <v>419</v>
          </cell>
          <cell r="AF18">
            <v>0</v>
          </cell>
          <cell r="AG18">
            <v>0</v>
          </cell>
          <cell r="AH18">
            <v>0</v>
          </cell>
          <cell r="AI18">
            <v>0</v>
          </cell>
          <cell r="AJ18">
            <v>0</v>
          </cell>
          <cell r="AL18">
            <v>419</v>
          </cell>
          <cell r="AM18">
            <v>0</v>
          </cell>
          <cell r="AN18">
            <v>0</v>
          </cell>
          <cell r="AO18">
            <v>0</v>
          </cell>
          <cell r="AP18">
            <v>0</v>
          </cell>
          <cell r="AQ18">
            <v>0</v>
          </cell>
          <cell r="AR18">
            <v>0</v>
          </cell>
          <cell r="AS18">
            <v>0</v>
          </cell>
          <cell r="AT18">
            <v>0</v>
          </cell>
          <cell r="AU18">
            <v>0</v>
          </cell>
          <cell r="AV18">
            <v>0</v>
          </cell>
          <cell r="AX18">
            <v>419</v>
          </cell>
          <cell r="AY18">
            <v>0</v>
          </cell>
          <cell r="AZ18">
            <v>0</v>
          </cell>
          <cell r="BA18">
            <v>0</v>
          </cell>
          <cell r="BB18">
            <v>0</v>
          </cell>
          <cell r="BC18">
            <v>0</v>
          </cell>
        </row>
        <row r="19">
          <cell r="A19">
            <v>420</v>
          </cell>
          <cell r="B19" t="str">
            <v>BENJAMIN BANNEKER</v>
          </cell>
          <cell r="C19">
            <v>350</v>
          </cell>
          <cell r="D19">
            <v>4</v>
          </cell>
          <cell r="E19">
            <v>0</v>
          </cell>
          <cell r="F19">
            <v>2.1601212904381826</v>
          </cell>
          <cell r="G19">
            <v>354</v>
          </cell>
          <cell r="I19">
            <v>7619753</v>
          </cell>
          <cell r="J19">
            <v>0</v>
          </cell>
          <cell r="K19">
            <v>312586</v>
          </cell>
          <cell r="L19">
            <v>7932339</v>
          </cell>
          <cell r="M19">
            <v>0</v>
          </cell>
          <cell r="N19">
            <v>420</v>
          </cell>
          <cell r="O19">
            <v>354</v>
          </cell>
          <cell r="P19">
            <v>4</v>
          </cell>
          <cell r="Q19">
            <v>0</v>
          </cell>
          <cell r="R19">
            <v>7619753</v>
          </cell>
          <cell r="S19">
            <v>27869</v>
          </cell>
          <cell r="T19">
            <v>0</v>
          </cell>
          <cell r="U19">
            <v>7591884</v>
          </cell>
          <cell r="V19">
            <v>0</v>
          </cell>
          <cell r="W19">
            <v>310656</v>
          </cell>
          <cell r="X19">
            <v>7902540</v>
          </cell>
          <cell r="Y19">
            <v>27869</v>
          </cell>
          <cell r="Z19">
            <v>0</v>
          </cell>
          <cell r="AA19">
            <v>1926</v>
          </cell>
          <cell r="AB19">
            <v>29795</v>
          </cell>
          <cell r="AC19">
            <v>7932335</v>
          </cell>
          <cell r="AE19">
            <v>420</v>
          </cell>
          <cell r="AF19">
            <v>2.1601212904381826</v>
          </cell>
          <cell r="AG19">
            <v>27869</v>
          </cell>
          <cell r="AH19">
            <v>0</v>
          </cell>
          <cell r="AI19">
            <v>1926</v>
          </cell>
          <cell r="AJ19">
            <v>29795</v>
          </cell>
          <cell r="AL19">
            <v>420</v>
          </cell>
          <cell r="AM19">
            <v>0</v>
          </cell>
          <cell r="AN19">
            <v>12465.976327502169</v>
          </cell>
          <cell r="AO19">
            <v>0</v>
          </cell>
          <cell r="AP19">
            <v>784</v>
          </cell>
          <cell r="AQ19">
            <v>13249.976327502169</v>
          </cell>
          <cell r="AR19">
            <v>-12465.976327502096</v>
          </cell>
          <cell r="AS19">
            <v>0</v>
          </cell>
          <cell r="AT19">
            <v>-780</v>
          </cell>
          <cell r="AU19">
            <v>-13245.976327502096</v>
          </cell>
          <cell r="AV19">
            <v>4.0000000000727596</v>
          </cell>
          <cell r="AX19">
            <v>420</v>
          </cell>
          <cell r="AY19">
            <v>-0.88465049035654575</v>
          </cell>
          <cell r="AZ19">
            <v>-12465.976327502096</v>
          </cell>
          <cell r="BA19">
            <v>0</v>
          </cell>
          <cell r="BB19">
            <v>-780</v>
          </cell>
          <cell r="BC19">
            <v>-13245.976327502096</v>
          </cell>
        </row>
        <row r="20">
          <cell r="A20">
            <v>426</v>
          </cell>
          <cell r="B20" t="str">
            <v>COMMUNITY DAY - GATEWAY</v>
          </cell>
          <cell r="C20">
            <v>360</v>
          </cell>
          <cell r="D20"/>
          <cell r="E20">
            <v>0</v>
          </cell>
          <cell r="F20">
            <v>0</v>
          </cell>
          <cell r="G20">
            <v>360</v>
          </cell>
          <cell r="I20">
            <v>4281432</v>
          </cell>
          <cell r="J20">
            <v>228794</v>
          </cell>
          <cell r="K20">
            <v>321480</v>
          </cell>
          <cell r="L20">
            <v>4831706</v>
          </cell>
          <cell r="M20">
            <v>0</v>
          </cell>
          <cell r="N20">
            <v>426</v>
          </cell>
          <cell r="O20">
            <v>360</v>
          </cell>
          <cell r="P20">
            <v>0</v>
          </cell>
          <cell r="Q20">
            <v>0</v>
          </cell>
          <cell r="R20">
            <v>4281432</v>
          </cell>
          <cell r="S20">
            <v>0</v>
          </cell>
          <cell r="T20">
            <v>0</v>
          </cell>
          <cell r="U20">
            <v>4281432</v>
          </cell>
          <cell r="V20">
            <v>0</v>
          </cell>
          <cell r="W20">
            <v>321480</v>
          </cell>
          <cell r="X20">
            <v>4602912</v>
          </cell>
          <cell r="Y20">
            <v>0</v>
          </cell>
          <cell r="Z20">
            <v>0</v>
          </cell>
          <cell r="AA20">
            <v>0</v>
          </cell>
          <cell r="AB20">
            <v>0</v>
          </cell>
          <cell r="AC20">
            <v>4602912</v>
          </cell>
          <cell r="AE20">
            <v>426</v>
          </cell>
          <cell r="AF20">
            <v>0</v>
          </cell>
          <cell r="AG20">
            <v>0</v>
          </cell>
          <cell r="AH20">
            <v>0</v>
          </cell>
          <cell r="AI20">
            <v>0</v>
          </cell>
          <cell r="AJ20">
            <v>0</v>
          </cell>
          <cell r="AL20">
            <v>426</v>
          </cell>
          <cell r="AM20">
            <v>0</v>
          </cell>
          <cell r="AN20">
            <v>0</v>
          </cell>
          <cell r="AO20">
            <v>0</v>
          </cell>
          <cell r="AP20">
            <v>0</v>
          </cell>
          <cell r="AQ20">
            <v>0</v>
          </cell>
          <cell r="AR20">
            <v>0</v>
          </cell>
          <cell r="AS20">
            <v>0</v>
          </cell>
          <cell r="AT20">
            <v>0</v>
          </cell>
          <cell r="AU20">
            <v>0</v>
          </cell>
          <cell r="AV20">
            <v>0</v>
          </cell>
          <cell r="AX20">
            <v>426</v>
          </cell>
          <cell r="AY20">
            <v>0</v>
          </cell>
          <cell r="AZ20">
            <v>0</v>
          </cell>
          <cell r="BA20">
            <v>0</v>
          </cell>
          <cell r="BB20">
            <v>0</v>
          </cell>
          <cell r="BC20">
            <v>0</v>
          </cell>
        </row>
        <row r="21">
          <cell r="A21">
            <v>428</v>
          </cell>
          <cell r="B21" t="str">
            <v>BROOKE</v>
          </cell>
          <cell r="C21">
            <v>1894</v>
          </cell>
          <cell r="D21"/>
          <cell r="E21">
            <v>0</v>
          </cell>
          <cell r="F21">
            <v>0</v>
          </cell>
          <cell r="G21">
            <v>1853</v>
          </cell>
          <cell r="I21">
            <v>28866795</v>
          </cell>
          <cell r="J21">
            <v>0</v>
          </cell>
          <cell r="K21">
            <v>1654729</v>
          </cell>
          <cell r="L21">
            <v>30521524</v>
          </cell>
          <cell r="M21">
            <v>0</v>
          </cell>
          <cell r="N21">
            <v>428</v>
          </cell>
          <cell r="O21">
            <v>1853</v>
          </cell>
          <cell r="P21">
            <v>0</v>
          </cell>
          <cell r="Q21">
            <v>0</v>
          </cell>
          <cell r="R21">
            <v>28866795</v>
          </cell>
          <cell r="S21">
            <v>0</v>
          </cell>
          <cell r="T21">
            <v>0</v>
          </cell>
          <cell r="U21">
            <v>28866795</v>
          </cell>
          <cell r="V21">
            <v>0</v>
          </cell>
          <cell r="W21">
            <v>1654729</v>
          </cell>
          <cell r="X21">
            <v>30521524</v>
          </cell>
          <cell r="Y21">
            <v>0</v>
          </cell>
          <cell r="Z21">
            <v>0</v>
          </cell>
          <cell r="AA21">
            <v>0</v>
          </cell>
          <cell r="AB21">
            <v>0</v>
          </cell>
          <cell r="AC21">
            <v>30521524</v>
          </cell>
          <cell r="AE21">
            <v>428</v>
          </cell>
          <cell r="AF21">
            <v>0</v>
          </cell>
          <cell r="AG21">
            <v>0</v>
          </cell>
          <cell r="AH21">
            <v>0</v>
          </cell>
          <cell r="AI21">
            <v>0</v>
          </cell>
          <cell r="AJ21">
            <v>0</v>
          </cell>
          <cell r="AL21">
            <v>428</v>
          </cell>
          <cell r="AM21">
            <v>0</v>
          </cell>
          <cell r="AN21">
            <v>0</v>
          </cell>
          <cell r="AO21">
            <v>0</v>
          </cell>
          <cell r="AP21">
            <v>0</v>
          </cell>
          <cell r="AQ21">
            <v>0</v>
          </cell>
          <cell r="AR21">
            <v>0</v>
          </cell>
          <cell r="AS21">
            <v>0</v>
          </cell>
          <cell r="AT21">
            <v>0</v>
          </cell>
          <cell r="AU21">
            <v>0</v>
          </cell>
          <cell r="AV21">
            <v>0</v>
          </cell>
          <cell r="AX21">
            <v>428</v>
          </cell>
          <cell r="AY21">
            <v>0</v>
          </cell>
          <cell r="AZ21">
            <v>0</v>
          </cell>
          <cell r="BA21">
            <v>0</v>
          </cell>
          <cell r="BB21">
            <v>0</v>
          </cell>
          <cell r="BC21">
            <v>0</v>
          </cell>
        </row>
        <row r="22">
          <cell r="A22">
            <v>429</v>
          </cell>
          <cell r="B22" t="str">
            <v>KIPP ACADEMY LYNN</v>
          </cell>
          <cell r="C22">
            <v>1463</v>
          </cell>
          <cell r="D22"/>
          <cell r="E22">
            <v>0</v>
          </cell>
          <cell r="F22">
            <v>1.4970216479102953</v>
          </cell>
          <cell r="G22">
            <v>1456</v>
          </cell>
          <cell r="I22">
            <v>18619172</v>
          </cell>
          <cell r="J22">
            <v>1005087</v>
          </cell>
          <cell r="K22">
            <v>1300208</v>
          </cell>
          <cell r="L22">
            <v>20924467</v>
          </cell>
          <cell r="M22">
            <v>0</v>
          </cell>
          <cell r="N22">
            <v>429</v>
          </cell>
          <cell r="O22">
            <v>1456</v>
          </cell>
          <cell r="P22">
            <v>0</v>
          </cell>
          <cell r="Q22">
            <v>0</v>
          </cell>
          <cell r="R22">
            <v>18619172</v>
          </cell>
          <cell r="S22">
            <v>26624</v>
          </cell>
          <cell r="T22">
            <v>0</v>
          </cell>
          <cell r="U22">
            <v>18592548</v>
          </cell>
          <cell r="V22">
            <v>0</v>
          </cell>
          <cell r="W22">
            <v>1298869</v>
          </cell>
          <cell r="X22">
            <v>19891417</v>
          </cell>
          <cell r="Y22">
            <v>26624</v>
          </cell>
          <cell r="Z22">
            <v>0</v>
          </cell>
          <cell r="AA22">
            <v>1339</v>
          </cell>
          <cell r="AB22">
            <v>27963</v>
          </cell>
          <cell r="AC22">
            <v>19919380</v>
          </cell>
          <cell r="AE22">
            <v>429</v>
          </cell>
          <cell r="AF22">
            <v>1.4970216479102953</v>
          </cell>
          <cell r="AG22">
            <v>26624</v>
          </cell>
          <cell r="AH22">
            <v>0</v>
          </cell>
          <cell r="AI22">
            <v>1339</v>
          </cell>
          <cell r="AJ22">
            <v>27963</v>
          </cell>
          <cell r="AL22">
            <v>429</v>
          </cell>
          <cell r="AM22">
            <v>0</v>
          </cell>
          <cell r="AN22">
            <v>0</v>
          </cell>
          <cell r="AO22">
            <v>0</v>
          </cell>
          <cell r="AP22">
            <v>0</v>
          </cell>
          <cell r="AQ22">
            <v>0</v>
          </cell>
          <cell r="AR22">
            <v>0</v>
          </cell>
          <cell r="AS22">
            <v>0</v>
          </cell>
          <cell r="AT22">
            <v>0</v>
          </cell>
          <cell r="AU22">
            <v>0</v>
          </cell>
          <cell r="AV22">
            <v>0</v>
          </cell>
          <cell r="AX22">
            <v>429</v>
          </cell>
          <cell r="AY22">
            <v>0</v>
          </cell>
          <cell r="AZ22">
            <v>0</v>
          </cell>
          <cell r="BA22">
            <v>0</v>
          </cell>
          <cell r="BB22">
            <v>0</v>
          </cell>
          <cell r="BC22">
            <v>0</v>
          </cell>
        </row>
        <row r="23">
          <cell r="A23">
            <v>430</v>
          </cell>
          <cell r="B23" t="str">
            <v>ADVANCED MATH AND SCIENCE ACADEMY</v>
          </cell>
          <cell r="C23">
            <v>966</v>
          </cell>
          <cell r="D23">
            <v>8</v>
          </cell>
          <cell r="E23">
            <v>0</v>
          </cell>
          <cell r="F23">
            <v>14.313586737433035</v>
          </cell>
          <cell r="G23">
            <v>974</v>
          </cell>
          <cell r="I23">
            <v>13638947</v>
          </cell>
          <cell r="J23">
            <v>0</v>
          </cell>
          <cell r="K23">
            <v>862964</v>
          </cell>
          <cell r="L23">
            <v>14501911</v>
          </cell>
          <cell r="M23">
            <v>0</v>
          </cell>
          <cell r="N23">
            <v>430</v>
          </cell>
          <cell r="O23">
            <v>974</v>
          </cell>
          <cell r="P23">
            <v>8</v>
          </cell>
          <cell r="Q23">
            <v>0</v>
          </cell>
          <cell r="R23">
            <v>13638947</v>
          </cell>
          <cell r="S23">
            <v>205501</v>
          </cell>
          <cell r="T23">
            <v>0</v>
          </cell>
          <cell r="U23">
            <v>13433446</v>
          </cell>
          <cell r="V23">
            <v>0</v>
          </cell>
          <cell r="W23">
            <v>850148</v>
          </cell>
          <cell r="X23">
            <v>14283594</v>
          </cell>
          <cell r="Y23">
            <v>205501</v>
          </cell>
          <cell r="Z23">
            <v>0</v>
          </cell>
          <cell r="AA23">
            <v>12816</v>
          </cell>
          <cell r="AB23">
            <v>218317</v>
          </cell>
          <cell r="AC23">
            <v>14501911</v>
          </cell>
          <cell r="AE23">
            <v>430</v>
          </cell>
          <cell r="AF23">
            <v>14.313586737433035</v>
          </cell>
          <cell r="AG23">
            <v>205501</v>
          </cell>
          <cell r="AH23">
            <v>0</v>
          </cell>
          <cell r="AI23">
            <v>12816</v>
          </cell>
          <cell r="AJ23">
            <v>218317</v>
          </cell>
          <cell r="AL23">
            <v>430</v>
          </cell>
          <cell r="AM23">
            <v>0</v>
          </cell>
          <cell r="AN23">
            <v>-26924</v>
          </cell>
          <cell r="AO23">
            <v>0</v>
          </cell>
          <cell r="AP23">
            <v>-1742</v>
          </cell>
          <cell r="AQ23">
            <v>-28666</v>
          </cell>
          <cell r="AR23">
            <v>26924</v>
          </cell>
          <cell r="AS23">
            <v>0</v>
          </cell>
          <cell r="AT23">
            <v>1742</v>
          </cell>
          <cell r="AU23">
            <v>28666</v>
          </cell>
          <cell r="AV23">
            <v>0</v>
          </cell>
          <cell r="AX23">
            <v>430</v>
          </cell>
          <cell r="AY23">
            <v>0</v>
          </cell>
          <cell r="AZ23">
            <v>0</v>
          </cell>
          <cell r="BA23">
            <v>0</v>
          </cell>
          <cell r="BB23">
            <v>0</v>
          </cell>
          <cell r="BC23">
            <v>0</v>
          </cell>
        </row>
        <row r="24">
          <cell r="A24">
            <v>431</v>
          </cell>
          <cell r="B24" t="str">
            <v>COMMUNITY DAY - R. KINGMAN WEBSTER</v>
          </cell>
          <cell r="C24">
            <v>360</v>
          </cell>
          <cell r="D24"/>
          <cell r="E24">
            <v>0</v>
          </cell>
          <cell r="F24">
            <v>0</v>
          </cell>
          <cell r="G24">
            <v>360</v>
          </cell>
          <cell r="I24">
            <v>4228636</v>
          </cell>
          <cell r="J24">
            <v>229211</v>
          </cell>
          <cell r="K24">
            <v>321480</v>
          </cell>
          <cell r="L24">
            <v>4779327</v>
          </cell>
          <cell r="M24">
            <v>0</v>
          </cell>
          <cell r="N24">
            <v>431</v>
          </cell>
          <cell r="O24">
            <v>360</v>
          </cell>
          <cell r="P24">
            <v>0</v>
          </cell>
          <cell r="Q24">
            <v>0</v>
          </cell>
          <cell r="R24">
            <v>4228636</v>
          </cell>
          <cell r="S24">
            <v>0</v>
          </cell>
          <cell r="T24">
            <v>0</v>
          </cell>
          <cell r="U24">
            <v>4228636</v>
          </cell>
          <cell r="V24">
            <v>0</v>
          </cell>
          <cell r="W24">
            <v>321480</v>
          </cell>
          <cell r="X24">
            <v>4550116</v>
          </cell>
          <cell r="Y24">
            <v>0</v>
          </cell>
          <cell r="Z24">
            <v>0</v>
          </cell>
          <cell r="AA24">
            <v>0</v>
          </cell>
          <cell r="AB24">
            <v>0</v>
          </cell>
          <cell r="AC24">
            <v>4550116</v>
          </cell>
          <cell r="AE24">
            <v>431</v>
          </cell>
          <cell r="AF24">
            <v>0</v>
          </cell>
          <cell r="AG24">
            <v>0</v>
          </cell>
          <cell r="AH24">
            <v>0</v>
          </cell>
          <cell r="AI24">
            <v>0</v>
          </cell>
          <cell r="AJ24">
            <v>0</v>
          </cell>
          <cell r="AL24">
            <v>431</v>
          </cell>
          <cell r="AM24">
            <v>0</v>
          </cell>
          <cell r="AN24">
            <v>0</v>
          </cell>
          <cell r="AO24">
            <v>0</v>
          </cell>
          <cell r="AP24">
            <v>0</v>
          </cell>
          <cell r="AQ24">
            <v>0</v>
          </cell>
          <cell r="AR24">
            <v>0</v>
          </cell>
          <cell r="AS24">
            <v>0</v>
          </cell>
          <cell r="AT24">
            <v>0</v>
          </cell>
          <cell r="AU24">
            <v>0</v>
          </cell>
          <cell r="AV24">
            <v>0</v>
          </cell>
          <cell r="AX24">
            <v>431</v>
          </cell>
          <cell r="AY24">
            <v>0</v>
          </cell>
          <cell r="AZ24">
            <v>0</v>
          </cell>
          <cell r="BA24">
            <v>0</v>
          </cell>
          <cell r="BB24">
            <v>0</v>
          </cell>
          <cell r="BC24">
            <v>0</v>
          </cell>
        </row>
        <row r="25">
          <cell r="A25">
            <v>432</v>
          </cell>
          <cell r="B25" t="str">
            <v>CAPE COD LIGHTHOUSE</v>
          </cell>
          <cell r="C25">
            <v>232</v>
          </cell>
          <cell r="D25">
            <v>10</v>
          </cell>
          <cell r="E25">
            <v>0</v>
          </cell>
          <cell r="F25">
            <v>0</v>
          </cell>
          <cell r="G25">
            <v>242</v>
          </cell>
          <cell r="I25">
            <v>3458518</v>
          </cell>
          <cell r="J25">
            <v>0</v>
          </cell>
          <cell r="K25">
            <v>207152</v>
          </cell>
          <cell r="L25">
            <v>3665670</v>
          </cell>
          <cell r="M25">
            <v>0</v>
          </cell>
          <cell r="N25">
            <v>432</v>
          </cell>
          <cell r="O25">
            <v>242</v>
          </cell>
          <cell r="P25">
            <v>10</v>
          </cell>
          <cell r="Q25">
            <v>0</v>
          </cell>
          <cell r="R25">
            <v>3458518</v>
          </cell>
          <cell r="S25">
            <v>0</v>
          </cell>
          <cell r="T25">
            <v>0</v>
          </cell>
          <cell r="U25">
            <v>3458518</v>
          </cell>
          <cell r="V25">
            <v>0</v>
          </cell>
          <cell r="W25">
            <v>207152</v>
          </cell>
          <cell r="X25">
            <v>3665670</v>
          </cell>
          <cell r="Y25">
            <v>0</v>
          </cell>
          <cell r="Z25">
            <v>0</v>
          </cell>
          <cell r="AA25">
            <v>0</v>
          </cell>
          <cell r="AB25">
            <v>0</v>
          </cell>
          <cell r="AC25">
            <v>3665670</v>
          </cell>
          <cell r="AE25">
            <v>432</v>
          </cell>
          <cell r="AF25">
            <v>0</v>
          </cell>
          <cell r="AG25">
            <v>0</v>
          </cell>
          <cell r="AH25">
            <v>0</v>
          </cell>
          <cell r="AI25">
            <v>0</v>
          </cell>
          <cell r="AJ25">
            <v>0</v>
          </cell>
          <cell r="AL25">
            <v>432</v>
          </cell>
          <cell r="AM25">
            <v>0</v>
          </cell>
          <cell r="AN25">
            <v>0</v>
          </cell>
          <cell r="AO25">
            <v>0</v>
          </cell>
          <cell r="AP25">
            <v>0</v>
          </cell>
          <cell r="AQ25">
            <v>0</v>
          </cell>
          <cell r="AR25">
            <v>0</v>
          </cell>
          <cell r="AS25">
            <v>0</v>
          </cell>
          <cell r="AT25">
            <v>0</v>
          </cell>
          <cell r="AU25">
            <v>0</v>
          </cell>
          <cell r="AV25">
            <v>0</v>
          </cell>
          <cell r="AX25">
            <v>432</v>
          </cell>
          <cell r="AY25">
            <v>0</v>
          </cell>
          <cell r="AZ25">
            <v>0</v>
          </cell>
          <cell r="BA25">
            <v>0</v>
          </cell>
          <cell r="BB25">
            <v>0</v>
          </cell>
          <cell r="BC25">
            <v>0</v>
          </cell>
        </row>
        <row r="26">
          <cell r="A26">
            <v>435</v>
          </cell>
          <cell r="B26" t="str">
            <v>INNOVATION ACADEMY</v>
          </cell>
          <cell r="C26">
            <v>800</v>
          </cell>
          <cell r="D26"/>
          <cell r="E26">
            <v>0</v>
          </cell>
          <cell r="F26">
            <v>0</v>
          </cell>
          <cell r="G26">
            <v>797</v>
          </cell>
          <cell r="I26">
            <v>9672168</v>
          </cell>
          <cell r="J26">
            <v>0</v>
          </cell>
          <cell r="K26">
            <v>711721</v>
          </cell>
          <cell r="L26">
            <v>10383889</v>
          </cell>
          <cell r="M26">
            <v>0</v>
          </cell>
          <cell r="N26">
            <v>435</v>
          </cell>
          <cell r="O26">
            <v>797</v>
          </cell>
          <cell r="P26">
            <v>0</v>
          </cell>
          <cell r="Q26">
            <v>0</v>
          </cell>
          <cell r="R26">
            <v>9672168</v>
          </cell>
          <cell r="S26">
            <v>0</v>
          </cell>
          <cell r="T26">
            <v>0</v>
          </cell>
          <cell r="U26">
            <v>9672168</v>
          </cell>
          <cell r="V26">
            <v>0</v>
          </cell>
          <cell r="W26">
            <v>711721</v>
          </cell>
          <cell r="X26">
            <v>10383889</v>
          </cell>
          <cell r="Y26">
            <v>0</v>
          </cell>
          <cell r="Z26">
            <v>0</v>
          </cell>
          <cell r="AA26">
            <v>0</v>
          </cell>
          <cell r="AB26">
            <v>0</v>
          </cell>
          <cell r="AC26">
            <v>10383889</v>
          </cell>
          <cell r="AE26">
            <v>435</v>
          </cell>
          <cell r="AF26">
            <v>0</v>
          </cell>
          <cell r="AG26">
            <v>0</v>
          </cell>
          <cell r="AH26">
            <v>0</v>
          </cell>
          <cell r="AI26">
            <v>0</v>
          </cell>
          <cell r="AJ26">
            <v>0</v>
          </cell>
          <cell r="AL26">
            <v>435</v>
          </cell>
          <cell r="AM26">
            <v>0</v>
          </cell>
          <cell r="AN26">
            <v>0</v>
          </cell>
          <cell r="AO26">
            <v>0</v>
          </cell>
          <cell r="AP26">
            <v>0</v>
          </cell>
          <cell r="AQ26">
            <v>0</v>
          </cell>
          <cell r="AR26">
            <v>0</v>
          </cell>
          <cell r="AS26">
            <v>0</v>
          </cell>
          <cell r="AT26">
            <v>0</v>
          </cell>
          <cell r="AU26">
            <v>0</v>
          </cell>
          <cell r="AV26">
            <v>0</v>
          </cell>
          <cell r="AX26">
            <v>435</v>
          </cell>
          <cell r="AY26">
            <v>0</v>
          </cell>
          <cell r="AZ26">
            <v>0</v>
          </cell>
          <cell r="BA26">
            <v>0</v>
          </cell>
          <cell r="BB26">
            <v>0</v>
          </cell>
          <cell r="BC26">
            <v>0</v>
          </cell>
        </row>
        <row r="27">
          <cell r="A27">
            <v>436</v>
          </cell>
          <cell r="B27" t="str">
            <v>COMMUNITY CS OF CAMBRIDGE</v>
          </cell>
          <cell r="C27">
            <v>380</v>
          </cell>
          <cell r="D27"/>
          <cell r="E27">
            <v>0</v>
          </cell>
          <cell r="F27">
            <v>7.3935813309439196</v>
          </cell>
          <cell r="G27">
            <v>332</v>
          </cell>
          <cell r="I27">
            <v>7221604</v>
          </cell>
          <cell r="J27">
            <v>0</v>
          </cell>
          <cell r="K27">
            <v>296476</v>
          </cell>
          <cell r="L27">
            <v>7518080</v>
          </cell>
          <cell r="M27">
            <v>0</v>
          </cell>
          <cell r="N27">
            <v>436</v>
          </cell>
          <cell r="O27">
            <v>332</v>
          </cell>
          <cell r="P27">
            <v>0</v>
          </cell>
          <cell r="Q27">
            <v>0</v>
          </cell>
          <cell r="R27">
            <v>7221604</v>
          </cell>
          <cell r="S27">
            <v>85980</v>
          </cell>
          <cell r="T27">
            <v>0</v>
          </cell>
          <cell r="U27">
            <v>7135624</v>
          </cell>
          <cell r="V27">
            <v>0</v>
          </cell>
          <cell r="W27">
            <v>289871</v>
          </cell>
          <cell r="X27">
            <v>7425495</v>
          </cell>
          <cell r="Y27">
            <v>85980</v>
          </cell>
          <cell r="Z27">
            <v>0</v>
          </cell>
          <cell r="AA27">
            <v>6605</v>
          </cell>
          <cell r="AB27">
            <v>92585</v>
          </cell>
          <cell r="AC27">
            <v>7518080</v>
          </cell>
          <cell r="AE27">
            <v>436</v>
          </cell>
          <cell r="AF27">
            <v>7.3935813309439196</v>
          </cell>
          <cell r="AG27">
            <v>85980</v>
          </cell>
          <cell r="AH27">
            <v>0</v>
          </cell>
          <cell r="AI27">
            <v>6605</v>
          </cell>
          <cell r="AJ27">
            <v>92585</v>
          </cell>
          <cell r="AL27">
            <v>436</v>
          </cell>
          <cell r="AM27">
            <v>0</v>
          </cell>
          <cell r="AN27">
            <v>40694.812122101896</v>
          </cell>
          <cell r="AO27">
            <v>0</v>
          </cell>
          <cell r="AP27">
            <v>3143</v>
          </cell>
          <cell r="AQ27">
            <v>43837.812122101896</v>
          </cell>
          <cell r="AR27">
            <v>-40694.812122101546</v>
          </cell>
          <cell r="AS27">
            <v>0</v>
          </cell>
          <cell r="AT27">
            <v>-3143</v>
          </cell>
          <cell r="AU27">
            <v>-43837.812122101546</v>
          </cell>
          <cell r="AV27">
            <v>3.4924596548080444E-10</v>
          </cell>
          <cell r="AX27">
            <v>436</v>
          </cell>
          <cell r="AY27">
            <v>-3.5247298263805149</v>
          </cell>
          <cell r="AZ27">
            <v>-40694.812122101546</v>
          </cell>
          <cell r="BA27">
            <v>0</v>
          </cell>
          <cell r="BB27">
            <v>-3143</v>
          </cell>
          <cell r="BC27">
            <v>-43837.812122101546</v>
          </cell>
        </row>
        <row r="28">
          <cell r="A28">
            <v>437</v>
          </cell>
          <cell r="B28" t="str">
            <v>CITY ON A HILL - CIRCUIT ST</v>
          </cell>
          <cell r="C28">
            <v>280</v>
          </cell>
          <cell r="D28"/>
          <cell r="E28">
            <v>0</v>
          </cell>
          <cell r="F28">
            <v>0</v>
          </cell>
          <cell r="G28">
            <v>271</v>
          </cell>
          <cell r="I28">
            <v>5037957</v>
          </cell>
          <cell r="J28">
            <v>186984</v>
          </cell>
          <cell r="K28">
            <v>242003</v>
          </cell>
          <cell r="L28">
            <v>5466944</v>
          </cell>
          <cell r="M28">
            <v>0</v>
          </cell>
          <cell r="N28">
            <v>437</v>
          </cell>
          <cell r="O28">
            <v>271</v>
          </cell>
          <cell r="P28">
            <v>0</v>
          </cell>
          <cell r="Q28">
            <v>0</v>
          </cell>
          <cell r="R28">
            <v>5037957</v>
          </cell>
          <cell r="S28">
            <v>0</v>
          </cell>
          <cell r="T28">
            <v>0</v>
          </cell>
          <cell r="U28">
            <v>5037957</v>
          </cell>
          <cell r="V28">
            <v>0</v>
          </cell>
          <cell r="W28">
            <v>242003</v>
          </cell>
          <cell r="X28">
            <v>5279960</v>
          </cell>
          <cell r="Y28">
            <v>0</v>
          </cell>
          <cell r="Z28">
            <v>0</v>
          </cell>
          <cell r="AA28">
            <v>0</v>
          </cell>
          <cell r="AB28">
            <v>0</v>
          </cell>
          <cell r="AC28">
            <v>5279960</v>
          </cell>
          <cell r="AE28">
            <v>437</v>
          </cell>
          <cell r="AF28">
            <v>0</v>
          </cell>
          <cell r="AG28">
            <v>0</v>
          </cell>
          <cell r="AH28">
            <v>0</v>
          </cell>
          <cell r="AI28">
            <v>0</v>
          </cell>
          <cell r="AJ28">
            <v>0</v>
          </cell>
          <cell r="AL28">
            <v>437</v>
          </cell>
          <cell r="AM28">
            <v>0</v>
          </cell>
          <cell r="AN28">
            <v>0</v>
          </cell>
          <cell r="AO28">
            <v>0</v>
          </cell>
          <cell r="AP28">
            <v>0</v>
          </cell>
          <cell r="AQ28">
            <v>0</v>
          </cell>
          <cell r="AR28">
            <v>0</v>
          </cell>
          <cell r="AS28">
            <v>0</v>
          </cell>
          <cell r="AT28">
            <v>0</v>
          </cell>
          <cell r="AU28">
            <v>0</v>
          </cell>
          <cell r="AV28">
            <v>0</v>
          </cell>
          <cell r="AX28">
            <v>437</v>
          </cell>
          <cell r="AY28">
            <v>0</v>
          </cell>
          <cell r="AZ28">
            <v>0</v>
          </cell>
          <cell r="BA28">
            <v>0</v>
          </cell>
          <cell r="BB28">
            <v>0</v>
          </cell>
          <cell r="BC28">
            <v>0</v>
          </cell>
        </row>
        <row r="29">
          <cell r="A29">
            <v>438</v>
          </cell>
          <cell r="B29" t="str">
            <v>CODMAN ACADEMY</v>
          </cell>
          <cell r="C29">
            <v>345</v>
          </cell>
          <cell r="D29"/>
          <cell r="E29">
            <v>0</v>
          </cell>
          <cell r="F29">
            <v>0</v>
          </cell>
          <cell r="G29">
            <v>342</v>
          </cell>
          <cell r="I29">
            <v>5788986</v>
          </cell>
          <cell r="J29">
            <v>36930</v>
          </cell>
          <cell r="K29">
            <v>305406</v>
          </cell>
          <cell r="L29">
            <v>6131322</v>
          </cell>
          <cell r="M29">
            <v>0</v>
          </cell>
          <cell r="N29">
            <v>438</v>
          </cell>
          <cell r="O29">
            <v>342</v>
          </cell>
          <cell r="P29">
            <v>0</v>
          </cell>
          <cell r="Q29">
            <v>0</v>
          </cell>
          <cell r="R29">
            <v>5788986</v>
          </cell>
          <cell r="S29">
            <v>0</v>
          </cell>
          <cell r="T29">
            <v>0</v>
          </cell>
          <cell r="U29">
            <v>5788986</v>
          </cell>
          <cell r="V29">
            <v>0</v>
          </cell>
          <cell r="W29">
            <v>305406</v>
          </cell>
          <cell r="X29">
            <v>6094392</v>
          </cell>
          <cell r="Y29">
            <v>0</v>
          </cell>
          <cell r="Z29">
            <v>0</v>
          </cell>
          <cell r="AA29">
            <v>0</v>
          </cell>
          <cell r="AB29">
            <v>0</v>
          </cell>
          <cell r="AC29">
            <v>6094392</v>
          </cell>
          <cell r="AE29">
            <v>438</v>
          </cell>
          <cell r="AF29">
            <v>0</v>
          </cell>
          <cell r="AG29">
            <v>0</v>
          </cell>
          <cell r="AH29">
            <v>0</v>
          </cell>
          <cell r="AI29">
            <v>0</v>
          </cell>
          <cell r="AJ29">
            <v>0</v>
          </cell>
          <cell r="AL29">
            <v>438</v>
          </cell>
          <cell r="AM29">
            <v>0</v>
          </cell>
          <cell r="AN29">
            <v>0</v>
          </cell>
          <cell r="AO29">
            <v>0</v>
          </cell>
          <cell r="AP29">
            <v>0</v>
          </cell>
          <cell r="AQ29">
            <v>0</v>
          </cell>
          <cell r="AR29">
            <v>0</v>
          </cell>
          <cell r="AS29">
            <v>0</v>
          </cell>
          <cell r="AT29">
            <v>0</v>
          </cell>
          <cell r="AU29">
            <v>0</v>
          </cell>
          <cell r="AV29">
            <v>0</v>
          </cell>
          <cell r="AX29">
            <v>438</v>
          </cell>
          <cell r="AY29">
            <v>0</v>
          </cell>
          <cell r="AZ29">
            <v>0</v>
          </cell>
          <cell r="BA29">
            <v>0</v>
          </cell>
          <cell r="BB29">
            <v>0</v>
          </cell>
          <cell r="BC29">
            <v>0</v>
          </cell>
        </row>
        <row r="30">
          <cell r="A30">
            <v>439</v>
          </cell>
          <cell r="B30" t="str">
            <v>CONSERVATORY LAB</v>
          </cell>
          <cell r="C30">
            <v>444</v>
          </cell>
          <cell r="D30"/>
          <cell r="E30">
            <v>0</v>
          </cell>
          <cell r="F30">
            <v>0</v>
          </cell>
          <cell r="G30">
            <v>441</v>
          </cell>
          <cell r="I30">
            <v>6949626</v>
          </cell>
          <cell r="J30">
            <v>0</v>
          </cell>
          <cell r="K30">
            <v>393813</v>
          </cell>
          <cell r="L30">
            <v>7343439</v>
          </cell>
          <cell r="M30">
            <v>0</v>
          </cell>
          <cell r="N30">
            <v>439</v>
          </cell>
          <cell r="O30">
            <v>441</v>
          </cell>
          <cell r="P30">
            <v>0</v>
          </cell>
          <cell r="Q30">
            <v>0</v>
          </cell>
          <cell r="R30">
            <v>6949626</v>
          </cell>
          <cell r="S30">
            <v>0</v>
          </cell>
          <cell r="T30">
            <v>0</v>
          </cell>
          <cell r="U30">
            <v>6949626</v>
          </cell>
          <cell r="V30">
            <v>0</v>
          </cell>
          <cell r="W30">
            <v>393813</v>
          </cell>
          <cell r="X30">
            <v>7343439</v>
          </cell>
          <cell r="Y30">
            <v>0</v>
          </cell>
          <cell r="Z30">
            <v>0</v>
          </cell>
          <cell r="AA30">
            <v>0</v>
          </cell>
          <cell r="AB30">
            <v>0</v>
          </cell>
          <cell r="AC30">
            <v>7343439</v>
          </cell>
          <cell r="AE30">
            <v>439</v>
          </cell>
          <cell r="AF30">
            <v>0</v>
          </cell>
          <cell r="AG30">
            <v>0</v>
          </cell>
          <cell r="AH30">
            <v>0</v>
          </cell>
          <cell r="AI30">
            <v>0</v>
          </cell>
          <cell r="AJ30">
            <v>0</v>
          </cell>
          <cell r="AL30">
            <v>439</v>
          </cell>
          <cell r="AM30">
            <v>0</v>
          </cell>
          <cell r="AN30">
            <v>0</v>
          </cell>
          <cell r="AO30">
            <v>0</v>
          </cell>
          <cell r="AP30">
            <v>0</v>
          </cell>
          <cell r="AQ30">
            <v>0</v>
          </cell>
          <cell r="AR30">
            <v>0</v>
          </cell>
          <cell r="AS30">
            <v>0</v>
          </cell>
          <cell r="AT30">
            <v>0</v>
          </cell>
          <cell r="AU30">
            <v>0</v>
          </cell>
          <cell r="AV30">
            <v>0</v>
          </cell>
          <cell r="AX30">
            <v>439</v>
          </cell>
          <cell r="AY30">
            <v>0</v>
          </cell>
          <cell r="AZ30">
            <v>0</v>
          </cell>
          <cell r="BA30">
            <v>0</v>
          </cell>
          <cell r="BB30">
            <v>0</v>
          </cell>
          <cell r="BC30">
            <v>0</v>
          </cell>
        </row>
        <row r="31">
          <cell r="A31">
            <v>440</v>
          </cell>
          <cell r="B31" t="str">
            <v>COMMUNITY DAY - PROSPECT</v>
          </cell>
          <cell r="C31">
            <v>400</v>
          </cell>
          <cell r="D31"/>
          <cell r="E31">
            <v>0</v>
          </cell>
          <cell r="F31">
            <v>0</v>
          </cell>
          <cell r="G31">
            <v>399</v>
          </cell>
          <cell r="I31">
            <v>4806546</v>
          </cell>
          <cell r="J31">
            <v>109013</v>
          </cell>
          <cell r="K31">
            <v>356307</v>
          </cell>
          <cell r="L31">
            <v>5271866</v>
          </cell>
          <cell r="M31">
            <v>0</v>
          </cell>
          <cell r="N31">
            <v>440</v>
          </cell>
          <cell r="O31">
            <v>399</v>
          </cell>
          <cell r="P31">
            <v>0</v>
          </cell>
          <cell r="Q31">
            <v>0</v>
          </cell>
          <cell r="R31">
            <v>4806546</v>
          </cell>
          <cell r="S31">
            <v>0</v>
          </cell>
          <cell r="T31">
            <v>0</v>
          </cell>
          <cell r="U31">
            <v>4806546</v>
          </cell>
          <cell r="V31">
            <v>0</v>
          </cell>
          <cell r="W31">
            <v>356307</v>
          </cell>
          <cell r="X31">
            <v>5162853</v>
          </cell>
          <cell r="Y31">
            <v>0</v>
          </cell>
          <cell r="Z31">
            <v>0</v>
          </cell>
          <cell r="AA31">
            <v>0</v>
          </cell>
          <cell r="AB31">
            <v>0</v>
          </cell>
          <cell r="AC31">
            <v>5162853</v>
          </cell>
          <cell r="AE31">
            <v>440</v>
          </cell>
          <cell r="AF31">
            <v>0</v>
          </cell>
          <cell r="AG31">
            <v>0</v>
          </cell>
          <cell r="AH31">
            <v>0</v>
          </cell>
          <cell r="AI31">
            <v>0</v>
          </cell>
          <cell r="AJ31">
            <v>0</v>
          </cell>
          <cell r="AL31">
            <v>440</v>
          </cell>
          <cell r="AM31">
            <v>0</v>
          </cell>
          <cell r="AN31">
            <v>0</v>
          </cell>
          <cell r="AO31">
            <v>0</v>
          </cell>
          <cell r="AP31">
            <v>0</v>
          </cell>
          <cell r="AQ31">
            <v>0</v>
          </cell>
          <cell r="AR31">
            <v>0</v>
          </cell>
          <cell r="AS31">
            <v>0</v>
          </cell>
          <cell r="AT31">
            <v>0</v>
          </cell>
          <cell r="AU31">
            <v>0</v>
          </cell>
          <cell r="AV31">
            <v>0</v>
          </cell>
          <cell r="AX31">
            <v>440</v>
          </cell>
          <cell r="AY31">
            <v>0</v>
          </cell>
          <cell r="AZ31">
            <v>0</v>
          </cell>
          <cell r="BA31">
            <v>0</v>
          </cell>
          <cell r="BB31">
            <v>0</v>
          </cell>
          <cell r="BC31">
            <v>0</v>
          </cell>
        </row>
        <row r="32">
          <cell r="A32">
            <v>441</v>
          </cell>
          <cell r="B32" t="str">
            <v>SABIS INTERNATIONAL</v>
          </cell>
          <cell r="C32">
            <v>1574</v>
          </cell>
          <cell r="D32">
            <v>3</v>
          </cell>
          <cell r="E32">
            <v>0</v>
          </cell>
          <cell r="F32">
            <v>0</v>
          </cell>
          <cell r="G32">
            <v>1577</v>
          </cell>
          <cell r="I32">
            <v>17334452</v>
          </cell>
          <cell r="J32">
            <v>0</v>
          </cell>
          <cell r="K32">
            <v>1405107</v>
          </cell>
          <cell r="L32">
            <v>18739559</v>
          </cell>
          <cell r="M32">
            <v>0</v>
          </cell>
          <cell r="N32">
            <v>441</v>
          </cell>
          <cell r="O32">
            <v>1577</v>
          </cell>
          <cell r="P32">
            <v>3</v>
          </cell>
          <cell r="Q32">
            <v>0</v>
          </cell>
          <cell r="R32">
            <v>17334452</v>
          </cell>
          <cell r="S32">
            <v>0</v>
          </cell>
          <cell r="T32">
            <v>0</v>
          </cell>
          <cell r="U32">
            <v>17334452</v>
          </cell>
          <cell r="V32">
            <v>0</v>
          </cell>
          <cell r="W32">
            <v>1405107</v>
          </cell>
          <cell r="X32">
            <v>18739559</v>
          </cell>
          <cell r="Y32">
            <v>0</v>
          </cell>
          <cell r="Z32">
            <v>0</v>
          </cell>
          <cell r="AA32">
            <v>0</v>
          </cell>
          <cell r="AB32">
            <v>0</v>
          </cell>
          <cell r="AC32">
            <v>18739559</v>
          </cell>
          <cell r="AE32">
            <v>441</v>
          </cell>
          <cell r="AF32">
            <v>0</v>
          </cell>
          <cell r="AG32">
            <v>0</v>
          </cell>
          <cell r="AH32">
            <v>0</v>
          </cell>
          <cell r="AI32">
            <v>0</v>
          </cell>
          <cell r="AJ32">
            <v>0</v>
          </cell>
          <cell r="AL32">
            <v>441</v>
          </cell>
          <cell r="AM32">
            <v>0</v>
          </cell>
          <cell r="AN32">
            <v>0</v>
          </cell>
          <cell r="AO32">
            <v>0</v>
          </cell>
          <cell r="AP32">
            <v>0</v>
          </cell>
          <cell r="AQ32">
            <v>0</v>
          </cell>
          <cell r="AR32">
            <v>0</v>
          </cell>
          <cell r="AS32">
            <v>0</v>
          </cell>
          <cell r="AT32">
            <v>0</v>
          </cell>
          <cell r="AU32">
            <v>0</v>
          </cell>
          <cell r="AV32">
            <v>0</v>
          </cell>
          <cell r="AX32">
            <v>441</v>
          </cell>
          <cell r="AY32">
            <v>0</v>
          </cell>
          <cell r="AZ32">
            <v>0</v>
          </cell>
          <cell r="BA32">
            <v>0</v>
          </cell>
          <cell r="BB32">
            <v>0</v>
          </cell>
          <cell r="BC32">
            <v>0</v>
          </cell>
        </row>
        <row r="33">
          <cell r="A33">
            <v>444</v>
          </cell>
          <cell r="B33" t="str">
            <v>NEIGHBORHOOD HOUSE</v>
          </cell>
          <cell r="C33">
            <v>656</v>
          </cell>
          <cell r="D33"/>
          <cell r="E33">
            <v>0</v>
          </cell>
          <cell r="F33">
            <v>0</v>
          </cell>
          <cell r="G33">
            <v>646</v>
          </cell>
          <cell r="I33">
            <v>9874038</v>
          </cell>
          <cell r="J33">
            <v>0</v>
          </cell>
          <cell r="K33">
            <v>576878</v>
          </cell>
          <cell r="L33">
            <v>10450916</v>
          </cell>
          <cell r="M33">
            <v>0</v>
          </cell>
          <cell r="N33">
            <v>444</v>
          </cell>
          <cell r="O33">
            <v>646</v>
          </cell>
          <cell r="P33">
            <v>0</v>
          </cell>
          <cell r="Q33">
            <v>0</v>
          </cell>
          <cell r="R33">
            <v>9874038</v>
          </cell>
          <cell r="S33">
            <v>0</v>
          </cell>
          <cell r="T33">
            <v>0</v>
          </cell>
          <cell r="U33">
            <v>9874038</v>
          </cell>
          <cell r="V33">
            <v>0</v>
          </cell>
          <cell r="W33">
            <v>576878</v>
          </cell>
          <cell r="X33">
            <v>10450916</v>
          </cell>
          <cell r="Y33">
            <v>0</v>
          </cell>
          <cell r="Z33">
            <v>0</v>
          </cell>
          <cell r="AA33">
            <v>0</v>
          </cell>
          <cell r="AB33">
            <v>0</v>
          </cell>
          <cell r="AC33">
            <v>10450916</v>
          </cell>
          <cell r="AE33">
            <v>444</v>
          </cell>
          <cell r="AF33">
            <v>0</v>
          </cell>
          <cell r="AG33">
            <v>0</v>
          </cell>
          <cell r="AH33">
            <v>0</v>
          </cell>
          <cell r="AI33">
            <v>0</v>
          </cell>
          <cell r="AJ33">
            <v>0</v>
          </cell>
          <cell r="AL33">
            <v>444</v>
          </cell>
          <cell r="AM33">
            <v>0</v>
          </cell>
          <cell r="AN33">
            <v>0</v>
          </cell>
          <cell r="AO33">
            <v>0</v>
          </cell>
          <cell r="AP33">
            <v>0</v>
          </cell>
          <cell r="AQ33">
            <v>0</v>
          </cell>
          <cell r="AR33">
            <v>0</v>
          </cell>
          <cell r="AS33">
            <v>0</v>
          </cell>
          <cell r="AT33">
            <v>0</v>
          </cell>
          <cell r="AU33">
            <v>0</v>
          </cell>
          <cell r="AV33">
            <v>0</v>
          </cell>
          <cell r="AX33">
            <v>444</v>
          </cell>
          <cell r="AY33">
            <v>0</v>
          </cell>
          <cell r="AZ33">
            <v>0</v>
          </cell>
          <cell r="BA33">
            <v>0</v>
          </cell>
          <cell r="BB33">
            <v>0</v>
          </cell>
          <cell r="BC33">
            <v>0</v>
          </cell>
        </row>
        <row r="34">
          <cell r="A34">
            <v>445</v>
          </cell>
          <cell r="B34" t="str">
            <v>ABBY KELLEY FOSTER</v>
          </cell>
          <cell r="C34">
            <v>1426</v>
          </cell>
          <cell r="D34">
            <v>2</v>
          </cell>
          <cell r="E34">
            <v>0</v>
          </cell>
          <cell r="F34">
            <v>0</v>
          </cell>
          <cell r="G34">
            <v>1428</v>
          </cell>
          <cell r="I34">
            <v>16092413</v>
          </cell>
          <cell r="J34">
            <v>923431</v>
          </cell>
          <cell r="K34">
            <v>1273776</v>
          </cell>
          <cell r="L34">
            <v>18289620</v>
          </cell>
          <cell r="M34">
            <v>0</v>
          </cell>
          <cell r="N34">
            <v>445</v>
          </cell>
          <cell r="O34">
            <v>1428</v>
          </cell>
          <cell r="P34">
            <v>2</v>
          </cell>
          <cell r="Q34">
            <v>0</v>
          </cell>
          <cell r="R34">
            <v>16092413</v>
          </cell>
          <cell r="S34">
            <v>0</v>
          </cell>
          <cell r="T34">
            <v>0</v>
          </cell>
          <cell r="U34">
            <v>16092413</v>
          </cell>
          <cell r="V34">
            <v>0</v>
          </cell>
          <cell r="W34">
            <v>1273776</v>
          </cell>
          <cell r="X34">
            <v>17366189</v>
          </cell>
          <cell r="Y34">
            <v>0</v>
          </cell>
          <cell r="Z34">
            <v>0</v>
          </cell>
          <cell r="AA34">
            <v>0</v>
          </cell>
          <cell r="AB34">
            <v>0</v>
          </cell>
          <cell r="AC34">
            <v>17366189</v>
          </cell>
          <cell r="AE34">
            <v>445</v>
          </cell>
          <cell r="AF34">
            <v>0</v>
          </cell>
          <cell r="AG34">
            <v>0</v>
          </cell>
          <cell r="AH34">
            <v>0</v>
          </cell>
          <cell r="AI34">
            <v>0</v>
          </cell>
          <cell r="AJ34">
            <v>0</v>
          </cell>
          <cell r="AL34">
            <v>445</v>
          </cell>
          <cell r="AM34">
            <v>0</v>
          </cell>
          <cell r="AN34">
            <v>0</v>
          </cell>
          <cell r="AO34">
            <v>0</v>
          </cell>
          <cell r="AP34">
            <v>0</v>
          </cell>
          <cell r="AQ34">
            <v>0</v>
          </cell>
          <cell r="AR34">
            <v>0</v>
          </cell>
          <cell r="AS34">
            <v>0</v>
          </cell>
          <cell r="AT34">
            <v>0</v>
          </cell>
          <cell r="AU34">
            <v>0</v>
          </cell>
          <cell r="AV34">
            <v>0</v>
          </cell>
          <cell r="AX34">
            <v>445</v>
          </cell>
          <cell r="AY34">
            <v>0</v>
          </cell>
          <cell r="AZ34">
            <v>0</v>
          </cell>
          <cell r="BA34">
            <v>0</v>
          </cell>
          <cell r="BB34">
            <v>0</v>
          </cell>
          <cell r="BC34">
            <v>0</v>
          </cell>
        </row>
        <row r="35">
          <cell r="A35">
            <v>446</v>
          </cell>
          <cell r="B35" t="str">
            <v>FOXBOROUGH REGIONAL</v>
          </cell>
          <cell r="C35">
            <v>1641</v>
          </cell>
          <cell r="D35"/>
          <cell r="E35">
            <v>0</v>
          </cell>
          <cell r="F35">
            <v>0</v>
          </cell>
          <cell r="G35">
            <v>1630</v>
          </cell>
          <cell r="I35">
            <v>20659686</v>
          </cell>
          <cell r="J35">
            <v>0</v>
          </cell>
          <cell r="K35">
            <v>1455590</v>
          </cell>
          <cell r="L35">
            <v>22115276</v>
          </cell>
          <cell r="M35">
            <v>0</v>
          </cell>
          <cell r="N35">
            <v>446</v>
          </cell>
          <cell r="O35">
            <v>1630</v>
          </cell>
          <cell r="P35">
            <v>0</v>
          </cell>
          <cell r="Q35">
            <v>0</v>
          </cell>
          <cell r="R35">
            <v>20659686</v>
          </cell>
          <cell r="S35">
            <v>0</v>
          </cell>
          <cell r="T35">
            <v>0</v>
          </cell>
          <cell r="U35">
            <v>20659686</v>
          </cell>
          <cell r="V35">
            <v>0</v>
          </cell>
          <cell r="W35">
            <v>1455590</v>
          </cell>
          <cell r="X35">
            <v>22115276</v>
          </cell>
          <cell r="Y35">
            <v>0</v>
          </cell>
          <cell r="Z35">
            <v>0</v>
          </cell>
          <cell r="AA35">
            <v>0</v>
          </cell>
          <cell r="AB35">
            <v>0</v>
          </cell>
          <cell r="AC35">
            <v>22115276</v>
          </cell>
          <cell r="AE35">
            <v>446</v>
          </cell>
          <cell r="AF35">
            <v>0</v>
          </cell>
          <cell r="AG35">
            <v>0</v>
          </cell>
          <cell r="AH35">
            <v>0</v>
          </cell>
          <cell r="AI35">
            <v>0</v>
          </cell>
          <cell r="AJ35">
            <v>0</v>
          </cell>
          <cell r="AL35">
            <v>446</v>
          </cell>
          <cell r="AM35">
            <v>0</v>
          </cell>
          <cell r="AN35">
            <v>0</v>
          </cell>
          <cell r="AO35">
            <v>0</v>
          </cell>
          <cell r="AP35">
            <v>0</v>
          </cell>
          <cell r="AQ35">
            <v>0</v>
          </cell>
          <cell r="AR35">
            <v>0</v>
          </cell>
          <cell r="AS35">
            <v>0</v>
          </cell>
          <cell r="AT35">
            <v>0</v>
          </cell>
          <cell r="AU35">
            <v>0</v>
          </cell>
          <cell r="AV35">
            <v>0</v>
          </cell>
          <cell r="AX35">
            <v>446</v>
          </cell>
          <cell r="AY35">
            <v>0</v>
          </cell>
          <cell r="AZ35">
            <v>0</v>
          </cell>
          <cell r="BA35">
            <v>0</v>
          </cell>
          <cell r="BB35">
            <v>0</v>
          </cell>
          <cell r="BC35">
            <v>0</v>
          </cell>
        </row>
        <row r="36">
          <cell r="A36">
            <v>447</v>
          </cell>
          <cell r="B36" t="str">
            <v>BENJAMIN FRANKLIN CLASSICAL</v>
          </cell>
          <cell r="C36">
            <v>456</v>
          </cell>
          <cell r="D36">
            <v>3</v>
          </cell>
          <cell r="E36">
            <v>0</v>
          </cell>
          <cell r="F36">
            <v>0</v>
          </cell>
          <cell r="G36">
            <v>459</v>
          </cell>
          <cell r="I36">
            <v>5628025</v>
          </cell>
          <cell r="J36">
            <v>0</v>
          </cell>
          <cell r="K36">
            <v>407133</v>
          </cell>
          <cell r="L36">
            <v>6035158</v>
          </cell>
          <cell r="M36">
            <v>0</v>
          </cell>
          <cell r="N36">
            <v>447</v>
          </cell>
          <cell r="O36">
            <v>459</v>
          </cell>
          <cell r="P36">
            <v>3</v>
          </cell>
          <cell r="Q36">
            <v>0</v>
          </cell>
          <cell r="R36">
            <v>5628025</v>
          </cell>
          <cell r="S36">
            <v>0</v>
          </cell>
          <cell r="T36">
            <v>0</v>
          </cell>
          <cell r="U36">
            <v>5628025</v>
          </cell>
          <cell r="V36">
            <v>0</v>
          </cell>
          <cell r="W36">
            <v>407133</v>
          </cell>
          <cell r="X36">
            <v>6035158</v>
          </cell>
          <cell r="Y36">
            <v>0</v>
          </cell>
          <cell r="Z36">
            <v>0</v>
          </cell>
          <cell r="AA36">
            <v>0</v>
          </cell>
          <cell r="AB36">
            <v>0</v>
          </cell>
          <cell r="AC36">
            <v>6035158</v>
          </cell>
          <cell r="AE36">
            <v>447</v>
          </cell>
          <cell r="AF36">
            <v>0</v>
          </cell>
          <cell r="AG36">
            <v>0</v>
          </cell>
          <cell r="AH36">
            <v>0</v>
          </cell>
          <cell r="AI36">
            <v>0</v>
          </cell>
          <cell r="AJ36">
            <v>0</v>
          </cell>
          <cell r="AL36">
            <v>447</v>
          </cell>
          <cell r="AM36">
            <v>0</v>
          </cell>
          <cell r="AN36">
            <v>0</v>
          </cell>
          <cell r="AO36">
            <v>0</v>
          </cell>
          <cell r="AP36">
            <v>0</v>
          </cell>
          <cell r="AQ36">
            <v>0</v>
          </cell>
          <cell r="AR36">
            <v>0</v>
          </cell>
          <cell r="AS36">
            <v>0</v>
          </cell>
          <cell r="AT36">
            <v>0</v>
          </cell>
          <cell r="AU36">
            <v>0</v>
          </cell>
          <cell r="AV36">
            <v>0</v>
          </cell>
          <cell r="AX36">
            <v>447</v>
          </cell>
          <cell r="AY36">
            <v>0</v>
          </cell>
          <cell r="AZ36">
            <v>0</v>
          </cell>
          <cell r="BA36">
            <v>0</v>
          </cell>
          <cell r="BB36">
            <v>0</v>
          </cell>
          <cell r="BC36">
            <v>0</v>
          </cell>
        </row>
        <row r="37">
          <cell r="A37">
            <v>449</v>
          </cell>
          <cell r="B37" t="str">
            <v>BOSTON COLLEGIATE</v>
          </cell>
          <cell r="C37">
            <v>700</v>
          </cell>
          <cell r="D37"/>
          <cell r="E37">
            <v>0</v>
          </cell>
          <cell r="F37">
            <v>0</v>
          </cell>
          <cell r="G37">
            <v>693</v>
          </cell>
          <cell r="I37">
            <v>10642450</v>
          </cell>
          <cell r="J37">
            <v>0</v>
          </cell>
          <cell r="K37">
            <v>618849</v>
          </cell>
          <cell r="L37">
            <v>11261299</v>
          </cell>
          <cell r="M37">
            <v>0</v>
          </cell>
          <cell r="N37">
            <v>449</v>
          </cell>
          <cell r="O37">
            <v>693</v>
          </cell>
          <cell r="P37">
            <v>0</v>
          </cell>
          <cell r="Q37">
            <v>0</v>
          </cell>
          <cell r="R37">
            <v>10642450</v>
          </cell>
          <cell r="S37">
            <v>0</v>
          </cell>
          <cell r="T37">
            <v>0</v>
          </cell>
          <cell r="U37">
            <v>10642450</v>
          </cell>
          <cell r="V37">
            <v>0</v>
          </cell>
          <cell r="W37">
            <v>618849</v>
          </cell>
          <cell r="X37">
            <v>11261299</v>
          </cell>
          <cell r="Y37">
            <v>0</v>
          </cell>
          <cell r="Z37">
            <v>0</v>
          </cell>
          <cell r="AA37">
            <v>0</v>
          </cell>
          <cell r="AB37">
            <v>0</v>
          </cell>
          <cell r="AC37">
            <v>11261299</v>
          </cell>
          <cell r="AE37">
            <v>449</v>
          </cell>
          <cell r="AF37">
            <v>0</v>
          </cell>
          <cell r="AG37">
            <v>0</v>
          </cell>
          <cell r="AH37">
            <v>0</v>
          </cell>
          <cell r="AI37">
            <v>0</v>
          </cell>
          <cell r="AJ37">
            <v>0</v>
          </cell>
          <cell r="AL37">
            <v>449</v>
          </cell>
          <cell r="AM37">
            <v>0</v>
          </cell>
          <cell r="AN37">
            <v>0</v>
          </cell>
          <cell r="AO37">
            <v>0</v>
          </cell>
          <cell r="AP37">
            <v>0</v>
          </cell>
          <cell r="AQ37">
            <v>0</v>
          </cell>
          <cell r="AR37">
            <v>0</v>
          </cell>
          <cell r="AS37">
            <v>0</v>
          </cell>
          <cell r="AT37">
            <v>0</v>
          </cell>
          <cell r="AU37">
            <v>0</v>
          </cell>
          <cell r="AV37">
            <v>0</v>
          </cell>
          <cell r="AX37">
            <v>449</v>
          </cell>
          <cell r="AY37">
            <v>0</v>
          </cell>
          <cell r="AZ37">
            <v>0</v>
          </cell>
          <cell r="BA37">
            <v>0</v>
          </cell>
          <cell r="BB37">
            <v>0</v>
          </cell>
          <cell r="BC37">
            <v>0</v>
          </cell>
        </row>
        <row r="38">
          <cell r="A38">
            <v>450</v>
          </cell>
          <cell r="B38" t="str">
            <v>HILLTOWN COOPERATIVE</v>
          </cell>
          <cell r="C38">
            <v>218</v>
          </cell>
          <cell r="D38"/>
          <cell r="E38">
            <v>0</v>
          </cell>
          <cell r="F38">
            <v>0</v>
          </cell>
          <cell r="G38">
            <v>217</v>
          </cell>
          <cell r="I38">
            <v>2677582</v>
          </cell>
          <cell r="J38">
            <v>0</v>
          </cell>
          <cell r="K38">
            <v>193781</v>
          </cell>
          <cell r="L38">
            <v>2871363</v>
          </cell>
          <cell r="M38">
            <v>0</v>
          </cell>
          <cell r="N38">
            <v>450</v>
          </cell>
          <cell r="O38">
            <v>217</v>
          </cell>
          <cell r="P38">
            <v>0</v>
          </cell>
          <cell r="Q38">
            <v>0</v>
          </cell>
          <cell r="R38">
            <v>2677582</v>
          </cell>
          <cell r="S38">
            <v>0</v>
          </cell>
          <cell r="T38">
            <v>0</v>
          </cell>
          <cell r="U38">
            <v>2677582</v>
          </cell>
          <cell r="V38">
            <v>0</v>
          </cell>
          <cell r="W38">
            <v>193781</v>
          </cell>
          <cell r="X38">
            <v>2871363</v>
          </cell>
          <cell r="Y38">
            <v>0</v>
          </cell>
          <cell r="Z38">
            <v>0</v>
          </cell>
          <cell r="AA38">
            <v>0</v>
          </cell>
          <cell r="AB38">
            <v>0</v>
          </cell>
          <cell r="AC38">
            <v>2871363</v>
          </cell>
          <cell r="AE38">
            <v>450</v>
          </cell>
          <cell r="AF38">
            <v>0</v>
          </cell>
          <cell r="AG38">
            <v>0</v>
          </cell>
          <cell r="AH38">
            <v>0</v>
          </cell>
          <cell r="AI38">
            <v>0</v>
          </cell>
          <cell r="AJ38">
            <v>0</v>
          </cell>
          <cell r="AL38">
            <v>450</v>
          </cell>
          <cell r="AM38">
            <v>0</v>
          </cell>
          <cell r="AN38">
            <v>0</v>
          </cell>
          <cell r="AO38">
            <v>0</v>
          </cell>
          <cell r="AP38">
            <v>0</v>
          </cell>
          <cell r="AQ38">
            <v>0</v>
          </cell>
          <cell r="AR38">
            <v>0</v>
          </cell>
          <cell r="AS38">
            <v>0</v>
          </cell>
          <cell r="AT38">
            <v>0</v>
          </cell>
          <cell r="AU38">
            <v>0</v>
          </cell>
          <cell r="AV38">
            <v>0</v>
          </cell>
          <cell r="AX38">
            <v>450</v>
          </cell>
          <cell r="AY38">
            <v>0</v>
          </cell>
          <cell r="AZ38">
            <v>0</v>
          </cell>
          <cell r="BA38">
            <v>0</v>
          </cell>
          <cell r="BB38">
            <v>0</v>
          </cell>
          <cell r="BC38">
            <v>0</v>
          </cell>
        </row>
        <row r="39">
          <cell r="A39">
            <v>453</v>
          </cell>
          <cell r="B39" t="str">
            <v>HOLYOKE COMMUNITY</v>
          </cell>
          <cell r="C39">
            <v>702</v>
          </cell>
          <cell r="D39">
            <v>2</v>
          </cell>
          <cell r="E39">
            <v>0</v>
          </cell>
          <cell r="F39">
            <v>0</v>
          </cell>
          <cell r="G39">
            <v>704</v>
          </cell>
          <cell r="I39">
            <v>8600113</v>
          </cell>
          <cell r="J39">
            <v>490834</v>
          </cell>
          <cell r="K39">
            <v>626560</v>
          </cell>
          <cell r="L39">
            <v>9717507</v>
          </cell>
          <cell r="M39">
            <v>0</v>
          </cell>
          <cell r="N39">
            <v>453</v>
          </cell>
          <cell r="O39">
            <v>704</v>
          </cell>
          <cell r="P39">
            <v>2</v>
          </cell>
          <cell r="Q39">
            <v>0</v>
          </cell>
          <cell r="R39">
            <v>8600113</v>
          </cell>
          <cell r="S39">
            <v>0</v>
          </cell>
          <cell r="T39">
            <v>0</v>
          </cell>
          <cell r="U39">
            <v>8600113</v>
          </cell>
          <cell r="V39">
            <v>0</v>
          </cell>
          <cell r="W39">
            <v>626560</v>
          </cell>
          <cell r="X39">
            <v>9226673</v>
          </cell>
          <cell r="Y39">
            <v>0</v>
          </cell>
          <cell r="Z39">
            <v>0</v>
          </cell>
          <cell r="AA39">
            <v>0</v>
          </cell>
          <cell r="AB39">
            <v>0</v>
          </cell>
          <cell r="AC39">
            <v>9226673</v>
          </cell>
          <cell r="AE39">
            <v>453</v>
          </cell>
          <cell r="AF39">
            <v>0</v>
          </cell>
          <cell r="AG39">
            <v>0</v>
          </cell>
          <cell r="AH39">
            <v>0</v>
          </cell>
          <cell r="AI39">
            <v>0</v>
          </cell>
          <cell r="AJ39">
            <v>0</v>
          </cell>
          <cell r="AL39">
            <v>453</v>
          </cell>
          <cell r="AM39">
            <v>0</v>
          </cell>
          <cell r="AN39">
            <v>0</v>
          </cell>
          <cell r="AO39">
            <v>-495</v>
          </cell>
          <cell r="AP39">
            <v>0</v>
          </cell>
          <cell r="AQ39">
            <v>-495</v>
          </cell>
          <cell r="AR39">
            <v>0</v>
          </cell>
          <cell r="AS39">
            <v>0</v>
          </cell>
          <cell r="AT39">
            <v>0</v>
          </cell>
          <cell r="AU39">
            <v>0</v>
          </cell>
          <cell r="AV39">
            <v>-495</v>
          </cell>
          <cell r="AX39">
            <v>453</v>
          </cell>
          <cell r="AY39">
            <v>0</v>
          </cell>
          <cell r="AZ39">
            <v>0</v>
          </cell>
          <cell r="BA39">
            <v>0</v>
          </cell>
          <cell r="BB39">
            <v>0</v>
          </cell>
          <cell r="BC39">
            <v>0</v>
          </cell>
        </row>
        <row r="40">
          <cell r="A40">
            <v>454</v>
          </cell>
          <cell r="B40" t="str">
            <v>LAWRENCE FAMILY DEVELOPMENT</v>
          </cell>
          <cell r="C40">
            <v>760</v>
          </cell>
          <cell r="D40"/>
          <cell r="E40">
            <v>0</v>
          </cell>
          <cell r="F40">
            <v>0</v>
          </cell>
          <cell r="G40">
            <v>760</v>
          </cell>
          <cell r="I40">
            <v>9208994</v>
          </cell>
          <cell r="J40">
            <v>161081</v>
          </cell>
          <cell r="K40">
            <v>678680</v>
          </cell>
          <cell r="L40">
            <v>10048755</v>
          </cell>
          <cell r="M40">
            <v>0</v>
          </cell>
          <cell r="N40">
            <v>454</v>
          </cell>
          <cell r="O40">
            <v>760</v>
          </cell>
          <cell r="P40">
            <v>0</v>
          </cell>
          <cell r="Q40">
            <v>0</v>
          </cell>
          <cell r="R40">
            <v>9208994</v>
          </cell>
          <cell r="S40">
            <v>0</v>
          </cell>
          <cell r="T40">
            <v>0</v>
          </cell>
          <cell r="U40">
            <v>9208994</v>
          </cell>
          <cell r="V40">
            <v>0</v>
          </cell>
          <cell r="W40">
            <v>678680</v>
          </cell>
          <cell r="X40">
            <v>9887674</v>
          </cell>
          <cell r="Y40">
            <v>0</v>
          </cell>
          <cell r="Z40">
            <v>0</v>
          </cell>
          <cell r="AA40">
            <v>0</v>
          </cell>
          <cell r="AB40">
            <v>0</v>
          </cell>
          <cell r="AC40">
            <v>9887674</v>
          </cell>
          <cell r="AE40">
            <v>454</v>
          </cell>
          <cell r="AF40">
            <v>0</v>
          </cell>
          <cell r="AG40">
            <v>0</v>
          </cell>
          <cell r="AH40">
            <v>0</v>
          </cell>
          <cell r="AI40">
            <v>0</v>
          </cell>
          <cell r="AJ40">
            <v>0</v>
          </cell>
          <cell r="AL40">
            <v>454</v>
          </cell>
          <cell r="AM40">
            <v>0</v>
          </cell>
          <cell r="AN40">
            <v>0</v>
          </cell>
          <cell r="AO40">
            <v>0</v>
          </cell>
          <cell r="AP40">
            <v>0</v>
          </cell>
          <cell r="AQ40">
            <v>0</v>
          </cell>
          <cell r="AR40">
            <v>0</v>
          </cell>
          <cell r="AS40">
            <v>0</v>
          </cell>
          <cell r="AT40">
            <v>0</v>
          </cell>
          <cell r="AU40">
            <v>0</v>
          </cell>
          <cell r="AV40">
            <v>0</v>
          </cell>
          <cell r="AX40">
            <v>454</v>
          </cell>
          <cell r="AY40">
            <v>0</v>
          </cell>
          <cell r="AZ40">
            <v>0</v>
          </cell>
          <cell r="BA40">
            <v>0</v>
          </cell>
          <cell r="BB40">
            <v>0</v>
          </cell>
          <cell r="BC40">
            <v>0</v>
          </cell>
        </row>
        <row r="41">
          <cell r="A41">
            <v>455</v>
          </cell>
          <cell r="B41" t="str">
            <v>HILL VIEW MONTESSORI</v>
          </cell>
          <cell r="C41">
            <v>306</v>
          </cell>
          <cell r="D41"/>
          <cell r="E41">
            <v>0</v>
          </cell>
          <cell r="F41">
            <v>0</v>
          </cell>
          <cell r="G41">
            <v>304</v>
          </cell>
          <cell r="I41">
            <v>3059822</v>
          </cell>
          <cell r="J41">
            <v>0</v>
          </cell>
          <cell r="K41">
            <v>271472</v>
          </cell>
          <cell r="L41">
            <v>3331294</v>
          </cell>
          <cell r="M41">
            <v>0</v>
          </cell>
          <cell r="N41">
            <v>455</v>
          </cell>
          <cell r="O41">
            <v>304</v>
          </cell>
          <cell r="P41">
            <v>0</v>
          </cell>
          <cell r="Q41">
            <v>0</v>
          </cell>
          <cell r="R41">
            <v>3059822</v>
          </cell>
          <cell r="S41">
            <v>0</v>
          </cell>
          <cell r="T41">
            <v>0</v>
          </cell>
          <cell r="U41">
            <v>3059822</v>
          </cell>
          <cell r="V41">
            <v>0</v>
          </cell>
          <cell r="W41">
            <v>271472</v>
          </cell>
          <cell r="X41">
            <v>3331294</v>
          </cell>
          <cell r="Y41">
            <v>0</v>
          </cell>
          <cell r="Z41">
            <v>0</v>
          </cell>
          <cell r="AA41">
            <v>0</v>
          </cell>
          <cell r="AB41">
            <v>0</v>
          </cell>
          <cell r="AC41">
            <v>3331294</v>
          </cell>
          <cell r="AE41">
            <v>455</v>
          </cell>
          <cell r="AF41">
            <v>0</v>
          </cell>
          <cell r="AG41">
            <v>0</v>
          </cell>
          <cell r="AH41">
            <v>0</v>
          </cell>
          <cell r="AI41">
            <v>0</v>
          </cell>
          <cell r="AJ41">
            <v>0</v>
          </cell>
          <cell r="AL41">
            <v>455</v>
          </cell>
          <cell r="AM41">
            <v>0</v>
          </cell>
          <cell r="AN41">
            <v>0</v>
          </cell>
          <cell r="AO41">
            <v>0</v>
          </cell>
          <cell r="AP41">
            <v>0</v>
          </cell>
          <cell r="AQ41">
            <v>0</v>
          </cell>
          <cell r="AR41">
            <v>0</v>
          </cell>
          <cell r="AS41">
            <v>0</v>
          </cell>
          <cell r="AT41">
            <v>0</v>
          </cell>
          <cell r="AU41">
            <v>0</v>
          </cell>
          <cell r="AV41">
            <v>0</v>
          </cell>
          <cell r="AX41">
            <v>455</v>
          </cell>
          <cell r="AY41">
            <v>0</v>
          </cell>
          <cell r="AZ41">
            <v>0</v>
          </cell>
          <cell r="BA41">
            <v>0</v>
          </cell>
          <cell r="BB41">
            <v>0</v>
          </cell>
          <cell r="BC41">
            <v>0</v>
          </cell>
        </row>
        <row r="42">
          <cell r="A42">
            <v>456</v>
          </cell>
          <cell r="B42" t="str">
            <v>LOWELL COMMUNITY</v>
          </cell>
          <cell r="C42">
            <v>800</v>
          </cell>
          <cell r="D42">
            <v>20</v>
          </cell>
          <cell r="E42">
            <v>0</v>
          </cell>
          <cell r="F42">
            <v>0.3164072514778381</v>
          </cell>
          <cell r="G42">
            <v>820</v>
          </cell>
          <cell r="I42">
            <v>10047963</v>
          </cell>
          <cell r="J42">
            <v>0</v>
          </cell>
          <cell r="K42">
            <v>714220</v>
          </cell>
          <cell r="L42">
            <v>10762183</v>
          </cell>
          <cell r="M42">
            <v>0</v>
          </cell>
          <cell r="N42">
            <v>456</v>
          </cell>
          <cell r="O42">
            <v>820</v>
          </cell>
          <cell r="P42">
            <v>20</v>
          </cell>
          <cell r="Q42">
            <v>0</v>
          </cell>
          <cell r="R42">
            <v>10047963</v>
          </cell>
          <cell r="S42">
            <v>4784</v>
          </cell>
          <cell r="T42">
            <v>0</v>
          </cell>
          <cell r="U42">
            <v>10043179</v>
          </cell>
          <cell r="V42">
            <v>0</v>
          </cell>
          <cell r="W42">
            <v>713938</v>
          </cell>
          <cell r="X42">
            <v>10757117</v>
          </cell>
          <cell r="Y42">
            <v>4784</v>
          </cell>
          <cell r="Z42">
            <v>0</v>
          </cell>
          <cell r="AA42">
            <v>282</v>
          </cell>
          <cell r="AB42">
            <v>5066</v>
          </cell>
          <cell r="AC42">
            <v>10762183</v>
          </cell>
          <cell r="AE42">
            <v>456</v>
          </cell>
          <cell r="AF42">
            <v>0.3164072514778381</v>
          </cell>
          <cell r="AG42">
            <v>4784</v>
          </cell>
          <cell r="AH42">
            <v>0</v>
          </cell>
          <cell r="AI42">
            <v>282</v>
          </cell>
          <cell r="AJ42">
            <v>5066</v>
          </cell>
          <cell r="AL42">
            <v>456</v>
          </cell>
          <cell r="AM42">
            <v>0</v>
          </cell>
          <cell r="AN42">
            <v>0</v>
          </cell>
          <cell r="AO42">
            <v>0</v>
          </cell>
          <cell r="AP42">
            <v>0</v>
          </cell>
          <cell r="AQ42">
            <v>0</v>
          </cell>
          <cell r="AR42">
            <v>0</v>
          </cell>
          <cell r="AS42">
            <v>0</v>
          </cell>
          <cell r="AT42">
            <v>0</v>
          </cell>
          <cell r="AU42">
            <v>0</v>
          </cell>
          <cell r="AV42">
            <v>0</v>
          </cell>
          <cell r="AX42">
            <v>456</v>
          </cell>
          <cell r="AY42">
            <v>0</v>
          </cell>
          <cell r="AZ42">
            <v>0</v>
          </cell>
          <cell r="BA42">
            <v>0</v>
          </cell>
          <cell r="BB42">
            <v>0</v>
          </cell>
          <cell r="BC42">
            <v>0</v>
          </cell>
        </row>
        <row r="43">
          <cell r="A43">
            <v>458</v>
          </cell>
          <cell r="B43" t="str">
            <v>LOWELL MIDDLESEX ACADEMY</v>
          </cell>
          <cell r="C43">
            <v>150</v>
          </cell>
          <cell r="D43"/>
          <cell r="E43">
            <v>0</v>
          </cell>
          <cell r="F43">
            <v>0</v>
          </cell>
          <cell r="G43">
            <v>82</v>
          </cell>
          <cell r="I43">
            <v>1137965</v>
          </cell>
          <cell r="J43">
            <v>0</v>
          </cell>
          <cell r="K43">
            <v>73226</v>
          </cell>
          <cell r="L43">
            <v>1211191</v>
          </cell>
          <cell r="M43">
            <v>0</v>
          </cell>
          <cell r="N43">
            <v>458</v>
          </cell>
          <cell r="O43">
            <v>82</v>
          </cell>
          <cell r="P43">
            <v>0</v>
          </cell>
          <cell r="Q43">
            <v>0</v>
          </cell>
          <cell r="R43">
            <v>1137965</v>
          </cell>
          <cell r="S43">
            <v>0</v>
          </cell>
          <cell r="T43">
            <v>0</v>
          </cell>
          <cell r="U43">
            <v>1137965</v>
          </cell>
          <cell r="V43">
            <v>0</v>
          </cell>
          <cell r="W43">
            <v>73226</v>
          </cell>
          <cell r="X43">
            <v>1211191</v>
          </cell>
          <cell r="Y43">
            <v>0</v>
          </cell>
          <cell r="Z43">
            <v>0</v>
          </cell>
          <cell r="AA43">
            <v>0</v>
          </cell>
          <cell r="AB43">
            <v>0</v>
          </cell>
          <cell r="AC43">
            <v>1211191</v>
          </cell>
          <cell r="AE43">
            <v>458</v>
          </cell>
          <cell r="AF43">
            <v>0</v>
          </cell>
          <cell r="AG43">
            <v>0</v>
          </cell>
          <cell r="AH43">
            <v>0</v>
          </cell>
          <cell r="AI43">
            <v>0</v>
          </cell>
          <cell r="AJ43">
            <v>0</v>
          </cell>
          <cell r="AL43">
            <v>458</v>
          </cell>
          <cell r="AM43">
            <v>0</v>
          </cell>
          <cell r="AN43">
            <v>0</v>
          </cell>
          <cell r="AO43">
            <v>0</v>
          </cell>
          <cell r="AP43">
            <v>0</v>
          </cell>
          <cell r="AQ43">
            <v>0</v>
          </cell>
          <cell r="AR43">
            <v>0</v>
          </cell>
          <cell r="AS43">
            <v>0</v>
          </cell>
          <cell r="AT43">
            <v>0</v>
          </cell>
          <cell r="AU43">
            <v>0</v>
          </cell>
          <cell r="AV43">
            <v>0</v>
          </cell>
          <cell r="AX43">
            <v>458</v>
          </cell>
          <cell r="AY43">
            <v>0</v>
          </cell>
          <cell r="AZ43">
            <v>0</v>
          </cell>
          <cell r="BA43">
            <v>0</v>
          </cell>
          <cell r="BB43">
            <v>0</v>
          </cell>
          <cell r="BC43">
            <v>0</v>
          </cell>
        </row>
        <row r="44">
          <cell r="A44">
            <v>463</v>
          </cell>
          <cell r="B44" t="str">
            <v>KIPP ACADEMY BOSTON</v>
          </cell>
          <cell r="C44">
            <v>588</v>
          </cell>
          <cell r="D44">
            <v>6.0000000000000009</v>
          </cell>
          <cell r="E44">
            <v>0</v>
          </cell>
          <cell r="F44">
            <v>0</v>
          </cell>
          <cell r="G44">
            <v>594</v>
          </cell>
          <cell r="I44">
            <v>10380451</v>
          </cell>
          <cell r="J44">
            <v>0</v>
          </cell>
          <cell r="K44">
            <v>525096</v>
          </cell>
          <cell r="L44">
            <v>10905547</v>
          </cell>
          <cell r="M44">
            <v>0</v>
          </cell>
          <cell r="N44">
            <v>463</v>
          </cell>
          <cell r="O44">
            <v>594</v>
          </cell>
          <cell r="P44">
            <v>6.0000000000000009</v>
          </cell>
          <cell r="Q44">
            <v>0</v>
          </cell>
          <cell r="R44">
            <v>10380451</v>
          </cell>
          <cell r="S44">
            <v>0</v>
          </cell>
          <cell r="T44">
            <v>0</v>
          </cell>
          <cell r="U44">
            <v>10380451</v>
          </cell>
          <cell r="V44">
            <v>0</v>
          </cell>
          <cell r="W44">
            <v>525096</v>
          </cell>
          <cell r="X44">
            <v>10905547</v>
          </cell>
          <cell r="Y44">
            <v>0</v>
          </cell>
          <cell r="Z44">
            <v>0</v>
          </cell>
          <cell r="AA44">
            <v>0</v>
          </cell>
          <cell r="AB44">
            <v>0</v>
          </cell>
          <cell r="AC44">
            <v>10905547</v>
          </cell>
          <cell r="AE44">
            <v>463</v>
          </cell>
          <cell r="AF44">
            <v>0</v>
          </cell>
          <cell r="AG44">
            <v>0</v>
          </cell>
          <cell r="AH44">
            <v>0</v>
          </cell>
          <cell r="AI44">
            <v>0</v>
          </cell>
          <cell r="AJ44">
            <v>0</v>
          </cell>
          <cell r="AL44">
            <v>463</v>
          </cell>
          <cell r="AM44">
            <v>0</v>
          </cell>
          <cell r="AN44">
            <v>0</v>
          </cell>
          <cell r="AO44">
            <v>0</v>
          </cell>
          <cell r="AP44">
            <v>0</v>
          </cell>
          <cell r="AQ44">
            <v>0</v>
          </cell>
          <cell r="AR44">
            <v>0</v>
          </cell>
          <cell r="AS44">
            <v>0</v>
          </cell>
          <cell r="AT44">
            <v>0</v>
          </cell>
          <cell r="AU44">
            <v>0</v>
          </cell>
          <cell r="AV44">
            <v>0</v>
          </cell>
          <cell r="AX44">
            <v>463</v>
          </cell>
          <cell r="AY44">
            <v>0</v>
          </cell>
          <cell r="AZ44">
            <v>0</v>
          </cell>
          <cell r="BA44">
            <v>0</v>
          </cell>
          <cell r="BB44">
            <v>0</v>
          </cell>
          <cell r="BC44">
            <v>0</v>
          </cell>
        </row>
        <row r="45">
          <cell r="A45">
            <v>464</v>
          </cell>
          <cell r="B45" t="str">
            <v>MARBLEHEAD COMMUNITY</v>
          </cell>
          <cell r="C45">
            <v>230</v>
          </cell>
          <cell r="D45"/>
          <cell r="E45">
            <v>0</v>
          </cell>
          <cell r="F45">
            <v>1.2667106251548654</v>
          </cell>
          <cell r="G45">
            <v>226</v>
          </cell>
          <cell r="I45">
            <v>2993225</v>
          </cell>
          <cell r="J45">
            <v>0</v>
          </cell>
          <cell r="K45">
            <v>201818</v>
          </cell>
          <cell r="L45">
            <v>3195043</v>
          </cell>
          <cell r="M45">
            <v>0</v>
          </cell>
          <cell r="N45">
            <v>464</v>
          </cell>
          <cell r="O45">
            <v>226</v>
          </cell>
          <cell r="P45">
            <v>0</v>
          </cell>
          <cell r="Q45">
            <v>0</v>
          </cell>
          <cell r="R45">
            <v>2993225</v>
          </cell>
          <cell r="S45">
            <v>16819</v>
          </cell>
          <cell r="T45">
            <v>0</v>
          </cell>
          <cell r="U45">
            <v>2976406</v>
          </cell>
          <cell r="V45">
            <v>0</v>
          </cell>
          <cell r="W45">
            <v>200685</v>
          </cell>
          <cell r="X45">
            <v>3177091</v>
          </cell>
          <cell r="Y45">
            <v>16819</v>
          </cell>
          <cell r="Z45">
            <v>0</v>
          </cell>
          <cell r="AA45">
            <v>1133</v>
          </cell>
          <cell r="AB45">
            <v>17952</v>
          </cell>
          <cell r="AC45">
            <v>3195043</v>
          </cell>
          <cell r="AE45">
            <v>464</v>
          </cell>
          <cell r="AF45">
            <v>1.2667106251548654</v>
          </cell>
          <cell r="AG45">
            <v>16819</v>
          </cell>
          <cell r="AH45">
            <v>0</v>
          </cell>
          <cell r="AI45">
            <v>1133</v>
          </cell>
          <cell r="AJ45">
            <v>17952</v>
          </cell>
          <cell r="AL45">
            <v>464</v>
          </cell>
          <cell r="AM45">
            <v>0</v>
          </cell>
          <cell r="AN45">
            <v>0</v>
          </cell>
          <cell r="AO45">
            <v>0</v>
          </cell>
          <cell r="AP45">
            <v>0</v>
          </cell>
          <cell r="AQ45">
            <v>0</v>
          </cell>
          <cell r="AR45">
            <v>0</v>
          </cell>
          <cell r="AS45">
            <v>0</v>
          </cell>
          <cell r="AT45">
            <v>0</v>
          </cell>
          <cell r="AU45">
            <v>0</v>
          </cell>
          <cell r="AV45">
            <v>0</v>
          </cell>
          <cell r="AX45">
            <v>464</v>
          </cell>
          <cell r="AY45">
            <v>0</v>
          </cell>
          <cell r="AZ45">
            <v>0</v>
          </cell>
          <cell r="BA45">
            <v>0</v>
          </cell>
          <cell r="BB45">
            <v>0</v>
          </cell>
          <cell r="BC45">
            <v>0</v>
          </cell>
        </row>
        <row r="46">
          <cell r="A46">
            <v>466</v>
          </cell>
          <cell r="B46" t="str">
            <v>MARTHA'S VINEYARD</v>
          </cell>
          <cell r="C46">
            <v>180</v>
          </cell>
          <cell r="D46">
            <v>2</v>
          </cell>
          <cell r="E46">
            <v>0</v>
          </cell>
          <cell r="F46">
            <v>2.9670329670329672</v>
          </cell>
          <cell r="G46">
            <v>182</v>
          </cell>
          <cell r="I46">
            <v>4257559.8177076913</v>
          </cell>
          <cell r="J46">
            <v>0</v>
          </cell>
          <cell r="K46">
            <v>160706</v>
          </cell>
          <cell r="L46">
            <v>4418265.8177076913</v>
          </cell>
          <cell r="M46">
            <v>0</v>
          </cell>
          <cell r="N46">
            <v>466</v>
          </cell>
          <cell r="O46">
            <v>182</v>
          </cell>
          <cell r="P46">
            <v>2</v>
          </cell>
          <cell r="Q46">
            <v>0</v>
          </cell>
          <cell r="R46">
            <v>4810846</v>
          </cell>
          <cell r="S46">
            <v>88729</v>
          </cell>
          <cell r="T46">
            <v>553284.05510759051</v>
          </cell>
          <cell r="U46">
            <v>4168832.9448924055</v>
          </cell>
          <cell r="V46">
            <v>0</v>
          </cell>
          <cell r="W46">
            <v>158057</v>
          </cell>
          <cell r="X46">
            <v>4326889.9448924055</v>
          </cell>
          <cell r="Y46">
            <v>88729</v>
          </cell>
          <cell r="Z46">
            <v>0</v>
          </cell>
          <cell r="AA46">
            <v>2649</v>
          </cell>
          <cell r="AB46">
            <v>91378</v>
          </cell>
          <cell r="AC46">
            <v>4418267.9448924055</v>
          </cell>
          <cell r="AE46">
            <v>466</v>
          </cell>
          <cell r="AF46">
            <v>2.9670329670329672</v>
          </cell>
          <cell r="AG46">
            <v>88729</v>
          </cell>
          <cell r="AH46">
            <v>0</v>
          </cell>
          <cell r="AI46">
            <v>2649</v>
          </cell>
          <cell r="AJ46">
            <v>91378</v>
          </cell>
          <cell r="AL46">
            <v>466</v>
          </cell>
          <cell r="AM46">
            <v>0</v>
          </cell>
          <cell r="AN46">
            <v>12507.19613625067</v>
          </cell>
          <cell r="AO46">
            <v>0</v>
          </cell>
          <cell r="AP46">
            <v>440</v>
          </cell>
          <cell r="AQ46">
            <v>12947.19613625067</v>
          </cell>
          <cell r="AR46">
            <v>-12509.323320969008</v>
          </cell>
          <cell r="AS46">
            <v>0</v>
          </cell>
          <cell r="AT46">
            <v>-440</v>
          </cell>
          <cell r="AU46">
            <v>-12949.323320969008</v>
          </cell>
          <cell r="AV46">
            <v>-2.1271847183379577</v>
          </cell>
          <cell r="AX46">
            <v>466</v>
          </cell>
          <cell r="AY46">
            <v>-0.62100281806746693</v>
          </cell>
          <cell r="AZ46">
            <v>-12509.323320969008</v>
          </cell>
          <cell r="BA46">
            <v>0</v>
          </cell>
          <cell r="BB46">
            <v>-440</v>
          </cell>
          <cell r="BC46">
            <v>-12949.323320969008</v>
          </cell>
        </row>
        <row r="47">
          <cell r="A47">
            <v>469</v>
          </cell>
          <cell r="B47" t="str">
            <v>MATCH</v>
          </cell>
          <cell r="C47">
            <v>1249</v>
          </cell>
          <cell r="D47"/>
          <cell r="E47">
            <v>0</v>
          </cell>
          <cell r="F47">
            <v>0</v>
          </cell>
          <cell r="G47">
            <v>1218</v>
          </cell>
          <cell r="I47">
            <v>21618340</v>
          </cell>
          <cell r="J47">
            <v>0</v>
          </cell>
          <cell r="K47">
            <v>1087674</v>
          </cell>
          <cell r="L47">
            <v>22706014</v>
          </cell>
          <cell r="M47">
            <v>0</v>
          </cell>
          <cell r="N47">
            <v>469</v>
          </cell>
          <cell r="O47">
            <v>1218</v>
          </cell>
          <cell r="P47">
            <v>0</v>
          </cell>
          <cell r="Q47">
            <v>0</v>
          </cell>
          <cell r="R47">
            <v>21618340</v>
          </cell>
          <cell r="S47">
            <v>0</v>
          </cell>
          <cell r="T47">
            <v>0</v>
          </cell>
          <cell r="U47">
            <v>21618340</v>
          </cell>
          <cell r="V47">
            <v>0</v>
          </cell>
          <cell r="W47">
            <v>1087674</v>
          </cell>
          <cell r="X47">
            <v>22706014</v>
          </cell>
          <cell r="Y47">
            <v>0</v>
          </cell>
          <cell r="Z47">
            <v>0</v>
          </cell>
          <cell r="AA47">
            <v>0</v>
          </cell>
          <cell r="AB47">
            <v>0</v>
          </cell>
          <cell r="AC47">
            <v>22706014</v>
          </cell>
          <cell r="AE47">
            <v>469</v>
          </cell>
          <cell r="AF47">
            <v>0</v>
          </cell>
          <cell r="AG47">
            <v>0</v>
          </cell>
          <cell r="AH47">
            <v>0</v>
          </cell>
          <cell r="AI47">
            <v>0</v>
          </cell>
          <cell r="AJ47">
            <v>0</v>
          </cell>
          <cell r="AL47">
            <v>469</v>
          </cell>
          <cell r="AM47">
            <v>0</v>
          </cell>
          <cell r="AN47">
            <v>0</v>
          </cell>
          <cell r="AO47">
            <v>0</v>
          </cell>
          <cell r="AP47">
            <v>0</v>
          </cell>
          <cell r="AQ47">
            <v>0</v>
          </cell>
          <cell r="AR47">
            <v>0</v>
          </cell>
          <cell r="AS47">
            <v>0</v>
          </cell>
          <cell r="AT47">
            <v>0</v>
          </cell>
          <cell r="AU47">
            <v>0</v>
          </cell>
          <cell r="AV47">
            <v>0</v>
          </cell>
          <cell r="AX47">
            <v>469</v>
          </cell>
          <cell r="AY47">
            <v>0</v>
          </cell>
          <cell r="AZ47">
            <v>0</v>
          </cell>
          <cell r="BA47">
            <v>0</v>
          </cell>
          <cell r="BB47">
            <v>0</v>
          </cell>
          <cell r="BC47">
            <v>0</v>
          </cell>
        </row>
        <row r="48">
          <cell r="A48">
            <v>470</v>
          </cell>
          <cell r="B48" t="str">
            <v>MYSTIC VALLEY REGIONAL</v>
          </cell>
          <cell r="C48">
            <v>1622</v>
          </cell>
          <cell r="D48"/>
          <cell r="E48">
            <v>0</v>
          </cell>
          <cell r="F48">
            <v>47.142140050731157</v>
          </cell>
          <cell r="G48">
            <v>1575</v>
          </cell>
          <cell r="I48">
            <v>18179256</v>
          </cell>
          <cell r="J48">
            <v>68694</v>
          </cell>
          <cell r="K48">
            <v>1406475</v>
          </cell>
          <cell r="L48">
            <v>19654425</v>
          </cell>
          <cell r="M48">
            <v>0</v>
          </cell>
          <cell r="N48">
            <v>470</v>
          </cell>
          <cell r="O48">
            <v>1575</v>
          </cell>
          <cell r="P48">
            <v>0</v>
          </cell>
          <cell r="Q48">
            <v>0</v>
          </cell>
          <cell r="R48">
            <v>18179256</v>
          </cell>
          <cell r="S48">
            <v>503687</v>
          </cell>
          <cell r="T48">
            <v>0</v>
          </cell>
          <cell r="U48">
            <v>17675569</v>
          </cell>
          <cell r="V48">
            <v>0</v>
          </cell>
          <cell r="W48">
            <v>1364358</v>
          </cell>
          <cell r="X48">
            <v>19039927</v>
          </cell>
          <cell r="Y48">
            <v>503687</v>
          </cell>
          <cell r="Z48">
            <v>0</v>
          </cell>
          <cell r="AA48">
            <v>42117</v>
          </cell>
          <cell r="AB48">
            <v>545804</v>
          </cell>
          <cell r="AC48">
            <v>19585731</v>
          </cell>
          <cell r="AE48">
            <v>470</v>
          </cell>
          <cell r="AF48">
            <v>47.142140050731157</v>
          </cell>
          <cell r="AG48">
            <v>503687</v>
          </cell>
          <cell r="AH48">
            <v>0</v>
          </cell>
          <cell r="AI48">
            <v>42117</v>
          </cell>
          <cell r="AJ48">
            <v>545804</v>
          </cell>
          <cell r="AL48">
            <v>470</v>
          </cell>
          <cell r="AM48">
            <v>0</v>
          </cell>
          <cell r="AN48">
            <v>345558.68497762084</v>
          </cell>
          <cell r="AO48">
            <v>3653</v>
          </cell>
          <cell r="AP48">
            <v>29109</v>
          </cell>
          <cell r="AQ48">
            <v>378320.68497762084</v>
          </cell>
          <cell r="AR48">
            <v>-345558.68497762154</v>
          </cell>
          <cell r="AS48">
            <v>-3653</v>
          </cell>
          <cell r="AT48">
            <v>-29109</v>
          </cell>
          <cell r="AU48">
            <v>-378320.68497762154</v>
          </cell>
          <cell r="AV48">
            <v>-6.9849193096160889E-10</v>
          </cell>
          <cell r="AX48">
            <v>470</v>
          </cell>
          <cell r="AY48">
            <v>-32.641219171895031</v>
          </cell>
          <cell r="AZ48">
            <v>-345558.68497762154</v>
          </cell>
          <cell r="BA48">
            <v>-3653</v>
          </cell>
          <cell r="BB48">
            <v>-29109</v>
          </cell>
          <cell r="BC48">
            <v>-378320.68497762154</v>
          </cell>
        </row>
        <row r="49">
          <cell r="A49">
            <v>474</v>
          </cell>
          <cell r="B49" t="str">
            <v>SIZER SCHOOL, A NORTH CENTRAL CHARTER ESSENTIAL SCHOOL</v>
          </cell>
          <cell r="C49">
            <v>400</v>
          </cell>
          <cell r="D49"/>
          <cell r="E49">
            <v>0</v>
          </cell>
          <cell r="F49">
            <v>0</v>
          </cell>
          <cell r="G49">
            <v>369</v>
          </cell>
          <cell r="I49">
            <v>4358841</v>
          </cell>
          <cell r="J49">
            <v>0</v>
          </cell>
          <cell r="K49">
            <v>329517</v>
          </cell>
          <cell r="L49">
            <v>4688358</v>
          </cell>
          <cell r="M49">
            <v>0</v>
          </cell>
          <cell r="N49">
            <v>474</v>
          </cell>
          <cell r="O49">
            <v>369</v>
          </cell>
          <cell r="P49">
            <v>0</v>
          </cell>
          <cell r="Q49">
            <v>0</v>
          </cell>
          <cell r="R49">
            <v>4358841</v>
          </cell>
          <cell r="S49">
            <v>0</v>
          </cell>
          <cell r="T49">
            <v>0</v>
          </cell>
          <cell r="U49">
            <v>4358841</v>
          </cell>
          <cell r="V49">
            <v>0</v>
          </cell>
          <cell r="W49">
            <v>329517</v>
          </cell>
          <cell r="X49">
            <v>4688358</v>
          </cell>
          <cell r="Y49">
            <v>0</v>
          </cell>
          <cell r="Z49">
            <v>0</v>
          </cell>
          <cell r="AA49">
            <v>0</v>
          </cell>
          <cell r="AB49">
            <v>0</v>
          </cell>
          <cell r="AC49">
            <v>4688358</v>
          </cell>
          <cell r="AE49">
            <v>474</v>
          </cell>
          <cell r="AF49">
            <v>0</v>
          </cell>
          <cell r="AG49">
            <v>0</v>
          </cell>
          <cell r="AH49">
            <v>0</v>
          </cell>
          <cell r="AI49">
            <v>0</v>
          </cell>
          <cell r="AJ49">
            <v>0</v>
          </cell>
          <cell r="AL49">
            <v>474</v>
          </cell>
          <cell r="AM49">
            <v>0</v>
          </cell>
          <cell r="AN49">
            <v>0</v>
          </cell>
          <cell r="AO49">
            <v>0</v>
          </cell>
          <cell r="AP49">
            <v>0</v>
          </cell>
          <cell r="AQ49">
            <v>0</v>
          </cell>
          <cell r="AR49">
            <v>0</v>
          </cell>
          <cell r="AS49">
            <v>0</v>
          </cell>
          <cell r="AT49">
            <v>0</v>
          </cell>
          <cell r="AU49">
            <v>0</v>
          </cell>
          <cell r="AV49">
            <v>0</v>
          </cell>
          <cell r="AX49">
            <v>474</v>
          </cell>
          <cell r="AY49">
            <v>0</v>
          </cell>
          <cell r="AZ49">
            <v>0</v>
          </cell>
          <cell r="BA49">
            <v>0</v>
          </cell>
          <cell r="BB49">
            <v>0</v>
          </cell>
          <cell r="BC49">
            <v>0</v>
          </cell>
        </row>
        <row r="50">
          <cell r="A50">
            <v>478</v>
          </cell>
          <cell r="B50" t="str">
            <v>FRANCIS W. PARKER CHARTER ESSENTIAL</v>
          </cell>
          <cell r="C50">
            <v>400</v>
          </cell>
          <cell r="D50"/>
          <cell r="E50">
            <v>0</v>
          </cell>
          <cell r="F50">
            <v>0</v>
          </cell>
          <cell r="G50">
            <v>397</v>
          </cell>
          <cell r="I50">
            <v>5230346</v>
          </cell>
          <cell r="J50">
            <v>0</v>
          </cell>
          <cell r="K50">
            <v>354521</v>
          </cell>
          <cell r="L50">
            <v>5584867</v>
          </cell>
          <cell r="M50">
            <v>0</v>
          </cell>
          <cell r="N50">
            <v>478</v>
          </cell>
          <cell r="O50">
            <v>397</v>
          </cell>
          <cell r="P50">
            <v>0</v>
          </cell>
          <cell r="Q50">
            <v>0</v>
          </cell>
          <cell r="R50">
            <v>5230346</v>
          </cell>
          <cell r="S50">
            <v>0</v>
          </cell>
          <cell r="T50">
            <v>0</v>
          </cell>
          <cell r="U50">
            <v>5230346</v>
          </cell>
          <cell r="V50">
            <v>0</v>
          </cell>
          <cell r="W50">
            <v>354521</v>
          </cell>
          <cell r="X50">
            <v>5584867</v>
          </cell>
          <cell r="Y50">
            <v>0</v>
          </cell>
          <cell r="Z50">
            <v>0</v>
          </cell>
          <cell r="AA50">
            <v>0</v>
          </cell>
          <cell r="AB50">
            <v>0</v>
          </cell>
          <cell r="AC50">
            <v>5584867</v>
          </cell>
          <cell r="AE50">
            <v>478</v>
          </cell>
          <cell r="AF50">
            <v>0</v>
          </cell>
          <cell r="AG50">
            <v>0</v>
          </cell>
          <cell r="AH50">
            <v>0</v>
          </cell>
          <cell r="AI50">
            <v>0</v>
          </cell>
          <cell r="AJ50">
            <v>0</v>
          </cell>
          <cell r="AL50">
            <v>478</v>
          </cell>
          <cell r="AM50">
            <v>0</v>
          </cell>
          <cell r="AN50">
            <v>0</v>
          </cell>
          <cell r="AO50">
            <v>0</v>
          </cell>
          <cell r="AP50">
            <v>0</v>
          </cell>
          <cell r="AQ50">
            <v>0</v>
          </cell>
          <cell r="AR50">
            <v>0</v>
          </cell>
          <cell r="AS50">
            <v>0</v>
          </cell>
          <cell r="AT50">
            <v>0</v>
          </cell>
          <cell r="AU50">
            <v>0</v>
          </cell>
          <cell r="AV50">
            <v>0</v>
          </cell>
          <cell r="AX50">
            <v>478</v>
          </cell>
          <cell r="AY50">
            <v>0</v>
          </cell>
          <cell r="AZ50">
            <v>0</v>
          </cell>
          <cell r="BA50">
            <v>0</v>
          </cell>
          <cell r="BB50">
            <v>0</v>
          </cell>
          <cell r="BC50">
            <v>0</v>
          </cell>
        </row>
        <row r="51">
          <cell r="A51">
            <v>479</v>
          </cell>
          <cell r="B51" t="str">
            <v>PIONEER VALLEY PERFORMING ARTS</v>
          </cell>
          <cell r="C51">
            <v>400</v>
          </cell>
          <cell r="D51"/>
          <cell r="E51">
            <v>0</v>
          </cell>
          <cell r="F51">
            <v>0</v>
          </cell>
          <cell r="G51">
            <v>400</v>
          </cell>
          <cell r="I51">
            <v>5540265</v>
          </cell>
          <cell r="J51">
            <v>0</v>
          </cell>
          <cell r="K51">
            <v>357200</v>
          </cell>
          <cell r="L51">
            <v>5897465</v>
          </cell>
          <cell r="M51">
            <v>0</v>
          </cell>
          <cell r="N51">
            <v>479</v>
          </cell>
          <cell r="O51">
            <v>400</v>
          </cell>
          <cell r="P51">
            <v>0</v>
          </cell>
          <cell r="Q51">
            <v>0</v>
          </cell>
          <cell r="R51">
            <v>5540265</v>
          </cell>
          <cell r="S51">
            <v>0</v>
          </cell>
          <cell r="T51">
            <v>0</v>
          </cell>
          <cell r="U51">
            <v>5540265</v>
          </cell>
          <cell r="V51">
            <v>0</v>
          </cell>
          <cell r="W51">
            <v>357200</v>
          </cell>
          <cell r="X51">
            <v>5897465</v>
          </cell>
          <cell r="Y51">
            <v>0</v>
          </cell>
          <cell r="Z51">
            <v>0</v>
          </cell>
          <cell r="AA51">
            <v>0</v>
          </cell>
          <cell r="AB51">
            <v>0</v>
          </cell>
          <cell r="AC51">
            <v>5897465</v>
          </cell>
          <cell r="AE51">
            <v>479</v>
          </cell>
          <cell r="AF51">
            <v>0</v>
          </cell>
          <cell r="AG51">
            <v>0</v>
          </cell>
          <cell r="AH51">
            <v>0</v>
          </cell>
          <cell r="AI51">
            <v>0</v>
          </cell>
          <cell r="AJ51">
            <v>0</v>
          </cell>
          <cell r="AL51">
            <v>479</v>
          </cell>
          <cell r="AM51">
            <v>0</v>
          </cell>
          <cell r="AN51">
            <v>0</v>
          </cell>
          <cell r="AO51">
            <v>0</v>
          </cell>
          <cell r="AP51">
            <v>0</v>
          </cell>
          <cell r="AQ51">
            <v>0</v>
          </cell>
          <cell r="AR51">
            <v>0</v>
          </cell>
          <cell r="AS51">
            <v>0</v>
          </cell>
          <cell r="AT51">
            <v>0</v>
          </cell>
          <cell r="AU51">
            <v>0</v>
          </cell>
          <cell r="AV51">
            <v>0</v>
          </cell>
          <cell r="AX51">
            <v>479</v>
          </cell>
          <cell r="AY51">
            <v>0</v>
          </cell>
          <cell r="AZ51">
            <v>0</v>
          </cell>
          <cell r="BA51">
            <v>0</v>
          </cell>
          <cell r="BB51">
            <v>0</v>
          </cell>
          <cell r="BC51">
            <v>0</v>
          </cell>
        </row>
        <row r="52">
          <cell r="A52">
            <v>481</v>
          </cell>
          <cell r="B52" t="str">
            <v>BOSTON RENAISSANCE</v>
          </cell>
          <cell r="C52">
            <v>944</v>
          </cell>
          <cell r="D52">
            <v>10</v>
          </cell>
          <cell r="E52">
            <v>0</v>
          </cell>
          <cell r="F52">
            <v>0</v>
          </cell>
          <cell r="G52">
            <v>954</v>
          </cell>
          <cell r="I52">
            <v>15179905</v>
          </cell>
          <cell r="J52">
            <v>0</v>
          </cell>
          <cell r="K52">
            <v>843336</v>
          </cell>
          <cell r="L52">
            <v>16023241</v>
          </cell>
          <cell r="M52">
            <v>0</v>
          </cell>
          <cell r="N52">
            <v>481</v>
          </cell>
          <cell r="O52">
            <v>954</v>
          </cell>
          <cell r="P52">
            <v>10</v>
          </cell>
          <cell r="Q52">
            <v>0</v>
          </cell>
          <cell r="R52">
            <v>15179905</v>
          </cell>
          <cell r="S52">
            <v>0</v>
          </cell>
          <cell r="T52">
            <v>0</v>
          </cell>
          <cell r="U52">
            <v>15179905</v>
          </cell>
          <cell r="V52">
            <v>0</v>
          </cell>
          <cell r="W52">
            <v>843336</v>
          </cell>
          <cell r="X52">
            <v>16023241</v>
          </cell>
          <cell r="Y52">
            <v>0</v>
          </cell>
          <cell r="Z52">
            <v>0</v>
          </cell>
          <cell r="AA52">
            <v>0</v>
          </cell>
          <cell r="AB52">
            <v>0</v>
          </cell>
          <cell r="AC52">
            <v>16023241</v>
          </cell>
          <cell r="AE52">
            <v>481</v>
          </cell>
          <cell r="AF52">
            <v>0</v>
          </cell>
          <cell r="AG52">
            <v>0</v>
          </cell>
          <cell r="AH52">
            <v>0</v>
          </cell>
          <cell r="AI52">
            <v>0</v>
          </cell>
          <cell r="AJ52">
            <v>0</v>
          </cell>
          <cell r="AL52">
            <v>481</v>
          </cell>
          <cell r="AM52">
            <v>0</v>
          </cell>
          <cell r="AN52">
            <v>0</v>
          </cell>
          <cell r="AO52">
            <v>0</v>
          </cell>
          <cell r="AP52">
            <v>0</v>
          </cell>
          <cell r="AQ52">
            <v>0</v>
          </cell>
          <cell r="AR52">
            <v>0</v>
          </cell>
          <cell r="AS52">
            <v>0</v>
          </cell>
          <cell r="AT52">
            <v>0</v>
          </cell>
          <cell r="AU52">
            <v>0</v>
          </cell>
          <cell r="AV52">
            <v>0</v>
          </cell>
          <cell r="AX52">
            <v>481</v>
          </cell>
          <cell r="AY52">
            <v>0</v>
          </cell>
          <cell r="AZ52">
            <v>0</v>
          </cell>
          <cell r="BA52">
            <v>0</v>
          </cell>
          <cell r="BB52">
            <v>0</v>
          </cell>
          <cell r="BC52">
            <v>0</v>
          </cell>
        </row>
        <row r="53">
          <cell r="A53">
            <v>482</v>
          </cell>
          <cell r="B53" t="str">
            <v>RIVER VALLEY</v>
          </cell>
          <cell r="C53">
            <v>288</v>
          </cell>
          <cell r="D53"/>
          <cell r="E53">
            <v>0</v>
          </cell>
          <cell r="F53">
            <v>0</v>
          </cell>
          <cell r="G53">
            <v>288</v>
          </cell>
          <cell r="I53">
            <v>3938229</v>
          </cell>
          <cell r="J53">
            <v>0</v>
          </cell>
          <cell r="K53">
            <v>257184</v>
          </cell>
          <cell r="L53">
            <v>4195413</v>
          </cell>
          <cell r="M53">
            <v>0</v>
          </cell>
          <cell r="N53">
            <v>482</v>
          </cell>
          <cell r="O53">
            <v>288</v>
          </cell>
          <cell r="P53">
            <v>0</v>
          </cell>
          <cell r="Q53">
            <v>0</v>
          </cell>
          <cell r="R53">
            <v>3938229</v>
          </cell>
          <cell r="S53">
            <v>0</v>
          </cell>
          <cell r="T53">
            <v>0</v>
          </cell>
          <cell r="U53">
            <v>3938229</v>
          </cell>
          <cell r="V53">
            <v>0</v>
          </cell>
          <cell r="W53">
            <v>257184</v>
          </cell>
          <cell r="X53">
            <v>4195413</v>
          </cell>
          <cell r="Y53">
            <v>0</v>
          </cell>
          <cell r="Z53">
            <v>0</v>
          </cell>
          <cell r="AA53">
            <v>0</v>
          </cell>
          <cell r="AB53">
            <v>0</v>
          </cell>
          <cell r="AC53">
            <v>4195413</v>
          </cell>
          <cell r="AE53">
            <v>482</v>
          </cell>
          <cell r="AF53">
            <v>0</v>
          </cell>
          <cell r="AG53">
            <v>0</v>
          </cell>
          <cell r="AH53">
            <v>0</v>
          </cell>
          <cell r="AI53">
            <v>0</v>
          </cell>
          <cell r="AJ53">
            <v>0</v>
          </cell>
          <cell r="AL53">
            <v>482</v>
          </cell>
          <cell r="AM53">
            <v>0</v>
          </cell>
          <cell r="AN53">
            <v>0</v>
          </cell>
          <cell r="AO53">
            <v>0</v>
          </cell>
          <cell r="AP53">
            <v>0</v>
          </cell>
          <cell r="AQ53">
            <v>0</v>
          </cell>
          <cell r="AR53">
            <v>0</v>
          </cell>
          <cell r="AS53">
            <v>0</v>
          </cell>
          <cell r="AT53">
            <v>0</v>
          </cell>
          <cell r="AU53">
            <v>0</v>
          </cell>
          <cell r="AV53">
            <v>0</v>
          </cell>
          <cell r="AX53">
            <v>482</v>
          </cell>
          <cell r="AY53">
            <v>0</v>
          </cell>
          <cell r="AZ53">
            <v>0</v>
          </cell>
          <cell r="BA53">
            <v>0</v>
          </cell>
          <cell r="BB53">
            <v>0</v>
          </cell>
          <cell r="BC53">
            <v>0</v>
          </cell>
        </row>
        <row r="54">
          <cell r="A54">
            <v>483</v>
          </cell>
          <cell r="B54" t="str">
            <v>RISING TIDE</v>
          </cell>
          <cell r="C54">
            <v>700</v>
          </cell>
          <cell r="D54"/>
          <cell r="E54">
            <v>0</v>
          </cell>
          <cell r="F54">
            <v>0</v>
          </cell>
          <cell r="G54">
            <v>656</v>
          </cell>
          <cell r="I54">
            <v>8633931</v>
          </cell>
          <cell r="J54">
            <v>0</v>
          </cell>
          <cell r="K54">
            <v>585808</v>
          </cell>
          <cell r="L54">
            <v>9219739</v>
          </cell>
          <cell r="M54">
            <v>0</v>
          </cell>
          <cell r="N54">
            <v>483</v>
          </cell>
          <cell r="O54">
            <v>656</v>
          </cell>
          <cell r="P54">
            <v>0</v>
          </cell>
          <cell r="Q54">
            <v>0</v>
          </cell>
          <cell r="R54">
            <v>8633931</v>
          </cell>
          <cell r="S54">
            <v>0</v>
          </cell>
          <cell r="T54">
            <v>0</v>
          </cell>
          <cell r="U54">
            <v>8633931</v>
          </cell>
          <cell r="V54">
            <v>0</v>
          </cell>
          <cell r="W54">
            <v>585808</v>
          </cell>
          <cell r="X54">
            <v>9219739</v>
          </cell>
          <cell r="Y54">
            <v>0</v>
          </cell>
          <cell r="Z54">
            <v>0</v>
          </cell>
          <cell r="AA54">
            <v>0</v>
          </cell>
          <cell r="AB54">
            <v>0</v>
          </cell>
          <cell r="AC54">
            <v>9219739</v>
          </cell>
          <cell r="AE54">
            <v>483</v>
          </cell>
          <cell r="AF54">
            <v>0</v>
          </cell>
          <cell r="AG54">
            <v>0</v>
          </cell>
          <cell r="AH54">
            <v>0</v>
          </cell>
          <cell r="AI54">
            <v>0</v>
          </cell>
          <cell r="AJ54">
            <v>0</v>
          </cell>
          <cell r="AL54">
            <v>483</v>
          </cell>
          <cell r="AM54">
            <v>0</v>
          </cell>
          <cell r="AN54">
            <v>0</v>
          </cell>
          <cell r="AO54">
            <v>0</v>
          </cell>
          <cell r="AP54">
            <v>0</v>
          </cell>
          <cell r="AQ54">
            <v>0</v>
          </cell>
          <cell r="AR54">
            <v>0</v>
          </cell>
          <cell r="AS54">
            <v>0</v>
          </cell>
          <cell r="AT54">
            <v>0</v>
          </cell>
          <cell r="AU54">
            <v>0</v>
          </cell>
          <cell r="AV54">
            <v>0</v>
          </cell>
          <cell r="AX54">
            <v>483</v>
          </cell>
          <cell r="AY54">
            <v>0</v>
          </cell>
          <cell r="AZ54">
            <v>0</v>
          </cell>
          <cell r="BA54">
            <v>0</v>
          </cell>
          <cell r="BB54">
            <v>0</v>
          </cell>
          <cell r="BC54">
            <v>0</v>
          </cell>
        </row>
        <row r="55">
          <cell r="A55">
            <v>484</v>
          </cell>
          <cell r="B55" t="str">
            <v>ROXBURY PREPARATORY</v>
          </cell>
          <cell r="C55">
            <v>1700</v>
          </cell>
          <cell r="D55"/>
          <cell r="E55">
            <v>0</v>
          </cell>
          <cell r="F55">
            <v>0</v>
          </cell>
          <cell r="G55">
            <v>1518</v>
          </cell>
          <cell r="I55">
            <v>26262211</v>
          </cell>
          <cell r="J55">
            <v>0</v>
          </cell>
          <cell r="K55">
            <v>1355574</v>
          </cell>
          <cell r="L55">
            <v>27617785</v>
          </cell>
          <cell r="M55">
            <v>0</v>
          </cell>
          <cell r="N55">
            <v>484</v>
          </cell>
          <cell r="O55">
            <v>1518</v>
          </cell>
          <cell r="P55">
            <v>0</v>
          </cell>
          <cell r="Q55">
            <v>0</v>
          </cell>
          <cell r="R55">
            <v>26262211</v>
          </cell>
          <cell r="S55">
            <v>0</v>
          </cell>
          <cell r="T55">
            <v>0</v>
          </cell>
          <cell r="U55">
            <v>26262211</v>
          </cell>
          <cell r="V55">
            <v>0</v>
          </cell>
          <cell r="W55">
            <v>1355574</v>
          </cell>
          <cell r="X55">
            <v>27617785</v>
          </cell>
          <cell r="Y55">
            <v>0</v>
          </cell>
          <cell r="Z55">
            <v>0</v>
          </cell>
          <cell r="AA55">
            <v>0</v>
          </cell>
          <cell r="AB55">
            <v>0</v>
          </cell>
          <cell r="AC55">
            <v>27617785</v>
          </cell>
          <cell r="AE55">
            <v>484</v>
          </cell>
          <cell r="AF55">
            <v>0</v>
          </cell>
          <cell r="AG55">
            <v>0</v>
          </cell>
          <cell r="AH55">
            <v>0</v>
          </cell>
          <cell r="AI55">
            <v>0</v>
          </cell>
          <cell r="AJ55">
            <v>0</v>
          </cell>
          <cell r="AL55">
            <v>484</v>
          </cell>
          <cell r="AM55">
            <v>0</v>
          </cell>
          <cell r="AN55">
            <v>0</v>
          </cell>
          <cell r="AO55">
            <v>0</v>
          </cell>
          <cell r="AP55">
            <v>0</v>
          </cell>
          <cell r="AQ55">
            <v>0</v>
          </cell>
          <cell r="AR55">
            <v>0</v>
          </cell>
          <cell r="AS55">
            <v>0</v>
          </cell>
          <cell r="AT55">
            <v>0</v>
          </cell>
          <cell r="AU55">
            <v>0</v>
          </cell>
          <cell r="AV55">
            <v>0</v>
          </cell>
          <cell r="AX55">
            <v>484</v>
          </cell>
          <cell r="AY55">
            <v>0</v>
          </cell>
          <cell r="AZ55">
            <v>0</v>
          </cell>
          <cell r="BA55">
            <v>0</v>
          </cell>
          <cell r="BB55">
            <v>0</v>
          </cell>
          <cell r="BC55">
            <v>0</v>
          </cell>
        </row>
        <row r="56">
          <cell r="A56">
            <v>485</v>
          </cell>
          <cell r="B56" t="str">
            <v>SALEM ACADEMY</v>
          </cell>
          <cell r="C56">
            <v>480</v>
          </cell>
          <cell r="D56">
            <v>11</v>
          </cell>
          <cell r="E56">
            <v>0</v>
          </cell>
          <cell r="F56">
            <v>23.528311408171763</v>
          </cell>
          <cell r="G56">
            <v>491</v>
          </cell>
          <cell r="I56">
            <v>6838699</v>
          </cell>
          <cell r="J56">
            <v>0</v>
          </cell>
          <cell r="K56">
            <v>428643</v>
          </cell>
          <cell r="L56">
            <v>7267342</v>
          </cell>
          <cell r="M56">
            <v>0</v>
          </cell>
          <cell r="N56">
            <v>485</v>
          </cell>
          <cell r="O56">
            <v>491</v>
          </cell>
          <cell r="P56">
            <v>11</v>
          </cell>
          <cell r="Q56">
            <v>0</v>
          </cell>
          <cell r="R56">
            <v>6838699</v>
          </cell>
          <cell r="S56">
            <v>336072</v>
          </cell>
          <cell r="T56">
            <v>0</v>
          </cell>
          <cell r="U56">
            <v>6502627</v>
          </cell>
          <cell r="V56">
            <v>0</v>
          </cell>
          <cell r="W56">
            <v>407534</v>
          </cell>
          <cell r="X56">
            <v>6910161</v>
          </cell>
          <cell r="Y56">
            <v>336072</v>
          </cell>
          <cell r="Z56">
            <v>0</v>
          </cell>
          <cell r="AA56">
            <v>21109</v>
          </cell>
          <cell r="AB56">
            <v>357181</v>
          </cell>
          <cell r="AC56">
            <v>7267342</v>
          </cell>
          <cell r="AE56">
            <v>485</v>
          </cell>
          <cell r="AF56">
            <v>23.528311408171763</v>
          </cell>
          <cell r="AG56">
            <v>336072</v>
          </cell>
          <cell r="AH56">
            <v>0</v>
          </cell>
          <cell r="AI56">
            <v>21109</v>
          </cell>
          <cell r="AJ56">
            <v>357181</v>
          </cell>
          <cell r="AL56">
            <v>485</v>
          </cell>
          <cell r="AM56">
            <v>0</v>
          </cell>
          <cell r="AN56">
            <v>0</v>
          </cell>
          <cell r="AO56">
            <v>0</v>
          </cell>
          <cell r="AP56">
            <v>0</v>
          </cell>
          <cell r="AQ56">
            <v>0</v>
          </cell>
          <cell r="AR56">
            <v>0</v>
          </cell>
          <cell r="AS56">
            <v>0</v>
          </cell>
          <cell r="AT56">
            <v>0</v>
          </cell>
          <cell r="AU56">
            <v>0</v>
          </cell>
          <cell r="AV56">
            <v>0</v>
          </cell>
          <cell r="AX56">
            <v>485</v>
          </cell>
          <cell r="AY56">
            <v>0</v>
          </cell>
          <cell r="AZ56">
            <v>0</v>
          </cell>
          <cell r="BA56">
            <v>0</v>
          </cell>
          <cell r="BB56">
            <v>0</v>
          </cell>
          <cell r="BC56">
            <v>0</v>
          </cell>
        </row>
        <row r="57">
          <cell r="A57">
            <v>486</v>
          </cell>
          <cell r="B57" t="str">
            <v>SEVEN HILLS</v>
          </cell>
          <cell r="C57">
            <v>666</v>
          </cell>
          <cell r="D57">
            <v>4</v>
          </cell>
          <cell r="E57">
            <v>0</v>
          </cell>
          <cell r="F57">
            <v>0</v>
          </cell>
          <cell r="G57">
            <v>670</v>
          </cell>
          <cell r="I57">
            <v>8072580</v>
          </cell>
          <cell r="J57">
            <v>0</v>
          </cell>
          <cell r="K57">
            <v>594960</v>
          </cell>
          <cell r="L57">
            <v>8667540</v>
          </cell>
          <cell r="M57">
            <v>0</v>
          </cell>
          <cell r="N57">
            <v>486</v>
          </cell>
          <cell r="O57">
            <v>670</v>
          </cell>
          <cell r="P57">
            <v>4</v>
          </cell>
          <cell r="Q57">
            <v>0</v>
          </cell>
          <cell r="R57">
            <v>8072580</v>
          </cell>
          <cell r="S57">
            <v>0</v>
          </cell>
          <cell r="T57">
            <v>0</v>
          </cell>
          <cell r="U57">
            <v>8072580</v>
          </cell>
          <cell r="V57">
            <v>0</v>
          </cell>
          <cell r="W57">
            <v>594960</v>
          </cell>
          <cell r="X57">
            <v>8667540</v>
          </cell>
          <cell r="Y57">
            <v>0</v>
          </cell>
          <cell r="Z57">
            <v>0</v>
          </cell>
          <cell r="AA57">
            <v>0</v>
          </cell>
          <cell r="AB57">
            <v>0</v>
          </cell>
          <cell r="AC57">
            <v>8667540</v>
          </cell>
          <cell r="AE57">
            <v>486</v>
          </cell>
          <cell r="AF57">
            <v>0</v>
          </cell>
          <cell r="AG57">
            <v>0</v>
          </cell>
          <cell r="AH57">
            <v>0</v>
          </cell>
          <cell r="AI57">
            <v>0</v>
          </cell>
          <cell r="AJ57">
            <v>0</v>
          </cell>
          <cell r="AL57">
            <v>486</v>
          </cell>
          <cell r="AM57">
            <v>0</v>
          </cell>
          <cell r="AN57">
            <v>0</v>
          </cell>
          <cell r="AO57">
            <v>0</v>
          </cell>
          <cell r="AP57">
            <v>0</v>
          </cell>
          <cell r="AQ57">
            <v>0</v>
          </cell>
          <cell r="AR57">
            <v>0</v>
          </cell>
          <cell r="AS57">
            <v>0</v>
          </cell>
          <cell r="AT57">
            <v>0</v>
          </cell>
          <cell r="AU57">
            <v>0</v>
          </cell>
          <cell r="AV57">
            <v>0</v>
          </cell>
          <cell r="AX57">
            <v>486</v>
          </cell>
          <cell r="AY57">
            <v>0</v>
          </cell>
          <cell r="AZ57">
            <v>0</v>
          </cell>
          <cell r="BA57">
            <v>0</v>
          </cell>
          <cell r="BB57">
            <v>0</v>
          </cell>
          <cell r="BC57">
            <v>0</v>
          </cell>
        </row>
        <row r="58">
          <cell r="A58">
            <v>487</v>
          </cell>
          <cell r="B58" t="str">
            <v>PROSPECT HILL ACADEMY</v>
          </cell>
          <cell r="C58">
            <v>1195</v>
          </cell>
          <cell r="D58"/>
          <cell r="E58">
            <v>0</v>
          </cell>
          <cell r="F58">
            <v>32.720460987221131</v>
          </cell>
          <cell r="G58">
            <v>1125</v>
          </cell>
          <cell r="I58">
            <v>19098673.80765387</v>
          </cell>
          <cell r="J58">
            <v>0</v>
          </cell>
          <cell r="K58">
            <v>1004625</v>
          </cell>
          <cell r="L58">
            <v>20103298.80765387</v>
          </cell>
          <cell r="M58">
            <v>0</v>
          </cell>
          <cell r="N58">
            <v>487</v>
          </cell>
          <cell r="O58">
            <v>1125</v>
          </cell>
          <cell r="P58">
            <v>0</v>
          </cell>
          <cell r="Q58">
            <v>0</v>
          </cell>
          <cell r="R58">
            <v>19116359</v>
          </cell>
          <cell r="S58">
            <v>389117</v>
          </cell>
          <cell r="T58">
            <v>17685.192346129596</v>
          </cell>
          <cell r="U58">
            <v>18709556.80765387</v>
          </cell>
          <cell r="V58">
            <v>0</v>
          </cell>
          <cell r="W58">
            <v>975399</v>
          </cell>
          <cell r="X58">
            <v>19684955.80765387</v>
          </cell>
          <cell r="Y58">
            <v>389117</v>
          </cell>
          <cell r="Z58">
            <v>0</v>
          </cell>
          <cell r="AA58">
            <v>29226</v>
          </cell>
          <cell r="AB58">
            <v>418343</v>
          </cell>
          <cell r="AC58">
            <v>20103298.80765387</v>
          </cell>
          <cell r="AE58">
            <v>487</v>
          </cell>
          <cell r="AF58">
            <v>32.720460987221131</v>
          </cell>
          <cell r="AG58">
            <v>389117</v>
          </cell>
          <cell r="AH58">
            <v>0</v>
          </cell>
          <cell r="AI58">
            <v>29226</v>
          </cell>
          <cell r="AJ58">
            <v>418343</v>
          </cell>
          <cell r="AL58">
            <v>487</v>
          </cell>
          <cell r="AM58">
            <v>0</v>
          </cell>
          <cell r="AN58">
            <v>20410.570771533996</v>
          </cell>
          <cell r="AO58">
            <v>0</v>
          </cell>
          <cell r="AP58">
            <v>1521</v>
          </cell>
          <cell r="AQ58">
            <v>21931.570771533996</v>
          </cell>
          <cell r="AR58">
            <v>-20410.570771533879</v>
          </cell>
          <cell r="AS58">
            <v>0</v>
          </cell>
          <cell r="AT58">
            <v>-1521</v>
          </cell>
          <cell r="AU58">
            <v>-21931.570771533879</v>
          </cell>
          <cell r="AV58">
            <v>1.1641532182693481E-10</v>
          </cell>
          <cell r="AX58">
            <v>487</v>
          </cell>
          <cell r="AY58">
            <v>-1.7173894698586345</v>
          </cell>
          <cell r="AZ58">
            <v>-20410.570771533879</v>
          </cell>
          <cell r="BA58">
            <v>0</v>
          </cell>
          <cell r="BB58">
            <v>-1521</v>
          </cell>
          <cell r="BC58">
            <v>-21931.570771533879</v>
          </cell>
        </row>
        <row r="59">
          <cell r="A59">
            <v>488</v>
          </cell>
          <cell r="B59" t="str">
            <v>SOUTH SHORE</v>
          </cell>
          <cell r="C59">
            <v>980</v>
          </cell>
          <cell r="D59"/>
          <cell r="E59">
            <v>0</v>
          </cell>
          <cell r="F59">
            <v>0</v>
          </cell>
          <cell r="G59">
            <v>940</v>
          </cell>
          <cell r="I59">
            <v>12685581</v>
          </cell>
          <cell r="J59">
            <v>0</v>
          </cell>
          <cell r="K59">
            <v>839420</v>
          </cell>
          <cell r="L59">
            <v>13525001</v>
          </cell>
          <cell r="M59">
            <v>0</v>
          </cell>
          <cell r="N59">
            <v>488</v>
          </cell>
          <cell r="O59">
            <v>940</v>
          </cell>
          <cell r="P59">
            <v>0</v>
          </cell>
          <cell r="Q59">
            <v>0</v>
          </cell>
          <cell r="R59">
            <v>12685581</v>
          </cell>
          <cell r="S59">
            <v>0</v>
          </cell>
          <cell r="T59">
            <v>0</v>
          </cell>
          <cell r="U59">
            <v>12685581</v>
          </cell>
          <cell r="V59">
            <v>0</v>
          </cell>
          <cell r="W59">
            <v>839420</v>
          </cell>
          <cell r="X59">
            <v>13525001</v>
          </cell>
          <cell r="Y59">
            <v>0</v>
          </cell>
          <cell r="Z59">
            <v>0</v>
          </cell>
          <cell r="AA59">
            <v>0</v>
          </cell>
          <cell r="AB59">
            <v>0</v>
          </cell>
          <cell r="AC59">
            <v>13525001</v>
          </cell>
          <cell r="AE59">
            <v>488</v>
          </cell>
          <cell r="AF59">
            <v>0</v>
          </cell>
          <cell r="AG59">
            <v>0</v>
          </cell>
          <cell r="AH59">
            <v>0</v>
          </cell>
          <cell r="AI59">
            <v>0</v>
          </cell>
          <cell r="AJ59">
            <v>0</v>
          </cell>
          <cell r="AL59">
            <v>488</v>
          </cell>
          <cell r="AM59">
            <v>0</v>
          </cell>
          <cell r="AN59">
            <v>0</v>
          </cell>
          <cell r="AO59">
            <v>0</v>
          </cell>
          <cell r="AP59">
            <v>0</v>
          </cell>
          <cell r="AQ59">
            <v>0</v>
          </cell>
          <cell r="AR59">
            <v>0</v>
          </cell>
          <cell r="AS59">
            <v>0</v>
          </cell>
          <cell r="AT59">
            <v>0</v>
          </cell>
          <cell r="AU59">
            <v>0</v>
          </cell>
          <cell r="AV59">
            <v>0</v>
          </cell>
          <cell r="AX59">
            <v>488</v>
          </cell>
          <cell r="AY59">
            <v>0</v>
          </cell>
          <cell r="AZ59">
            <v>0</v>
          </cell>
          <cell r="BA59">
            <v>0</v>
          </cell>
          <cell r="BB59">
            <v>0</v>
          </cell>
          <cell r="BC59">
            <v>0</v>
          </cell>
        </row>
        <row r="60">
          <cell r="A60">
            <v>489</v>
          </cell>
          <cell r="B60" t="str">
            <v>STURGIS</v>
          </cell>
          <cell r="C60">
            <v>838</v>
          </cell>
          <cell r="D60"/>
          <cell r="E60">
            <v>0</v>
          </cell>
          <cell r="F60">
            <v>0</v>
          </cell>
          <cell r="G60">
            <v>836</v>
          </cell>
          <cell r="I60">
            <v>13520589</v>
          </cell>
          <cell r="J60">
            <v>0</v>
          </cell>
          <cell r="K60">
            <v>746548</v>
          </cell>
          <cell r="L60">
            <v>14267137</v>
          </cell>
          <cell r="M60">
            <v>0</v>
          </cell>
          <cell r="N60">
            <v>489</v>
          </cell>
          <cell r="O60">
            <v>836</v>
          </cell>
          <cell r="P60">
            <v>0</v>
          </cell>
          <cell r="Q60">
            <v>0</v>
          </cell>
          <cell r="R60">
            <v>13520589</v>
          </cell>
          <cell r="S60">
            <v>0</v>
          </cell>
          <cell r="T60">
            <v>0</v>
          </cell>
          <cell r="U60">
            <v>13520589</v>
          </cell>
          <cell r="V60">
            <v>0</v>
          </cell>
          <cell r="W60">
            <v>746548</v>
          </cell>
          <cell r="X60">
            <v>14267137</v>
          </cell>
          <cell r="Y60">
            <v>0</v>
          </cell>
          <cell r="Z60">
            <v>0</v>
          </cell>
          <cell r="AA60">
            <v>0</v>
          </cell>
          <cell r="AB60">
            <v>0</v>
          </cell>
          <cell r="AC60">
            <v>14267137</v>
          </cell>
          <cell r="AE60">
            <v>489</v>
          </cell>
          <cell r="AF60">
            <v>0</v>
          </cell>
          <cell r="AG60">
            <v>0</v>
          </cell>
          <cell r="AH60">
            <v>0</v>
          </cell>
          <cell r="AI60">
            <v>0</v>
          </cell>
          <cell r="AJ60">
            <v>0</v>
          </cell>
          <cell r="AL60">
            <v>489</v>
          </cell>
          <cell r="AM60">
            <v>0</v>
          </cell>
          <cell r="AN60">
            <v>0</v>
          </cell>
          <cell r="AO60">
            <v>0</v>
          </cell>
          <cell r="AP60">
            <v>0</v>
          </cell>
          <cell r="AQ60">
            <v>0</v>
          </cell>
          <cell r="AR60">
            <v>0</v>
          </cell>
          <cell r="AS60">
            <v>0</v>
          </cell>
          <cell r="AT60">
            <v>0</v>
          </cell>
          <cell r="AU60">
            <v>0</v>
          </cell>
          <cell r="AV60">
            <v>0</v>
          </cell>
          <cell r="AX60">
            <v>489</v>
          </cell>
          <cell r="AY60">
            <v>0</v>
          </cell>
          <cell r="AZ60">
            <v>0</v>
          </cell>
          <cell r="BA60">
            <v>0</v>
          </cell>
          <cell r="BB60">
            <v>0</v>
          </cell>
          <cell r="BC60">
            <v>0</v>
          </cell>
        </row>
        <row r="61">
          <cell r="A61">
            <v>491</v>
          </cell>
          <cell r="B61" t="str">
            <v>ATLANTIS</v>
          </cell>
          <cell r="C61">
            <v>1353</v>
          </cell>
          <cell r="D61"/>
          <cell r="E61">
            <v>0</v>
          </cell>
          <cell r="F61">
            <v>0</v>
          </cell>
          <cell r="G61">
            <v>1294</v>
          </cell>
          <cell r="I61">
            <v>14439954</v>
          </cell>
          <cell r="J61">
            <v>0</v>
          </cell>
          <cell r="K61">
            <v>1155542</v>
          </cell>
          <cell r="L61">
            <v>15595496</v>
          </cell>
          <cell r="M61">
            <v>0</v>
          </cell>
          <cell r="N61">
            <v>491</v>
          </cell>
          <cell r="O61">
            <v>1294</v>
          </cell>
          <cell r="P61">
            <v>0</v>
          </cell>
          <cell r="Q61">
            <v>0</v>
          </cell>
          <cell r="R61">
            <v>14439954</v>
          </cell>
          <cell r="S61">
            <v>0</v>
          </cell>
          <cell r="T61">
            <v>0</v>
          </cell>
          <cell r="U61">
            <v>14439954</v>
          </cell>
          <cell r="V61">
            <v>0</v>
          </cell>
          <cell r="W61">
            <v>1155542</v>
          </cell>
          <cell r="X61">
            <v>15595496</v>
          </cell>
          <cell r="Y61">
            <v>0</v>
          </cell>
          <cell r="Z61">
            <v>0</v>
          </cell>
          <cell r="AA61">
            <v>0</v>
          </cell>
          <cell r="AB61">
            <v>0</v>
          </cell>
          <cell r="AC61">
            <v>15595496</v>
          </cell>
          <cell r="AE61">
            <v>491</v>
          </cell>
          <cell r="AF61">
            <v>0</v>
          </cell>
          <cell r="AG61">
            <v>0</v>
          </cell>
          <cell r="AH61">
            <v>0</v>
          </cell>
          <cell r="AI61">
            <v>0</v>
          </cell>
          <cell r="AJ61">
            <v>0</v>
          </cell>
          <cell r="AL61">
            <v>491</v>
          </cell>
          <cell r="AM61">
            <v>0</v>
          </cell>
          <cell r="AN61">
            <v>0</v>
          </cell>
          <cell r="AO61">
            <v>0</v>
          </cell>
          <cell r="AP61">
            <v>0</v>
          </cell>
          <cell r="AQ61">
            <v>0</v>
          </cell>
          <cell r="AR61">
            <v>0</v>
          </cell>
          <cell r="AS61">
            <v>0</v>
          </cell>
          <cell r="AT61">
            <v>0</v>
          </cell>
          <cell r="AU61">
            <v>0</v>
          </cell>
          <cell r="AV61">
            <v>0</v>
          </cell>
          <cell r="AX61">
            <v>491</v>
          </cell>
          <cell r="AY61">
            <v>0</v>
          </cell>
          <cell r="AZ61">
            <v>0</v>
          </cell>
          <cell r="BA61">
            <v>0</v>
          </cell>
          <cell r="BB61">
            <v>0</v>
          </cell>
          <cell r="BC61">
            <v>0</v>
          </cell>
        </row>
        <row r="62">
          <cell r="A62">
            <v>492</v>
          </cell>
          <cell r="B62" t="str">
            <v>MARTIN LUTHER KING JR CS OF EXCELLENCE</v>
          </cell>
          <cell r="C62">
            <v>360</v>
          </cell>
          <cell r="D62">
            <v>12</v>
          </cell>
          <cell r="E62">
            <v>0</v>
          </cell>
          <cell r="F62">
            <v>0</v>
          </cell>
          <cell r="G62">
            <v>372</v>
          </cell>
          <cell r="I62">
            <v>4481397</v>
          </cell>
          <cell r="J62">
            <v>0</v>
          </cell>
          <cell r="K62">
            <v>321408</v>
          </cell>
          <cell r="L62">
            <v>4802805</v>
          </cell>
          <cell r="M62">
            <v>0</v>
          </cell>
          <cell r="N62">
            <v>492</v>
          </cell>
          <cell r="O62">
            <v>372</v>
          </cell>
          <cell r="P62">
            <v>12</v>
          </cell>
          <cell r="Q62">
            <v>0</v>
          </cell>
          <cell r="R62">
            <v>4481397</v>
          </cell>
          <cell r="S62">
            <v>0</v>
          </cell>
          <cell r="T62">
            <v>0</v>
          </cell>
          <cell r="U62">
            <v>4481397</v>
          </cell>
          <cell r="V62">
            <v>0</v>
          </cell>
          <cell r="W62">
            <v>321408</v>
          </cell>
          <cell r="X62">
            <v>4802805</v>
          </cell>
          <cell r="Y62">
            <v>0</v>
          </cell>
          <cell r="Z62">
            <v>0</v>
          </cell>
          <cell r="AA62">
            <v>0</v>
          </cell>
          <cell r="AB62">
            <v>0</v>
          </cell>
          <cell r="AC62">
            <v>4802805</v>
          </cell>
          <cell r="AE62">
            <v>492</v>
          </cell>
          <cell r="AF62">
            <v>0</v>
          </cell>
          <cell r="AG62">
            <v>0</v>
          </cell>
          <cell r="AH62">
            <v>0</v>
          </cell>
          <cell r="AI62">
            <v>0</v>
          </cell>
          <cell r="AJ62">
            <v>0</v>
          </cell>
          <cell r="AL62">
            <v>492</v>
          </cell>
          <cell r="AM62">
            <v>0</v>
          </cell>
          <cell r="AN62">
            <v>0</v>
          </cell>
          <cell r="AO62">
            <v>0</v>
          </cell>
          <cell r="AP62">
            <v>0</v>
          </cell>
          <cell r="AQ62">
            <v>0</v>
          </cell>
          <cell r="AR62">
            <v>0</v>
          </cell>
          <cell r="AS62">
            <v>0</v>
          </cell>
          <cell r="AT62">
            <v>0</v>
          </cell>
          <cell r="AU62">
            <v>0</v>
          </cell>
          <cell r="AV62">
            <v>0</v>
          </cell>
          <cell r="AX62">
            <v>492</v>
          </cell>
          <cell r="AY62">
            <v>0</v>
          </cell>
          <cell r="AZ62">
            <v>0</v>
          </cell>
          <cell r="BA62">
            <v>0</v>
          </cell>
          <cell r="BB62">
            <v>0</v>
          </cell>
          <cell r="BC62">
            <v>0</v>
          </cell>
        </row>
        <row r="63">
          <cell r="A63">
            <v>493</v>
          </cell>
          <cell r="B63" t="str">
            <v>PHOENIX CHARTER ACADEMY</v>
          </cell>
          <cell r="C63">
            <v>215</v>
          </cell>
          <cell r="D63"/>
          <cell r="E63">
            <v>0</v>
          </cell>
          <cell r="F63">
            <v>0.47072808314103282</v>
          </cell>
          <cell r="G63">
            <v>201</v>
          </cell>
          <cell r="I63">
            <v>2810934</v>
          </cell>
          <cell r="J63">
            <v>0</v>
          </cell>
          <cell r="K63">
            <v>163394</v>
          </cell>
          <cell r="L63">
            <v>2974328</v>
          </cell>
          <cell r="M63">
            <v>0</v>
          </cell>
          <cell r="N63">
            <v>493</v>
          </cell>
          <cell r="O63">
            <v>201</v>
          </cell>
          <cell r="P63">
            <v>0</v>
          </cell>
          <cell r="Q63">
            <v>0</v>
          </cell>
          <cell r="R63">
            <v>3052783</v>
          </cell>
          <cell r="S63">
            <v>6618</v>
          </cell>
          <cell r="T63">
            <v>0</v>
          </cell>
          <cell r="U63">
            <v>3046165</v>
          </cell>
          <cell r="V63">
            <v>0</v>
          </cell>
          <cell r="W63">
            <v>179073</v>
          </cell>
          <cell r="X63">
            <v>3225238</v>
          </cell>
          <cell r="Y63">
            <v>6618</v>
          </cell>
          <cell r="Z63">
            <v>0</v>
          </cell>
          <cell r="AA63">
            <v>420</v>
          </cell>
          <cell r="AB63">
            <v>7038</v>
          </cell>
          <cell r="AC63">
            <v>3232276</v>
          </cell>
          <cell r="AE63">
            <v>493</v>
          </cell>
          <cell r="AF63">
            <v>0.47072808314103282</v>
          </cell>
          <cell r="AG63">
            <v>6618</v>
          </cell>
          <cell r="AH63">
            <v>0</v>
          </cell>
          <cell r="AI63">
            <v>420</v>
          </cell>
          <cell r="AJ63">
            <v>7038</v>
          </cell>
          <cell r="AL63">
            <v>493</v>
          </cell>
          <cell r="AM63">
            <v>-28.129999999999967</v>
          </cell>
          <cell r="AN63">
            <v>-235626.14217135496</v>
          </cell>
          <cell r="AO63">
            <v>0</v>
          </cell>
          <cell r="AP63">
            <v>-15607</v>
          </cell>
          <cell r="AQ63">
            <v>-251233.14217135496</v>
          </cell>
          <cell r="AR63">
            <v>-6222.857828644961</v>
          </cell>
          <cell r="AS63">
            <v>0</v>
          </cell>
          <cell r="AT63">
            <v>-492</v>
          </cell>
          <cell r="AU63">
            <v>-6714.857828644961</v>
          </cell>
          <cell r="AV63">
            <v>-257947.99999999991</v>
          </cell>
          <cell r="AX63">
            <v>493</v>
          </cell>
          <cell r="AY63">
            <v>-0.62637634372787065</v>
          </cell>
          <cell r="AZ63">
            <v>-6222.857828644961</v>
          </cell>
          <cell r="BA63">
            <v>0</v>
          </cell>
          <cell r="BB63">
            <v>-492</v>
          </cell>
          <cell r="BC63">
            <v>-6714.857828644961</v>
          </cell>
        </row>
        <row r="64">
          <cell r="A64">
            <v>494</v>
          </cell>
          <cell r="B64" t="str">
            <v>PIONEER CS OF SCIENCE</v>
          </cell>
          <cell r="C64">
            <v>780</v>
          </cell>
          <cell r="D64">
            <v>9</v>
          </cell>
          <cell r="E64">
            <v>0</v>
          </cell>
          <cell r="F64">
            <v>27.097751421115621</v>
          </cell>
          <cell r="G64">
            <v>789</v>
          </cell>
          <cell r="I64">
            <v>9932078</v>
          </cell>
          <cell r="J64">
            <v>0</v>
          </cell>
          <cell r="K64">
            <v>696685</v>
          </cell>
          <cell r="L64">
            <v>10628763</v>
          </cell>
          <cell r="M64">
            <v>0</v>
          </cell>
          <cell r="N64">
            <v>494</v>
          </cell>
          <cell r="O64">
            <v>789</v>
          </cell>
          <cell r="P64">
            <v>9</v>
          </cell>
          <cell r="Q64">
            <v>0</v>
          </cell>
          <cell r="R64">
            <v>9932078</v>
          </cell>
          <cell r="S64">
            <v>340358</v>
          </cell>
          <cell r="T64">
            <v>0</v>
          </cell>
          <cell r="U64">
            <v>9591720</v>
          </cell>
          <cell r="V64">
            <v>0</v>
          </cell>
          <cell r="W64">
            <v>672532</v>
          </cell>
          <cell r="X64">
            <v>10264252</v>
          </cell>
          <cell r="Y64">
            <v>340358</v>
          </cell>
          <cell r="Z64">
            <v>0</v>
          </cell>
          <cell r="AA64">
            <v>24155</v>
          </cell>
          <cell r="AB64">
            <v>364513</v>
          </cell>
          <cell r="AC64">
            <v>10628765</v>
          </cell>
          <cell r="AE64">
            <v>494</v>
          </cell>
          <cell r="AF64">
            <v>27.097751421115621</v>
          </cell>
          <cell r="AG64">
            <v>340358</v>
          </cell>
          <cell r="AH64">
            <v>0</v>
          </cell>
          <cell r="AI64">
            <v>24155</v>
          </cell>
          <cell r="AJ64">
            <v>364513</v>
          </cell>
          <cell r="AL64">
            <v>494</v>
          </cell>
          <cell r="AM64">
            <v>0</v>
          </cell>
          <cell r="AN64">
            <v>-277060.55024957005</v>
          </cell>
          <cell r="AO64">
            <v>0</v>
          </cell>
          <cell r="AP64">
            <v>-20284</v>
          </cell>
          <cell r="AQ64">
            <v>-297344.55024957005</v>
          </cell>
          <cell r="AR64">
            <v>277060.55024956982</v>
          </cell>
          <cell r="AS64">
            <v>0</v>
          </cell>
          <cell r="AT64">
            <v>20282</v>
          </cell>
          <cell r="AU64">
            <v>297342.55024956982</v>
          </cell>
          <cell r="AV64">
            <v>-2.0000000002328306</v>
          </cell>
          <cell r="AX64">
            <v>494</v>
          </cell>
          <cell r="AY64">
            <v>22.685114611295507</v>
          </cell>
          <cell r="AZ64">
            <v>277060.55024956982</v>
          </cell>
          <cell r="BA64">
            <v>0</v>
          </cell>
          <cell r="BB64">
            <v>20282</v>
          </cell>
          <cell r="BC64">
            <v>297342.55024956982</v>
          </cell>
        </row>
        <row r="65">
          <cell r="A65">
            <v>496</v>
          </cell>
          <cell r="B65" t="str">
            <v>GLOBAL LEARNING</v>
          </cell>
          <cell r="C65">
            <v>500</v>
          </cell>
          <cell r="D65">
            <v>5</v>
          </cell>
          <cell r="E65">
            <v>0</v>
          </cell>
          <cell r="F65">
            <v>0</v>
          </cell>
          <cell r="G65">
            <v>505</v>
          </cell>
          <cell r="I65">
            <v>5898392</v>
          </cell>
          <cell r="J65">
            <v>199722</v>
          </cell>
          <cell r="K65">
            <v>446420</v>
          </cell>
          <cell r="L65">
            <v>6544534</v>
          </cell>
          <cell r="M65">
            <v>0</v>
          </cell>
          <cell r="N65">
            <v>496</v>
          </cell>
          <cell r="O65">
            <v>505</v>
          </cell>
          <cell r="P65">
            <v>5</v>
          </cell>
          <cell r="Q65">
            <v>0</v>
          </cell>
          <cell r="R65">
            <v>5898392</v>
          </cell>
          <cell r="S65">
            <v>0</v>
          </cell>
          <cell r="T65">
            <v>0</v>
          </cell>
          <cell r="U65">
            <v>5898392</v>
          </cell>
          <cell r="V65">
            <v>0</v>
          </cell>
          <cell r="W65">
            <v>446420</v>
          </cell>
          <cell r="X65">
            <v>6344812</v>
          </cell>
          <cell r="Y65">
            <v>0</v>
          </cell>
          <cell r="Z65">
            <v>0</v>
          </cell>
          <cell r="AA65">
            <v>0</v>
          </cell>
          <cell r="AB65">
            <v>0</v>
          </cell>
          <cell r="AC65">
            <v>6344812</v>
          </cell>
          <cell r="AE65">
            <v>496</v>
          </cell>
          <cell r="AF65">
            <v>0</v>
          </cell>
          <cell r="AG65">
            <v>0</v>
          </cell>
          <cell r="AH65">
            <v>0</v>
          </cell>
          <cell r="AI65">
            <v>0</v>
          </cell>
          <cell r="AJ65">
            <v>0</v>
          </cell>
          <cell r="AL65">
            <v>496</v>
          </cell>
          <cell r="AM65">
            <v>0</v>
          </cell>
          <cell r="AN65">
            <v>0</v>
          </cell>
          <cell r="AO65">
            <v>-2072</v>
          </cell>
          <cell r="AP65">
            <v>0</v>
          </cell>
          <cell r="AQ65">
            <v>-2072</v>
          </cell>
          <cell r="AR65">
            <v>0</v>
          </cell>
          <cell r="AS65">
            <v>-24</v>
          </cell>
          <cell r="AT65">
            <v>0</v>
          </cell>
          <cell r="AU65">
            <v>-24</v>
          </cell>
          <cell r="AV65">
            <v>-2096</v>
          </cell>
          <cell r="AX65">
            <v>496</v>
          </cell>
          <cell r="AY65">
            <v>0</v>
          </cell>
          <cell r="AZ65">
            <v>0</v>
          </cell>
          <cell r="BA65">
            <v>0</v>
          </cell>
          <cell r="BB65">
            <v>0</v>
          </cell>
          <cell r="BC65">
            <v>0</v>
          </cell>
        </row>
        <row r="66">
          <cell r="A66">
            <v>497</v>
          </cell>
          <cell r="B66" t="str">
            <v>PIONEER VALLEY CHINESE IMMERSION</v>
          </cell>
          <cell r="C66">
            <v>550</v>
          </cell>
          <cell r="D66"/>
          <cell r="E66">
            <v>0</v>
          </cell>
          <cell r="F66">
            <v>0</v>
          </cell>
          <cell r="G66">
            <v>529</v>
          </cell>
          <cell r="I66">
            <v>7223100</v>
          </cell>
          <cell r="J66">
            <v>0</v>
          </cell>
          <cell r="K66">
            <v>472402</v>
          </cell>
          <cell r="L66">
            <v>7695502</v>
          </cell>
          <cell r="M66">
            <v>0</v>
          </cell>
          <cell r="N66">
            <v>497</v>
          </cell>
          <cell r="O66">
            <v>529</v>
          </cell>
          <cell r="P66">
            <v>0</v>
          </cell>
          <cell r="Q66">
            <v>0</v>
          </cell>
          <cell r="R66">
            <v>7223100</v>
          </cell>
          <cell r="S66">
            <v>0</v>
          </cell>
          <cell r="T66">
            <v>0</v>
          </cell>
          <cell r="U66">
            <v>7223100</v>
          </cell>
          <cell r="V66">
            <v>0</v>
          </cell>
          <cell r="W66">
            <v>472402</v>
          </cell>
          <cell r="X66">
            <v>7695502</v>
          </cell>
          <cell r="Y66">
            <v>0</v>
          </cell>
          <cell r="Z66">
            <v>0</v>
          </cell>
          <cell r="AA66">
            <v>0</v>
          </cell>
          <cell r="AB66">
            <v>0</v>
          </cell>
          <cell r="AC66">
            <v>7695502</v>
          </cell>
          <cell r="AE66">
            <v>497</v>
          </cell>
          <cell r="AF66">
            <v>0</v>
          </cell>
          <cell r="AG66">
            <v>0</v>
          </cell>
          <cell r="AH66">
            <v>0</v>
          </cell>
          <cell r="AI66">
            <v>0</v>
          </cell>
          <cell r="AJ66">
            <v>0</v>
          </cell>
          <cell r="AL66">
            <v>497</v>
          </cell>
          <cell r="AM66">
            <v>0</v>
          </cell>
          <cell r="AN66">
            <v>0</v>
          </cell>
          <cell r="AO66">
            <v>0</v>
          </cell>
          <cell r="AP66">
            <v>0</v>
          </cell>
          <cell r="AQ66">
            <v>0</v>
          </cell>
          <cell r="AR66">
            <v>0</v>
          </cell>
          <cell r="AS66">
            <v>0</v>
          </cell>
          <cell r="AT66">
            <v>0</v>
          </cell>
          <cell r="AU66">
            <v>0</v>
          </cell>
          <cell r="AV66">
            <v>0</v>
          </cell>
          <cell r="AX66">
            <v>497</v>
          </cell>
          <cell r="AY66">
            <v>0</v>
          </cell>
          <cell r="AZ66">
            <v>0</v>
          </cell>
          <cell r="BA66">
            <v>0</v>
          </cell>
          <cell r="BB66">
            <v>0</v>
          </cell>
          <cell r="BC66">
            <v>0</v>
          </cell>
        </row>
        <row r="67">
          <cell r="A67">
            <v>498</v>
          </cell>
          <cell r="B67" t="str">
            <v>VERITAS PREPARATORY</v>
          </cell>
          <cell r="C67">
            <v>376</v>
          </cell>
          <cell r="D67"/>
          <cell r="E67">
            <v>0</v>
          </cell>
          <cell r="F67">
            <v>0</v>
          </cell>
          <cell r="G67">
            <v>347</v>
          </cell>
          <cell r="I67">
            <v>4147434</v>
          </cell>
          <cell r="J67">
            <v>0</v>
          </cell>
          <cell r="K67">
            <v>309871</v>
          </cell>
          <cell r="L67">
            <v>4457305</v>
          </cell>
          <cell r="M67">
            <v>0</v>
          </cell>
          <cell r="N67">
            <v>498</v>
          </cell>
          <cell r="O67">
            <v>347</v>
          </cell>
          <cell r="P67">
            <v>0</v>
          </cell>
          <cell r="Q67">
            <v>0</v>
          </cell>
          <cell r="R67">
            <v>4147434</v>
          </cell>
          <cell r="S67">
            <v>0</v>
          </cell>
          <cell r="T67">
            <v>0</v>
          </cell>
          <cell r="U67">
            <v>4147434</v>
          </cell>
          <cell r="V67">
            <v>0</v>
          </cell>
          <cell r="W67">
            <v>309871</v>
          </cell>
          <cell r="X67">
            <v>4457305</v>
          </cell>
          <cell r="Y67">
            <v>0</v>
          </cell>
          <cell r="Z67">
            <v>0</v>
          </cell>
          <cell r="AA67">
            <v>0</v>
          </cell>
          <cell r="AB67">
            <v>0</v>
          </cell>
          <cell r="AC67">
            <v>4457305</v>
          </cell>
          <cell r="AE67">
            <v>498</v>
          </cell>
          <cell r="AF67">
            <v>0</v>
          </cell>
          <cell r="AG67">
            <v>0</v>
          </cell>
          <cell r="AH67">
            <v>0</v>
          </cell>
          <cell r="AI67">
            <v>0</v>
          </cell>
          <cell r="AJ67">
            <v>0</v>
          </cell>
          <cell r="AL67">
            <v>498</v>
          </cell>
          <cell r="AM67">
            <v>0</v>
          </cell>
          <cell r="AN67">
            <v>0</v>
          </cell>
          <cell r="AO67">
            <v>0</v>
          </cell>
          <cell r="AP67">
            <v>0</v>
          </cell>
          <cell r="AQ67">
            <v>0</v>
          </cell>
          <cell r="AR67">
            <v>0</v>
          </cell>
          <cell r="AS67">
            <v>0</v>
          </cell>
          <cell r="AT67">
            <v>0</v>
          </cell>
          <cell r="AU67">
            <v>0</v>
          </cell>
          <cell r="AV67">
            <v>0</v>
          </cell>
          <cell r="AX67">
            <v>498</v>
          </cell>
          <cell r="AY67">
            <v>0</v>
          </cell>
          <cell r="AZ67">
            <v>0</v>
          </cell>
          <cell r="BA67">
            <v>0</v>
          </cell>
          <cell r="BB67">
            <v>0</v>
          </cell>
          <cell r="BC67">
            <v>0</v>
          </cell>
        </row>
        <row r="68">
          <cell r="A68">
            <v>499</v>
          </cell>
          <cell r="B68" t="str">
            <v>HAMPDEN CS OF SCIENCE EAST</v>
          </cell>
          <cell r="C68">
            <v>530</v>
          </cell>
          <cell r="D68"/>
          <cell r="E68">
            <v>0</v>
          </cell>
          <cell r="F68">
            <v>0</v>
          </cell>
          <cell r="G68">
            <v>508</v>
          </cell>
          <cell r="I68">
            <v>5842233</v>
          </cell>
          <cell r="J68">
            <v>0</v>
          </cell>
          <cell r="K68">
            <v>453644</v>
          </cell>
          <cell r="L68">
            <v>6295877</v>
          </cell>
          <cell r="M68">
            <v>0</v>
          </cell>
          <cell r="N68">
            <v>499</v>
          </cell>
          <cell r="O68">
            <v>508</v>
          </cell>
          <cell r="P68">
            <v>0</v>
          </cell>
          <cell r="Q68">
            <v>0</v>
          </cell>
          <cell r="R68">
            <v>5842233</v>
          </cell>
          <cell r="S68">
            <v>0</v>
          </cell>
          <cell r="T68">
            <v>0</v>
          </cell>
          <cell r="U68">
            <v>5842233</v>
          </cell>
          <cell r="V68">
            <v>0</v>
          </cell>
          <cell r="W68">
            <v>453644</v>
          </cell>
          <cell r="X68">
            <v>6295877</v>
          </cell>
          <cell r="Y68">
            <v>0</v>
          </cell>
          <cell r="Z68">
            <v>0</v>
          </cell>
          <cell r="AA68">
            <v>0</v>
          </cell>
          <cell r="AB68">
            <v>0</v>
          </cell>
          <cell r="AC68">
            <v>6295877</v>
          </cell>
          <cell r="AE68">
            <v>499</v>
          </cell>
          <cell r="AF68">
            <v>0</v>
          </cell>
          <cell r="AG68">
            <v>0</v>
          </cell>
          <cell r="AH68">
            <v>0</v>
          </cell>
          <cell r="AI68">
            <v>0</v>
          </cell>
          <cell r="AJ68">
            <v>0</v>
          </cell>
          <cell r="AL68">
            <v>499</v>
          </cell>
          <cell r="AM68">
            <v>0</v>
          </cell>
          <cell r="AN68">
            <v>0</v>
          </cell>
          <cell r="AO68">
            <v>0</v>
          </cell>
          <cell r="AP68">
            <v>0</v>
          </cell>
          <cell r="AQ68">
            <v>0</v>
          </cell>
          <cell r="AR68">
            <v>0</v>
          </cell>
          <cell r="AS68">
            <v>0</v>
          </cell>
          <cell r="AT68">
            <v>0</v>
          </cell>
          <cell r="AU68">
            <v>0</v>
          </cell>
          <cell r="AV68">
            <v>0</v>
          </cell>
          <cell r="AX68">
            <v>499</v>
          </cell>
          <cell r="AY68">
            <v>0</v>
          </cell>
          <cell r="AZ68">
            <v>0</v>
          </cell>
          <cell r="BA68">
            <v>0</v>
          </cell>
          <cell r="BB68">
            <v>0</v>
          </cell>
          <cell r="BC68">
            <v>0</v>
          </cell>
        </row>
        <row r="69">
          <cell r="A69">
            <v>3501</v>
          </cell>
          <cell r="B69" t="str">
            <v>PAULO FREIRE SOCIAL JUSTICE</v>
          </cell>
          <cell r="C69">
            <v>320</v>
          </cell>
          <cell r="D69"/>
          <cell r="E69">
            <v>0</v>
          </cell>
          <cell r="F69">
            <v>0</v>
          </cell>
          <cell r="G69">
            <v>275</v>
          </cell>
          <cell r="I69">
            <v>3773763</v>
          </cell>
          <cell r="J69">
            <v>214329</v>
          </cell>
          <cell r="K69">
            <v>245575</v>
          </cell>
          <cell r="L69">
            <v>4233667</v>
          </cell>
          <cell r="M69">
            <v>0</v>
          </cell>
          <cell r="N69">
            <v>3501</v>
          </cell>
          <cell r="O69">
            <v>275</v>
          </cell>
          <cell r="P69">
            <v>0</v>
          </cell>
          <cell r="Q69">
            <v>0</v>
          </cell>
          <cell r="R69">
            <v>3773763</v>
          </cell>
          <cell r="S69">
            <v>0</v>
          </cell>
          <cell r="T69">
            <v>0</v>
          </cell>
          <cell r="U69">
            <v>3773763</v>
          </cell>
          <cell r="V69">
            <v>0</v>
          </cell>
          <cell r="W69">
            <v>245575</v>
          </cell>
          <cell r="X69">
            <v>4019338</v>
          </cell>
          <cell r="Y69">
            <v>0</v>
          </cell>
          <cell r="Z69">
            <v>0</v>
          </cell>
          <cell r="AA69">
            <v>0</v>
          </cell>
          <cell r="AB69">
            <v>0</v>
          </cell>
          <cell r="AC69">
            <v>4019338</v>
          </cell>
          <cell r="AE69">
            <v>3501</v>
          </cell>
          <cell r="AF69">
            <v>0</v>
          </cell>
          <cell r="AG69">
            <v>0</v>
          </cell>
          <cell r="AH69">
            <v>0</v>
          </cell>
          <cell r="AI69">
            <v>0</v>
          </cell>
          <cell r="AJ69">
            <v>0</v>
          </cell>
          <cell r="AL69">
            <v>3501</v>
          </cell>
          <cell r="AM69">
            <v>0</v>
          </cell>
          <cell r="AN69">
            <v>0</v>
          </cell>
          <cell r="AO69">
            <v>0</v>
          </cell>
          <cell r="AP69">
            <v>0</v>
          </cell>
          <cell r="AQ69">
            <v>0</v>
          </cell>
          <cell r="AR69">
            <v>0</v>
          </cell>
          <cell r="AS69">
            <v>0</v>
          </cell>
          <cell r="AT69">
            <v>0</v>
          </cell>
          <cell r="AU69">
            <v>0</v>
          </cell>
          <cell r="AV69">
            <v>0</v>
          </cell>
          <cell r="AX69">
            <v>3501</v>
          </cell>
          <cell r="AY69">
            <v>0</v>
          </cell>
          <cell r="AZ69">
            <v>0</v>
          </cell>
          <cell r="BA69">
            <v>0</v>
          </cell>
          <cell r="BB69">
            <v>0</v>
          </cell>
          <cell r="BC69">
            <v>0</v>
          </cell>
        </row>
        <row r="70">
          <cell r="A70">
            <v>3502</v>
          </cell>
          <cell r="B70" t="str">
            <v>BAYSTATE ACADEMY</v>
          </cell>
          <cell r="C70">
            <v>530</v>
          </cell>
          <cell r="D70"/>
          <cell r="E70">
            <v>0</v>
          </cell>
          <cell r="F70">
            <v>0</v>
          </cell>
          <cell r="G70">
            <v>500</v>
          </cell>
          <cell r="I70">
            <v>6321646</v>
          </cell>
          <cell r="J70">
            <v>0</v>
          </cell>
          <cell r="K70">
            <v>446500</v>
          </cell>
          <cell r="L70">
            <v>6768146</v>
          </cell>
          <cell r="M70">
            <v>0</v>
          </cell>
          <cell r="N70">
            <v>3502</v>
          </cell>
          <cell r="O70">
            <v>500</v>
          </cell>
          <cell r="P70">
            <v>0</v>
          </cell>
          <cell r="Q70">
            <v>0</v>
          </cell>
          <cell r="R70">
            <v>6321646</v>
          </cell>
          <cell r="S70">
            <v>0</v>
          </cell>
          <cell r="T70">
            <v>0</v>
          </cell>
          <cell r="U70">
            <v>6321646</v>
          </cell>
          <cell r="V70">
            <v>0</v>
          </cell>
          <cell r="W70">
            <v>446500</v>
          </cell>
          <cell r="X70">
            <v>6768146</v>
          </cell>
          <cell r="Y70">
            <v>0</v>
          </cell>
          <cell r="Z70">
            <v>0</v>
          </cell>
          <cell r="AA70">
            <v>0</v>
          </cell>
          <cell r="AB70">
            <v>0</v>
          </cell>
          <cell r="AC70">
            <v>6768146</v>
          </cell>
          <cell r="AE70">
            <v>3502</v>
          </cell>
          <cell r="AF70">
            <v>0</v>
          </cell>
          <cell r="AG70">
            <v>0</v>
          </cell>
          <cell r="AH70">
            <v>0</v>
          </cell>
          <cell r="AI70">
            <v>0</v>
          </cell>
          <cell r="AJ70">
            <v>0</v>
          </cell>
          <cell r="AL70">
            <v>3502</v>
          </cell>
          <cell r="AM70">
            <v>0</v>
          </cell>
          <cell r="AN70">
            <v>0</v>
          </cell>
          <cell r="AO70">
            <v>0</v>
          </cell>
          <cell r="AP70">
            <v>0</v>
          </cell>
          <cell r="AQ70">
            <v>0</v>
          </cell>
          <cell r="AR70">
            <v>0</v>
          </cell>
          <cell r="AS70">
            <v>0</v>
          </cell>
          <cell r="AT70">
            <v>0</v>
          </cell>
          <cell r="AU70">
            <v>0</v>
          </cell>
          <cell r="AV70">
            <v>0</v>
          </cell>
          <cell r="AX70">
            <v>3502</v>
          </cell>
          <cell r="AY70">
            <v>0</v>
          </cell>
          <cell r="AZ70">
            <v>0</v>
          </cell>
          <cell r="BA70">
            <v>0</v>
          </cell>
          <cell r="BB70">
            <v>0</v>
          </cell>
          <cell r="BC70">
            <v>0</v>
          </cell>
        </row>
        <row r="71">
          <cell r="A71">
            <v>3503</v>
          </cell>
          <cell r="B71" t="str">
            <v>COLLEGIATE CS OF LOWELL</v>
          </cell>
          <cell r="C71">
            <v>843</v>
          </cell>
          <cell r="D71">
            <v>3</v>
          </cell>
          <cell r="E71">
            <v>0</v>
          </cell>
          <cell r="F71">
            <v>0</v>
          </cell>
          <cell r="G71">
            <v>846</v>
          </cell>
          <cell r="I71">
            <v>9747968</v>
          </cell>
          <cell r="J71">
            <v>0</v>
          </cell>
          <cell r="K71">
            <v>752940</v>
          </cell>
          <cell r="L71">
            <v>10500908</v>
          </cell>
          <cell r="M71">
            <v>0</v>
          </cell>
          <cell r="N71">
            <v>3503</v>
          </cell>
          <cell r="O71">
            <v>846</v>
          </cell>
          <cell r="P71">
            <v>3</v>
          </cell>
          <cell r="Q71">
            <v>0</v>
          </cell>
          <cell r="R71">
            <v>9747968</v>
          </cell>
          <cell r="S71">
            <v>0</v>
          </cell>
          <cell r="T71">
            <v>0</v>
          </cell>
          <cell r="U71">
            <v>9747968</v>
          </cell>
          <cell r="V71">
            <v>0</v>
          </cell>
          <cell r="W71">
            <v>752940</v>
          </cell>
          <cell r="X71">
            <v>10500908</v>
          </cell>
          <cell r="Y71">
            <v>0</v>
          </cell>
          <cell r="Z71">
            <v>0</v>
          </cell>
          <cell r="AA71">
            <v>0</v>
          </cell>
          <cell r="AB71">
            <v>0</v>
          </cell>
          <cell r="AC71">
            <v>10500908</v>
          </cell>
          <cell r="AE71">
            <v>3503</v>
          </cell>
          <cell r="AF71">
            <v>0</v>
          </cell>
          <cell r="AG71">
            <v>0</v>
          </cell>
          <cell r="AH71">
            <v>0</v>
          </cell>
          <cell r="AI71">
            <v>0</v>
          </cell>
          <cell r="AJ71">
            <v>0</v>
          </cell>
          <cell r="AL71">
            <v>3503</v>
          </cell>
          <cell r="AM71">
            <v>0</v>
          </cell>
          <cell r="AN71">
            <v>0</v>
          </cell>
          <cell r="AO71">
            <v>0</v>
          </cell>
          <cell r="AP71">
            <v>0</v>
          </cell>
          <cell r="AQ71">
            <v>0</v>
          </cell>
          <cell r="AR71">
            <v>0</v>
          </cell>
          <cell r="AS71">
            <v>0</v>
          </cell>
          <cell r="AT71">
            <v>0</v>
          </cell>
          <cell r="AU71">
            <v>0</v>
          </cell>
          <cell r="AV71">
            <v>0</v>
          </cell>
          <cell r="AX71">
            <v>3503</v>
          </cell>
          <cell r="AY71">
            <v>0</v>
          </cell>
          <cell r="AZ71">
            <v>0</v>
          </cell>
          <cell r="BA71">
            <v>0</v>
          </cell>
          <cell r="BB71">
            <v>0</v>
          </cell>
          <cell r="BC71">
            <v>0</v>
          </cell>
        </row>
        <row r="72">
          <cell r="A72">
            <v>3504</v>
          </cell>
          <cell r="B72" t="str">
            <v>CITY ON A HILL - DUDLEY SQUARE</v>
          </cell>
          <cell r="C72">
            <v>280</v>
          </cell>
          <cell r="D72"/>
          <cell r="E72">
            <v>0</v>
          </cell>
          <cell r="F72">
            <v>0</v>
          </cell>
          <cell r="G72">
            <v>245</v>
          </cell>
          <cell r="I72">
            <v>4578955</v>
          </cell>
          <cell r="J72">
            <v>132637</v>
          </cell>
          <cell r="K72">
            <v>218785</v>
          </cell>
          <cell r="L72">
            <v>4930377</v>
          </cell>
          <cell r="M72">
            <v>0</v>
          </cell>
          <cell r="N72">
            <v>3504</v>
          </cell>
          <cell r="O72">
            <v>245</v>
          </cell>
          <cell r="P72">
            <v>0</v>
          </cell>
          <cell r="Q72">
            <v>0</v>
          </cell>
          <cell r="R72">
            <v>4578955</v>
          </cell>
          <cell r="S72">
            <v>0</v>
          </cell>
          <cell r="T72">
            <v>0</v>
          </cell>
          <cell r="U72">
            <v>4578955</v>
          </cell>
          <cell r="V72">
            <v>0</v>
          </cell>
          <cell r="W72">
            <v>218785</v>
          </cell>
          <cell r="X72">
            <v>4797740</v>
          </cell>
          <cell r="Y72">
            <v>0</v>
          </cell>
          <cell r="Z72">
            <v>0</v>
          </cell>
          <cell r="AA72">
            <v>0</v>
          </cell>
          <cell r="AB72">
            <v>0</v>
          </cell>
          <cell r="AC72">
            <v>4797740</v>
          </cell>
          <cell r="AE72">
            <v>3504</v>
          </cell>
          <cell r="AF72">
            <v>0</v>
          </cell>
          <cell r="AG72">
            <v>0</v>
          </cell>
          <cell r="AH72">
            <v>0</v>
          </cell>
          <cell r="AI72">
            <v>0</v>
          </cell>
          <cell r="AJ72">
            <v>0</v>
          </cell>
          <cell r="AL72">
            <v>3504</v>
          </cell>
          <cell r="AM72">
            <v>0</v>
          </cell>
          <cell r="AN72">
            <v>0</v>
          </cell>
          <cell r="AO72">
            <v>0</v>
          </cell>
          <cell r="AP72">
            <v>0</v>
          </cell>
          <cell r="AQ72">
            <v>0</v>
          </cell>
          <cell r="AR72">
            <v>0</v>
          </cell>
          <cell r="AS72">
            <v>0</v>
          </cell>
          <cell r="AT72">
            <v>0</v>
          </cell>
          <cell r="AU72">
            <v>0</v>
          </cell>
          <cell r="AV72">
            <v>0</v>
          </cell>
          <cell r="AX72">
            <v>3504</v>
          </cell>
          <cell r="AY72">
            <v>0</v>
          </cell>
          <cell r="AZ72">
            <v>0</v>
          </cell>
          <cell r="BA72">
            <v>0</v>
          </cell>
          <cell r="BB72">
            <v>0</v>
          </cell>
          <cell r="BC72">
            <v>0</v>
          </cell>
        </row>
        <row r="73">
          <cell r="A73">
            <v>3506</v>
          </cell>
          <cell r="B73" t="str">
            <v>PIONEER CS OF SCIENCE II</v>
          </cell>
          <cell r="C73">
            <v>360</v>
          </cell>
          <cell r="D73">
            <v>2</v>
          </cell>
          <cell r="E73">
            <v>0</v>
          </cell>
          <cell r="F73">
            <v>9.2835022254051598</v>
          </cell>
          <cell r="G73">
            <v>362</v>
          </cell>
          <cell r="I73">
            <v>4762103</v>
          </cell>
          <cell r="J73">
            <v>0</v>
          </cell>
          <cell r="K73">
            <v>321476</v>
          </cell>
          <cell r="L73">
            <v>5083579</v>
          </cell>
          <cell r="M73">
            <v>0</v>
          </cell>
          <cell r="N73">
            <v>3506</v>
          </cell>
          <cell r="O73">
            <v>362</v>
          </cell>
          <cell r="P73">
            <v>2</v>
          </cell>
          <cell r="Q73">
            <v>0</v>
          </cell>
          <cell r="R73">
            <v>4762103</v>
          </cell>
          <cell r="S73">
            <v>109240</v>
          </cell>
          <cell r="T73">
            <v>0</v>
          </cell>
          <cell r="U73">
            <v>4652863</v>
          </cell>
          <cell r="V73">
            <v>0</v>
          </cell>
          <cell r="W73">
            <v>313176</v>
          </cell>
          <cell r="X73">
            <v>4966039</v>
          </cell>
          <cell r="Y73">
            <v>109240</v>
          </cell>
          <cell r="Z73">
            <v>0</v>
          </cell>
          <cell r="AA73">
            <v>8300</v>
          </cell>
          <cell r="AB73">
            <v>117540</v>
          </cell>
          <cell r="AC73">
            <v>5083579</v>
          </cell>
          <cell r="AE73">
            <v>3506</v>
          </cell>
          <cell r="AF73">
            <v>9.2835022254051598</v>
          </cell>
          <cell r="AG73">
            <v>109240</v>
          </cell>
          <cell r="AH73">
            <v>0</v>
          </cell>
          <cell r="AI73">
            <v>8300</v>
          </cell>
          <cell r="AJ73">
            <v>117540</v>
          </cell>
          <cell r="AL73">
            <v>3506</v>
          </cell>
          <cell r="AM73">
            <v>0</v>
          </cell>
          <cell r="AN73">
            <v>-53672.749181299936</v>
          </cell>
          <cell r="AO73">
            <v>0</v>
          </cell>
          <cell r="AP73">
            <v>-4182</v>
          </cell>
          <cell r="AQ73">
            <v>-57854.749181299936</v>
          </cell>
          <cell r="AR73">
            <v>53672.749181300111</v>
          </cell>
          <cell r="AS73">
            <v>0</v>
          </cell>
          <cell r="AT73">
            <v>4182</v>
          </cell>
          <cell r="AU73">
            <v>57854.749181300111</v>
          </cell>
          <cell r="AV73">
            <v>1.7462298274040222E-10</v>
          </cell>
          <cell r="AX73">
            <v>3506</v>
          </cell>
          <cell r="AY73">
            <v>4.6810351632042639</v>
          </cell>
          <cell r="AZ73">
            <v>53672.749181300096</v>
          </cell>
          <cell r="BA73">
            <v>0</v>
          </cell>
          <cell r="BB73">
            <v>4182</v>
          </cell>
          <cell r="BC73">
            <v>57854.749181300096</v>
          </cell>
        </row>
        <row r="74">
          <cell r="A74">
            <v>3507</v>
          </cell>
          <cell r="B74" t="str">
            <v>CITY ON A HILL NEW BEDFORD</v>
          </cell>
          <cell r="C74">
            <v>252</v>
          </cell>
          <cell r="D74"/>
          <cell r="E74">
            <v>0</v>
          </cell>
          <cell r="F74">
            <v>0</v>
          </cell>
          <cell r="G74">
            <v>217</v>
          </cell>
          <cell r="I74">
            <v>3002195</v>
          </cell>
          <cell r="J74">
            <v>252675</v>
          </cell>
          <cell r="K74">
            <v>193781</v>
          </cell>
          <cell r="L74">
            <v>3448651</v>
          </cell>
          <cell r="M74">
            <v>0</v>
          </cell>
          <cell r="N74">
            <v>3507</v>
          </cell>
          <cell r="O74">
            <v>217</v>
          </cell>
          <cell r="P74">
            <v>0</v>
          </cell>
          <cell r="Q74">
            <v>0</v>
          </cell>
          <cell r="R74">
            <v>3002195</v>
          </cell>
          <cell r="S74">
            <v>0</v>
          </cell>
          <cell r="T74">
            <v>0</v>
          </cell>
          <cell r="U74">
            <v>3002195</v>
          </cell>
          <cell r="V74">
            <v>0</v>
          </cell>
          <cell r="W74">
            <v>193781</v>
          </cell>
          <cell r="X74">
            <v>3195976</v>
          </cell>
          <cell r="Y74">
            <v>0</v>
          </cell>
          <cell r="Z74">
            <v>0</v>
          </cell>
          <cell r="AA74">
            <v>0</v>
          </cell>
          <cell r="AB74">
            <v>0</v>
          </cell>
          <cell r="AC74">
            <v>3195976</v>
          </cell>
          <cell r="AE74">
            <v>3507</v>
          </cell>
          <cell r="AF74">
            <v>0</v>
          </cell>
          <cell r="AG74">
            <v>0</v>
          </cell>
          <cell r="AH74">
            <v>0</v>
          </cell>
          <cell r="AI74">
            <v>0</v>
          </cell>
          <cell r="AJ74">
            <v>0</v>
          </cell>
          <cell r="AL74">
            <v>3507</v>
          </cell>
          <cell r="AM74">
            <v>0</v>
          </cell>
          <cell r="AN74">
            <v>0</v>
          </cell>
          <cell r="AO74">
            <v>0</v>
          </cell>
          <cell r="AP74">
            <v>0</v>
          </cell>
          <cell r="AQ74">
            <v>0</v>
          </cell>
          <cell r="AR74">
            <v>0</v>
          </cell>
          <cell r="AS74">
            <v>0</v>
          </cell>
          <cell r="AT74">
            <v>0</v>
          </cell>
          <cell r="AU74">
            <v>0</v>
          </cell>
          <cell r="AV74">
            <v>0</v>
          </cell>
          <cell r="AX74">
            <v>3507</v>
          </cell>
          <cell r="AY74">
            <v>0</v>
          </cell>
          <cell r="AZ74">
            <v>0</v>
          </cell>
          <cell r="BA74">
            <v>0</v>
          </cell>
          <cell r="BB74">
            <v>0</v>
          </cell>
          <cell r="BC74">
            <v>0</v>
          </cell>
        </row>
        <row r="75">
          <cell r="A75">
            <v>3508</v>
          </cell>
          <cell r="B75" t="str">
            <v>PHOENIX CHARTER ACADEMY SPRINGFIELD</v>
          </cell>
          <cell r="C75">
            <v>215</v>
          </cell>
          <cell r="D75"/>
          <cell r="E75">
            <v>0</v>
          </cell>
          <cell r="F75">
            <v>0</v>
          </cell>
          <cell r="G75">
            <v>198</v>
          </cell>
          <cell r="I75">
            <v>2774516</v>
          </cell>
          <cell r="J75">
            <v>0</v>
          </cell>
          <cell r="K75">
            <v>176814</v>
          </cell>
          <cell r="L75">
            <v>2951330</v>
          </cell>
          <cell r="M75">
            <v>0</v>
          </cell>
          <cell r="N75">
            <v>3508</v>
          </cell>
          <cell r="O75">
            <v>198</v>
          </cell>
          <cell r="P75">
            <v>0</v>
          </cell>
          <cell r="Q75">
            <v>0</v>
          </cell>
          <cell r="R75">
            <v>2774516</v>
          </cell>
          <cell r="S75">
            <v>0</v>
          </cell>
          <cell r="T75">
            <v>0</v>
          </cell>
          <cell r="U75">
            <v>2774516</v>
          </cell>
          <cell r="V75">
            <v>0</v>
          </cell>
          <cell r="W75">
            <v>176814</v>
          </cell>
          <cell r="X75">
            <v>2951330</v>
          </cell>
          <cell r="Y75">
            <v>0</v>
          </cell>
          <cell r="Z75">
            <v>0</v>
          </cell>
          <cell r="AA75">
            <v>0</v>
          </cell>
          <cell r="AB75">
            <v>0</v>
          </cell>
          <cell r="AC75">
            <v>2951330</v>
          </cell>
          <cell r="AE75">
            <v>3508</v>
          </cell>
          <cell r="AF75">
            <v>0</v>
          </cell>
          <cell r="AG75">
            <v>0</v>
          </cell>
          <cell r="AH75">
            <v>0</v>
          </cell>
          <cell r="AI75">
            <v>0</v>
          </cell>
          <cell r="AJ75">
            <v>0</v>
          </cell>
          <cell r="AL75">
            <v>3508</v>
          </cell>
          <cell r="AM75">
            <v>0</v>
          </cell>
          <cell r="AN75">
            <v>0</v>
          </cell>
          <cell r="AO75">
            <v>0</v>
          </cell>
          <cell r="AP75">
            <v>0</v>
          </cell>
          <cell r="AQ75">
            <v>0</v>
          </cell>
          <cell r="AR75">
            <v>0</v>
          </cell>
          <cell r="AS75">
            <v>0</v>
          </cell>
          <cell r="AT75">
            <v>0</v>
          </cell>
          <cell r="AU75">
            <v>0</v>
          </cell>
          <cell r="AV75">
            <v>0</v>
          </cell>
          <cell r="AX75">
            <v>3508</v>
          </cell>
          <cell r="AY75">
            <v>0</v>
          </cell>
          <cell r="AZ75">
            <v>0</v>
          </cell>
          <cell r="BA75">
            <v>0</v>
          </cell>
          <cell r="BB75">
            <v>0</v>
          </cell>
          <cell r="BC75">
            <v>0</v>
          </cell>
        </row>
        <row r="76">
          <cell r="A76">
            <v>3509</v>
          </cell>
          <cell r="B76" t="str">
            <v>ARGOSY COLLEGIATE</v>
          </cell>
          <cell r="C76">
            <v>490</v>
          </cell>
          <cell r="D76"/>
          <cell r="E76">
            <v>0</v>
          </cell>
          <cell r="F76">
            <v>0</v>
          </cell>
          <cell r="G76">
            <v>466</v>
          </cell>
          <cell r="I76">
            <v>5482796</v>
          </cell>
          <cell r="J76">
            <v>0</v>
          </cell>
          <cell r="K76">
            <v>416138</v>
          </cell>
          <cell r="L76">
            <v>5898934</v>
          </cell>
          <cell r="M76">
            <v>0</v>
          </cell>
          <cell r="N76">
            <v>3509</v>
          </cell>
          <cell r="O76">
            <v>466</v>
          </cell>
          <cell r="P76">
            <v>0</v>
          </cell>
          <cell r="Q76">
            <v>0</v>
          </cell>
          <cell r="R76">
            <v>5482796</v>
          </cell>
          <cell r="S76">
            <v>0</v>
          </cell>
          <cell r="T76">
            <v>0</v>
          </cell>
          <cell r="U76">
            <v>5482796</v>
          </cell>
          <cell r="V76">
            <v>0</v>
          </cell>
          <cell r="W76">
            <v>416138</v>
          </cell>
          <cell r="X76">
            <v>5898934</v>
          </cell>
          <cell r="Y76">
            <v>0</v>
          </cell>
          <cell r="Z76">
            <v>0</v>
          </cell>
          <cell r="AA76">
            <v>0</v>
          </cell>
          <cell r="AB76">
            <v>0</v>
          </cell>
          <cell r="AC76">
            <v>5898934</v>
          </cell>
          <cell r="AE76">
            <v>3509</v>
          </cell>
          <cell r="AF76">
            <v>0</v>
          </cell>
          <cell r="AG76">
            <v>0</v>
          </cell>
          <cell r="AH76">
            <v>0</v>
          </cell>
          <cell r="AI76">
            <v>0</v>
          </cell>
          <cell r="AJ76">
            <v>0</v>
          </cell>
          <cell r="AL76">
            <v>3509</v>
          </cell>
          <cell r="AM76">
            <v>0</v>
          </cell>
          <cell r="AN76">
            <v>0</v>
          </cell>
          <cell r="AO76">
            <v>0</v>
          </cell>
          <cell r="AP76">
            <v>0</v>
          </cell>
          <cell r="AQ76">
            <v>0</v>
          </cell>
          <cell r="AR76">
            <v>0</v>
          </cell>
          <cell r="AS76">
            <v>0</v>
          </cell>
          <cell r="AT76">
            <v>0</v>
          </cell>
          <cell r="AU76">
            <v>0</v>
          </cell>
          <cell r="AV76">
            <v>0</v>
          </cell>
          <cell r="AX76">
            <v>3509</v>
          </cell>
          <cell r="AY76">
            <v>0</v>
          </cell>
          <cell r="AZ76">
            <v>0</v>
          </cell>
          <cell r="BA76">
            <v>0</v>
          </cell>
          <cell r="BB76">
            <v>0</v>
          </cell>
          <cell r="BC76">
            <v>0</v>
          </cell>
        </row>
        <row r="77">
          <cell r="A77">
            <v>3510</v>
          </cell>
          <cell r="B77" t="str">
            <v>SPRINGFIELD PREPARATORY</v>
          </cell>
          <cell r="C77">
            <v>270</v>
          </cell>
          <cell r="D77">
            <v>1</v>
          </cell>
          <cell r="E77">
            <v>0</v>
          </cell>
          <cell r="F77">
            <v>0</v>
          </cell>
          <cell r="G77">
            <v>271</v>
          </cell>
          <cell r="I77">
            <v>3358238</v>
          </cell>
          <cell r="J77">
            <v>0</v>
          </cell>
          <cell r="K77">
            <v>241190</v>
          </cell>
          <cell r="L77">
            <v>3599428</v>
          </cell>
          <cell r="M77">
            <v>0</v>
          </cell>
          <cell r="N77">
            <v>3510</v>
          </cell>
          <cell r="O77">
            <v>271</v>
          </cell>
          <cell r="P77">
            <v>1</v>
          </cell>
          <cell r="Q77">
            <v>0</v>
          </cell>
          <cell r="R77">
            <v>3358238</v>
          </cell>
          <cell r="S77">
            <v>0</v>
          </cell>
          <cell r="T77">
            <v>0</v>
          </cell>
          <cell r="U77">
            <v>3358238</v>
          </cell>
          <cell r="V77">
            <v>0</v>
          </cell>
          <cell r="W77">
            <v>241190</v>
          </cell>
          <cell r="X77">
            <v>3599428</v>
          </cell>
          <cell r="Y77">
            <v>0</v>
          </cell>
          <cell r="Z77">
            <v>0</v>
          </cell>
          <cell r="AA77">
            <v>0</v>
          </cell>
          <cell r="AB77">
            <v>0</v>
          </cell>
          <cell r="AC77">
            <v>3599428</v>
          </cell>
          <cell r="AE77">
            <v>3510</v>
          </cell>
          <cell r="AF77">
            <v>0</v>
          </cell>
          <cell r="AG77">
            <v>0</v>
          </cell>
          <cell r="AH77">
            <v>0</v>
          </cell>
          <cell r="AI77">
            <v>0</v>
          </cell>
          <cell r="AJ77">
            <v>0</v>
          </cell>
          <cell r="AL77">
            <v>3510</v>
          </cell>
          <cell r="AM77">
            <v>0</v>
          </cell>
          <cell r="AN77">
            <v>0</v>
          </cell>
          <cell r="AO77">
            <v>0</v>
          </cell>
          <cell r="AP77">
            <v>0</v>
          </cell>
          <cell r="AQ77">
            <v>0</v>
          </cell>
          <cell r="AR77">
            <v>0</v>
          </cell>
          <cell r="AS77">
            <v>0</v>
          </cell>
          <cell r="AT77">
            <v>0</v>
          </cell>
          <cell r="AU77">
            <v>0</v>
          </cell>
          <cell r="AV77">
            <v>0</v>
          </cell>
          <cell r="AX77">
            <v>3510</v>
          </cell>
          <cell r="AY77">
            <v>0</v>
          </cell>
          <cell r="AZ77">
            <v>0</v>
          </cell>
          <cell r="BA77">
            <v>0</v>
          </cell>
          <cell r="BB77">
            <v>0</v>
          </cell>
          <cell r="BC77">
            <v>0</v>
          </cell>
        </row>
        <row r="78">
          <cell r="A78">
            <v>3513</v>
          </cell>
          <cell r="B78" t="str">
            <v>NEW HEIGHTS CS OF BROCKTON</v>
          </cell>
          <cell r="C78">
            <v>525</v>
          </cell>
          <cell r="D78">
            <v>7</v>
          </cell>
          <cell r="E78">
            <v>0</v>
          </cell>
          <cell r="F78">
            <v>0</v>
          </cell>
          <cell r="G78">
            <v>532</v>
          </cell>
          <cell r="I78">
            <v>6287677</v>
          </cell>
          <cell r="J78">
            <v>0</v>
          </cell>
          <cell r="K78">
            <v>468692</v>
          </cell>
          <cell r="L78">
            <v>6756369</v>
          </cell>
          <cell r="M78">
            <v>0</v>
          </cell>
          <cell r="N78">
            <v>3513</v>
          </cell>
          <cell r="O78">
            <v>532</v>
          </cell>
          <cell r="P78">
            <v>7</v>
          </cell>
          <cell r="Q78">
            <v>0</v>
          </cell>
          <cell r="R78">
            <v>6287677</v>
          </cell>
          <cell r="S78">
            <v>0</v>
          </cell>
          <cell r="T78">
            <v>0</v>
          </cell>
          <cell r="U78">
            <v>6287677</v>
          </cell>
          <cell r="V78">
            <v>0</v>
          </cell>
          <cell r="W78">
            <v>468692</v>
          </cell>
          <cell r="X78">
            <v>6756369</v>
          </cell>
          <cell r="Y78">
            <v>0</v>
          </cell>
          <cell r="Z78">
            <v>0</v>
          </cell>
          <cell r="AA78">
            <v>0</v>
          </cell>
          <cell r="AB78">
            <v>0</v>
          </cell>
          <cell r="AC78">
            <v>6756369</v>
          </cell>
          <cell r="AE78">
            <v>3513</v>
          </cell>
          <cell r="AF78">
            <v>0</v>
          </cell>
          <cell r="AG78">
            <v>0</v>
          </cell>
          <cell r="AH78">
            <v>0</v>
          </cell>
          <cell r="AI78">
            <v>0</v>
          </cell>
          <cell r="AJ78">
            <v>0</v>
          </cell>
          <cell r="AL78">
            <v>3513</v>
          </cell>
          <cell r="AM78">
            <v>0</v>
          </cell>
          <cell r="AN78">
            <v>0</v>
          </cell>
          <cell r="AO78">
            <v>0</v>
          </cell>
          <cell r="AP78">
            <v>0</v>
          </cell>
          <cell r="AQ78">
            <v>0</v>
          </cell>
          <cell r="AR78">
            <v>0</v>
          </cell>
          <cell r="AS78">
            <v>0</v>
          </cell>
          <cell r="AT78">
            <v>0</v>
          </cell>
          <cell r="AU78">
            <v>0</v>
          </cell>
          <cell r="AV78">
            <v>0</v>
          </cell>
          <cell r="AX78">
            <v>3513</v>
          </cell>
          <cell r="AY78">
            <v>0</v>
          </cell>
          <cell r="AZ78">
            <v>0</v>
          </cell>
          <cell r="BA78">
            <v>0</v>
          </cell>
          <cell r="BB78">
            <v>0</v>
          </cell>
          <cell r="BC78">
            <v>0</v>
          </cell>
        </row>
        <row r="79">
          <cell r="A79">
            <v>3514</v>
          </cell>
          <cell r="B79" t="str">
            <v>LIBERTAS ACADEMY</v>
          </cell>
          <cell r="C79">
            <v>180</v>
          </cell>
          <cell r="D79"/>
          <cell r="E79">
            <v>0</v>
          </cell>
          <cell r="F79">
            <v>0</v>
          </cell>
          <cell r="G79">
            <v>178</v>
          </cell>
          <cell r="I79">
            <v>2301362</v>
          </cell>
          <cell r="J79">
            <v>0</v>
          </cell>
          <cell r="K79">
            <v>158954</v>
          </cell>
          <cell r="L79">
            <v>2460316</v>
          </cell>
          <cell r="M79">
            <v>0</v>
          </cell>
          <cell r="N79">
            <v>3514</v>
          </cell>
          <cell r="O79">
            <v>178</v>
          </cell>
          <cell r="P79">
            <v>0</v>
          </cell>
          <cell r="Q79">
            <v>0</v>
          </cell>
          <cell r="R79">
            <v>2301362</v>
          </cell>
          <cell r="S79">
            <v>0</v>
          </cell>
          <cell r="T79">
            <v>0</v>
          </cell>
          <cell r="U79">
            <v>2301362</v>
          </cell>
          <cell r="V79">
            <v>0</v>
          </cell>
          <cell r="W79">
            <v>158954</v>
          </cell>
          <cell r="X79">
            <v>2460316</v>
          </cell>
          <cell r="Y79">
            <v>0</v>
          </cell>
          <cell r="Z79">
            <v>0</v>
          </cell>
          <cell r="AA79">
            <v>0</v>
          </cell>
          <cell r="AB79">
            <v>0</v>
          </cell>
          <cell r="AC79">
            <v>2460316</v>
          </cell>
          <cell r="AE79">
            <v>3514</v>
          </cell>
          <cell r="AF79">
            <v>0</v>
          </cell>
          <cell r="AG79">
            <v>0</v>
          </cell>
          <cell r="AH79">
            <v>0</v>
          </cell>
          <cell r="AI79">
            <v>0</v>
          </cell>
          <cell r="AJ79">
            <v>0</v>
          </cell>
          <cell r="AL79">
            <v>3514</v>
          </cell>
          <cell r="AM79">
            <v>0</v>
          </cell>
          <cell r="AN79">
            <v>0</v>
          </cell>
          <cell r="AO79">
            <v>0</v>
          </cell>
          <cell r="AP79">
            <v>0</v>
          </cell>
          <cell r="AQ79">
            <v>0</v>
          </cell>
          <cell r="AR79">
            <v>0</v>
          </cell>
          <cell r="AS79">
            <v>0</v>
          </cell>
          <cell r="AT79">
            <v>0</v>
          </cell>
          <cell r="AU79">
            <v>0</v>
          </cell>
          <cell r="AV79">
            <v>0</v>
          </cell>
          <cell r="AX79">
            <v>3514</v>
          </cell>
          <cell r="AY79">
            <v>0</v>
          </cell>
          <cell r="AZ79">
            <v>0</v>
          </cell>
          <cell r="BA79">
            <v>0</v>
          </cell>
          <cell r="BB79">
            <v>0</v>
          </cell>
          <cell r="BC79">
            <v>0</v>
          </cell>
        </row>
        <row r="80">
          <cell r="A80">
            <v>3515</v>
          </cell>
          <cell r="B80" t="str">
            <v xml:space="preserve">OLD STURBRIDGE ACADEMY </v>
          </cell>
          <cell r="C80">
            <v>200</v>
          </cell>
          <cell r="D80"/>
          <cell r="E80">
            <v>0</v>
          </cell>
          <cell r="F80">
            <v>0</v>
          </cell>
          <cell r="G80">
            <v>200</v>
          </cell>
          <cell r="I80">
            <v>2374295</v>
          </cell>
          <cell r="J80">
            <v>0</v>
          </cell>
          <cell r="K80">
            <v>178600</v>
          </cell>
          <cell r="L80">
            <v>2552895</v>
          </cell>
          <cell r="M80">
            <v>0</v>
          </cell>
          <cell r="N80">
            <v>3515</v>
          </cell>
          <cell r="O80">
            <v>200</v>
          </cell>
          <cell r="P80">
            <v>0</v>
          </cell>
          <cell r="Q80">
            <v>0</v>
          </cell>
          <cell r="R80">
            <v>2374295</v>
          </cell>
          <cell r="S80">
            <v>0</v>
          </cell>
          <cell r="T80">
            <v>0</v>
          </cell>
          <cell r="U80">
            <v>2374295</v>
          </cell>
          <cell r="V80">
            <v>0</v>
          </cell>
          <cell r="W80">
            <v>178600</v>
          </cell>
          <cell r="X80">
            <v>2552895</v>
          </cell>
          <cell r="Y80">
            <v>0</v>
          </cell>
          <cell r="Z80">
            <v>0</v>
          </cell>
          <cell r="AA80">
            <v>0</v>
          </cell>
          <cell r="AB80">
            <v>0</v>
          </cell>
          <cell r="AC80">
            <v>2552895</v>
          </cell>
          <cell r="AE80">
            <v>3515</v>
          </cell>
          <cell r="AF80">
            <v>0</v>
          </cell>
          <cell r="AG80">
            <v>0</v>
          </cell>
          <cell r="AH80">
            <v>0</v>
          </cell>
          <cell r="AI80">
            <v>0</v>
          </cell>
          <cell r="AJ80">
            <v>0</v>
          </cell>
          <cell r="AL80">
            <v>3515</v>
          </cell>
          <cell r="AM80">
            <v>0</v>
          </cell>
          <cell r="AN80">
            <v>0</v>
          </cell>
          <cell r="AO80">
            <v>0</v>
          </cell>
          <cell r="AP80">
            <v>0</v>
          </cell>
          <cell r="AQ80">
            <v>0</v>
          </cell>
          <cell r="AR80">
            <v>0</v>
          </cell>
          <cell r="AS80">
            <v>0</v>
          </cell>
          <cell r="AT80">
            <v>0</v>
          </cell>
          <cell r="AU80">
            <v>0</v>
          </cell>
          <cell r="AV80">
            <v>0</v>
          </cell>
          <cell r="AX80">
            <v>3515</v>
          </cell>
          <cell r="AY80">
            <v>0</v>
          </cell>
          <cell r="AZ80">
            <v>0</v>
          </cell>
          <cell r="BA80">
            <v>0</v>
          </cell>
          <cell r="BB80">
            <v>0</v>
          </cell>
          <cell r="BC80">
            <v>0</v>
          </cell>
        </row>
        <row r="81">
          <cell r="A81">
            <v>3516</v>
          </cell>
          <cell r="B81" t="str">
            <v>HAMPDEN CS OF SCIENCE WEST</v>
          </cell>
          <cell r="C81">
            <v>233</v>
          </cell>
          <cell r="D81"/>
          <cell r="E81">
            <v>0</v>
          </cell>
          <cell r="F81">
            <v>0</v>
          </cell>
          <cell r="G81">
            <v>209</v>
          </cell>
          <cell r="I81">
            <v>2789800</v>
          </cell>
          <cell r="J81">
            <v>0</v>
          </cell>
          <cell r="K81">
            <v>186637</v>
          </cell>
          <cell r="L81">
            <v>2976437</v>
          </cell>
          <cell r="M81">
            <v>0</v>
          </cell>
          <cell r="N81">
            <v>3516</v>
          </cell>
          <cell r="O81">
            <v>209</v>
          </cell>
          <cell r="P81">
            <v>0</v>
          </cell>
          <cell r="Q81">
            <v>0</v>
          </cell>
          <cell r="R81">
            <v>2789800</v>
          </cell>
          <cell r="S81">
            <v>0</v>
          </cell>
          <cell r="T81">
            <v>0</v>
          </cell>
          <cell r="U81">
            <v>2789800</v>
          </cell>
          <cell r="V81">
            <v>0</v>
          </cell>
          <cell r="W81">
            <v>186637</v>
          </cell>
          <cell r="X81">
            <v>2976437</v>
          </cell>
          <cell r="Y81">
            <v>0</v>
          </cell>
          <cell r="Z81">
            <v>0</v>
          </cell>
          <cell r="AA81">
            <v>0</v>
          </cell>
          <cell r="AB81">
            <v>0</v>
          </cell>
          <cell r="AC81">
            <v>2976437</v>
          </cell>
          <cell r="AE81">
            <v>3516</v>
          </cell>
          <cell r="AF81">
            <v>0</v>
          </cell>
          <cell r="AG81">
            <v>0</v>
          </cell>
          <cell r="AH81">
            <v>0</v>
          </cell>
          <cell r="AI81">
            <v>0</v>
          </cell>
          <cell r="AJ81">
            <v>0</v>
          </cell>
          <cell r="AL81">
            <v>3516</v>
          </cell>
          <cell r="AM81">
            <v>0</v>
          </cell>
          <cell r="AN81">
            <v>0</v>
          </cell>
          <cell r="AO81">
            <v>0</v>
          </cell>
          <cell r="AP81">
            <v>0</v>
          </cell>
          <cell r="AQ81">
            <v>0</v>
          </cell>
          <cell r="AR81">
            <v>0</v>
          </cell>
          <cell r="AS81">
            <v>0</v>
          </cell>
          <cell r="AT81">
            <v>0</v>
          </cell>
          <cell r="AU81">
            <v>0</v>
          </cell>
          <cell r="AV81">
            <v>0</v>
          </cell>
          <cell r="AX81">
            <v>3516</v>
          </cell>
          <cell r="AY81">
            <v>0</v>
          </cell>
          <cell r="AZ81">
            <v>0</v>
          </cell>
          <cell r="BA81">
            <v>0</v>
          </cell>
          <cell r="BB81">
            <v>0</v>
          </cell>
          <cell r="BC81">
            <v>0</v>
          </cell>
        </row>
        <row r="82">
          <cell r="A82">
            <v>3517</v>
          </cell>
          <cell r="B82" t="str">
            <v>MAP ACADEMY</v>
          </cell>
          <cell r="C82">
            <v>130</v>
          </cell>
          <cell r="D82"/>
          <cell r="E82">
            <v>0</v>
          </cell>
          <cell r="F82">
            <v>0</v>
          </cell>
          <cell r="G82">
            <v>130</v>
          </cell>
          <cell r="I82">
            <v>1867405</v>
          </cell>
          <cell r="J82">
            <v>0</v>
          </cell>
          <cell r="K82">
            <v>116090</v>
          </cell>
          <cell r="L82">
            <v>1983495</v>
          </cell>
          <cell r="M82">
            <v>0</v>
          </cell>
          <cell r="N82">
            <v>3517</v>
          </cell>
          <cell r="O82">
            <v>130</v>
          </cell>
          <cell r="P82">
            <v>0</v>
          </cell>
          <cell r="Q82">
            <v>0</v>
          </cell>
          <cell r="R82">
            <v>1867405</v>
          </cell>
          <cell r="S82">
            <v>0</v>
          </cell>
          <cell r="T82">
            <v>0</v>
          </cell>
          <cell r="U82">
            <v>1867405</v>
          </cell>
          <cell r="V82">
            <v>0</v>
          </cell>
          <cell r="W82">
            <v>116090</v>
          </cell>
          <cell r="X82">
            <v>1983495</v>
          </cell>
          <cell r="Y82">
            <v>0</v>
          </cell>
          <cell r="Z82">
            <v>0</v>
          </cell>
          <cell r="AA82">
            <v>0</v>
          </cell>
          <cell r="AB82">
            <v>0</v>
          </cell>
          <cell r="AC82">
            <v>1983495</v>
          </cell>
          <cell r="AE82">
            <v>3517</v>
          </cell>
          <cell r="AF82">
            <v>0</v>
          </cell>
          <cell r="AG82">
            <v>0</v>
          </cell>
          <cell r="AH82">
            <v>0</v>
          </cell>
          <cell r="AI82">
            <v>0</v>
          </cell>
          <cell r="AJ82">
            <v>0</v>
          </cell>
          <cell r="AL82">
            <v>3517</v>
          </cell>
          <cell r="AM82">
            <v>0</v>
          </cell>
          <cell r="AN82">
            <v>0</v>
          </cell>
          <cell r="AO82">
            <v>0</v>
          </cell>
          <cell r="AP82">
            <v>0</v>
          </cell>
          <cell r="AQ82">
            <v>0</v>
          </cell>
          <cell r="AR82">
            <v>0</v>
          </cell>
          <cell r="AS82">
            <v>0</v>
          </cell>
          <cell r="AT82">
            <v>0</v>
          </cell>
          <cell r="AU82">
            <v>0</v>
          </cell>
          <cell r="AV82">
            <v>0</v>
          </cell>
          <cell r="AX82">
            <v>3517</v>
          </cell>
          <cell r="AY82">
            <v>0</v>
          </cell>
          <cell r="AZ82">
            <v>0</v>
          </cell>
          <cell r="BA82">
            <v>0</v>
          </cell>
          <cell r="BB82">
            <v>0</v>
          </cell>
          <cell r="BC82">
            <v>0</v>
          </cell>
        </row>
        <row r="83">
          <cell r="A83">
            <v>3518</v>
          </cell>
          <cell r="B83" t="str">
            <v>PHOENIX CHARTER ACADEMY LAWRENCE</v>
          </cell>
          <cell r="C83">
            <v>175</v>
          </cell>
          <cell r="D83"/>
          <cell r="E83">
            <v>0</v>
          </cell>
          <cell r="F83">
            <v>0</v>
          </cell>
          <cell r="G83">
            <v>119</v>
          </cell>
          <cell r="I83">
            <v>1529149</v>
          </cell>
          <cell r="J83">
            <v>0</v>
          </cell>
          <cell r="K83">
            <v>106267</v>
          </cell>
          <cell r="L83">
            <v>1635416</v>
          </cell>
          <cell r="M83">
            <v>0</v>
          </cell>
          <cell r="N83">
            <v>3518</v>
          </cell>
          <cell r="O83">
            <v>119</v>
          </cell>
          <cell r="P83">
            <v>0</v>
          </cell>
          <cell r="Q83">
            <v>0</v>
          </cell>
          <cell r="R83">
            <v>1529149</v>
          </cell>
          <cell r="S83">
            <v>0</v>
          </cell>
          <cell r="T83">
            <v>0</v>
          </cell>
          <cell r="U83">
            <v>1529149</v>
          </cell>
          <cell r="V83">
            <v>0</v>
          </cell>
          <cell r="W83">
            <v>106267</v>
          </cell>
          <cell r="X83">
            <v>1635416</v>
          </cell>
          <cell r="Y83">
            <v>0</v>
          </cell>
          <cell r="Z83">
            <v>0</v>
          </cell>
          <cell r="AA83">
            <v>0</v>
          </cell>
          <cell r="AB83">
            <v>0</v>
          </cell>
          <cell r="AC83">
            <v>1635416</v>
          </cell>
          <cell r="AE83">
            <v>3518</v>
          </cell>
          <cell r="AF83">
            <v>0</v>
          </cell>
          <cell r="AG83">
            <v>0</v>
          </cell>
          <cell r="AH83">
            <v>0</v>
          </cell>
          <cell r="AI83">
            <v>0</v>
          </cell>
          <cell r="AJ83">
            <v>0</v>
          </cell>
          <cell r="AL83">
            <v>3518</v>
          </cell>
          <cell r="AM83">
            <v>0</v>
          </cell>
          <cell r="AN83">
            <v>0</v>
          </cell>
          <cell r="AO83">
            <v>0</v>
          </cell>
          <cell r="AP83">
            <v>0</v>
          </cell>
          <cell r="AQ83">
            <v>0</v>
          </cell>
          <cell r="AR83">
            <v>0</v>
          </cell>
          <cell r="AS83">
            <v>0</v>
          </cell>
          <cell r="AT83">
            <v>0</v>
          </cell>
          <cell r="AU83">
            <v>0</v>
          </cell>
          <cell r="AV83">
            <v>0</v>
          </cell>
          <cell r="AX83">
            <v>3518</v>
          </cell>
          <cell r="AY83">
            <v>0</v>
          </cell>
          <cell r="AZ83">
            <v>0</v>
          </cell>
          <cell r="BA83">
            <v>0</v>
          </cell>
          <cell r="BB83">
            <v>0</v>
          </cell>
          <cell r="BC83">
            <v>0</v>
          </cell>
        </row>
        <row r="84">
          <cell r="A84">
            <v>9999</v>
          </cell>
          <cell r="B84" t="str">
            <v>STATE TOTAL</v>
          </cell>
          <cell r="C84">
            <v>44571</v>
          </cell>
          <cell r="D84">
            <v>150</v>
          </cell>
          <cell r="E84">
            <v>0</v>
          </cell>
          <cell r="F84">
            <v>170.62410988806539</v>
          </cell>
          <cell r="G84">
            <v>43548</v>
          </cell>
          <cell r="I84">
            <v>602559078.62536156</v>
          </cell>
          <cell r="J84">
            <v>4306100</v>
          </cell>
          <cell r="K84">
            <v>38738841</v>
          </cell>
          <cell r="L84">
            <v>645604019.62536156</v>
          </cell>
          <cell r="M84">
            <v>0</v>
          </cell>
          <cell r="N84">
            <v>9999</v>
          </cell>
          <cell r="O84">
            <v>43548</v>
          </cell>
          <cell r="P84">
            <v>150</v>
          </cell>
          <cell r="Q84">
            <v>0</v>
          </cell>
          <cell r="R84">
            <v>603371899</v>
          </cell>
          <cell r="S84">
            <v>2146310</v>
          </cell>
          <cell r="T84">
            <v>570969.24745372008</v>
          </cell>
          <cell r="U84">
            <v>600654619.75254631</v>
          </cell>
          <cell r="V84">
            <v>0</v>
          </cell>
          <cell r="W84">
            <v>38602444</v>
          </cell>
          <cell r="X84">
            <v>639257063.75254631</v>
          </cell>
          <cell r="Y84">
            <v>2146310</v>
          </cell>
          <cell r="Z84">
            <v>0</v>
          </cell>
          <cell r="AA84">
            <v>152494</v>
          </cell>
          <cell r="AB84">
            <v>2298804</v>
          </cell>
          <cell r="AC84">
            <v>641555867.75254631</v>
          </cell>
          <cell r="AE84">
            <v>9999</v>
          </cell>
          <cell r="AF84">
            <v>170.62410988806539</v>
          </cell>
          <cell r="AG84">
            <v>2146310</v>
          </cell>
          <cell r="AH84">
            <v>0</v>
          </cell>
          <cell r="AI84">
            <v>152494</v>
          </cell>
          <cell r="AJ84">
            <v>2298804</v>
          </cell>
          <cell r="AL84">
            <v>999</v>
          </cell>
          <cell r="AM84">
            <v>-28.129999999999967</v>
          </cell>
          <cell r="AN84">
            <v>-150447.89669833792</v>
          </cell>
          <cell r="AO84">
            <v>1086</v>
          </cell>
          <cell r="AP84">
            <v>-6020</v>
          </cell>
          <cell r="AQ84">
            <v>-155381.89669833792</v>
          </cell>
          <cell r="AR84">
            <v>-91403.230486381159</v>
          </cell>
          <cell r="AS84">
            <v>-3677</v>
          </cell>
          <cell r="AT84">
            <v>-10077</v>
          </cell>
          <cell r="AU84">
            <v>-105157.23048638116</v>
          </cell>
          <cell r="AV84">
            <v>-260539.12718471908</v>
          </cell>
          <cell r="AX84">
            <v>9999</v>
          </cell>
          <cell r="AY84">
            <v>-13.543508760167231</v>
          </cell>
          <cell r="AZ84">
            <v>-118327.23048638117</v>
          </cell>
          <cell r="BA84">
            <v>-3653</v>
          </cell>
          <cell r="BB84">
            <v>-11819</v>
          </cell>
          <cell r="BC84">
            <v>-133799.23048638116</v>
          </cell>
        </row>
      </sheetData>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ALC"/>
      <sheetName val="Rates"/>
      <sheetName val="adjustment, June 98"/>
      <sheetName val="charterinfo"/>
      <sheetName val="Lea-Grade"/>
      <sheetName val="pivot-cha detail"/>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doe.mass.edu/charter/guidance/2016-3-faq.html?display=all" TargetMode="External"/><Relationship Id="rId1" Type="http://schemas.openxmlformats.org/officeDocument/2006/relationships/hyperlink" Target="https://gateway.edu.state.ma.u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1515A-6BDC-48AE-BAEA-70E1CF9F7EB4}">
  <sheetPr>
    <pageSetUpPr fitToPage="1"/>
  </sheetPr>
  <dimension ref="B2:B19"/>
  <sheetViews>
    <sheetView showGridLines="0" tabSelected="1" workbookViewId="0"/>
  </sheetViews>
  <sheetFormatPr defaultRowHeight="15" x14ac:dyDescent="0.25"/>
  <cols>
    <col min="2" max="2" width="105.85546875" customWidth="1"/>
  </cols>
  <sheetData>
    <row r="2" spans="2:2" x14ac:dyDescent="0.25">
      <c r="B2" s="1"/>
    </row>
    <row r="3" spans="2:2" ht="26.25" x14ac:dyDescent="0.4">
      <c r="B3" s="2" t="s">
        <v>0</v>
      </c>
    </row>
    <row r="4" spans="2:2" ht="26.25" x14ac:dyDescent="0.4">
      <c r="B4" s="2" t="s">
        <v>1</v>
      </c>
    </row>
    <row r="5" spans="2:2" ht="18.75" x14ac:dyDescent="0.3">
      <c r="B5" s="3" t="s">
        <v>543</v>
      </c>
    </row>
    <row r="6" spans="2:2" ht="15.75" thickBot="1" x14ac:dyDescent="0.3">
      <c r="B6" s="1"/>
    </row>
    <row r="7" spans="2:2" ht="15.75" thickTop="1" x14ac:dyDescent="0.25">
      <c r="B7" s="4"/>
    </row>
    <row r="8" spans="2:2" x14ac:dyDescent="0.25">
      <c r="B8" s="190" t="s">
        <v>544</v>
      </c>
    </row>
    <row r="9" spans="2:2" x14ac:dyDescent="0.25">
      <c r="B9" s="190"/>
    </row>
    <row r="10" spans="2:2" x14ac:dyDescent="0.25">
      <c r="B10" s="190"/>
    </row>
    <row r="11" spans="2:2" x14ac:dyDescent="0.25">
      <c r="B11" s="190"/>
    </row>
    <row r="12" spans="2:2" x14ac:dyDescent="0.25">
      <c r="B12" s="190"/>
    </row>
    <row r="13" spans="2:2" x14ac:dyDescent="0.25">
      <c r="B13" s="190"/>
    </row>
    <row r="14" spans="2:2" x14ac:dyDescent="0.25">
      <c r="B14" s="190"/>
    </row>
    <row r="15" spans="2:2" x14ac:dyDescent="0.25">
      <c r="B15" s="190"/>
    </row>
    <row r="16" spans="2:2" ht="72" customHeight="1" x14ac:dyDescent="0.25">
      <c r="B16" s="190"/>
    </row>
    <row r="17" spans="2:2" ht="23.1" customHeight="1" x14ac:dyDescent="0.25">
      <c r="B17" s="181" t="s">
        <v>542</v>
      </c>
    </row>
    <row r="18" spans="2:2" x14ac:dyDescent="0.25">
      <c r="B18" s="173" t="s">
        <v>541</v>
      </c>
    </row>
    <row r="19" spans="2:2" x14ac:dyDescent="0.25">
      <c r="B19" s="173" t="s">
        <v>540</v>
      </c>
    </row>
  </sheetData>
  <mergeCells count="1">
    <mergeCell ref="B8:B16"/>
  </mergeCells>
  <hyperlinks>
    <hyperlink ref="B18" r:id="rId1" xr:uid="{C0C84F2B-A834-4C74-9229-58231C2A515B}"/>
    <hyperlink ref="B19" r:id="rId2" xr:uid="{73F3061F-FDB7-4FA7-B1EE-0321CC0092B1}"/>
  </hyperlinks>
  <pageMargins left="1" right="1" top="1" bottom="1" header="0.5" footer="0.5"/>
  <pageSetup scale="74" orientation="portrait" horizontalDpi="4294967293" verticalDpi="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0EF4D-0849-4FB5-B9EB-0468B73A7BA1}">
  <sheetPr codeName="Sheet3">
    <tabColor rgb="FFCDE3BB"/>
  </sheetPr>
  <dimension ref="A1:ED454"/>
  <sheetViews>
    <sheetView showGridLines="0" workbookViewId="0">
      <pane ySplit="9" topLeftCell="A10" activePane="bottomLeft" state="frozen"/>
      <selection pane="bottomLeft" activeCell="A10" sqref="A10"/>
    </sheetView>
  </sheetViews>
  <sheetFormatPr defaultColWidth="9.140625" defaultRowHeight="15" x14ac:dyDescent="0.25"/>
  <cols>
    <col min="1" max="1" width="6.140625" style="17" customWidth="1"/>
    <col min="2" max="2" width="5.85546875" style="17" hidden="1" customWidth="1"/>
    <col min="3" max="3" width="21.5703125" style="17" customWidth="1"/>
    <col min="4" max="4" width="7.85546875" style="17" customWidth="1"/>
    <col min="5" max="8" width="12" style="17" customWidth="1"/>
    <col min="9" max="9" width="0.42578125" style="17" customWidth="1"/>
    <col min="10" max="10" width="12.140625" style="17" customWidth="1"/>
    <col min="11" max="11" width="12.140625" style="17" hidden="1" customWidth="1"/>
    <col min="12" max="13" width="12.140625" style="17" customWidth="1"/>
    <col min="14" max="14" width="0.42578125" style="17" customWidth="1"/>
    <col min="15" max="15" width="13.140625" style="17" customWidth="1"/>
    <col min="16" max="16" width="0.42578125" style="17" customWidth="1"/>
    <col min="17" max="17" width="13.42578125" style="17" customWidth="1"/>
    <col min="18" max="18" width="12.140625" style="17" customWidth="1"/>
    <col min="19" max="20" width="10.5703125" style="17" customWidth="1"/>
    <col min="21" max="21" width="0.42578125" style="17" customWidth="1"/>
    <col min="22" max="22" width="12.85546875" style="17" customWidth="1"/>
    <col min="23" max="23" width="3.85546875" style="17" customWidth="1"/>
    <col min="24" max="24" width="0" style="17" hidden="1" customWidth="1"/>
    <col min="25" max="25" width="34.7109375" style="17" customWidth="1"/>
    <col min="26" max="26" width="1.140625" style="17" customWidth="1"/>
    <col min="27" max="27" width="6.140625" style="43" customWidth="1"/>
    <col min="28" max="28" width="7.85546875" style="43" customWidth="1"/>
    <col min="29" max="29" width="6.140625" style="43" customWidth="1"/>
    <col min="30" max="30" width="7.28515625" style="43" customWidth="1"/>
    <col min="31" max="32" width="10.42578125" style="43" customWidth="1"/>
    <col min="33" max="33" width="9.140625" style="43" customWidth="1"/>
    <col min="34" max="34" width="10.85546875" style="43" customWidth="1"/>
    <col min="35" max="35" width="9.140625" style="43" customWidth="1"/>
    <col min="36" max="36" width="9.5703125" style="43" customWidth="1"/>
    <col min="37" max="38" width="10.42578125" style="43" customWidth="1"/>
    <col min="39" max="40" width="9.140625" style="43" customWidth="1"/>
    <col min="41" max="41" width="10.28515625" style="43" customWidth="1"/>
    <col min="42" max="42" width="11.85546875" style="43" customWidth="1"/>
    <col min="43" max="43" width="0.7109375" style="43" customWidth="1"/>
    <col min="44" max="45" width="6.140625" style="43" customWidth="1"/>
    <col min="46" max="48" width="9.140625" style="43" customWidth="1"/>
    <col min="49" max="49" width="11.85546875" style="43" customWidth="1"/>
    <col min="50" max="50" width="1.140625" style="43" customWidth="1"/>
    <col min="51" max="51" width="10.42578125" style="44" customWidth="1"/>
    <col min="52" max="52" width="11.140625" style="43" customWidth="1"/>
    <col min="53" max="53" width="6" style="17" customWidth="1"/>
    <col min="54" max="54" width="5" style="17" customWidth="1"/>
    <col min="55" max="55" width="18.28515625" style="17" customWidth="1"/>
    <col min="56" max="56" width="13.42578125" style="17" customWidth="1"/>
    <col min="57" max="57" width="12.140625" style="17" customWidth="1"/>
    <col min="58" max="63" width="11.7109375" style="17" customWidth="1"/>
    <col min="64" max="64" width="10.140625" style="17" customWidth="1"/>
    <col min="65" max="66" width="11.85546875" style="17" customWidth="1"/>
    <col min="67" max="67" width="2.7109375" style="17" customWidth="1"/>
    <col min="68" max="77" width="0" style="17" hidden="1" customWidth="1"/>
    <col min="78" max="78" width="12.85546875" style="17" customWidth="1"/>
    <col min="79" max="79" width="4.85546875" style="17" customWidth="1"/>
    <col min="80" max="80" width="17.5703125" style="17" customWidth="1"/>
    <col min="81" max="84" width="8.85546875" style="17" customWidth="1"/>
    <col min="85" max="85" width="11.140625" style="19" customWidth="1"/>
    <col min="86" max="88" width="9.85546875" style="17" customWidth="1"/>
    <col min="89" max="89" width="10" style="19" customWidth="1"/>
    <col min="90" max="90" width="11" style="17" customWidth="1"/>
    <col min="91" max="91" width="1.28515625" style="17" customWidth="1"/>
    <col min="92" max="92" width="10.140625" style="17" customWidth="1"/>
    <col min="93" max="93" width="1.140625" style="17" customWidth="1"/>
    <col min="94" max="94" width="12.140625" style="17" customWidth="1"/>
    <col min="95" max="95" width="13.28515625" style="17" customWidth="1"/>
    <col min="96" max="96" width="12.85546875" style="17" customWidth="1"/>
    <col min="97" max="97" width="8.85546875" style="19" customWidth="1"/>
    <col min="98" max="98" width="13.5703125" style="17" customWidth="1"/>
    <col min="99" max="99" width="1.7109375" style="17" customWidth="1"/>
    <col min="100" max="103" width="9.85546875" style="17" customWidth="1"/>
    <col min="104" max="104" width="8.85546875" style="19" customWidth="1"/>
    <col min="105" max="105" width="0.42578125" style="17" customWidth="1"/>
    <col min="106" max="106" width="12.7109375" style="17" hidden="1" customWidth="1"/>
    <col min="107" max="107" width="0.5703125" style="17" customWidth="1"/>
    <col min="108" max="125" width="9.140625" style="17" hidden="1" customWidth="1"/>
    <col min="126" max="126" width="1.85546875" style="17" hidden="1" customWidth="1"/>
    <col min="127" max="127" width="9.140625" style="17" customWidth="1"/>
    <col min="128" max="128" width="10.85546875" style="17" customWidth="1"/>
    <col min="129" max="129" width="4.85546875" style="17" customWidth="1"/>
    <col min="131" max="131" width="14" style="17" customWidth="1"/>
    <col min="132" max="132" width="14.85546875" style="17" customWidth="1"/>
    <col min="133" max="133" width="15.28515625" style="17" customWidth="1"/>
    <col min="134" max="134" width="10.5703125" style="17" customWidth="1"/>
    <col min="135" max="145" width="8.85546875" style="17" customWidth="1"/>
    <col min="146" max="16384" width="9.140625" style="17"/>
  </cols>
  <sheetData>
    <row r="1" spans="1:134" s="6" customFormat="1" ht="25.35" customHeight="1" x14ac:dyDescent="0.35">
      <c r="A1" s="170" t="s">
        <v>536</v>
      </c>
      <c r="B1" s="5"/>
      <c r="D1" s="7"/>
      <c r="E1" s="8"/>
      <c r="F1" s="8"/>
      <c r="G1" s="8"/>
      <c r="H1" s="8"/>
      <c r="I1" s="8"/>
      <c r="J1" s="8"/>
      <c r="K1" s="8"/>
      <c r="L1" s="8"/>
      <c r="M1" s="8"/>
      <c r="N1" s="8"/>
      <c r="O1" s="8"/>
      <c r="P1" s="8"/>
      <c r="Q1" s="8"/>
      <c r="R1" s="8"/>
      <c r="S1" s="8"/>
      <c r="T1" s="8"/>
      <c r="AA1" s="9"/>
      <c r="AB1" s="10"/>
      <c r="AC1" s="11"/>
      <c r="AD1" s="11"/>
      <c r="AE1" s="11"/>
      <c r="AF1" s="11"/>
      <c r="AG1" s="11"/>
      <c r="AH1" s="11"/>
      <c r="AI1" s="11"/>
      <c r="AJ1" s="11"/>
      <c r="AK1" s="11"/>
      <c r="AL1" s="11"/>
      <c r="AM1" s="11"/>
      <c r="AN1" s="11"/>
      <c r="AO1" s="11"/>
      <c r="AP1" s="11"/>
      <c r="AQ1" s="12"/>
      <c r="AR1" s="9"/>
      <c r="AS1" s="11"/>
      <c r="AT1" s="11"/>
      <c r="AU1" s="11"/>
      <c r="AV1" s="11"/>
      <c r="AW1" s="11"/>
      <c r="AX1" s="12"/>
      <c r="AY1" s="8"/>
      <c r="AZ1" s="12"/>
      <c r="BA1" s="8"/>
      <c r="BB1" s="8"/>
      <c r="BC1" s="8"/>
      <c r="BD1" s="8"/>
      <c r="BE1" s="13" t="s">
        <v>2</v>
      </c>
      <c r="BF1" s="14"/>
      <c r="BG1" s="13" t="s">
        <v>2</v>
      </c>
      <c r="BH1" s="13" t="s">
        <v>3</v>
      </c>
      <c r="BI1" s="13" t="s">
        <v>4</v>
      </c>
      <c r="BJ1" s="13" t="s">
        <v>5</v>
      </c>
      <c r="BK1" s="13" t="s">
        <v>6</v>
      </c>
      <c r="BL1" s="8"/>
      <c r="BM1" s="15"/>
      <c r="BN1" s="16">
        <f>BN450/BM450*100</f>
        <v>37.624026225908139</v>
      </c>
      <c r="BO1" s="17"/>
      <c r="BP1" s="17"/>
      <c r="BQ1" s="17"/>
      <c r="BR1" s="17"/>
      <c r="BS1" s="17"/>
      <c r="BT1" s="17"/>
      <c r="BU1" s="17"/>
      <c r="BV1" s="17"/>
      <c r="BW1" s="17"/>
      <c r="BX1" s="17"/>
      <c r="BY1" s="17"/>
      <c r="BZ1" s="17"/>
      <c r="CA1" s="17"/>
      <c r="CB1" s="17"/>
      <c r="CC1" s="18"/>
      <c r="CD1" s="18"/>
      <c r="CE1" s="18"/>
      <c r="CF1" s="18"/>
      <c r="CG1" s="19"/>
      <c r="CH1" s="18"/>
      <c r="CI1" s="18"/>
      <c r="CJ1" s="18"/>
      <c r="CK1" s="20" t="s">
        <v>7</v>
      </c>
      <c r="CL1" s="20" t="s">
        <v>7</v>
      </c>
      <c r="CM1" s="20"/>
      <c r="CN1" s="20" t="s">
        <v>7</v>
      </c>
      <c r="CO1" s="20"/>
      <c r="CP1" s="21" t="s">
        <v>8</v>
      </c>
      <c r="CQ1" s="20" t="s">
        <v>7</v>
      </c>
      <c r="CR1" s="20" t="s">
        <v>7</v>
      </c>
      <c r="CS1" s="18" t="s">
        <v>9</v>
      </c>
      <c r="CT1" s="8"/>
      <c r="CV1" s="22" t="s">
        <v>10</v>
      </c>
      <c r="CW1" s="17"/>
      <c r="CX1" s="17"/>
      <c r="CY1" s="17"/>
      <c r="CZ1" s="19"/>
      <c r="DA1" s="23"/>
      <c r="DC1" s="23"/>
      <c r="DD1" s="23"/>
      <c r="DE1" s="23"/>
      <c r="DF1" s="23"/>
      <c r="DG1" s="23"/>
      <c r="DH1" s="23"/>
      <c r="DI1" s="23"/>
      <c r="DJ1" s="23"/>
      <c r="DK1" s="23"/>
      <c r="DL1" s="23"/>
      <c r="DM1" s="23"/>
      <c r="DN1" s="23"/>
      <c r="DO1" s="23"/>
      <c r="DP1" s="23"/>
      <c r="DQ1" s="23"/>
      <c r="DR1" s="23"/>
      <c r="DS1" s="23"/>
      <c r="DT1" s="23"/>
      <c r="DU1" s="23"/>
      <c r="DV1" s="23"/>
      <c r="DW1" s="8"/>
      <c r="DX1" s="8"/>
      <c r="DY1" s="8"/>
    </row>
    <row r="2" spans="1:134" s="24" customFormat="1" ht="16.350000000000001" customHeight="1" x14ac:dyDescent="0.25">
      <c r="A2" s="171" t="s">
        <v>537</v>
      </c>
      <c r="AA2" s="25"/>
      <c r="AB2" s="25"/>
      <c r="AC2" s="26"/>
      <c r="AD2" s="26"/>
      <c r="AE2" s="26"/>
      <c r="AF2" s="26"/>
      <c r="AG2" s="26"/>
      <c r="AH2" s="26"/>
      <c r="AI2" s="26"/>
      <c r="AJ2" s="26"/>
      <c r="AK2" s="26"/>
      <c r="AL2" s="26"/>
      <c r="AM2" s="26"/>
      <c r="AN2" s="26"/>
      <c r="AO2" s="26"/>
      <c r="AP2" s="26"/>
      <c r="AQ2" s="25"/>
      <c r="AR2" s="25"/>
      <c r="AS2" s="26"/>
      <c r="AT2" s="25"/>
      <c r="AU2" s="25"/>
      <c r="AV2" s="25"/>
      <c r="AW2" s="25"/>
      <c r="AX2" s="25"/>
      <c r="AZ2" s="25"/>
      <c r="BE2" s="27" t="s">
        <v>11</v>
      </c>
      <c r="BF2" s="28">
        <f>$BN$3-SUM(AJ450+AO450+CF450+CK450)</f>
        <v>41661962</v>
      </c>
      <c r="BG2" s="28">
        <f>IF(BF3=1,(BF2-BF450),0)</f>
        <v>0</v>
      </c>
      <c r="BH2" s="28">
        <f>IF(BG3=1,(BG2-BG450),0)</f>
        <v>0</v>
      </c>
      <c r="BI2" s="28">
        <f>IF(BH3=1,(BH2-BH450),0)</f>
        <v>0</v>
      </c>
      <c r="BJ2" s="28">
        <f>IF(BI3=1,(BI2-BI450),0)</f>
        <v>0</v>
      </c>
      <c r="BK2" s="28">
        <f>IF(BJ3=1,(BJ2-BJ450),0)</f>
        <v>0</v>
      </c>
      <c r="BL2" s="29"/>
      <c r="BM2" s="15"/>
      <c r="BN2" s="30"/>
      <c r="BO2" s="17"/>
      <c r="BP2" s="17"/>
      <c r="BQ2" s="17"/>
      <c r="BR2" s="17"/>
      <c r="BS2" s="17"/>
      <c r="BT2" s="17"/>
      <c r="BU2" s="17"/>
      <c r="BV2" s="17"/>
      <c r="BW2" s="17"/>
      <c r="BX2" s="17"/>
      <c r="BY2" s="17"/>
      <c r="BZ2" s="17"/>
      <c r="CA2" s="17"/>
      <c r="CB2" s="17"/>
      <c r="CC2" s="17"/>
      <c r="CD2" s="17"/>
      <c r="CE2" s="31"/>
      <c r="CF2" s="31"/>
      <c r="CG2" s="19"/>
      <c r="CH2" s="17"/>
      <c r="CI2" s="17"/>
      <c r="CJ2" s="17"/>
      <c r="CK2" s="19"/>
      <c r="CS2" s="19"/>
      <c r="CV2" s="17"/>
      <c r="CW2" s="17"/>
      <c r="CX2" s="17"/>
      <c r="CY2" s="17"/>
      <c r="CZ2" s="19"/>
      <c r="DW2" s="32"/>
    </row>
    <row r="3" spans="1:134" s="24" customFormat="1" ht="18.399999999999999" customHeight="1" x14ac:dyDescent="0.25">
      <c r="A3" s="172" t="s">
        <v>543</v>
      </c>
      <c r="AA3" s="25"/>
      <c r="AB3" s="25"/>
      <c r="AC3" s="25"/>
      <c r="AD3" s="25"/>
      <c r="AE3" s="25"/>
      <c r="AF3" s="25"/>
      <c r="AG3" s="25"/>
      <c r="AH3" s="25"/>
      <c r="AI3" s="25"/>
      <c r="AJ3" s="25"/>
      <c r="AK3" s="25"/>
      <c r="AL3" s="25"/>
      <c r="AM3" s="25"/>
      <c r="AN3" s="25"/>
      <c r="AO3" s="25"/>
      <c r="AP3" s="25"/>
      <c r="AQ3" s="25"/>
      <c r="AR3" s="25"/>
      <c r="AS3" s="25"/>
      <c r="AT3" s="25"/>
      <c r="AU3" s="25"/>
      <c r="AV3" s="25"/>
      <c r="AW3" s="25"/>
      <c r="AX3" s="25"/>
      <c r="AZ3" s="25"/>
      <c r="BE3" s="186" t="s">
        <v>12</v>
      </c>
      <c r="BF3" s="33">
        <f>IF(BF2&gt;(BF450+BL450),1,BF2/(BF450+BL450))</f>
        <v>0.8204147434930118</v>
      </c>
      <c r="BG3" s="33">
        <f>IF(BG2&gt;BG450,1,BG2/BG450)</f>
        <v>0</v>
      </c>
      <c r="BH3" s="33">
        <f>IF(BH2&gt;BH450,1,BH2/BH450)</f>
        <v>0</v>
      </c>
      <c r="BI3" s="33">
        <f>IF(BI2&gt;BI450,1,BI2/BI450)</f>
        <v>0</v>
      </c>
      <c r="BJ3" s="33">
        <f>IF(BJ2&gt;BJ450,1,BJ2/BJ450)</f>
        <v>0</v>
      </c>
      <c r="BK3" s="33">
        <f>IF(BK2&gt;BK450,1,BK2/BK450)</f>
        <v>0</v>
      </c>
      <c r="BL3" s="34"/>
      <c r="BM3" s="35"/>
      <c r="BN3" s="36">
        <v>90000000</v>
      </c>
      <c r="BO3" s="17"/>
      <c r="BP3" s="17"/>
      <c r="BQ3" s="17"/>
      <c r="BR3" s="17"/>
      <c r="BS3" s="17"/>
      <c r="BT3" s="17"/>
      <c r="BU3" s="17"/>
      <c r="BV3" s="17"/>
      <c r="BW3" s="17"/>
      <c r="BX3" s="17"/>
      <c r="BY3" s="17"/>
      <c r="BZ3" s="17"/>
      <c r="CA3" s="17"/>
      <c r="CB3" s="17"/>
      <c r="CC3" s="17"/>
      <c r="CD3" s="31"/>
      <c r="CE3" s="31"/>
      <c r="CF3" s="31"/>
      <c r="CG3" s="37"/>
      <c r="CH3" s="17"/>
      <c r="CI3" s="17"/>
      <c r="CJ3" s="17"/>
      <c r="CK3" s="19"/>
      <c r="CS3" s="19"/>
      <c r="CV3" s="17"/>
      <c r="CW3" s="17"/>
      <c r="CX3" s="17"/>
      <c r="CY3" s="17"/>
      <c r="CZ3" s="19"/>
      <c r="DW3" s="32"/>
    </row>
    <row r="4" spans="1:134" s="24" customFormat="1" ht="12.75" x14ac:dyDescent="0.2">
      <c r="AA4" s="26"/>
      <c r="AB4" s="26"/>
      <c r="AC4" s="26"/>
      <c r="AD4" s="26"/>
      <c r="AE4" s="26"/>
      <c r="AF4" s="26"/>
      <c r="AG4" s="26"/>
      <c r="AH4" s="26"/>
      <c r="AI4" s="26"/>
      <c r="AJ4" s="26"/>
      <c r="AK4" s="26"/>
      <c r="AL4" s="26"/>
      <c r="AM4" s="26"/>
      <c r="AN4" s="26"/>
      <c r="AO4" s="26"/>
      <c r="AP4" s="26"/>
      <c r="AQ4" s="26"/>
      <c r="AR4" s="26"/>
      <c r="AS4" s="26"/>
      <c r="AT4" s="26"/>
      <c r="AU4" s="26"/>
      <c r="AV4" s="26"/>
      <c r="AW4" s="26"/>
      <c r="AX4" s="26"/>
      <c r="AY4" s="174"/>
      <c r="AZ4" s="26"/>
      <c r="BE4" s="38"/>
      <c r="BO4" s="17"/>
      <c r="BP4" s="17"/>
      <c r="BQ4" s="17"/>
      <c r="BR4" s="17"/>
      <c r="BS4" s="17"/>
      <c r="BT4" s="17"/>
      <c r="BU4" s="17"/>
      <c r="BV4" s="17"/>
      <c r="BW4" s="17"/>
      <c r="BX4" s="17"/>
      <c r="BY4" s="17"/>
      <c r="BZ4" s="17"/>
      <c r="CA4" s="17"/>
      <c r="CB4" s="17"/>
      <c r="CC4" s="17"/>
      <c r="CD4" s="31"/>
      <c r="CE4" s="31"/>
      <c r="CF4" s="31"/>
      <c r="CG4" s="19"/>
      <c r="CH4" s="17"/>
      <c r="CI4" s="17"/>
      <c r="CJ4" s="17"/>
      <c r="CK4" s="19"/>
      <c r="CS4" s="19"/>
      <c r="CV4" s="17"/>
      <c r="CW4" s="17"/>
      <c r="CX4" s="17"/>
      <c r="CY4" s="17"/>
      <c r="CZ4" s="19"/>
    </row>
    <row r="5" spans="1:134" ht="16.350000000000001" hidden="1" customHeight="1" x14ac:dyDescent="0.25">
      <c r="D5" s="39"/>
      <c r="E5" s="40"/>
      <c r="F5" s="40"/>
      <c r="G5" s="40"/>
      <c r="H5" s="40"/>
      <c r="I5" s="41"/>
      <c r="J5" s="40"/>
      <c r="K5" s="40"/>
      <c r="L5" s="40"/>
      <c r="M5" s="40"/>
      <c r="N5" s="39"/>
      <c r="O5" s="39"/>
      <c r="P5" s="39"/>
      <c r="Q5" s="40"/>
      <c r="R5" s="40"/>
      <c r="S5" s="40"/>
      <c r="T5" s="40"/>
      <c r="AA5" s="42"/>
      <c r="AB5" s="42"/>
      <c r="AC5" s="42"/>
      <c r="AD5" s="42"/>
      <c r="AE5" s="42"/>
      <c r="AF5" s="42"/>
      <c r="AG5" s="42"/>
      <c r="AH5" s="42"/>
      <c r="AI5" s="42"/>
      <c r="AJ5" s="42"/>
      <c r="AK5" s="42"/>
      <c r="AL5" s="42"/>
      <c r="AM5" s="42"/>
      <c r="AN5" s="42"/>
      <c r="AO5" s="42"/>
      <c r="AP5" s="42"/>
      <c r="AR5" s="42"/>
      <c r="AS5" s="42"/>
      <c r="AT5" s="42"/>
      <c r="AU5" s="42"/>
      <c r="AV5" s="42"/>
      <c r="AW5" s="42"/>
      <c r="BE5" s="19"/>
      <c r="CD5" s="31"/>
      <c r="CE5" s="31"/>
      <c r="CF5" s="31"/>
      <c r="CL5" s="44"/>
      <c r="CM5" s="44"/>
      <c r="CN5" s="44"/>
      <c r="CO5" s="44"/>
      <c r="CP5" s="44"/>
      <c r="CQ5" s="44"/>
      <c r="CR5" s="44"/>
      <c r="CT5" s="44"/>
      <c r="DA5" s="45"/>
      <c r="DC5" s="45"/>
      <c r="DD5" s="45"/>
      <c r="DE5" s="45"/>
      <c r="DF5" s="45"/>
      <c r="DG5" s="45"/>
      <c r="DH5" s="45"/>
      <c r="DI5" s="45"/>
      <c r="DJ5" s="45"/>
      <c r="DK5" s="45"/>
      <c r="DL5" s="45"/>
      <c r="DM5" s="45"/>
      <c r="DN5" s="45"/>
      <c r="DO5" s="45"/>
      <c r="DP5" s="45"/>
      <c r="DQ5" s="45"/>
      <c r="DR5" s="45"/>
      <c r="DS5" s="45"/>
      <c r="DT5" s="45"/>
      <c r="DU5" s="45"/>
      <c r="DV5" s="45"/>
      <c r="DW5" s="44"/>
      <c r="DX5" s="44"/>
    </row>
    <row r="6" spans="1:134" ht="16.350000000000001" hidden="1" customHeight="1" x14ac:dyDescent="0.25">
      <c r="D6" s="39"/>
      <c r="E6" s="40"/>
      <c r="F6" s="40"/>
      <c r="G6" s="40"/>
      <c r="H6" s="40"/>
      <c r="I6" s="41"/>
      <c r="J6" s="40"/>
      <c r="K6" s="40"/>
      <c r="L6" s="40"/>
      <c r="M6" s="40"/>
      <c r="N6" s="39"/>
      <c r="O6" s="39"/>
      <c r="P6" s="39"/>
      <c r="Q6" s="40"/>
      <c r="R6" s="40"/>
      <c r="S6" s="40"/>
      <c r="T6" s="40"/>
      <c r="AA6" s="42"/>
      <c r="AB6" s="42"/>
      <c r="AC6" s="42"/>
      <c r="AD6" s="42"/>
      <c r="AE6" s="42"/>
      <c r="AF6" s="42"/>
      <c r="AG6" s="42"/>
      <c r="AH6" s="42"/>
      <c r="AI6" s="42"/>
      <c r="AJ6" s="42"/>
      <c r="AK6" s="42"/>
      <c r="AL6" s="42"/>
      <c r="AM6" s="42"/>
      <c r="AN6" s="42"/>
      <c r="AO6" s="42"/>
      <c r="AP6" s="42"/>
      <c r="AR6" s="42"/>
      <c r="AS6" s="42"/>
      <c r="AT6" s="42"/>
      <c r="AU6" s="42"/>
      <c r="AV6" s="42"/>
      <c r="AW6" s="42"/>
      <c r="BE6" s="19"/>
      <c r="CD6" s="31"/>
      <c r="CE6" s="31"/>
      <c r="CF6" s="31"/>
      <c r="CL6" s="44"/>
      <c r="CM6" s="44"/>
      <c r="CN6" s="44"/>
      <c r="CO6" s="44"/>
      <c r="CP6" s="44"/>
      <c r="CQ6" s="44"/>
      <c r="CR6" s="44"/>
      <c r="CT6" s="44"/>
      <c r="DA6" s="45"/>
      <c r="DC6" s="45"/>
      <c r="DD6" s="45"/>
      <c r="DE6" s="45"/>
      <c r="DF6" s="45"/>
      <c r="DG6" s="45"/>
      <c r="DH6" s="45"/>
      <c r="DI6" s="45"/>
      <c r="DJ6" s="45"/>
      <c r="DK6" s="45"/>
      <c r="DL6" s="45"/>
      <c r="DM6" s="45"/>
      <c r="DN6" s="45"/>
      <c r="DO6" s="45"/>
      <c r="DP6" s="45"/>
      <c r="DQ6" s="45"/>
      <c r="DR6" s="45"/>
      <c r="DS6" s="45"/>
      <c r="DT6" s="45"/>
      <c r="DU6" s="45"/>
      <c r="DV6" s="45"/>
      <c r="DW6" s="44"/>
      <c r="DX6" s="44"/>
    </row>
    <row r="7" spans="1:134" ht="32.25" hidden="1" customHeight="1" x14ac:dyDescent="0.25">
      <c r="D7" s="39"/>
      <c r="E7" s="40"/>
      <c r="F7" s="40"/>
      <c r="G7" s="40"/>
      <c r="H7" s="40"/>
      <c r="I7" s="41"/>
      <c r="J7" s="40"/>
      <c r="K7" s="40"/>
      <c r="L7" s="40"/>
      <c r="M7" s="40"/>
      <c r="N7" s="39"/>
      <c r="O7" s="39"/>
      <c r="P7" s="39"/>
      <c r="Q7" s="40"/>
      <c r="R7" s="40"/>
      <c r="S7" s="40"/>
      <c r="T7" s="40"/>
      <c r="AA7" s="42"/>
      <c r="AB7" s="42"/>
      <c r="AC7" s="42"/>
      <c r="AD7" s="42"/>
      <c r="AE7" s="42"/>
      <c r="AF7" s="42"/>
      <c r="AG7" s="42"/>
      <c r="AH7" s="42"/>
      <c r="AI7" s="42"/>
      <c r="AJ7" s="42"/>
      <c r="AK7" s="42"/>
      <c r="AL7" s="42"/>
      <c r="AM7" s="42"/>
      <c r="AN7" s="42"/>
      <c r="AO7" s="42"/>
      <c r="AP7" s="42"/>
      <c r="AR7" s="42"/>
      <c r="AS7" s="42"/>
      <c r="AT7" s="42"/>
      <c r="AU7" s="42"/>
      <c r="AV7" s="42"/>
      <c r="AW7" s="42"/>
      <c r="BA7" s="44"/>
      <c r="BB7" s="44"/>
      <c r="BC7" s="44"/>
      <c r="BD7" s="44"/>
      <c r="BE7" s="46"/>
      <c r="BF7" s="44"/>
      <c r="BG7" s="44"/>
      <c r="BH7" s="44"/>
      <c r="BI7" s="44"/>
      <c r="BJ7" s="44"/>
      <c r="BK7" s="44"/>
      <c r="BL7" s="44"/>
      <c r="BM7" s="44"/>
      <c r="BN7" s="44"/>
      <c r="CD7" s="31"/>
      <c r="CE7" s="31"/>
      <c r="CF7" s="31"/>
      <c r="CL7" s="44"/>
      <c r="CM7" s="44"/>
      <c r="CN7" s="44"/>
      <c r="CO7" s="44"/>
      <c r="CP7" s="44"/>
      <c r="CQ7" s="44"/>
      <c r="CR7" s="44"/>
      <c r="CT7" s="44"/>
      <c r="DA7" s="47"/>
      <c r="DC7" s="47"/>
      <c r="DD7" s="47"/>
      <c r="DE7" s="47"/>
      <c r="DF7" s="47"/>
      <c r="DG7" s="47"/>
      <c r="DH7" s="47"/>
      <c r="DI7" s="47"/>
      <c r="DJ7" s="47"/>
      <c r="DK7" s="47"/>
      <c r="DL7" s="47"/>
      <c r="DM7" s="47"/>
      <c r="DN7" s="47"/>
      <c r="DO7" s="47"/>
      <c r="DP7" s="47"/>
      <c r="DQ7" s="47"/>
      <c r="DR7" s="47"/>
      <c r="DS7" s="47"/>
      <c r="DT7" s="47"/>
      <c r="DU7" s="47"/>
      <c r="DV7" s="47"/>
      <c r="DW7" s="44"/>
      <c r="DX7" s="44"/>
      <c r="DY7" s="44"/>
    </row>
    <row r="8" spans="1:134" ht="19.5" thickBot="1" x14ac:dyDescent="0.3">
      <c r="D8" s="48"/>
      <c r="E8" s="49"/>
      <c r="F8" s="50" t="s">
        <v>13</v>
      </c>
      <c r="G8" s="51"/>
      <c r="H8" s="52"/>
      <c r="I8" s="40"/>
      <c r="J8" s="49"/>
      <c r="K8" s="51"/>
      <c r="L8" s="51" t="s">
        <v>14</v>
      </c>
      <c r="M8" s="52"/>
      <c r="N8" s="39"/>
      <c r="O8" s="53"/>
      <c r="P8" s="39"/>
      <c r="Q8" s="49"/>
      <c r="R8" s="49" t="s">
        <v>15</v>
      </c>
      <c r="S8" s="54"/>
      <c r="T8" s="55"/>
      <c r="V8" s="53"/>
      <c r="AA8" s="56" t="s">
        <v>16</v>
      </c>
      <c r="AB8" s="57"/>
      <c r="AC8" s="57"/>
      <c r="AD8" s="57"/>
      <c r="AE8" s="57"/>
      <c r="AF8" s="57"/>
      <c r="AG8" s="57"/>
      <c r="AH8" s="57"/>
      <c r="AI8" s="57"/>
      <c r="AJ8" s="57"/>
      <c r="AK8" s="57"/>
      <c r="AL8" s="57"/>
      <c r="AM8" s="57"/>
      <c r="AN8" s="57"/>
      <c r="AO8" s="57"/>
      <c r="AP8" s="58"/>
      <c r="AR8" s="56" t="s">
        <v>17</v>
      </c>
      <c r="AS8" s="57"/>
      <c r="AT8" s="57"/>
      <c r="AU8" s="57"/>
      <c r="AV8" s="57"/>
      <c r="AW8" s="58" t="s">
        <v>18</v>
      </c>
      <c r="AY8" s="175" t="s">
        <v>538</v>
      </c>
      <c r="BA8" s="59" t="s">
        <v>19</v>
      </c>
      <c r="BB8" s="60"/>
      <c r="BC8" s="60"/>
      <c r="BD8" s="60"/>
      <c r="BE8" s="61"/>
      <c r="BF8" s="60"/>
      <c r="BG8" s="60"/>
      <c r="BH8" s="62"/>
      <c r="BI8" s="62"/>
      <c r="BJ8" s="62"/>
      <c r="BK8" s="62"/>
      <c r="BL8" s="62"/>
      <c r="BM8" s="62"/>
      <c r="BN8" s="63"/>
      <c r="CA8" s="64" t="s">
        <v>20</v>
      </c>
      <c r="CB8" s="65"/>
      <c r="CC8" s="65"/>
      <c r="CD8" s="66"/>
      <c r="CE8" s="66"/>
      <c r="CF8" s="67"/>
      <c r="CG8" s="68"/>
      <c r="CH8" s="69"/>
      <c r="CI8" s="69"/>
      <c r="CJ8" s="69"/>
      <c r="CK8" s="68"/>
      <c r="CL8" s="69"/>
      <c r="CM8" s="69"/>
      <c r="CN8" s="69"/>
      <c r="CO8" s="69"/>
      <c r="CP8" s="69"/>
      <c r="CQ8" s="69"/>
      <c r="CR8" s="69"/>
      <c r="CS8" s="68"/>
      <c r="CT8" s="70"/>
      <c r="CV8" s="64" t="s">
        <v>21</v>
      </c>
      <c r="CW8" s="71"/>
      <c r="CX8" s="69"/>
      <c r="CY8" s="69"/>
      <c r="CZ8" s="68"/>
      <c r="DA8" s="24"/>
      <c r="DB8" s="24"/>
      <c r="DC8" s="24"/>
      <c r="DD8" s="24"/>
      <c r="DE8" s="24"/>
      <c r="DF8" s="24"/>
      <c r="DG8" s="24"/>
      <c r="DH8" s="24"/>
      <c r="DI8" s="24"/>
      <c r="DJ8" s="24"/>
      <c r="DK8" s="24"/>
      <c r="DL8" s="24"/>
      <c r="DM8" s="24"/>
      <c r="DN8" s="24"/>
      <c r="DO8" s="24"/>
      <c r="DP8" s="24"/>
      <c r="DQ8" s="24"/>
      <c r="DR8" s="24"/>
      <c r="DS8" s="24"/>
      <c r="DT8" s="24"/>
      <c r="DU8" s="24"/>
      <c r="DV8" s="24"/>
      <c r="DW8" s="44"/>
      <c r="DX8" s="44"/>
      <c r="DY8" s="44"/>
      <c r="EA8" s="24"/>
      <c r="EB8" s="24"/>
      <c r="EC8" s="24"/>
      <c r="ED8" s="24"/>
    </row>
    <row r="9" spans="1:134" ht="75" customHeight="1" thickTop="1" thickBot="1" x14ac:dyDescent="0.3">
      <c r="A9" s="72" t="s">
        <v>22</v>
      </c>
      <c r="B9" s="73" t="s">
        <v>23</v>
      </c>
      <c r="C9" s="74" t="s">
        <v>24</v>
      </c>
      <c r="D9" s="75" t="s">
        <v>25</v>
      </c>
      <c r="E9" s="76" t="s">
        <v>26</v>
      </c>
      <c r="F9" s="76" t="s">
        <v>27</v>
      </c>
      <c r="G9" s="76" t="s">
        <v>28</v>
      </c>
      <c r="H9" s="77" t="s">
        <v>29</v>
      </c>
      <c r="I9" s="78" t="s">
        <v>18</v>
      </c>
      <c r="J9" s="182" t="s">
        <v>30</v>
      </c>
      <c r="K9" s="79" t="s">
        <v>31</v>
      </c>
      <c r="L9" s="79" t="s">
        <v>32</v>
      </c>
      <c r="M9" s="80" t="s">
        <v>33</v>
      </c>
      <c r="N9" s="81" t="s">
        <v>18</v>
      </c>
      <c r="O9" s="82" t="s">
        <v>34</v>
      </c>
      <c r="P9" s="81" t="s">
        <v>18</v>
      </c>
      <c r="Q9" s="184" t="s">
        <v>35</v>
      </c>
      <c r="R9" s="183" t="s">
        <v>30</v>
      </c>
      <c r="S9" s="83" t="s">
        <v>36</v>
      </c>
      <c r="T9" s="77" t="s">
        <v>37</v>
      </c>
      <c r="V9" s="84" t="s">
        <v>38</v>
      </c>
      <c r="AA9" s="85" t="s">
        <v>39</v>
      </c>
      <c r="AB9" s="86" t="s">
        <v>25</v>
      </c>
      <c r="AC9" s="86" t="s">
        <v>40</v>
      </c>
      <c r="AD9" s="86" t="s">
        <v>41</v>
      </c>
      <c r="AE9" s="86" t="s">
        <v>42</v>
      </c>
      <c r="AF9" s="86" t="s">
        <v>43</v>
      </c>
      <c r="AG9" s="86" t="s">
        <v>44</v>
      </c>
      <c r="AH9" s="86" t="s">
        <v>45</v>
      </c>
      <c r="AI9" s="86" t="s">
        <v>46</v>
      </c>
      <c r="AJ9" s="86" t="s">
        <v>47</v>
      </c>
      <c r="AK9" s="86" t="s">
        <v>48</v>
      </c>
      <c r="AL9" s="86" t="s">
        <v>49</v>
      </c>
      <c r="AM9" s="86" t="s">
        <v>50</v>
      </c>
      <c r="AN9" s="86" t="s">
        <v>51</v>
      </c>
      <c r="AO9" s="86" t="s">
        <v>52</v>
      </c>
      <c r="AP9" s="87" t="s">
        <v>53</v>
      </c>
      <c r="AR9" s="85" t="s">
        <v>22</v>
      </c>
      <c r="AS9" s="86" t="s">
        <v>54</v>
      </c>
      <c r="AT9" s="86" t="s">
        <v>55</v>
      </c>
      <c r="AU9" s="86" t="s">
        <v>56</v>
      </c>
      <c r="AV9" s="86" t="s">
        <v>57</v>
      </c>
      <c r="AW9" s="87" t="s">
        <v>58</v>
      </c>
      <c r="AY9" s="176" t="s">
        <v>539</v>
      </c>
      <c r="BA9" s="88" t="s">
        <v>22</v>
      </c>
      <c r="BB9" s="89" t="s">
        <v>23</v>
      </c>
      <c r="BC9" s="89" t="s">
        <v>59</v>
      </c>
      <c r="BD9" s="187" t="s">
        <v>60</v>
      </c>
      <c r="BE9" s="188" t="s">
        <v>61</v>
      </c>
      <c r="BF9" s="189" t="s">
        <v>62</v>
      </c>
      <c r="BG9" s="189" t="s">
        <v>63</v>
      </c>
      <c r="BH9" s="189" t="s">
        <v>64</v>
      </c>
      <c r="BI9" s="189" t="s">
        <v>65</v>
      </c>
      <c r="BJ9" s="189" t="s">
        <v>66</v>
      </c>
      <c r="BK9" s="189" t="s">
        <v>67</v>
      </c>
      <c r="BL9" s="189" t="s">
        <v>68</v>
      </c>
      <c r="BM9" s="90" t="s">
        <v>69</v>
      </c>
      <c r="BN9" s="91" t="s">
        <v>70</v>
      </c>
      <c r="CA9" s="92" t="s">
        <v>22</v>
      </c>
      <c r="CB9" s="93" t="s">
        <v>59</v>
      </c>
      <c r="CC9" s="94" t="s">
        <v>71</v>
      </c>
      <c r="CD9" s="94" t="s">
        <v>72</v>
      </c>
      <c r="CE9" s="94" t="s">
        <v>73</v>
      </c>
      <c r="CF9" s="94" t="s">
        <v>74</v>
      </c>
      <c r="CG9" s="95" t="s">
        <v>75</v>
      </c>
      <c r="CH9" s="94" t="s">
        <v>76</v>
      </c>
      <c r="CI9" s="94" t="s">
        <v>77</v>
      </c>
      <c r="CJ9" s="94" t="s">
        <v>78</v>
      </c>
      <c r="CK9" s="95" t="s">
        <v>79</v>
      </c>
      <c r="CL9" s="96" t="s">
        <v>80</v>
      </c>
      <c r="CM9" s="97" t="s">
        <v>18</v>
      </c>
      <c r="CN9" s="96" t="s">
        <v>81</v>
      </c>
      <c r="CO9" s="97" t="s">
        <v>18</v>
      </c>
      <c r="CP9" s="98" t="s">
        <v>82</v>
      </c>
      <c r="CQ9" s="98" t="s">
        <v>83</v>
      </c>
      <c r="CR9" s="98" t="s">
        <v>84</v>
      </c>
      <c r="CS9" s="95" t="s">
        <v>85</v>
      </c>
      <c r="CT9" s="96" t="s">
        <v>86</v>
      </c>
      <c r="CV9" s="99" t="s">
        <v>87</v>
      </c>
      <c r="CW9" s="100" t="s">
        <v>88</v>
      </c>
      <c r="CX9" s="100" t="s">
        <v>89</v>
      </c>
      <c r="CY9" s="100" t="s">
        <v>90</v>
      </c>
      <c r="CZ9" s="95" t="s">
        <v>91</v>
      </c>
      <c r="DA9" s="24"/>
      <c r="DB9" s="24"/>
      <c r="DC9" s="24"/>
      <c r="DD9" s="24"/>
      <c r="DE9" s="24"/>
      <c r="DF9" s="24"/>
      <c r="DG9" s="24"/>
      <c r="DH9" s="24"/>
      <c r="DI9" s="24"/>
      <c r="DJ9" s="24"/>
      <c r="DK9" s="24"/>
      <c r="DL9" s="24"/>
      <c r="DM9" s="24"/>
      <c r="DN9" s="24"/>
      <c r="DO9" s="24"/>
      <c r="DP9" s="24"/>
      <c r="DQ9" s="24"/>
      <c r="DR9" s="24"/>
      <c r="DS9" s="24"/>
      <c r="DT9" s="24"/>
      <c r="DU9" s="24"/>
      <c r="DV9" s="24"/>
      <c r="DW9" s="101" t="s">
        <v>92</v>
      </c>
      <c r="DX9" s="102" t="s">
        <v>93</v>
      </c>
      <c r="DY9" s="44"/>
      <c r="EA9" s="24"/>
      <c r="EB9" s="24"/>
      <c r="EC9" s="24"/>
      <c r="ED9" s="24"/>
    </row>
    <row r="10" spans="1:134" s="43" customFormat="1" ht="12.75" x14ac:dyDescent="0.2">
      <c r="A10" s="103">
        <v>1</v>
      </c>
      <c r="B10" s="104">
        <v>1</v>
      </c>
      <c r="C10" s="105" t="s">
        <v>94</v>
      </c>
      <c r="D10" s="106">
        <f>AB10</f>
        <v>30.34</v>
      </c>
      <c r="E10" s="107">
        <f t="shared" ref="E10:E73" si="0">AH10+CD10</f>
        <v>361674</v>
      </c>
      <c r="F10" s="107">
        <f>AI10+CE10</f>
        <v>0</v>
      </c>
      <c r="G10" s="107">
        <f t="shared" ref="G10:G73" si="1">AJ10+CF10</f>
        <v>26202</v>
      </c>
      <c r="H10" s="108">
        <f>SUM(E10:G10)</f>
        <v>387876</v>
      </c>
      <c r="I10" s="109"/>
      <c r="J10" s="110">
        <f>IF(BN10="",BM10,BN10)</f>
        <v>23315.366595327901</v>
      </c>
      <c r="K10" s="107">
        <f t="shared" ref="K10:K73" si="2">IF(BM10=0,"",(SUM(J10)/SUM(BM10)))</f>
        <v>0.28227604983583576</v>
      </c>
      <c r="L10" s="107">
        <f>G10</f>
        <v>26202</v>
      </c>
      <c r="M10" s="108">
        <f>J10+L10</f>
        <v>49517.366595327898</v>
      </c>
      <c r="N10" s="109"/>
      <c r="O10" s="111">
        <f t="shared" ref="O10:O73" si="3">H10-M10</f>
        <v>338358.63340467209</v>
      </c>
      <c r="P10" s="109"/>
      <c r="Q10" s="110">
        <f>AO10+CK10</f>
        <v>13200</v>
      </c>
      <c r="R10" s="107">
        <f>IF(BN10="",BM10,BN10)</f>
        <v>23315.366595327901</v>
      </c>
      <c r="S10" s="107">
        <f>AJ10+AN10+CF10+CJ10</f>
        <v>27095</v>
      </c>
      <c r="T10" s="108">
        <f>SUM(Q10:S10)-AN10-CJ10</f>
        <v>62717.366595327898</v>
      </c>
      <c r="U10" s="109"/>
      <c r="V10" s="111">
        <f>AJ10+AO10+BM10+CF10+CK10</f>
        <v>121999.75</v>
      </c>
      <c r="AA10" s="112">
        <v>1</v>
      </c>
      <c r="AB10" s="113">
        <v>30.34</v>
      </c>
      <c r="AC10" s="113">
        <v>0</v>
      </c>
      <c r="AD10" s="113">
        <v>0</v>
      </c>
      <c r="AE10" s="114">
        <v>361674</v>
      </c>
      <c r="AF10" s="114">
        <v>0</v>
      </c>
      <c r="AG10" s="114">
        <v>0</v>
      </c>
      <c r="AH10" s="114">
        <v>361674</v>
      </c>
      <c r="AI10" s="114">
        <v>0</v>
      </c>
      <c r="AJ10" s="114">
        <v>26202</v>
      </c>
      <c r="AK10" s="114">
        <v>387876</v>
      </c>
      <c r="AL10" s="114">
        <v>12307</v>
      </c>
      <c r="AM10" s="114">
        <v>0</v>
      </c>
      <c r="AN10" s="114">
        <v>893</v>
      </c>
      <c r="AO10" s="114">
        <v>13200</v>
      </c>
      <c r="AP10" s="115">
        <v>401076</v>
      </c>
      <c r="AR10" s="112">
        <v>1</v>
      </c>
      <c r="AS10" s="113">
        <v>0</v>
      </c>
      <c r="AT10" s="114">
        <v>0</v>
      </c>
      <c r="AU10" s="114">
        <v>0</v>
      </c>
      <c r="AV10" s="114">
        <v>0</v>
      </c>
      <c r="AW10" s="115">
        <v>0</v>
      </c>
      <c r="AY10" s="177"/>
      <c r="BA10" s="116">
        <v>1</v>
      </c>
      <c r="BB10" s="117">
        <v>1</v>
      </c>
      <c r="BC10" s="118" t="s">
        <v>94</v>
      </c>
      <c r="BD10" s="119">
        <f t="shared" ref="BD10:BD73" si="4">AH10+CD10</f>
        <v>361674</v>
      </c>
      <c r="BE10" s="120">
        <v>333255</v>
      </c>
      <c r="BF10" s="109">
        <f>IF(BE10&lt;0,BD10,IF(BD10-BE10&gt;0,BD10-BE10,0))</f>
        <v>28419</v>
      </c>
      <c r="BG10" s="109">
        <v>0</v>
      </c>
      <c r="BH10" s="109">
        <v>0</v>
      </c>
      <c r="BI10" s="109">
        <v>8388.5</v>
      </c>
      <c r="BJ10" s="109">
        <v>31270.75</v>
      </c>
      <c r="BK10" s="109">
        <v>14519.5</v>
      </c>
      <c r="BL10" s="121">
        <f>CT10</f>
        <v>0</v>
      </c>
      <c r="BM10" s="120">
        <f>SUM(BF10:BK10)+BL10</f>
        <v>82597.75</v>
      </c>
      <c r="BN10" s="122">
        <f>(BF10+BL10)*BF$3+            BG10*BG$3+           BH10*BH$3+          BI10*BI$3+         BJ10*BJ$3+           BK10*BK$3</f>
        <v>23315.366595327901</v>
      </c>
      <c r="BZ10" s="109"/>
      <c r="CA10" s="112">
        <v>1</v>
      </c>
      <c r="CB10" s="105" t="s">
        <v>94</v>
      </c>
      <c r="CC10" s="107">
        <v>0</v>
      </c>
      <c r="CD10" s="107">
        <v>0</v>
      </c>
      <c r="CE10" s="107">
        <v>0</v>
      </c>
      <c r="CF10" s="107">
        <v>0</v>
      </c>
      <c r="CG10" s="123">
        <f t="shared" ref="CG10:CG73" si="5">SUM(CD10:CF10)</f>
        <v>0</v>
      </c>
      <c r="CH10" s="107">
        <v>0</v>
      </c>
      <c r="CI10" s="107">
        <v>0</v>
      </c>
      <c r="CJ10" s="107">
        <v>0</v>
      </c>
      <c r="CK10" s="123">
        <f t="shared" ref="CK10:CK73" si="6">SUM(CH10:CJ10)</f>
        <v>0</v>
      </c>
      <c r="CL10" s="124">
        <f t="shared" ref="CL10:CL73" si="7">CK10+CG10</f>
        <v>0</v>
      </c>
      <c r="CM10" s="109"/>
      <c r="CN10" s="124">
        <f t="shared" ref="CN10:CN73" si="8">CJ10+CF10</f>
        <v>0</v>
      </c>
      <c r="CO10" s="109"/>
      <c r="CP10" s="110">
        <f t="shared" ref="CP10:CP73" si="9">BF10</f>
        <v>28419</v>
      </c>
      <c r="CQ10" s="107">
        <f t="shared" ref="CQ10:CQ73" si="10">IF(BE10&lt;0,AH10,IF((AH10-BE10)&gt;0,AH10-BE10,0))</f>
        <v>28419</v>
      </c>
      <c r="CR10" s="107">
        <f t="shared" ref="CR10:CR73" si="11">CP10-CQ10</f>
        <v>0</v>
      </c>
      <c r="CS10" s="123">
        <v>0</v>
      </c>
      <c r="CT10" s="124">
        <f t="shared" ref="CT10:CT73" si="12">IF(AND(CR10&lt;0,CS10&lt;0),      IF(CR10&lt;CS10,    0,   CS10-CR10),    IF(AND(CR10&gt;0,CS10&gt;0),     IF(OR(CS10&gt;CR10,CS10=CR10    ),      CS10-CR10,    0), CS10))</f>
        <v>0</v>
      </c>
      <c r="CU10" s="109"/>
      <c r="CV10" s="125">
        <v>0</v>
      </c>
      <c r="CW10" s="107"/>
      <c r="CX10" s="107"/>
      <c r="CY10" s="107"/>
      <c r="CZ10" s="123"/>
    </row>
    <row r="11" spans="1:134" s="43" customFormat="1" ht="12.75" x14ac:dyDescent="0.2">
      <c r="A11" s="103">
        <v>2</v>
      </c>
      <c r="B11" s="104">
        <v>2</v>
      </c>
      <c r="C11" s="105" t="s">
        <v>95</v>
      </c>
      <c r="D11" s="106">
        <f t="shared" ref="D11:D74" si="13">AB11</f>
        <v>0</v>
      </c>
      <c r="E11" s="107">
        <f t="shared" si="0"/>
        <v>0</v>
      </c>
      <c r="F11" s="107">
        <f t="shared" ref="F11:F74" si="14">AI11+CE11</f>
        <v>0</v>
      </c>
      <c r="G11" s="107">
        <f t="shared" si="1"/>
        <v>0</v>
      </c>
      <c r="H11" s="108">
        <f t="shared" ref="H11:H74" si="15">SUM(E11:G11)</f>
        <v>0</v>
      </c>
      <c r="I11" s="109"/>
      <c r="J11" s="110">
        <f t="shared" ref="J11:J74" si="16">IF(BN11="",BM11,BN11)</f>
        <v>0</v>
      </c>
      <c r="K11" s="107" t="str">
        <f t="shared" si="2"/>
        <v/>
      </c>
      <c r="L11" s="107">
        <f t="shared" ref="L11:L74" si="17">G11</f>
        <v>0</v>
      </c>
      <c r="M11" s="108">
        <f t="shared" ref="M11:M74" si="18">J11+L11</f>
        <v>0</v>
      </c>
      <c r="N11" s="109"/>
      <c r="O11" s="111">
        <f t="shared" si="3"/>
        <v>0</v>
      </c>
      <c r="P11" s="109"/>
      <c r="Q11" s="110">
        <f t="shared" ref="Q11:Q74" si="19">AO11+CK11</f>
        <v>0</v>
      </c>
      <c r="R11" s="107">
        <f t="shared" ref="R11:R74" si="20">IF(BN11="",BM11,BN11)</f>
        <v>0</v>
      </c>
      <c r="S11" s="107">
        <f t="shared" ref="S11:S74" si="21">AJ11+AN11+CF11+CJ11</f>
        <v>0</v>
      </c>
      <c r="T11" s="108">
        <f t="shared" ref="T11:T74" si="22">SUM(Q11:S11)-AN11-CJ11</f>
        <v>0</v>
      </c>
      <c r="U11" s="109"/>
      <c r="V11" s="111">
        <f t="shared" ref="V11:V74" si="23">AJ11+AO11+BM11+CF11+CK11</f>
        <v>0</v>
      </c>
      <c r="AA11" s="112">
        <v>2</v>
      </c>
      <c r="AB11" s="113"/>
      <c r="AC11" s="113"/>
      <c r="AD11" s="113"/>
      <c r="AE11" s="114"/>
      <c r="AF11" s="114"/>
      <c r="AG11" s="114"/>
      <c r="AH11" s="114"/>
      <c r="AI11" s="114"/>
      <c r="AJ11" s="114"/>
      <c r="AK11" s="114"/>
      <c r="AL11" s="114"/>
      <c r="AM11" s="114"/>
      <c r="AN11" s="114"/>
      <c r="AO11" s="114"/>
      <c r="AP11" s="115"/>
      <c r="AR11" s="112">
        <v>2</v>
      </c>
      <c r="AS11" s="113"/>
      <c r="AT11" s="114"/>
      <c r="AU11" s="114"/>
      <c r="AV11" s="114"/>
      <c r="AW11" s="115"/>
      <c r="AY11" s="177"/>
      <c r="BA11" s="116">
        <v>2</v>
      </c>
      <c r="BB11" s="117">
        <v>2</v>
      </c>
      <c r="BC11" s="118" t="s">
        <v>95</v>
      </c>
      <c r="BD11" s="119">
        <f t="shared" si="4"/>
        <v>0</v>
      </c>
      <c r="BE11" s="120">
        <v>0</v>
      </c>
      <c r="BF11" s="43">
        <f t="shared" ref="BF11:BF74" si="24">IF(BE11&lt;0,BD11,IF(BD11-BE11&gt;0,BD11-BE11,0))</f>
        <v>0</v>
      </c>
      <c r="BG11" s="109">
        <v>0</v>
      </c>
      <c r="BH11" s="109">
        <v>0</v>
      </c>
      <c r="BI11" s="109">
        <v>0</v>
      </c>
      <c r="BJ11" s="109">
        <v>0</v>
      </c>
      <c r="BK11" s="109">
        <v>0</v>
      </c>
      <c r="BL11" s="109">
        <f t="shared" ref="BL11:BL74" si="25">CT11</f>
        <v>0</v>
      </c>
      <c r="BM11" s="120">
        <f t="shared" ref="BM11:BM74" si="26">SUM(BF11:BK11)+BL11</f>
        <v>0</v>
      </c>
      <c r="BN11" s="122">
        <f t="shared" ref="BN11:BN74" si="27">(BF11+BL11)*BF$3+            BG11*BG$3+           BH11*BH$3+          BI11*BI$3+         BJ11*BJ$3+           BK11*BK$3</f>
        <v>0</v>
      </c>
      <c r="BZ11" s="109"/>
      <c r="CA11" s="112">
        <v>2</v>
      </c>
      <c r="CB11" s="105" t="s">
        <v>95</v>
      </c>
      <c r="CC11" s="107">
        <v>0</v>
      </c>
      <c r="CD11" s="107">
        <v>0</v>
      </c>
      <c r="CE11" s="107">
        <v>0</v>
      </c>
      <c r="CF11" s="107">
        <v>0</v>
      </c>
      <c r="CG11" s="123">
        <f t="shared" si="5"/>
        <v>0</v>
      </c>
      <c r="CH11" s="107">
        <v>0</v>
      </c>
      <c r="CI11" s="107">
        <v>0</v>
      </c>
      <c r="CJ11" s="107">
        <v>0</v>
      </c>
      <c r="CK11" s="123">
        <f t="shared" si="6"/>
        <v>0</v>
      </c>
      <c r="CL11" s="124">
        <f t="shared" si="7"/>
        <v>0</v>
      </c>
      <c r="CM11" s="109"/>
      <c r="CN11" s="124">
        <f t="shared" si="8"/>
        <v>0</v>
      </c>
      <c r="CO11" s="109"/>
      <c r="CP11" s="110">
        <f t="shared" si="9"/>
        <v>0</v>
      </c>
      <c r="CQ11" s="107">
        <f t="shared" si="10"/>
        <v>0</v>
      </c>
      <c r="CR11" s="107">
        <f t="shared" si="11"/>
        <v>0</v>
      </c>
      <c r="CS11" s="123">
        <v>0</v>
      </c>
      <c r="CT11" s="124">
        <f t="shared" si="12"/>
        <v>0</v>
      </c>
      <c r="CU11" s="109"/>
      <c r="CV11" s="125">
        <v>0</v>
      </c>
      <c r="CW11" s="107"/>
      <c r="CX11" s="107"/>
      <c r="CY11" s="107"/>
      <c r="CZ11" s="123"/>
    </row>
    <row r="12" spans="1:134" s="43" customFormat="1" ht="12.75" x14ac:dyDescent="0.2">
      <c r="A12" s="103">
        <v>3</v>
      </c>
      <c r="B12" s="104">
        <v>3</v>
      </c>
      <c r="C12" s="105" t="s">
        <v>96</v>
      </c>
      <c r="D12" s="106">
        <f t="shared" si="13"/>
        <v>2</v>
      </c>
      <c r="E12" s="107">
        <f t="shared" si="0"/>
        <v>23458</v>
      </c>
      <c r="F12" s="107">
        <f t="shared" si="14"/>
        <v>0</v>
      </c>
      <c r="G12" s="107">
        <f t="shared" si="1"/>
        <v>1776</v>
      </c>
      <c r="H12" s="108">
        <f t="shared" si="15"/>
        <v>25234</v>
      </c>
      <c r="I12" s="109"/>
      <c r="J12" s="110">
        <f t="shared" si="16"/>
        <v>18298.341868150175</v>
      </c>
      <c r="K12" s="107">
        <f t="shared" si="2"/>
        <v>0.76727368203782165</v>
      </c>
      <c r="L12" s="107">
        <f t="shared" si="17"/>
        <v>1776</v>
      </c>
      <c r="M12" s="108">
        <f t="shared" si="18"/>
        <v>20074.341868150175</v>
      </c>
      <c r="N12" s="109"/>
      <c r="O12" s="111">
        <f t="shared" si="3"/>
        <v>5159.6581318498247</v>
      </c>
      <c r="P12" s="109"/>
      <c r="Q12" s="110">
        <f t="shared" si="19"/>
        <v>0</v>
      </c>
      <c r="R12" s="107">
        <f t="shared" si="20"/>
        <v>18298.341868150175</v>
      </c>
      <c r="S12" s="107">
        <f t="shared" si="21"/>
        <v>1776</v>
      </c>
      <c r="T12" s="108">
        <f t="shared" si="22"/>
        <v>20074.341868150175</v>
      </c>
      <c r="U12" s="109"/>
      <c r="V12" s="111">
        <f t="shared" si="23"/>
        <v>25624.520151963436</v>
      </c>
      <c r="AA12" s="112">
        <v>3</v>
      </c>
      <c r="AB12" s="113">
        <v>2</v>
      </c>
      <c r="AC12" s="113">
        <v>1.1295839630895959E-2</v>
      </c>
      <c r="AD12" s="113">
        <v>0</v>
      </c>
      <c r="AE12" s="114">
        <v>23458</v>
      </c>
      <c r="AF12" s="114">
        <v>0</v>
      </c>
      <c r="AG12" s="114">
        <v>0</v>
      </c>
      <c r="AH12" s="114">
        <v>23458</v>
      </c>
      <c r="AI12" s="114">
        <v>0</v>
      </c>
      <c r="AJ12" s="114">
        <v>1776</v>
      </c>
      <c r="AK12" s="114">
        <v>25234</v>
      </c>
      <c r="AL12" s="114">
        <v>0</v>
      </c>
      <c r="AM12" s="114">
        <v>0</v>
      </c>
      <c r="AN12" s="114">
        <v>0</v>
      </c>
      <c r="AO12" s="114">
        <v>0</v>
      </c>
      <c r="AP12" s="115">
        <v>25234</v>
      </c>
      <c r="AR12" s="112">
        <v>3</v>
      </c>
      <c r="AS12" s="113">
        <v>0</v>
      </c>
      <c r="AT12" s="114">
        <v>0</v>
      </c>
      <c r="AU12" s="114">
        <v>0</v>
      </c>
      <c r="AV12" s="114">
        <v>0</v>
      </c>
      <c r="AW12" s="115">
        <v>0</v>
      </c>
      <c r="AY12" s="177"/>
      <c r="BA12" s="116">
        <v>3</v>
      </c>
      <c r="BB12" s="117">
        <v>3</v>
      </c>
      <c r="BC12" s="118" t="s">
        <v>96</v>
      </c>
      <c r="BD12" s="119">
        <f t="shared" si="4"/>
        <v>23458</v>
      </c>
      <c r="BE12" s="120">
        <v>1154</v>
      </c>
      <c r="BF12" s="43">
        <f t="shared" si="24"/>
        <v>22304</v>
      </c>
      <c r="BG12" s="109">
        <v>0</v>
      </c>
      <c r="BH12" s="109">
        <v>1060</v>
      </c>
      <c r="BI12" s="109">
        <v>0</v>
      </c>
      <c r="BJ12" s="109">
        <v>484.75</v>
      </c>
      <c r="BK12" s="109">
        <v>0</v>
      </c>
      <c r="BL12" s="109">
        <f t="shared" si="25"/>
        <v>-0.22984803656595432</v>
      </c>
      <c r="BM12" s="120">
        <f t="shared" si="26"/>
        <v>23848.520151963436</v>
      </c>
      <c r="BN12" s="122">
        <f t="shared" si="27"/>
        <v>18298.341868150175</v>
      </c>
      <c r="BZ12" s="109"/>
      <c r="CA12" s="112">
        <v>3</v>
      </c>
      <c r="CB12" s="105" t="s">
        <v>96</v>
      </c>
      <c r="CC12" s="107">
        <v>0</v>
      </c>
      <c r="CD12" s="107">
        <v>0</v>
      </c>
      <c r="CE12" s="107">
        <v>0</v>
      </c>
      <c r="CF12" s="107">
        <v>0</v>
      </c>
      <c r="CG12" s="123">
        <f t="shared" si="5"/>
        <v>0</v>
      </c>
      <c r="CH12" s="107">
        <v>0</v>
      </c>
      <c r="CI12" s="107">
        <v>0</v>
      </c>
      <c r="CJ12" s="107">
        <v>0</v>
      </c>
      <c r="CK12" s="123">
        <f t="shared" si="6"/>
        <v>0</v>
      </c>
      <c r="CL12" s="124">
        <f t="shared" si="7"/>
        <v>0</v>
      </c>
      <c r="CM12" s="109"/>
      <c r="CN12" s="124">
        <f t="shared" si="8"/>
        <v>0</v>
      </c>
      <c r="CO12" s="109"/>
      <c r="CP12" s="110">
        <f t="shared" si="9"/>
        <v>22304</v>
      </c>
      <c r="CQ12" s="107">
        <f t="shared" si="10"/>
        <v>22304</v>
      </c>
      <c r="CR12" s="107">
        <f t="shared" si="11"/>
        <v>0</v>
      </c>
      <c r="CS12" s="123">
        <v>-0.22984803656595432</v>
      </c>
      <c r="CT12" s="124">
        <f t="shared" si="12"/>
        <v>-0.22984803656595432</v>
      </c>
      <c r="CU12" s="109"/>
      <c r="CV12" s="125">
        <v>0</v>
      </c>
      <c r="CW12" s="107"/>
      <c r="CX12" s="107"/>
      <c r="CY12" s="107"/>
      <c r="CZ12" s="123"/>
    </row>
    <row r="13" spans="1:134" s="43" customFormat="1" ht="12.75" x14ac:dyDescent="0.2">
      <c r="A13" s="103">
        <v>4</v>
      </c>
      <c r="B13" s="104">
        <v>4</v>
      </c>
      <c r="C13" s="105" t="s">
        <v>97</v>
      </c>
      <c r="D13" s="106">
        <f t="shared" si="13"/>
        <v>0</v>
      </c>
      <c r="E13" s="107">
        <f t="shared" si="0"/>
        <v>0</v>
      </c>
      <c r="F13" s="107">
        <f t="shared" si="14"/>
        <v>0</v>
      </c>
      <c r="G13" s="107">
        <f t="shared" si="1"/>
        <v>0</v>
      </c>
      <c r="H13" s="108">
        <f t="shared" si="15"/>
        <v>0</v>
      </c>
      <c r="I13" s="109"/>
      <c r="J13" s="110">
        <f t="shared" si="16"/>
        <v>0</v>
      </c>
      <c r="K13" s="107" t="str">
        <f t="shared" si="2"/>
        <v/>
      </c>
      <c r="L13" s="107">
        <f t="shared" si="17"/>
        <v>0</v>
      </c>
      <c r="M13" s="108">
        <f t="shared" si="18"/>
        <v>0</v>
      </c>
      <c r="N13" s="109"/>
      <c r="O13" s="111">
        <f t="shared" si="3"/>
        <v>0</v>
      </c>
      <c r="P13" s="109"/>
      <c r="Q13" s="110">
        <f t="shared" si="19"/>
        <v>0</v>
      </c>
      <c r="R13" s="107">
        <f t="shared" si="20"/>
        <v>0</v>
      </c>
      <c r="S13" s="107">
        <f t="shared" si="21"/>
        <v>0</v>
      </c>
      <c r="T13" s="108">
        <f t="shared" si="22"/>
        <v>0</v>
      </c>
      <c r="U13" s="109"/>
      <c r="V13" s="111">
        <f t="shared" si="23"/>
        <v>0</v>
      </c>
      <c r="AA13" s="112">
        <v>4</v>
      </c>
      <c r="AB13" s="113"/>
      <c r="AC13" s="113"/>
      <c r="AD13" s="113"/>
      <c r="AE13" s="114"/>
      <c r="AF13" s="114"/>
      <c r="AG13" s="114"/>
      <c r="AH13" s="114"/>
      <c r="AI13" s="114"/>
      <c r="AJ13" s="114"/>
      <c r="AK13" s="114"/>
      <c r="AL13" s="114"/>
      <c r="AM13" s="114"/>
      <c r="AN13" s="114"/>
      <c r="AO13" s="114"/>
      <c r="AP13" s="115"/>
      <c r="AR13" s="112">
        <v>4</v>
      </c>
      <c r="AS13" s="113"/>
      <c r="AT13" s="114"/>
      <c r="AU13" s="114"/>
      <c r="AV13" s="114"/>
      <c r="AW13" s="115"/>
      <c r="AY13" s="177"/>
      <c r="BA13" s="116">
        <v>4</v>
      </c>
      <c r="BB13" s="117">
        <v>4</v>
      </c>
      <c r="BC13" s="118" t="s">
        <v>97</v>
      </c>
      <c r="BD13" s="119">
        <f t="shared" si="4"/>
        <v>0</v>
      </c>
      <c r="BE13" s="120">
        <v>0</v>
      </c>
      <c r="BF13" s="43">
        <f t="shared" si="24"/>
        <v>0</v>
      </c>
      <c r="BG13" s="109">
        <v>0</v>
      </c>
      <c r="BH13" s="109">
        <v>0</v>
      </c>
      <c r="BI13" s="109">
        <v>0</v>
      </c>
      <c r="BJ13" s="109">
        <v>0</v>
      </c>
      <c r="BK13" s="109">
        <v>0</v>
      </c>
      <c r="BL13" s="109">
        <f t="shared" si="25"/>
        <v>0</v>
      </c>
      <c r="BM13" s="120">
        <f t="shared" si="26"/>
        <v>0</v>
      </c>
      <c r="BN13" s="122">
        <f t="shared" si="27"/>
        <v>0</v>
      </c>
      <c r="BZ13" s="109"/>
      <c r="CA13" s="112">
        <v>4</v>
      </c>
      <c r="CB13" s="105" t="s">
        <v>97</v>
      </c>
      <c r="CC13" s="107">
        <v>0</v>
      </c>
      <c r="CD13" s="107">
        <v>0</v>
      </c>
      <c r="CE13" s="107">
        <v>0</v>
      </c>
      <c r="CF13" s="107">
        <v>0</v>
      </c>
      <c r="CG13" s="123">
        <f t="shared" si="5"/>
        <v>0</v>
      </c>
      <c r="CH13" s="107">
        <v>0</v>
      </c>
      <c r="CI13" s="107">
        <v>0</v>
      </c>
      <c r="CJ13" s="107">
        <v>0</v>
      </c>
      <c r="CK13" s="123">
        <f t="shared" si="6"/>
        <v>0</v>
      </c>
      <c r="CL13" s="124">
        <f t="shared" si="7"/>
        <v>0</v>
      </c>
      <c r="CM13" s="109"/>
      <c r="CN13" s="124">
        <f t="shared" si="8"/>
        <v>0</v>
      </c>
      <c r="CO13" s="109"/>
      <c r="CP13" s="110">
        <f t="shared" si="9"/>
        <v>0</v>
      </c>
      <c r="CQ13" s="107">
        <f t="shared" si="10"/>
        <v>0</v>
      </c>
      <c r="CR13" s="107">
        <f t="shared" si="11"/>
        <v>0</v>
      </c>
      <c r="CS13" s="123">
        <v>0</v>
      </c>
      <c r="CT13" s="124">
        <f t="shared" si="12"/>
        <v>0</v>
      </c>
      <c r="CU13" s="109"/>
      <c r="CV13" s="125">
        <v>0</v>
      </c>
      <c r="CW13" s="107"/>
      <c r="CX13" s="107"/>
      <c r="CY13" s="107"/>
      <c r="CZ13" s="123"/>
    </row>
    <row r="14" spans="1:134" s="43" customFormat="1" ht="12.75" x14ac:dyDescent="0.2">
      <c r="A14" s="103">
        <v>5</v>
      </c>
      <c r="B14" s="104">
        <v>5</v>
      </c>
      <c r="C14" s="105" t="s">
        <v>98</v>
      </c>
      <c r="D14" s="106">
        <f t="shared" si="13"/>
        <v>46.29999999999999</v>
      </c>
      <c r="E14" s="107">
        <f t="shared" si="0"/>
        <v>679472</v>
      </c>
      <c r="F14" s="107">
        <f t="shared" si="14"/>
        <v>0</v>
      </c>
      <c r="G14" s="107">
        <f t="shared" si="1"/>
        <v>39559</v>
      </c>
      <c r="H14" s="108">
        <f t="shared" si="15"/>
        <v>719031</v>
      </c>
      <c r="I14" s="109"/>
      <c r="J14" s="110">
        <f t="shared" si="16"/>
        <v>362885.94109015685</v>
      </c>
      <c r="K14" s="107">
        <f t="shared" si="2"/>
        <v>0.75670545352026874</v>
      </c>
      <c r="L14" s="107">
        <f t="shared" si="17"/>
        <v>39559</v>
      </c>
      <c r="M14" s="108">
        <f t="shared" si="18"/>
        <v>402444.94109015685</v>
      </c>
      <c r="N14" s="109"/>
      <c r="O14" s="111">
        <f t="shared" si="3"/>
        <v>316586.05890984315</v>
      </c>
      <c r="P14" s="109"/>
      <c r="Q14" s="110">
        <f t="shared" si="19"/>
        <v>33078</v>
      </c>
      <c r="R14" s="107">
        <f t="shared" si="20"/>
        <v>362885.94109015685</v>
      </c>
      <c r="S14" s="107">
        <f t="shared" si="21"/>
        <v>41345</v>
      </c>
      <c r="T14" s="108">
        <f t="shared" si="22"/>
        <v>435522.94109015685</v>
      </c>
      <c r="U14" s="109"/>
      <c r="V14" s="111">
        <f t="shared" si="23"/>
        <v>552197.36183164199</v>
      </c>
      <c r="AA14" s="112">
        <v>5</v>
      </c>
      <c r="AB14" s="113">
        <v>46.29999999999999</v>
      </c>
      <c r="AC14" s="113">
        <v>7.7218812741105093E-4</v>
      </c>
      <c r="AD14" s="113">
        <v>0</v>
      </c>
      <c r="AE14" s="114">
        <v>679472</v>
      </c>
      <c r="AF14" s="114">
        <v>0</v>
      </c>
      <c r="AG14" s="114">
        <v>0</v>
      </c>
      <c r="AH14" s="114">
        <v>679472</v>
      </c>
      <c r="AI14" s="114">
        <v>0</v>
      </c>
      <c r="AJ14" s="114">
        <v>39559</v>
      </c>
      <c r="AK14" s="114">
        <v>719031</v>
      </c>
      <c r="AL14" s="114">
        <v>31292</v>
      </c>
      <c r="AM14" s="114">
        <v>0</v>
      </c>
      <c r="AN14" s="114">
        <v>1786</v>
      </c>
      <c r="AO14" s="114">
        <v>33078</v>
      </c>
      <c r="AP14" s="115">
        <v>752109</v>
      </c>
      <c r="AR14" s="112">
        <v>5</v>
      </c>
      <c r="AS14" s="113">
        <v>0</v>
      </c>
      <c r="AT14" s="114">
        <v>0</v>
      </c>
      <c r="AU14" s="114">
        <v>0</v>
      </c>
      <c r="AV14" s="114">
        <v>0</v>
      </c>
      <c r="AW14" s="115">
        <v>0</v>
      </c>
      <c r="AY14" s="177"/>
      <c r="BA14" s="116">
        <v>5</v>
      </c>
      <c r="BB14" s="117">
        <v>5</v>
      </c>
      <c r="BC14" s="118" t="s">
        <v>98</v>
      </c>
      <c r="BD14" s="119">
        <f t="shared" si="4"/>
        <v>679472</v>
      </c>
      <c r="BE14" s="120">
        <v>237349</v>
      </c>
      <c r="BF14" s="43">
        <f t="shared" si="24"/>
        <v>442123</v>
      </c>
      <c r="BG14" s="109">
        <v>13863</v>
      </c>
      <c r="BH14" s="109">
        <v>0</v>
      </c>
      <c r="BI14" s="109">
        <v>0</v>
      </c>
      <c r="BJ14" s="109">
        <v>17352.25</v>
      </c>
      <c r="BK14" s="109">
        <v>6025</v>
      </c>
      <c r="BL14" s="109">
        <f t="shared" si="25"/>
        <v>197.11183164200338</v>
      </c>
      <c r="BM14" s="120">
        <f t="shared" si="26"/>
        <v>479560.36183164199</v>
      </c>
      <c r="BN14" s="122">
        <f t="shared" si="27"/>
        <v>362885.94109015685</v>
      </c>
      <c r="BZ14" s="109"/>
      <c r="CA14" s="112">
        <v>5</v>
      </c>
      <c r="CB14" s="105" t="s">
        <v>98</v>
      </c>
      <c r="CC14" s="107">
        <v>0</v>
      </c>
      <c r="CD14" s="107">
        <v>0</v>
      </c>
      <c r="CE14" s="107">
        <v>0</v>
      </c>
      <c r="CF14" s="107">
        <v>0</v>
      </c>
      <c r="CG14" s="123">
        <f t="shared" si="5"/>
        <v>0</v>
      </c>
      <c r="CH14" s="107">
        <v>0</v>
      </c>
      <c r="CI14" s="107">
        <v>0</v>
      </c>
      <c r="CJ14" s="107">
        <v>0</v>
      </c>
      <c r="CK14" s="123">
        <f t="shared" si="6"/>
        <v>0</v>
      </c>
      <c r="CL14" s="124">
        <f t="shared" si="7"/>
        <v>0</v>
      </c>
      <c r="CM14" s="109"/>
      <c r="CN14" s="124">
        <f t="shared" si="8"/>
        <v>0</v>
      </c>
      <c r="CO14" s="109"/>
      <c r="CP14" s="110">
        <f t="shared" si="9"/>
        <v>442123</v>
      </c>
      <c r="CQ14" s="107">
        <f t="shared" si="10"/>
        <v>442123</v>
      </c>
      <c r="CR14" s="107">
        <f t="shared" si="11"/>
        <v>0</v>
      </c>
      <c r="CS14" s="123">
        <v>197.11183164200338</v>
      </c>
      <c r="CT14" s="124">
        <f t="shared" si="12"/>
        <v>197.11183164200338</v>
      </c>
      <c r="CU14" s="109"/>
      <c r="CV14" s="125">
        <v>0</v>
      </c>
      <c r="CW14" s="107"/>
      <c r="CX14" s="107"/>
      <c r="CY14" s="107"/>
      <c r="CZ14" s="123"/>
    </row>
    <row r="15" spans="1:134" s="43" customFormat="1" ht="12.75" x14ac:dyDescent="0.2">
      <c r="A15" s="103">
        <v>6</v>
      </c>
      <c r="B15" s="104">
        <v>6</v>
      </c>
      <c r="C15" s="105" t="s">
        <v>99</v>
      </c>
      <c r="D15" s="106">
        <f t="shared" si="13"/>
        <v>0</v>
      </c>
      <c r="E15" s="107">
        <f t="shared" si="0"/>
        <v>0</v>
      </c>
      <c r="F15" s="107">
        <f t="shared" si="14"/>
        <v>0</v>
      </c>
      <c r="G15" s="107">
        <f t="shared" si="1"/>
        <v>0</v>
      </c>
      <c r="H15" s="108">
        <f t="shared" si="15"/>
        <v>0</v>
      </c>
      <c r="I15" s="109"/>
      <c r="J15" s="110">
        <f t="shared" si="16"/>
        <v>0</v>
      </c>
      <c r="K15" s="107" t="str">
        <f t="shared" si="2"/>
        <v/>
      </c>
      <c r="L15" s="107">
        <f t="shared" si="17"/>
        <v>0</v>
      </c>
      <c r="M15" s="108">
        <f t="shared" si="18"/>
        <v>0</v>
      </c>
      <c r="N15" s="109"/>
      <c r="O15" s="111">
        <f t="shared" si="3"/>
        <v>0</v>
      </c>
      <c r="P15" s="109"/>
      <c r="Q15" s="110">
        <f t="shared" si="19"/>
        <v>0</v>
      </c>
      <c r="R15" s="107">
        <f t="shared" si="20"/>
        <v>0</v>
      </c>
      <c r="S15" s="107">
        <f t="shared" si="21"/>
        <v>0</v>
      </c>
      <c r="T15" s="108">
        <f t="shared" si="22"/>
        <v>0</v>
      </c>
      <c r="U15" s="109"/>
      <c r="V15" s="111">
        <f t="shared" si="23"/>
        <v>0</v>
      </c>
      <c r="AA15" s="112">
        <v>6</v>
      </c>
      <c r="AB15" s="113"/>
      <c r="AC15" s="113"/>
      <c r="AD15" s="113"/>
      <c r="AE15" s="114"/>
      <c r="AF15" s="114"/>
      <c r="AG15" s="114"/>
      <c r="AH15" s="114"/>
      <c r="AI15" s="114"/>
      <c r="AJ15" s="114"/>
      <c r="AK15" s="114"/>
      <c r="AL15" s="114"/>
      <c r="AM15" s="114"/>
      <c r="AN15" s="114"/>
      <c r="AO15" s="114"/>
      <c r="AP15" s="115"/>
      <c r="AR15" s="112">
        <v>6</v>
      </c>
      <c r="AS15" s="113"/>
      <c r="AT15" s="114"/>
      <c r="AU15" s="114"/>
      <c r="AV15" s="114"/>
      <c r="AW15" s="115"/>
      <c r="AY15" s="177"/>
      <c r="BA15" s="116">
        <v>6</v>
      </c>
      <c r="BB15" s="117">
        <v>6</v>
      </c>
      <c r="BC15" s="118" t="s">
        <v>99</v>
      </c>
      <c r="BD15" s="119">
        <f t="shared" si="4"/>
        <v>0</v>
      </c>
      <c r="BE15" s="120">
        <v>0</v>
      </c>
      <c r="BF15" s="43">
        <f t="shared" si="24"/>
        <v>0</v>
      </c>
      <c r="BG15" s="109">
        <v>0</v>
      </c>
      <c r="BH15" s="109">
        <v>0</v>
      </c>
      <c r="BI15" s="109">
        <v>0</v>
      </c>
      <c r="BJ15" s="109">
        <v>0</v>
      </c>
      <c r="BK15" s="109">
        <v>0</v>
      </c>
      <c r="BL15" s="109">
        <f t="shared" si="25"/>
        <v>0</v>
      </c>
      <c r="BM15" s="120">
        <f t="shared" si="26"/>
        <v>0</v>
      </c>
      <c r="BN15" s="122">
        <f t="shared" si="27"/>
        <v>0</v>
      </c>
      <c r="BZ15" s="109"/>
      <c r="CA15" s="112">
        <v>6</v>
      </c>
      <c r="CB15" s="105" t="s">
        <v>99</v>
      </c>
      <c r="CC15" s="107">
        <v>0</v>
      </c>
      <c r="CD15" s="107">
        <v>0</v>
      </c>
      <c r="CE15" s="107">
        <v>0</v>
      </c>
      <c r="CF15" s="107">
        <v>0</v>
      </c>
      <c r="CG15" s="123">
        <f t="shared" si="5"/>
        <v>0</v>
      </c>
      <c r="CH15" s="107">
        <v>0</v>
      </c>
      <c r="CI15" s="107">
        <v>0</v>
      </c>
      <c r="CJ15" s="107">
        <v>0</v>
      </c>
      <c r="CK15" s="123">
        <f t="shared" si="6"/>
        <v>0</v>
      </c>
      <c r="CL15" s="124">
        <f t="shared" si="7"/>
        <v>0</v>
      </c>
      <c r="CM15" s="109"/>
      <c r="CN15" s="124">
        <f t="shared" si="8"/>
        <v>0</v>
      </c>
      <c r="CO15" s="109"/>
      <c r="CP15" s="110">
        <f t="shared" si="9"/>
        <v>0</v>
      </c>
      <c r="CQ15" s="107">
        <f t="shared" si="10"/>
        <v>0</v>
      </c>
      <c r="CR15" s="107">
        <f t="shared" si="11"/>
        <v>0</v>
      </c>
      <c r="CS15" s="123">
        <v>0</v>
      </c>
      <c r="CT15" s="124">
        <f t="shared" si="12"/>
        <v>0</v>
      </c>
      <c r="CU15" s="109"/>
      <c r="CV15" s="125">
        <v>0</v>
      </c>
      <c r="CW15" s="107"/>
      <c r="CX15" s="107"/>
      <c r="CY15" s="107"/>
      <c r="CZ15" s="123"/>
    </row>
    <row r="16" spans="1:134" s="43" customFormat="1" ht="12.75" x14ac:dyDescent="0.2">
      <c r="A16" s="103">
        <v>7</v>
      </c>
      <c r="B16" s="104">
        <v>7</v>
      </c>
      <c r="C16" s="105" t="s">
        <v>100</v>
      </c>
      <c r="D16" s="106">
        <f t="shared" si="13"/>
        <v>53.09</v>
      </c>
      <c r="E16" s="107">
        <f t="shared" si="0"/>
        <v>656409</v>
      </c>
      <c r="F16" s="107">
        <f t="shared" si="14"/>
        <v>0</v>
      </c>
      <c r="G16" s="107">
        <f t="shared" si="1"/>
        <v>46945</v>
      </c>
      <c r="H16" s="108">
        <f t="shared" si="15"/>
        <v>703354</v>
      </c>
      <c r="I16" s="109"/>
      <c r="J16" s="110">
        <f t="shared" si="16"/>
        <v>117882.1128335369</v>
      </c>
      <c r="K16" s="107">
        <f t="shared" si="2"/>
        <v>0.69135825200891976</v>
      </c>
      <c r="L16" s="107">
        <f t="shared" si="17"/>
        <v>46945</v>
      </c>
      <c r="M16" s="108">
        <f t="shared" si="18"/>
        <v>164827.1128335369</v>
      </c>
      <c r="N16" s="109"/>
      <c r="O16" s="111">
        <f t="shared" si="3"/>
        <v>538526.88716646307</v>
      </c>
      <c r="P16" s="109"/>
      <c r="Q16" s="110">
        <f t="shared" si="19"/>
        <v>6972</v>
      </c>
      <c r="R16" s="107">
        <f t="shared" si="20"/>
        <v>117882.1128335369</v>
      </c>
      <c r="S16" s="107">
        <f t="shared" si="21"/>
        <v>47409</v>
      </c>
      <c r="T16" s="108">
        <f t="shared" si="22"/>
        <v>171799.1128335369</v>
      </c>
      <c r="U16" s="109"/>
      <c r="V16" s="111">
        <f t="shared" si="23"/>
        <v>224425</v>
      </c>
      <c r="AA16" s="112">
        <v>7</v>
      </c>
      <c r="AB16" s="113">
        <v>53.09</v>
      </c>
      <c r="AC16" s="113">
        <v>0</v>
      </c>
      <c r="AD16" s="113">
        <v>0</v>
      </c>
      <c r="AE16" s="114">
        <v>656409</v>
      </c>
      <c r="AF16" s="114">
        <v>0</v>
      </c>
      <c r="AG16" s="114">
        <v>0</v>
      </c>
      <c r="AH16" s="114">
        <v>656409</v>
      </c>
      <c r="AI16" s="114">
        <v>0</v>
      </c>
      <c r="AJ16" s="114">
        <v>46945</v>
      </c>
      <c r="AK16" s="114">
        <v>703354</v>
      </c>
      <c r="AL16" s="114">
        <v>6508</v>
      </c>
      <c r="AM16" s="114">
        <v>0</v>
      </c>
      <c r="AN16" s="114">
        <v>464</v>
      </c>
      <c r="AO16" s="114">
        <v>6972</v>
      </c>
      <c r="AP16" s="115">
        <v>710326</v>
      </c>
      <c r="AR16" s="112">
        <v>7</v>
      </c>
      <c r="AS16" s="113">
        <v>0</v>
      </c>
      <c r="AT16" s="114">
        <v>0</v>
      </c>
      <c r="AU16" s="114">
        <v>0</v>
      </c>
      <c r="AV16" s="114">
        <v>0</v>
      </c>
      <c r="AW16" s="115">
        <v>0</v>
      </c>
      <c r="AY16" s="177"/>
      <c r="BA16" s="116">
        <v>7</v>
      </c>
      <c r="BB16" s="117">
        <v>7</v>
      </c>
      <c r="BC16" s="118" t="s">
        <v>100</v>
      </c>
      <c r="BD16" s="119">
        <f t="shared" si="4"/>
        <v>656409</v>
      </c>
      <c r="BE16" s="120">
        <v>512723</v>
      </c>
      <c r="BF16" s="43">
        <f t="shared" si="24"/>
        <v>143686</v>
      </c>
      <c r="BG16" s="109">
        <v>0</v>
      </c>
      <c r="BH16" s="109">
        <v>0</v>
      </c>
      <c r="BI16" s="109">
        <v>26822</v>
      </c>
      <c r="BJ16" s="109">
        <v>0</v>
      </c>
      <c r="BK16" s="109">
        <v>0</v>
      </c>
      <c r="BL16" s="109">
        <f t="shared" si="25"/>
        <v>0</v>
      </c>
      <c r="BM16" s="120">
        <f t="shared" si="26"/>
        <v>170508</v>
      </c>
      <c r="BN16" s="122">
        <f t="shared" si="27"/>
        <v>117882.1128335369</v>
      </c>
      <c r="BZ16" s="109"/>
      <c r="CA16" s="112">
        <v>7</v>
      </c>
      <c r="CB16" s="105" t="s">
        <v>100</v>
      </c>
      <c r="CC16" s="107">
        <v>0</v>
      </c>
      <c r="CD16" s="107">
        <v>0</v>
      </c>
      <c r="CE16" s="107">
        <v>0</v>
      </c>
      <c r="CF16" s="107">
        <v>0</v>
      </c>
      <c r="CG16" s="123">
        <f t="shared" si="5"/>
        <v>0</v>
      </c>
      <c r="CH16" s="107">
        <v>0</v>
      </c>
      <c r="CI16" s="107">
        <v>0</v>
      </c>
      <c r="CJ16" s="107">
        <v>0</v>
      </c>
      <c r="CK16" s="123">
        <f t="shared" si="6"/>
        <v>0</v>
      </c>
      <c r="CL16" s="124">
        <f t="shared" si="7"/>
        <v>0</v>
      </c>
      <c r="CM16" s="109"/>
      <c r="CN16" s="124">
        <f t="shared" si="8"/>
        <v>0</v>
      </c>
      <c r="CO16" s="109"/>
      <c r="CP16" s="110">
        <f t="shared" si="9"/>
        <v>143686</v>
      </c>
      <c r="CQ16" s="107">
        <f t="shared" si="10"/>
        <v>143686</v>
      </c>
      <c r="CR16" s="107">
        <f t="shared" si="11"/>
        <v>0</v>
      </c>
      <c r="CS16" s="123">
        <v>0</v>
      </c>
      <c r="CT16" s="124">
        <f t="shared" si="12"/>
        <v>0</v>
      </c>
      <c r="CU16" s="109"/>
      <c r="CV16" s="125">
        <v>0</v>
      </c>
      <c r="CW16" s="107"/>
      <c r="CX16" s="107"/>
      <c r="CY16" s="107"/>
      <c r="CZ16" s="123"/>
    </row>
    <row r="17" spans="1:104" s="43" customFormat="1" ht="12.75" x14ac:dyDescent="0.2">
      <c r="A17" s="103">
        <v>8</v>
      </c>
      <c r="B17" s="104">
        <v>8</v>
      </c>
      <c r="C17" s="105" t="s">
        <v>101</v>
      </c>
      <c r="D17" s="106">
        <f t="shared" si="13"/>
        <v>86.700000000000017</v>
      </c>
      <c r="E17" s="107">
        <f t="shared" si="0"/>
        <v>1684821</v>
      </c>
      <c r="F17" s="107">
        <f t="shared" si="14"/>
        <v>0</v>
      </c>
      <c r="G17" s="107">
        <f t="shared" si="1"/>
        <v>78115</v>
      </c>
      <c r="H17" s="108">
        <f t="shared" si="15"/>
        <v>1762936</v>
      </c>
      <c r="I17" s="109"/>
      <c r="J17" s="110">
        <f t="shared" si="16"/>
        <v>132494.50527119124</v>
      </c>
      <c r="K17" s="107">
        <f t="shared" si="2"/>
        <v>0.38782759881861362</v>
      </c>
      <c r="L17" s="107">
        <f t="shared" si="17"/>
        <v>78115</v>
      </c>
      <c r="M17" s="108">
        <f t="shared" si="18"/>
        <v>210609.50527119124</v>
      </c>
      <c r="N17" s="109"/>
      <c r="O17" s="111">
        <f t="shared" si="3"/>
        <v>1552326.4947288088</v>
      </c>
      <c r="P17" s="109"/>
      <c r="Q17" s="110">
        <f t="shared" si="19"/>
        <v>0</v>
      </c>
      <c r="R17" s="107">
        <f t="shared" si="20"/>
        <v>132494.50527119124</v>
      </c>
      <c r="S17" s="107">
        <f t="shared" si="21"/>
        <v>78115</v>
      </c>
      <c r="T17" s="108">
        <f t="shared" si="22"/>
        <v>210609.50527119124</v>
      </c>
      <c r="U17" s="109"/>
      <c r="V17" s="111">
        <f t="shared" si="23"/>
        <v>419747.4822544636</v>
      </c>
      <c r="AA17" s="112">
        <v>8</v>
      </c>
      <c r="AB17" s="113">
        <v>86.700000000000017</v>
      </c>
      <c r="AC17" s="113">
        <v>8.6771711249532413E-3</v>
      </c>
      <c r="AD17" s="113">
        <v>0</v>
      </c>
      <c r="AE17" s="114">
        <v>1669629</v>
      </c>
      <c r="AF17" s="114">
        <v>0</v>
      </c>
      <c r="AG17" s="114">
        <v>0</v>
      </c>
      <c r="AH17" s="114">
        <v>1669629</v>
      </c>
      <c r="AI17" s="114">
        <v>0</v>
      </c>
      <c r="AJ17" s="114">
        <v>77419</v>
      </c>
      <c r="AK17" s="114">
        <v>1747048</v>
      </c>
      <c r="AL17" s="114">
        <v>0</v>
      </c>
      <c r="AM17" s="114">
        <v>0</v>
      </c>
      <c r="AN17" s="114">
        <v>0</v>
      </c>
      <c r="AO17" s="114">
        <v>0</v>
      </c>
      <c r="AP17" s="115">
        <v>1747048</v>
      </c>
      <c r="AR17" s="112">
        <v>8</v>
      </c>
      <c r="AS17" s="113">
        <v>0</v>
      </c>
      <c r="AT17" s="114">
        <v>0</v>
      </c>
      <c r="AU17" s="114">
        <v>0</v>
      </c>
      <c r="AV17" s="114">
        <v>0</v>
      </c>
      <c r="AW17" s="115">
        <v>0</v>
      </c>
      <c r="AY17" s="177"/>
      <c r="BA17" s="116">
        <v>8</v>
      </c>
      <c r="BB17" s="117">
        <v>8</v>
      </c>
      <c r="BC17" s="118" t="s">
        <v>101</v>
      </c>
      <c r="BD17" s="119">
        <f t="shared" si="4"/>
        <v>1684821</v>
      </c>
      <c r="BE17" s="120">
        <v>1523312</v>
      </c>
      <c r="BF17" s="43">
        <f t="shared" si="24"/>
        <v>161509</v>
      </c>
      <c r="BG17" s="109">
        <v>0</v>
      </c>
      <c r="BH17" s="109">
        <v>55423</v>
      </c>
      <c r="BI17" s="109">
        <v>15820.25</v>
      </c>
      <c r="BJ17" s="109">
        <v>69685.5</v>
      </c>
      <c r="BK17" s="109">
        <v>39206.75</v>
      </c>
      <c r="BL17" s="109">
        <f t="shared" si="25"/>
        <v>-12.01774553640189</v>
      </c>
      <c r="BM17" s="120">
        <f t="shared" si="26"/>
        <v>341632.4822544636</v>
      </c>
      <c r="BN17" s="122">
        <f t="shared" si="27"/>
        <v>132494.50527119124</v>
      </c>
      <c r="BZ17" s="109"/>
      <c r="CA17" s="112">
        <v>8</v>
      </c>
      <c r="CB17" s="105" t="s">
        <v>101</v>
      </c>
      <c r="CC17" s="107">
        <v>0.78000000000000114</v>
      </c>
      <c r="CD17" s="107">
        <v>15192</v>
      </c>
      <c r="CE17" s="107">
        <v>0</v>
      </c>
      <c r="CF17" s="107">
        <v>696</v>
      </c>
      <c r="CG17" s="123">
        <f t="shared" si="5"/>
        <v>15888</v>
      </c>
      <c r="CH17" s="107">
        <v>0</v>
      </c>
      <c r="CI17" s="107">
        <v>0</v>
      </c>
      <c r="CJ17" s="107">
        <v>0</v>
      </c>
      <c r="CK17" s="123">
        <f t="shared" si="6"/>
        <v>0</v>
      </c>
      <c r="CL17" s="124">
        <f t="shared" si="7"/>
        <v>15888</v>
      </c>
      <c r="CM17" s="109"/>
      <c r="CN17" s="124">
        <f t="shared" si="8"/>
        <v>696</v>
      </c>
      <c r="CO17" s="109"/>
      <c r="CP17" s="110">
        <f t="shared" si="9"/>
        <v>161509</v>
      </c>
      <c r="CQ17" s="107">
        <f t="shared" si="10"/>
        <v>146317</v>
      </c>
      <c r="CR17" s="107">
        <f t="shared" si="11"/>
        <v>15192</v>
      </c>
      <c r="CS17" s="123">
        <v>-12.01774553640189</v>
      </c>
      <c r="CT17" s="124">
        <f t="shared" si="12"/>
        <v>-12.01774553640189</v>
      </c>
      <c r="CU17" s="109"/>
      <c r="CV17" s="125">
        <v>0</v>
      </c>
      <c r="CW17" s="107"/>
      <c r="CX17" s="107"/>
      <c r="CY17" s="107"/>
      <c r="CZ17" s="123"/>
    </row>
    <row r="18" spans="1:104" s="43" customFormat="1" ht="12.75" x14ac:dyDescent="0.2">
      <c r="A18" s="103">
        <v>9</v>
      </c>
      <c r="B18" s="104">
        <v>9</v>
      </c>
      <c r="C18" s="105" t="s">
        <v>102</v>
      </c>
      <c r="D18" s="106">
        <f t="shared" si="13"/>
        <v>8.94</v>
      </c>
      <c r="E18" s="107">
        <f t="shared" si="0"/>
        <v>158661</v>
      </c>
      <c r="F18" s="107">
        <f t="shared" si="14"/>
        <v>0</v>
      </c>
      <c r="G18" s="107">
        <f t="shared" si="1"/>
        <v>7966</v>
      </c>
      <c r="H18" s="108">
        <f t="shared" si="15"/>
        <v>166627</v>
      </c>
      <c r="I18" s="109"/>
      <c r="J18" s="110">
        <f t="shared" si="16"/>
        <v>243.49172307130578</v>
      </c>
      <c r="K18" s="107">
        <f t="shared" si="2"/>
        <v>3.7510303247652085E-3</v>
      </c>
      <c r="L18" s="107">
        <f t="shared" si="17"/>
        <v>7966</v>
      </c>
      <c r="M18" s="108">
        <f t="shared" si="18"/>
        <v>8209.4917230713054</v>
      </c>
      <c r="N18" s="109"/>
      <c r="O18" s="111">
        <f t="shared" si="3"/>
        <v>158417.50827692868</v>
      </c>
      <c r="P18" s="109"/>
      <c r="Q18" s="110">
        <f t="shared" si="19"/>
        <v>0</v>
      </c>
      <c r="R18" s="107">
        <f t="shared" si="20"/>
        <v>243.49172307130578</v>
      </c>
      <c r="S18" s="107">
        <f t="shared" si="21"/>
        <v>7966</v>
      </c>
      <c r="T18" s="108">
        <f t="shared" si="22"/>
        <v>8209.4917230713054</v>
      </c>
      <c r="U18" s="109"/>
      <c r="V18" s="111">
        <f t="shared" si="23"/>
        <v>72879.291013328955</v>
      </c>
      <c r="AA18" s="112">
        <v>9</v>
      </c>
      <c r="AB18" s="113">
        <v>8.94</v>
      </c>
      <c r="AC18" s="113">
        <v>1.955064571771923E-2</v>
      </c>
      <c r="AD18" s="113">
        <v>0</v>
      </c>
      <c r="AE18" s="114">
        <v>158661</v>
      </c>
      <c r="AF18" s="114">
        <v>0</v>
      </c>
      <c r="AG18" s="114">
        <v>0</v>
      </c>
      <c r="AH18" s="114">
        <v>158661</v>
      </c>
      <c r="AI18" s="114">
        <v>0</v>
      </c>
      <c r="AJ18" s="114">
        <v>7966</v>
      </c>
      <c r="AK18" s="114">
        <v>166627</v>
      </c>
      <c r="AL18" s="114">
        <v>0</v>
      </c>
      <c r="AM18" s="114">
        <v>0</v>
      </c>
      <c r="AN18" s="114">
        <v>0</v>
      </c>
      <c r="AO18" s="114">
        <v>0</v>
      </c>
      <c r="AP18" s="115">
        <v>166627</v>
      </c>
      <c r="AR18" s="112">
        <v>9</v>
      </c>
      <c r="AS18" s="113">
        <v>0</v>
      </c>
      <c r="AT18" s="114">
        <v>0</v>
      </c>
      <c r="AU18" s="114">
        <v>0</v>
      </c>
      <c r="AV18" s="114">
        <v>0</v>
      </c>
      <c r="AW18" s="115">
        <v>0</v>
      </c>
      <c r="AY18" s="177"/>
      <c r="BA18" s="116">
        <v>9</v>
      </c>
      <c r="BB18" s="117">
        <v>9</v>
      </c>
      <c r="BC18" s="118" t="s">
        <v>102</v>
      </c>
      <c r="BD18" s="119">
        <f t="shared" si="4"/>
        <v>158661</v>
      </c>
      <c r="BE18" s="120">
        <v>196660</v>
      </c>
      <c r="BF18" s="43">
        <f t="shared" si="24"/>
        <v>0</v>
      </c>
      <c r="BG18" s="109">
        <v>20873.5</v>
      </c>
      <c r="BH18" s="109">
        <v>0</v>
      </c>
      <c r="BI18" s="109">
        <v>27911</v>
      </c>
      <c r="BJ18" s="109">
        <v>9204.5</v>
      </c>
      <c r="BK18" s="109">
        <v>6627.5</v>
      </c>
      <c r="BL18" s="109">
        <f t="shared" si="25"/>
        <v>296.79101332895516</v>
      </c>
      <c r="BM18" s="120">
        <f t="shared" si="26"/>
        <v>64913.291013328955</v>
      </c>
      <c r="BN18" s="122">
        <f t="shared" si="27"/>
        <v>243.49172307130578</v>
      </c>
      <c r="BZ18" s="109"/>
      <c r="CA18" s="112">
        <v>9</v>
      </c>
      <c r="CB18" s="105" t="s">
        <v>102</v>
      </c>
      <c r="CC18" s="107">
        <v>0</v>
      </c>
      <c r="CD18" s="107">
        <v>0</v>
      </c>
      <c r="CE18" s="107">
        <v>0</v>
      </c>
      <c r="CF18" s="107">
        <v>0</v>
      </c>
      <c r="CG18" s="123">
        <f t="shared" si="5"/>
        <v>0</v>
      </c>
      <c r="CH18" s="107">
        <v>0</v>
      </c>
      <c r="CI18" s="107">
        <v>0</v>
      </c>
      <c r="CJ18" s="107">
        <v>0</v>
      </c>
      <c r="CK18" s="123">
        <f t="shared" si="6"/>
        <v>0</v>
      </c>
      <c r="CL18" s="124">
        <f t="shared" si="7"/>
        <v>0</v>
      </c>
      <c r="CM18" s="109"/>
      <c r="CN18" s="124">
        <f t="shared" si="8"/>
        <v>0</v>
      </c>
      <c r="CO18" s="109"/>
      <c r="CP18" s="110">
        <f t="shared" si="9"/>
        <v>0</v>
      </c>
      <c r="CQ18" s="107">
        <f t="shared" si="10"/>
        <v>0</v>
      </c>
      <c r="CR18" s="107">
        <f t="shared" si="11"/>
        <v>0</v>
      </c>
      <c r="CS18" s="123">
        <v>296.79101332895516</v>
      </c>
      <c r="CT18" s="124">
        <f t="shared" si="12"/>
        <v>296.79101332895516</v>
      </c>
      <c r="CU18" s="109"/>
      <c r="CV18" s="125">
        <v>0</v>
      </c>
      <c r="CW18" s="107"/>
      <c r="CX18" s="107"/>
      <c r="CY18" s="107"/>
      <c r="CZ18" s="123"/>
    </row>
    <row r="19" spans="1:104" s="43" customFormat="1" ht="12.75" x14ac:dyDescent="0.2">
      <c r="A19" s="103">
        <v>10</v>
      </c>
      <c r="B19" s="104">
        <v>10</v>
      </c>
      <c r="C19" s="105" t="s">
        <v>103</v>
      </c>
      <c r="D19" s="106">
        <f t="shared" si="13"/>
        <v>9.75</v>
      </c>
      <c r="E19" s="107">
        <f t="shared" si="0"/>
        <v>119320</v>
      </c>
      <c r="F19" s="107">
        <f t="shared" si="14"/>
        <v>0</v>
      </c>
      <c r="G19" s="107">
        <f t="shared" si="1"/>
        <v>7921</v>
      </c>
      <c r="H19" s="108">
        <f t="shared" si="15"/>
        <v>127241</v>
      </c>
      <c r="I19" s="109"/>
      <c r="J19" s="110">
        <f t="shared" si="16"/>
        <v>52.273338138837659</v>
      </c>
      <c r="K19" s="107">
        <f t="shared" si="2"/>
        <v>5.2837560077758855E-3</v>
      </c>
      <c r="L19" s="107">
        <f t="shared" si="17"/>
        <v>7921</v>
      </c>
      <c r="M19" s="108">
        <f t="shared" si="18"/>
        <v>7973.273338138838</v>
      </c>
      <c r="N19" s="109"/>
      <c r="O19" s="111">
        <f t="shared" si="3"/>
        <v>119267.72666186116</v>
      </c>
      <c r="P19" s="109"/>
      <c r="Q19" s="110">
        <f t="shared" si="19"/>
        <v>12520</v>
      </c>
      <c r="R19" s="107">
        <f t="shared" si="20"/>
        <v>52.273338138837659</v>
      </c>
      <c r="S19" s="107">
        <f t="shared" si="21"/>
        <v>8707</v>
      </c>
      <c r="T19" s="108">
        <f t="shared" si="22"/>
        <v>20493.273338138839</v>
      </c>
      <c r="U19" s="109"/>
      <c r="V19" s="111">
        <f t="shared" si="23"/>
        <v>30334.21574688709</v>
      </c>
      <c r="AA19" s="112">
        <v>10</v>
      </c>
      <c r="AB19" s="113">
        <v>9.75</v>
      </c>
      <c r="AC19" s="113">
        <v>0</v>
      </c>
      <c r="AD19" s="113">
        <v>0</v>
      </c>
      <c r="AE19" s="114">
        <v>119320</v>
      </c>
      <c r="AF19" s="114">
        <v>0</v>
      </c>
      <c r="AG19" s="114">
        <v>0</v>
      </c>
      <c r="AH19" s="114">
        <v>119320</v>
      </c>
      <c r="AI19" s="114">
        <v>0</v>
      </c>
      <c r="AJ19" s="114">
        <v>7921</v>
      </c>
      <c r="AK19" s="114">
        <v>127241</v>
      </c>
      <c r="AL19" s="114">
        <v>11734</v>
      </c>
      <c r="AM19" s="114">
        <v>0</v>
      </c>
      <c r="AN19" s="114">
        <v>786</v>
      </c>
      <c r="AO19" s="114">
        <v>12520</v>
      </c>
      <c r="AP19" s="115">
        <v>139761</v>
      </c>
      <c r="AR19" s="112">
        <v>10</v>
      </c>
      <c r="AS19" s="113">
        <v>0</v>
      </c>
      <c r="AT19" s="114">
        <v>0</v>
      </c>
      <c r="AU19" s="114">
        <v>0</v>
      </c>
      <c r="AV19" s="114">
        <v>0</v>
      </c>
      <c r="AW19" s="115">
        <v>0</v>
      </c>
      <c r="AY19" s="177"/>
      <c r="BA19" s="116">
        <v>10</v>
      </c>
      <c r="BB19" s="117">
        <v>10</v>
      </c>
      <c r="BC19" s="118" t="s">
        <v>103</v>
      </c>
      <c r="BD19" s="119">
        <f t="shared" si="4"/>
        <v>119320</v>
      </c>
      <c r="BE19" s="120">
        <v>161696</v>
      </c>
      <c r="BF19" s="43">
        <f t="shared" si="24"/>
        <v>0</v>
      </c>
      <c r="BG19" s="109">
        <v>4561.5</v>
      </c>
      <c r="BH19" s="109">
        <v>5268</v>
      </c>
      <c r="BI19" s="109">
        <v>0</v>
      </c>
      <c r="BJ19" s="109">
        <v>0</v>
      </c>
      <c r="BK19" s="109">
        <v>0</v>
      </c>
      <c r="BL19" s="109">
        <f t="shared" si="25"/>
        <v>63.715746887090063</v>
      </c>
      <c r="BM19" s="120">
        <f t="shared" si="26"/>
        <v>9893.2157468870901</v>
      </c>
      <c r="BN19" s="122">
        <f t="shared" si="27"/>
        <v>52.273338138837659</v>
      </c>
      <c r="BZ19" s="109"/>
      <c r="CA19" s="112">
        <v>10</v>
      </c>
      <c r="CB19" s="105" t="s">
        <v>103</v>
      </c>
      <c r="CC19" s="107">
        <v>0</v>
      </c>
      <c r="CD19" s="107">
        <v>0</v>
      </c>
      <c r="CE19" s="107">
        <v>0</v>
      </c>
      <c r="CF19" s="107">
        <v>0</v>
      </c>
      <c r="CG19" s="123">
        <f t="shared" si="5"/>
        <v>0</v>
      </c>
      <c r="CH19" s="107">
        <v>0</v>
      </c>
      <c r="CI19" s="107">
        <v>0</v>
      </c>
      <c r="CJ19" s="107">
        <v>0</v>
      </c>
      <c r="CK19" s="123">
        <f t="shared" si="6"/>
        <v>0</v>
      </c>
      <c r="CL19" s="124">
        <f t="shared" si="7"/>
        <v>0</v>
      </c>
      <c r="CM19" s="109"/>
      <c r="CN19" s="124">
        <f t="shared" si="8"/>
        <v>0</v>
      </c>
      <c r="CO19" s="109"/>
      <c r="CP19" s="110">
        <f t="shared" si="9"/>
        <v>0</v>
      </c>
      <c r="CQ19" s="107">
        <f t="shared" si="10"/>
        <v>0</v>
      </c>
      <c r="CR19" s="107">
        <f t="shared" si="11"/>
        <v>0</v>
      </c>
      <c r="CS19" s="123">
        <v>63.715746887090063</v>
      </c>
      <c r="CT19" s="124">
        <f t="shared" si="12"/>
        <v>63.715746887090063</v>
      </c>
      <c r="CU19" s="109"/>
      <c r="CV19" s="125">
        <v>0</v>
      </c>
      <c r="CW19" s="107"/>
      <c r="CX19" s="107"/>
      <c r="CY19" s="107"/>
      <c r="CZ19" s="123"/>
    </row>
    <row r="20" spans="1:104" s="43" customFormat="1" ht="12.75" x14ac:dyDescent="0.2">
      <c r="A20" s="103">
        <v>11</v>
      </c>
      <c r="B20" s="104">
        <v>11</v>
      </c>
      <c r="C20" s="105" t="s">
        <v>104</v>
      </c>
      <c r="D20" s="106">
        <f t="shared" si="13"/>
        <v>0</v>
      </c>
      <c r="E20" s="107">
        <f t="shared" si="0"/>
        <v>0</v>
      </c>
      <c r="F20" s="107">
        <f t="shared" si="14"/>
        <v>0</v>
      </c>
      <c r="G20" s="107">
        <f t="shared" si="1"/>
        <v>0</v>
      </c>
      <c r="H20" s="108">
        <f t="shared" si="15"/>
        <v>0</v>
      </c>
      <c r="I20" s="109"/>
      <c r="J20" s="110">
        <f t="shared" si="16"/>
        <v>0</v>
      </c>
      <c r="K20" s="107" t="str">
        <f t="shared" si="2"/>
        <v/>
      </c>
      <c r="L20" s="107">
        <f t="shared" si="17"/>
        <v>0</v>
      </c>
      <c r="M20" s="108">
        <f t="shared" si="18"/>
        <v>0</v>
      </c>
      <c r="N20" s="109"/>
      <c r="O20" s="111">
        <f t="shared" si="3"/>
        <v>0</v>
      </c>
      <c r="P20" s="109"/>
      <c r="Q20" s="110">
        <f t="shared" si="19"/>
        <v>0</v>
      </c>
      <c r="R20" s="107">
        <f t="shared" si="20"/>
        <v>0</v>
      </c>
      <c r="S20" s="107">
        <f t="shared" si="21"/>
        <v>0</v>
      </c>
      <c r="T20" s="108">
        <f t="shared" si="22"/>
        <v>0</v>
      </c>
      <c r="U20" s="109"/>
      <c r="V20" s="111">
        <f t="shared" si="23"/>
        <v>0</v>
      </c>
      <c r="AA20" s="112">
        <v>11</v>
      </c>
      <c r="AB20" s="113"/>
      <c r="AC20" s="113"/>
      <c r="AD20" s="113"/>
      <c r="AE20" s="114"/>
      <c r="AF20" s="114"/>
      <c r="AG20" s="114"/>
      <c r="AH20" s="114"/>
      <c r="AI20" s="114"/>
      <c r="AJ20" s="114"/>
      <c r="AK20" s="114"/>
      <c r="AL20" s="114"/>
      <c r="AM20" s="114"/>
      <c r="AN20" s="114"/>
      <c r="AO20" s="114"/>
      <c r="AP20" s="115"/>
      <c r="AR20" s="112">
        <v>11</v>
      </c>
      <c r="AS20" s="113"/>
      <c r="AT20" s="114"/>
      <c r="AU20" s="114"/>
      <c r="AV20" s="114"/>
      <c r="AW20" s="115"/>
      <c r="AY20" s="177"/>
      <c r="BA20" s="116">
        <v>11</v>
      </c>
      <c r="BB20" s="117">
        <v>11</v>
      </c>
      <c r="BC20" s="118" t="s">
        <v>104</v>
      </c>
      <c r="BD20" s="119">
        <f t="shared" si="4"/>
        <v>0</v>
      </c>
      <c r="BE20" s="120">
        <v>0</v>
      </c>
      <c r="BF20" s="43">
        <f t="shared" si="24"/>
        <v>0</v>
      </c>
      <c r="BG20" s="109">
        <v>0</v>
      </c>
      <c r="BH20" s="109">
        <v>0</v>
      </c>
      <c r="BI20" s="109">
        <v>0</v>
      </c>
      <c r="BJ20" s="109">
        <v>0</v>
      </c>
      <c r="BK20" s="109">
        <v>0</v>
      </c>
      <c r="BL20" s="109">
        <f t="shared" si="25"/>
        <v>0</v>
      </c>
      <c r="BM20" s="120">
        <f t="shared" si="26"/>
        <v>0</v>
      </c>
      <c r="BN20" s="122">
        <f t="shared" si="27"/>
        <v>0</v>
      </c>
      <c r="BZ20" s="109"/>
      <c r="CA20" s="112">
        <v>11</v>
      </c>
      <c r="CB20" s="105" t="s">
        <v>104</v>
      </c>
      <c r="CC20" s="107">
        <v>0</v>
      </c>
      <c r="CD20" s="107">
        <v>0</v>
      </c>
      <c r="CE20" s="107">
        <v>0</v>
      </c>
      <c r="CF20" s="107">
        <v>0</v>
      </c>
      <c r="CG20" s="123">
        <f t="shared" si="5"/>
        <v>0</v>
      </c>
      <c r="CH20" s="107">
        <v>0</v>
      </c>
      <c r="CI20" s="107">
        <v>0</v>
      </c>
      <c r="CJ20" s="107">
        <v>0</v>
      </c>
      <c r="CK20" s="123">
        <f t="shared" si="6"/>
        <v>0</v>
      </c>
      <c r="CL20" s="124">
        <f t="shared" si="7"/>
        <v>0</v>
      </c>
      <c r="CM20" s="109"/>
      <c r="CN20" s="124">
        <f t="shared" si="8"/>
        <v>0</v>
      </c>
      <c r="CO20" s="109"/>
      <c r="CP20" s="110">
        <f t="shared" si="9"/>
        <v>0</v>
      </c>
      <c r="CQ20" s="107">
        <f t="shared" si="10"/>
        <v>0</v>
      </c>
      <c r="CR20" s="107">
        <f t="shared" si="11"/>
        <v>0</v>
      </c>
      <c r="CS20" s="123">
        <v>0</v>
      </c>
      <c r="CT20" s="124">
        <f t="shared" si="12"/>
        <v>0</v>
      </c>
      <c r="CU20" s="109"/>
      <c r="CV20" s="125">
        <v>0</v>
      </c>
      <c r="CW20" s="107"/>
      <c r="CX20" s="107"/>
      <c r="CY20" s="107"/>
      <c r="CZ20" s="123"/>
    </row>
    <row r="21" spans="1:104" s="43" customFormat="1" ht="12.75" x14ac:dyDescent="0.2">
      <c r="A21" s="103">
        <v>12</v>
      </c>
      <c r="B21" s="104">
        <v>12</v>
      </c>
      <c r="C21" s="105" t="s">
        <v>105</v>
      </c>
      <c r="D21" s="106">
        <f t="shared" si="13"/>
        <v>0</v>
      </c>
      <c r="E21" s="107">
        <f t="shared" si="0"/>
        <v>0</v>
      </c>
      <c r="F21" s="107">
        <f t="shared" si="14"/>
        <v>0</v>
      </c>
      <c r="G21" s="107">
        <f t="shared" si="1"/>
        <v>0</v>
      </c>
      <c r="H21" s="108">
        <f t="shared" si="15"/>
        <v>0</v>
      </c>
      <c r="I21" s="109"/>
      <c r="J21" s="110">
        <f t="shared" si="16"/>
        <v>0</v>
      </c>
      <c r="K21" s="107" t="str">
        <f t="shared" si="2"/>
        <v/>
      </c>
      <c r="L21" s="107">
        <f t="shared" si="17"/>
        <v>0</v>
      </c>
      <c r="M21" s="108">
        <f t="shared" si="18"/>
        <v>0</v>
      </c>
      <c r="N21" s="109"/>
      <c r="O21" s="111">
        <f t="shared" si="3"/>
        <v>0</v>
      </c>
      <c r="P21" s="109"/>
      <c r="Q21" s="110">
        <f t="shared" si="19"/>
        <v>0</v>
      </c>
      <c r="R21" s="107">
        <f t="shared" si="20"/>
        <v>0</v>
      </c>
      <c r="S21" s="107">
        <f t="shared" si="21"/>
        <v>0</v>
      </c>
      <c r="T21" s="108">
        <f t="shared" si="22"/>
        <v>0</v>
      </c>
      <c r="U21" s="109"/>
      <c r="V21" s="111">
        <f t="shared" si="23"/>
        <v>0</v>
      </c>
      <c r="AA21" s="112">
        <v>12</v>
      </c>
      <c r="AB21" s="113"/>
      <c r="AC21" s="113"/>
      <c r="AD21" s="113"/>
      <c r="AE21" s="114"/>
      <c r="AF21" s="114"/>
      <c r="AG21" s="114"/>
      <c r="AH21" s="114"/>
      <c r="AI21" s="114"/>
      <c r="AJ21" s="114"/>
      <c r="AK21" s="114"/>
      <c r="AL21" s="114"/>
      <c r="AM21" s="114"/>
      <c r="AN21" s="114"/>
      <c r="AO21" s="114"/>
      <c r="AP21" s="115"/>
      <c r="AR21" s="112">
        <v>12</v>
      </c>
      <c r="AS21" s="113"/>
      <c r="AT21" s="114"/>
      <c r="AU21" s="114"/>
      <c r="AV21" s="114"/>
      <c r="AW21" s="115"/>
      <c r="AY21" s="177"/>
      <c r="BA21" s="116">
        <v>12</v>
      </c>
      <c r="BB21" s="117">
        <v>12</v>
      </c>
      <c r="BC21" s="118" t="s">
        <v>105</v>
      </c>
      <c r="BD21" s="119">
        <f t="shared" si="4"/>
        <v>0</v>
      </c>
      <c r="BE21" s="120">
        <v>0</v>
      </c>
      <c r="BF21" s="43">
        <f t="shared" si="24"/>
        <v>0</v>
      </c>
      <c r="BG21" s="109">
        <v>0</v>
      </c>
      <c r="BH21" s="109">
        <v>0</v>
      </c>
      <c r="BI21" s="109">
        <v>0</v>
      </c>
      <c r="BJ21" s="109">
        <v>0</v>
      </c>
      <c r="BK21" s="109">
        <v>0</v>
      </c>
      <c r="BL21" s="109">
        <f t="shared" si="25"/>
        <v>0</v>
      </c>
      <c r="BM21" s="120">
        <f t="shared" si="26"/>
        <v>0</v>
      </c>
      <c r="BN21" s="122">
        <f t="shared" si="27"/>
        <v>0</v>
      </c>
      <c r="BZ21" s="109"/>
      <c r="CA21" s="112">
        <v>12</v>
      </c>
      <c r="CB21" s="105" t="s">
        <v>105</v>
      </c>
      <c r="CC21" s="107">
        <v>0</v>
      </c>
      <c r="CD21" s="107">
        <v>0</v>
      </c>
      <c r="CE21" s="107">
        <v>0</v>
      </c>
      <c r="CF21" s="107">
        <v>0</v>
      </c>
      <c r="CG21" s="123">
        <f t="shared" si="5"/>
        <v>0</v>
      </c>
      <c r="CH21" s="107">
        <v>0</v>
      </c>
      <c r="CI21" s="107">
        <v>0</v>
      </c>
      <c r="CJ21" s="107">
        <v>0</v>
      </c>
      <c r="CK21" s="123">
        <f t="shared" si="6"/>
        <v>0</v>
      </c>
      <c r="CL21" s="124">
        <f t="shared" si="7"/>
        <v>0</v>
      </c>
      <c r="CM21" s="109"/>
      <c r="CN21" s="124">
        <f t="shared" si="8"/>
        <v>0</v>
      </c>
      <c r="CO21" s="109"/>
      <c r="CP21" s="110">
        <f t="shared" si="9"/>
        <v>0</v>
      </c>
      <c r="CQ21" s="107">
        <f t="shared" si="10"/>
        <v>0</v>
      </c>
      <c r="CR21" s="107">
        <f t="shared" si="11"/>
        <v>0</v>
      </c>
      <c r="CS21" s="123">
        <v>0</v>
      </c>
      <c r="CT21" s="124">
        <f t="shared" si="12"/>
        <v>0</v>
      </c>
      <c r="CU21" s="109"/>
      <c r="CV21" s="125">
        <v>0</v>
      </c>
      <c r="CW21" s="107"/>
      <c r="CX21" s="107"/>
      <c r="CY21" s="107"/>
      <c r="CZ21" s="123"/>
    </row>
    <row r="22" spans="1:104" s="43" customFormat="1" ht="12.75" x14ac:dyDescent="0.2">
      <c r="A22" s="103">
        <v>13</v>
      </c>
      <c r="B22" s="104">
        <v>13</v>
      </c>
      <c r="C22" s="105" t="s">
        <v>106</v>
      </c>
      <c r="D22" s="106">
        <f t="shared" si="13"/>
        <v>0</v>
      </c>
      <c r="E22" s="107">
        <f t="shared" si="0"/>
        <v>0</v>
      </c>
      <c r="F22" s="107">
        <f t="shared" si="14"/>
        <v>0</v>
      </c>
      <c r="G22" s="107">
        <f t="shared" si="1"/>
        <v>0</v>
      </c>
      <c r="H22" s="108">
        <f t="shared" si="15"/>
        <v>0</v>
      </c>
      <c r="I22" s="109"/>
      <c r="J22" s="110">
        <f t="shared" si="16"/>
        <v>0</v>
      </c>
      <c r="K22" s="107" t="str">
        <f t="shared" si="2"/>
        <v/>
      </c>
      <c r="L22" s="107">
        <f t="shared" si="17"/>
        <v>0</v>
      </c>
      <c r="M22" s="108">
        <f t="shared" si="18"/>
        <v>0</v>
      </c>
      <c r="N22" s="109"/>
      <c r="O22" s="111">
        <f t="shared" si="3"/>
        <v>0</v>
      </c>
      <c r="P22" s="109"/>
      <c r="Q22" s="110">
        <f t="shared" si="19"/>
        <v>0</v>
      </c>
      <c r="R22" s="107">
        <f t="shared" si="20"/>
        <v>0</v>
      </c>
      <c r="S22" s="107">
        <f t="shared" si="21"/>
        <v>0</v>
      </c>
      <c r="T22" s="108">
        <f t="shared" si="22"/>
        <v>0</v>
      </c>
      <c r="U22" s="109"/>
      <c r="V22" s="111">
        <f t="shared" si="23"/>
        <v>0</v>
      </c>
      <c r="AA22" s="112">
        <v>13</v>
      </c>
      <c r="AB22" s="113"/>
      <c r="AC22" s="113"/>
      <c r="AD22" s="113"/>
      <c r="AE22" s="114"/>
      <c r="AF22" s="114"/>
      <c r="AG22" s="114"/>
      <c r="AH22" s="114"/>
      <c r="AI22" s="114"/>
      <c r="AJ22" s="114"/>
      <c r="AK22" s="114"/>
      <c r="AL22" s="114"/>
      <c r="AM22" s="114"/>
      <c r="AN22" s="114"/>
      <c r="AO22" s="114"/>
      <c r="AP22" s="115"/>
      <c r="AR22" s="112">
        <v>13</v>
      </c>
      <c r="AS22" s="113"/>
      <c r="AT22" s="114"/>
      <c r="AU22" s="114"/>
      <c r="AV22" s="114"/>
      <c r="AW22" s="115"/>
      <c r="AY22" s="177"/>
      <c r="BA22" s="116">
        <v>13</v>
      </c>
      <c r="BB22" s="117">
        <v>13</v>
      </c>
      <c r="BC22" s="118" t="s">
        <v>106</v>
      </c>
      <c r="BD22" s="119">
        <f t="shared" si="4"/>
        <v>0</v>
      </c>
      <c r="BE22" s="120">
        <v>0</v>
      </c>
      <c r="BF22" s="43">
        <f t="shared" si="24"/>
        <v>0</v>
      </c>
      <c r="BG22" s="109">
        <v>0</v>
      </c>
      <c r="BH22" s="109">
        <v>0</v>
      </c>
      <c r="BI22" s="109">
        <v>0</v>
      </c>
      <c r="BJ22" s="109">
        <v>0</v>
      </c>
      <c r="BK22" s="109">
        <v>0</v>
      </c>
      <c r="BL22" s="109">
        <f t="shared" si="25"/>
        <v>0</v>
      </c>
      <c r="BM22" s="120">
        <f t="shared" si="26"/>
        <v>0</v>
      </c>
      <c r="BN22" s="122">
        <f t="shared" si="27"/>
        <v>0</v>
      </c>
      <c r="BZ22" s="109"/>
      <c r="CA22" s="112">
        <v>13</v>
      </c>
      <c r="CB22" s="105" t="s">
        <v>106</v>
      </c>
      <c r="CC22" s="107">
        <v>0</v>
      </c>
      <c r="CD22" s="107">
        <v>0</v>
      </c>
      <c r="CE22" s="107">
        <v>0</v>
      </c>
      <c r="CF22" s="107">
        <v>0</v>
      </c>
      <c r="CG22" s="123">
        <f t="shared" si="5"/>
        <v>0</v>
      </c>
      <c r="CH22" s="107">
        <v>0</v>
      </c>
      <c r="CI22" s="107">
        <v>0</v>
      </c>
      <c r="CJ22" s="107">
        <v>0</v>
      </c>
      <c r="CK22" s="123">
        <f t="shared" si="6"/>
        <v>0</v>
      </c>
      <c r="CL22" s="124">
        <f t="shared" si="7"/>
        <v>0</v>
      </c>
      <c r="CM22" s="109"/>
      <c r="CN22" s="124">
        <f t="shared" si="8"/>
        <v>0</v>
      </c>
      <c r="CO22" s="109"/>
      <c r="CP22" s="110">
        <f t="shared" si="9"/>
        <v>0</v>
      </c>
      <c r="CQ22" s="107">
        <f t="shared" si="10"/>
        <v>0</v>
      </c>
      <c r="CR22" s="107">
        <f t="shared" si="11"/>
        <v>0</v>
      </c>
      <c r="CS22" s="123">
        <v>0</v>
      </c>
      <c r="CT22" s="124">
        <f t="shared" si="12"/>
        <v>0</v>
      </c>
      <c r="CU22" s="109"/>
      <c r="CV22" s="125">
        <v>0</v>
      </c>
      <c r="CW22" s="107"/>
      <c r="CX22" s="107"/>
      <c r="CY22" s="107"/>
      <c r="CZ22" s="123"/>
    </row>
    <row r="23" spans="1:104" s="43" customFormat="1" ht="12.75" x14ac:dyDescent="0.2">
      <c r="A23" s="103">
        <v>14</v>
      </c>
      <c r="B23" s="104">
        <v>14</v>
      </c>
      <c r="C23" s="105" t="s">
        <v>107</v>
      </c>
      <c r="D23" s="106">
        <f t="shared" si="13"/>
        <v>23.55</v>
      </c>
      <c r="E23" s="107">
        <f t="shared" si="0"/>
        <v>317335</v>
      </c>
      <c r="F23" s="107">
        <f t="shared" si="14"/>
        <v>0</v>
      </c>
      <c r="G23" s="107">
        <f t="shared" si="1"/>
        <v>20955</v>
      </c>
      <c r="H23" s="108">
        <f t="shared" si="15"/>
        <v>338290</v>
      </c>
      <c r="I23" s="109"/>
      <c r="J23" s="110">
        <f t="shared" si="16"/>
        <v>0</v>
      </c>
      <c r="K23" s="107">
        <f t="shared" si="2"/>
        <v>0</v>
      </c>
      <c r="L23" s="107">
        <f t="shared" si="17"/>
        <v>20955</v>
      </c>
      <c r="M23" s="108">
        <f t="shared" si="18"/>
        <v>20955</v>
      </c>
      <c r="N23" s="109"/>
      <c r="O23" s="111">
        <f t="shared" si="3"/>
        <v>317335</v>
      </c>
      <c r="P23" s="109"/>
      <c r="Q23" s="110">
        <f t="shared" si="19"/>
        <v>0</v>
      </c>
      <c r="R23" s="107">
        <f t="shared" si="20"/>
        <v>0</v>
      </c>
      <c r="S23" s="107">
        <f t="shared" si="21"/>
        <v>20955</v>
      </c>
      <c r="T23" s="108">
        <f t="shared" si="22"/>
        <v>20955</v>
      </c>
      <c r="U23" s="109"/>
      <c r="V23" s="111">
        <f t="shared" si="23"/>
        <v>53488.25</v>
      </c>
      <c r="AA23" s="112">
        <v>14</v>
      </c>
      <c r="AB23" s="113">
        <v>23.55</v>
      </c>
      <c r="AC23" s="113">
        <v>8.6444947054587995E-2</v>
      </c>
      <c r="AD23" s="113">
        <v>0</v>
      </c>
      <c r="AE23" s="114">
        <v>317335</v>
      </c>
      <c r="AF23" s="114">
        <v>0</v>
      </c>
      <c r="AG23" s="114">
        <v>0</v>
      </c>
      <c r="AH23" s="114">
        <v>317335</v>
      </c>
      <c r="AI23" s="114">
        <v>0</v>
      </c>
      <c r="AJ23" s="114">
        <v>20955</v>
      </c>
      <c r="AK23" s="114">
        <v>338290</v>
      </c>
      <c r="AL23" s="114">
        <v>0</v>
      </c>
      <c r="AM23" s="114">
        <v>0</v>
      </c>
      <c r="AN23" s="114">
        <v>0</v>
      </c>
      <c r="AO23" s="114">
        <v>0</v>
      </c>
      <c r="AP23" s="115">
        <v>338290</v>
      </c>
      <c r="AR23" s="112">
        <v>14</v>
      </c>
      <c r="AS23" s="113">
        <v>0</v>
      </c>
      <c r="AT23" s="114">
        <v>0</v>
      </c>
      <c r="AU23" s="114">
        <v>0</v>
      </c>
      <c r="AV23" s="114">
        <v>0</v>
      </c>
      <c r="AW23" s="115">
        <v>0</v>
      </c>
      <c r="AY23" s="177"/>
      <c r="BA23" s="116">
        <v>14</v>
      </c>
      <c r="BB23" s="117">
        <v>14</v>
      </c>
      <c r="BC23" s="118" t="s">
        <v>107</v>
      </c>
      <c r="BD23" s="119">
        <f t="shared" si="4"/>
        <v>317335</v>
      </c>
      <c r="BE23" s="120">
        <v>329367</v>
      </c>
      <c r="BF23" s="43">
        <f t="shared" si="24"/>
        <v>0</v>
      </c>
      <c r="BG23" s="109">
        <v>0</v>
      </c>
      <c r="BH23" s="109">
        <v>0</v>
      </c>
      <c r="BI23" s="109">
        <v>0</v>
      </c>
      <c r="BJ23" s="109">
        <v>1351.75</v>
      </c>
      <c r="BK23" s="109">
        <v>31181.5</v>
      </c>
      <c r="BL23" s="109">
        <f t="shared" si="25"/>
        <v>0</v>
      </c>
      <c r="BM23" s="120">
        <f t="shared" si="26"/>
        <v>32533.25</v>
      </c>
      <c r="BN23" s="122">
        <f t="shared" si="27"/>
        <v>0</v>
      </c>
      <c r="BZ23" s="109"/>
      <c r="CA23" s="112">
        <v>14</v>
      </c>
      <c r="CB23" s="105" t="s">
        <v>107</v>
      </c>
      <c r="CC23" s="107">
        <v>0</v>
      </c>
      <c r="CD23" s="107">
        <v>0</v>
      </c>
      <c r="CE23" s="107">
        <v>0</v>
      </c>
      <c r="CF23" s="107">
        <v>0</v>
      </c>
      <c r="CG23" s="123">
        <f t="shared" si="5"/>
        <v>0</v>
      </c>
      <c r="CH23" s="107">
        <v>0</v>
      </c>
      <c r="CI23" s="107">
        <v>0</v>
      </c>
      <c r="CJ23" s="107">
        <v>0</v>
      </c>
      <c r="CK23" s="123">
        <f t="shared" si="6"/>
        <v>0</v>
      </c>
      <c r="CL23" s="124">
        <f t="shared" si="7"/>
        <v>0</v>
      </c>
      <c r="CM23" s="109"/>
      <c r="CN23" s="124">
        <f t="shared" si="8"/>
        <v>0</v>
      </c>
      <c r="CO23" s="109"/>
      <c r="CP23" s="110">
        <f t="shared" si="9"/>
        <v>0</v>
      </c>
      <c r="CQ23" s="107">
        <f t="shared" si="10"/>
        <v>0</v>
      </c>
      <c r="CR23" s="107">
        <f t="shared" si="11"/>
        <v>0</v>
      </c>
      <c r="CS23" s="123">
        <v>0</v>
      </c>
      <c r="CT23" s="124">
        <f t="shared" si="12"/>
        <v>0</v>
      </c>
      <c r="CU23" s="109"/>
      <c r="CV23" s="125">
        <v>0</v>
      </c>
      <c r="CW23" s="107"/>
      <c r="CX23" s="107"/>
      <c r="CY23" s="107"/>
      <c r="CZ23" s="123"/>
    </row>
    <row r="24" spans="1:104" s="43" customFormat="1" ht="12.75" x14ac:dyDescent="0.2">
      <c r="A24" s="103">
        <v>15</v>
      </c>
      <c r="B24" s="104">
        <v>15</v>
      </c>
      <c r="C24" s="105" t="s">
        <v>108</v>
      </c>
      <c r="D24" s="106">
        <f t="shared" si="13"/>
        <v>0</v>
      </c>
      <c r="E24" s="107">
        <f t="shared" si="0"/>
        <v>0</v>
      </c>
      <c r="F24" s="107">
        <f t="shared" si="14"/>
        <v>0</v>
      </c>
      <c r="G24" s="107">
        <f t="shared" si="1"/>
        <v>0</v>
      </c>
      <c r="H24" s="108">
        <f t="shared" si="15"/>
        <v>0</v>
      </c>
      <c r="I24" s="109"/>
      <c r="J24" s="110">
        <f t="shared" si="16"/>
        <v>0</v>
      </c>
      <c r="K24" s="107" t="str">
        <f t="shared" si="2"/>
        <v/>
      </c>
      <c r="L24" s="107">
        <f t="shared" si="17"/>
        <v>0</v>
      </c>
      <c r="M24" s="108">
        <f t="shared" si="18"/>
        <v>0</v>
      </c>
      <c r="N24" s="109"/>
      <c r="O24" s="111">
        <f t="shared" si="3"/>
        <v>0</v>
      </c>
      <c r="P24" s="109"/>
      <c r="Q24" s="110">
        <f t="shared" si="19"/>
        <v>0</v>
      </c>
      <c r="R24" s="107">
        <f t="shared" si="20"/>
        <v>0</v>
      </c>
      <c r="S24" s="107">
        <f t="shared" si="21"/>
        <v>0</v>
      </c>
      <c r="T24" s="108">
        <f t="shared" si="22"/>
        <v>0</v>
      </c>
      <c r="U24" s="109"/>
      <c r="V24" s="111">
        <f t="shared" si="23"/>
        <v>0</v>
      </c>
      <c r="AA24" s="112">
        <v>15</v>
      </c>
      <c r="AB24" s="113"/>
      <c r="AC24" s="113"/>
      <c r="AD24" s="113"/>
      <c r="AE24" s="114"/>
      <c r="AF24" s="114"/>
      <c r="AG24" s="114"/>
      <c r="AH24" s="114"/>
      <c r="AI24" s="114"/>
      <c r="AJ24" s="114"/>
      <c r="AK24" s="114"/>
      <c r="AL24" s="114"/>
      <c r="AM24" s="114"/>
      <c r="AN24" s="114"/>
      <c r="AO24" s="114"/>
      <c r="AP24" s="115"/>
      <c r="AR24" s="112">
        <v>15</v>
      </c>
      <c r="AS24" s="113"/>
      <c r="AT24" s="114"/>
      <c r="AU24" s="114"/>
      <c r="AV24" s="114"/>
      <c r="AW24" s="115"/>
      <c r="AY24" s="177"/>
      <c r="BA24" s="116">
        <v>15</v>
      </c>
      <c r="BB24" s="117">
        <v>15</v>
      </c>
      <c r="BC24" s="118" t="s">
        <v>108</v>
      </c>
      <c r="BD24" s="119">
        <f t="shared" si="4"/>
        <v>0</v>
      </c>
      <c r="BE24" s="120">
        <v>0</v>
      </c>
      <c r="BF24" s="43">
        <f t="shared" si="24"/>
        <v>0</v>
      </c>
      <c r="BG24" s="109">
        <v>0</v>
      </c>
      <c r="BH24" s="109">
        <v>0</v>
      </c>
      <c r="BI24" s="109">
        <v>0</v>
      </c>
      <c r="BJ24" s="109">
        <v>0</v>
      </c>
      <c r="BK24" s="109">
        <v>0</v>
      </c>
      <c r="BL24" s="109">
        <f t="shared" si="25"/>
        <v>0</v>
      </c>
      <c r="BM24" s="120">
        <f t="shared" si="26"/>
        <v>0</v>
      </c>
      <c r="BN24" s="122">
        <f t="shared" si="27"/>
        <v>0</v>
      </c>
      <c r="BZ24" s="109"/>
      <c r="CA24" s="112">
        <v>15</v>
      </c>
      <c r="CB24" s="105" t="s">
        <v>108</v>
      </c>
      <c r="CC24" s="107">
        <v>0</v>
      </c>
      <c r="CD24" s="107">
        <v>0</v>
      </c>
      <c r="CE24" s="107">
        <v>0</v>
      </c>
      <c r="CF24" s="107">
        <v>0</v>
      </c>
      <c r="CG24" s="123">
        <f t="shared" si="5"/>
        <v>0</v>
      </c>
      <c r="CH24" s="107">
        <v>0</v>
      </c>
      <c r="CI24" s="107">
        <v>0</v>
      </c>
      <c r="CJ24" s="107">
        <v>0</v>
      </c>
      <c r="CK24" s="123">
        <f t="shared" si="6"/>
        <v>0</v>
      </c>
      <c r="CL24" s="124">
        <f t="shared" si="7"/>
        <v>0</v>
      </c>
      <c r="CM24" s="109"/>
      <c r="CN24" s="124">
        <f t="shared" si="8"/>
        <v>0</v>
      </c>
      <c r="CO24" s="109"/>
      <c r="CP24" s="110">
        <f t="shared" si="9"/>
        <v>0</v>
      </c>
      <c r="CQ24" s="107">
        <f t="shared" si="10"/>
        <v>0</v>
      </c>
      <c r="CR24" s="107">
        <f t="shared" si="11"/>
        <v>0</v>
      </c>
      <c r="CS24" s="123">
        <v>0</v>
      </c>
      <c r="CT24" s="124">
        <f t="shared" si="12"/>
        <v>0</v>
      </c>
      <c r="CU24" s="109"/>
      <c r="CV24" s="125">
        <v>0</v>
      </c>
      <c r="CW24" s="107"/>
      <c r="CX24" s="107"/>
      <c r="CY24" s="107"/>
      <c r="CZ24" s="123"/>
    </row>
    <row r="25" spans="1:104" s="43" customFormat="1" ht="12.75" x14ac:dyDescent="0.2">
      <c r="A25" s="103">
        <v>16</v>
      </c>
      <c r="B25" s="104">
        <v>16</v>
      </c>
      <c r="C25" s="105" t="s">
        <v>109</v>
      </c>
      <c r="D25" s="106">
        <f t="shared" si="13"/>
        <v>345.96</v>
      </c>
      <c r="E25" s="107">
        <f t="shared" si="0"/>
        <v>3617189</v>
      </c>
      <c r="F25" s="107">
        <f t="shared" si="14"/>
        <v>0</v>
      </c>
      <c r="G25" s="107">
        <f t="shared" si="1"/>
        <v>307152</v>
      </c>
      <c r="H25" s="108">
        <f t="shared" si="15"/>
        <v>3924341</v>
      </c>
      <c r="I25" s="109"/>
      <c r="J25" s="110">
        <f t="shared" si="16"/>
        <v>344498.71221533179</v>
      </c>
      <c r="K25" s="107">
        <f t="shared" si="2"/>
        <v>0.61409694413706939</v>
      </c>
      <c r="L25" s="107">
        <f t="shared" si="17"/>
        <v>307152</v>
      </c>
      <c r="M25" s="108">
        <f t="shared" si="18"/>
        <v>651650.71221533185</v>
      </c>
      <c r="N25" s="109"/>
      <c r="O25" s="111">
        <f t="shared" si="3"/>
        <v>3272690.2877846682</v>
      </c>
      <c r="P25" s="109"/>
      <c r="Q25" s="110">
        <f t="shared" si="19"/>
        <v>22800</v>
      </c>
      <c r="R25" s="107">
        <f t="shared" si="20"/>
        <v>344498.71221533179</v>
      </c>
      <c r="S25" s="107">
        <f t="shared" si="21"/>
        <v>308938</v>
      </c>
      <c r="T25" s="108">
        <f t="shared" si="22"/>
        <v>674450.71221533185</v>
      </c>
      <c r="U25" s="109"/>
      <c r="V25" s="111">
        <f t="shared" si="23"/>
        <v>890936.24768978823</v>
      </c>
      <c r="AA25" s="112">
        <v>16</v>
      </c>
      <c r="AB25" s="113">
        <v>345.96</v>
      </c>
      <c r="AC25" s="113">
        <v>4.084128682813909E-3</v>
      </c>
      <c r="AD25" s="113">
        <v>0</v>
      </c>
      <c r="AE25" s="114">
        <v>3617189</v>
      </c>
      <c r="AF25" s="114">
        <v>0</v>
      </c>
      <c r="AG25" s="114">
        <v>0</v>
      </c>
      <c r="AH25" s="114">
        <v>3617189</v>
      </c>
      <c r="AI25" s="114">
        <v>0</v>
      </c>
      <c r="AJ25" s="114">
        <v>307152</v>
      </c>
      <c r="AK25" s="114">
        <v>3924341</v>
      </c>
      <c r="AL25" s="114">
        <v>21014</v>
      </c>
      <c r="AM25" s="114">
        <v>0</v>
      </c>
      <c r="AN25" s="114">
        <v>1786</v>
      </c>
      <c r="AO25" s="114">
        <v>22800</v>
      </c>
      <c r="AP25" s="115">
        <v>3947141</v>
      </c>
      <c r="AR25" s="112">
        <v>16</v>
      </c>
      <c r="AS25" s="113">
        <v>0</v>
      </c>
      <c r="AT25" s="114">
        <v>0</v>
      </c>
      <c r="AU25" s="114">
        <v>0</v>
      </c>
      <c r="AV25" s="114">
        <v>0</v>
      </c>
      <c r="AW25" s="115">
        <v>0</v>
      </c>
      <c r="AY25" s="177"/>
      <c r="BA25" s="116">
        <v>16</v>
      </c>
      <c r="BB25" s="117">
        <v>16</v>
      </c>
      <c r="BC25" s="118" t="s">
        <v>109</v>
      </c>
      <c r="BD25" s="119">
        <f t="shared" si="4"/>
        <v>3617189</v>
      </c>
      <c r="BE25" s="120">
        <v>3198231</v>
      </c>
      <c r="BF25" s="43">
        <f t="shared" si="24"/>
        <v>418958</v>
      </c>
      <c r="BG25" s="109">
        <v>67244.75</v>
      </c>
      <c r="BH25" s="109">
        <v>28249</v>
      </c>
      <c r="BI25" s="109">
        <v>0</v>
      </c>
      <c r="BJ25" s="109">
        <v>0</v>
      </c>
      <c r="BK25" s="109">
        <v>45582.5</v>
      </c>
      <c r="BL25" s="109">
        <f t="shared" si="25"/>
        <v>949.99768978820066</v>
      </c>
      <c r="BM25" s="120">
        <f t="shared" si="26"/>
        <v>560984.24768978823</v>
      </c>
      <c r="BN25" s="122">
        <f t="shared" si="27"/>
        <v>344498.71221533179</v>
      </c>
      <c r="BZ25" s="109"/>
      <c r="CA25" s="112">
        <v>16</v>
      </c>
      <c r="CB25" s="105" t="s">
        <v>109</v>
      </c>
      <c r="CC25" s="107">
        <v>0</v>
      </c>
      <c r="CD25" s="107">
        <v>0</v>
      </c>
      <c r="CE25" s="107">
        <v>0</v>
      </c>
      <c r="CF25" s="107">
        <v>0</v>
      </c>
      <c r="CG25" s="123">
        <f t="shared" si="5"/>
        <v>0</v>
      </c>
      <c r="CH25" s="107">
        <v>0</v>
      </c>
      <c r="CI25" s="107">
        <v>0</v>
      </c>
      <c r="CJ25" s="107">
        <v>0</v>
      </c>
      <c r="CK25" s="123">
        <f t="shared" si="6"/>
        <v>0</v>
      </c>
      <c r="CL25" s="124">
        <f t="shared" si="7"/>
        <v>0</v>
      </c>
      <c r="CM25" s="109"/>
      <c r="CN25" s="124">
        <f t="shared" si="8"/>
        <v>0</v>
      </c>
      <c r="CO25" s="109"/>
      <c r="CP25" s="110">
        <f t="shared" si="9"/>
        <v>418958</v>
      </c>
      <c r="CQ25" s="107">
        <f t="shared" si="10"/>
        <v>418958</v>
      </c>
      <c r="CR25" s="107">
        <f t="shared" si="11"/>
        <v>0</v>
      </c>
      <c r="CS25" s="123">
        <v>949.99768978820066</v>
      </c>
      <c r="CT25" s="124">
        <f t="shared" si="12"/>
        <v>949.99768978820066</v>
      </c>
      <c r="CU25" s="109"/>
      <c r="CV25" s="125">
        <v>0</v>
      </c>
      <c r="CW25" s="107"/>
      <c r="CX25" s="107"/>
      <c r="CY25" s="107"/>
      <c r="CZ25" s="123"/>
    </row>
    <row r="26" spans="1:104" s="43" customFormat="1" ht="12.75" x14ac:dyDescent="0.2">
      <c r="A26" s="103">
        <v>17</v>
      </c>
      <c r="B26" s="104">
        <v>17</v>
      </c>
      <c r="C26" s="105" t="s">
        <v>110</v>
      </c>
      <c r="D26" s="106">
        <f t="shared" si="13"/>
        <v>15.96</v>
      </c>
      <c r="E26" s="107">
        <f t="shared" si="0"/>
        <v>222473</v>
      </c>
      <c r="F26" s="107">
        <f t="shared" si="14"/>
        <v>0</v>
      </c>
      <c r="G26" s="107">
        <f t="shared" si="1"/>
        <v>14252</v>
      </c>
      <c r="H26" s="108">
        <f t="shared" si="15"/>
        <v>236725</v>
      </c>
      <c r="I26" s="109"/>
      <c r="J26" s="110">
        <f t="shared" si="16"/>
        <v>93.443382646067661</v>
      </c>
      <c r="K26" s="107">
        <f t="shared" si="2"/>
        <v>3.9185123073407942E-3</v>
      </c>
      <c r="L26" s="107">
        <f t="shared" si="17"/>
        <v>14252</v>
      </c>
      <c r="M26" s="108">
        <f t="shared" si="18"/>
        <v>14345.443382646068</v>
      </c>
      <c r="N26" s="109"/>
      <c r="O26" s="111">
        <f t="shared" si="3"/>
        <v>222379.55661735393</v>
      </c>
      <c r="P26" s="109"/>
      <c r="Q26" s="110">
        <f t="shared" si="19"/>
        <v>0</v>
      </c>
      <c r="R26" s="107">
        <f t="shared" si="20"/>
        <v>93.443382646067661</v>
      </c>
      <c r="S26" s="107">
        <f t="shared" si="21"/>
        <v>14252</v>
      </c>
      <c r="T26" s="108">
        <f t="shared" si="22"/>
        <v>14345.443382646068</v>
      </c>
      <c r="U26" s="109"/>
      <c r="V26" s="111">
        <f t="shared" si="23"/>
        <v>38098.647736952189</v>
      </c>
      <c r="AA26" s="112">
        <v>17</v>
      </c>
      <c r="AB26" s="113">
        <v>15.96</v>
      </c>
      <c r="AC26" s="113">
        <v>0</v>
      </c>
      <c r="AD26" s="113">
        <v>0</v>
      </c>
      <c r="AE26" s="114">
        <v>222473</v>
      </c>
      <c r="AF26" s="114">
        <v>0</v>
      </c>
      <c r="AG26" s="114">
        <v>0</v>
      </c>
      <c r="AH26" s="114">
        <v>222473</v>
      </c>
      <c r="AI26" s="114">
        <v>0</v>
      </c>
      <c r="AJ26" s="114">
        <v>14252</v>
      </c>
      <c r="AK26" s="114">
        <v>236725</v>
      </c>
      <c r="AL26" s="114">
        <v>0</v>
      </c>
      <c r="AM26" s="114">
        <v>0</v>
      </c>
      <c r="AN26" s="114">
        <v>0</v>
      </c>
      <c r="AO26" s="114">
        <v>0</v>
      </c>
      <c r="AP26" s="115">
        <v>236725</v>
      </c>
      <c r="AR26" s="112">
        <v>17</v>
      </c>
      <c r="AS26" s="113">
        <v>0</v>
      </c>
      <c r="AT26" s="114">
        <v>0</v>
      </c>
      <c r="AU26" s="114">
        <v>0</v>
      </c>
      <c r="AV26" s="114">
        <v>0</v>
      </c>
      <c r="AW26" s="115">
        <v>0</v>
      </c>
      <c r="AY26" s="177"/>
      <c r="BA26" s="116">
        <v>17</v>
      </c>
      <c r="BB26" s="117">
        <v>17</v>
      </c>
      <c r="BC26" s="118" t="s">
        <v>110</v>
      </c>
      <c r="BD26" s="119">
        <f t="shared" si="4"/>
        <v>222473</v>
      </c>
      <c r="BE26" s="120">
        <v>223248</v>
      </c>
      <c r="BF26" s="43">
        <f t="shared" si="24"/>
        <v>0</v>
      </c>
      <c r="BG26" s="109">
        <v>8010.5</v>
      </c>
      <c r="BH26" s="109">
        <v>0</v>
      </c>
      <c r="BI26" s="109">
        <v>0</v>
      </c>
      <c r="BJ26" s="109">
        <v>0</v>
      </c>
      <c r="BK26" s="109">
        <v>15722.25</v>
      </c>
      <c r="BL26" s="109">
        <f t="shared" si="25"/>
        <v>113.89773695219264</v>
      </c>
      <c r="BM26" s="120">
        <f t="shared" si="26"/>
        <v>23846.647736952193</v>
      </c>
      <c r="BN26" s="122">
        <f t="shared" si="27"/>
        <v>93.443382646067661</v>
      </c>
      <c r="BZ26" s="109"/>
      <c r="CA26" s="112">
        <v>17</v>
      </c>
      <c r="CB26" s="105" t="s">
        <v>110</v>
      </c>
      <c r="CC26" s="107">
        <v>0</v>
      </c>
      <c r="CD26" s="107">
        <v>0</v>
      </c>
      <c r="CE26" s="107">
        <v>0</v>
      </c>
      <c r="CF26" s="107">
        <v>0</v>
      </c>
      <c r="CG26" s="123">
        <f t="shared" si="5"/>
        <v>0</v>
      </c>
      <c r="CH26" s="107">
        <v>0</v>
      </c>
      <c r="CI26" s="107">
        <v>0</v>
      </c>
      <c r="CJ26" s="107">
        <v>0</v>
      </c>
      <c r="CK26" s="123">
        <f t="shared" si="6"/>
        <v>0</v>
      </c>
      <c r="CL26" s="124">
        <f t="shared" si="7"/>
        <v>0</v>
      </c>
      <c r="CM26" s="109"/>
      <c r="CN26" s="124">
        <f t="shared" si="8"/>
        <v>0</v>
      </c>
      <c r="CO26" s="109"/>
      <c r="CP26" s="110">
        <f t="shared" si="9"/>
        <v>0</v>
      </c>
      <c r="CQ26" s="107">
        <f t="shared" si="10"/>
        <v>0</v>
      </c>
      <c r="CR26" s="107">
        <f t="shared" si="11"/>
        <v>0</v>
      </c>
      <c r="CS26" s="123">
        <v>113.89773695219264</v>
      </c>
      <c r="CT26" s="124">
        <f t="shared" si="12"/>
        <v>113.89773695219264</v>
      </c>
      <c r="CU26" s="109"/>
      <c r="CV26" s="125">
        <v>0</v>
      </c>
      <c r="CW26" s="107"/>
      <c r="CX26" s="107"/>
      <c r="CY26" s="107"/>
      <c r="CZ26" s="123"/>
    </row>
    <row r="27" spans="1:104" s="43" customFormat="1" ht="12.75" x14ac:dyDescent="0.2">
      <c r="A27" s="103">
        <v>18</v>
      </c>
      <c r="B27" s="104">
        <v>18</v>
      </c>
      <c r="C27" s="105" t="s">
        <v>111</v>
      </c>
      <c r="D27" s="106">
        <f t="shared" si="13"/>
        <v>9.5</v>
      </c>
      <c r="E27" s="107">
        <f t="shared" si="0"/>
        <v>179858</v>
      </c>
      <c r="F27" s="107">
        <f t="shared" si="14"/>
        <v>0</v>
      </c>
      <c r="G27" s="107">
        <f t="shared" si="1"/>
        <v>8483</v>
      </c>
      <c r="H27" s="108">
        <f t="shared" si="15"/>
        <v>188341</v>
      </c>
      <c r="I27" s="109"/>
      <c r="J27" s="110">
        <f t="shared" si="16"/>
        <v>73.588719630856133</v>
      </c>
      <c r="K27" s="107">
        <f t="shared" si="2"/>
        <v>1.4236907474832932E-3</v>
      </c>
      <c r="L27" s="107">
        <f t="shared" si="17"/>
        <v>8483</v>
      </c>
      <c r="M27" s="108">
        <f t="shared" si="18"/>
        <v>8556.5887196308558</v>
      </c>
      <c r="N27" s="109"/>
      <c r="O27" s="111">
        <f t="shared" si="3"/>
        <v>179784.41128036915</v>
      </c>
      <c r="P27" s="109"/>
      <c r="Q27" s="110">
        <f t="shared" si="19"/>
        <v>0</v>
      </c>
      <c r="R27" s="107">
        <f t="shared" si="20"/>
        <v>73.588719630856133</v>
      </c>
      <c r="S27" s="107">
        <f t="shared" si="21"/>
        <v>8483</v>
      </c>
      <c r="T27" s="108">
        <f t="shared" si="22"/>
        <v>8556.5887196308558</v>
      </c>
      <c r="U27" s="109"/>
      <c r="V27" s="111">
        <f t="shared" si="23"/>
        <v>60171.696973652062</v>
      </c>
      <c r="AA27" s="112">
        <v>18</v>
      </c>
      <c r="AB27" s="113">
        <v>9.5</v>
      </c>
      <c r="AC27" s="113">
        <v>8.425450891203039E-4</v>
      </c>
      <c r="AD27" s="113">
        <v>0</v>
      </c>
      <c r="AE27" s="114">
        <v>179858</v>
      </c>
      <c r="AF27" s="114">
        <v>0</v>
      </c>
      <c r="AG27" s="114">
        <v>0</v>
      </c>
      <c r="AH27" s="114">
        <v>179858</v>
      </c>
      <c r="AI27" s="114">
        <v>0</v>
      </c>
      <c r="AJ27" s="114">
        <v>8483</v>
      </c>
      <c r="AK27" s="114">
        <v>188341</v>
      </c>
      <c r="AL27" s="114">
        <v>0</v>
      </c>
      <c r="AM27" s="114">
        <v>0</v>
      </c>
      <c r="AN27" s="114">
        <v>0</v>
      </c>
      <c r="AO27" s="114">
        <v>0</v>
      </c>
      <c r="AP27" s="115">
        <v>188341</v>
      </c>
      <c r="AR27" s="112">
        <v>18</v>
      </c>
      <c r="AS27" s="113">
        <v>0</v>
      </c>
      <c r="AT27" s="114">
        <v>0</v>
      </c>
      <c r="AU27" s="114">
        <v>0</v>
      </c>
      <c r="AV27" s="114">
        <v>0</v>
      </c>
      <c r="AW27" s="115">
        <v>0</v>
      </c>
      <c r="AY27" s="177"/>
      <c r="BA27" s="116">
        <v>18</v>
      </c>
      <c r="BB27" s="117">
        <v>18</v>
      </c>
      <c r="BC27" s="118" t="s">
        <v>111</v>
      </c>
      <c r="BD27" s="119">
        <f t="shared" si="4"/>
        <v>179858</v>
      </c>
      <c r="BE27" s="120">
        <v>205151</v>
      </c>
      <c r="BF27" s="43">
        <f t="shared" si="24"/>
        <v>0</v>
      </c>
      <c r="BG27" s="109">
        <v>6549</v>
      </c>
      <c r="BH27" s="109">
        <v>15774</v>
      </c>
      <c r="BI27" s="109">
        <v>22411.5</v>
      </c>
      <c r="BJ27" s="109">
        <v>0</v>
      </c>
      <c r="BK27" s="109">
        <v>6864.5</v>
      </c>
      <c r="BL27" s="109">
        <f t="shared" si="25"/>
        <v>89.696973652062297</v>
      </c>
      <c r="BM27" s="120">
        <f t="shared" si="26"/>
        <v>51688.696973652062</v>
      </c>
      <c r="BN27" s="122">
        <f t="shared" si="27"/>
        <v>73.588719630856133</v>
      </c>
      <c r="BZ27" s="109"/>
      <c r="CA27" s="112">
        <v>18</v>
      </c>
      <c r="CB27" s="105" t="s">
        <v>111</v>
      </c>
      <c r="CC27" s="107">
        <v>0</v>
      </c>
      <c r="CD27" s="107">
        <v>0</v>
      </c>
      <c r="CE27" s="107">
        <v>0</v>
      </c>
      <c r="CF27" s="107">
        <v>0</v>
      </c>
      <c r="CG27" s="123">
        <f t="shared" si="5"/>
        <v>0</v>
      </c>
      <c r="CH27" s="107">
        <v>0</v>
      </c>
      <c r="CI27" s="107">
        <v>0</v>
      </c>
      <c r="CJ27" s="107">
        <v>0</v>
      </c>
      <c r="CK27" s="123">
        <f t="shared" si="6"/>
        <v>0</v>
      </c>
      <c r="CL27" s="124">
        <f t="shared" si="7"/>
        <v>0</v>
      </c>
      <c r="CM27" s="109"/>
      <c r="CN27" s="124">
        <f t="shared" si="8"/>
        <v>0</v>
      </c>
      <c r="CO27" s="109"/>
      <c r="CP27" s="110">
        <f t="shared" si="9"/>
        <v>0</v>
      </c>
      <c r="CQ27" s="107">
        <f t="shared" si="10"/>
        <v>0</v>
      </c>
      <c r="CR27" s="107">
        <f t="shared" si="11"/>
        <v>0</v>
      </c>
      <c r="CS27" s="123">
        <v>89.696973652062297</v>
      </c>
      <c r="CT27" s="124">
        <f t="shared" si="12"/>
        <v>89.696973652062297</v>
      </c>
      <c r="CU27" s="109"/>
      <c r="CV27" s="125">
        <v>0</v>
      </c>
      <c r="CW27" s="107"/>
      <c r="CX27" s="107"/>
      <c r="CY27" s="107"/>
      <c r="CZ27" s="123"/>
    </row>
    <row r="28" spans="1:104" s="43" customFormat="1" ht="12.75" x14ac:dyDescent="0.2">
      <c r="A28" s="103">
        <v>19</v>
      </c>
      <c r="B28" s="104">
        <v>19</v>
      </c>
      <c r="C28" s="105" t="s">
        <v>112</v>
      </c>
      <c r="D28" s="106">
        <f t="shared" si="13"/>
        <v>0</v>
      </c>
      <c r="E28" s="107">
        <f t="shared" si="0"/>
        <v>0</v>
      </c>
      <c r="F28" s="107">
        <f t="shared" si="14"/>
        <v>0</v>
      </c>
      <c r="G28" s="107">
        <f t="shared" si="1"/>
        <v>0</v>
      </c>
      <c r="H28" s="108">
        <f t="shared" si="15"/>
        <v>0</v>
      </c>
      <c r="I28" s="109"/>
      <c r="J28" s="110">
        <f t="shared" si="16"/>
        <v>0</v>
      </c>
      <c r="K28" s="107" t="str">
        <f t="shared" si="2"/>
        <v/>
      </c>
      <c r="L28" s="107">
        <f t="shared" si="17"/>
        <v>0</v>
      </c>
      <c r="M28" s="108">
        <f t="shared" si="18"/>
        <v>0</v>
      </c>
      <c r="N28" s="109"/>
      <c r="O28" s="111">
        <f t="shared" si="3"/>
        <v>0</v>
      </c>
      <c r="P28" s="109"/>
      <c r="Q28" s="110">
        <f t="shared" si="19"/>
        <v>0</v>
      </c>
      <c r="R28" s="107">
        <f t="shared" si="20"/>
        <v>0</v>
      </c>
      <c r="S28" s="107">
        <f t="shared" si="21"/>
        <v>0</v>
      </c>
      <c r="T28" s="108">
        <f t="shared" si="22"/>
        <v>0</v>
      </c>
      <c r="U28" s="109"/>
      <c r="V28" s="111">
        <f t="shared" si="23"/>
        <v>0</v>
      </c>
      <c r="AA28" s="112">
        <v>19</v>
      </c>
      <c r="AB28" s="113"/>
      <c r="AC28" s="113"/>
      <c r="AD28" s="113"/>
      <c r="AE28" s="114"/>
      <c r="AF28" s="114"/>
      <c r="AG28" s="114"/>
      <c r="AH28" s="114"/>
      <c r="AI28" s="114"/>
      <c r="AJ28" s="114"/>
      <c r="AK28" s="114"/>
      <c r="AL28" s="114"/>
      <c r="AM28" s="114"/>
      <c r="AN28" s="114"/>
      <c r="AO28" s="114"/>
      <c r="AP28" s="115"/>
      <c r="AR28" s="112">
        <v>19</v>
      </c>
      <c r="AS28" s="113"/>
      <c r="AT28" s="114"/>
      <c r="AU28" s="114"/>
      <c r="AV28" s="114"/>
      <c r="AW28" s="115"/>
      <c r="AY28" s="177"/>
      <c r="BA28" s="116">
        <v>19</v>
      </c>
      <c r="BB28" s="117">
        <v>19</v>
      </c>
      <c r="BC28" s="118" t="s">
        <v>112</v>
      </c>
      <c r="BD28" s="119">
        <f t="shared" si="4"/>
        <v>0</v>
      </c>
      <c r="BE28" s="120">
        <v>0</v>
      </c>
      <c r="BF28" s="43">
        <f t="shared" si="24"/>
        <v>0</v>
      </c>
      <c r="BG28" s="109">
        <v>0</v>
      </c>
      <c r="BH28" s="109">
        <v>0</v>
      </c>
      <c r="BI28" s="109">
        <v>0</v>
      </c>
      <c r="BJ28" s="109">
        <v>0</v>
      </c>
      <c r="BK28" s="109">
        <v>0</v>
      </c>
      <c r="BL28" s="109">
        <f t="shared" si="25"/>
        <v>0</v>
      </c>
      <c r="BM28" s="120">
        <f t="shared" si="26"/>
        <v>0</v>
      </c>
      <c r="BN28" s="122">
        <f t="shared" si="27"/>
        <v>0</v>
      </c>
      <c r="BZ28" s="109"/>
      <c r="CA28" s="112">
        <v>19</v>
      </c>
      <c r="CB28" s="105" t="s">
        <v>112</v>
      </c>
      <c r="CC28" s="107">
        <v>0</v>
      </c>
      <c r="CD28" s="107">
        <v>0</v>
      </c>
      <c r="CE28" s="107">
        <v>0</v>
      </c>
      <c r="CF28" s="107">
        <v>0</v>
      </c>
      <c r="CG28" s="123">
        <f t="shared" si="5"/>
        <v>0</v>
      </c>
      <c r="CH28" s="107">
        <v>0</v>
      </c>
      <c r="CI28" s="107">
        <v>0</v>
      </c>
      <c r="CJ28" s="107">
        <v>0</v>
      </c>
      <c r="CK28" s="123">
        <f t="shared" si="6"/>
        <v>0</v>
      </c>
      <c r="CL28" s="124">
        <f t="shared" si="7"/>
        <v>0</v>
      </c>
      <c r="CM28" s="109"/>
      <c r="CN28" s="124">
        <f t="shared" si="8"/>
        <v>0</v>
      </c>
      <c r="CO28" s="109"/>
      <c r="CP28" s="110">
        <f t="shared" si="9"/>
        <v>0</v>
      </c>
      <c r="CQ28" s="107">
        <f t="shared" si="10"/>
        <v>0</v>
      </c>
      <c r="CR28" s="107">
        <f t="shared" si="11"/>
        <v>0</v>
      </c>
      <c r="CS28" s="123">
        <v>0</v>
      </c>
      <c r="CT28" s="124">
        <f t="shared" si="12"/>
        <v>0</v>
      </c>
      <c r="CU28" s="109"/>
      <c r="CV28" s="125">
        <v>0</v>
      </c>
      <c r="CW28" s="107"/>
      <c r="CX28" s="107"/>
      <c r="CY28" s="107"/>
      <c r="CZ28" s="123"/>
    </row>
    <row r="29" spans="1:104" s="43" customFormat="1" ht="12.75" x14ac:dyDescent="0.2">
      <c r="A29" s="103">
        <v>20</v>
      </c>
      <c r="B29" s="104">
        <v>20</v>
      </c>
      <c r="C29" s="105" t="s">
        <v>113</v>
      </c>
      <c r="D29" s="106">
        <f t="shared" si="13"/>
        <v>241.52999999999997</v>
      </c>
      <c r="E29" s="107">
        <f t="shared" si="0"/>
        <v>2934623</v>
      </c>
      <c r="F29" s="107">
        <f t="shared" si="14"/>
        <v>0</v>
      </c>
      <c r="G29" s="107">
        <f t="shared" si="1"/>
        <v>201058</v>
      </c>
      <c r="H29" s="108">
        <f t="shared" si="15"/>
        <v>3135681</v>
      </c>
      <c r="I29" s="109"/>
      <c r="J29" s="110">
        <f t="shared" si="16"/>
        <v>199121.89690703247</v>
      </c>
      <c r="K29" s="107">
        <f t="shared" si="2"/>
        <v>0.42512048643229428</v>
      </c>
      <c r="L29" s="107">
        <f t="shared" si="17"/>
        <v>201058</v>
      </c>
      <c r="M29" s="108">
        <f t="shared" si="18"/>
        <v>400179.89690703247</v>
      </c>
      <c r="N29" s="109"/>
      <c r="O29" s="111">
        <f t="shared" si="3"/>
        <v>2735501.1030929675</v>
      </c>
      <c r="P29" s="109"/>
      <c r="Q29" s="110">
        <f t="shared" si="19"/>
        <v>187500</v>
      </c>
      <c r="R29" s="107">
        <f t="shared" si="20"/>
        <v>199121.89690703247</v>
      </c>
      <c r="S29" s="107">
        <f t="shared" si="21"/>
        <v>213455</v>
      </c>
      <c r="T29" s="108">
        <f t="shared" si="22"/>
        <v>587679.89690703247</v>
      </c>
      <c r="U29" s="109"/>
      <c r="V29" s="111">
        <f t="shared" si="23"/>
        <v>856947.32317307917</v>
      </c>
      <c r="AA29" s="112">
        <v>20</v>
      </c>
      <c r="AB29" s="113">
        <v>241.52999999999997</v>
      </c>
      <c r="AC29" s="113">
        <v>2.5469273777531409</v>
      </c>
      <c r="AD29" s="113">
        <v>0</v>
      </c>
      <c r="AE29" s="114">
        <v>2934623</v>
      </c>
      <c r="AF29" s="114">
        <v>0</v>
      </c>
      <c r="AG29" s="114">
        <v>0</v>
      </c>
      <c r="AH29" s="114">
        <v>2934623</v>
      </c>
      <c r="AI29" s="114">
        <v>0</v>
      </c>
      <c r="AJ29" s="114">
        <v>201058</v>
      </c>
      <c r="AK29" s="114">
        <v>3135681</v>
      </c>
      <c r="AL29" s="114">
        <v>175103</v>
      </c>
      <c r="AM29" s="114">
        <v>0</v>
      </c>
      <c r="AN29" s="114">
        <v>12397</v>
      </c>
      <c r="AO29" s="114">
        <v>187500</v>
      </c>
      <c r="AP29" s="115">
        <v>3323181</v>
      </c>
      <c r="AR29" s="112">
        <v>20</v>
      </c>
      <c r="AS29" s="113">
        <v>0</v>
      </c>
      <c r="AT29" s="114">
        <v>0</v>
      </c>
      <c r="AU29" s="114">
        <v>0</v>
      </c>
      <c r="AV29" s="114">
        <v>0</v>
      </c>
      <c r="AW29" s="115">
        <v>0</v>
      </c>
      <c r="AY29" s="177"/>
      <c r="BA29" s="116">
        <v>20</v>
      </c>
      <c r="BB29" s="117">
        <v>20</v>
      </c>
      <c r="BC29" s="118" t="s">
        <v>113</v>
      </c>
      <c r="BD29" s="119">
        <f t="shared" si="4"/>
        <v>2934623</v>
      </c>
      <c r="BE29" s="120">
        <v>2691916</v>
      </c>
      <c r="BF29" s="43">
        <f t="shared" si="24"/>
        <v>242707</v>
      </c>
      <c r="BG29" s="109">
        <v>487.5</v>
      </c>
      <c r="BH29" s="109">
        <v>23559</v>
      </c>
      <c r="BI29" s="109">
        <v>43938.25</v>
      </c>
      <c r="BJ29" s="109">
        <v>79475.5</v>
      </c>
      <c r="BK29" s="109">
        <v>78220.25</v>
      </c>
      <c r="BL29" s="109">
        <f t="shared" si="25"/>
        <v>1.823173079125354</v>
      </c>
      <c r="BM29" s="120">
        <f t="shared" si="26"/>
        <v>468389.32317307912</v>
      </c>
      <c r="BN29" s="122">
        <f t="shared" si="27"/>
        <v>199121.89690703247</v>
      </c>
      <c r="BZ29" s="109"/>
      <c r="CA29" s="112">
        <v>20</v>
      </c>
      <c r="CB29" s="105" t="s">
        <v>113</v>
      </c>
      <c r="CC29" s="107">
        <v>0</v>
      </c>
      <c r="CD29" s="107">
        <v>0</v>
      </c>
      <c r="CE29" s="107">
        <v>0</v>
      </c>
      <c r="CF29" s="107">
        <v>0</v>
      </c>
      <c r="CG29" s="123">
        <f t="shared" si="5"/>
        <v>0</v>
      </c>
      <c r="CH29" s="107">
        <v>0</v>
      </c>
      <c r="CI29" s="107">
        <v>0</v>
      </c>
      <c r="CJ29" s="107">
        <v>0</v>
      </c>
      <c r="CK29" s="123">
        <f t="shared" si="6"/>
        <v>0</v>
      </c>
      <c r="CL29" s="124">
        <f t="shared" si="7"/>
        <v>0</v>
      </c>
      <c r="CM29" s="109"/>
      <c r="CN29" s="124">
        <f t="shared" si="8"/>
        <v>0</v>
      </c>
      <c r="CO29" s="109"/>
      <c r="CP29" s="110">
        <f t="shared" si="9"/>
        <v>242707</v>
      </c>
      <c r="CQ29" s="107">
        <f t="shared" si="10"/>
        <v>242707</v>
      </c>
      <c r="CR29" s="107">
        <f t="shared" si="11"/>
        <v>0</v>
      </c>
      <c r="CS29" s="123">
        <v>1.823173079125354</v>
      </c>
      <c r="CT29" s="124">
        <f t="shared" si="12"/>
        <v>1.823173079125354</v>
      </c>
      <c r="CU29" s="109"/>
      <c r="CV29" s="125">
        <v>0</v>
      </c>
      <c r="CW29" s="107"/>
      <c r="CX29" s="107"/>
      <c r="CY29" s="107"/>
      <c r="CZ29" s="123"/>
    </row>
    <row r="30" spans="1:104" s="43" customFormat="1" ht="12.75" x14ac:dyDescent="0.2">
      <c r="A30" s="103">
        <v>21</v>
      </c>
      <c r="B30" s="104">
        <v>21</v>
      </c>
      <c r="C30" s="105" t="s">
        <v>114</v>
      </c>
      <c r="D30" s="106">
        <f t="shared" si="13"/>
        <v>0</v>
      </c>
      <c r="E30" s="107">
        <f t="shared" si="0"/>
        <v>0</v>
      </c>
      <c r="F30" s="107">
        <f t="shared" si="14"/>
        <v>0</v>
      </c>
      <c r="G30" s="107">
        <f t="shared" si="1"/>
        <v>0</v>
      </c>
      <c r="H30" s="108">
        <f t="shared" si="15"/>
        <v>0</v>
      </c>
      <c r="I30" s="109"/>
      <c r="J30" s="110">
        <f t="shared" si="16"/>
        <v>0</v>
      </c>
      <c r="K30" s="107" t="str">
        <f t="shared" si="2"/>
        <v/>
      </c>
      <c r="L30" s="107">
        <f t="shared" si="17"/>
        <v>0</v>
      </c>
      <c r="M30" s="108">
        <f t="shared" si="18"/>
        <v>0</v>
      </c>
      <c r="N30" s="109"/>
      <c r="O30" s="111">
        <f t="shared" si="3"/>
        <v>0</v>
      </c>
      <c r="P30" s="109"/>
      <c r="Q30" s="110">
        <f t="shared" si="19"/>
        <v>0</v>
      </c>
      <c r="R30" s="107">
        <f t="shared" si="20"/>
        <v>0</v>
      </c>
      <c r="S30" s="107">
        <f t="shared" si="21"/>
        <v>0</v>
      </c>
      <c r="T30" s="108">
        <f t="shared" si="22"/>
        <v>0</v>
      </c>
      <c r="U30" s="109"/>
      <c r="V30" s="111">
        <f t="shared" si="23"/>
        <v>0</v>
      </c>
      <c r="AA30" s="112">
        <v>21</v>
      </c>
      <c r="AB30" s="113"/>
      <c r="AC30" s="113"/>
      <c r="AD30" s="113"/>
      <c r="AE30" s="114"/>
      <c r="AF30" s="114"/>
      <c r="AG30" s="114"/>
      <c r="AH30" s="114"/>
      <c r="AI30" s="114"/>
      <c r="AJ30" s="114"/>
      <c r="AK30" s="114"/>
      <c r="AL30" s="114"/>
      <c r="AM30" s="114"/>
      <c r="AN30" s="114"/>
      <c r="AO30" s="114"/>
      <c r="AP30" s="115"/>
      <c r="AR30" s="112">
        <v>21</v>
      </c>
      <c r="AS30" s="113"/>
      <c r="AT30" s="114"/>
      <c r="AU30" s="114"/>
      <c r="AV30" s="114"/>
      <c r="AW30" s="115"/>
      <c r="AY30" s="177"/>
      <c r="BA30" s="116">
        <v>21</v>
      </c>
      <c r="BB30" s="117">
        <v>21</v>
      </c>
      <c r="BC30" s="118" t="s">
        <v>114</v>
      </c>
      <c r="BD30" s="119">
        <f t="shared" si="4"/>
        <v>0</v>
      </c>
      <c r="BE30" s="120">
        <v>0</v>
      </c>
      <c r="BF30" s="43">
        <f t="shared" si="24"/>
        <v>0</v>
      </c>
      <c r="BG30" s="109">
        <v>0</v>
      </c>
      <c r="BH30" s="109">
        <v>0</v>
      </c>
      <c r="BI30" s="109">
        <v>0</v>
      </c>
      <c r="BJ30" s="109">
        <v>0</v>
      </c>
      <c r="BK30" s="109">
        <v>0</v>
      </c>
      <c r="BL30" s="109">
        <f t="shared" si="25"/>
        <v>0</v>
      </c>
      <c r="BM30" s="120">
        <f t="shared" si="26"/>
        <v>0</v>
      </c>
      <c r="BN30" s="122">
        <f t="shared" si="27"/>
        <v>0</v>
      </c>
      <c r="BZ30" s="109"/>
      <c r="CA30" s="112">
        <v>21</v>
      </c>
      <c r="CB30" s="105" t="s">
        <v>114</v>
      </c>
      <c r="CC30" s="107">
        <v>0</v>
      </c>
      <c r="CD30" s="107">
        <v>0</v>
      </c>
      <c r="CE30" s="107">
        <v>0</v>
      </c>
      <c r="CF30" s="107">
        <v>0</v>
      </c>
      <c r="CG30" s="123">
        <f t="shared" si="5"/>
        <v>0</v>
      </c>
      <c r="CH30" s="107">
        <v>0</v>
      </c>
      <c r="CI30" s="107">
        <v>0</v>
      </c>
      <c r="CJ30" s="107">
        <v>0</v>
      </c>
      <c r="CK30" s="123">
        <f t="shared" si="6"/>
        <v>0</v>
      </c>
      <c r="CL30" s="124">
        <f t="shared" si="7"/>
        <v>0</v>
      </c>
      <c r="CM30" s="109"/>
      <c r="CN30" s="124">
        <f t="shared" si="8"/>
        <v>0</v>
      </c>
      <c r="CO30" s="109"/>
      <c r="CP30" s="110">
        <f t="shared" si="9"/>
        <v>0</v>
      </c>
      <c r="CQ30" s="107">
        <f t="shared" si="10"/>
        <v>0</v>
      </c>
      <c r="CR30" s="107">
        <f t="shared" si="11"/>
        <v>0</v>
      </c>
      <c r="CS30" s="123">
        <v>0</v>
      </c>
      <c r="CT30" s="124">
        <f t="shared" si="12"/>
        <v>0</v>
      </c>
      <c r="CU30" s="109"/>
      <c r="CV30" s="125">
        <v>0</v>
      </c>
      <c r="CW30" s="107"/>
      <c r="CX30" s="107"/>
      <c r="CY30" s="107"/>
      <c r="CZ30" s="123"/>
    </row>
    <row r="31" spans="1:104" s="43" customFormat="1" ht="12.75" x14ac:dyDescent="0.2">
      <c r="A31" s="103">
        <v>22</v>
      </c>
      <c r="B31" s="104">
        <v>22</v>
      </c>
      <c r="C31" s="105" t="s">
        <v>115</v>
      </c>
      <c r="D31" s="106">
        <f t="shared" si="13"/>
        <v>0</v>
      </c>
      <c r="E31" s="107">
        <f t="shared" si="0"/>
        <v>0</v>
      </c>
      <c r="F31" s="107">
        <f t="shared" si="14"/>
        <v>0</v>
      </c>
      <c r="G31" s="107">
        <f t="shared" si="1"/>
        <v>0</v>
      </c>
      <c r="H31" s="108">
        <f t="shared" si="15"/>
        <v>0</v>
      </c>
      <c r="I31" s="109"/>
      <c r="J31" s="110">
        <f t="shared" si="16"/>
        <v>0</v>
      </c>
      <c r="K31" s="107" t="str">
        <f t="shared" si="2"/>
        <v/>
      </c>
      <c r="L31" s="107">
        <f t="shared" si="17"/>
        <v>0</v>
      </c>
      <c r="M31" s="108">
        <f t="shared" si="18"/>
        <v>0</v>
      </c>
      <c r="N31" s="109"/>
      <c r="O31" s="111">
        <f t="shared" si="3"/>
        <v>0</v>
      </c>
      <c r="P31" s="109"/>
      <c r="Q31" s="110">
        <f t="shared" si="19"/>
        <v>0</v>
      </c>
      <c r="R31" s="107">
        <f t="shared" si="20"/>
        <v>0</v>
      </c>
      <c r="S31" s="107">
        <f t="shared" si="21"/>
        <v>0</v>
      </c>
      <c r="T31" s="108">
        <f t="shared" si="22"/>
        <v>0</v>
      </c>
      <c r="U31" s="109"/>
      <c r="V31" s="111">
        <f t="shared" si="23"/>
        <v>0</v>
      </c>
      <c r="AA31" s="112">
        <v>22</v>
      </c>
      <c r="AB31" s="113"/>
      <c r="AC31" s="113"/>
      <c r="AD31" s="113"/>
      <c r="AE31" s="114"/>
      <c r="AF31" s="114"/>
      <c r="AG31" s="114"/>
      <c r="AH31" s="114"/>
      <c r="AI31" s="114"/>
      <c r="AJ31" s="114"/>
      <c r="AK31" s="114"/>
      <c r="AL31" s="114"/>
      <c r="AM31" s="114"/>
      <c r="AN31" s="114"/>
      <c r="AO31" s="114"/>
      <c r="AP31" s="115"/>
      <c r="AR31" s="112">
        <v>22</v>
      </c>
      <c r="AS31" s="113"/>
      <c r="AT31" s="114"/>
      <c r="AU31" s="114"/>
      <c r="AV31" s="114"/>
      <c r="AW31" s="115"/>
      <c r="AY31" s="177"/>
      <c r="BA31" s="116">
        <v>22</v>
      </c>
      <c r="BB31" s="117">
        <v>22</v>
      </c>
      <c r="BC31" s="118" t="s">
        <v>115</v>
      </c>
      <c r="BD31" s="119">
        <f t="shared" si="4"/>
        <v>0</v>
      </c>
      <c r="BE31" s="120">
        <v>0</v>
      </c>
      <c r="BF31" s="43">
        <f t="shared" si="24"/>
        <v>0</v>
      </c>
      <c r="BG31" s="109">
        <v>0</v>
      </c>
      <c r="BH31" s="109">
        <v>0</v>
      </c>
      <c r="BI31" s="109">
        <v>0</v>
      </c>
      <c r="BJ31" s="109">
        <v>0</v>
      </c>
      <c r="BK31" s="109">
        <v>0</v>
      </c>
      <c r="BL31" s="109">
        <f t="shared" si="25"/>
        <v>0</v>
      </c>
      <c r="BM31" s="120">
        <f t="shared" si="26"/>
        <v>0</v>
      </c>
      <c r="BN31" s="122">
        <f t="shared" si="27"/>
        <v>0</v>
      </c>
      <c r="BZ31" s="109"/>
      <c r="CA31" s="112">
        <v>22</v>
      </c>
      <c r="CB31" s="105" t="s">
        <v>115</v>
      </c>
      <c r="CC31" s="107">
        <v>0</v>
      </c>
      <c r="CD31" s="107">
        <v>0</v>
      </c>
      <c r="CE31" s="107">
        <v>0</v>
      </c>
      <c r="CF31" s="107">
        <v>0</v>
      </c>
      <c r="CG31" s="123">
        <f t="shared" si="5"/>
        <v>0</v>
      </c>
      <c r="CH31" s="107">
        <v>0</v>
      </c>
      <c r="CI31" s="107">
        <v>0</v>
      </c>
      <c r="CJ31" s="107">
        <v>0</v>
      </c>
      <c r="CK31" s="123">
        <f t="shared" si="6"/>
        <v>0</v>
      </c>
      <c r="CL31" s="124">
        <f t="shared" si="7"/>
        <v>0</v>
      </c>
      <c r="CM31" s="109"/>
      <c r="CN31" s="124">
        <f t="shared" si="8"/>
        <v>0</v>
      </c>
      <c r="CO31" s="109"/>
      <c r="CP31" s="110">
        <f t="shared" si="9"/>
        <v>0</v>
      </c>
      <c r="CQ31" s="107">
        <f t="shared" si="10"/>
        <v>0</v>
      </c>
      <c r="CR31" s="107">
        <f t="shared" si="11"/>
        <v>0</v>
      </c>
      <c r="CS31" s="123">
        <v>0</v>
      </c>
      <c r="CT31" s="124">
        <f t="shared" si="12"/>
        <v>0</v>
      </c>
      <c r="CU31" s="109"/>
      <c r="CV31" s="125">
        <v>0</v>
      </c>
      <c r="CW31" s="107"/>
      <c r="CX31" s="107"/>
      <c r="CY31" s="107"/>
      <c r="CZ31" s="123"/>
    </row>
    <row r="32" spans="1:104" s="43" customFormat="1" ht="12.75" x14ac:dyDescent="0.2">
      <c r="A32" s="103">
        <v>23</v>
      </c>
      <c r="B32" s="104">
        <v>23</v>
      </c>
      <c r="C32" s="105" t="s">
        <v>116</v>
      </c>
      <c r="D32" s="106">
        <f t="shared" si="13"/>
        <v>1</v>
      </c>
      <c r="E32" s="107">
        <f t="shared" si="0"/>
        <v>17147</v>
      </c>
      <c r="F32" s="107">
        <f t="shared" si="14"/>
        <v>0</v>
      </c>
      <c r="G32" s="107">
        <f t="shared" si="1"/>
        <v>893</v>
      </c>
      <c r="H32" s="108">
        <f t="shared" si="15"/>
        <v>18040</v>
      </c>
      <c r="I32" s="109"/>
      <c r="J32" s="110">
        <f t="shared" si="16"/>
        <v>14067.651606674674</v>
      </c>
      <c r="K32" s="107">
        <f t="shared" si="2"/>
        <v>0.8204147434930118</v>
      </c>
      <c r="L32" s="107">
        <f t="shared" si="17"/>
        <v>893</v>
      </c>
      <c r="M32" s="108">
        <f t="shared" si="18"/>
        <v>14960.651606674674</v>
      </c>
      <c r="N32" s="109"/>
      <c r="O32" s="111">
        <f t="shared" si="3"/>
        <v>3079.3483933253265</v>
      </c>
      <c r="P32" s="109"/>
      <c r="Q32" s="110">
        <f t="shared" si="19"/>
        <v>0</v>
      </c>
      <c r="R32" s="107">
        <f t="shared" si="20"/>
        <v>14067.651606674674</v>
      </c>
      <c r="S32" s="107">
        <f t="shared" si="21"/>
        <v>893</v>
      </c>
      <c r="T32" s="108">
        <f t="shared" si="22"/>
        <v>14960.651606674674</v>
      </c>
      <c r="U32" s="109"/>
      <c r="V32" s="111">
        <f t="shared" si="23"/>
        <v>18040</v>
      </c>
      <c r="AA32" s="112">
        <v>23</v>
      </c>
      <c r="AB32" s="113">
        <v>1</v>
      </c>
      <c r="AC32" s="113">
        <v>0</v>
      </c>
      <c r="AD32" s="113">
        <v>0</v>
      </c>
      <c r="AE32" s="114">
        <v>17147</v>
      </c>
      <c r="AF32" s="114">
        <v>0</v>
      </c>
      <c r="AG32" s="114">
        <v>0</v>
      </c>
      <c r="AH32" s="114">
        <v>17147</v>
      </c>
      <c r="AI32" s="114">
        <v>0</v>
      </c>
      <c r="AJ32" s="114">
        <v>893</v>
      </c>
      <c r="AK32" s="114">
        <v>18040</v>
      </c>
      <c r="AL32" s="114">
        <v>0</v>
      </c>
      <c r="AM32" s="114">
        <v>0</v>
      </c>
      <c r="AN32" s="114">
        <v>0</v>
      </c>
      <c r="AO32" s="114">
        <v>0</v>
      </c>
      <c r="AP32" s="115">
        <v>18040</v>
      </c>
      <c r="AR32" s="112">
        <v>23</v>
      </c>
      <c r="AS32" s="113">
        <v>0</v>
      </c>
      <c r="AT32" s="114">
        <v>0</v>
      </c>
      <c r="AU32" s="114">
        <v>0</v>
      </c>
      <c r="AV32" s="114">
        <v>0</v>
      </c>
      <c r="AW32" s="115">
        <v>0</v>
      </c>
      <c r="AY32" s="177"/>
      <c r="BA32" s="116">
        <v>23</v>
      </c>
      <c r="BB32" s="117">
        <v>23</v>
      </c>
      <c r="BC32" s="118" t="s">
        <v>116</v>
      </c>
      <c r="BD32" s="119">
        <f t="shared" si="4"/>
        <v>17147</v>
      </c>
      <c r="BE32" s="120">
        <v>0</v>
      </c>
      <c r="BF32" s="43">
        <f t="shared" si="24"/>
        <v>17147</v>
      </c>
      <c r="BG32" s="109">
        <v>0</v>
      </c>
      <c r="BH32" s="109">
        <v>0</v>
      </c>
      <c r="BI32" s="109">
        <v>0</v>
      </c>
      <c r="BJ32" s="109">
        <v>0</v>
      </c>
      <c r="BK32" s="109">
        <v>0</v>
      </c>
      <c r="BL32" s="109">
        <f t="shared" si="25"/>
        <v>0</v>
      </c>
      <c r="BM32" s="120">
        <f t="shared" si="26"/>
        <v>17147</v>
      </c>
      <c r="BN32" s="122">
        <f t="shared" si="27"/>
        <v>14067.651606674674</v>
      </c>
      <c r="BZ32" s="109"/>
      <c r="CA32" s="112">
        <v>23</v>
      </c>
      <c r="CB32" s="105" t="s">
        <v>116</v>
      </c>
      <c r="CC32" s="107">
        <v>0</v>
      </c>
      <c r="CD32" s="107">
        <v>0</v>
      </c>
      <c r="CE32" s="107">
        <v>0</v>
      </c>
      <c r="CF32" s="107">
        <v>0</v>
      </c>
      <c r="CG32" s="123">
        <f t="shared" si="5"/>
        <v>0</v>
      </c>
      <c r="CH32" s="107">
        <v>0</v>
      </c>
      <c r="CI32" s="107">
        <v>0</v>
      </c>
      <c r="CJ32" s="107">
        <v>0</v>
      </c>
      <c r="CK32" s="123">
        <f t="shared" si="6"/>
        <v>0</v>
      </c>
      <c r="CL32" s="124">
        <f t="shared" si="7"/>
        <v>0</v>
      </c>
      <c r="CM32" s="109"/>
      <c r="CN32" s="124">
        <f t="shared" si="8"/>
        <v>0</v>
      </c>
      <c r="CO32" s="109"/>
      <c r="CP32" s="110">
        <f t="shared" si="9"/>
        <v>17147</v>
      </c>
      <c r="CQ32" s="107">
        <f t="shared" si="10"/>
        <v>17147</v>
      </c>
      <c r="CR32" s="107">
        <f t="shared" si="11"/>
        <v>0</v>
      </c>
      <c r="CS32" s="123">
        <v>0</v>
      </c>
      <c r="CT32" s="124">
        <f t="shared" si="12"/>
        <v>0</v>
      </c>
      <c r="CU32" s="109"/>
      <c r="CV32" s="125">
        <v>0</v>
      </c>
      <c r="CW32" s="107"/>
      <c r="CX32" s="107"/>
      <c r="CY32" s="107"/>
      <c r="CZ32" s="123"/>
    </row>
    <row r="33" spans="1:104" s="43" customFormat="1" ht="12.75" x14ac:dyDescent="0.2">
      <c r="A33" s="103">
        <v>24</v>
      </c>
      <c r="B33" s="104">
        <v>24</v>
      </c>
      <c r="C33" s="105" t="s">
        <v>117</v>
      </c>
      <c r="D33" s="106">
        <f t="shared" si="13"/>
        <v>41.8</v>
      </c>
      <c r="E33" s="107">
        <f t="shared" si="0"/>
        <v>493862</v>
      </c>
      <c r="F33" s="107">
        <f t="shared" si="14"/>
        <v>0</v>
      </c>
      <c r="G33" s="107">
        <f t="shared" si="1"/>
        <v>36436</v>
      </c>
      <c r="H33" s="108">
        <f t="shared" si="15"/>
        <v>530298</v>
      </c>
      <c r="I33" s="109"/>
      <c r="J33" s="110">
        <f t="shared" si="16"/>
        <v>-1.0805902675268171</v>
      </c>
      <c r="K33" s="107">
        <f t="shared" si="2"/>
        <v>-1.5810022587232499E-5</v>
      </c>
      <c r="L33" s="107">
        <f t="shared" si="17"/>
        <v>36436</v>
      </c>
      <c r="M33" s="108">
        <f t="shared" si="18"/>
        <v>36434.919409732473</v>
      </c>
      <c r="N33" s="109"/>
      <c r="O33" s="111">
        <f t="shared" si="3"/>
        <v>493863.08059026755</v>
      </c>
      <c r="P33" s="109"/>
      <c r="Q33" s="110">
        <f t="shared" si="19"/>
        <v>13218</v>
      </c>
      <c r="R33" s="107">
        <f t="shared" si="20"/>
        <v>-1.0805902675268171</v>
      </c>
      <c r="S33" s="107">
        <f t="shared" si="21"/>
        <v>37329</v>
      </c>
      <c r="T33" s="108">
        <f t="shared" si="22"/>
        <v>49652.919409732473</v>
      </c>
      <c r="U33" s="109"/>
      <c r="V33" s="111">
        <f t="shared" si="23"/>
        <v>118002.43287317349</v>
      </c>
      <c r="AA33" s="112">
        <v>24</v>
      </c>
      <c r="AB33" s="113">
        <v>41.8</v>
      </c>
      <c r="AC33" s="113">
        <v>0</v>
      </c>
      <c r="AD33" s="113">
        <v>0</v>
      </c>
      <c r="AE33" s="114">
        <v>493862</v>
      </c>
      <c r="AF33" s="114">
        <v>0</v>
      </c>
      <c r="AG33" s="114">
        <v>0</v>
      </c>
      <c r="AH33" s="114">
        <v>493862</v>
      </c>
      <c r="AI33" s="114">
        <v>0</v>
      </c>
      <c r="AJ33" s="114">
        <v>36436</v>
      </c>
      <c r="AK33" s="114">
        <v>530298</v>
      </c>
      <c r="AL33" s="114">
        <v>12325</v>
      </c>
      <c r="AM33" s="114">
        <v>0</v>
      </c>
      <c r="AN33" s="114">
        <v>893</v>
      </c>
      <c r="AO33" s="114">
        <v>13218</v>
      </c>
      <c r="AP33" s="115">
        <v>543516</v>
      </c>
      <c r="AR33" s="112">
        <v>24</v>
      </c>
      <c r="AS33" s="113">
        <v>0</v>
      </c>
      <c r="AT33" s="114">
        <v>0</v>
      </c>
      <c r="AU33" s="114">
        <v>0</v>
      </c>
      <c r="AV33" s="114">
        <v>0</v>
      </c>
      <c r="AW33" s="115">
        <v>0</v>
      </c>
      <c r="AY33" s="177"/>
      <c r="BA33" s="116">
        <v>24</v>
      </c>
      <c r="BB33" s="117">
        <v>24</v>
      </c>
      <c r="BC33" s="118" t="s">
        <v>117</v>
      </c>
      <c r="BD33" s="119">
        <f t="shared" si="4"/>
        <v>493862</v>
      </c>
      <c r="BE33" s="120">
        <v>536924</v>
      </c>
      <c r="BF33" s="43">
        <f t="shared" si="24"/>
        <v>0</v>
      </c>
      <c r="BG33" s="109">
        <v>0</v>
      </c>
      <c r="BH33" s="109">
        <v>6074</v>
      </c>
      <c r="BI33" s="109">
        <v>11040.25</v>
      </c>
      <c r="BJ33" s="109">
        <v>18376.75</v>
      </c>
      <c r="BK33" s="109">
        <v>32858.75</v>
      </c>
      <c r="BL33" s="109">
        <f t="shared" si="25"/>
        <v>-1.3171268265195692</v>
      </c>
      <c r="BM33" s="120">
        <f t="shared" si="26"/>
        <v>68348.432873173486</v>
      </c>
      <c r="BN33" s="122">
        <f t="shared" si="27"/>
        <v>-1.0805902675268171</v>
      </c>
      <c r="BZ33" s="109"/>
      <c r="CA33" s="112">
        <v>24</v>
      </c>
      <c r="CB33" s="105" t="s">
        <v>117</v>
      </c>
      <c r="CC33" s="107">
        <v>0</v>
      </c>
      <c r="CD33" s="107">
        <v>0</v>
      </c>
      <c r="CE33" s="107">
        <v>0</v>
      </c>
      <c r="CF33" s="107">
        <v>0</v>
      </c>
      <c r="CG33" s="123">
        <f t="shared" si="5"/>
        <v>0</v>
      </c>
      <c r="CH33" s="107">
        <v>0</v>
      </c>
      <c r="CI33" s="107">
        <v>0</v>
      </c>
      <c r="CJ33" s="107">
        <v>0</v>
      </c>
      <c r="CK33" s="123">
        <f t="shared" si="6"/>
        <v>0</v>
      </c>
      <c r="CL33" s="124">
        <f t="shared" si="7"/>
        <v>0</v>
      </c>
      <c r="CM33" s="109"/>
      <c r="CN33" s="124">
        <f t="shared" si="8"/>
        <v>0</v>
      </c>
      <c r="CO33" s="109"/>
      <c r="CP33" s="110">
        <f t="shared" si="9"/>
        <v>0</v>
      </c>
      <c r="CQ33" s="107">
        <f t="shared" si="10"/>
        <v>0</v>
      </c>
      <c r="CR33" s="107">
        <f t="shared" si="11"/>
        <v>0</v>
      </c>
      <c r="CS33" s="123">
        <v>-1.3171268265195692</v>
      </c>
      <c r="CT33" s="124">
        <f t="shared" si="12"/>
        <v>-1.3171268265195692</v>
      </c>
      <c r="CU33" s="109"/>
      <c r="CV33" s="125">
        <v>0</v>
      </c>
      <c r="CW33" s="107"/>
      <c r="CX33" s="107"/>
      <c r="CY33" s="107"/>
      <c r="CZ33" s="123"/>
    </row>
    <row r="34" spans="1:104" s="43" customFormat="1" ht="12.75" x14ac:dyDescent="0.2">
      <c r="A34" s="103">
        <v>25</v>
      </c>
      <c r="B34" s="104">
        <v>25</v>
      </c>
      <c r="C34" s="105" t="s">
        <v>118</v>
      </c>
      <c r="D34" s="106">
        <f t="shared" si="13"/>
        <v>53.489999999999995</v>
      </c>
      <c r="E34" s="107">
        <f t="shared" si="0"/>
        <v>752113</v>
      </c>
      <c r="F34" s="107">
        <f t="shared" si="14"/>
        <v>0</v>
      </c>
      <c r="G34" s="107">
        <f t="shared" si="1"/>
        <v>47553</v>
      </c>
      <c r="H34" s="108">
        <f t="shared" si="15"/>
        <v>799666</v>
      </c>
      <c r="I34" s="109"/>
      <c r="J34" s="110">
        <f t="shared" si="16"/>
        <v>146992.44928978902</v>
      </c>
      <c r="K34" s="107">
        <f t="shared" si="2"/>
        <v>0.47215421401784852</v>
      </c>
      <c r="L34" s="107">
        <f t="shared" si="17"/>
        <v>47553</v>
      </c>
      <c r="M34" s="108">
        <f t="shared" si="18"/>
        <v>194545.44928978902</v>
      </c>
      <c r="N34" s="109"/>
      <c r="O34" s="111">
        <f t="shared" si="3"/>
        <v>605120.55071021104</v>
      </c>
      <c r="P34" s="109"/>
      <c r="Q34" s="110">
        <f t="shared" si="19"/>
        <v>0</v>
      </c>
      <c r="R34" s="107">
        <f t="shared" si="20"/>
        <v>146992.44928978902</v>
      </c>
      <c r="S34" s="107">
        <f t="shared" si="21"/>
        <v>47553</v>
      </c>
      <c r="T34" s="108">
        <f t="shared" si="22"/>
        <v>194545.44928978902</v>
      </c>
      <c r="U34" s="109"/>
      <c r="V34" s="111">
        <f t="shared" si="23"/>
        <v>358875.96382349427</v>
      </c>
      <c r="AA34" s="112">
        <v>25</v>
      </c>
      <c r="AB34" s="113">
        <v>53.489999999999995</v>
      </c>
      <c r="AC34" s="113">
        <v>0.22278765928248143</v>
      </c>
      <c r="AD34" s="113">
        <v>0</v>
      </c>
      <c r="AE34" s="114">
        <v>752113</v>
      </c>
      <c r="AF34" s="114">
        <v>0</v>
      </c>
      <c r="AG34" s="114">
        <v>0</v>
      </c>
      <c r="AH34" s="114">
        <v>752113</v>
      </c>
      <c r="AI34" s="114">
        <v>0</v>
      </c>
      <c r="AJ34" s="114">
        <v>47553</v>
      </c>
      <c r="AK34" s="114">
        <v>799666</v>
      </c>
      <c r="AL34" s="114">
        <v>0</v>
      </c>
      <c r="AM34" s="114">
        <v>0</v>
      </c>
      <c r="AN34" s="114">
        <v>0</v>
      </c>
      <c r="AO34" s="114">
        <v>0</v>
      </c>
      <c r="AP34" s="115">
        <v>799666</v>
      </c>
      <c r="AR34" s="112">
        <v>25</v>
      </c>
      <c r="AS34" s="113">
        <v>0</v>
      </c>
      <c r="AT34" s="114">
        <v>0</v>
      </c>
      <c r="AU34" s="114">
        <v>0</v>
      </c>
      <c r="AV34" s="114">
        <v>0</v>
      </c>
      <c r="AW34" s="115">
        <v>0</v>
      </c>
      <c r="AY34" s="177"/>
      <c r="BA34" s="116">
        <v>25</v>
      </c>
      <c r="BB34" s="117">
        <v>25</v>
      </c>
      <c r="BC34" s="118" t="s">
        <v>118</v>
      </c>
      <c r="BD34" s="119">
        <f t="shared" si="4"/>
        <v>752113</v>
      </c>
      <c r="BE34" s="120">
        <v>573565</v>
      </c>
      <c r="BF34" s="43">
        <f t="shared" si="24"/>
        <v>178548</v>
      </c>
      <c r="BG34" s="109">
        <v>44518.5</v>
      </c>
      <c r="BH34" s="109">
        <v>57762</v>
      </c>
      <c r="BI34" s="109">
        <v>24605.75</v>
      </c>
      <c r="BJ34" s="109">
        <v>0</v>
      </c>
      <c r="BK34" s="109">
        <v>5268.25</v>
      </c>
      <c r="BL34" s="109">
        <f t="shared" si="25"/>
        <v>620.46382349426858</v>
      </c>
      <c r="BM34" s="120">
        <f t="shared" si="26"/>
        <v>311322.96382349427</v>
      </c>
      <c r="BN34" s="122">
        <f t="shared" si="27"/>
        <v>146992.44928978902</v>
      </c>
      <c r="BZ34" s="109"/>
      <c r="CA34" s="112">
        <v>25</v>
      </c>
      <c r="CB34" s="105" t="s">
        <v>118</v>
      </c>
      <c r="CC34" s="107">
        <v>0</v>
      </c>
      <c r="CD34" s="107">
        <v>0</v>
      </c>
      <c r="CE34" s="107">
        <v>0</v>
      </c>
      <c r="CF34" s="107">
        <v>0</v>
      </c>
      <c r="CG34" s="123">
        <f t="shared" si="5"/>
        <v>0</v>
      </c>
      <c r="CH34" s="107">
        <v>0</v>
      </c>
      <c r="CI34" s="107">
        <v>0</v>
      </c>
      <c r="CJ34" s="107">
        <v>0</v>
      </c>
      <c r="CK34" s="123">
        <f t="shared" si="6"/>
        <v>0</v>
      </c>
      <c r="CL34" s="124">
        <f t="shared" si="7"/>
        <v>0</v>
      </c>
      <c r="CM34" s="109"/>
      <c r="CN34" s="124">
        <f t="shared" si="8"/>
        <v>0</v>
      </c>
      <c r="CO34" s="109"/>
      <c r="CP34" s="110">
        <f t="shared" si="9"/>
        <v>178548</v>
      </c>
      <c r="CQ34" s="107">
        <f t="shared" si="10"/>
        <v>178548</v>
      </c>
      <c r="CR34" s="107">
        <f t="shared" si="11"/>
        <v>0</v>
      </c>
      <c r="CS34" s="123">
        <v>620.46382349426858</v>
      </c>
      <c r="CT34" s="124">
        <f t="shared" si="12"/>
        <v>620.46382349426858</v>
      </c>
      <c r="CU34" s="109"/>
      <c r="CV34" s="125">
        <v>0</v>
      </c>
      <c r="CW34" s="107"/>
      <c r="CX34" s="107"/>
      <c r="CY34" s="107"/>
      <c r="CZ34" s="123"/>
    </row>
    <row r="35" spans="1:104" s="43" customFormat="1" ht="12.75" x14ac:dyDescent="0.2">
      <c r="A35" s="103">
        <v>26</v>
      </c>
      <c r="B35" s="104">
        <v>26</v>
      </c>
      <c r="C35" s="105" t="s">
        <v>119</v>
      </c>
      <c r="D35" s="106">
        <f t="shared" si="13"/>
        <v>1.97</v>
      </c>
      <c r="E35" s="107">
        <f t="shared" si="0"/>
        <v>29255</v>
      </c>
      <c r="F35" s="107">
        <f t="shared" si="14"/>
        <v>0</v>
      </c>
      <c r="G35" s="107">
        <f t="shared" si="1"/>
        <v>1759</v>
      </c>
      <c r="H35" s="108">
        <f t="shared" si="15"/>
        <v>31014</v>
      </c>
      <c r="I35" s="109"/>
      <c r="J35" s="110">
        <f t="shared" si="16"/>
        <v>-0.66030883244722627</v>
      </c>
      <c r="K35" s="107">
        <f t="shared" si="2"/>
        <v>-7.3918379793184389E-5</v>
      </c>
      <c r="L35" s="107">
        <f t="shared" si="17"/>
        <v>1759</v>
      </c>
      <c r="M35" s="108">
        <f t="shared" si="18"/>
        <v>1758.3396911675527</v>
      </c>
      <c r="N35" s="109"/>
      <c r="O35" s="111">
        <f t="shared" si="3"/>
        <v>29255.660308832448</v>
      </c>
      <c r="P35" s="109"/>
      <c r="Q35" s="110">
        <f t="shared" si="19"/>
        <v>0</v>
      </c>
      <c r="R35" s="107">
        <f t="shared" si="20"/>
        <v>-0.66030883244722627</v>
      </c>
      <c r="S35" s="107">
        <f t="shared" si="21"/>
        <v>1759</v>
      </c>
      <c r="T35" s="108">
        <f t="shared" si="22"/>
        <v>1758.3396911675527</v>
      </c>
      <c r="U35" s="109"/>
      <c r="V35" s="111">
        <f t="shared" si="23"/>
        <v>10691.94515240592</v>
      </c>
      <c r="AA35" s="112">
        <v>26</v>
      </c>
      <c r="AB35" s="113">
        <v>1.97</v>
      </c>
      <c r="AC35" s="113">
        <v>0</v>
      </c>
      <c r="AD35" s="113">
        <v>0</v>
      </c>
      <c r="AE35" s="114">
        <v>29255</v>
      </c>
      <c r="AF35" s="114">
        <v>0</v>
      </c>
      <c r="AG35" s="114">
        <v>0</v>
      </c>
      <c r="AH35" s="114">
        <v>29255</v>
      </c>
      <c r="AI35" s="114">
        <v>0</v>
      </c>
      <c r="AJ35" s="114">
        <v>1759</v>
      </c>
      <c r="AK35" s="114">
        <v>31014</v>
      </c>
      <c r="AL35" s="114">
        <v>0</v>
      </c>
      <c r="AM35" s="114">
        <v>0</v>
      </c>
      <c r="AN35" s="114">
        <v>0</v>
      </c>
      <c r="AO35" s="114">
        <v>0</v>
      </c>
      <c r="AP35" s="115">
        <v>31014</v>
      </c>
      <c r="AR35" s="112">
        <v>26</v>
      </c>
      <c r="AS35" s="113">
        <v>0</v>
      </c>
      <c r="AT35" s="114">
        <v>0</v>
      </c>
      <c r="AU35" s="114">
        <v>0</v>
      </c>
      <c r="AV35" s="114">
        <v>0</v>
      </c>
      <c r="AW35" s="115">
        <v>0</v>
      </c>
      <c r="AY35" s="177"/>
      <c r="BA35" s="116">
        <v>26</v>
      </c>
      <c r="BB35" s="117">
        <v>26</v>
      </c>
      <c r="BC35" s="118" t="s">
        <v>119</v>
      </c>
      <c r="BD35" s="119">
        <f t="shared" si="4"/>
        <v>29255</v>
      </c>
      <c r="BE35" s="120">
        <v>34944</v>
      </c>
      <c r="BF35" s="43">
        <f t="shared" si="24"/>
        <v>0</v>
      </c>
      <c r="BG35" s="109">
        <v>0</v>
      </c>
      <c r="BH35" s="109">
        <v>3712</v>
      </c>
      <c r="BI35" s="109">
        <v>678.5</v>
      </c>
      <c r="BJ35" s="109">
        <v>0</v>
      </c>
      <c r="BK35" s="109">
        <v>4543.25</v>
      </c>
      <c r="BL35" s="109">
        <f t="shared" si="25"/>
        <v>-0.8048475940789217</v>
      </c>
      <c r="BM35" s="120">
        <f t="shared" si="26"/>
        <v>8932.9451524059205</v>
      </c>
      <c r="BN35" s="122">
        <f t="shared" si="27"/>
        <v>-0.66030883244722627</v>
      </c>
      <c r="BZ35" s="109"/>
      <c r="CA35" s="112">
        <v>26</v>
      </c>
      <c r="CB35" s="105" t="s">
        <v>119</v>
      </c>
      <c r="CC35" s="107">
        <v>0</v>
      </c>
      <c r="CD35" s="107">
        <v>0</v>
      </c>
      <c r="CE35" s="107">
        <v>0</v>
      </c>
      <c r="CF35" s="107">
        <v>0</v>
      </c>
      <c r="CG35" s="123">
        <f t="shared" si="5"/>
        <v>0</v>
      </c>
      <c r="CH35" s="107">
        <v>0</v>
      </c>
      <c r="CI35" s="107">
        <v>0</v>
      </c>
      <c r="CJ35" s="107">
        <v>0</v>
      </c>
      <c r="CK35" s="123">
        <f t="shared" si="6"/>
        <v>0</v>
      </c>
      <c r="CL35" s="124">
        <f t="shared" si="7"/>
        <v>0</v>
      </c>
      <c r="CM35" s="109"/>
      <c r="CN35" s="124">
        <f t="shared" si="8"/>
        <v>0</v>
      </c>
      <c r="CO35" s="109"/>
      <c r="CP35" s="110">
        <f t="shared" si="9"/>
        <v>0</v>
      </c>
      <c r="CQ35" s="107">
        <f t="shared" si="10"/>
        <v>0</v>
      </c>
      <c r="CR35" s="107">
        <f t="shared" si="11"/>
        <v>0</v>
      </c>
      <c r="CS35" s="123">
        <v>-0.8048475940789217</v>
      </c>
      <c r="CT35" s="124">
        <f t="shared" si="12"/>
        <v>-0.8048475940789217</v>
      </c>
      <c r="CU35" s="109"/>
      <c r="CV35" s="125">
        <v>0</v>
      </c>
      <c r="CW35" s="107"/>
      <c r="CX35" s="107"/>
      <c r="CY35" s="107"/>
      <c r="CZ35" s="123"/>
    </row>
    <row r="36" spans="1:104" s="43" customFormat="1" ht="12.75" x14ac:dyDescent="0.2">
      <c r="A36" s="103">
        <v>27</v>
      </c>
      <c r="B36" s="104">
        <v>27</v>
      </c>
      <c r="C36" s="105" t="s">
        <v>120</v>
      </c>
      <c r="D36" s="106">
        <f t="shared" si="13"/>
        <v>0</v>
      </c>
      <c r="E36" s="107">
        <f t="shared" si="0"/>
        <v>0</v>
      </c>
      <c r="F36" s="107">
        <f t="shared" si="14"/>
        <v>0</v>
      </c>
      <c r="G36" s="107">
        <f t="shared" si="1"/>
        <v>0</v>
      </c>
      <c r="H36" s="108">
        <f t="shared" si="15"/>
        <v>0</v>
      </c>
      <c r="I36" s="109"/>
      <c r="J36" s="110">
        <f t="shared" si="16"/>
        <v>0</v>
      </c>
      <c r="K36" s="107">
        <f t="shared" si="2"/>
        <v>0</v>
      </c>
      <c r="L36" s="107">
        <f t="shared" si="17"/>
        <v>0</v>
      </c>
      <c r="M36" s="108">
        <f t="shared" si="18"/>
        <v>0</v>
      </c>
      <c r="N36" s="109"/>
      <c r="O36" s="111">
        <f t="shared" si="3"/>
        <v>0</v>
      </c>
      <c r="P36" s="109"/>
      <c r="Q36" s="110">
        <f t="shared" si="19"/>
        <v>0</v>
      </c>
      <c r="R36" s="107">
        <f t="shared" si="20"/>
        <v>0</v>
      </c>
      <c r="S36" s="107">
        <f t="shared" si="21"/>
        <v>0</v>
      </c>
      <c r="T36" s="108">
        <f t="shared" si="22"/>
        <v>0</v>
      </c>
      <c r="U36" s="109"/>
      <c r="V36" s="111">
        <f t="shared" si="23"/>
        <v>5373.75</v>
      </c>
      <c r="AA36" s="112">
        <v>27</v>
      </c>
      <c r="AB36" s="113"/>
      <c r="AC36" s="113"/>
      <c r="AD36" s="113"/>
      <c r="AE36" s="114"/>
      <c r="AF36" s="114"/>
      <c r="AG36" s="114"/>
      <c r="AH36" s="114"/>
      <c r="AI36" s="114"/>
      <c r="AJ36" s="114"/>
      <c r="AK36" s="114"/>
      <c r="AL36" s="114"/>
      <c r="AM36" s="114"/>
      <c r="AN36" s="114"/>
      <c r="AO36" s="114"/>
      <c r="AP36" s="115"/>
      <c r="AR36" s="112">
        <v>27</v>
      </c>
      <c r="AS36" s="113"/>
      <c r="AT36" s="114"/>
      <c r="AU36" s="114"/>
      <c r="AV36" s="114"/>
      <c r="AW36" s="115"/>
      <c r="AY36" s="177"/>
      <c r="BA36" s="116">
        <v>27</v>
      </c>
      <c r="BB36" s="117">
        <v>27</v>
      </c>
      <c r="BC36" s="118" t="s">
        <v>120</v>
      </c>
      <c r="BD36" s="119">
        <f t="shared" si="4"/>
        <v>0</v>
      </c>
      <c r="BE36" s="120">
        <v>0</v>
      </c>
      <c r="BF36" s="43">
        <f t="shared" si="24"/>
        <v>0</v>
      </c>
      <c r="BG36" s="109">
        <v>0</v>
      </c>
      <c r="BH36" s="109">
        <v>0</v>
      </c>
      <c r="BI36" s="109">
        <v>0</v>
      </c>
      <c r="BJ36" s="109">
        <v>0</v>
      </c>
      <c r="BK36" s="109">
        <v>5373.75</v>
      </c>
      <c r="BL36" s="109">
        <f t="shared" si="25"/>
        <v>0</v>
      </c>
      <c r="BM36" s="120">
        <f t="shared" si="26"/>
        <v>5373.75</v>
      </c>
      <c r="BN36" s="122">
        <f t="shared" si="27"/>
        <v>0</v>
      </c>
      <c r="BZ36" s="109"/>
      <c r="CA36" s="112">
        <v>27</v>
      </c>
      <c r="CB36" s="105" t="s">
        <v>120</v>
      </c>
      <c r="CC36" s="107">
        <v>0</v>
      </c>
      <c r="CD36" s="107">
        <v>0</v>
      </c>
      <c r="CE36" s="107">
        <v>0</v>
      </c>
      <c r="CF36" s="107">
        <v>0</v>
      </c>
      <c r="CG36" s="123">
        <f t="shared" si="5"/>
        <v>0</v>
      </c>
      <c r="CH36" s="107">
        <v>0</v>
      </c>
      <c r="CI36" s="107">
        <v>0</v>
      </c>
      <c r="CJ36" s="107">
        <v>0</v>
      </c>
      <c r="CK36" s="123">
        <f t="shared" si="6"/>
        <v>0</v>
      </c>
      <c r="CL36" s="124">
        <f t="shared" si="7"/>
        <v>0</v>
      </c>
      <c r="CM36" s="109"/>
      <c r="CN36" s="124">
        <f t="shared" si="8"/>
        <v>0</v>
      </c>
      <c r="CO36" s="109"/>
      <c r="CP36" s="110">
        <f t="shared" si="9"/>
        <v>0</v>
      </c>
      <c r="CQ36" s="107">
        <f t="shared" si="10"/>
        <v>0</v>
      </c>
      <c r="CR36" s="107">
        <f t="shared" si="11"/>
        <v>0</v>
      </c>
      <c r="CS36" s="123">
        <v>0</v>
      </c>
      <c r="CT36" s="124">
        <f t="shared" si="12"/>
        <v>0</v>
      </c>
      <c r="CU36" s="109"/>
      <c r="CV36" s="125">
        <v>0</v>
      </c>
      <c r="CW36" s="107"/>
      <c r="CX36" s="107"/>
      <c r="CY36" s="107"/>
      <c r="CZ36" s="123"/>
    </row>
    <row r="37" spans="1:104" s="43" customFormat="1" ht="12.75" x14ac:dyDescent="0.2">
      <c r="A37" s="103">
        <v>28</v>
      </c>
      <c r="B37" s="104">
        <v>28</v>
      </c>
      <c r="C37" s="105" t="s">
        <v>121</v>
      </c>
      <c r="D37" s="106">
        <f t="shared" si="13"/>
        <v>0</v>
      </c>
      <c r="E37" s="107">
        <f t="shared" si="0"/>
        <v>0</v>
      </c>
      <c r="F37" s="107">
        <f t="shared" si="14"/>
        <v>0</v>
      </c>
      <c r="G37" s="107">
        <f t="shared" si="1"/>
        <v>0</v>
      </c>
      <c r="H37" s="108">
        <f t="shared" si="15"/>
        <v>0</v>
      </c>
      <c r="I37" s="109"/>
      <c r="J37" s="110">
        <f t="shared" si="16"/>
        <v>0</v>
      </c>
      <c r="K37" s="107" t="str">
        <f t="shared" si="2"/>
        <v/>
      </c>
      <c r="L37" s="107">
        <f t="shared" si="17"/>
        <v>0</v>
      </c>
      <c r="M37" s="108">
        <f t="shared" si="18"/>
        <v>0</v>
      </c>
      <c r="N37" s="109"/>
      <c r="O37" s="111">
        <f t="shared" si="3"/>
        <v>0</v>
      </c>
      <c r="P37" s="109"/>
      <c r="Q37" s="110">
        <f t="shared" si="19"/>
        <v>0</v>
      </c>
      <c r="R37" s="107">
        <f t="shared" si="20"/>
        <v>0</v>
      </c>
      <c r="S37" s="107">
        <f t="shared" si="21"/>
        <v>0</v>
      </c>
      <c r="T37" s="108">
        <f t="shared" si="22"/>
        <v>0</v>
      </c>
      <c r="U37" s="109"/>
      <c r="V37" s="111">
        <f t="shared" si="23"/>
        <v>0</v>
      </c>
      <c r="AA37" s="112">
        <v>28</v>
      </c>
      <c r="AB37" s="113"/>
      <c r="AC37" s="113"/>
      <c r="AD37" s="113"/>
      <c r="AE37" s="114"/>
      <c r="AF37" s="114"/>
      <c r="AG37" s="114"/>
      <c r="AH37" s="114"/>
      <c r="AI37" s="114"/>
      <c r="AJ37" s="114"/>
      <c r="AK37" s="114"/>
      <c r="AL37" s="114"/>
      <c r="AM37" s="114"/>
      <c r="AN37" s="114"/>
      <c r="AO37" s="114"/>
      <c r="AP37" s="115"/>
      <c r="AR37" s="112">
        <v>28</v>
      </c>
      <c r="AS37" s="113"/>
      <c r="AT37" s="114"/>
      <c r="AU37" s="114"/>
      <c r="AV37" s="114"/>
      <c r="AW37" s="115"/>
      <c r="AY37" s="177"/>
      <c r="BA37" s="116">
        <v>28</v>
      </c>
      <c r="BB37" s="117">
        <v>28</v>
      </c>
      <c r="BC37" s="118" t="s">
        <v>121</v>
      </c>
      <c r="BD37" s="119">
        <f t="shared" si="4"/>
        <v>0</v>
      </c>
      <c r="BE37" s="120">
        <v>0</v>
      </c>
      <c r="BF37" s="43">
        <f t="shared" si="24"/>
        <v>0</v>
      </c>
      <c r="BG37" s="109">
        <v>0</v>
      </c>
      <c r="BH37" s="109">
        <v>0</v>
      </c>
      <c r="BI37" s="109">
        <v>0</v>
      </c>
      <c r="BJ37" s="109">
        <v>0</v>
      </c>
      <c r="BK37" s="109">
        <v>0</v>
      </c>
      <c r="BL37" s="109">
        <f t="shared" si="25"/>
        <v>0</v>
      </c>
      <c r="BM37" s="120">
        <f t="shared" si="26"/>
        <v>0</v>
      </c>
      <c r="BN37" s="122">
        <f t="shared" si="27"/>
        <v>0</v>
      </c>
      <c r="BZ37" s="109"/>
      <c r="CA37" s="112">
        <v>28</v>
      </c>
      <c r="CB37" s="105" t="s">
        <v>121</v>
      </c>
      <c r="CC37" s="107">
        <v>0</v>
      </c>
      <c r="CD37" s="107">
        <v>0</v>
      </c>
      <c r="CE37" s="107">
        <v>0</v>
      </c>
      <c r="CF37" s="107">
        <v>0</v>
      </c>
      <c r="CG37" s="123">
        <f t="shared" si="5"/>
        <v>0</v>
      </c>
      <c r="CH37" s="107">
        <v>0</v>
      </c>
      <c r="CI37" s="107">
        <v>0</v>
      </c>
      <c r="CJ37" s="107">
        <v>0</v>
      </c>
      <c r="CK37" s="123">
        <f t="shared" si="6"/>
        <v>0</v>
      </c>
      <c r="CL37" s="124">
        <f t="shared" si="7"/>
        <v>0</v>
      </c>
      <c r="CM37" s="109"/>
      <c r="CN37" s="124">
        <f t="shared" si="8"/>
        <v>0</v>
      </c>
      <c r="CO37" s="109"/>
      <c r="CP37" s="110">
        <f t="shared" si="9"/>
        <v>0</v>
      </c>
      <c r="CQ37" s="107">
        <f t="shared" si="10"/>
        <v>0</v>
      </c>
      <c r="CR37" s="107">
        <f t="shared" si="11"/>
        <v>0</v>
      </c>
      <c r="CS37" s="123">
        <v>0</v>
      </c>
      <c r="CT37" s="124">
        <f t="shared" si="12"/>
        <v>0</v>
      </c>
      <c r="CU37" s="109"/>
      <c r="CV37" s="125">
        <v>0</v>
      </c>
      <c r="CW37" s="107"/>
      <c r="CX37" s="107"/>
      <c r="CY37" s="107"/>
      <c r="CZ37" s="123"/>
    </row>
    <row r="38" spans="1:104" s="43" customFormat="1" ht="12.75" x14ac:dyDescent="0.2">
      <c r="A38" s="103">
        <v>29</v>
      </c>
      <c r="B38" s="104">
        <v>29</v>
      </c>
      <c r="C38" s="105" t="s">
        <v>122</v>
      </c>
      <c r="D38" s="106">
        <f t="shared" si="13"/>
        <v>0</v>
      </c>
      <c r="E38" s="107">
        <f t="shared" si="0"/>
        <v>0</v>
      </c>
      <c r="F38" s="107">
        <f t="shared" si="14"/>
        <v>0</v>
      </c>
      <c r="G38" s="107">
        <f t="shared" si="1"/>
        <v>0</v>
      </c>
      <c r="H38" s="108">
        <f t="shared" si="15"/>
        <v>0</v>
      </c>
      <c r="I38" s="109"/>
      <c r="J38" s="110">
        <f t="shared" si="16"/>
        <v>0</v>
      </c>
      <c r="K38" s="107" t="str">
        <f t="shared" si="2"/>
        <v/>
      </c>
      <c r="L38" s="107">
        <f t="shared" si="17"/>
        <v>0</v>
      </c>
      <c r="M38" s="108">
        <f t="shared" si="18"/>
        <v>0</v>
      </c>
      <c r="N38" s="109"/>
      <c r="O38" s="111">
        <f t="shared" si="3"/>
        <v>0</v>
      </c>
      <c r="P38" s="109"/>
      <c r="Q38" s="110">
        <f t="shared" si="19"/>
        <v>0</v>
      </c>
      <c r="R38" s="107">
        <f t="shared" si="20"/>
        <v>0</v>
      </c>
      <c r="S38" s="107">
        <f t="shared" si="21"/>
        <v>0</v>
      </c>
      <c r="T38" s="108">
        <f t="shared" si="22"/>
        <v>0</v>
      </c>
      <c r="U38" s="109"/>
      <c r="V38" s="111">
        <f t="shared" si="23"/>
        <v>0</v>
      </c>
      <c r="AA38" s="112">
        <v>29</v>
      </c>
      <c r="AB38" s="113"/>
      <c r="AC38" s="113"/>
      <c r="AD38" s="113"/>
      <c r="AE38" s="114"/>
      <c r="AF38" s="114"/>
      <c r="AG38" s="114"/>
      <c r="AH38" s="114"/>
      <c r="AI38" s="114"/>
      <c r="AJ38" s="114"/>
      <c r="AK38" s="114"/>
      <c r="AL38" s="114"/>
      <c r="AM38" s="114"/>
      <c r="AN38" s="114"/>
      <c r="AO38" s="114"/>
      <c r="AP38" s="115"/>
      <c r="AR38" s="112">
        <v>29</v>
      </c>
      <c r="AS38" s="113"/>
      <c r="AT38" s="114"/>
      <c r="AU38" s="114"/>
      <c r="AV38" s="114"/>
      <c r="AW38" s="115"/>
      <c r="AY38" s="177"/>
      <c r="BA38" s="116">
        <v>29</v>
      </c>
      <c r="BB38" s="117">
        <v>29</v>
      </c>
      <c r="BC38" s="118" t="s">
        <v>122</v>
      </c>
      <c r="BD38" s="119">
        <f t="shared" si="4"/>
        <v>0</v>
      </c>
      <c r="BE38" s="120">
        <v>0</v>
      </c>
      <c r="BF38" s="43">
        <f t="shared" si="24"/>
        <v>0</v>
      </c>
      <c r="BG38" s="109">
        <v>0</v>
      </c>
      <c r="BH38" s="109">
        <v>0</v>
      </c>
      <c r="BI38" s="109">
        <v>0</v>
      </c>
      <c r="BJ38" s="109">
        <v>0</v>
      </c>
      <c r="BK38" s="109">
        <v>0</v>
      </c>
      <c r="BL38" s="109">
        <f t="shared" si="25"/>
        <v>0</v>
      </c>
      <c r="BM38" s="120">
        <f t="shared" si="26"/>
        <v>0</v>
      </c>
      <c r="BN38" s="122">
        <f t="shared" si="27"/>
        <v>0</v>
      </c>
      <c r="BZ38" s="109"/>
      <c r="CA38" s="112">
        <v>29</v>
      </c>
      <c r="CB38" s="105" t="s">
        <v>122</v>
      </c>
      <c r="CC38" s="107">
        <v>0</v>
      </c>
      <c r="CD38" s="107">
        <v>0</v>
      </c>
      <c r="CE38" s="107">
        <v>0</v>
      </c>
      <c r="CF38" s="107">
        <v>0</v>
      </c>
      <c r="CG38" s="123">
        <f t="shared" si="5"/>
        <v>0</v>
      </c>
      <c r="CH38" s="107">
        <v>0</v>
      </c>
      <c r="CI38" s="107">
        <v>0</v>
      </c>
      <c r="CJ38" s="107">
        <v>0</v>
      </c>
      <c r="CK38" s="123">
        <f t="shared" si="6"/>
        <v>0</v>
      </c>
      <c r="CL38" s="124">
        <f t="shared" si="7"/>
        <v>0</v>
      </c>
      <c r="CM38" s="109"/>
      <c r="CN38" s="124">
        <f t="shared" si="8"/>
        <v>0</v>
      </c>
      <c r="CO38" s="109"/>
      <c r="CP38" s="110">
        <f t="shared" si="9"/>
        <v>0</v>
      </c>
      <c r="CQ38" s="107">
        <f t="shared" si="10"/>
        <v>0</v>
      </c>
      <c r="CR38" s="107">
        <f t="shared" si="11"/>
        <v>0</v>
      </c>
      <c r="CS38" s="123">
        <v>0</v>
      </c>
      <c r="CT38" s="124">
        <f t="shared" si="12"/>
        <v>0</v>
      </c>
      <c r="CU38" s="109"/>
      <c r="CV38" s="125">
        <v>0</v>
      </c>
      <c r="CW38" s="107"/>
      <c r="CX38" s="107"/>
      <c r="CY38" s="107"/>
      <c r="CZ38" s="123"/>
    </row>
    <row r="39" spans="1:104" s="43" customFormat="1" ht="12.75" x14ac:dyDescent="0.2">
      <c r="A39" s="103">
        <v>30</v>
      </c>
      <c r="B39" s="104">
        <v>30</v>
      </c>
      <c r="C39" s="105" t="s">
        <v>123</v>
      </c>
      <c r="D39" s="106">
        <f t="shared" si="13"/>
        <v>10.9</v>
      </c>
      <c r="E39" s="107">
        <f t="shared" si="0"/>
        <v>171612</v>
      </c>
      <c r="F39" s="107">
        <f t="shared" si="14"/>
        <v>0</v>
      </c>
      <c r="G39" s="107">
        <f t="shared" si="1"/>
        <v>9714</v>
      </c>
      <c r="H39" s="108">
        <f t="shared" si="15"/>
        <v>181326</v>
      </c>
      <c r="I39" s="109"/>
      <c r="J39" s="110">
        <f t="shared" si="16"/>
        <v>11414.650000268944</v>
      </c>
      <c r="K39" s="107">
        <f t="shared" si="2"/>
        <v>0.3385351628731873</v>
      </c>
      <c r="L39" s="107">
        <f t="shared" si="17"/>
        <v>9714</v>
      </c>
      <c r="M39" s="108">
        <f t="shared" si="18"/>
        <v>21128.650000268943</v>
      </c>
      <c r="N39" s="109"/>
      <c r="O39" s="111">
        <f t="shared" si="3"/>
        <v>160197.34999973106</v>
      </c>
      <c r="P39" s="109"/>
      <c r="Q39" s="110">
        <f t="shared" si="19"/>
        <v>0</v>
      </c>
      <c r="R39" s="107">
        <f t="shared" si="20"/>
        <v>11414.650000268944</v>
      </c>
      <c r="S39" s="107">
        <f t="shared" si="21"/>
        <v>9714</v>
      </c>
      <c r="T39" s="108">
        <f t="shared" si="22"/>
        <v>21128.650000268943</v>
      </c>
      <c r="U39" s="109"/>
      <c r="V39" s="111">
        <f t="shared" si="23"/>
        <v>43431.767759754948</v>
      </c>
      <c r="AA39" s="112">
        <v>30</v>
      </c>
      <c r="AB39" s="113">
        <v>10.9</v>
      </c>
      <c r="AC39" s="113">
        <v>2.0375660179609303E-2</v>
      </c>
      <c r="AD39" s="113">
        <v>0</v>
      </c>
      <c r="AE39" s="114">
        <v>171612</v>
      </c>
      <c r="AF39" s="114">
        <v>0</v>
      </c>
      <c r="AG39" s="114">
        <v>0</v>
      </c>
      <c r="AH39" s="114">
        <v>171612</v>
      </c>
      <c r="AI39" s="114">
        <v>0</v>
      </c>
      <c r="AJ39" s="114">
        <v>9714</v>
      </c>
      <c r="AK39" s="114">
        <v>181326</v>
      </c>
      <c r="AL39" s="114">
        <v>0</v>
      </c>
      <c r="AM39" s="114">
        <v>0</v>
      </c>
      <c r="AN39" s="114">
        <v>0</v>
      </c>
      <c r="AO39" s="114">
        <v>0</v>
      </c>
      <c r="AP39" s="115">
        <v>181326</v>
      </c>
      <c r="AR39" s="112">
        <v>30</v>
      </c>
      <c r="AS39" s="113">
        <v>0</v>
      </c>
      <c r="AT39" s="114">
        <v>0</v>
      </c>
      <c r="AU39" s="114">
        <v>0</v>
      </c>
      <c r="AV39" s="114">
        <v>0</v>
      </c>
      <c r="AW39" s="115">
        <v>0</v>
      </c>
      <c r="AY39" s="177"/>
      <c r="BA39" s="116">
        <v>30</v>
      </c>
      <c r="BB39" s="117">
        <v>30</v>
      </c>
      <c r="BC39" s="118" t="s">
        <v>123</v>
      </c>
      <c r="BD39" s="119">
        <f t="shared" si="4"/>
        <v>171612</v>
      </c>
      <c r="BE39" s="120">
        <v>157791</v>
      </c>
      <c r="BF39" s="43">
        <f t="shared" si="24"/>
        <v>13821</v>
      </c>
      <c r="BG39" s="109">
        <v>6489.25</v>
      </c>
      <c r="BH39" s="109">
        <v>0</v>
      </c>
      <c r="BI39" s="109">
        <v>12466</v>
      </c>
      <c r="BJ39" s="109">
        <v>849.25</v>
      </c>
      <c r="BK39" s="109">
        <v>0</v>
      </c>
      <c r="BL39" s="109">
        <f t="shared" si="25"/>
        <v>92.267759754944564</v>
      </c>
      <c r="BM39" s="120">
        <f t="shared" si="26"/>
        <v>33717.767759754948</v>
      </c>
      <c r="BN39" s="122">
        <f t="shared" si="27"/>
        <v>11414.650000268944</v>
      </c>
      <c r="BZ39" s="109"/>
      <c r="CA39" s="112">
        <v>30</v>
      </c>
      <c r="CB39" s="105" t="s">
        <v>123</v>
      </c>
      <c r="CC39" s="107">
        <v>0</v>
      </c>
      <c r="CD39" s="107">
        <v>0</v>
      </c>
      <c r="CE39" s="107">
        <v>0</v>
      </c>
      <c r="CF39" s="107">
        <v>0</v>
      </c>
      <c r="CG39" s="123">
        <f t="shared" si="5"/>
        <v>0</v>
      </c>
      <c r="CH39" s="107">
        <v>0</v>
      </c>
      <c r="CI39" s="107">
        <v>0</v>
      </c>
      <c r="CJ39" s="107">
        <v>0</v>
      </c>
      <c r="CK39" s="123">
        <f t="shared" si="6"/>
        <v>0</v>
      </c>
      <c r="CL39" s="124">
        <f t="shared" si="7"/>
        <v>0</v>
      </c>
      <c r="CM39" s="109"/>
      <c r="CN39" s="124">
        <f t="shared" si="8"/>
        <v>0</v>
      </c>
      <c r="CO39" s="109"/>
      <c r="CP39" s="110">
        <f t="shared" si="9"/>
        <v>13821</v>
      </c>
      <c r="CQ39" s="107">
        <f t="shared" si="10"/>
        <v>13821</v>
      </c>
      <c r="CR39" s="107">
        <f t="shared" si="11"/>
        <v>0</v>
      </c>
      <c r="CS39" s="123">
        <v>92.267759754944564</v>
      </c>
      <c r="CT39" s="124">
        <f t="shared" si="12"/>
        <v>92.267759754944564</v>
      </c>
      <c r="CU39" s="109"/>
      <c r="CV39" s="125">
        <v>0</v>
      </c>
      <c r="CW39" s="107"/>
      <c r="CX39" s="107"/>
      <c r="CY39" s="107"/>
      <c r="CZ39" s="123"/>
    </row>
    <row r="40" spans="1:104" s="43" customFormat="1" ht="12.75" x14ac:dyDescent="0.2">
      <c r="A40" s="103">
        <v>31</v>
      </c>
      <c r="B40" s="104">
        <v>31</v>
      </c>
      <c r="C40" s="105" t="s">
        <v>124</v>
      </c>
      <c r="D40" s="106">
        <f t="shared" si="13"/>
        <v>133.48000000000002</v>
      </c>
      <c r="E40" s="107">
        <f t="shared" si="0"/>
        <v>1879788</v>
      </c>
      <c r="F40" s="107">
        <f t="shared" si="14"/>
        <v>0</v>
      </c>
      <c r="G40" s="107">
        <f t="shared" si="1"/>
        <v>115663</v>
      </c>
      <c r="H40" s="108">
        <f t="shared" si="15"/>
        <v>1995451</v>
      </c>
      <c r="I40" s="109"/>
      <c r="J40" s="110">
        <f t="shared" si="16"/>
        <v>310.72651449833518</v>
      </c>
      <c r="K40" s="107">
        <f t="shared" si="2"/>
        <v>2.0675439517485422E-3</v>
      </c>
      <c r="L40" s="107">
        <f t="shared" si="17"/>
        <v>115663</v>
      </c>
      <c r="M40" s="108">
        <f t="shared" si="18"/>
        <v>115973.72651449834</v>
      </c>
      <c r="N40" s="109"/>
      <c r="O40" s="111">
        <f t="shared" si="3"/>
        <v>1879477.2734855018</v>
      </c>
      <c r="P40" s="109"/>
      <c r="Q40" s="110">
        <f t="shared" si="19"/>
        <v>60047</v>
      </c>
      <c r="R40" s="107">
        <f t="shared" si="20"/>
        <v>310.72651449833518</v>
      </c>
      <c r="S40" s="107">
        <f t="shared" si="21"/>
        <v>119164</v>
      </c>
      <c r="T40" s="108">
        <f t="shared" si="22"/>
        <v>176020.72651449832</v>
      </c>
      <c r="U40" s="109"/>
      <c r="V40" s="111">
        <f t="shared" si="23"/>
        <v>325997.74321123899</v>
      </c>
      <c r="AA40" s="112">
        <v>31</v>
      </c>
      <c r="AB40" s="113">
        <v>133.48000000000002</v>
      </c>
      <c r="AC40" s="113">
        <v>3.798780638313666E-2</v>
      </c>
      <c r="AD40" s="113">
        <v>0</v>
      </c>
      <c r="AE40" s="114">
        <v>1879788</v>
      </c>
      <c r="AF40" s="114">
        <v>0</v>
      </c>
      <c r="AG40" s="114">
        <v>0</v>
      </c>
      <c r="AH40" s="114">
        <v>1879788</v>
      </c>
      <c r="AI40" s="114">
        <v>0</v>
      </c>
      <c r="AJ40" s="114">
        <v>115663</v>
      </c>
      <c r="AK40" s="114">
        <v>1995451</v>
      </c>
      <c r="AL40" s="114">
        <v>56546</v>
      </c>
      <c r="AM40" s="114">
        <v>0</v>
      </c>
      <c r="AN40" s="114">
        <v>3501</v>
      </c>
      <c r="AO40" s="114">
        <v>60047</v>
      </c>
      <c r="AP40" s="115">
        <v>2055498</v>
      </c>
      <c r="AR40" s="112">
        <v>31</v>
      </c>
      <c r="AS40" s="113">
        <v>0</v>
      </c>
      <c r="AT40" s="114">
        <v>0</v>
      </c>
      <c r="AU40" s="114">
        <v>0</v>
      </c>
      <c r="AV40" s="114">
        <v>0</v>
      </c>
      <c r="AW40" s="115">
        <v>0</v>
      </c>
      <c r="AY40" s="177"/>
      <c r="BA40" s="116">
        <v>31</v>
      </c>
      <c r="BB40" s="117">
        <v>31</v>
      </c>
      <c r="BC40" s="118" t="s">
        <v>124</v>
      </c>
      <c r="BD40" s="119">
        <f t="shared" si="4"/>
        <v>1879788</v>
      </c>
      <c r="BE40" s="120">
        <v>2278235</v>
      </c>
      <c r="BF40" s="43">
        <f t="shared" si="24"/>
        <v>0</v>
      </c>
      <c r="BG40" s="109">
        <v>26637.25</v>
      </c>
      <c r="BH40" s="109">
        <v>0</v>
      </c>
      <c r="BI40" s="109">
        <v>4168.75</v>
      </c>
      <c r="BJ40" s="109">
        <v>49890.75</v>
      </c>
      <c r="BK40" s="109">
        <v>69212.25</v>
      </c>
      <c r="BL40" s="109">
        <f t="shared" si="25"/>
        <v>378.74321123896516</v>
      </c>
      <c r="BM40" s="120">
        <f t="shared" si="26"/>
        <v>150287.74321123897</v>
      </c>
      <c r="BN40" s="122">
        <f t="shared" si="27"/>
        <v>310.72651449833518</v>
      </c>
      <c r="BZ40" s="109"/>
      <c r="CA40" s="112">
        <v>31</v>
      </c>
      <c r="CB40" s="105" t="s">
        <v>124</v>
      </c>
      <c r="CC40" s="107">
        <v>0</v>
      </c>
      <c r="CD40" s="107">
        <v>0</v>
      </c>
      <c r="CE40" s="107">
        <v>0</v>
      </c>
      <c r="CF40" s="107">
        <v>0</v>
      </c>
      <c r="CG40" s="123">
        <f t="shared" si="5"/>
        <v>0</v>
      </c>
      <c r="CH40" s="107">
        <v>0</v>
      </c>
      <c r="CI40" s="107">
        <v>0</v>
      </c>
      <c r="CJ40" s="107">
        <v>0</v>
      </c>
      <c r="CK40" s="123">
        <f t="shared" si="6"/>
        <v>0</v>
      </c>
      <c r="CL40" s="124">
        <f t="shared" si="7"/>
        <v>0</v>
      </c>
      <c r="CM40" s="109"/>
      <c r="CN40" s="124">
        <f t="shared" si="8"/>
        <v>0</v>
      </c>
      <c r="CO40" s="109"/>
      <c r="CP40" s="110">
        <f t="shared" si="9"/>
        <v>0</v>
      </c>
      <c r="CQ40" s="107">
        <f t="shared" si="10"/>
        <v>0</v>
      </c>
      <c r="CR40" s="107">
        <f t="shared" si="11"/>
        <v>0</v>
      </c>
      <c r="CS40" s="123">
        <v>378.74321123896516</v>
      </c>
      <c r="CT40" s="124">
        <f t="shared" si="12"/>
        <v>378.74321123896516</v>
      </c>
      <c r="CU40" s="109"/>
      <c r="CV40" s="125">
        <v>0</v>
      </c>
      <c r="CW40" s="107"/>
      <c r="CX40" s="107"/>
      <c r="CY40" s="107"/>
      <c r="CZ40" s="123"/>
    </row>
    <row r="41" spans="1:104" s="43" customFormat="1" ht="12.75" x14ac:dyDescent="0.2">
      <c r="A41" s="103">
        <v>32</v>
      </c>
      <c r="B41" s="104">
        <v>32</v>
      </c>
      <c r="C41" s="105" t="s">
        <v>125</v>
      </c>
      <c r="D41" s="106">
        <f t="shared" si="13"/>
        <v>0</v>
      </c>
      <c r="E41" s="107">
        <f t="shared" si="0"/>
        <v>0</v>
      </c>
      <c r="F41" s="107">
        <f t="shared" si="14"/>
        <v>0</v>
      </c>
      <c r="G41" s="107">
        <f t="shared" si="1"/>
        <v>0</v>
      </c>
      <c r="H41" s="108">
        <f t="shared" si="15"/>
        <v>0</v>
      </c>
      <c r="I41" s="109"/>
      <c r="J41" s="110">
        <f t="shared" si="16"/>
        <v>0</v>
      </c>
      <c r="K41" s="107" t="str">
        <f t="shared" si="2"/>
        <v/>
      </c>
      <c r="L41" s="107">
        <f t="shared" si="17"/>
        <v>0</v>
      </c>
      <c r="M41" s="108">
        <f t="shared" si="18"/>
        <v>0</v>
      </c>
      <c r="N41" s="109"/>
      <c r="O41" s="111">
        <f t="shared" si="3"/>
        <v>0</v>
      </c>
      <c r="P41" s="109"/>
      <c r="Q41" s="110">
        <f t="shared" si="19"/>
        <v>0</v>
      </c>
      <c r="R41" s="107">
        <f t="shared" si="20"/>
        <v>0</v>
      </c>
      <c r="S41" s="107">
        <f t="shared" si="21"/>
        <v>0</v>
      </c>
      <c r="T41" s="108">
        <f t="shared" si="22"/>
        <v>0</v>
      </c>
      <c r="U41" s="109"/>
      <c r="V41" s="111">
        <f t="shared" si="23"/>
        <v>0</v>
      </c>
      <c r="AA41" s="112">
        <v>32</v>
      </c>
      <c r="AB41" s="113"/>
      <c r="AC41" s="113"/>
      <c r="AD41" s="113"/>
      <c r="AE41" s="114"/>
      <c r="AF41" s="114"/>
      <c r="AG41" s="114"/>
      <c r="AH41" s="114"/>
      <c r="AI41" s="114"/>
      <c r="AJ41" s="114"/>
      <c r="AK41" s="114"/>
      <c r="AL41" s="114"/>
      <c r="AM41" s="114"/>
      <c r="AN41" s="114"/>
      <c r="AO41" s="114"/>
      <c r="AP41" s="115"/>
      <c r="AR41" s="112">
        <v>32</v>
      </c>
      <c r="AS41" s="113"/>
      <c r="AT41" s="114"/>
      <c r="AU41" s="114"/>
      <c r="AV41" s="114"/>
      <c r="AW41" s="115"/>
      <c r="AY41" s="177"/>
      <c r="BA41" s="116">
        <v>32</v>
      </c>
      <c r="BB41" s="117">
        <v>32</v>
      </c>
      <c r="BC41" s="118" t="s">
        <v>125</v>
      </c>
      <c r="BD41" s="119">
        <f t="shared" si="4"/>
        <v>0</v>
      </c>
      <c r="BE41" s="120">
        <v>0</v>
      </c>
      <c r="BF41" s="43">
        <f t="shared" si="24"/>
        <v>0</v>
      </c>
      <c r="BG41" s="109">
        <v>0</v>
      </c>
      <c r="BH41" s="109">
        <v>0</v>
      </c>
      <c r="BI41" s="109">
        <v>0</v>
      </c>
      <c r="BJ41" s="109">
        <v>0</v>
      </c>
      <c r="BK41" s="109">
        <v>0</v>
      </c>
      <c r="BL41" s="109">
        <f t="shared" si="25"/>
        <v>0</v>
      </c>
      <c r="BM41" s="120">
        <f t="shared" si="26"/>
        <v>0</v>
      </c>
      <c r="BN41" s="122">
        <f t="shared" si="27"/>
        <v>0</v>
      </c>
      <c r="BZ41" s="109"/>
      <c r="CA41" s="112">
        <v>32</v>
      </c>
      <c r="CB41" s="105" t="s">
        <v>125</v>
      </c>
      <c r="CC41" s="107">
        <v>0</v>
      </c>
      <c r="CD41" s="107">
        <v>0</v>
      </c>
      <c r="CE41" s="107">
        <v>0</v>
      </c>
      <c r="CF41" s="107">
        <v>0</v>
      </c>
      <c r="CG41" s="123">
        <f t="shared" si="5"/>
        <v>0</v>
      </c>
      <c r="CH41" s="107">
        <v>0</v>
      </c>
      <c r="CI41" s="107">
        <v>0</v>
      </c>
      <c r="CJ41" s="107">
        <v>0</v>
      </c>
      <c r="CK41" s="123">
        <f t="shared" si="6"/>
        <v>0</v>
      </c>
      <c r="CL41" s="124">
        <f t="shared" si="7"/>
        <v>0</v>
      </c>
      <c r="CM41" s="109"/>
      <c r="CN41" s="124">
        <f t="shared" si="8"/>
        <v>0</v>
      </c>
      <c r="CO41" s="109"/>
      <c r="CP41" s="110">
        <f t="shared" si="9"/>
        <v>0</v>
      </c>
      <c r="CQ41" s="107">
        <f t="shared" si="10"/>
        <v>0</v>
      </c>
      <c r="CR41" s="107">
        <f t="shared" si="11"/>
        <v>0</v>
      </c>
      <c r="CS41" s="123">
        <v>0</v>
      </c>
      <c r="CT41" s="124">
        <f t="shared" si="12"/>
        <v>0</v>
      </c>
      <c r="CU41" s="109"/>
      <c r="CV41" s="125">
        <v>0</v>
      </c>
      <c r="CW41" s="107"/>
      <c r="CX41" s="107"/>
      <c r="CY41" s="107"/>
      <c r="CZ41" s="123"/>
    </row>
    <row r="42" spans="1:104" s="43" customFormat="1" ht="12.75" x14ac:dyDescent="0.2">
      <c r="A42" s="103">
        <v>33</v>
      </c>
      <c r="B42" s="104">
        <v>33</v>
      </c>
      <c r="C42" s="105" t="s">
        <v>126</v>
      </c>
      <c r="D42" s="106">
        <f t="shared" si="13"/>
        <v>0</v>
      </c>
      <c r="E42" s="107">
        <f t="shared" si="0"/>
        <v>0</v>
      </c>
      <c r="F42" s="107">
        <f t="shared" si="14"/>
        <v>0</v>
      </c>
      <c r="G42" s="107">
        <f t="shared" si="1"/>
        <v>0</v>
      </c>
      <c r="H42" s="108">
        <f t="shared" si="15"/>
        <v>0</v>
      </c>
      <c r="I42" s="109"/>
      <c r="J42" s="110">
        <f t="shared" si="16"/>
        <v>0</v>
      </c>
      <c r="K42" s="107" t="str">
        <f t="shared" si="2"/>
        <v/>
      </c>
      <c r="L42" s="107">
        <f t="shared" si="17"/>
        <v>0</v>
      </c>
      <c r="M42" s="108">
        <f t="shared" si="18"/>
        <v>0</v>
      </c>
      <c r="N42" s="109"/>
      <c r="O42" s="111">
        <f t="shared" si="3"/>
        <v>0</v>
      </c>
      <c r="P42" s="109"/>
      <c r="Q42" s="110">
        <f t="shared" si="19"/>
        <v>0</v>
      </c>
      <c r="R42" s="107">
        <f t="shared" si="20"/>
        <v>0</v>
      </c>
      <c r="S42" s="107">
        <f t="shared" si="21"/>
        <v>0</v>
      </c>
      <c r="T42" s="108">
        <f t="shared" si="22"/>
        <v>0</v>
      </c>
      <c r="U42" s="109"/>
      <c r="V42" s="111">
        <f t="shared" si="23"/>
        <v>0</v>
      </c>
      <c r="AA42" s="112">
        <v>33</v>
      </c>
      <c r="AB42" s="113"/>
      <c r="AC42" s="113"/>
      <c r="AD42" s="113"/>
      <c r="AE42" s="114"/>
      <c r="AF42" s="114"/>
      <c r="AG42" s="114"/>
      <c r="AH42" s="114"/>
      <c r="AI42" s="114"/>
      <c r="AJ42" s="114"/>
      <c r="AK42" s="114"/>
      <c r="AL42" s="114"/>
      <c r="AM42" s="114"/>
      <c r="AN42" s="114"/>
      <c r="AO42" s="114"/>
      <c r="AP42" s="115"/>
      <c r="AR42" s="112">
        <v>33</v>
      </c>
      <c r="AS42" s="113"/>
      <c r="AT42" s="114"/>
      <c r="AU42" s="114"/>
      <c r="AV42" s="114"/>
      <c r="AW42" s="115"/>
      <c r="AY42" s="177"/>
      <c r="BA42" s="116">
        <v>33</v>
      </c>
      <c r="BB42" s="117">
        <v>33</v>
      </c>
      <c r="BC42" s="118" t="s">
        <v>126</v>
      </c>
      <c r="BD42" s="119">
        <f t="shared" si="4"/>
        <v>0</v>
      </c>
      <c r="BE42" s="120">
        <v>0</v>
      </c>
      <c r="BF42" s="43">
        <f t="shared" si="24"/>
        <v>0</v>
      </c>
      <c r="BG42" s="109">
        <v>0</v>
      </c>
      <c r="BH42" s="109">
        <v>0</v>
      </c>
      <c r="BI42" s="109">
        <v>0</v>
      </c>
      <c r="BJ42" s="109">
        <v>0</v>
      </c>
      <c r="BK42" s="109">
        <v>0</v>
      </c>
      <c r="BL42" s="109">
        <f t="shared" si="25"/>
        <v>0</v>
      </c>
      <c r="BM42" s="120">
        <f t="shared" si="26"/>
        <v>0</v>
      </c>
      <c r="BN42" s="122">
        <f t="shared" si="27"/>
        <v>0</v>
      </c>
      <c r="BZ42" s="109"/>
      <c r="CA42" s="112">
        <v>33</v>
      </c>
      <c r="CB42" s="105" t="s">
        <v>126</v>
      </c>
      <c r="CC42" s="107">
        <v>0</v>
      </c>
      <c r="CD42" s="107">
        <v>0</v>
      </c>
      <c r="CE42" s="107">
        <v>0</v>
      </c>
      <c r="CF42" s="107">
        <v>0</v>
      </c>
      <c r="CG42" s="123">
        <f t="shared" si="5"/>
        <v>0</v>
      </c>
      <c r="CH42" s="107">
        <v>0</v>
      </c>
      <c r="CI42" s="107">
        <v>0</v>
      </c>
      <c r="CJ42" s="107">
        <v>0</v>
      </c>
      <c r="CK42" s="123">
        <f t="shared" si="6"/>
        <v>0</v>
      </c>
      <c r="CL42" s="124">
        <f t="shared" si="7"/>
        <v>0</v>
      </c>
      <c r="CM42" s="109"/>
      <c r="CN42" s="124">
        <f t="shared" si="8"/>
        <v>0</v>
      </c>
      <c r="CO42" s="109"/>
      <c r="CP42" s="110">
        <f t="shared" si="9"/>
        <v>0</v>
      </c>
      <c r="CQ42" s="107">
        <f t="shared" si="10"/>
        <v>0</v>
      </c>
      <c r="CR42" s="107">
        <f t="shared" si="11"/>
        <v>0</v>
      </c>
      <c r="CS42" s="123">
        <v>0</v>
      </c>
      <c r="CT42" s="124">
        <f t="shared" si="12"/>
        <v>0</v>
      </c>
      <c r="CU42" s="109"/>
      <c r="CV42" s="125">
        <v>0</v>
      </c>
      <c r="CW42" s="107"/>
      <c r="CX42" s="107"/>
      <c r="CY42" s="107"/>
      <c r="CZ42" s="123"/>
    </row>
    <row r="43" spans="1:104" s="43" customFormat="1" ht="12.75" x14ac:dyDescent="0.2">
      <c r="A43" s="103">
        <v>34</v>
      </c>
      <c r="B43" s="104">
        <v>34</v>
      </c>
      <c r="C43" s="105" t="s">
        <v>127</v>
      </c>
      <c r="D43" s="106">
        <f t="shared" si="13"/>
        <v>0</v>
      </c>
      <c r="E43" s="107">
        <f t="shared" si="0"/>
        <v>0</v>
      </c>
      <c r="F43" s="107">
        <f t="shared" si="14"/>
        <v>0</v>
      </c>
      <c r="G43" s="107">
        <f t="shared" si="1"/>
        <v>0</v>
      </c>
      <c r="H43" s="108">
        <f t="shared" si="15"/>
        <v>0</v>
      </c>
      <c r="I43" s="109"/>
      <c r="J43" s="110">
        <f t="shared" si="16"/>
        <v>0</v>
      </c>
      <c r="K43" s="107" t="str">
        <f t="shared" si="2"/>
        <v/>
      </c>
      <c r="L43" s="107">
        <f t="shared" si="17"/>
        <v>0</v>
      </c>
      <c r="M43" s="108">
        <f t="shared" si="18"/>
        <v>0</v>
      </c>
      <c r="N43" s="109"/>
      <c r="O43" s="111">
        <f t="shared" si="3"/>
        <v>0</v>
      </c>
      <c r="P43" s="109"/>
      <c r="Q43" s="110">
        <f t="shared" si="19"/>
        <v>0</v>
      </c>
      <c r="R43" s="107">
        <f t="shared" si="20"/>
        <v>0</v>
      </c>
      <c r="S43" s="107">
        <f t="shared" si="21"/>
        <v>0</v>
      </c>
      <c r="T43" s="108">
        <f t="shared" si="22"/>
        <v>0</v>
      </c>
      <c r="U43" s="109"/>
      <c r="V43" s="111">
        <f t="shared" si="23"/>
        <v>0</v>
      </c>
      <c r="AA43" s="112">
        <v>34</v>
      </c>
      <c r="AB43" s="113"/>
      <c r="AC43" s="113"/>
      <c r="AD43" s="113"/>
      <c r="AE43" s="114"/>
      <c r="AF43" s="114"/>
      <c r="AG43" s="114"/>
      <c r="AH43" s="114"/>
      <c r="AI43" s="114"/>
      <c r="AJ43" s="114"/>
      <c r="AK43" s="114"/>
      <c r="AL43" s="114"/>
      <c r="AM43" s="114"/>
      <c r="AN43" s="114"/>
      <c r="AO43" s="114"/>
      <c r="AP43" s="115"/>
      <c r="AR43" s="112">
        <v>34</v>
      </c>
      <c r="AS43" s="113"/>
      <c r="AT43" s="114"/>
      <c r="AU43" s="114"/>
      <c r="AV43" s="114"/>
      <c r="AW43" s="115"/>
      <c r="AY43" s="177"/>
      <c r="BA43" s="116">
        <v>34</v>
      </c>
      <c r="BB43" s="117">
        <v>34</v>
      </c>
      <c r="BC43" s="118" t="s">
        <v>127</v>
      </c>
      <c r="BD43" s="119">
        <f t="shared" si="4"/>
        <v>0</v>
      </c>
      <c r="BE43" s="120">
        <v>0</v>
      </c>
      <c r="BF43" s="43">
        <f t="shared" si="24"/>
        <v>0</v>
      </c>
      <c r="BG43" s="109">
        <v>0</v>
      </c>
      <c r="BH43" s="109">
        <v>0</v>
      </c>
      <c r="BI43" s="109">
        <v>0</v>
      </c>
      <c r="BJ43" s="109">
        <v>0</v>
      </c>
      <c r="BK43" s="109">
        <v>0</v>
      </c>
      <c r="BL43" s="109">
        <f t="shared" si="25"/>
        <v>0</v>
      </c>
      <c r="BM43" s="120">
        <f t="shared" si="26"/>
        <v>0</v>
      </c>
      <c r="BN43" s="122">
        <f t="shared" si="27"/>
        <v>0</v>
      </c>
      <c r="BZ43" s="109"/>
      <c r="CA43" s="112">
        <v>34</v>
      </c>
      <c r="CB43" s="105" t="s">
        <v>127</v>
      </c>
      <c r="CC43" s="107">
        <v>0</v>
      </c>
      <c r="CD43" s="107">
        <v>0</v>
      </c>
      <c r="CE43" s="107">
        <v>0</v>
      </c>
      <c r="CF43" s="107">
        <v>0</v>
      </c>
      <c r="CG43" s="123">
        <f t="shared" si="5"/>
        <v>0</v>
      </c>
      <c r="CH43" s="107">
        <v>0</v>
      </c>
      <c r="CI43" s="107">
        <v>0</v>
      </c>
      <c r="CJ43" s="107">
        <v>0</v>
      </c>
      <c r="CK43" s="123">
        <f t="shared" si="6"/>
        <v>0</v>
      </c>
      <c r="CL43" s="124">
        <f t="shared" si="7"/>
        <v>0</v>
      </c>
      <c r="CM43" s="109"/>
      <c r="CN43" s="124">
        <f t="shared" si="8"/>
        <v>0</v>
      </c>
      <c r="CO43" s="109"/>
      <c r="CP43" s="110">
        <f t="shared" si="9"/>
        <v>0</v>
      </c>
      <c r="CQ43" s="107">
        <f t="shared" si="10"/>
        <v>0</v>
      </c>
      <c r="CR43" s="107">
        <f t="shared" si="11"/>
        <v>0</v>
      </c>
      <c r="CS43" s="123">
        <v>0</v>
      </c>
      <c r="CT43" s="124">
        <f t="shared" si="12"/>
        <v>0</v>
      </c>
      <c r="CU43" s="109"/>
      <c r="CV43" s="125">
        <v>0</v>
      </c>
      <c r="CW43" s="107"/>
      <c r="CX43" s="107"/>
      <c r="CY43" s="107"/>
      <c r="CZ43" s="123"/>
    </row>
    <row r="44" spans="1:104" s="43" customFormat="1" ht="12.75" x14ac:dyDescent="0.2">
      <c r="A44" s="103">
        <v>35</v>
      </c>
      <c r="B44" s="104">
        <v>35</v>
      </c>
      <c r="C44" s="105" t="s">
        <v>128</v>
      </c>
      <c r="D44" s="106">
        <f t="shared" si="13"/>
        <v>10580.870000000006</v>
      </c>
      <c r="E44" s="107">
        <f t="shared" si="0"/>
        <v>174362606</v>
      </c>
      <c r="F44" s="107">
        <f t="shared" si="14"/>
        <v>326645</v>
      </c>
      <c r="G44" s="107">
        <f t="shared" si="1"/>
        <v>9352042</v>
      </c>
      <c r="H44" s="108">
        <f t="shared" si="15"/>
        <v>184041293</v>
      </c>
      <c r="I44" s="109"/>
      <c r="J44" s="110">
        <f t="shared" si="16"/>
        <v>8681097.9770104364</v>
      </c>
      <c r="K44" s="107">
        <f t="shared" si="2"/>
        <v>0.28383045879194008</v>
      </c>
      <c r="L44" s="107">
        <f t="shared" si="17"/>
        <v>9352042</v>
      </c>
      <c r="M44" s="108">
        <f t="shared" si="18"/>
        <v>18033139.977010436</v>
      </c>
      <c r="N44" s="109"/>
      <c r="O44" s="111">
        <f t="shared" si="3"/>
        <v>166008153.02298957</v>
      </c>
      <c r="P44" s="109"/>
      <c r="Q44" s="110">
        <f t="shared" si="19"/>
        <v>1734718</v>
      </c>
      <c r="R44" s="107">
        <f t="shared" si="20"/>
        <v>8681097.9770104364</v>
      </c>
      <c r="S44" s="107">
        <f t="shared" si="21"/>
        <v>9442085</v>
      </c>
      <c r="T44" s="108">
        <f t="shared" si="22"/>
        <v>19767857.977010436</v>
      </c>
      <c r="U44" s="109"/>
      <c r="V44" s="111">
        <f t="shared" si="23"/>
        <v>41672265.213075295</v>
      </c>
      <c r="AA44" s="112">
        <v>35</v>
      </c>
      <c r="AB44" s="113">
        <v>10580.870000000006</v>
      </c>
      <c r="AC44" s="113">
        <v>6.856037445777436</v>
      </c>
      <c r="AD44" s="113">
        <v>484.48999999999995</v>
      </c>
      <c r="AE44" s="114">
        <v>174377187</v>
      </c>
      <c r="AF44" s="114">
        <v>0</v>
      </c>
      <c r="AG44" s="114">
        <v>0</v>
      </c>
      <c r="AH44" s="114">
        <v>174377187</v>
      </c>
      <c r="AI44" s="114">
        <v>326645</v>
      </c>
      <c r="AJ44" s="114">
        <v>9352814</v>
      </c>
      <c r="AK44" s="114">
        <v>184056646</v>
      </c>
      <c r="AL44" s="114">
        <v>1639731</v>
      </c>
      <c r="AM44" s="114">
        <v>4944</v>
      </c>
      <c r="AN44" s="114">
        <v>90043</v>
      </c>
      <c r="AO44" s="114">
        <v>1734718</v>
      </c>
      <c r="AP44" s="115">
        <v>185791364</v>
      </c>
      <c r="AR44" s="112">
        <v>35</v>
      </c>
      <c r="AS44" s="113">
        <v>0</v>
      </c>
      <c r="AT44" s="114">
        <v>0</v>
      </c>
      <c r="AU44" s="114">
        <v>0</v>
      </c>
      <c r="AV44" s="114">
        <v>0</v>
      </c>
      <c r="AW44" s="115">
        <v>0</v>
      </c>
      <c r="AY44" s="177"/>
      <c r="BA44" s="116">
        <v>35</v>
      </c>
      <c r="BB44" s="117">
        <v>35</v>
      </c>
      <c r="BC44" s="118" t="s">
        <v>128</v>
      </c>
      <c r="BD44" s="119">
        <f t="shared" si="4"/>
        <v>174362606</v>
      </c>
      <c r="BE44" s="120">
        <v>163844536</v>
      </c>
      <c r="BF44" s="109">
        <f t="shared" si="24"/>
        <v>10518070</v>
      </c>
      <c r="BG44" s="109">
        <v>5130177</v>
      </c>
      <c r="BH44" s="109">
        <v>2163422</v>
      </c>
      <c r="BI44" s="109">
        <v>4057026.75</v>
      </c>
      <c r="BJ44" s="109">
        <v>3588035.5</v>
      </c>
      <c r="BK44" s="109">
        <v>5065491</v>
      </c>
      <c r="BL44" s="109">
        <f t="shared" si="25"/>
        <v>63282.963075293228</v>
      </c>
      <c r="BM44" s="120">
        <f t="shared" si="26"/>
        <v>30585505.213075295</v>
      </c>
      <c r="BN44" s="122">
        <f t="shared" si="27"/>
        <v>8681097.9770104364</v>
      </c>
      <c r="BZ44" s="109"/>
      <c r="CA44" s="112">
        <v>35</v>
      </c>
      <c r="CB44" s="105" t="s">
        <v>128</v>
      </c>
      <c r="CC44" s="107">
        <v>-2.4199999999982538</v>
      </c>
      <c r="CD44" s="107">
        <v>-14581</v>
      </c>
      <c r="CE44" s="107">
        <v>0</v>
      </c>
      <c r="CF44" s="107">
        <v>-772</v>
      </c>
      <c r="CG44" s="123">
        <f t="shared" si="5"/>
        <v>-15353</v>
      </c>
      <c r="CH44" s="107">
        <v>0</v>
      </c>
      <c r="CI44" s="107">
        <v>0</v>
      </c>
      <c r="CJ44" s="107">
        <v>0</v>
      </c>
      <c r="CK44" s="123">
        <f t="shared" si="6"/>
        <v>0</v>
      </c>
      <c r="CL44" s="126">
        <f t="shared" si="7"/>
        <v>-15353</v>
      </c>
      <c r="CM44" s="109"/>
      <c r="CN44" s="126">
        <f t="shared" si="8"/>
        <v>-772</v>
      </c>
      <c r="CO44" s="109"/>
      <c r="CP44" s="110">
        <f t="shared" si="9"/>
        <v>10518070</v>
      </c>
      <c r="CQ44" s="107">
        <f t="shared" si="10"/>
        <v>10532651</v>
      </c>
      <c r="CR44" s="107">
        <f t="shared" si="11"/>
        <v>-14581</v>
      </c>
      <c r="CS44" s="123">
        <v>63282.963075293228</v>
      </c>
      <c r="CT44" s="124">
        <f t="shared" si="12"/>
        <v>63282.963075293228</v>
      </c>
      <c r="CU44" s="109"/>
      <c r="CV44" s="125">
        <v>0</v>
      </c>
      <c r="CW44" s="107"/>
      <c r="CX44" s="107"/>
      <c r="CY44" s="107"/>
      <c r="CZ44" s="123"/>
    </row>
    <row r="45" spans="1:104" s="43" customFormat="1" ht="12.75" x14ac:dyDescent="0.2">
      <c r="A45" s="103">
        <v>36</v>
      </c>
      <c r="B45" s="104">
        <v>36</v>
      </c>
      <c r="C45" s="105" t="s">
        <v>129</v>
      </c>
      <c r="D45" s="106">
        <f t="shared" si="13"/>
        <v>146.69999999999999</v>
      </c>
      <c r="E45" s="107">
        <f t="shared" si="0"/>
        <v>2108249</v>
      </c>
      <c r="F45" s="107">
        <f t="shared" si="14"/>
        <v>0</v>
      </c>
      <c r="G45" s="107">
        <f t="shared" si="1"/>
        <v>126643</v>
      </c>
      <c r="H45" s="108">
        <f t="shared" si="15"/>
        <v>2234892</v>
      </c>
      <c r="I45" s="109"/>
      <c r="J45" s="110">
        <f t="shared" si="16"/>
        <v>196541.61998936362</v>
      </c>
      <c r="K45" s="107">
        <f t="shared" si="2"/>
        <v>0.39884759704550443</v>
      </c>
      <c r="L45" s="107">
        <f t="shared" si="17"/>
        <v>126643</v>
      </c>
      <c r="M45" s="108">
        <f t="shared" si="18"/>
        <v>323184.61998936359</v>
      </c>
      <c r="N45" s="109"/>
      <c r="O45" s="111">
        <f t="shared" si="3"/>
        <v>1911707.3800106365</v>
      </c>
      <c r="P45" s="109"/>
      <c r="Q45" s="110">
        <f t="shared" si="19"/>
        <v>75410</v>
      </c>
      <c r="R45" s="107">
        <f t="shared" si="20"/>
        <v>196541.61998936362</v>
      </c>
      <c r="S45" s="107">
        <f t="shared" si="21"/>
        <v>130965</v>
      </c>
      <c r="T45" s="108">
        <f t="shared" si="22"/>
        <v>398594.61998936359</v>
      </c>
      <c r="U45" s="109"/>
      <c r="V45" s="111">
        <f t="shared" si="23"/>
        <v>694826.73474294809</v>
      </c>
      <c r="AA45" s="112">
        <v>36</v>
      </c>
      <c r="AB45" s="113">
        <v>146.69999999999999</v>
      </c>
      <c r="AC45" s="113">
        <v>6.8605994877388013E-2</v>
      </c>
      <c r="AD45" s="113">
        <v>0</v>
      </c>
      <c r="AE45" s="114">
        <v>2108249</v>
      </c>
      <c r="AF45" s="114">
        <v>0</v>
      </c>
      <c r="AG45" s="114">
        <v>0</v>
      </c>
      <c r="AH45" s="114">
        <v>2108249</v>
      </c>
      <c r="AI45" s="114">
        <v>0</v>
      </c>
      <c r="AJ45" s="114">
        <v>126643</v>
      </c>
      <c r="AK45" s="114">
        <v>2234892</v>
      </c>
      <c r="AL45" s="114">
        <v>71088</v>
      </c>
      <c r="AM45" s="114">
        <v>0</v>
      </c>
      <c r="AN45" s="114">
        <v>4322</v>
      </c>
      <c r="AO45" s="114">
        <v>75410</v>
      </c>
      <c r="AP45" s="115">
        <v>2310302</v>
      </c>
      <c r="AR45" s="112">
        <v>36</v>
      </c>
      <c r="AS45" s="113">
        <v>0</v>
      </c>
      <c r="AT45" s="114">
        <v>0</v>
      </c>
      <c r="AU45" s="114">
        <v>0</v>
      </c>
      <c r="AV45" s="114">
        <v>0</v>
      </c>
      <c r="AW45" s="115">
        <v>0</v>
      </c>
      <c r="AY45" s="177"/>
      <c r="BA45" s="116">
        <v>36</v>
      </c>
      <c r="BB45" s="117">
        <v>36</v>
      </c>
      <c r="BC45" s="118" t="s">
        <v>129</v>
      </c>
      <c r="BD45" s="119">
        <f t="shared" si="4"/>
        <v>2108249</v>
      </c>
      <c r="BE45" s="120">
        <v>1869093</v>
      </c>
      <c r="BF45" s="43">
        <f t="shared" si="24"/>
        <v>239156</v>
      </c>
      <c r="BG45" s="109">
        <v>30192.5</v>
      </c>
      <c r="BH45" s="109">
        <v>99425</v>
      </c>
      <c r="BI45" s="109">
        <v>30681.5</v>
      </c>
      <c r="BJ45" s="109">
        <v>37208.75</v>
      </c>
      <c r="BK45" s="109">
        <v>55702.25</v>
      </c>
      <c r="BL45" s="109">
        <f t="shared" si="25"/>
        <v>407.73474294801417</v>
      </c>
      <c r="BM45" s="120">
        <f t="shared" si="26"/>
        <v>492773.73474294803</v>
      </c>
      <c r="BN45" s="122">
        <f t="shared" si="27"/>
        <v>196541.61998936362</v>
      </c>
      <c r="BZ45" s="109"/>
      <c r="CA45" s="112">
        <v>36</v>
      </c>
      <c r="CB45" s="105" t="s">
        <v>129</v>
      </c>
      <c r="CC45" s="107">
        <v>0</v>
      </c>
      <c r="CD45" s="107">
        <v>0</v>
      </c>
      <c r="CE45" s="107">
        <v>0</v>
      </c>
      <c r="CF45" s="107">
        <v>0</v>
      </c>
      <c r="CG45" s="123">
        <f t="shared" si="5"/>
        <v>0</v>
      </c>
      <c r="CH45" s="107">
        <v>0</v>
      </c>
      <c r="CI45" s="107">
        <v>0</v>
      </c>
      <c r="CJ45" s="107">
        <v>0</v>
      </c>
      <c r="CK45" s="123">
        <f t="shared" si="6"/>
        <v>0</v>
      </c>
      <c r="CL45" s="124">
        <f t="shared" si="7"/>
        <v>0</v>
      </c>
      <c r="CM45" s="109"/>
      <c r="CN45" s="124">
        <f t="shared" si="8"/>
        <v>0</v>
      </c>
      <c r="CO45" s="109"/>
      <c r="CP45" s="110">
        <f t="shared" si="9"/>
        <v>239156</v>
      </c>
      <c r="CQ45" s="107">
        <f t="shared" si="10"/>
        <v>239156</v>
      </c>
      <c r="CR45" s="107">
        <f t="shared" si="11"/>
        <v>0</v>
      </c>
      <c r="CS45" s="123">
        <v>407.73474294801417</v>
      </c>
      <c r="CT45" s="124">
        <f t="shared" si="12"/>
        <v>407.73474294801417</v>
      </c>
      <c r="CU45" s="109"/>
      <c r="CV45" s="125">
        <v>0</v>
      </c>
      <c r="CW45" s="107"/>
      <c r="CX45" s="107"/>
      <c r="CY45" s="107"/>
      <c r="CZ45" s="123"/>
    </row>
    <row r="46" spans="1:104" s="43" customFormat="1" ht="12.75" x14ac:dyDescent="0.2">
      <c r="A46" s="103">
        <v>37</v>
      </c>
      <c r="B46" s="104">
        <v>37</v>
      </c>
      <c r="C46" s="105" t="s">
        <v>130</v>
      </c>
      <c r="D46" s="106">
        <f t="shared" si="13"/>
        <v>0</v>
      </c>
      <c r="E46" s="107">
        <f t="shared" si="0"/>
        <v>0</v>
      </c>
      <c r="F46" s="107">
        <f t="shared" si="14"/>
        <v>0</v>
      </c>
      <c r="G46" s="107">
        <f t="shared" si="1"/>
        <v>0</v>
      </c>
      <c r="H46" s="108">
        <f t="shared" si="15"/>
        <v>0</v>
      </c>
      <c r="I46" s="109"/>
      <c r="J46" s="110">
        <f t="shared" si="16"/>
        <v>0</v>
      </c>
      <c r="K46" s="107" t="str">
        <f t="shared" si="2"/>
        <v/>
      </c>
      <c r="L46" s="107">
        <f t="shared" si="17"/>
        <v>0</v>
      </c>
      <c r="M46" s="108">
        <f t="shared" si="18"/>
        <v>0</v>
      </c>
      <c r="N46" s="109"/>
      <c r="O46" s="111">
        <f t="shared" si="3"/>
        <v>0</v>
      </c>
      <c r="P46" s="109"/>
      <c r="Q46" s="110">
        <f t="shared" si="19"/>
        <v>0</v>
      </c>
      <c r="R46" s="107">
        <f t="shared" si="20"/>
        <v>0</v>
      </c>
      <c r="S46" s="107">
        <f t="shared" si="21"/>
        <v>0</v>
      </c>
      <c r="T46" s="108">
        <f t="shared" si="22"/>
        <v>0</v>
      </c>
      <c r="U46" s="109"/>
      <c r="V46" s="111">
        <f t="shared" si="23"/>
        <v>0</v>
      </c>
      <c r="AA46" s="112">
        <v>37</v>
      </c>
      <c r="AB46" s="113"/>
      <c r="AC46" s="113"/>
      <c r="AD46" s="113"/>
      <c r="AE46" s="114"/>
      <c r="AF46" s="114"/>
      <c r="AG46" s="114"/>
      <c r="AH46" s="114"/>
      <c r="AI46" s="114"/>
      <c r="AJ46" s="114"/>
      <c r="AK46" s="114"/>
      <c r="AL46" s="114"/>
      <c r="AM46" s="114"/>
      <c r="AN46" s="114"/>
      <c r="AO46" s="114"/>
      <c r="AP46" s="115"/>
      <c r="AR46" s="112">
        <v>37</v>
      </c>
      <c r="AS46" s="113"/>
      <c r="AT46" s="114"/>
      <c r="AU46" s="114"/>
      <c r="AV46" s="114"/>
      <c r="AW46" s="115"/>
      <c r="AY46" s="177"/>
      <c r="BA46" s="116">
        <v>37</v>
      </c>
      <c r="BB46" s="117">
        <v>37</v>
      </c>
      <c r="BC46" s="118" t="s">
        <v>130</v>
      </c>
      <c r="BD46" s="119">
        <f t="shared" si="4"/>
        <v>0</v>
      </c>
      <c r="BE46" s="120">
        <v>0</v>
      </c>
      <c r="BF46" s="43">
        <f t="shared" si="24"/>
        <v>0</v>
      </c>
      <c r="BG46" s="109">
        <v>0</v>
      </c>
      <c r="BH46" s="109">
        <v>0</v>
      </c>
      <c r="BI46" s="109">
        <v>0</v>
      </c>
      <c r="BJ46" s="109">
        <v>0</v>
      </c>
      <c r="BK46" s="109">
        <v>0</v>
      </c>
      <c r="BL46" s="109">
        <f t="shared" si="25"/>
        <v>0</v>
      </c>
      <c r="BM46" s="120">
        <f t="shared" si="26"/>
        <v>0</v>
      </c>
      <c r="BN46" s="122">
        <f t="shared" si="27"/>
        <v>0</v>
      </c>
      <c r="BZ46" s="109"/>
      <c r="CA46" s="112">
        <v>37</v>
      </c>
      <c r="CB46" s="105" t="s">
        <v>130</v>
      </c>
      <c r="CC46" s="107">
        <v>0</v>
      </c>
      <c r="CD46" s="107">
        <v>0</v>
      </c>
      <c r="CE46" s="107">
        <v>0</v>
      </c>
      <c r="CF46" s="107">
        <v>0</v>
      </c>
      <c r="CG46" s="123">
        <f t="shared" si="5"/>
        <v>0</v>
      </c>
      <c r="CH46" s="107">
        <v>0</v>
      </c>
      <c r="CI46" s="107">
        <v>0</v>
      </c>
      <c r="CJ46" s="107">
        <v>0</v>
      </c>
      <c r="CK46" s="123">
        <f t="shared" si="6"/>
        <v>0</v>
      </c>
      <c r="CL46" s="124">
        <f t="shared" si="7"/>
        <v>0</v>
      </c>
      <c r="CM46" s="109"/>
      <c r="CN46" s="124">
        <f t="shared" si="8"/>
        <v>0</v>
      </c>
      <c r="CO46" s="109"/>
      <c r="CP46" s="110">
        <f t="shared" si="9"/>
        <v>0</v>
      </c>
      <c r="CQ46" s="107">
        <f t="shared" si="10"/>
        <v>0</v>
      </c>
      <c r="CR46" s="107">
        <f t="shared" si="11"/>
        <v>0</v>
      </c>
      <c r="CS46" s="123">
        <v>0</v>
      </c>
      <c r="CT46" s="124">
        <f t="shared" si="12"/>
        <v>0</v>
      </c>
      <c r="CU46" s="109"/>
      <c r="CV46" s="125">
        <v>0</v>
      </c>
      <c r="CW46" s="107"/>
      <c r="CX46" s="107"/>
      <c r="CY46" s="107"/>
      <c r="CZ46" s="123"/>
    </row>
    <row r="47" spans="1:104" s="43" customFormat="1" ht="12.75" x14ac:dyDescent="0.2">
      <c r="A47" s="103">
        <v>38</v>
      </c>
      <c r="B47" s="104">
        <v>38</v>
      </c>
      <c r="C47" s="105" t="s">
        <v>131</v>
      </c>
      <c r="D47" s="106">
        <f t="shared" si="13"/>
        <v>1</v>
      </c>
      <c r="E47" s="107">
        <f t="shared" si="0"/>
        <v>17899</v>
      </c>
      <c r="F47" s="107">
        <f t="shared" si="14"/>
        <v>0</v>
      </c>
      <c r="G47" s="107">
        <f t="shared" si="1"/>
        <v>893</v>
      </c>
      <c r="H47" s="108">
        <f t="shared" si="15"/>
        <v>18792</v>
      </c>
      <c r="I47" s="109"/>
      <c r="J47" s="110">
        <f t="shared" si="16"/>
        <v>14684.603493781418</v>
      </c>
      <c r="K47" s="107">
        <f t="shared" si="2"/>
        <v>0.8204147434930118</v>
      </c>
      <c r="L47" s="107">
        <f t="shared" si="17"/>
        <v>893</v>
      </c>
      <c r="M47" s="108">
        <f t="shared" si="18"/>
        <v>15577.603493781418</v>
      </c>
      <c r="N47" s="109"/>
      <c r="O47" s="111">
        <f t="shared" si="3"/>
        <v>3214.3965062185816</v>
      </c>
      <c r="P47" s="109"/>
      <c r="Q47" s="110">
        <f t="shared" si="19"/>
        <v>0</v>
      </c>
      <c r="R47" s="107">
        <f t="shared" si="20"/>
        <v>14684.603493781418</v>
      </c>
      <c r="S47" s="107">
        <f t="shared" si="21"/>
        <v>893</v>
      </c>
      <c r="T47" s="108">
        <f t="shared" si="22"/>
        <v>15577.603493781418</v>
      </c>
      <c r="U47" s="109"/>
      <c r="V47" s="111">
        <f t="shared" si="23"/>
        <v>18792</v>
      </c>
      <c r="AA47" s="112">
        <v>38</v>
      </c>
      <c r="AB47" s="113">
        <v>1</v>
      </c>
      <c r="AC47" s="113">
        <v>0</v>
      </c>
      <c r="AD47" s="113">
        <v>0</v>
      </c>
      <c r="AE47" s="114">
        <v>17899</v>
      </c>
      <c r="AF47" s="114">
        <v>0</v>
      </c>
      <c r="AG47" s="114">
        <v>0</v>
      </c>
      <c r="AH47" s="114">
        <v>17899</v>
      </c>
      <c r="AI47" s="114">
        <v>0</v>
      </c>
      <c r="AJ47" s="114">
        <v>893</v>
      </c>
      <c r="AK47" s="114">
        <v>18792</v>
      </c>
      <c r="AL47" s="114">
        <v>0</v>
      </c>
      <c r="AM47" s="114">
        <v>0</v>
      </c>
      <c r="AN47" s="114">
        <v>0</v>
      </c>
      <c r="AO47" s="114">
        <v>0</v>
      </c>
      <c r="AP47" s="115">
        <v>18792</v>
      </c>
      <c r="AR47" s="112">
        <v>38</v>
      </c>
      <c r="AS47" s="113">
        <v>0</v>
      </c>
      <c r="AT47" s="114">
        <v>0</v>
      </c>
      <c r="AU47" s="114">
        <v>0</v>
      </c>
      <c r="AV47" s="114">
        <v>0</v>
      </c>
      <c r="AW47" s="115">
        <v>0</v>
      </c>
      <c r="AY47" s="177"/>
      <c r="BA47" s="116">
        <v>38</v>
      </c>
      <c r="BB47" s="117">
        <v>38</v>
      </c>
      <c r="BC47" s="118" t="s">
        <v>131</v>
      </c>
      <c r="BD47" s="119">
        <f t="shared" si="4"/>
        <v>17899</v>
      </c>
      <c r="BE47" s="120">
        <v>0</v>
      </c>
      <c r="BF47" s="43">
        <f t="shared" si="24"/>
        <v>17899</v>
      </c>
      <c r="BG47" s="109">
        <v>0</v>
      </c>
      <c r="BH47" s="109">
        <v>0</v>
      </c>
      <c r="BI47" s="109">
        <v>0</v>
      </c>
      <c r="BJ47" s="109">
        <v>0</v>
      </c>
      <c r="BK47" s="109">
        <v>0</v>
      </c>
      <c r="BL47" s="109">
        <f t="shared" si="25"/>
        <v>0</v>
      </c>
      <c r="BM47" s="120">
        <f t="shared" si="26"/>
        <v>17899</v>
      </c>
      <c r="BN47" s="122">
        <f t="shared" si="27"/>
        <v>14684.603493781418</v>
      </c>
      <c r="BZ47" s="109"/>
      <c r="CA47" s="112">
        <v>38</v>
      </c>
      <c r="CB47" s="105" t="s">
        <v>131</v>
      </c>
      <c r="CC47" s="107">
        <v>0</v>
      </c>
      <c r="CD47" s="107">
        <v>0</v>
      </c>
      <c r="CE47" s="107">
        <v>0</v>
      </c>
      <c r="CF47" s="107">
        <v>0</v>
      </c>
      <c r="CG47" s="123">
        <f t="shared" si="5"/>
        <v>0</v>
      </c>
      <c r="CH47" s="107">
        <v>0</v>
      </c>
      <c r="CI47" s="107">
        <v>0</v>
      </c>
      <c r="CJ47" s="107">
        <v>0</v>
      </c>
      <c r="CK47" s="123">
        <f t="shared" si="6"/>
        <v>0</v>
      </c>
      <c r="CL47" s="124">
        <f t="shared" si="7"/>
        <v>0</v>
      </c>
      <c r="CM47" s="109"/>
      <c r="CN47" s="124">
        <f t="shared" si="8"/>
        <v>0</v>
      </c>
      <c r="CO47" s="109"/>
      <c r="CP47" s="110">
        <f t="shared" si="9"/>
        <v>17899</v>
      </c>
      <c r="CQ47" s="107">
        <f t="shared" si="10"/>
        <v>17899</v>
      </c>
      <c r="CR47" s="107">
        <f t="shared" si="11"/>
        <v>0</v>
      </c>
      <c r="CS47" s="123">
        <v>0</v>
      </c>
      <c r="CT47" s="124">
        <f t="shared" si="12"/>
        <v>0</v>
      </c>
      <c r="CU47" s="109"/>
      <c r="CV47" s="125">
        <v>0</v>
      </c>
      <c r="CW47" s="107"/>
      <c r="CX47" s="107"/>
      <c r="CY47" s="107"/>
      <c r="CZ47" s="123"/>
    </row>
    <row r="48" spans="1:104" s="43" customFormat="1" ht="12.75" x14ac:dyDescent="0.2">
      <c r="A48" s="103">
        <v>39</v>
      </c>
      <c r="B48" s="104">
        <v>39</v>
      </c>
      <c r="C48" s="105" t="s">
        <v>132</v>
      </c>
      <c r="D48" s="106">
        <f t="shared" si="13"/>
        <v>0</v>
      </c>
      <c r="E48" s="107">
        <f t="shared" si="0"/>
        <v>0</v>
      </c>
      <c r="F48" s="107">
        <f t="shared" si="14"/>
        <v>0</v>
      </c>
      <c r="G48" s="107">
        <f t="shared" si="1"/>
        <v>0</v>
      </c>
      <c r="H48" s="108">
        <f t="shared" si="15"/>
        <v>0</v>
      </c>
      <c r="I48" s="109"/>
      <c r="J48" s="110">
        <f t="shared" si="16"/>
        <v>0</v>
      </c>
      <c r="K48" s="107" t="str">
        <f t="shared" si="2"/>
        <v/>
      </c>
      <c r="L48" s="107">
        <f t="shared" si="17"/>
        <v>0</v>
      </c>
      <c r="M48" s="108">
        <f t="shared" si="18"/>
        <v>0</v>
      </c>
      <c r="N48" s="109"/>
      <c r="O48" s="111">
        <f t="shared" si="3"/>
        <v>0</v>
      </c>
      <c r="P48" s="109"/>
      <c r="Q48" s="110">
        <f t="shared" si="19"/>
        <v>0</v>
      </c>
      <c r="R48" s="107">
        <f t="shared" si="20"/>
        <v>0</v>
      </c>
      <c r="S48" s="107">
        <f t="shared" si="21"/>
        <v>0</v>
      </c>
      <c r="T48" s="108">
        <f t="shared" si="22"/>
        <v>0</v>
      </c>
      <c r="U48" s="109"/>
      <c r="V48" s="111">
        <f t="shared" si="23"/>
        <v>0</v>
      </c>
      <c r="AA48" s="112">
        <v>39</v>
      </c>
      <c r="AB48" s="113"/>
      <c r="AC48" s="113"/>
      <c r="AD48" s="113"/>
      <c r="AE48" s="114"/>
      <c r="AF48" s="114"/>
      <c r="AG48" s="114"/>
      <c r="AH48" s="114"/>
      <c r="AI48" s="114"/>
      <c r="AJ48" s="114"/>
      <c r="AK48" s="114"/>
      <c r="AL48" s="114"/>
      <c r="AM48" s="114"/>
      <c r="AN48" s="114"/>
      <c r="AO48" s="114"/>
      <c r="AP48" s="115"/>
      <c r="AR48" s="112">
        <v>39</v>
      </c>
      <c r="AS48" s="113"/>
      <c r="AT48" s="114"/>
      <c r="AU48" s="114"/>
      <c r="AV48" s="114"/>
      <c r="AW48" s="115"/>
      <c r="AY48" s="177"/>
      <c r="BA48" s="116">
        <v>39</v>
      </c>
      <c r="BB48" s="117">
        <v>39</v>
      </c>
      <c r="BC48" s="118" t="s">
        <v>132</v>
      </c>
      <c r="BD48" s="119">
        <f t="shared" si="4"/>
        <v>0</v>
      </c>
      <c r="BE48" s="120">
        <v>0</v>
      </c>
      <c r="BF48" s="43">
        <f t="shared" si="24"/>
        <v>0</v>
      </c>
      <c r="BG48" s="109">
        <v>0</v>
      </c>
      <c r="BH48" s="109">
        <v>0</v>
      </c>
      <c r="BI48" s="109">
        <v>0</v>
      </c>
      <c r="BJ48" s="109">
        <v>0</v>
      </c>
      <c r="BK48" s="109">
        <v>0</v>
      </c>
      <c r="BL48" s="109">
        <f t="shared" si="25"/>
        <v>0</v>
      </c>
      <c r="BM48" s="120">
        <f t="shared" si="26"/>
        <v>0</v>
      </c>
      <c r="BN48" s="122">
        <f t="shared" si="27"/>
        <v>0</v>
      </c>
      <c r="BZ48" s="109"/>
      <c r="CA48" s="112">
        <v>39</v>
      </c>
      <c r="CB48" s="105" t="s">
        <v>132</v>
      </c>
      <c r="CC48" s="107">
        <v>0</v>
      </c>
      <c r="CD48" s="107">
        <v>0</v>
      </c>
      <c r="CE48" s="107">
        <v>0</v>
      </c>
      <c r="CF48" s="107">
        <v>0</v>
      </c>
      <c r="CG48" s="123">
        <f t="shared" si="5"/>
        <v>0</v>
      </c>
      <c r="CH48" s="107">
        <v>0</v>
      </c>
      <c r="CI48" s="107">
        <v>0</v>
      </c>
      <c r="CJ48" s="107">
        <v>0</v>
      </c>
      <c r="CK48" s="123">
        <f t="shared" si="6"/>
        <v>0</v>
      </c>
      <c r="CL48" s="124">
        <f t="shared" si="7"/>
        <v>0</v>
      </c>
      <c r="CM48" s="109"/>
      <c r="CN48" s="124">
        <f t="shared" si="8"/>
        <v>0</v>
      </c>
      <c r="CO48" s="109"/>
      <c r="CP48" s="110">
        <f t="shared" si="9"/>
        <v>0</v>
      </c>
      <c r="CQ48" s="107">
        <f t="shared" si="10"/>
        <v>0</v>
      </c>
      <c r="CR48" s="107">
        <f t="shared" si="11"/>
        <v>0</v>
      </c>
      <c r="CS48" s="123">
        <v>0</v>
      </c>
      <c r="CT48" s="124">
        <f t="shared" si="12"/>
        <v>0</v>
      </c>
      <c r="CU48" s="109"/>
      <c r="CV48" s="125">
        <v>0</v>
      </c>
      <c r="CW48" s="107"/>
      <c r="CX48" s="107"/>
      <c r="CY48" s="107"/>
      <c r="CZ48" s="123"/>
    </row>
    <row r="49" spans="1:104" s="43" customFormat="1" ht="12.75" x14ac:dyDescent="0.2">
      <c r="A49" s="103">
        <v>40</v>
      </c>
      <c r="B49" s="104">
        <v>40</v>
      </c>
      <c r="C49" s="105" t="s">
        <v>133</v>
      </c>
      <c r="D49" s="106">
        <f t="shared" si="13"/>
        <v>15.93</v>
      </c>
      <c r="E49" s="107">
        <f t="shared" si="0"/>
        <v>238447</v>
      </c>
      <c r="F49" s="107">
        <f t="shared" si="14"/>
        <v>0</v>
      </c>
      <c r="G49" s="107">
        <f t="shared" si="1"/>
        <v>14225</v>
      </c>
      <c r="H49" s="108">
        <f t="shared" si="15"/>
        <v>252672</v>
      </c>
      <c r="I49" s="109"/>
      <c r="J49" s="110">
        <f t="shared" si="16"/>
        <v>39729.975902763123</v>
      </c>
      <c r="K49" s="107">
        <f t="shared" si="2"/>
        <v>0.53325107098656721</v>
      </c>
      <c r="L49" s="107">
        <f t="shared" si="17"/>
        <v>14225</v>
      </c>
      <c r="M49" s="108">
        <f t="shared" si="18"/>
        <v>53954.975902763123</v>
      </c>
      <c r="N49" s="109"/>
      <c r="O49" s="111">
        <f t="shared" si="3"/>
        <v>198717.02409723686</v>
      </c>
      <c r="P49" s="109"/>
      <c r="Q49" s="110">
        <f t="shared" si="19"/>
        <v>0</v>
      </c>
      <c r="R49" s="107">
        <f t="shared" si="20"/>
        <v>39729.975902763123</v>
      </c>
      <c r="S49" s="107">
        <f t="shared" si="21"/>
        <v>14225</v>
      </c>
      <c r="T49" s="108">
        <f t="shared" si="22"/>
        <v>53954.975902763123</v>
      </c>
      <c r="U49" s="109"/>
      <c r="V49" s="111">
        <f t="shared" si="23"/>
        <v>88730.196640784503</v>
      </c>
      <c r="AA49" s="112">
        <v>40</v>
      </c>
      <c r="AB49" s="113">
        <v>15.93</v>
      </c>
      <c r="AC49" s="113">
        <v>0</v>
      </c>
      <c r="AD49" s="113">
        <v>0</v>
      </c>
      <c r="AE49" s="114">
        <v>238447</v>
      </c>
      <c r="AF49" s="114">
        <v>0</v>
      </c>
      <c r="AG49" s="114">
        <v>0</v>
      </c>
      <c r="AH49" s="114">
        <v>238447</v>
      </c>
      <c r="AI49" s="114">
        <v>0</v>
      </c>
      <c r="AJ49" s="114">
        <v>14225</v>
      </c>
      <c r="AK49" s="114">
        <v>252672</v>
      </c>
      <c r="AL49" s="114">
        <v>0</v>
      </c>
      <c r="AM49" s="114">
        <v>0</v>
      </c>
      <c r="AN49" s="114">
        <v>0</v>
      </c>
      <c r="AO49" s="114">
        <v>0</v>
      </c>
      <c r="AP49" s="115">
        <v>252672</v>
      </c>
      <c r="AR49" s="112">
        <v>40</v>
      </c>
      <c r="AS49" s="113">
        <v>0</v>
      </c>
      <c r="AT49" s="114">
        <v>0</v>
      </c>
      <c r="AU49" s="114">
        <v>0</v>
      </c>
      <c r="AV49" s="114">
        <v>0</v>
      </c>
      <c r="AW49" s="115">
        <v>0</v>
      </c>
      <c r="AY49" s="177"/>
      <c r="BA49" s="116">
        <v>40</v>
      </c>
      <c r="BB49" s="117">
        <v>40</v>
      </c>
      <c r="BC49" s="118" t="s">
        <v>133</v>
      </c>
      <c r="BD49" s="119">
        <f t="shared" si="4"/>
        <v>238447</v>
      </c>
      <c r="BE49" s="120">
        <v>190018</v>
      </c>
      <c r="BF49" s="43">
        <f t="shared" si="24"/>
        <v>48429</v>
      </c>
      <c r="BG49" s="109">
        <v>0</v>
      </c>
      <c r="BH49" s="109">
        <v>10623</v>
      </c>
      <c r="BI49" s="109">
        <v>5733.5</v>
      </c>
      <c r="BJ49" s="109">
        <v>2833.25</v>
      </c>
      <c r="BK49" s="109">
        <v>6888.75</v>
      </c>
      <c r="BL49" s="109">
        <f t="shared" si="25"/>
        <v>-2.3033592154922644</v>
      </c>
      <c r="BM49" s="120">
        <f t="shared" si="26"/>
        <v>74505.196640784503</v>
      </c>
      <c r="BN49" s="122">
        <f t="shared" si="27"/>
        <v>39729.975902763123</v>
      </c>
      <c r="BZ49" s="109"/>
      <c r="CA49" s="112">
        <v>40</v>
      </c>
      <c r="CB49" s="105" t="s">
        <v>133</v>
      </c>
      <c r="CC49" s="107">
        <v>0</v>
      </c>
      <c r="CD49" s="107">
        <v>0</v>
      </c>
      <c r="CE49" s="107">
        <v>0</v>
      </c>
      <c r="CF49" s="107">
        <v>0</v>
      </c>
      <c r="CG49" s="123">
        <f t="shared" si="5"/>
        <v>0</v>
      </c>
      <c r="CH49" s="107">
        <v>0</v>
      </c>
      <c r="CI49" s="107">
        <v>0</v>
      </c>
      <c r="CJ49" s="107">
        <v>0</v>
      </c>
      <c r="CK49" s="123">
        <f t="shared" si="6"/>
        <v>0</v>
      </c>
      <c r="CL49" s="124">
        <f t="shared" si="7"/>
        <v>0</v>
      </c>
      <c r="CM49" s="109"/>
      <c r="CN49" s="124">
        <f t="shared" si="8"/>
        <v>0</v>
      </c>
      <c r="CO49" s="109"/>
      <c r="CP49" s="110">
        <f t="shared" si="9"/>
        <v>48429</v>
      </c>
      <c r="CQ49" s="107">
        <f t="shared" si="10"/>
        <v>48429</v>
      </c>
      <c r="CR49" s="107">
        <f t="shared" si="11"/>
        <v>0</v>
      </c>
      <c r="CS49" s="123">
        <v>-2.3033592154922644</v>
      </c>
      <c r="CT49" s="124">
        <f t="shared" si="12"/>
        <v>-2.3033592154922644</v>
      </c>
      <c r="CU49" s="109"/>
      <c r="CV49" s="125">
        <v>0</v>
      </c>
      <c r="CW49" s="107"/>
      <c r="CX49" s="107"/>
      <c r="CY49" s="107"/>
      <c r="CZ49" s="123"/>
    </row>
    <row r="50" spans="1:104" s="43" customFormat="1" ht="12.75" x14ac:dyDescent="0.2">
      <c r="A50" s="103">
        <v>41</v>
      </c>
      <c r="B50" s="104">
        <v>41</v>
      </c>
      <c r="C50" s="105" t="s">
        <v>134</v>
      </c>
      <c r="D50" s="106">
        <f t="shared" si="13"/>
        <v>0</v>
      </c>
      <c r="E50" s="107">
        <f t="shared" si="0"/>
        <v>0</v>
      </c>
      <c r="F50" s="107">
        <f t="shared" si="14"/>
        <v>0</v>
      </c>
      <c r="G50" s="107">
        <f t="shared" si="1"/>
        <v>0</v>
      </c>
      <c r="H50" s="108">
        <f t="shared" si="15"/>
        <v>0</v>
      </c>
      <c r="I50" s="109"/>
      <c r="J50" s="110">
        <f t="shared" si="16"/>
        <v>0</v>
      </c>
      <c r="K50" s="107" t="str">
        <f t="shared" si="2"/>
        <v/>
      </c>
      <c r="L50" s="107">
        <f t="shared" si="17"/>
        <v>0</v>
      </c>
      <c r="M50" s="108">
        <f t="shared" si="18"/>
        <v>0</v>
      </c>
      <c r="N50" s="109"/>
      <c r="O50" s="111">
        <f t="shared" si="3"/>
        <v>0</v>
      </c>
      <c r="P50" s="109"/>
      <c r="Q50" s="110">
        <f t="shared" si="19"/>
        <v>0</v>
      </c>
      <c r="R50" s="107">
        <f t="shared" si="20"/>
        <v>0</v>
      </c>
      <c r="S50" s="107">
        <f t="shared" si="21"/>
        <v>0</v>
      </c>
      <c r="T50" s="108">
        <f t="shared" si="22"/>
        <v>0</v>
      </c>
      <c r="U50" s="109"/>
      <c r="V50" s="111">
        <f t="shared" si="23"/>
        <v>0</v>
      </c>
      <c r="AA50" s="112">
        <v>41</v>
      </c>
      <c r="AB50" s="113"/>
      <c r="AC50" s="113"/>
      <c r="AD50" s="113"/>
      <c r="AE50" s="114"/>
      <c r="AF50" s="114"/>
      <c r="AG50" s="114"/>
      <c r="AH50" s="114"/>
      <c r="AI50" s="114"/>
      <c r="AJ50" s="114"/>
      <c r="AK50" s="114"/>
      <c r="AL50" s="114"/>
      <c r="AM50" s="114"/>
      <c r="AN50" s="114"/>
      <c r="AO50" s="114"/>
      <c r="AP50" s="115"/>
      <c r="AR50" s="112">
        <v>41</v>
      </c>
      <c r="AS50" s="113"/>
      <c r="AT50" s="114"/>
      <c r="AU50" s="114"/>
      <c r="AV50" s="114"/>
      <c r="AW50" s="115"/>
      <c r="AY50" s="177"/>
      <c r="BA50" s="116">
        <v>41</v>
      </c>
      <c r="BB50" s="117">
        <v>41</v>
      </c>
      <c r="BC50" s="118" t="s">
        <v>134</v>
      </c>
      <c r="BD50" s="119">
        <f t="shared" si="4"/>
        <v>0</v>
      </c>
      <c r="BE50" s="120">
        <v>0</v>
      </c>
      <c r="BF50" s="43">
        <f t="shared" si="24"/>
        <v>0</v>
      </c>
      <c r="BG50" s="109">
        <v>0</v>
      </c>
      <c r="BH50" s="109">
        <v>0</v>
      </c>
      <c r="BI50" s="109">
        <v>0</v>
      </c>
      <c r="BJ50" s="109">
        <v>0</v>
      </c>
      <c r="BK50" s="109">
        <v>0</v>
      </c>
      <c r="BL50" s="109">
        <f t="shared" si="25"/>
        <v>0</v>
      </c>
      <c r="BM50" s="120">
        <f t="shared" si="26"/>
        <v>0</v>
      </c>
      <c r="BN50" s="122">
        <f t="shared" si="27"/>
        <v>0</v>
      </c>
      <c r="BZ50" s="109"/>
      <c r="CA50" s="112">
        <v>41</v>
      </c>
      <c r="CB50" s="105" t="s">
        <v>134</v>
      </c>
      <c r="CC50" s="107">
        <v>0</v>
      </c>
      <c r="CD50" s="107">
        <v>0</v>
      </c>
      <c r="CE50" s="107">
        <v>0</v>
      </c>
      <c r="CF50" s="107">
        <v>0</v>
      </c>
      <c r="CG50" s="123">
        <f t="shared" si="5"/>
        <v>0</v>
      </c>
      <c r="CH50" s="107">
        <v>0</v>
      </c>
      <c r="CI50" s="107">
        <v>0</v>
      </c>
      <c r="CJ50" s="107">
        <v>0</v>
      </c>
      <c r="CK50" s="123">
        <f t="shared" si="6"/>
        <v>0</v>
      </c>
      <c r="CL50" s="124">
        <f t="shared" si="7"/>
        <v>0</v>
      </c>
      <c r="CM50" s="109"/>
      <c r="CN50" s="124">
        <f t="shared" si="8"/>
        <v>0</v>
      </c>
      <c r="CO50" s="109"/>
      <c r="CP50" s="110">
        <f t="shared" si="9"/>
        <v>0</v>
      </c>
      <c r="CQ50" s="107">
        <f t="shared" si="10"/>
        <v>0</v>
      </c>
      <c r="CR50" s="107">
        <f t="shared" si="11"/>
        <v>0</v>
      </c>
      <c r="CS50" s="123">
        <v>0</v>
      </c>
      <c r="CT50" s="124">
        <f t="shared" si="12"/>
        <v>0</v>
      </c>
      <c r="CU50" s="109"/>
      <c r="CV50" s="125">
        <v>0</v>
      </c>
      <c r="CW50" s="107"/>
      <c r="CX50" s="107"/>
      <c r="CY50" s="107"/>
      <c r="CZ50" s="123"/>
    </row>
    <row r="51" spans="1:104" s="43" customFormat="1" ht="12.75" x14ac:dyDescent="0.2">
      <c r="A51" s="103">
        <v>42</v>
      </c>
      <c r="B51" s="104">
        <v>42</v>
      </c>
      <c r="C51" s="105" t="s">
        <v>135</v>
      </c>
      <c r="D51" s="106">
        <f t="shared" si="13"/>
        <v>0</v>
      </c>
      <c r="E51" s="107">
        <f t="shared" si="0"/>
        <v>0</v>
      </c>
      <c r="F51" s="107">
        <f t="shared" si="14"/>
        <v>0</v>
      </c>
      <c r="G51" s="107">
        <f t="shared" si="1"/>
        <v>0</v>
      </c>
      <c r="H51" s="108">
        <f t="shared" si="15"/>
        <v>0</v>
      </c>
      <c r="I51" s="109"/>
      <c r="J51" s="110">
        <f t="shared" si="16"/>
        <v>0</v>
      </c>
      <c r="K51" s="107" t="str">
        <f t="shared" si="2"/>
        <v/>
      </c>
      <c r="L51" s="107">
        <f t="shared" si="17"/>
        <v>0</v>
      </c>
      <c r="M51" s="108">
        <f t="shared" si="18"/>
        <v>0</v>
      </c>
      <c r="N51" s="109"/>
      <c r="O51" s="111">
        <f t="shared" si="3"/>
        <v>0</v>
      </c>
      <c r="P51" s="109"/>
      <c r="Q51" s="110">
        <f t="shared" si="19"/>
        <v>0</v>
      </c>
      <c r="R51" s="107">
        <f t="shared" si="20"/>
        <v>0</v>
      </c>
      <c r="S51" s="107">
        <f t="shared" si="21"/>
        <v>0</v>
      </c>
      <c r="T51" s="108">
        <f t="shared" si="22"/>
        <v>0</v>
      </c>
      <c r="U51" s="109"/>
      <c r="V51" s="111">
        <f t="shared" si="23"/>
        <v>0</v>
      </c>
      <c r="AA51" s="112">
        <v>42</v>
      </c>
      <c r="AB51" s="113"/>
      <c r="AC51" s="113"/>
      <c r="AD51" s="113"/>
      <c r="AE51" s="114"/>
      <c r="AF51" s="114"/>
      <c r="AG51" s="114"/>
      <c r="AH51" s="114"/>
      <c r="AI51" s="114"/>
      <c r="AJ51" s="114"/>
      <c r="AK51" s="114"/>
      <c r="AL51" s="114"/>
      <c r="AM51" s="114"/>
      <c r="AN51" s="114"/>
      <c r="AO51" s="114"/>
      <c r="AP51" s="115"/>
      <c r="AR51" s="112">
        <v>42</v>
      </c>
      <c r="AS51" s="113"/>
      <c r="AT51" s="114"/>
      <c r="AU51" s="114"/>
      <c r="AV51" s="114"/>
      <c r="AW51" s="115"/>
      <c r="AY51" s="177"/>
      <c r="BA51" s="116">
        <v>42</v>
      </c>
      <c r="BB51" s="117">
        <v>42</v>
      </c>
      <c r="BC51" s="118" t="s">
        <v>135</v>
      </c>
      <c r="BD51" s="119">
        <f t="shared" si="4"/>
        <v>0</v>
      </c>
      <c r="BE51" s="120">
        <v>0</v>
      </c>
      <c r="BF51" s="43">
        <f t="shared" si="24"/>
        <v>0</v>
      </c>
      <c r="BG51" s="109">
        <v>0</v>
      </c>
      <c r="BH51" s="109">
        <v>0</v>
      </c>
      <c r="BI51" s="109">
        <v>0</v>
      </c>
      <c r="BJ51" s="109">
        <v>0</v>
      </c>
      <c r="BK51" s="109">
        <v>0</v>
      </c>
      <c r="BL51" s="109">
        <f t="shared" si="25"/>
        <v>0</v>
      </c>
      <c r="BM51" s="120">
        <f t="shared" si="26"/>
        <v>0</v>
      </c>
      <c r="BN51" s="122">
        <f t="shared" si="27"/>
        <v>0</v>
      </c>
      <c r="BZ51" s="109"/>
      <c r="CA51" s="112">
        <v>42</v>
      </c>
      <c r="CB51" s="105" t="s">
        <v>135</v>
      </c>
      <c r="CC51" s="107">
        <v>0</v>
      </c>
      <c r="CD51" s="107">
        <v>0</v>
      </c>
      <c r="CE51" s="107">
        <v>0</v>
      </c>
      <c r="CF51" s="107">
        <v>0</v>
      </c>
      <c r="CG51" s="123">
        <f t="shared" si="5"/>
        <v>0</v>
      </c>
      <c r="CH51" s="107">
        <v>0</v>
      </c>
      <c r="CI51" s="107">
        <v>0</v>
      </c>
      <c r="CJ51" s="107">
        <v>0</v>
      </c>
      <c r="CK51" s="123">
        <f t="shared" si="6"/>
        <v>0</v>
      </c>
      <c r="CL51" s="124">
        <f t="shared" si="7"/>
        <v>0</v>
      </c>
      <c r="CM51" s="109"/>
      <c r="CN51" s="124">
        <f t="shared" si="8"/>
        <v>0</v>
      </c>
      <c r="CO51" s="109"/>
      <c r="CP51" s="110">
        <f t="shared" si="9"/>
        <v>0</v>
      </c>
      <c r="CQ51" s="107">
        <f t="shared" si="10"/>
        <v>0</v>
      </c>
      <c r="CR51" s="107">
        <f t="shared" si="11"/>
        <v>0</v>
      </c>
      <c r="CS51" s="123">
        <v>0</v>
      </c>
      <c r="CT51" s="124">
        <f t="shared" si="12"/>
        <v>0</v>
      </c>
      <c r="CU51" s="109"/>
      <c r="CV51" s="125">
        <v>0</v>
      </c>
      <c r="CW51" s="107"/>
      <c r="CX51" s="107"/>
      <c r="CY51" s="107"/>
      <c r="CZ51" s="123"/>
    </row>
    <row r="52" spans="1:104" s="43" customFormat="1" ht="12.75" x14ac:dyDescent="0.2">
      <c r="A52" s="103">
        <v>43</v>
      </c>
      <c r="B52" s="104">
        <v>43</v>
      </c>
      <c r="C52" s="105" t="s">
        <v>136</v>
      </c>
      <c r="D52" s="106">
        <f t="shared" si="13"/>
        <v>1</v>
      </c>
      <c r="E52" s="107">
        <f t="shared" si="0"/>
        <v>13056</v>
      </c>
      <c r="F52" s="107">
        <f t="shared" si="14"/>
        <v>0</v>
      </c>
      <c r="G52" s="107">
        <f t="shared" si="1"/>
        <v>893</v>
      </c>
      <c r="H52" s="108">
        <f t="shared" si="15"/>
        <v>13949</v>
      </c>
      <c r="I52" s="109"/>
      <c r="J52" s="110">
        <f t="shared" si="16"/>
        <v>84.507906570054871</v>
      </c>
      <c r="K52" s="107">
        <f t="shared" si="2"/>
        <v>1.1501576568692282E-2</v>
      </c>
      <c r="L52" s="107">
        <f t="shared" si="17"/>
        <v>893</v>
      </c>
      <c r="M52" s="108">
        <f t="shared" si="18"/>
        <v>977.50790657005484</v>
      </c>
      <c r="N52" s="109"/>
      <c r="O52" s="111">
        <f t="shared" si="3"/>
        <v>12971.492093429944</v>
      </c>
      <c r="P52" s="109"/>
      <c r="Q52" s="110">
        <f t="shared" si="19"/>
        <v>0</v>
      </c>
      <c r="R52" s="107">
        <f t="shared" si="20"/>
        <v>84.507906570054871</v>
      </c>
      <c r="S52" s="107">
        <f t="shared" si="21"/>
        <v>893</v>
      </c>
      <c r="T52" s="108">
        <f t="shared" si="22"/>
        <v>977.50790657005484</v>
      </c>
      <c r="U52" s="109"/>
      <c r="V52" s="111">
        <f t="shared" si="23"/>
        <v>8240.5063236190181</v>
      </c>
      <c r="AA52" s="112">
        <v>43</v>
      </c>
      <c r="AB52" s="113">
        <v>1</v>
      </c>
      <c r="AC52" s="113">
        <v>0</v>
      </c>
      <c r="AD52" s="113">
        <v>0</v>
      </c>
      <c r="AE52" s="114">
        <v>13056</v>
      </c>
      <c r="AF52" s="114">
        <v>0</v>
      </c>
      <c r="AG52" s="114">
        <v>0</v>
      </c>
      <c r="AH52" s="114">
        <v>13056</v>
      </c>
      <c r="AI52" s="114">
        <v>0</v>
      </c>
      <c r="AJ52" s="114">
        <v>893</v>
      </c>
      <c r="AK52" s="114">
        <v>13949</v>
      </c>
      <c r="AL52" s="114">
        <v>0</v>
      </c>
      <c r="AM52" s="114">
        <v>0</v>
      </c>
      <c r="AN52" s="114">
        <v>0</v>
      </c>
      <c r="AO52" s="114">
        <v>0</v>
      </c>
      <c r="AP52" s="115">
        <v>13949</v>
      </c>
      <c r="AR52" s="112">
        <v>43</v>
      </c>
      <c r="AS52" s="113">
        <v>0</v>
      </c>
      <c r="AT52" s="114">
        <v>0</v>
      </c>
      <c r="AU52" s="114">
        <v>0</v>
      </c>
      <c r="AV52" s="114">
        <v>0</v>
      </c>
      <c r="AW52" s="115">
        <v>0</v>
      </c>
      <c r="AY52" s="177"/>
      <c r="BA52" s="116">
        <v>43</v>
      </c>
      <c r="BB52" s="117">
        <v>43</v>
      </c>
      <c r="BC52" s="118" t="s">
        <v>136</v>
      </c>
      <c r="BD52" s="119">
        <f t="shared" si="4"/>
        <v>13056</v>
      </c>
      <c r="BE52" s="120">
        <v>28978</v>
      </c>
      <c r="BF52" s="43">
        <f t="shared" si="24"/>
        <v>0</v>
      </c>
      <c r="BG52" s="109">
        <v>7244.5</v>
      </c>
      <c r="BH52" s="109">
        <v>0</v>
      </c>
      <c r="BI52" s="109">
        <v>0</v>
      </c>
      <c r="BJ52" s="109">
        <v>0</v>
      </c>
      <c r="BK52" s="109">
        <v>0</v>
      </c>
      <c r="BL52" s="109">
        <f t="shared" si="25"/>
        <v>103.00632361901808</v>
      </c>
      <c r="BM52" s="120">
        <f t="shared" si="26"/>
        <v>7347.5063236190181</v>
      </c>
      <c r="BN52" s="122">
        <f t="shared" si="27"/>
        <v>84.507906570054871</v>
      </c>
      <c r="BZ52" s="109"/>
      <c r="CA52" s="112">
        <v>43</v>
      </c>
      <c r="CB52" s="105" t="s">
        <v>136</v>
      </c>
      <c r="CC52" s="107">
        <v>0</v>
      </c>
      <c r="CD52" s="107">
        <v>0</v>
      </c>
      <c r="CE52" s="107">
        <v>0</v>
      </c>
      <c r="CF52" s="107">
        <v>0</v>
      </c>
      <c r="CG52" s="123">
        <f t="shared" si="5"/>
        <v>0</v>
      </c>
      <c r="CH52" s="107">
        <v>0</v>
      </c>
      <c r="CI52" s="107">
        <v>0</v>
      </c>
      <c r="CJ52" s="107">
        <v>0</v>
      </c>
      <c r="CK52" s="123">
        <f t="shared" si="6"/>
        <v>0</v>
      </c>
      <c r="CL52" s="124">
        <f t="shared" si="7"/>
        <v>0</v>
      </c>
      <c r="CM52" s="109"/>
      <c r="CN52" s="124">
        <f t="shared" si="8"/>
        <v>0</v>
      </c>
      <c r="CO52" s="109"/>
      <c r="CP52" s="110">
        <f t="shared" si="9"/>
        <v>0</v>
      </c>
      <c r="CQ52" s="107">
        <f t="shared" si="10"/>
        <v>0</v>
      </c>
      <c r="CR52" s="107">
        <f t="shared" si="11"/>
        <v>0</v>
      </c>
      <c r="CS52" s="123">
        <v>103.00632361901808</v>
      </c>
      <c r="CT52" s="124">
        <f t="shared" si="12"/>
        <v>103.00632361901808</v>
      </c>
      <c r="CU52" s="109"/>
      <c r="CV52" s="125">
        <v>0</v>
      </c>
      <c r="CW52" s="107"/>
      <c r="CX52" s="107"/>
      <c r="CY52" s="107"/>
      <c r="CZ52" s="123"/>
    </row>
    <row r="53" spans="1:104" s="43" customFormat="1" ht="12.75" x14ac:dyDescent="0.2">
      <c r="A53" s="103">
        <v>44</v>
      </c>
      <c r="B53" s="104">
        <v>44</v>
      </c>
      <c r="C53" s="105" t="s">
        <v>137</v>
      </c>
      <c r="D53" s="106">
        <f t="shared" si="13"/>
        <v>1123.6000000000004</v>
      </c>
      <c r="E53" s="107">
        <f t="shared" si="0"/>
        <v>12344222</v>
      </c>
      <c r="F53" s="107">
        <f t="shared" si="14"/>
        <v>0</v>
      </c>
      <c r="G53" s="107">
        <f t="shared" si="1"/>
        <v>946660</v>
      </c>
      <c r="H53" s="108">
        <f t="shared" si="15"/>
        <v>13290882</v>
      </c>
      <c r="I53" s="109"/>
      <c r="J53" s="110">
        <f t="shared" si="16"/>
        <v>2036351.9757845453</v>
      </c>
      <c r="K53" s="107">
        <f t="shared" si="2"/>
        <v>0.48018231967111308</v>
      </c>
      <c r="L53" s="107">
        <f t="shared" si="17"/>
        <v>946660</v>
      </c>
      <c r="M53" s="108">
        <f t="shared" si="18"/>
        <v>2983011.9757845453</v>
      </c>
      <c r="N53" s="109"/>
      <c r="O53" s="111">
        <f t="shared" si="3"/>
        <v>10307870.024215454</v>
      </c>
      <c r="P53" s="109"/>
      <c r="Q53" s="110">
        <f t="shared" si="19"/>
        <v>614936</v>
      </c>
      <c r="R53" s="107">
        <f t="shared" si="20"/>
        <v>2036351.9757845453</v>
      </c>
      <c r="S53" s="107">
        <f t="shared" si="21"/>
        <v>990414</v>
      </c>
      <c r="T53" s="108">
        <f t="shared" si="22"/>
        <v>3597947.9757845453</v>
      </c>
      <c r="U53" s="109"/>
      <c r="V53" s="111">
        <f t="shared" si="23"/>
        <v>5802385.1593744755</v>
      </c>
      <c r="AA53" s="112">
        <v>44</v>
      </c>
      <c r="AB53" s="113">
        <v>1123.6000000000004</v>
      </c>
      <c r="AC53" s="113">
        <v>14.635563426341237</v>
      </c>
      <c r="AD53" s="113">
        <v>0</v>
      </c>
      <c r="AE53" s="114">
        <v>12344222</v>
      </c>
      <c r="AF53" s="114">
        <v>0</v>
      </c>
      <c r="AG53" s="114">
        <v>0</v>
      </c>
      <c r="AH53" s="114">
        <v>12344222</v>
      </c>
      <c r="AI53" s="114">
        <v>0</v>
      </c>
      <c r="AJ53" s="114">
        <v>946660</v>
      </c>
      <c r="AK53" s="114">
        <v>13290882</v>
      </c>
      <c r="AL53" s="114">
        <v>571182</v>
      </c>
      <c r="AM53" s="114">
        <v>0</v>
      </c>
      <c r="AN53" s="114">
        <v>43754</v>
      </c>
      <c r="AO53" s="114">
        <v>614936</v>
      </c>
      <c r="AP53" s="115">
        <v>13905818</v>
      </c>
      <c r="AR53" s="112">
        <v>44</v>
      </c>
      <c r="AS53" s="113">
        <v>0</v>
      </c>
      <c r="AT53" s="114">
        <v>0</v>
      </c>
      <c r="AU53" s="114">
        <v>0</v>
      </c>
      <c r="AV53" s="114">
        <v>0</v>
      </c>
      <c r="AW53" s="115">
        <v>0</v>
      </c>
      <c r="AY53" s="177"/>
      <c r="BA53" s="116">
        <v>44</v>
      </c>
      <c r="BB53" s="117">
        <v>44</v>
      </c>
      <c r="BC53" s="118" t="s">
        <v>137</v>
      </c>
      <c r="BD53" s="119">
        <f t="shared" si="4"/>
        <v>12344222</v>
      </c>
      <c r="BE53" s="120">
        <v>9869963</v>
      </c>
      <c r="BF53" s="43">
        <f t="shared" si="24"/>
        <v>2474259</v>
      </c>
      <c r="BG53" s="109">
        <v>564644</v>
      </c>
      <c r="BH53" s="109">
        <v>867918</v>
      </c>
      <c r="BI53" s="109">
        <v>173005</v>
      </c>
      <c r="BJ53" s="109">
        <v>58434.25</v>
      </c>
      <c r="BK53" s="109">
        <v>94687.25</v>
      </c>
      <c r="BL53" s="109">
        <f t="shared" si="25"/>
        <v>7841.6593744750135</v>
      </c>
      <c r="BM53" s="120">
        <f t="shared" si="26"/>
        <v>4240789.1593744755</v>
      </c>
      <c r="BN53" s="122">
        <f t="shared" si="27"/>
        <v>2036351.9757845453</v>
      </c>
      <c r="BZ53" s="109"/>
      <c r="CA53" s="112">
        <v>44</v>
      </c>
      <c r="CB53" s="105" t="s">
        <v>137</v>
      </c>
      <c r="CC53" s="107">
        <v>0</v>
      </c>
      <c r="CD53" s="107">
        <v>0</v>
      </c>
      <c r="CE53" s="107">
        <v>0</v>
      </c>
      <c r="CF53" s="107">
        <v>0</v>
      </c>
      <c r="CG53" s="123">
        <f t="shared" si="5"/>
        <v>0</v>
      </c>
      <c r="CH53" s="107">
        <v>0</v>
      </c>
      <c r="CI53" s="107">
        <v>0</v>
      </c>
      <c r="CJ53" s="107">
        <v>0</v>
      </c>
      <c r="CK53" s="123">
        <f t="shared" si="6"/>
        <v>0</v>
      </c>
      <c r="CL53" s="124">
        <f t="shared" si="7"/>
        <v>0</v>
      </c>
      <c r="CM53" s="109"/>
      <c r="CN53" s="124">
        <f t="shared" si="8"/>
        <v>0</v>
      </c>
      <c r="CO53" s="109"/>
      <c r="CP53" s="110">
        <f t="shared" si="9"/>
        <v>2474259</v>
      </c>
      <c r="CQ53" s="107">
        <f t="shared" si="10"/>
        <v>2474259</v>
      </c>
      <c r="CR53" s="107">
        <f t="shared" si="11"/>
        <v>0</v>
      </c>
      <c r="CS53" s="123">
        <v>7841.6593744750135</v>
      </c>
      <c r="CT53" s="124">
        <f t="shared" si="12"/>
        <v>7841.6593744750135</v>
      </c>
      <c r="CU53" s="109"/>
      <c r="CV53" s="125">
        <v>0</v>
      </c>
      <c r="CW53" s="107"/>
      <c r="CX53" s="107"/>
      <c r="CY53" s="107"/>
      <c r="CZ53" s="123"/>
    </row>
    <row r="54" spans="1:104" s="43" customFormat="1" ht="12.75" x14ac:dyDescent="0.2">
      <c r="A54" s="103">
        <v>45</v>
      </c>
      <c r="B54" s="104">
        <v>45</v>
      </c>
      <c r="C54" s="105" t="s">
        <v>138</v>
      </c>
      <c r="D54" s="106">
        <f t="shared" si="13"/>
        <v>1</v>
      </c>
      <c r="E54" s="107">
        <f t="shared" si="0"/>
        <v>11628</v>
      </c>
      <c r="F54" s="107">
        <f t="shared" si="14"/>
        <v>0</v>
      </c>
      <c r="G54" s="107">
        <f t="shared" si="1"/>
        <v>893</v>
      </c>
      <c r="H54" s="108">
        <f t="shared" si="15"/>
        <v>12521</v>
      </c>
      <c r="I54" s="109"/>
      <c r="J54" s="110">
        <f t="shared" si="16"/>
        <v>80.681749712441842</v>
      </c>
      <c r="K54" s="107">
        <f t="shared" si="2"/>
        <v>1.1501576568692291E-2</v>
      </c>
      <c r="L54" s="107">
        <f t="shared" si="17"/>
        <v>893</v>
      </c>
      <c r="M54" s="108">
        <f t="shared" si="18"/>
        <v>973.68174971244184</v>
      </c>
      <c r="N54" s="109"/>
      <c r="O54" s="111">
        <f t="shared" si="3"/>
        <v>11547.318250287559</v>
      </c>
      <c r="P54" s="109"/>
      <c r="Q54" s="110">
        <f t="shared" si="19"/>
        <v>0</v>
      </c>
      <c r="R54" s="107">
        <f t="shared" si="20"/>
        <v>80.681749712441842</v>
      </c>
      <c r="S54" s="107">
        <f t="shared" si="21"/>
        <v>893</v>
      </c>
      <c r="T54" s="108">
        <f t="shared" si="22"/>
        <v>973.68174971244184</v>
      </c>
      <c r="U54" s="109"/>
      <c r="V54" s="111">
        <f t="shared" si="23"/>
        <v>7907.84263749202</v>
      </c>
      <c r="AA54" s="112">
        <v>45</v>
      </c>
      <c r="AB54" s="113">
        <v>1</v>
      </c>
      <c r="AC54" s="113">
        <v>0</v>
      </c>
      <c r="AD54" s="113">
        <v>0</v>
      </c>
      <c r="AE54" s="114">
        <v>11628</v>
      </c>
      <c r="AF54" s="114">
        <v>0</v>
      </c>
      <c r="AG54" s="114">
        <v>0</v>
      </c>
      <c r="AH54" s="114">
        <v>11628</v>
      </c>
      <c r="AI54" s="114">
        <v>0</v>
      </c>
      <c r="AJ54" s="114">
        <v>893</v>
      </c>
      <c r="AK54" s="114">
        <v>12521</v>
      </c>
      <c r="AL54" s="114">
        <v>0</v>
      </c>
      <c r="AM54" s="114">
        <v>0</v>
      </c>
      <c r="AN54" s="114">
        <v>0</v>
      </c>
      <c r="AO54" s="114">
        <v>0</v>
      </c>
      <c r="AP54" s="115">
        <v>12521</v>
      </c>
      <c r="AR54" s="112">
        <v>45</v>
      </c>
      <c r="AS54" s="113">
        <v>0</v>
      </c>
      <c r="AT54" s="114">
        <v>0</v>
      </c>
      <c r="AU54" s="114">
        <v>0</v>
      </c>
      <c r="AV54" s="114">
        <v>0</v>
      </c>
      <c r="AW54" s="115">
        <v>0</v>
      </c>
      <c r="AY54" s="177"/>
      <c r="BA54" s="116">
        <v>45</v>
      </c>
      <c r="BB54" s="117">
        <v>45</v>
      </c>
      <c r="BC54" s="118" t="s">
        <v>138</v>
      </c>
      <c r="BD54" s="119">
        <f t="shared" si="4"/>
        <v>11628</v>
      </c>
      <c r="BE54" s="120">
        <v>27666</v>
      </c>
      <c r="BF54" s="43">
        <f t="shared" si="24"/>
        <v>0</v>
      </c>
      <c r="BG54" s="109">
        <v>6916.5</v>
      </c>
      <c r="BH54" s="109">
        <v>0</v>
      </c>
      <c r="BI54" s="109">
        <v>0</v>
      </c>
      <c r="BJ54" s="109">
        <v>0</v>
      </c>
      <c r="BK54" s="109">
        <v>0</v>
      </c>
      <c r="BL54" s="109">
        <f t="shared" si="25"/>
        <v>98.342637492020003</v>
      </c>
      <c r="BM54" s="120">
        <f t="shared" si="26"/>
        <v>7014.84263749202</v>
      </c>
      <c r="BN54" s="122">
        <f t="shared" si="27"/>
        <v>80.681749712441842</v>
      </c>
      <c r="BZ54" s="109"/>
      <c r="CA54" s="112">
        <v>45</v>
      </c>
      <c r="CB54" s="105" t="s">
        <v>138</v>
      </c>
      <c r="CC54" s="107">
        <v>0</v>
      </c>
      <c r="CD54" s="107">
        <v>0</v>
      </c>
      <c r="CE54" s="107">
        <v>0</v>
      </c>
      <c r="CF54" s="107">
        <v>0</v>
      </c>
      <c r="CG54" s="123">
        <f t="shared" si="5"/>
        <v>0</v>
      </c>
      <c r="CH54" s="107">
        <v>0</v>
      </c>
      <c r="CI54" s="107">
        <v>0</v>
      </c>
      <c r="CJ54" s="107">
        <v>0</v>
      </c>
      <c r="CK54" s="123">
        <f t="shared" si="6"/>
        <v>0</v>
      </c>
      <c r="CL54" s="124">
        <f t="shared" si="7"/>
        <v>0</v>
      </c>
      <c r="CM54" s="109"/>
      <c r="CN54" s="124">
        <f t="shared" si="8"/>
        <v>0</v>
      </c>
      <c r="CO54" s="109"/>
      <c r="CP54" s="110">
        <f t="shared" si="9"/>
        <v>0</v>
      </c>
      <c r="CQ54" s="107">
        <f t="shared" si="10"/>
        <v>0</v>
      </c>
      <c r="CR54" s="107">
        <f t="shared" si="11"/>
        <v>0</v>
      </c>
      <c r="CS54" s="123">
        <v>98.342637492020003</v>
      </c>
      <c r="CT54" s="124">
        <f t="shared" si="12"/>
        <v>98.342637492020003</v>
      </c>
      <c r="CU54" s="109"/>
      <c r="CV54" s="125">
        <v>0</v>
      </c>
      <c r="CW54" s="107"/>
      <c r="CX54" s="107"/>
      <c r="CY54" s="107"/>
      <c r="CZ54" s="123"/>
    </row>
    <row r="55" spans="1:104" s="43" customFormat="1" ht="12.75" x14ac:dyDescent="0.2">
      <c r="A55" s="103">
        <v>46</v>
      </c>
      <c r="B55" s="104">
        <v>46</v>
      </c>
      <c r="C55" s="105" t="s">
        <v>139</v>
      </c>
      <c r="D55" s="106">
        <f t="shared" si="13"/>
        <v>3.3</v>
      </c>
      <c r="E55" s="107">
        <f t="shared" si="0"/>
        <v>71809</v>
      </c>
      <c r="F55" s="107">
        <f t="shared" si="14"/>
        <v>0</v>
      </c>
      <c r="G55" s="107">
        <f t="shared" si="1"/>
        <v>2947</v>
      </c>
      <c r="H55" s="108">
        <f t="shared" si="15"/>
        <v>74756</v>
      </c>
      <c r="I55" s="109"/>
      <c r="J55" s="110">
        <f t="shared" si="16"/>
        <v>7957.8825125932153</v>
      </c>
      <c r="K55" s="107">
        <f t="shared" si="2"/>
        <v>0.25513533408785488</v>
      </c>
      <c r="L55" s="107">
        <f t="shared" si="17"/>
        <v>2947</v>
      </c>
      <c r="M55" s="108">
        <f t="shared" si="18"/>
        <v>10904.882512593216</v>
      </c>
      <c r="N55" s="109"/>
      <c r="O55" s="111">
        <f t="shared" si="3"/>
        <v>63851.11748740678</v>
      </c>
      <c r="P55" s="109"/>
      <c r="Q55" s="110">
        <f t="shared" si="19"/>
        <v>0</v>
      </c>
      <c r="R55" s="107">
        <f t="shared" si="20"/>
        <v>7957.8825125932153</v>
      </c>
      <c r="S55" s="107">
        <f t="shared" si="21"/>
        <v>2947</v>
      </c>
      <c r="T55" s="108">
        <f t="shared" si="22"/>
        <v>10904.882512593216</v>
      </c>
      <c r="U55" s="109"/>
      <c r="V55" s="111">
        <f t="shared" si="23"/>
        <v>34137.828746021311</v>
      </c>
      <c r="AA55" s="112">
        <v>46</v>
      </c>
      <c r="AB55" s="113">
        <v>3.3</v>
      </c>
      <c r="AC55" s="113">
        <v>0</v>
      </c>
      <c r="AD55" s="113">
        <v>0</v>
      </c>
      <c r="AE55" s="114">
        <v>71809</v>
      </c>
      <c r="AF55" s="114">
        <v>0</v>
      </c>
      <c r="AG55" s="114">
        <v>0</v>
      </c>
      <c r="AH55" s="114">
        <v>71809</v>
      </c>
      <c r="AI55" s="114">
        <v>0</v>
      </c>
      <c r="AJ55" s="114">
        <v>2947</v>
      </c>
      <c r="AK55" s="114">
        <v>74756</v>
      </c>
      <c r="AL55" s="114">
        <v>0</v>
      </c>
      <c r="AM55" s="114">
        <v>0</v>
      </c>
      <c r="AN55" s="114">
        <v>0</v>
      </c>
      <c r="AO55" s="114">
        <v>0</v>
      </c>
      <c r="AP55" s="115">
        <v>74756</v>
      </c>
      <c r="AR55" s="112">
        <v>46</v>
      </c>
      <c r="AS55" s="113">
        <v>0</v>
      </c>
      <c r="AT55" s="114">
        <v>0</v>
      </c>
      <c r="AU55" s="114">
        <v>0</v>
      </c>
      <c r="AV55" s="114">
        <v>0</v>
      </c>
      <c r="AW55" s="115">
        <v>0</v>
      </c>
      <c r="AY55" s="177"/>
      <c r="BA55" s="116">
        <v>46</v>
      </c>
      <c r="BB55" s="117">
        <v>46</v>
      </c>
      <c r="BC55" s="118" t="s">
        <v>139</v>
      </c>
      <c r="BD55" s="119">
        <f t="shared" si="4"/>
        <v>71809</v>
      </c>
      <c r="BE55" s="120">
        <v>62105</v>
      </c>
      <c r="BF55" s="43">
        <f t="shared" si="24"/>
        <v>9704</v>
      </c>
      <c r="BG55" s="109">
        <v>0</v>
      </c>
      <c r="BH55" s="109">
        <v>19237</v>
      </c>
      <c r="BI55" s="109">
        <v>0</v>
      </c>
      <c r="BJ55" s="109">
        <v>1377</v>
      </c>
      <c r="BK55" s="109">
        <v>877</v>
      </c>
      <c r="BL55" s="109">
        <f t="shared" si="25"/>
        <v>-4.1712539786889238</v>
      </c>
      <c r="BM55" s="120">
        <f t="shared" si="26"/>
        <v>31190.828746021311</v>
      </c>
      <c r="BN55" s="122">
        <f t="shared" si="27"/>
        <v>7957.8825125932153</v>
      </c>
      <c r="BZ55" s="109"/>
      <c r="CA55" s="112">
        <v>46</v>
      </c>
      <c r="CB55" s="105" t="s">
        <v>139</v>
      </c>
      <c r="CC55" s="107">
        <v>0</v>
      </c>
      <c r="CD55" s="107">
        <v>0</v>
      </c>
      <c r="CE55" s="107">
        <v>0</v>
      </c>
      <c r="CF55" s="107">
        <v>0</v>
      </c>
      <c r="CG55" s="123">
        <f t="shared" si="5"/>
        <v>0</v>
      </c>
      <c r="CH55" s="107">
        <v>0</v>
      </c>
      <c r="CI55" s="107">
        <v>0</v>
      </c>
      <c r="CJ55" s="107">
        <v>0</v>
      </c>
      <c r="CK55" s="123">
        <f t="shared" si="6"/>
        <v>0</v>
      </c>
      <c r="CL55" s="124">
        <f t="shared" si="7"/>
        <v>0</v>
      </c>
      <c r="CM55" s="109"/>
      <c r="CN55" s="124">
        <f t="shared" si="8"/>
        <v>0</v>
      </c>
      <c r="CO55" s="109"/>
      <c r="CP55" s="110">
        <f t="shared" si="9"/>
        <v>9704</v>
      </c>
      <c r="CQ55" s="107">
        <f t="shared" si="10"/>
        <v>9704</v>
      </c>
      <c r="CR55" s="107">
        <f t="shared" si="11"/>
        <v>0</v>
      </c>
      <c r="CS55" s="123">
        <v>-4.1712539786889238</v>
      </c>
      <c r="CT55" s="124">
        <f t="shared" si="12"/>
        <v>-4.1712539786889238</v>
      </c>
      <c r="CU55" s="109"/>
      <c r="CV55" s="125">
        <v>0</v>
      </c>
      <c r="CW55" s="107"/>
      <c r="CX55" s="107"/>
      <c r="CY55" s="107"/>
      <c r="CZ55" s="123"/>
    </row>
    <row r="56" spans="1:104" s="43" customFormat="1" ht="12.75" x14ac:dyDescent="0.2">
      <c r="A56" s="103">
        <v>47</v>
      </c>
      <c r="B56" s="104">
        <v>47</v>
      </c>
      <c r="C56" s="105" t="s">
        <v>140</v>
      </c>
      <c r="D56" s="106">
        <f t="shared" si="13"/>
        <v>0</v>
      </c>
      <c r="E56" s="107">
        <f t="shared" si="0"/>
        <v>0</v>
      </c>
      <c r="F56" s="107">
        <f t="shared" si="14"/>
        <v>0</v>
      </c>
      <c r="G56" s="107">
        <f t="shared" si="1"/>
        <v>0</v>
      </c>
      <c r="H56" s="108">
        <f t="shared" si="15"/>
        <v>0</v>
      </c>
      <c r="I56" s="109"/>
      <c r="J56" s="110">
        <f t="shared" si="16"/>
        <v>0</v>
      </c>
      <c r="K56" s="107" t="str">
        <f t="shared" si="2"/>
        <v/>
      </c>
      <c r="L56" s="107">
        <f t="shared" si="17"/>
        <v>0</v>
      </c>
      <c r="M56" s="108">
        <f t="shared" si="18"/>
        <v>0</v>
      </c>
      <c r="N56" s="109"/>
      <c r="O56" s="111">
        <f t="shared" si="3"/>
        <v>0</v>
      </c>
      <c r="P56" s="109"/>
      <c r="Q56" s="110">
        <f t="shared" si="19"/>
        <v>0</v>
      </c>
      <c r="R56" s="107">
        <f t="shared" si="20"/>
        <v>0</v>
      </c>
      <c r="S56" s="107">
        <f t="shared" si="21"/>
        <v>0</v>
      </c>
      <c r="T56" s="108">
        <f t="shared" si="22"/>
        <v>0</v>
      </c>
      <c r="U56" s="109"/>
      <c r="V56" s="111">
        <f t="shared" si="23"/>
        <v>0</v>
      </c>
      <c r="AA56" s="112">
        <v>47</v>
      </c>
      <c r="AB56" s="113"/>
      <c r="AC56" s="113"/>
      <c r="AD56" s="113"/>
      <c r="AE56" s="114"/>
      <c r="AF56" s="114"/>
      <c r="AG56" s="114"/>
      <c r="AH56" s="114"/>
      <c r="AI56" s="114"/>
      <c r="AJ56" s="114"/>
      <c r="AK56" s="114"/>
      <c r="AL56" s="114"/>
      <c r="AM56" s="114"/>
      <c r="AN56" s="114"/>
      <c r="AO56" s="114"/>
      <c r="AP56" s="115"/>
      <c r="AR56" s="112">
        <v>47</v>
      </c>
      <c r="AS56" s="113"/>
      <c r="AT56" s="114"/>
      <c r="AU56" s="114"/>
      <c r="AV56" s="114"/>
      <c r="AW56" s="115"/>
      <c r="AY56" s="177"/>
      <c r="BA56" s="116">
        <v>47</v>
      </c>
      <c r="BB56" s="117">
        <v>47</v>
      </c>
      <c r="BC56" s="118" t="s">
        <v>140</v>
      </c>
      <c r="BD56" s="119">
        <f t="shared" si="4"/>
        <v>0</v>
      </c>
      <c r="BE56" s="120">
        <v>0</v>
      </c>
      <c r="BF56" s="43">
        <f t="shared" si="24"/>
        <v>0</v>
      </c>
      <c r="BG56" s="109">
        <v>0</v>
      </c>
      <c r="BH56" s="109">
        <v>0</v>
      </c>
      <c r="BI56" s="109">
        <v>0</v>
      </c>
      <c r="BJ56" s="109">
        <v>0</v>
      </c>
      <c r="BK56" s="109">
        <v>0</v>
      </c>
      <c r="BL56" s="109">
        <f t="shared" si="25"/>
        <v>0</v>
      </c>
      <c r="BM56" s="120">
        <f t="shared" si="26"/>
        <v>0</v>
      </c>
      <c r="BN56" s="122">
        <f t="shared" si="27"/>
        <v>0</v>
      </c>
      <c r="BZ56" s="109"/>
      <c r="CA56" s="112">
        <v>47</v>
      </c>
      <c r="CB56" s="105" t="s">
        <v>140</v>
      </c>
      <c r="CC56" s="107">
        <v>0</v>
      </c>
      <c r="CD56" s="107">
        <v>0</v>
      </c>
      <c r="CE56" s="107">
        <v>0</v>
      </c>
      <c r="CF56" s="107">
        <v>0</v>
      </c>
      <c r="CG56" s="123">
        <f t="shared" si="5"/>
        <v>0</v>
      </c>
      <c r="CH56" s="107">
        <v>0</v>
      </c>
      <c r="CI56" s="107">
        <v>0</v>
      </c>
      <c r="CJ56" s="107">
        <v>0</v>
      </c>
      <c r="CK56" s="123">
        <f t="shared" si="6"/>
        <v>0</v>
      </c>
      <c r="CL56" s="124">
        <f t="shared" si="7"/>
        <v>0</v>
      </c>
      <c r="CM56" s="109"/>
      <c r="CN56" s="124">
        <f t="shared" si="8"/>
        <v>0</v>
      </c>
      <c r="CO56" s="109"/>
      <c r="CP56" s="110">
        <f t="shared" si="9"/>
        <v>0</v>
      </c>
      <c r="CQ56" s="107">
        <f t="shared" si="10"/>
        <v>0</v>
      </c>
      <c r="CR56" s="107">
        <f t="shared" si="11"/>
        <v>0</v>
      </c>
      <c r="CS56" s="123">
        <v>0</v>
      </c>
      <c r="CT56" s="124">
        <f t="shared" si="12"/>
        <v>0</v>
      </c>
      <c r="CU56" s="109"/>
      <c r="CV56" s="125">
        <v>0</v>
      </c>
      <c r="CW56" s="107"/>
      <c r="CX56" s="107"/>
      <c r="CY56" s="107"/>
      <c r="CZ56" s="123"/>
    </row>
    <row r="57" spans="1:104" s="43" customFormat="1" ht="12.75" x14ac:dyDescent="0.2">
      <c r="A57" s="103">
        <v>48</v>
      </c>
      <c r="B57" s="104">
        <v>48</v>
      </c>
      <c r="C57" s="105" t="s">
        <v>141</v>
      </c>
      <c r="D57" s="106">
        <f t="shared" si="13"/>
        <v>4.68</v>
      </c>
      <c r="E57" s="107">
        <f t="shared" si="0"/>
        <v>79661</v>
      </c>
      <c r="F57" s="107">
        <f t="shared" si="14"/>
        <v>0</v>
      </c>
      <c r="G57" s="107">
        <f t="shared" si="1"/>
        <v>4179</v>
      </c>
      <c r="H57" s="108">
        <f t="shared" si="15"/>
        <v>83840</v>
      </c>
      <c r="I57" s="109"/>
      <c r="J57" s="110">
        <f t="shared" si="16"/>
        <v>20972.746366455744</v>
      </c>
      <c r="K57" s="107">
        <f t="shared" si="2"/>
        <v>0.56127751676648985</v>
      </c>
      <c r="L57" s="107">
        <f t="shared" si="17"/>
        <v>4179</v>
      </c>
      <c r="M57" s="108">
        <f t="shared" si="18"/>
        <v>25151.746366455744</v>
      </c>
      <c r="N57" s="109"/>
      <c r="O57" s="111">
        <f t="shared" si="3"/>
        <v>58688.253633544256</v>
      </c>
      <c r="P57" s="109"/>
      <c r="Q57" s="110">
        <f t="shared" si="19"/>
        <v>0</v>
      </c>
      <c r="R57" s="107">
        <f t="shared" si="20"/>
        <v>20972.746366455744</v>
      </c>
      <c r="S57" s="107">
        <f t="shared" si="21"/>
        <v>4179</v>
      </c>
      <c r="T57" s="108">
        <f t="shared" si="22"/>
        <v>25151.746366455744</v>
      </c>
      <c r="U57" s="109"/>
      <c r="V57" s="111">
        <f t="shared" si="23"/>
        <v>41545.090285032929</v>
      </c>
      <c r="AA57" s="112">
        <v>48</v>
      </c>
      <c r="AB57" s="113">
        <v>4.68</v>
      </c>
      <c r="AC57" s="113">
        <v>0</v>
      </c>
      <c r="AD57" s="113">
        <v>0</v>
      </c>
      <c r="AE57" s="114">
        <v>79661</v>
      </c>
      <c r="AF57" s="114">
        <v>0</v>
      </c>
      <c r="AG57" s="114">
        <v>0</v>
      </c>
      <c r="AH57" s="114">
        <v>79661</v>
      </c>
      <c r="AI57" s="114">
        <v>0</v>
      </c>
      <c r="AJ57" s="114">
        <v>4179</v>
      </c>
      <c r="AK57" s="114">
        <v>83840</v>
      </c>
      <c r="AL57" s="114">
        <v>0</v>
      </c>
      <c r="AM57" s="114">
        <v>0</v>
      </c>
      <c r="AN57" s="114">
        <v>0</v>
      </c>
      <c r="AO57" s="114">
        <v>0</v>
      </c>
      <c r="AP57" s="115">
        <v>83840</v>
      </c>
      <c r="AR57" s="112">
        <v>48</v>
      </c>
      <c r="AS57" s="113">
        <v>0</v>
      </c>
      <c r="AT57" s="114">
        <v>0</v>
      </c>
      <c r="AU57" s="114">
        <v>0</v>
      </c>
      <c r="AV57" s="114">
        <v>0</v>
      </c>
      <c r="AW57" s="115">
        <v>0</v>
      </c>
      <c r="AY57" s="177"/>
      <c r="BA57" s="116">
        <v>48</v>
      </c>
      <c r="BB57" s="117">
        <v>48</v>
      </c>
      <c r="BC57" s="118" t="s">
        <v>141</v>
      </c>
      <c r="BD57" s="119">
        <f t="shared" si="4"/>
        <v>79661</v>
      </c>
      <c r="BE57" s="120">
        <v>54097</v>
      </c>
      <c r="BF57" s="43">
        <f t="shared" si="24"/>
        <v>25564</v>
      </c>
      <c r="BG57" s="109">
        <v>0</v>
      </c>
      <c r="BH57" s="109">
        <v>1890</v>
      </c>
      <c r="BI57" s="109">
        <v>4242.25</v>
      </c>
      <c r="BJ57" s="109">
        <v>0</v>
      </c>
      <c r="BK57" s="109">
        <v>5670.25</v>
      </c>
      <c r="BL57" s="109">
        <f t="shared" si="25"/>
        <v>-0.40971496706733035</v>
      </c>
      <c r="BM57" s="120">
        <f t="shared" si="26"/>
        <v>37366.090285032929</v>
      </c>
      <c r="BN57" s="122">
        <f t="shared" si="27"/>
        <v>20972.746366455744</v>
      </c>
      <c r="BZ57" s="109"/>
      <c r="CA57" s="112">
        <v>48</v>
      </c>
      <c r="CB57" s="105" t="s">
        <v>141</v>
      </c>
      <c r="CC57" s="107">
        <v>0</v>
      </c>
      <c r="CD57" s="107">
        <v>0</v>
      </c>
      <c r="CE57" s="107">
        <v>0</v>
      </c>
      <c r="CF57" s="107">
        <v>0</v>
      </c>
      <c r="CG57" s="123">
        <f t="shared" si="5"/>
        <v>0</v>
      </c>
      <c r="CH57" s="107">
        <v>0</v>
      </c>
      <c r="CI57" s="107">
        <v>0</v>
      </c>
      <c r="CJ57" s="107">
        <v>0</v>
      </c>
      <c r="CK57" s="123">
        <f t="shared" si="6"/>
        <v>0</v>
      </c>
      <c r="CL57" s="124">
        <f t="shared" si="7"/>
        <v>0</v>
      </c>
      <c r="CM57" s="109"/>
      <c r="CN57" s="124">
        <f t="shared" si="8"/>
        <v>0</v>
      </c>
      <c r="CO57" s="109"/>
      <c r="CP57" s="110">
        <f t="shared" si="9"/>
        <v>25564</v>
      </c>
      <c r="CQ57" s="107">
        <f t="shared" si="10"/>
        <v>25564</v>
      </c>
      <c r="CR57" s="107">
        <f t="shared" si="11"/>
        <v>0</v>
      </c>
      <c r="CS57" s="123">
        <v>-0.40971496706733035</v>
      </c>
      <c r="CT57" s="124">
        <f t="shared" si="12"/>
        <v>-0.40971496706733035</v>
      </c>
      <c r="CU57" s="109"/>
      <c r="CV57" s="125">
        <v>0</v>
      </c>
      <c r="CW57" s="107"/>
      <c r="CX57" s="107"/>
      <c r="CY57" s="107"/>
      <c r="CZ57" s="123"/>
    </row>
    <row r="58" spans="1:104" s="43" customFormat="1" ht="12.75" x14ac:dyDescent="0.2">
      <c r="A58" s="103">
        <v>49</v>
      </c>
      <c r="B58" s="104">
        <v>49</v>
      </c>
      <c r="C58" s="105" t="s">
        <v>142</v>
      </c>
      <c r="D58" s="106">
        <f t="shared" si="13"/>
        <v>505.69999999999993</v>
      </c>
      <c r="E58" s="107">
        <f t="shared" si="0"/>
        <v>13871640</v>
      </c>
      <c r="F58" s="107">
        <f t="shared" si="14"/>
        <v>0</v>
      </c>
      <c r="G58" s="107">
        <f t="shared" si="1"/>
        <v>443356</v>
      </c>
      <c r="H58" s="108">
        <f t="shared" si="15"/>
        <v>14314996</v>
      </c>
      <c r="I58" s="109"/>
      <c r="J58" s="110">
        <f t="shared" si="16"/>
        <v>172231.30793097496</v>
      </c>
      <c r="K58" s="107">
        <f t="shared" si="2"/>
        <v>0.13986881190453371</v>
      </c>
      <c r="L58" s="107">
        <f t="shared" si="17"/>
        <v>443356</v>
      </c>
      <c r="M58" s="108">
        <f t="shared" si="18"/>
        <v>615587.30793097499</v>
      </c>
      <c r="N58" s="109"/>
      <c r="O58" s="111">
        <f t="shared" si="3"/>
        <v>13699408.692069026</v>
      </c>
      <c r="P58" s="109"/>
      <c r="Q58" s="110">
        <f t="shared" si="19"/>
        <v>240857</v>
      </c>
      <c r="R58" s="107">
        <f t="shared" si="20"/>
        <v>172231.30793097496</v>
      </c>
      <c r="S58" s="107">
        <f t="shared" si="21"/>
        <v>450858</v>
      </c>
      <c r="T58" s="108">
        <f t="shared" si="22"/>
        <v>856444.30793097499</v>
      </c>
      <c r="U58" s="109"/>
      <c r="V58" s="111">
        <f t="shared" si="23"/>
        <v>1915590.5</v>
      </c>
      <c r="AA58" s="112">
        <v>49</v>
      </c>
      <c r="AB58" s="113">
        <v>505.69999999999993</v>
      </c>
      <c r="AC58" s="113">
        <v>5.1519232761696992E-3</v>
      </c>
      <c r="AD58" s="113">
        <v>0</v>
      </c>
      <c r="AE58" s="114">
        <v>13893318</v>
      </c>
      <c r="AF58" s="114">
        <v>0</v>
      </c>
      <c r="AG58" s="114">
        <v>0</v>
      </c>
      <c r="AH58" s="114">
        <v>13893318</v>
      </c>
      <c r="AI58" s="114">
        <v>0</v>
      </c>
      <c r="AJ58" s="114">
        <v>444084</v>
      </c>
      <c r="AK58" s="114">
        <v>14337402</v>
      </c>
      <c r="AL58" s="114">
        <v>233355</v>
      </c>
      <c r="AM58" s="114">
        <v>0</v>
      </c>
      <c r="AN58" s="114">
        <v>7502</v>
      </c>
      <c r="AO58" s="114">
        <v>240857</v>
      </c>
      <c r="AP58" s="115">
        <v>14578259</v>
      </c>
      <c r="AR58" s="112">
        <v>49</v>
      </c>
      <c r="AS58" s="113">
        <v>0</v>
      </c>
      <c r="AT58" s="114">
        <v>0</v>
      </c>
      <c r="AU58" s="114">
        <v>0</v>
      </c>
      <c r="AV58" s="114">
        <v>0</v>
      </c>
      <c r="AW58" s="115">
        <v>0</v>
      </c>
      <c r="AY58" s="177"/>
      <c r="BA58" s="116">
        <v>49</v>
      </c>
      <c r="BB58" s="117">
        <v>49</v>
      </c>
      <c r="BC58" s="118" t="s">
        <v>142</v>
      </c>
      <c r="BD58" s="119">
        <f t="shared" si="4"/>
        <v>13871640</v>
      </c>
      <c r="BE58" s="120">
        <v>13661708</v>
      </c>
      <c r="BF58" s="43">
        <f t="shared" si="24"/>
        <v>209932</v>
      </c>
      <c r="BG58" s="109">
        <v>333717.5</v>
      </c>
      <c r="BH58" s="109">
        <v>226786</v>
      </c>
      <c r="BI58" s="109">
        <v>60568.25</v>
      </c>
      <c r="BJ58" s="109">
        <v>299310.25</v>
      </c>
      <c r="BK58" s="109">
        <v>101063.5</v>
      </c>
      <c r="BL58" s="109">
        <f t="shared" si="25"/>
        <v>0</v>
      </c>
      <c r="BM58" s="120">
        <f t="shared" si="26"/>
        <v>1231377.5</v>
      </c>
      <c r="BN58" s="122">
        <f t="shared" si="27"/>
        <v>172231.30793097496</v>
      </c>
      <c r="BZ58" s="109"/>
      <c r="CA58" s="112">
        <v>49</v>
      </c>
      <c r="CB58" s="105" t="s">
        <v>142</v>
      </c>
      <c r="CC58" s="107">
        <v>-0.86000000000001364</v>
      </c>
      <c r="CD58" s="107">
        <v>-21678</v>
      </c>
      <c r="CE58" s="107">
        <v>0</v>
      </c>
      <c r="CF58" s="107">
        <v>-728</v>
      </c>
      <c r="CG58" s="123">
        <f t="shared" si="5"/>
        <v>-22406</v>
      </c>
      <c r="CH58" s="107">
        <v>0</v>
      </c>
      <c r="CI58" s="107">
        <v>0</v>
      </c>
      <c r="CJ58" s="107">
        <v>0</v>
      </c>
      <c r="CK58" s="123">
        <f t="shared" si="6"/>
        <v>0</v>
      </c>
      <c r="CL58" s="126">
        <f t="shared" si="7"/>
        <v>-22406</v>
      </c>
      <c r="CM58" s="109"/>
      <c r="CN58" s="126">
        <f t="shared" si="8"/>
        <v>-728</v>
      </c>
      <c r="CO58" s="109"/>
      <c r="CP58" s="110">
        <f t="shared" si="9"/>
        <v>209932</v>
      </c>
      <c r="CQ58" s="107">
        <f t="shared" si="10"/>
        <v>231610</v>
      </c>
      <c r="CR58" s="107">
        <f t="shared" si="11"/>
        <v>-21678</v>
      </c>
      <c r="CS58" s="123">
        <v>-9667.0941674851347</v>
      </c>
      <c r="CT58" s="124">
        <f t="shared" si="12"/>
        <v>0</v>
      </c>
      <c r="CU58" s="109"/>
      <c r="CV58" s="125">
        <v>0</v>
      </c>
      <c r="CW58" s="107"/>
      <c r="CX58" s="107"/>
      <c r="CY58" s="107"/>
      <c r="CZ58" s="123"/>
    </row>
    <row r="59" spans="1:104" s="43" customFormat="1" ht="12.75" x14ac:dyDescent="0.2">
      <c r="A59" s="103">
        <v>50</v>
      </c>
      <c r="B59" s="104">
        <v>50</v>
      </c>
      <c r="C59" s="105" t="s">
        <v>143</v>
      </c>
      <c r="D59" s="106">
        <f t="shared" si="13"/>
        <v>14.469999999999999</v>
      </c>
      <c r="E59" s="107">
        <f t="shared" si="0"/>
        <v>221859</v>
      </c>
      <c r="F59" s="107">
        <f t="shared" si="14"/>
        <v>0</v>
      </c>
      <c r="G59" s="107">
        <f t="shared" si="1"/>
        <v>12918</v>
      </c>
      <c r="H59" s="108">
        <f t="shared" si="15"/>
        <v>234777</v>
      </c>
      <c r="I59" s="109"/>
      <c r="J59" s="110">
        <f t="shared" si="16"/>
        <v>66164.733001462213</v>
      </c>
      <c r="K59" s="107">
        <f t="shared" si="2"/>
        <v>0.6407979541897888</v>
      </c>
      <c r="L59" s="107">
        <f t="shared" si="17"/>
        <v>12918</v>
      </c>
      <c r="M59" s="108">
        <f t="shared" si="18"/>
        <v>79082.733001462213</v>
      </c>
      <c r="N59" s="109"/>
      <c r="O59" s="111">
        <f t="shared" si="3"/>
        <v>155694.26699853779</v>
      </c>
      <c r="P59" s="109"/>
      <c r="Q59" s="110">
        <f t="shared" si="19"/>
        <v>0</v>
      </c>
      <c r="R59" s="107">
        <f t="shared" si="20"/>
        <v>66164.733001462213</v>
      </c>
      <c r="S59" s="107">
        <f t="shared" si="21"/>
        <v>12918</v>
      </c>
      <c r="T59" s="108">
        <f t="shared" si="22"/>
        <v>79082.733001462213</v>
      </c>
      <c r="U59" s="109"/>
      <c r="V59" s="111">
        <f t="shared" si="23"/>
        <v>116171.65830032883</v>
      </c>
      <c r="AA59" s="112">
        <v>50</v>
      </c>
      <c r="AB59" s="113">
        <v>14.469999999999999</v>
      </c>
      <c r="AC59" s="113">
        <v>2.8560850478654373E-3</v>
      </c>
      <c r="AD59" s="113">
        <v>0</v>
      </c>
      <c r="AE59" s="114">
        <v>221859</v>
      </c>
      <c r="AF59" s="114">
        <v>0</v>
      </c>
      <c r="AG59" s="114">
        <v>0</v>
      </c>
      <c r="AH59" s="114">
        <v>221859</v>
      </c>
      <c r="AI59" s="114">
        <v>0</v>
      </c>
      <c r="AJ59" s="114">
        <v>12918</v>
      </c>
      <c r="AK59" s="114">
        <v>234777</v>
      </c>
      <c r="AL59" s="114">
        <v>0</v>
      </c>
      <c r="AM59" s="114">
        <v>0</v>
      </c>
      <c r="AN59" s="114">
        <v>0</v>
      </c>
      <c r="AO59" s="114">
        <v>0</v>
      </c>
      <c r="AP59" s="115">
        <v>234777</v>
      </c>
      <c r="AR59" s="112">
        <v>50</v>
      </c>
      <c r="AS59" s="113">
        <v>0</v>
      </c>
      <c r="AT59" s="114">
        <v>0</v>
      </c>
      <c r="AU59" s="114">
        <v>0</v>
      </c>
      <c r="AV59" s="114">
        <v>0</v>
      </c>
      <c r="AW59" s="115">
        <v>0</v>
      </c>
      <c r="AY59" s="177"/>
      <c r="BA59" s="116">
        <v>50</v>
      </c>
      <c r="BB59" s="117">
        <v>50</v>
      </c>
      <c r="BC59" s="118" t="s">
        <v>143</v>
      </c>
      <c r="BD59" s="119">
        <f t="shared" si="4"/>
        <v>221859</v>
      </c>
      <c r="BE59" s="120">
        <v>141326</v>
      </c>
      <c r="BF59" s="43">
        <f t="shared" si="24"/>
        <v>80533</v>
      </c>
      <c r="BG59" s="109">
        <v>8284.75</v>
      </c>
      <c r="BH59" s="109">
        <v>13323</v>
      </c>
      <c r="BI59" s="109">
        <v>0</v>
      </c>
      <c r="BJ59" s="109">
        <v>0</v>
      </c>
      <c r="BK59" s="109">
        <v>998</v>
      </c>
      <c r="BL59" s="109">
        <f t="shared" si="25"/>
        <v>114.90830032881786</v>
      </c>
      <c r="BM59" s="120">
        <f t="shared" si="26"/>
        <v>103253.65830032883</v>
      </c>
      <c r="BN59" s="122">
        <f t="shared" si="27"/>
        <v>66164.733001462213</v>
      </c>
      <c r="BZ59" s="109"/>
      <c r="CA59" s="112">
        <v>50</v>
      </c>
      <c r="CB59" s="105" t="s">
        <v>143</v>
      </c>
      <c r="CC59" s="107">
        <v>0</v>
      </c>
      <c r="CD59" s="107">
        <v>0</v>
      </c>
      <c r="CE59" s="107">
        <v>0</v>
      </c>
      <c r="CF59" s="107">
        <v>0</v>
      </c>
      <c r="CG59" s="123">
        <f t="shared" si="5"/>
        <v>0</v>
      </c>
      <c r="CH59" s="107">
        <v>0</v>
      </c>
      <c r="CI59" s="107">
        <v>0</v>
      </c>
      <c r="CJ59" s="107">
        <v>0</v>
      </c>
      <c r="CK59" s="123">
        <f t="shared" si="6"/>
        <v>0</v>
      </c>
      <c r="CL59" s="124">
        <f t="shared" si="7"/>
        <v>0</v>
      </c>
      <c r="CM59" s="109"/>
      <c r="CN59" s="124">
        <f t="shared" si="8"/>
        <v>0</v>
      </c>
      <c r="CO59" s="109"/>
      <c r="CP59" s="110">
        <f t="shared" si="9"/>
        <v>80533</v>
      </c>
      <c r="CQ59" s="107">
        <f t="shared" si="10"/>
        <v>80533</v>
      </c>
      <c r="CR59" s="107">
        <f t="shared" si="11"/>
        <v>0</v>
      </c>
      <c r="CS59" s="123">
        <v>114.90830032881786</v>
      </c>
      <c r="CT59" s="124">
        <f t="shared" si="12"/>
        <v>114.90830032881786</v>
      </c>
      <c r="CU59" s="109"/>
      <c r="CV59" s="125">
        <v>0</v>
      </c>
      <c r="CW59" s="107"/>
      <c r="CX59" s="107"/>
      <c r="CY59" s="107"/>
      <c r="CZ59" s="123"/>
    </row>
    <row r="60" spans="1:104" s="43" customFormat="1" ht="12.75" x14ac:dyDescent="0.2">
      <c r="A60" s="103">
        <v>51</v>
      </c>
      <c r="B60" s="104">
        <v>51</v>
      </c>
      <c r="C60" s="105" t="s">
        <v>144</v>
      </c>
      <c r="D60" s="106">
        <f t="shared" si="13"/>
        <v>0</v>
      </c>
      <c r="E60" s="107">
        <f t="shared" si="0"/>
        <v>0</v>
      </c>
      <c r="F60" s="107">
        <f t="shared" si="14"/>
        <v>0</v>
      </c>
      <c r="G60" s="107">
        <f t="shared" si="1"/>
        <v>0</v>
      </c>
      <c r="H60" s="108">
        <f t="shared" si="15"/>
        <v>0</v>
      </c>
      <c r="I60" s="109"/>
      <c r="J60" s="110">
        <f t="shared" si="16"/>
        <v>-0.82464109727464352</v>
      </c>
      <c r="K60" s="107">
        <f t="shared" si="2"/>
        <v>-1.7072449185015392E-4</v>
      </c>
      <c r="L60" s="107">
        <f t="shared" si="17"/>
        <v>0</v>
      </c>
      <c r="M60" s="108">
        <f t="shared" si="18"/>
        <v>-0.82464109727464352</v>
      </c>
      <c r="N60" s="109"/>
      <c r="O60" s="111">
        <f t="shared" si="3"/>
        <v>0.82464109727464352</v>
      </c>
      <c r="P60" s="109"/>
      <c r="Q60" s="110">
        <f t="shared" si="19"/>
        <v>0</v>
      </c>
      <c r="R60" s="107">
        <f t="shared" si="20"/>
        <v>-0.82464109727464352</v>
      </c>
      <c r="S60" s="107">
        <f t="shared" si="21"/>
        <v>0</v>
      </c>
      <c r="T60" s="108">
        <f t="shared" si="22"/>
        <v>-0.82464109727464352</v>
      </c>
      <c r="U60" s="109"/>
      <c r="V60" s="111">
        <f t="shared" si="23"/>
        <v>4830.2448485155646</v>
      </c>
      <c r="AA60" s="112">
        <v>51</v>
      </c>
      <c r="AB60" s="113"/>
      <c r="AC60" s="113"/>
      <c r="AD60" s="113"/>
      <c r="AE60" s="114"/>
      <c r="AF60" s="114"/>
      <c r="AG60" s="114"/>
      <c r="AH60" s="114"/>
      <c r="AI60" s="114"/>
      <c r="AJ60" s="114"/>
      <c r="AK60" s="114"/>
      <c r="AL60" s="114"/>
      <c r="AM60" s="114"/>
      <c r="AN60" s="114"/>
      <c r="AO60" s="114"/>
      <c r="AP60" s="115"/>
      <c r="AR60" s="112">
        <v>51</v>
      </c>
      <c r="AS60" s="113"/>
      <c r="AT60" s="114"/>
      <c r="AU60" s="114"/>
      <c r="AV60" s="114"/>
      <c r="AW60" s="115"/>
      <c r="AY60" s="177"/>
      <c r="BA60" s="116">
        <v>51</v>
      </c>
      <c r="BB60" s="117">
        <v>51</v>
      </c>
      <c r="BC60" s="118" t="s">
        <v>144</v>
      </c>
      <c r="BD60" s="119">
        <f t="shared" si="4"/>
        <v>0</v>
      </c>
      <c r="BE60" s="120">
        <v>0</v>
      </c>
      <c r="BF60" s="43">
        <f t="shared" si="24"/>
        <v>0</v>
      </c>
      <c r="BG60" s="109">
        <v>0</v>
      </c>
      <c r="BH60" s="109">
        <v>4636</v>
      </c>
      <c r="BI60" s="109">
        <v>0</v>
      </c>
      <c r="BJ60" s="109">
        <v>0</v>
      </c>
      <c r="BK60" s="109">
        <v>195.25</v>
      </c>
      <c r="BL60" s="109">
        <f t="shared" si="25"/>
        <v>-1.0051514844353449</v>
      </c>
      <c r="BM60" s="120">
        <f t="shared" si="26"/>
        <v>4830.2448485155646</v>
      </c>
      <c r="BN60" s="122">
        <f t="shared" si="27"/>
        <v>-0.82464109727464352</v>
      </c>
      <c r="BZ60" s="109"/>
      <c r="CA60" s="112">
        <v>51</v>
      </c>
      <c r="CB60" s="105" t="s">
        <v>144</v>
      </c>
      <c r="CC60" s="107">
        <v>0</v>
      </c>
      <c r="CD60" s="107">
        <v>0</v>
      </c>
      <c r="CE60" s="107">
        <v>0</v>
      </c>
      <c r="CF60" s="107">
        <v>0</v>
      </c>
      <c r="CG60" s="123">
        <f t="shared" si="5"/>
        <v>0</v>
      </c>
      <c r="CH60" s="107">
        <v>0</v>
      </c>
      <c r="CI60" s="107">
        <v>0</v>
      </c>
      <c r="CJ60" s="107">
        <v>0</v>
      </c>
      <c r="CK60" s="123">
        <f t="shared" si="6"/>
        <v>0</v>
      </c>
      <c r="CL60" s="124">
        <f t="shared" si="7"/>
        <v>0</v>
      </c>
      <c r="CM60" s="109"/>
      <c r="CN60" s="124">
        <f t="shared" si="8"/>
        <v>0</v>
      </c>
      <c r="CO60" s="109"/>
      <c r="CP60" s="110">
        <f t="shared" si="9"/>
        <v>0</v>
      </c>
      <c r="CQ60" s="107">
        <f t="shared" si="10"/>
        <v>0</v>
      </c>
      <c r="CR60" s="107">
        <f t="shared" si="11"/>
        <v>0</v>
      </c>
      <c r="CS60" s="123">
        <v>-1.0051514844353449</v>
      </c>
      <c r="CT60" s="124">
        <f t="shared" si="12"/>
        <v>-1.0051514844353449</v>
      </c>
      <c r="CU60" s="109"/>
      <c r="CV60" s="125">
        <v>0</v>
      </c>
      <c r="CW60" s="107"/>
      <c r="CX60" s="107"/>
      <c r="CY60" s="107"/>
      <c r="CZ60" s="123"/>
    </row>
    <row r="61" spans="1:104" s="43" customFormat="1" ht="12.75" x14ac:dyDescent="0.2">
      <c r="A61" s="103">
        <v>52</v>
      </c>
      <c r="B61" s="104">
        <v>52</v>
      </c>
      <c r="C61" s="105" t="s">
        <v>145</v>
      </c>
      <c r="D61" s="106">
        <f t="shared" si="13"/>
        <v>44.05</v>
      </c>
      <c r="E61" s="107">
        <f t="shared" si="0"/>
        <v>572565</v>
      </c>
      <c r="F61" s="107">
        <f t="shared" si="14"/>
        <v>0</v>
      </c>
      <c r="G61" s="107">
        <f t="shared" si="1"/>
        <v>37553</v>
      </c>
      <c r="H61" s="108">
        <f t="shared" si="15"/>
        <v>610118</v>
      </c>
      <c r="I61" s="109"/>
      <c r="J61" s="110">
        <f t="shared" si="16"/>
        <v>381.08179678659201</v>
      </c>
      <c r="K61" s="107">
        <f t="shared" si="2"/>
        <v>2.8830846149649706E-3</v>
      </c>
      <c r="L61" s="107">
        <f t="shared" si="17"/>
        <v>37553</v>
      </c>
      <c r="M61" s="108">
        <f t="shared" si="18"/>
        <v>37934.081796786595</v>
      </c>
      <c r="N61" s="109"/>
      <c r="O61" s="111">
        <f t="shared" si="3"/>
        <v>572183.91820321337</v>
      </c>
      <c r="P61" s="109"/>
      <c r="Q61" s="110">
        <f t="shared" si="19"/>
        <v>28708</v>
      </c>
      <c r="R61" s="107">
        <f t="shared" si="20"/>
        <v>381.08179678659201</v>
      </c>
      <c r="S61" s="107">
        <f t="shared" si="21"/>
        <v>39339</v>
      </c>
      <c r="T61" s="108">
        <f t="shared" si="22"/>
        <v>66642.081796786588</v>
      </c>
      <c r="U61" s="109"/>
      <c r="V61" s="111">
        <f t="shared" si="23"/>
        <v>198439.49896202999</v>
      </c>
      <c r="AA61" s="112">
        <v>52</v>
      </c>
      <c r="AB61" s="113">
        <v>44.05</v>
      </c>
      <c r="AC61" s="113">
        <v>2.1474588403727138E-3</v>
      </c>
      <c r="AD61" s="113">
        <v>0</v>
      </c>
      <c r="AE61" s="114">
        <v>572565</v>
      </c>
      <c r="AF61" s="114">
        <v>0</v>
      </c>
      <c r="AG61" s="114">
        <v>0</v>
      </c>
      <c r="AH61" s="114">
        <v>572565</v>
      </c>
      <c r="AI61" s="114">
        <v>0</v>
      </c>
      <c r="AJ61" s="114">
        <v>37553</v>
      </c>
      <c r="AK61" s="114">
        <v>610118</v>
      </c>
      <c r="AL61" s="114">
        <v>26922</v>
      </c>
      <c r="AM61" s="114">
        <v>0</v>
      </c>
      <c r="AN61" s="114">
        <v>1786</v>
      </c>
      <c r="AO61" s="114">
        <v>28708</v>
      </c>
      <c r="AP61" s="115">
        <v>638826</v>
      </c>
      <c r="AR61" s="112">
        <v>52</v>
      </c>
      <c r="AS61" s="113">
        <v>0</v>
      </c>
      <c r="AT61" s="114">
        <v>0</v>
      </c>
      <c r="AU61" s="114">
        <v>0</v>
      </c>
      <c r="AV61" s="114">
        <v>0</v>
      </c>
      <c r="AW61" s="115">
        <v>0</v>
      </c>
      <c r="AY61" s="177"/>
      <c r="BA61" s="116">
        <v>52</v>
      </c>
      <c r="BB61" s="117">
        <v>52</v>
      </c>
      <c r="BC61" s="118" t="s">
        <v>145</v>
      </c>
      <c r="BD61" s="119">
        <f t="shared" si="4"/>
        <v>572565</v>
      </c>
      <c r="BE61" s="120">
        <v>586553</v>
      </c>
      <c r="BF61" s="43">
        <f t="shared" si="24"/>
        <v>0</v>
      </c>
      <c r="BG61" s="109">
        <v>33011.25</v>
      </c>
      <c r="BH61" s="109">
        <v>22475</v>
      </c>
      <c r="BI61" s="109">
        <v>21906.5</v>
      </c>
      <c r="BJ61" s="109">
        <v>36677</v>
      </c>
      <c r="BK61" s="109">
        <v>17644.25</v>
      </c>
      <c r="BL61" s="109">
        <f t="shared" si="25"/>
        <v>464.49896202997479</v>
      </c>
      <c r="BM61" s="120">
        <f t="shared" si="26"/>
        <v>132178.49896202999</v>
      </c>
      <c r="BN61" s="122">
        <f t="shared" si="27"/>
        <v>381.08179678659201</v>
      </c>
      <c r="BZ61" s="109"/>
      <c r="CA61" s="112">
        <v>52</v>
      </c>
      <c r="CB61" s="105" t="s">
        <v>145</v>
      </c>
      <c r="CC61" s="107">
        <v>0</v>
      </c>
      <c r="CD61" s="107">
        <v>0</v>
      </c>
      <c r="CE61" s="107">
        <v>0</v>
      </c>
      <c r="CF61" s="107">
        <v>0</v>
      </c>
      <c r="CG61" s="123">
        <f t="shared" si="5"/>
        <v>0</v>
      </c>
      <c r="CH61" s="107">
        <v>0</v>
      </c>
      <c r="CI61" s="107">
        <v>0</v>
      </c>
      <c r="CJ61" s="107">
        <v>0</v>
      </c>
      <c r="CK61" s="123">
        <f t="shared" si="6"/>
        <v>0</v>
      </c>
      <c r="CL61" s="124">
        <f t="shared" si="7"/>
        <v>0</v>
      </c>
      <c r="CM61" s="109"/>
      <c r="CN61" s="124">
        <f t="shared" si="8"/>
        <v>0</v>
      </c>
      <c r="CO61" s="109"/>
      <c r="CP61" s="110">
        <f t="shared" si="9"/>
        <v>0</v>
      </c>
      <c r="CQ61" s="107">
        <f t="shared" si="10"/>
        <v>0</v>
      </c>
      <c r="CR61" s="107">
        <f t="shared" si="11"/>
        <v>0</v>
      </c>
      <c r="CS61" s="123">
        <v>464.49896202997479</v>
      </c>
      <c r="CT61" s="124">
        <f t="shared" si="12"/>
        <v>464.49896202997479</v>
      </c>
      <c r="CU61" s="109"/>
      <c r="CV61" s="125">
        <v>0</v>
      </c>
      <c r="CW61" s="107"/>
      <c r="CX61" s="107"/>
      <c r="CY61" s="107"/>
      <c r="CZ61" s="123"/>
    </row>
    <row r="62" spans="1:104" s="43" customFormat="1" ht="12.75" x14ac:dyDescent="0.2">
      <c r="A62" s="103">
        <v>53</v>
      </c>
      <c r="B62" s="104">
        <v>53</v>
      </c>
      <c r="C62" s="105" t="s">
        <v>146</v>
      </c>
      <c r="D62" s="106">
        <f t="shared" si="13"/>
        <v>0</v>
      </c>
      <c r="E62" s="107">
        <f t="shared" si="0"/>
        <v>0</v>
      </c>
      <c r="F62" s="107">
        <f t="shared" si="14"/>
        <v>0</v>
      </c>
      <c r="G62" s="107">
        <f t="shared" si="1"/>
        <v>0</v>
      </c>
      <c r="H62" s="108">
        <f t="shared" si="15"/>
        <v>0</v>
      </c>
      <c r="I62" s="109"/>
      <c r="J62" s="110">
        <f t="shared" si="16"/>
        <v>0</v>
      </c>
      <c r="K62" s="107" t="str">
        <f t="shared" si="2"/>
        <v/>
      </c>
      <c r="L62" s="107">
        <f t="shared" si="17"/>
        <v>0</v>
      </c>
      <c r="M62" s="108">
        <f t="shared" si="18"/>
        <v>0</v>
      </c>
      <c r="N62" s="109"/>
      <c r="O62" s="111">
        <f t="shared" si="3"/>
        <v>0</v>
      </c>
      <c r="P62" s="109"/>
      <c r="Q62" s="110">
        <f t="shared" si="19"/>
        <v>0</v>
      </c>
      <c r="R62" s="107">
        <f t="shared" si="20"/>
        <v>0</v>
      </c>
      <c r="S62" s="107">
        <f t="shared" si="21"/>
        <v>0</v>
      </c>
      <c r="T62" s="108">
        <f t="shared" si="22"/>
        <v>0</v>
      </c>
      <c r="U62" s="109"/>
      <c r="V62" s="111">
        <f t="shared" si="23"/>
        <v>0</v>
      </c>
      <c r="AA62" s="112">
        <v>53</v>
      </c>
      <c r="AB62" s="113"/>
      <c r="AC62" s="113"/>
      <c r="AD62" s="113"/>
      <c r="AE62" s="114"/>
      <c r="AF62" s="114"/>
      <c r="AG62" s="114"/>
      <c r="AH62" s="114"/>
      <c r="AI62" s="114"/>
      <c r="AJ62" s="114"/>
      <c r="AK62" s="114"/>
      <c r="AL62" s="114"/>
      <c r="AM62" s="114"/>
      <c r="AN62" s="114"/>
      <c r="AO62" s="114"/>
      <c r="AP62" s="115"/>
      <c r="AR62" s="112">
        <v>53</v>
      </c>
      <c r="AS62" s="113"/>
      <c r="AT62" s="114"/>
      <c r="AU62" s="114"/>
      <c r="AV62" s="114"/>
      <c r="AW62" s="115"/>
      <c r="AY62" s="177"/>
      <c r="BA62" s="116">
        <v>53</v>
      </c>
      <c r="BB62" s="117">
        <v>53</v>
      </c>
      <c r="BC62" s="118" t="s">
        <v>146</v>
      </c>
      <c r="BD62" s="119">
        <f t="shared" si="4"/>
        <v>0</v>
      </c>
      <c r="BE62" s="120">
        <v>0</v>
      </c>
      <c r="BF62" s="43">
        <f t="shared" si="24"/>
        <v>0</v>
      </c>
      <c r="BG62" s="109">
        <v>0</v>
      </c>
      <c r="BH62" s="109">
        <v>0</v>
      </c>
      <c r="BI62" s="109">
        <v>0</v>
      </c>
      <c r="BJ62" s="109">
        <v>0</v>
      </c>
      <c r="BK62" s="109">
        <v>0</v>
      </c>
      <c r="BL62" s="109">
        <f t="shared" si="25"/>
        <v>0</v>
      </c>
      <c r="BM62" s="120">
        <f t="shared" si="26"/>
        <v>0</v>
      </c>
      <c r="BN62" s="122">
        <f t="shared" si="27"/>
        <v>0</v>
      </c>
      <c r="BZ62" s="109"/>
      <c r="CA62" s="112">
        <v>53</v>
      </c>
      <c r="CB62" s="105" t="s">
        <v>146</v>
      </c>
      <c r="CC62" s="107">
        <v>0</v>
      </c>
      <c r="CD62" s="107">
        <v>0</v>
      </c>
      <c r="CE62" s="107">
        <v>0</v>
      </c>
      <c r="CF62" s="107">
        <v>0</v>
      </c>
      <c r="CG62" s="123">
        <f t="shared" si="5"/>
        <v>0</v>
      </c>
      <c r="CH62" s="107">
        <v>0</v>
      </c>
      <c r="CI62" s="107">
        <v>0</v>
      </c>
      <c r="CJ62" s="107">
        <v>0</v>
      </c>
      <c r="CK62" s="123">
        <f t="shared" si="6"/>
        <v>0</v>
      </c>
      <c r="CL62" s="124">
        <f t="shared" si="7"/>
        <v>0</v>
      </c>
      <c r="CM62" s="109"/>
      <c r="CN62" s="124">
        <f t="shared" si="8"/>
        <v>0</v>
      </c>
      <c r="CO62" s="109"/>
      <c r="CP62" s="110">
        <f t="shared" si="9"/>
        <v>0</v>
      </c>
      <c r="CQ62" s="107">
        <f t="shared" si="10"/>
        <v>0</v>
      </c>
      <c r="CR62" s="107">
        <f t="shared" si="11"/>
        <v>0</v>
      </c>
      <c r="CS62" s="123">
        <v>0</v>
      </c>
      <c r="CT62" s="124">
        <f t="shared" si="12"/>
        <v>0</v>
      </c>
      <c r="CU62" s="109"/>
      <c r="CV62" s="125">
        <v>0</v>
      </c>
      <c r="CW62" s="107"/>
      <c r="CX62" s="107"/>
      <c r="CY62" s="107"/>
      <c r="CZ62" s="123"/>
    </row>
    <row r="63" spans="1:104" s="43" customFormat="1" ht="12.75" x14ac:dyDescent="0.2">
      <c r="A63" s="103">
        <v>54</v>
      </c>
      <c r="B63" s="104">
        <v>54</v>
      </c>
      <c r="C63" s="105" t="s">
        <v>147</v>
      </c>
      <c r="D63" s="106">
        <f t="shared" si="13"/>
        <v>0</v>
      </c>
      <c r="E63" s="107">
        <f t="shared" si="0"/>
        <v>0</v>
      </c>
      <c r="F63" s="107">
        <f t="shared" si="14"/>
        <v>0</v>
      </c>
      <c r="G63" s="107">
        <f t="shared" si="1"/>
        <v>0</v>
      </c>
      <c r="H63" s="108">
        <f t="shared" si="15"/>
        <v>0</v>
      </c>
      <c r="I63" s="109"/>
      <c r="J63" s="110">
        <f t="shared" si="16"/>
        <v>0</v>
      </c>
      <c r="K63" s="107" t="str">
        <f t="shared" si="2"/>
        <v/>
      </c>
      <c r="L63" s="107">
        <f t="shared" si="17"/>
        <v>0</v>
      </c>
      <c r="M63" s="108">
        <f t="shared" si="18"/>
        <v>0</v>
      </c>
      <c r="N63" s="109"/>
      <c r="O63" s="111">
        <f t="shared" si="3"/>
        <v>0</v>
      </c>
      <c r="P63" s="109"/>
      <c r="Q63" s="110">
        <f t="shared" si="19"/>
        <v>0</v>
      </c>
      <c r="R63" s="107">
        <f t="shared" si="20"/>
        <v>0</v>
      </c>
      <c r="S63" s="107">
        <f t="shared" si="21"/>
        <v>0</v>
      </c>
      <c r="T63" s="108">
        <f t="shared" si="22"/>
        <v>0</v>
      </c>
      <c r="U63" s="109"/>
      <c r="V63" s="111">
        <f t="shared" si="23"/>
        <v>0</v>
      </c>
      <c r="AA63" s="112">
        <v>54</v>
      </c>
      <c r="AB63" s="113"/>
      <c r="AC63" s="113"/>
      <c r="AD63" s="113"/>
      <c r="AE63" s="114"/>
      <c r="AF63" s="114"/>
      <c r="AG63" s="114"/>
      <c r="AH63" s="114"/>
      <c r="AI63" s="114"/>
      <c r="AJ63" s="114"/>
      <c r="AK63" s="114"/>
      <c r="AL63" s="114"/>
      <c r="AM63" s="114"/>
      <c r="AN63" s="114"/>
      <c r="AO63" s="114"/>
      <c r="AP63" s="115"/>
      <c r="AR63" s="112">
        <v>54</v>
      </c>
      <c r="AS63" s="113"/>
      <c r="AT63" s="114"/>
      <c r="AU63" s="114"/>
      <c r="AV63" s="114"/>
      <c r="AW63" s="115"/>
      <c r="AY63" s="177"/>
      <c r="BA63" s="116">
        <v>54</v>
      </c>
      <c r="BB63" s="117">
        <v>54</v>
      </c>
      <c r="BC63" s="118" t="s">
        <v>147</v>
      </c>
      <c r="BD63" s="119">
        <f t="shared" si="4"/>
        <v>0</v>
      </c>
      <c r="BE63" s="120">
        <v>0</v>
      </c>
      <c r="BF63" s="43">
        <f t="shared" si="24"/>
        <v>0</v>
      </c>
      <c r="BG63" s="109">
        <v>0</v>
      </c>
      <c r="BH63" s="109">
        <v>0</v>
      </c>
      <c r="BI63" s="109">
        <v>0</v>
      </c>
      <c r="BJ63" s="109">
        <v>0</v>
      </c>
      <c r="BK63" s="109">
        <v>0</v>
      </c>
      <c r="BL63" s="109">
        <f t="shared" si="25"/>
        <v>0</v>
      </c>
      <c r="BM63" s="120">
        <f t="shared" si="26"/>
        <v>0</v>
      </c>
      <c r="BN63" s="122">
        <f t="shared" si="27"/>
        <v>0</v>
      </c>
      <c r="BZ63" s="109"/>
      <c r="CA63" s="112">
        <v>54</v>
      </c>
      <c r="CB63" s="105" t="s">
        <v>147</v>
      </c>
      <c r="CC63" s="107">
        <v>0</v>
      </c>
      <c r="CD63" s="107">
        <v>0</v>
      </c>
      <c r="CE63" s="107">
        <v>0</v>
      </c>
      <c r="CF63" s="107">
        <v>0</v>
      </c>
      <c r="CG63" s="123">
        <f t="shared" si="5"/>
        <v>0</v>
      </c>
      <c r="CH63" s="107">
        <v>0</v>
      </c>
      <c r="CI63" s="107">
        <v>0</v>
      </c>
      <c r="CJ63" s="107">
        <v>0</v>
      </c>
      <c r="CK63" s="123">
        <f t="shared" si="6"/>
        <v>0</v>
      </c>
      <c r="CL63" s="124">
        <f t="shared" si="7"/>
        <v>0</v>
      </c>
      <c r="CM63" s="109"/>
      <c r="CN63" s="124">
        <f t="shared" si="8"/>
        <v>0</v>
      </c>
      <c r="CO63" s="109"/>
      <c r="CP63" s="110">
        <f t="shared" si="9"/>
        <v>0</v>
      </c>
      <c r="CQ63" s="107">
        <f t="shared" si="10"/>
        <v>0</v>
      </c>
      <c r="CR63" s="107">
        <f t="shared" si="11"/>
        <v>0</v>
      </c>
      <c r="CS63" s="123">
        <v>0</v>
      </c>
      <c r="CT63" s="124">
        <f t="shared" si="12"/>
        <v>0</v>
      </c>
      <c r="CU63" s="109"/>
      <c r="CV63" s="125">
        <v>0</v>
      </c>
      <c r="CW63" s="107"/>
      <c r="CX63" s="107"/>
      <c r="CY63" s="107"/>
      <c r="CZ63" s="123"/>
    </row>
    <row r="64" spans="1:104" s="43" customFormat="1" ht="12.75" x14ac:dyDescent="0.2">
      <c r="A64" s="103">
        <v>55</v>
      </c>
      <c r="B64" s="104">
        <v>55</v>
      </c>
      <c r="C64" s="105" t="s">
        <v>148</v>
      </c>
      <c r="D64" s="106">
        <f t="shared" si="13"/>
        <v>0</v>
      </c>
      <c r="E64" s="107">
        <f t="shared" si="0"/>
        <v>0</v>
      </c>
      <c r="F64" s="107">
        <f t="shared" si="14"/>
        <v>0</v>
      </c>
      <c r="G64" s="107">
        <f t="shared" si="1"/>
        <v>0</v>
      </c>
      <c r="H64" s="108">
        <f t="shared" si="15"/>
        <v>0</v>
      </c>
      <c r="I64" s="109"/>
      <c r="J64" s="110">
        <f t="shared" si="16"/>
        <v>0</v>
      </c>
      <c r="K64" s="107" t="str">
        <f t="shared" si="2"/>
        <v/>
      </c>
      <c r="L64" s="107">
        <f t="shared" si="17"/>
        <v>0</v>
      </c>
      <c r="M64" s="108">
        <f t="shared" si="18"/>
        <v>0</v>
      </c>
      <c r="N64" s="109"/>
      <c r="O64" s="111">
        <f t="shared" si="3"/>
        <v>0</v>
      </c>
      <c r="P64" s="109"/>
      <c r="Q64" s="110">
        <f t="shared" si="19"/>
        <v>0</v>
      </c>
      <c r="R64" s="107">
        <f t="shared" si="20"/>
        <v>0</v>
      </c>
      <c r="S64" s="107">
        <f t="shared" si="21"/>
        <v>0</v>
      </c>
      <c r="T64" s="108">
        <f t="shared" si="22"/>
        <v>0</v>
      </c>
      <c r="U64" s="109"/>
      <c r="V64" s="111">
        <f t="shared" si="23"/>
        <v>0</v>
      </c>
      <c r="AA64" s="112">
        <v>55</v>
      </c>
      <c r="AB64" s="113"/>
      <c r="AC64" s="113"/>
      <c r="AD64" s="113"/>
      <c r="AE64" s="114"/>
      <c r="AF64" s="114"/>
      <c r="AG64" s="114"/>
      <c r="AH64" s="114"/>
      <c r="AI64" s="114"/>
      <c r="AJ64" s="114"/>
      <c r="AK64" s="114"/>
      <c r="AL64" s="114"/>
      <c r="AM64" s="114"/>
      <c r="AN64" s="114"/>
      <c r="AO64" s="114"/>
      <c r="AP64" s="115"/>
      <c r="AR64" s="112">
        <v>55</v>
      </c>
      <c r="AS64" s="113"/>
      <c r="AT64" s="114"/>
      <c r="AU64" s="114"/>
      <c r="AV64" s="114"/>
      <c r="AW64" s="115"/>
      <c r="AY64" s="177"/>
      <c r="BA64" s="116">
        <v>55</v>
      </c>
      <c r="BB64" s="117">
        <v>55</v>
      </c>
      <c r="BC64" s="118" t="s">
        <v>148</v>
      </c>
      <c r="BD64" s="119">
        <f t="shared" si="4"/>
        <v>0</v>
      </c>
      <c r="BE64" s="120">
        <v>0</v>
      </c>
      <c r="BF64" s="43">
        <f t="shared" si="24"/>
        <v>0</v>
      </c>
      <c r="BG64" s="109">
        <v>0</v>
      </c>
      <c r="BH64" s="109">
        <v>0</v>
      </c>
      <c r="BI64" s="109">
        <v>0</v>
      </c>
      <c r="BJ64" s="109">
        <v>0</v>
      </c>
      <c r="BK64" s="109">
        <v>0</v>
      </c>
      <c r="BL64" s="109">
        <f t="shared" si="25"/>
        <v>0</v>
      </c>
      <c r="BM64" s="120">
        <f t="shared" si="26"/>
        <v>0</v>
      </c>
      <c r="BN64" s="122">
        <f t="shared" si="27"/>
        <v>0</v>
      </c>
      <c r="BZ64" s="109"/>
      <c r="CA64" s="112">
        <v>55</v>
      </c>
      <c r="CB64" s="105" t="s">
        <v>148</v>
      </c>
      <c r="CC64" s="107">
        <v>0</v>
      </c>
      <c r="CD64" s="107">
        <v>0</v>
      </c>
      <c r="CE64" s="107">
        <v>0</v>
      </c>
      <c r="CF64" s="107">
        <v>0</v>
      </c>
      <c r="CG64" s="123">
        <f t="shared" si="5"/>
        <v>0</v>
      </c>
      <c r="CH64" s="107">
        <v>0</v>
      </c>
      <c r="CI64" s="107">
        <v>0</v>
      </c>
      <c r="CJ64" s="107">
        <v>0</v>
      </c>
      <c r="CK64" s="123">
        <f t="shared" si="6"/>
        <v>0</v>
      </c>
      <c r="CL64" s="124">
        <f t="shared" si="7"/>
        <v>0</v>
      </c>
      <c r="CM64" s="109"/>
      <c r="CN64" s="124">
        <f t="shared" si="8"/>
        <v>0</v>
      </c>
      <c r="CO64" s="109"/>
      <c r="CP64" s="110">
        <f t="shared" si="9"/>
        <v>0</v>
      </c>
      <c r="CQ64" s="107">
        <f t="shared" si="10"/>
        <v>0</v>
      </c>
      <c r="CR64" s="107">
        <f t="shared" si="11"/>
        <v>0</v>
      </c>
      <c r="CS64" s="123">
        <v>0</v>
      </c>
      <c r="CT64" s="124">
        <f t="shared" si="12"/>
        <v>0</v>
      </c>
      <c r="CU64" s="109"/>
      <c r="CV64" s="125">
        <v>0</v>
      </c>
      <c r="CW64" s="107"/>
      <c r="CX64" s="107"/>
      <c r="CY64" s="107"/>
      <c r="CZ64" s="123"/>
    </row>
    <row r="65" spans="1:104" s="43" customFormat="1" ht="12.75" x14ac:dyDescent="0.2">
      <c r="A65" s="103">
        <v>56</v>
      </c>
      <c r="B65" s="104">
        <v>56</v>
      </c>
      <c r="C65" s="105" t="s">
        <v>149</v>
      </c>
      <c r="D65" s="106">
        <f t="shared" si="13"/>
        <v>115.78</v>
      </c>
      <c r="E65" s="107">
        <f t="shared" si="0"/>
        <v>1483293</v>
      </c>
      <c r="F65" s="107">
        <f t="shared" si="14"/>
        <v>0</v>
      </c>
      <c r="G65" s="107">
        <f t="shared" si="1"/>
        <v>102189</v>
      </c>
      <c r="H65" s="108">
        <f t="shared" si="15"/>
        <v>1585482</v>
      </c>
      <c r="I65" s="109"/>
      <c r="J65" s="110">
        <f t="shared" si="16"/>
        <v>78303.045431017148</v>
      </c>
      <c r="K65" s="107">
        <f t="shared" si="2"/>
        <v>0.37891627048160043</v>
      </c>
      <c r="L65" s="107">
        <f t="shared" si="17"/>
        <v>102189</v>
      </c>
      <c r="M65" s="108">
        <f t="shared" si="18"/>
        <v>180492.04543101715</v>
      </c>
      <c r="N65" s="109"/>
      <c r="O65" s="111">
        <f t="shared" si="3"/>
        <v>1404989.9545689828</v>
      </c>
      <c r="P65" s="109"/>
      <c r="Q65" s="110">
        <f t="shared" si="19"/>
        <v>17119</v>
      </c>
      <c r="R65" s="107">
        <f t="shared" si="20"/>
        <v>78303.045431017148</v>
      </c>
      <c r="S65" s="107">
        <f t="shared" si="21"/>
        <v>103305</v>
      </c>
      <c r="T65" s="108">
        <f t="shared" si="22"/>
        <v>197611.04543101715</v>
      </c>
      <c r="U65" s="109"/>
      <c r="V65" s="111">
        <f t="shared" si="23"/>
        <v>325957.99508069269</v>
      </c>
      <c r="AA65" s="112">
        <v>56</v>
      </c>
      <c r="AB65" s="113">
        <v>115.78</v>
      </c>
      <c r="AC65" s="113">
        <v>9.8964525428792319E-2</v>
      </c>
      <c r="AD65" s="113">
        <v>0</v>
      </c>
      <c r="AE65" s="114">
        <v>1483293</v>
      </c>
      <c r="AF65" s="114">
        <v>0</v>
      </c>
      <c r="AG65" s="114">
        <v>0</v>
      </c>
      <c r="AH65" s="114">
        <v>1483293</v>
      </c>
      <c r="AI65" s="114">
        <v>0</v>
      </c>
      <c r="AJ65" s="114">
        <v>102189</v>
      </c>
      <c r="AK65" s="114">
        <v>1585482</v>
      </c>
      <c r="AL65" s="114">
        <v>16003</v>
      </c>
      <c r="AM65" s="114">
        <v>0</v>
      </c>
      <c r="AN65" s="114">
        <v>1116</v>
      </c>
      <c r="AO65" s="114">
        <v>17119</v>
      </c>
      <c r="AP65" s="115">
        <v>1602601</v>
      </c>
      <c r="AR65" s="112">
        <v>56</v>
      </c>
      <c r="AS65" s="113">
        <v>0</v>
      </c>
      <c r="AT65" s="114">
        <v>0</v>
      </c>
      <c r="AU65" s="114">
        <v>0</v>
      </c>
      <c r="AV65" s="114">
        <v>0</v>
      </c>
      <c r="AW65" s="115">
        <v>0</v>
      </c>
      <c r="AY65" s="177"/>
      <c r="BA65" s="116">
        <v>56</v>
      </c>
      <c r="BB65" s="117">
        <v>56</v>
      </c>
      <c r="BC65" s="118" t="s">
        <v>149</v>
      </c>
      <c r="BD65" s="119">
        <f t="shared" si="4"/>
        <v>1483293</v>
      </c>
      <c r="BE65" s="120">
        <v>1388092</v>
      </c>
      <c r="BF65" s="43">
        <f t="shared" si="24"/>
        <v>95201</v>
      </c>
      <c r="BG65" s="109">
        <v>17037.25</v>
      </c>
      <c r="BH65" s="109">
        <v>0</v>
      </c>
      <c r="BI65" s="109">
        <v>32026.75</v>
      </c>
      <c r="BJ65" s="109">
        <v>61798.5</v>
      </c>
      <c r="BK65" s="109">
        <v>344.25</v>
      </c>
      <c r="BL65" s="109">
        <f t="shared" si="25"/>
        <v>242.24508069267904</v>
      </c>
      <c r="BM65" s="120">
        <f t="shared" si="26"/>
        <v>206649.99508069269</v>
      </c>
      <c r="BN65" s="122">
        <f t="shared" si="27"/>
        <v>78303.045431017148</v>
      </c>
      <c r="BZ65" s="109"/>
      <c r="CA65" s="112">
        <v>56</v>
      </c>
      <c r="CB65" s="105" t="s">
        <v>149</v>
      </c>
      <c r="CC65" s="107">
        <v>0</v>
      </c>
      <c r="CD65" s="107">
        <v>0</v>
      </c>
      <c r="CE65" s="107">
        <v>0</v>
      </c>
      <c r="CF65" s="107">
        <v>0</v>
      </c>
      <c r="CG65" s="123">
        <f t="shared" si="5"/>
        <v>0</v>
      </c>
      <c r="CH65" s="107">
        <v>0</v>
      </c>
      <c r="CI65" s="107">
        <v>0</v>
      </c>
      <c r="CJ65" s="107">
        <v>0</v>
      </c>
      <c r="CK65" s="123">
        <f t="shared" si="6"/>
        <v>0</v>
      </c>
      <c r="CL65" s="124">
        <f t="shared" si="7"/>
        <v>0</v>
      </c>
      <c r="CM65" s="109"/>
      <c r="CN65" s="124">
        <f t="shared" si="8"/>
        <v>0</v>
      </c>
      <c r="CO65" s="109"/>
      <c r="CP65" s="110">
        <f t="shared" si="9"/>
        <v>95201</v>
      </c>
      <c r="CQ65" s="107">
        <f t="shared" si="10"/>
        <v>95201</v>
      </c>
      <c r="CR65" s="107">
        <f t="shared" si="11"/>
        <v>0</v>
      </c>
      <c r="CS65" s="123">
        <v>242.24508069267904</v>
      </c>
      <c r="CT65" s="124">
        <f t="shared" si="12"/>
        <v>242.24508069267904</v>
      </c>
      <c r="CU65" s="109"/>
      <c r="CV65" s="125">
        <v>0</v>
      </c>
      <c r="CW65" s="107"/>
      <c r="CX65" s="107"/>
      <c r="CY65" s="107"/>
      <c r="CZ65" s="123"/>
    </row>
    <row r="66" spans="1:104" s="43" customFormat="1" ht="12.75" x14ac:dyDescent="0.2">
      <c r="A66" s="103">
        <v>57</v>
      </c>
      <c r="B66" s="104">
        <v>57</v>
      </c>
      <c r="C66" s="105" t="s">
        <v>150</v>
      </c>
      <c r="D66" s="106">
        <f t="shared" si="13"/>
        <v>952.26999999999941</v>
      </c>
      <c r="E66" s="107">
        <f t="shared" si="0"/>
        <v>11954788</v>
      </c>
      <c r="F66" s="107">
        <f t="shared" si="14"/>
        <v>0</v>
      </c>
      <c r="G66" s="107">
        <f t="shared" si="1"/>
        <v>841288</v>
      </c>
      <c r="H66" s="108">
        <f t="shared" si="15"/>
        <v>12796076</v>
      </c>
      <c r="I66" s="109"/>
      <c r="J66" s="110">
        <f t="shared" si="16"/>
        <v>869414.01404813188</v>
      </c>
      <c r="K66" s="107">
        <f t="shared" si="2"/>
        <v>0.31391153374242098</v>
      </c>
      <c r="L66" s="107">
        <f t="shared" si="17"/>
        <v>841288</v>
      </c>
      <c r="M66" s="108">
        <f t="shared" si="18"/>
        <v>1710702.0140481319</v>
      </c>
      <c r="N66" s="109"/>
      <c r="O66" s="111">
        <f t="shared" si="3"/>
        <v>11085373.985951869</v>
      </c>
      <c r="P66" s="109"/>
      <c r="Q66" s="110">
        <f t="shared" si="19"/>
        <v>65672</v>
      </c>
      <c r="R66" s="107">
        <f t="shared" si="20"/>
        <v>869414.01404813188</v>
      </c>
      <c r="S66" s="107">
        <f t="shared" si="21"/>
        <v>845738</v>
      </c>
      <c r="T66" s="108">
        <f t="shared" si="22"/>
        <v>1776374.0140481319</v>
      </c>
      <c r="U66" s="109"/>
      <c r="V66" s="111">
        <f t="shared" si="23"/>
        <v>3676574.75</v>
      </c>
      <c r="AA66" s="112">
        <v>57</v>
      </c>
      <c r="AB66" s="113">
        <v>952.26999999999941</v>
      </c>
      <c r="AC66" s="113">
        <v>0.40860273333079361</v>
      </c>
      <c r="AD66" s="113">
        <v>0</v>
      </c>
      <c r="AE66" s="114">
        <v>12016069</v>
      </c>
      <c r="AF66" s="114">
        <v>0</v>
      </c>
      <c r="AG66" s="114">
        <v>0</v>
      </c>
      <c r="AH66" s="114">
        <v>12016069</v>
      </c>
      <c r="AI66" s="114">
        <v>0</v>
      </c>
      <c r="AJ66" s="114">
        <v>845528</v>
      </c>
      <c r="AK66" s="114">
        <v>12861597</v>
      </c>
      <c r="AL66" s="114">
        <v>61222</v>
      </c>
      <c r="AM66" s="114">
        <v>0</v>
      </c>
      <c r="AN66" s="114">
        <v>4450</v>
      </c>
      <c r="AO66" s="114">
        <v>65672</v>
      </c>
      <c r="AP66" s="115">
        <v>12927269</v>
      </c>
      <c r="AR66" s="112">
        <v>57</v>
      </c>
      <c r="AS66" s="113">
        <v>0</v>
      </c>
      <c r="AT66" s="114">
        <v>0</v>
      </c>
      <c r="AU66" s="114">
        <v>0</v>
      </c>
      <c r="AV66" s="114">
        <v>0</v>
      </c>
      <c r="AW66" s="115">
        <v>0</v>
      </c>
      <c r="AY66" s="177"/>
      <c r="BA66" s="116">
        <v>57</v>
      </c>
      <c r="BB66" s="117">
        <v>57</v>
      </c>
      <c r="BC66" s="118" t="s">
        <v>150</v>
      </c>
      <c r="BD66" s="119">
        <f t="shared" si="4"/>
        <v>11954788</v>
      </c>
      <c r="BE66" s="120">
        <v>10895063</v>
      </c>
      <c r="BF66" s="43">
        <f t="shared" si="24"/>
        <v>1059725</v>
      </c>
      <c r="BG66" s="109">
        <v>218048.75</v>
      </c>
      <c r="BH66" s="109">
        <v>448781</v>
      </c>
      <c r="BI66" s="109">
        <v>500226</v>
      </c>
      <c r="BJ66" s="109">
        <v>286710.25</v>
      </c>
      <c r="BK66" s="109">
        <v>256123.75</v>
      </c>
      <c r="BL66" s="109">
        <f t="shared" si="25"/>
        <v>0</v>
      </c>
      <c r="BM66" s="120">
        <f t="shared" si="26"/>
        <v>2769614.75</v>
      </c>
      <c r="BN66" s="122">
        <f t="shared" si="27"/>
        <v>869414.01404813188</v>
      </c>
      <c r="BZ66" s="109"/>
      <c r="CA66" s="112">
        <v>57</v>
      </c>
      <c r="CB66" s="105" t="s">
        <v>150</v>
      </c>
      <c r="CC66" s="107">
        <v>-9.1300000000001091</v>
      </c>
      <c r="CD66" s="107">
        <v>-61281</v>
      </c>
      <c r="CE66" s="107">
        <v>0</v>
      </c>
      <c r="CF66" s="107">
        <v>-4240</v>
      </c>
      <c r="CG66" s="123">
        <f t="shared" si="5"/>
        <v>-65521</v>
      </c>
      <c r="CH66" s="107">
        <v>0</v>
      </c>
      <c r="CI66" s="107">
        <v>0</v>
      </c>
      <c r="CJ66" s="107">
        <v>0</v>
      </c>
      <c r="CK66" s="123">
        <f t="shared" si="6"/>
        <v>0</v>
      </c>
      <c r="CL66" s="126">
        <f t="shared" si="7"/>
        <v>-65521</v>
      </c>
      <c r="CM66" s="109"/>
      <c r="CN66" s="126">
        <f t="shared" si="8"/>
        <v>-4240</v>
      </c>
      <c r="CO66" s="109"/>
      <c r="CP66" s="110">
        <f t="shared" si="9"/>
        <v>1059725</v>
      </c>
      <c r="CQ66" s="107">
        <f t="shared" si="10"/>
        <v>1121006</v>
      </c>
      <c r="CR66" s="107">
        <f t="shared" si="11"/>
        <v>-61281</v>
      </c>
      <c r="CS66" s="123">
        <v>-37599.113430301135</v>
      </c>
      <c r="CT66" s="124">
        <f t="shared" si="12"/>
        <v>0</v>
      </c>
      <c r="CU66" s="109"/>
      <c r="CV66" s="125">
        <v>0</v>
      </c>
      <c r="CW66" s="107"/>
      <c r="CX66" s="107"/>
      <c r="CY66" s="107"/>
      <c r="CZ66" s="123"/>
    </row>
    <row r="67" spans="1:104" s="43" customFormat="1" ht="12.75" x14ac:dyDescent="0.2">
      <c r="A67" s="103">
        <v>58</v>
      </c>
      <c r="B67" s="104">
        <v>58</v>
      </c>
      <c r="C67" s="105" t="s">
        <v>151</v>
      </c>
      <c r="D67" s="106">
        <f t="shared" si="13"/>
        <v>0</v>
      </c>
      <c r="E67" s="107">
        <f t="shared" si="0"/>
        <v>0</v>
      </c>
      <c r="F67" s="107">
        <f t="shared" si="14"/>
        <v>0</v>
      </c>
      <c r="G67" s="107">
        <f t="shared" si="1"/>
        <v>0</v>
      </c>
      <c r="H67" s="108">
        <f t="shared" si="15"/>
        <v>0</v>
      </c>
      <c r="I67" s="109"/>
      <c r="J67" s="110">
        <f t="shared" si="16"/>
        <v>0</v>
      </c>
      <c r="K67" s="107" t="str">
        <f t="shared" si="2"/>
        <v/>
      </c>
      <c r="L67" s="107">
        <f t="shared" si="17"/>
        <v>0</v>
      </c>
      <c r="M67" s="108">
        <f t="shared" si="18"/>
        <v>0</v>
      </c>
      <c r="N67" s="109"/>
      <c r="O67" s="111">
        <f t="shared" si="3"/>
        <v>0</v>
      </c>
      <c r="P67" s="109"/>
      <c r="Q67" s="110">
        <f t="shared" si="19"/>
        <v>0</v>
      </c>
      <c r="R67" s="107">
        <f t="shared" si="20"/>
        <v>0</v>
      </c>
      <c r="S67" s="107">
        <f t="shared" si="21"/>
        <v>0</v>
      </c>
      <c r="T67" s="108">
        <f t="shared" si="22"/>
        <v>0</v>
      </c>
      <c r="U67" s="109"/>
      <c r="V67" s="111">
        <f t="shared" si="23"/>
        <v>0</v>
      </c>
      <c r="AA67" s="112">
        <v>58</v>
      </c>
      <c r="AB67" s="113"/>
      <c r="AC67" s="113"/>
      <c r="AD67" s="113"/>
      <c r="AE67" s="114"/>
      <c r="AF67" s="114"/>
      <c r="AG67" s="114"/>
      <c r="AH67" s="114"/>
      <c r="AI67" s="114"/>
      <c r="AJ67" s="114"/>
      <c r="AK67" s="114"/>
      <c r="AL67" s="114"/>
      <c r="AM67" s="114"/>
      <c r="AN67" s="114"/>
      <c r="AO67" s="114"/>
      <c r="AP67" s="115"/>
      <c r="AR67" s="112">
        <v>58</v>
      </c>
      <c r="AS67" s="113"/>
      <c r="AT67" s="114"/>
      <c r="AU67" s="114"/>
      <c r="AV67" s="114"/>
      <c r="AW67" s="115"/>
      <c r="AY67" s="177"/>
      <c r="BA67" s="116">
        <v>58</v>
      </c>
      <c r="BB67" s="117">
        <v>58</v>
      </c>
      <c r="BC67" s="118" t="s">
        <v>151</v>
      </c>
      <c r="BD67" s="119">
        <f t="shared" si="4"/>
        <v>0</v>
      </c>
      <c r="BE67" s="120">
        <v>0</v>
      </c>
      <c r="BF67" s="43">
        <f t="shared" si="24"/>
        <v>0</v>
      </c>
      <c r="BG67" s="109">
        <v>0</v>
      </c>
      <c r="BH67" s="109">
        <v>0</v>
      </c>
      <c r="BI67" s="109">
        <v>0</v>
      </c>
      <c r="BJ67" s="109">
        <v>0</v>
      </c>
      <c r="BK67" s="109">
        <v>0</v>
      </c>
      <c r="BL67" s="109">
        <f t="shared" si="25"/>
        <v>0</v>
      </c>
      <c r="BM67" s="120">
        <f t="shared" si="26"/>
        <v>0</v>
      </c>
      <c r="BN67" s="122">
        <f t="shared" si="27"/>
        <v>0</v>
      </c>
      <c r="BZ67" s="109"/>
      <c r="CA67" s="112">
        <v>58</v>
      </c>
      <c r="CB67" s="105" t="s">
        <v>151</v>
      </c>
      <c r="CC67" s="107">
        <v>0</v>
      </c>
      <c r="CD67" s="107">
        <v>0</v>
      </c>
      <c r="CE67" s="107">
        <v>0</v>
      </c>
      <c r="CF67" s="107">
        <v>0</v>
      </c>
      <c r="CG67" s="123">
        <f t="shared" si="5"/>
        <v>0</v>
      </c>
      <c r="CH67" s="107">
        <v>0</v>
      </c>
      <c r="CI67" s="107">
        <v>0</v>
      </c>
      <c r="CJ67" s="107">
        <v>0</v>
      </c>
      <c r="CK67" s="123">
        <f t="shared" si="6"/>
        <v>0</v>
      </c>
      <c r="CL67" s="124">
        <f t="shared" si="7"/>
        <v>0</v>
      </c>
      <c r="CM67" s="109"/>
      <c r="CN67" s="124">
        <f t="shared" si="8"/>
        <v>0</v>
      </c>
      <c r="CO67" s="109"/>
      <c r="CP67" s="110">
        <f t="shared" si="9"/>
        <v>0</v>
      </c>
      <c r="CQ67" s="107">
        <f t="shared" si="10"/>
        <v>0</v>
      </c>
      <c r="CR67" s="107">
        <f t="shared" si="11"/>
        <v>0</v>
      </c>
      <c r="CS67" s="123">
        <v>0</v>
      </c>
      <c r="CT67" s="124">
        <f t="shared" si="12"/>
        <v>0</v>
      </c>
      <c r="CU67" s="109"/>
      <c r="CV67" s="125">
        <v>0</v>
      </c>
      <c r="CW67" s="107"/>
      <c r="CX67" s="107"/>
      <c r="CY67" s="107"/>
      <c r="CZ67" s="123"/>
    </row>
    <row r="68" spans="1:104" s="43" customFormat="1" ht="12.75" x14ac:dyDescent="0.2">
      <c r="A68" s="103">
        <v>59</v>
      </c>
      <c r="B68" s="104">
        <v>59</v>
      </c>
      <c r="C68" s="105" t="s">
        <v>152</v>
      </c>
      <c r="D68" s="106">
        <f t="shared" si="13"/>
        <v>0</v>
      </c>
      <c r="E68" s="107">
        <f t="shared" si="0"/>
        <v>0</v>
      </c>
      <c r="F68" s="107">
        <f t="shared" si="14"/>
        <v>0</v>
      </c>
      <c r="G68" s="107">
        <f t="shared" si="1"/>
        <v>0</v>
      </c>
      <c r="H68" s="108">
        <f t="shared" si="15"/>
        <v>0</v>
      </c>
      <c r="I68" s="109"/>
      <c r="J68" s="110">
        <f t="shared" si="16"/>
        <v>0</v>
      </c>
      <c r="K68" s="107" t="str">
        <f t="shared" si="2"/>
        <v/>
      </c>
      <c r="L68" s="107">
        <f t="shared" si="17"/>
        <v>0</v>
      </c>
      <c r="M68" s="108">
        <f t="shared" si="18"/>
        <v>0</v>
      </c>
      <c r="N68" s="109"/>
      <c r="O68" s="111">
        <f t="shared" si="3"/>
        <v>0</v>
      </c>
      <c r="P68" s="109"/>
      <c r="Q68" s="110">
        <f t="shared" si="19"/>
        <v>0</v>
      </c>
      <c r="R68" s="107">
        <f t="shared" si="20"/>
        <v>0</v>
      </c>
      <c r="S68" s="107">
        <f t="shared" si="21"/>
        <v>0</v>
      </c>
      <c r="T68" s="108">
        <f t="shared" si="22"/>
        <v>0</v>
      </c>
      <c r="U68" s="109"/>
      <c r="V68" s="111">
        <f t="shared" si="23"/>
        <v>0</v>
      </c>
      <c r="AA68" s="112">
        <v>59</v>
      </c>
      <c r="AB68" s="113"/>
      <c r="AC68" s="113"/>
      <c r="AD68" s="113"/>
      <c r="AE68" s="114"/>
      <c r="AF68" s="114"/>
      <c r="AG68" s="114"/>
      <c r="AH68" s="114"/>
      <c r="AI68" s="114"/>
      <c r="AJ68" s="114"/>
      <c r="AK68" s="114"/>
      <c r="AL68" s="114"/>
      <c r="AM68" s="114"/>
      <c r="AN68" s="114"/>
      <c r="AO68" s="114"/>
      <c r="AP68" s="115"/>
      <c r="AR68" s="112">
        <v>59</v>
      </c>
      <c r="AS68" s="113"/>
      <c r="AT68" s="114"/>
      <c r="AU68" s="114"/>
      <c r="AV68" s="114"/>
      <c r="AW68" s="115"/>
      <c r="AY68" s="177"/>
      <c r="BA68" s="116">
        <v>59</v>
      </c>
      <c r="BB68" s="117">
        <v>59</v>
      </c>
      <c r="BC68" s="118" t="s">
        <v>152</v>
      </c>
      <c r="BD68" s="119">
        <f t="shared" si="4"/>
        <v>0</v>
      </c>
      <c r="BE68" s="120">
        <v>0</v>
      </c>
      <c r="BF68" s="43">
        <f t="shared" si="24"/>
        <v>0</v>
      </c>
      <c r="BG68" s="109">
        <v>0</v>
      </c>
      <c r="BH68" s="109">
        <v>0</v>
      </c>
      <c r="BI68" s="109">
        <v>0</v>
      </c>
      <c r="BJ68" s="109">
        <v>0</v>
      </c>
      <c r="BK68" s="109">
        <v>0</v>
      </c>
      <c r="BL68" s="109">
        <f t="shared" si="25"/>
        <v>0</v>
      </c>
      <c r="BM68" s="120">
        <f t="shared" si="26"/>
        <v>0</v>
      </c>
      <c r="BN68" s="122">
        <f t="shared" si="27"/>
        <v>0</v>
      </c>
      <c r="BZ68" s="109"/>
      <c r="CA68" s="112">
        <v>59</v>
      </c>
      <c r="CB68" s="105" t="s">
        <v>152</v>
      </c>
      <c r="CC68" s="107">
        <v>0</v>
      </c>
      <c r="CD68" s="107">
        <v>0</v>
      </c>
      <c r="CE68" s="107">
        <v>0</v>
      </c>
      <c r="CF68" s="107">
        <v>0</v>
      </c>
      <c r="CG68" s="123">
        <f t="shared" si="5"/>
        <v>0</v>
      </c>
      <c r="CH68" s="107">
        <v>0</v>
      </c>
      <c r="CI68" s="107">
        <v>0</v>
      </c>
      <c r="CJ68" s="107">
        <v>0</v>
      </c>
      <c r="CK68" s="123">
        <f t="shared" si="6"/>
        <v>0</v>
      </c>
      <c r="CL68" s="124">
        <f t="shared" si="7"/>
        <v>0</v>
      </c>
      <c r="CM68" s="109"/>
      <c r="CN68" s="124">
        <f t="shared" si="8"/>
        <v>0</v>
      </c>
      <c r="CO68" s="109"/>
      <c r="CP68" s="110">
        <f t="shared" si="9"/>
        <v>0</v>
      </c>
      <c r="CQ68" s="107">
        <f t="shared" si="10"/>
        <v>0</v>
      </c>
      <c r="CR68" s="107">
        <f t="shared" si="11"/>
        <v>0</v>
      </c>
      <c r="CS68" s="123">
        <v>0</v>
      </c>
      <c r="CT68" s="124">
        <f t="shared" si="12"/>
        <v>0</v>
      </c>
      <c r="CU68" s="109"/>
      <c r="CV68" s="125">
        <v>0</v>
      </c>
      <c r="CW68" s="107"/>
      <c r="CX68" s="107"/>
      <c r="CY68" s="107"/>
      <c r="CZ68" s="123"/>
    </row>
    <row r="69" spans="1:104" s="43" customFormat="1" ht="12.75" x14ac:dyDescent="0.2">
      <c r="A69" s="103">
        <v>60</v>
      </c>
      <c r="B69" s="104">
        <v>60</v>
      </c>
      <c r="C69" s="105" t="s">
        <v>153</v>
      </c>
      <c r="D69" s="106">
        <f t="shared" si="13"/>
        <v>0</v>
      </c>
      <c r="E69" s="107">
        <f t="shared" si="0"/>
        <v>0</v>
      </c>
      <c r="F69" s="107">
        <f t="shared" si="14"/>
        <v>0</v>
      </c>
      <c r="G69" s="107">
        <f t="shared" si="1"/>
        <v>0</v>
      </c>
      <c r="H69" s="108">
        <f t="shared" si="15"/>
        <v>0</v>
      </c>
      <c r="I69" s="109"/>
      <c r="J69" s="110">
        <f t="shared" si="16"/>
        <v>0</v>
      </c>
      <c r="K69" s="107" t="str">
        <f t="shared" si="2"/>
        <v/>
      </c>
      <c r="L69" s="107">
        <f t="shared" si="17"/>
        <v>0</v>
      </c>
      <c r="M69" s="108">
        <f t="shared" si="18"/>
        <v>0</v>
      </c>
      <c r="N69" s="109"/>
      <c r="O69" s="111">
        <f t="shared" si="3"/>
        <v>0</v>
      </c>
      <c r="P69" s="109"/>
      <c r="Q69" s="110">
        <f t="shared" si="19"/>
        <v>0</v>
      </c>
      <c r="R69" s="107">
        <f t="shared" si="20"/>
        <v>0</v>
      </c>
      <c r="S69" s="107">
        <f t="shared" si="21"/>
        <v>0</v>
      </c>
      <c r="T69" s="108">
        <f t="shared" si="22"/>
        <v>0</v>
      </c>
      <c r="U69" s="109"/>
      <c r="V69" s="111">
        <f t="shared" si="23"/>
        <v>0</v>
      </c>
      <c r="AA69" s="112">
        <v>60</v>
      </c>
      <c r="AB69" s="113"/>
      <c r="AC69" s="113"/>
      <c r="AD69" s="113"/>
      <c r="AE69" s="114"/>
      <c r="AF69" s="114"/>
      <c r="AG69" s="114"/>
      <c r="AH69" s="114"/>
      <c r="AI69" s="114"/>
      <c r="AJ69" s="114"/>
      <c r="AK69" s="114"/>
      <c r="AL69" s="114"/>
      <c r="AM69" s="114"/>
      <c r="AN69" s="114"/>
      <c r="AO69" s="114"/>
      <c r="AP69" s="115"/>
      <c r="AR69" s="112">
        <v>60</v>
      </c>
      <c r="AS69" s="113"/>
      <c r="AT69" s="114"/>
      <c r="AU69" s="114"/>
      <c r="AV69" s="114"/>
      <c r="AW69" s="115"/>
      <c r="AY69" s="177"/>
      <c r="BA69" s="116">
        <v>60</v>
      </c>
      <c r="BB69" s="117">
        <v>60</v>
      </c>
      <c r="BC69" s="118" t="s">
        <v>153</v>
      </c>
      <c r="BD69" s="119">
        <f t="shared" si="4"/>
        <v>0</v>
      </c>
      <c r="BE69" s="120">
        <v>0</v>
      </c>
      <c r="BF69" s="43">
        <f t="shared" si="24"/>
        <v>0</v>
      </c>
      <c r="BG69" s="109">
        <v>0</v>
      </c>
      <c r="BH69" s="109">
        <v>0</v>
      </c>
      <c r="BI69" s="109">
        <v>0</v>
      </c>
      <c r="BJ69" s="109">
        <v>0</v>
      </c>
      <c r="BK69" s="109">
        <v>0</v>
      </c>
      <c r="BL69" s="109">
        <f t="shared" si="25"/>
        <v>0</v>
      </c>
      <c r="BM69" s="120">
        <f t="shared" si="26"/>
        <v>0</v>
      </c>
      <c r="BN69" s="122">
        <f t="shared" si="27"/>
        <v>0</v>
      </c>
      <c r="BZ69" s="109"/>
      <c r="CA69" s="112">
        <v>60</v>
      </c>
      <c r="CB69" s="105" t="s">
        <v>153</v>
      </c>
      <c r="CC69" s="107">
        <v>0</v>
      </c>
      <c r="CD69" s="107">
        <v>0</v>
      </c>
      <c r="CE69" s="107">
        <v>0</v>
      </c>
      <c r="CF69" s="107">
        <v>0</v>
      </c>
      <c r="CG69" s="123">
        <f t="shared" si="5"/>
        <v>0</v>
      </c>
      <c r="CH69" s="107">
        <v>0</v>
      </c>
      <c r="CI69" s="107">
        <v>0</v>
      </c>
      <c r="CJ69" s="107">
        <v>0</v>
      </c>
      <c r="CK69" s="123">
        <f t="shared" si="6"/>
        <v>0</v>
      </c>
      <c r="CL69" s="124">
        <f t="shared" si="7"/>
        <v>0</v>
      </c>
      <c r="CM69" s="109"/>
      <c r="CN69" s="124">
        <f t="shared" si="8"/>
        <v>0</v>
      </c>
      <c r="CO69" s="109"/>
      <c r="CP69" s="110">
        <f t="shared" si="9"/>
        <v>0</v>
      </c>
      <c r="CQ69" s="107">
        <f t="shared" si="10"/>
        <v>0</v>
      </c>
      <c r="CR69" s="107">
        <f t="shared" si="11"/>
        <v>0</v>
      </c>
      <c r="CS69" s="123">
        <v>0</v>
      </c>
      <c r="CT69" s="124">
        <f t="shared" si="12"/>
        <v>0</v>
      </c>
      <c r="CU69" s="109"/>
      <c r="CV69" s="125">
        <v>0</v>
      </c>
      <c r="CW69" s="107"/>
      <c r="CX69" s="107"/>
      <c r="CY69" s="107"/>
      <c r="CZ69" s="123"/>
    </row>
    <row r="70" spans="1:104" s="43" customFormat="1" ht="12.75" x14ac:dyDescent="0.2">
      <c r="A70" s="103">
        <v>61</v>
      </c>
      <c r="B70" s="104">
        <v>61</v>
      </c>
      <c r="C70" s="105" t="s">
        <v>154</v>
      </c>
      <c r="D70" s="106">
        <f t="shared" si="13"/>
        <v>268.34999999999997</v>
      </c>
      <c r="E70" s="107">
        <f t="shared" si="0"/>
        <v>3215975</v>
      </c>
      <c r="F70" s="107">
        <f t="shared" si="14"/>
        <v>0</v>
      </c>
      <c r="G70" s="107">
        <f t="shared" si="1"/>
        <v>235655</v>
      </c>
      <c r="H70" s="108">
        <f t="shared" si="15"/>
        <v>3451630</v>
      </c>
      <c r="I70" s="109"/>
      <c r="J70" s="110">
        <f t="shared" si="16"/>
        <v>155886.32324300223</v>
      </c>
      <c r="K70" s="107">
        <f t="shared" si="2"/>
        <v>0.24357279166401738</v>
      </c>
      <c r="L70" s="107">
        <f t="shared" si="17"/>
        <v>235655</v>
      </c>
      <c r="M70" s="108">
        <f t="shared" si="18"/>
        <v>391541.32324300223</v>
      </c>
      <c r="N70" s="109"/>
      <c r="O70" s="111">
        <f t="shared" si="3"/>
        <v>3060088.6767569976</v>
      </c>
      <c r="P70" s="109"/>
      <c r="Q70" s="110">
        <f t="shared" si="19"/>
        <v>58559</v>
      </c>
      <c r="R70" s="107">
        <f t="shared" si="20"/>
        <v>155886.32324300223</v>
      </c>
      <c r="S70" s="107">
        <f t="shared" si="21"/>
        <v>239629</v>
      </c>
      <c r="T70" s="108">
        <f t="shared" si="22"/>
        <v>450100.32324300223</v>
      </c>
      <c r="U70" s="109"/>
      <c r="V70" s="111">
        <f t="shared" si="23"/>
        <v>934212.9185082328</v>
      </c>
      <c r="AA70" s="112">
        <v>61</v>
      </c>
      <c r="AB70" s="113">
        <v>268.34999999999997</v>
      </c>
      <c r="AC70" s="113">
        <v>3.2994401053564257E-2</v>
      </c>
      <c r="AD70" s="113">
        <v>0</v>
      </c>
      <c r="AE70" s="114">
        <v>3215975</v>
      </c>
      <c r="AF70" s="114">
        <v>0</v>
      </c>
      <c r="AG70" s="114">
        <v>0</v>
      </c>
      <c r="AH70" s="114">
        <v>3215975</v>
      </c>
      <c r="AI70" s="114">
        <v>0</v>
      </c>
      <c r="AJ70" s="114">
        <v>235655</v>
      </c>
      <c r="AK70" s="114">
        <v>3451630</v>
      </c>
      <c r="AL70" s="114">
        <v>54585</v>
      </c>
      <c r="AM70" s="114">
        <v>0</v>
      </c>
      <c r="AN70" s="114">
        <v>3974</v>
      </c>
      <c r="AO70" s="114">
        <v>58559</v>
      </c>
      <c r="AP70" s="115">
        <v>3510189</v>
      </c>
      <c r="AR70" s="112">
        <v>61</v>
      </c>
      <c r="AS70" s="113">
        <v>0</v>
      </c>
      <c r="AT70" s="114">
        <v>0</v>
      </c>
      <c r="AU70" s="114">
        <v>0</v>
      </c>
      <c r="AV70" s="114">
        <v>0</v>
      </c>
      <c r="AW70" s="115">
        <v>0</v>
      </c>
      <c r="AY70" s="177"/>
      <c r="BA70" s="116">
        <v>61</v>
      </c>
      <c r="BB70" s="117">
        <v>61</v>
      </c>
      <c r="BC70" s="118" t="s">
        <v>154</v>
      </c>
      <c r="BD70" s="119">
        <f t="shared" si="4"/>
        <v>3215975</v>
      </c>
      <c r="BE70" s="120">
        <v>3027597</v>
      </c>
      <c r="BF70" s="43">
        <f t="shared" si="24"/>
        <v>188378</v>
      </c>
      <c r="BG70" s="109">
        <v>116866.25</v>
      </c>
      <c r="BH70" s="109">
        <v>140662</v>
      </c>
      <c r="BI70" s="109">
        <v>68342.5</v>
      </c>
      <c r="BJ70" s="109">
        <v>40780</v>
      </c>
      <c r="BK70" s="109">
        <v>83339</v>
      </c>
      <c r="BL70" s="109">
        <f t="shared" si="25"/>
        <v>1631.1685082327458</v>
      </c>
      <c r="BM70" s="120">
        <f t="shared" si="26"/>
        <v>639998.9185082328</v>
      </c>
      <c r="BN70" s="122">
        <f t="shared" si="27"/>
        <v>155886.32324300223</v>
      </c>
      <c r="BZ70" s="109"/>
      <c r="CA70" s="112">
        <v>61</v>
      </c>
      <c r="CB70" s="105" t="s">
        <v>154</v>
      </c>
      <c r="CC70" s="107">
        <v>0</v>
      </c>
      <c r="CD70" s="107">
        <v>0</v>
      </c>
      <c r="CE70" s="107">
        <v>0</v>
      </c>
      <c r="CF70" s="107">
        <v>0</v>
      </c>
      <c r="CG70" s="123">
        <f t="shared" si="5"/>
        <v>0</v>
      </c>
      <c r="CH70" s="107">
        <v>0</v>
      </c>
      <c r="CI70" s="107">
        <v>0</v>
      </c>
      <c r="CJ70" s="107">
        <v>0</v>
      </c>
      <c r="CK70" s="123">
        <f t="shared" si="6"/>
        <v>0</v>
      </c>
      <c r="CL70" s="124">
        <f t="shared" si="7"/>
        <v>0</v>
      </c>
      <c r="CM70" s="109"/>
      <c r="CN70" s="124">
        <f t="shared" si="8"/>
        <v>0</v>
      </c>
      <c r="CO70" s="109"/>
      <c r="CP70" s="110">
        <f t="shared" si="9"/>
        <v>188378</v>
      </c>
      <c r="CQ70" s="107">
        <f t="shared" si="10"/>
        <v>188378</v>
      </c>
      <c r="CR70" s="107">
        <f t="shared" si="11"/>
        <v>0</v>
      </c>
      <c r="CS70" s="123">
        <v>1631.1685082327458</v>
      </c>
      <c r="CT70" s="124">
        <f t="shared" si="12"/>
        <v>1631.1685082327458</v>
      </c>
      <c r="CU70" s="109"/>
      <c r="CV70" s="125">
        <v>0</v>
      </c>
      <c r="CW70" s="107"/>
      <c r="CX70" s="107"/>
      <c r="CY70" s="107"/>
      <c r="CZ70" s="123"/>
    </row>
    <row r="71" spans="1:104" s="43" customFormat="1" ht="12.75" x14ac:dyDescent="0.2">
      <c r="A71" s="103">
        <v>62</v>
      </c>
      <c r="B71" s="104">
        <v>62</v>
      </c>
      <c r="C71" s="105" t="s">
        <v>155</v>
      </c>
      <c r="D71" s="106">
        <f t="shared" si="13"/>
        <v>0</v>
      </c>
      <c r="E71" s="107">
        <f t="shared" si="0"/>
        <v>0</v>
      </c>
      <c r="F71" s="107">
        <f t="shared" si="14"/>
        <v>0</v>
      </c>
      <c r="G71" s="107">
        <f t="shared" si="1"/>
        <v>0</v>
      </c>
      <c r="H71" s="108">
        <f t="shared" si="15"/>
        <v>0</v>
      </c>
      <c r="I71" s="109"/>
      <c r="J71" s="110">
        <f t="shared" si="16"/>
        <v>0</v>
      </c>
      <c r="K71" s="107" t="str">
        <f t="shared" si="2"/>
        <v/>
      </c>
      <c r="L71" s="107">
        <f t="shared" si="17"/>
        <v>0</v>
      </c>
      <c r="M71" s="108">
        <f t="shared" si="18"/>
        <v>0</v>
      </c>
      <c r="N71" s="109"/>
      <c r="O71" s="111">
        <f t="shared" si="3"/>
        <v>0</v>
      </c>
      <c r="P71" s="109"/>
      <c r="Q71" s="110">
        <f t="shared" si="19"/>
        <v>0</v>
      </c>
      <c r="R71" s="107">
        <f t="shared" si="20"/>
        <v>0</v>
      </c>
      <c r="S71" s="107">
        <f t="shared" si="21"/>
        <v>0</v>
      </c>
      <c r="T71" s="108">
        <f t="shared" si="22"/>
        <v>0</v>
      </c>
      <c r="U71" s="109"/>
      <c r="V71" s="111">
        <f t="shared" si="23"/>
        <v>0</v>
      </c>
      <c r="AA71" s="112">
        <v>62</v>
      </c>
      <c r="AB71" s="113"/>
      <c r="AC71" s="113"/>
      <c r="AD71" s="113"/>
      <c r="AE71" s="114"/>
      <c r="AF71" s="114"/>
      <c r="AG71" s="114"/>
      <c r="AH71" s="114"/>
      <c r="AI71" s="114"/>
      <c r="AJ71" s="114"/>
      <c r="AK71" s="114"/>
      <c r="AL71" s="114"/>
      <c r="AM71" s="114"/>
      <c r="AN71" s="114"/>
      <c r="AO71" s="114"/>
      <c r="AP71" s="115"/>
      <c r="AR71" s="112">
        <v>62</v>
      </c>
      <c r="AS71" s="113"/>
      <c r="AT71" s="114"/>
      <c r="AU71" s="114"/>
      <c r="AV71" s="114"/>
      <c r="AW71" s="115"/>
      <c r="AY71" s="177"/>
      <c r="BA71" s="116">
        <v>62</v>
      </c>
      <c r="BB71" s="117">
        <v>62</v>
      </c>
      <c r="BC71" s="118" t="s">
        <v>155</v>
      </c>
      <c r="BD71" s="119">
        <f t="shared" si="4"/>
        <v>0</v>
      </c>
      <c r="BE71" s="120">
        <v>0</v>
      </c>
      <c r="BF71" s="43">
        <f t="shared" si="24"/>
        <v>0</v>
      </c>
      <c r="BG71" s="109">
        <v>0</v>
      </c>
      <c r="BH71" s="109">
        <v>0</v>
      </c>
      <c r="BI71" s="109">
        <v>0</v>
      </c>
      <c r="BJ71" s="109">
        <v>0</v>
      </c>
      <c r="BK71" s="109">
        <v>0</v>
      </c>
      <c r="BL71" s="109">
        <f t="shared" si="25"/>
        <v>0</v>
      </c>
      <c r="BM71" s="120">
        <f t="shared" si="26"/>
        <v>0</v>
      </c>
      <c r="BN71" s="122">
        <f t="shared" si="27"/>
        <v>0</v>
      </c>
      <c r="BZ71" s="109"/>
      <c r="CA71" s="112">
        <v>62</v>
      </c>
      <c r="CB71" s="105" t="s">
        <v>155</v>
      </c>
      <c r="CC71" s="107">
        <v>0</v>
      </c>
      <c r="CD71" s="107">
        <v>0</v>
      </c>
      <c r="CE71" s="107">
        <v>0</v>
      </c>
      <c r="CF71" s="107">
        <v>0</v>
      </c>
      <c r="CG71" s="123">
        <f t="shared" si="5"/>
        <v>0</v>
      </c>
      <c r="CH71" s="107">
        <v>0</v>
      </c>
      <c r="CI71" s="107">
        <v>0</v>
      </c>
      <c r="CJ71" s="107">
        <v>0</v>
      </c>
      <c r="CK71" s="123">
        <f t="shared" si="6"/>
        <v>0</v>
      </c>
      <c r="CL71" s="124">
        <f t="shared" si="7"/>
        <v>0</v>
      </c>
      <c r="CM71" s="109"/>
      <c r="CN71" s="124">
        <f t="shared" si="8"/>
        <v>0</v>
      </c>
      <c r="CO71" s="109"/>
      <c r="CP71" s="110">
        <f t="shared" si="9"/>
        <v>0</v>
      </c>
      <c r="CQ71" s="107">
        <f t="shared" si="10"/>
        <v>0</v>
      </c>
      <c r="CR71" s="107">
        <f t="shared" si="11"/>
        <v>0</v>
      </c>
      <c r="CS71" s="123">
        <v>0</v>
      </c>
      <c r="CT71" s="124">
        <f t="shared" si="12"/>
        <v>0</v>
      </c>
      <c r="CU71" s="109"/>
      <c r="CV71" s="125">
        <v>0</v>
      </c>
      <c r="CW71" s="107"/>
      <c r="CX71" s="107"/>
      <c r="CY71" s="107"/>
      <c r="CZ71" s="123"/>
    </row>
    <row r="72" spans="1:104" s="43" customFormat="1" ht="12.75" x14ac:dyDescent="0.2">
      <c r="A72" s="103">
        <v>63</v>
      </c>
      <c r="B72" s="104">
        <v>63</v>
      </c>
      <c r="C72" s="105" t="s">
        <v>156</v>
      </c>
      <c r="D72" s="106">
        <f t="shared" si="13"/>
        <v>3</v>
      </c>
      <c r="E72" s="107">
        <f t="shared" si="0"/>
        <v>32067</v>
      </c>
      <c r="F72" s="107">
        <f t="shared" si="14"/>
        <v>0</v>
      </c>
      <c r="G72" s="107">
        <f t="shared" si="1"/>
        <v>2631</v>
      </c>
      <c r="H72" s="108">
        <f t="shared" si="15"/>
        <v>34698</v>
      </c>
      <c r="I72" s="109"/>
      <c r="J72" s="110">
        <f t="shared" si="16"/>
        <v>25.22872177988646</v>
      </c>
      <c r="K72" s="107">
        <f t="shared" si="2"/>
        <v>4.2349602217365166E-3</v>
      </c>
      <c r="L72" s="107">
        <f t="shared" si="17"/>
        <v>2631</v>
      </c>
      <c r="M72" s="108">
        <f t="shared" si="18"/>
        <v>2656.2287217798867</v>
      </c>
      <c r="N72" s="109"/>
      <c r="O72" s="111">
        <f t="shared" si="3"/>
        <v>32041.771278220112</v>
      </c>
      <c r="P72" s="109"/>
      <c r="Q72" s="110">
        <f t="shared" si="19"/>
        <v>0</v>
      </c>
      <c r="R72" s="107">
        <f t="shared" si="20"/>
        <v>25.22872177988646</v>
      </c>
      <c r="S72" s="107">
        <f t="shared" si="21"/>
        <v>2631</v>
      </c>
      <c r="T72" s="108">
        <f t="shared" si="22"/>
        <v>2656.2287217798867</v>
      </c>
      <c r="U72" s="109"/>
      <c r="V72" s="111">
        <f t="shared" si="23"/>
        <v>8588.2511803998932</v>
      </c>
      <c r="AA72" s="112">
        <v>63</v>
      </c>
      <c r="AB72" s="113">
        <v>3</v>
      </c>
      <c r="AC72" s="113">
        <v>5.2295365959288811E-2</v>
      </c>
      <c r="AD72" s="113">
        <v>0</v>
      </c>
      <c r="AE72" s="114">
        <v>32067</v>
      </c>
      <c r="AF72" s="114">
        <v>0</v>
      </c>
      <c r="AG72" s="114">
        <v>0</v>
      </c>
      <c r="AH72" s="114">
        <v>32067</v>
      </c>
      <c r="AI72" s="114">
        <v>0</v>
      </c>
      <c r="AJ72" s="114">
        <v>2631</v>
      </c>
      <c r="AK72" s="114">
        <v>34698</v>
      </c>
      <c r="AL72" s="114">
        <v>0</v>
      </c>
      <c r="AM72" s="114">
        <v>0</v>
      </c>
      <c r="AN72" s="114">
        <v>0</v>
      </c>
      <c r="AO72" s="114">
        <v>0</v>
      </c>
      <c r="AP72" s="115">
        <v>34698</v>
      </c>
      <c r="AR72" s="112">
        <v>63</v>
      </c>
      <c r="AS72" s="113">
        <v>0</v>
      </c>
      <c r="AT72" s="114">
        <v>0</v>
      </c>
      <c r="AU72" s="114">
        <v>0</v>
      </c>
      <c r="AV72" s="114">
        <v>0</v>
      </c>
      <c r="AW72" s="115">
        <v>0</v>
      </c>
      <c r="AY72" s="177"/>
      <c r="BA72" s="116">
        <v>63</v>
      </c>
      <c r="BB72" s="117">
        <v>63</v>
      </c>
      <c r="BC72" s="118" t="s">
        <v>156</v>
      </c>
      <c r="BD72" s="119">
        <f t="shared" si="4"/>
        <v>32067</v>
      </c>
      <c r="BE72" s="120">
        <v>37653</v>
      </c>
      <c r="BF72" s="43">
        <f t="shared" si="24"/>
        <v>0</v>
      </c>
      <c r="BG72" s="109">
        <v>2162.75</v>
      </c>
      <c r="BH72" s="109">
        <v>0</v>
      </c>
      <c r="BI72" s="109">
        <v>1715.25</v>
      </c>
      <c r="BJ72" s="109">
        <v>0</v>
      </c>
      <c r="BK72" s="109">
        <v>2048.5</v>
      </c>
      <c r="BL72" s="109">
        <f t="shared" si="25"/>
        <v>30.75118039989411</v>
      </c>
      <c r="BM72" s="120">
        <f t="shared" si="26"/>
        <v>5957.2511803998941</v>
      </c>
      <c r="BN72" s="122">
        <f t="shared" si="27"/>
        <v>25.22872177988646</v>
      </c>
      <c r="BZ72" s="109"/>
      <c r="CA72" s="112">
        <v>63</v>
      </c>
      <c r="CB72" s="105" t="s">
        <v>156</v>
      </c>
      <c r="CC72" s="107">
        <v>0</v>
      </c>
      <c r="CD72" s="107">
        <v>0</v>
      </c>
      <c r="CE72" s="107">
        <v>0</v>
      </c>
      <c r="CF72" s="107">
        <v>0</v>
      </c>
      <c r="CG72" s="123">
        <f t="shared" si="5"/>
        <v>0</v>
      </c>
      <c r="CH72" s="107">
        <v>0</v>
      </c>
      <c r="CI72" s="107">
        <v>0</v>
      </c>
      <c r="CJ72" s="107">
        <v>0</v>
      </c>
      <c r="CK72" s="123">
        <f t="shared" si="6"/>
        <v>0</v>
      </c>
      <c r="CL72" s="124">
        <f t="shared" si="7"/>
        <v>0</v>
      </c>
      <c r="CM72" s="109"/>
      <c r="CN72" s="124">
        <f t="shared" si="8"/>
        <v>0</v>
      </c>
      <c r="CO72" s="109"/>
      <c r="CP72" s="110">
        <f t="shared" si="9"/>
        <v>0</v>
      </c>
      <c r="CQ72" s="107">
        <f t="shared" si="10"/>
        <v>0</v>
      </c>
      <c r="CR72" s="107">
        <f t="shared" si="11"/>
        <v>0</v>
      </c>
      <c r="CS72" s="123">
        <v>30.75118039989411</v>
      </c>
      <c r="CT72" s="124">
        <f t="shared" si="12"/>
        <v>30.75118039989411</v>
      </c>
      <c r="CU72" s="109"/>
      <c r="CV72" s="125">
        <v>0</v>
      </c>
      <c r="CW72" s="107"/>
      <c r="CX72" s="107"/>
      <c r="CY72" s="107"/>
      <c r="CZ72" s="123"/>
    </row>
    <row r="73" spans="1:104" s="43" customFormat="1" ht="12.75" x14ac:dyDescent="0.2">
      <c r="A73" s="103">
        <v>64</v>
      </c>
      <c r="B73" s="104">
        <v>64</v>
      </c>
      <c r="C73" s="105" t="s">
        <v>157</v>
      </c>
      <c r="D73" s="106">
        <f t="shared" si="13"/>
        <v>71.63000000000001</v>
      </c>
      <c r="E73" s="107">
        <f t="shared" si="0"/>
        <v>826787</v>
      </c>
      <c r="F73" s="107">
        <f t="shared" si="14"/>
        <v>0</v>
      </c>
      <c r="G73" s="107">
        <f t="shared" si="1"/>
        <v>63564</v>
      </c>
      <c r="H73" s="108">
        <f t="shared" si="15"/>
        <v>890351</v>
      </c>
      <c r="I73" s="109"/>
      <c r="J73" s="110">
        <f t="shared" si="16"/>
        <v>121939.16276987249</v>
      </c>
      <c r="K73" s="107">
        <f t="shared" si="2"/>
        <v>0.5217985356034146</v>
      </c>
      <c r="L73" s="107">
        <f t="shared" si="17"/>
        <v>63564</v>
      </c>
      <c r="M73" s="108">
        <f t="shared" si="18"/>
        <v>185503.16276987249</v>
      </c>
      <c r="N73" s="109"/>
      <c r="O73" s="111">
        <f t="shared" si="3"/>
        <v>704847.83723012754</v>
      </c>
      <c r="P73" s="109"/>
      <c r="Q73" s="110">
        <f t="shared" si="19"/>
        <v>0</v>
      </c>
      <c r="R73" s="107">
        <f t="shared" si="20"/>
        <v>121939.16276987249</v>
      </c>
      <c r="S73" s="107">
        <f t="shared" si="21"/>
        <v>63564</v>
      </c>
      <c r="T73" s="108">
        <f t="shared" si="22"/>
        <v>185503.16276987249</v>
      </c>
      <c r="U73" s="109"/>
      <c r="V73" s="111">
        <f t="shared" si="23"/>
        <v>297254.12070695148</v>
      </c>
      <c r="AA73" s="112">
        <v>64</v>
      </c>
      <c r="AB73" s="113">
        <v>71.63000000000001</v>
      </c>
      <c r="AC73" s="113">
        <v>0.4589503444021667</v>
      </c>
      <c r="AD73" s="113">
        <v>0</v>
      </c>
      <c r="AE73" s="114">
        <v>826787</v>
      </c>
      <c r="AF73" s="114">
        <v>0</v>
      </c>
      <c r="AG73" s="114">
        <v>0</v>
      </c>
      <c r="AH73" s="114">
        <v>826787</v>
      </c>
      <c r="AI73" s="114">
        <v>0</v>
      </c>
      <c r="AJ73" s="114">
        <v>63564</v>
      </c>
      <c r="AK73" s="114">
        <v>890351</v>
      </c>
      <c r="AL73" s="114">
        <v>0</v>
      </c>
      <c r="AM73" s="114">
        <v>0</v>
      </c>
      <c r="AN73" s="114">
        <v>0</v>
      </c>
      <c r="AO73" s="114">
        <v>0</v>
      </c>
      <c r="AP73" s="115">
        <v>890351</v>
      </c>
      <c r="AR73" s="112">
        <v>64</v>
      </c>
      <c r="AS73" s="113">
        <v>0</v>
      </c>
      <c r="AT73" s="114">
        <v>0</v>
      </c>
      <c r="AU73" s="114">
        <v>0</v>
      </c>
      <c r="AV73" s="114">
        <v>0</v>
      </c>
      <c r="AW73" s="115">
        <v>0</v>
      </c>
      <c r="AY73" s="177"/>
      <c r="BA73" s="116">
        <v>64</v>
      </c>
      <c r="BB73" s="117">
        <v>64</v>
      </c>
      <c r="BC73" s="118" t="s">
        <v>157</v>
      </c>
      <c r="BD73" s="119">
        <f t="shared" si="4"/>
        <v>826787</v>
      </c>
      <c r="BE73" s="120">
        <v>678222</v>
      </c>
      <c r="BF73" s="43">
        <f t="shared" si="24"/>
        <v>148565</v>
      </c>
      <c r="BG73" s="109">
        <v>5227.75</v>
      </c>
      <c r="BH73" s="109">
        <v>37864</v>
      </c>
      <c r="BI73" s="109">
        <v>2503.5</v>
      </c>
      <c r="BJ73" s="109">
        <v>27846.75</v>
      </c>
      <c r="BK73" s="109">
        <v>11617</v>
      </c>
      <c r="BL73" s="109">
        <f t="shared" si="25"/>
        <v>66.120706951498505</v>
      </c>
      <c r="BM73" s="120">
        <f t="shared" si="26"/>
        <v>233690.12070695151</v>
      </c>
      <c r="BN73" s="122">
        <f t="shared" si="27"/>
        <v>121939.16276987249</v>
      </c>
      <c r="BZ73" s="109"/>
      <c r="CA73" s="112">
        <v>64</v>
      </c>
      <c r="CB73" s="105" t="s">
        <v>157</v>
      </c>
      <c r="CC73" s="107">
        <v>0</v>
      </c>
      <c r="CD73" s="107">
        <v>0</v>
      </c>
      <c r="CE73" s="107">
        <v>0</v>
      </c>
      <c r="CF73" s="107">
        <v>0</v>
      </c>
      <c r="CG73" s="123">
        <f t="shared" si="5"/>
        <v>0</v>
      </c>
      <c r="CH73" s="107">
        <v>0</v>
      </c>
      <c r="CI73" s="107">
        <v>0</v>
      </c>
      <c r="CJ73" s="107">
        <v>0</v>
      </c>
      <c r="CK73" s="123">
        <f t="shared" si="6"/>
        <v>0</v>
      </c>
      <c r="CL73" s="124">
        <f t="shared" si="7"/>
        <v>0</v>
      </c>
      <c r="CM73" s="109"/>
      <c r="CN73" s="124">
        <f t="shared" si="8"/>
        <v>0</v>
      </c>
      <c r="CO73" s="109"/>
      <c r="CP73" s="110">
        <f t="shared" si="9"/>
        <v>148565</v>
      </c>
      <c r="CQ73" s="107">
        <f t="shared" si="10"/>
        <v>148565</v>
      </c>
      <c r="CR73" s="107">
        <f t="shared" si="11"/>
        <v>0</v>
      </c>
      <c r="CS73" s="123">
        <v>66.120706951498505</v>
      </c>
      <c r="CT73" s="124">
        <f t="shared" si="12"/>
        <v>66.120706951498505</v>
      </c>
      <c r="CU73" s="109"/>
      <c r="CV73" s="125">
        <v>0</v>
      </c>
      <c r="CW73" s="107"/>
      <c r="CX73" s="107"/>
      <c r="CY73" s="107"/>
      <c r="CZ73" s="123"/>
    </row>
    <row r="74" spans="1:104" s="43" customFormat="1" ht="12.75" x14ac:dyDescent="0.2">
      <c r="A74" s="103">
        <v>65</v>
      </c>
      <c r="B74" s="104">
        <v>65</v>
      </c>
      <c r="C74" s="105" t="s">
        <v>158</v>
      </c>
      <c r="D74" s="106">
        <f t="shared" si="13"/>
        <v>7.5400000000000009</v>
      </c>
      <c r="E74" s="107">
        <f t="shared" ref="E74:E137" si="28">AH74+CD74</f>
        <v>114301</v>
      </c>
      <c r="F74" s="107">
        <f t="shared" si="14"/>
        <v>0</v>
      </c>
      <c r="G74" s="107">
        <f t="shared" ref="G74:G137" si="29">AJ74+CF74</f>
        <v>6663</v>
      </c>
      <c r="H74" s="108">
        <f t="shared" si="15"/>
        <v>120964</v>
      </c>
      <c r="I74" s="109"/>
      <c r="J74" s="110">
        <f t="shared" si="16"/>
        <v>54116.183591807639</v>
      </c>
      <c r="K74" s="107">
        <f t="shared" ref="K74:K137" si="30">IF(BM74=0,"",(SUM(J74)/SUM(BM74)))</f>
        <v>0.64944369113746647</v>
      </c>
      <c r="L74" s="107">
        <f t="shared" si="17"/>
        <v>6663</v>
      </c>
      <c r="M74" s="108">
        <f t="shared" si="18"/>
        <v>60779.183591807639</v>
      </c>
      <c r="N74" s="109"/>
      <c r="O74" s="111">
        <f t="shared" ref="O74:O137" si="31">H74-M74</f>
        <v>60184.816408192361</v>
      </c>
      <c r="P74" s="109"/>
      <c r="Q74" s="110">
        <f t="shared" si="19"/>
        <v>1297</v>
      </c>
      <c r="R74" s="107">
        <f t="shared" si="20"/>
        <v>54116.183591807639</v>
      </c>
      <c r="S74" s="107">
        <f t="shared" si="21"/>
        <v>6734</v>
      </c>
      <c r="T74" s="108">
        <f t="shared" si="22"/>
        <v>62076.183591807639</v>
      </c>
      <c r="U74" s="109"/>
      <c r="V74" s="111">
        <f t="shared" si="23"/>
        <v>91286.983278605709</v>
      </c>
      <c r="AA74" s="112">
        <v>65</v>
      </c>
      <c r="AB74" s="113">
        <v>7.5400000000000009</v>
      </c>
      <c r="AC74" s="113">
        <v>0</v>
      </c>
      <c r="AD74" s="113">
        <v>0</v>
      </c>
      <c r="AE74" s="114">
        <v>114301</v>
      </c>
      <c r="AF74" s="114">
        <v>0</v>
      </c>
      <c r="AG74" s="114">
        <v>0</v>
      </c>
      <c r="AH74" s="114">
        <v>114301</v>
      </c>
      <c r="AI74" s="114">
        <v>0</v>
      </c>
      <c r="AJ74" s="114">
        <v>6663</v>
      </c>
      <c r="AK74" s="114">
        <v>120964</v>
      </c>
      <c r="AL74" s="114">
        <v>1226</v>
      </c>
      <c r="AM74" s="114">
        <v>0</v>
      </c>
      <c r="AN74" s="114">
        <v>71</v>
      </c>
      <c r="AO74" s="114">
        <v>1297</v>
      </c>
      <c r="AP74" s="115">
        <v>122261</v>
      </c>
      <c r="AR74" s="112">
        <v>65</v>
      </c>
      <c r="AS74" s="113">
        <v>0</v>
      </c>
      <c r="AT74" s="114">
        <v>0</v>
      </c>
      <c r="AU74" s="114">
        <v>0</v>
      </c>
      <c r="AV74" s="114">
        <v>0</v>
      </c>
      <c r="AW74" s="115">
        <v>0</v>
      </c>
      <c r="AY74" s="177"/>
      <c r="BA74" s="116">
        <v>65</v>
      </c>
      <c r="BB74" s="117">
        <v>65</v>
      </c>
      <c r="BC74" s="118" t="s">
        <v>158</v>
      </c>
      <c r="BD74" s="119">
        <f t="shared" ref="BD74:BD137" si="32">AH74+CD74</f>
        <v>114301</v>
      </c>
      <c r="BE74" s="120">
        <v>48459</v>
      </c>
      <c r="BF74" s="43">
        <f t="shared" si="24"/>
        <v>65842</v>
      </c>
      <c r="BG74" s="109">
        <v>8438.5</v>
      </c>
      <c r="BH74" s="109">
        <v>0</v>
      </c>
      <c r="BI74" s="109">
        <v>6455.5</v>
      </c>
      <c r="BJ74" s="109">
        <v>2471</v>
      </c>
      <c r="BK74" s="109">
        <v>0</v>
      </c>
      <c r="BL74" s="109">
        <f t="shared" si="25"/>
        <v>119.98327860571226</v>
      </c>
      <c r="BM74" s="120">
        <f t="shared" si="26"/>
        <v>83326.983278605709</v>
      </c>
      <c r="BN74" s="122">
        <f t="shared" si="27"/>
        <v>54116.183591807639</v>
      </c>
      <c r="BZ74" s="109"/>
      <c r="CA74" s="112">
        <v>65</v>
      </c>
      <c r="CB74" s="105" t="s">
        <v>158</v>
      </c>
      <c r="CC74" s="107">
        <v>0</v>
      </c>
      <c r="CD74" s="107">
        <v>0</v>
      </c>
      <c r="CE74" s="107">
        <v>0</v>
      </c>
      <c r="CF74" s="107">
        <v>0</v>
      </c>
      <c r="CG74" s="123">
        <f t="shared" ref="CG74:CG137" si="33">SUM(CD74:CF74)</f>
        <v>0</v>
      </c>
      <c r="CH74" s="107">
        <v>0</v>
      </c>
      <c r="CI74" s="107">
        <v>0</v>
      </c>
      <c r="CJ74" s="107">
        <v>0</v>
      </c>
      <c r="CK74" s="123">
        <f t="shared" ref="CK74:CK137" si="34">SUM(CH74:CJ74)</f>
        <v>0</v>
      </c>
      <c r="CL74" s="124">
        <f t="shared" ref="CL74:CL137" si="35">CK74+CG74</f>
        <v>0</v>
      </c>
      <c r="CM74" s="109"/>
      <c r="CN74" s="124">
        <f t="shared" ref="CN74:CN137" si="36">CJ74+CF74</f>
        <v>0</v>
      </c>
      <c r="CO74" s="109"/>
      <c r="CP74" s="110">
        <f t="shared" ref="CP74:CP137" si="37">BF74</f>
        <v>65842</v>
      </c>
      <c r="CQ74" s="107">
        <f t="shared" ref="CQ74:CQ137" si="38">IF(BE74&lt;0,AH74,IF((AH74-BE74)&gt;0,AH74-BE74,0))</f>
        <v>65842</v>
      </c>
      <c r="CR74" s="107">
        <f t="shared" ref="CR74:CR137" si="39">CP74-CQ74</f>
        <v>0</v>
      </c>
      <c r="CS74" s="123">
        <v>119.98327860571226</v>
      </c>
      <c r="CT74" s="124">
        <f t="shared" ref="CT74:CT137" si="40">IF(AND(CR74&lt;0,CS74&lt;0),      IF(CR74&lt;CS74,    0,   CS74-CR74),    IF(AND(CR74&gt;0,CS74&gt;0),     IF(OR(CS74&gt;CR74,CS74=CR74    ),      CS74-CR74,    0), CS74))</f>
        <v>119.98327860571226</v>
      </c>
      <c r="CU74" s="109"/>
      <c r="CV74" s="125">
        <v>0</v>
      </c>
      <c r="CW74" s="107"/>
      <c r="CX74" s="107"/>
      <c r="CY74" s="107"/>
      <c r="CZ74" s="123"/>
    </row>
    <row r="75" spans="1:104" s="43" customFormat="1" ht="12.75" x14ac:dyDescent="0.2">
      <c r="A75" s="103">
        <v>66</v>
      </c>
      <c r="B75" s="104">
        <v>66</v>
      </c>
      <c r="C75" s="105" t="s">
        <v>159</v>
      </c>
      <c r="D75" s="106">
        <f t="shared" ref="D75:D138" si="41">AB75</f>
        <v>0</v>
      </c>
      <c r="E75" s="107">
        <f t="shared" si="28"/>
        <v>0</v>
      </c>
      <c r="F75" s="107">
        <f t="shared" ref="F75:F138" si="42">AI75+CE75</f>
        <v>0</v>
      </c>
      <c r="G75" s="107">
        <f t="shared" si="29"/>
        <v>0</v>
      </c>
      <c r="H75" s="108">
        <f t="shared" ref="H75:H138" si="43">SUM(E75:G75)</f>
        <v>0</v>
      </c>
      <c r="I75" s="109"/>
      <c r="J75" s="110">
        <f t="shared" ref="J75:J138" si="44">IF(BN75="",BM75,BN75)</f>
        <v>0</v>
      </c>
      <c r="K75" s="107" t="str">
        <f t="shared" si="30"/>
        <v/>
      </c>
      <c r="L75" s="107">
        <f t="shared" ref="L75:L138" si="45">G75</f>
        <v>0</v>
      </c>
      <c r="M75" s="108">
        <f t="shared" ref="M75:M138" si="46">J75+L75</f>
        <v>0</v>
      </c>
      <c r="N75" s="109"/>
      <c r="O75" s="111">
        <f t="shared" si="31"/>
        <v>0</v>
      </c>
      <c r="P75" s="109"/>
      <c r="Q75" s="110">
        <f t="shared" ref="Q75:Q138" si="47">AO75+CK75</f>
        <v>0</v>
      </c>
      <c r="R75" s="107">
        <f t="shared" ref="R75:R138" si="48">IF(BN75="",BM75,BN75)</f>
        <v>0</v>
      </c>
      <c r="S75" s="107">
        <f t="shared" ref="S75:S138" si="49">AJ75+AN75+CF75+CJ75</f>
        <v>0</v>
      </c>
      <c r="T75" s="108">
        <f t="shared" ref="T75:T138" si="50">SUM(Q75:S75)-AN75-CJ75</f>
        <v>0</v>
      </c>
      <c r="U75" s="109"/>
      <c r="V75" s="111">
        <f t="shared" ref="V75:V138" si="51">AJ75+AO75+BM75+CF75+CK75</f>
        <v>0</v>
      </c>
      <c r="AA75" s="112">
        <v>66</v>
      </c>
      <c r="AB75" s="113"/>
      <c r="AC75" s="113"/>
      <c r="AD75" s="113"/>
      <c r="AE75" s="114"/>
      <c r="AF75" s="114"/>
      <c r="AG75" s="114"/>
      <c r="AH75" s="114"/>
      <c r="AI75" s="114"/>
      <c r="AJ75" s="114"/>
      <c r="AK75" s="114"/>
      <c r="AL75" s="114"/>
      <c r="AM75" s="114"/>
      <c r="AN75" s="114"/>
      <c r="AO75" s="114"/>
      <c r="AP75" s="115"/>
      <c r="AR75" s="112">
        <v>66</v>
      </c>
      <c r="AS75" s="113"/>
      <c r="AT75" s="114"/>
      <c r="AU75" s="114"/>
      <c r="AV75" s="114"/>
      <c r="AW75" s="115"/>
      <c r="AY75" s="177"/>
      <c r="BA75" s="116">
        <v>66</v>
      </c>
      <c r="BB75" s="117">
        <v>66</v>
      </c>
      <c r="BC75" s="118" t="s">
        <v>159</v>
      </c>
      <c r="BD75" s="119">
        <f t="shared" si="32"/>
        <v>0</v>
      </c>
      <c r="BE75" s="120">
        <v>0</v>
      </c>
      <c r="BF75" s="43">
        <f t="shared" ref="BF75:BF138" si="52">IF(BE75&lt;0,BD75,IF(BD75-BE75&gt;0,BD75-BE75,0))</f>
        <v>0</v>
      </c>
      <c r="BG75" s="109">
        <v>0</v>
      </c>
      <c r="BH75" s="109">
        <v>0</v>
      </c>
      <c r="BI75" s="109">
        <v>0</v>
      </c>
      <c r="BJ75" s="109">
        <v>0</v>
      </c>
      <c r="BK75" s="109">
        <v>0</v>
      </c>
      <c r="BL75" s="109">
        <f t="shared" ref="BL75:BL138" si="53">CT75</f>
        <v>0</v>
      </c>
      <c r="BM75" s="120">
        <f t="shared" ref="BM75:BM138" si="54">SUM(BF75:BK75)+BL75</f>
        <v>0</v>
      </c>
      <c r="BN75" s="122">
        <f t="shared" ref="BN75:BN138" si="55">(BF75+BL75)*BF$3+            BG75*BG$3+           BH75*BH$3+          BI75*BI$3+         BJ75*BJ$3+           BK75*BK$3</f>
        <v>0</v>
      </c>
      <c r="BZ75" s="109"/>
      <c r="CA75" s="112">
        <v>66</v>
      </c>
      <c r="CB75" s="105" t="s">
        <v>159</v>
      </c>
      <c r="CC75" s="107">
        <v>0</v>
      </c>
      <c r="CD75" s="107">
        <v>0</v>
      </c>
      <c r="CE75" s="107">
        <v>0</v>
      </c>
      <c r="CF75" s="107">
        <v>0</v>
      </c>
      <c r="CG75" s="123">
        <f t="shared" si="33"/>
        <v>0</v>
      </c>
      <c r="CH75" s="107">
        <v>0</v>
      </c>
      <c r="CI75" s="107">
        <v>0</v>
      </c>
      <c r="CJ75" s="107">
        <v>0</v>
      </c>
      <c r="CK75" s="123">
        <f t="shared" si="34"/>
        <v>0</v>
      </c>
      <c r="CL75" s="124">
        <f t="shared" si="35"/>
        <v>0</v>
      </c>
      <c r="CM75" s="109"/>
      <c r="CN75" s="124">
        <f t="shared" si="36"/>
        <v>0</v>
      </c>
      <c r="CO75" s="109"/>
      <c r="CP75" s="110">
        <f t="shared" si="37"/>
        <v>0</v>
      </c>
      <c r="CQ75" s="107">
        <f t="shared" si="38"/>
        <v>0</v>
      </c>
      <c r="CR75" s="107">
        <f t="shared" si="39"/>
        <v>0</v>
      </c>
      <c r="CS75" s="123">
        <v>0</v>
      </c>
      <c r="CT75" s="124">
        <f t="shared" si="40"/>
        <v>0</v>
      </c>
      <c r="CU75" s="109"/>
      <c r="CV75" s="125">
        <v>0</v>
      </c>
      <c r="CW75" s="107"/>
      <c r="CX75" s="107"/>
      <c r="CY75" s="107"/>
      <c r="CZ75" s="123"/>
    </row>
    <row r="76" spans="1:104" s="43" customFormat="1" ht="12.75" x14ac:dyDescent="0.2">
      <c r="A76" s="103">
        <v>67</v>
      </c>
      <c r="B76" s="104">
        <v>67</v>
      </c>
      <c r="C76" s="105" t="s">
        <v>160</v>
      </c>
      <c r="D76" s="106">
        <f t="shared" si="41"/>
        <v>2</v>
      </c>
      <c r="E76" s="107">
        <f t="shared" si="28"/>
        <v>38089</v>
      </c>
      <c r="F76" s="107">
        <f t="shared" si="42"/>
        <v>0</v>
      </c>
      <c r="G76" s="107">
        <f t="shared" si="29"/>
        <v>1786</v>
      </c>
      <c r="H76" s="108">
        <f t="shared" si="43"/>
        <v>39875</v>
      </c>
      <c r="I76" s="109"/>
      <c r="J76" s="110">
        <f t="shared" si="44"/>
        <v>16020.238696188042</v>
      </c>
      <c r="K76" s="107">
        <f t="shared" si="30"/>
        <v>0.67892436150225843</v>
      </c>
      <c r="L76" s="107">
        <f t="shared" si="45"/>
        <v>1786</v>
      </c>
      <c r="M76" s="108">
        <f t="shared" si="46"/>
        <v>17806.23869618804</v>
      </c>
      <c r="N76" s="109"/>
      <c r="O76" s="111">
        <f t="shared" si="31"/>
        <v>22068.76130381196</v>
      </c>
      <c r="P76" s="109"/>
      <c r="Q76" s="110">
        <f t="shared" si="47"/>
        <v>0</v>
      </c>
      <c r="R76" s="107">
        <f t="shared" si="48"/>
        <v>16020.238696188042</v>
      </c>
      <c r="S76" s="107">
        <f t="shared" si="49"/>
        <v>1786</v>
      </c>
      <c r="T76" s="108">
        <f t="shared" si="50"/>
        <v>17806.23869618804</v>
      </c>
      <c r="U76" s="109"/>
      <c r="V76" s="111">
        <f t="shared" si="51"/>
        <v>25382.5</v>
      </c>
      <c r="AA76" s="112">
        <v>67</v>
      </c>
      <c r="AB76" s="113">
        <v>2</v>
      </c>
      <c r="AC76" s="113">
        <v>0</v>
      </c>
      <c r="AD76" s="113">
        <v>0</v>
      </c>
      <c r="AE76" s="114">
        <v>38089</v>
      </c>
      <c r="AF76" s="114">
        <v>0</v>
      </c>
      <c r="AG76" s="114">
        <v>0</v>
      </c>
      <c r="AH76" s="114">
        <v>38089</v>
      </c>
      <c r="AI76" s="114">
        <v>0</v>
      </c>
      <c r="AJ76" s="114">
        <v>1786</v>
      </c>
      <c r="AK76" s="114">
        <v>39875</v>
      </c>
      <c r="AL76" s="114">
        <v>0</v>
      </c>
      <c r="AM76" s="114">
        <v>0</v>
      </c>
      <c r="AN76" s="114">
        <v>0</v>
      </c>
      <c r="AO76" s="114">
        <v>0</v>
      </c>
      <c r="AP76" s="115">
        <v>39875</v>
      </c>
      <c r="AR76" s="112">
        <v>67</v>
      </c>
      <c r="AS76" s="113">
        <v>0</v>
      </c>
      <c r="AT76" s="114">
        <v>0</v>
      </c>
      <c r="AU76" s="114">
        <v>0</v>
      </c>
      <c r="AV76" s="114">
        <v>0</v>
      </c>
      <c r="AW76" s="115">
        <v>0</v>
      </c>
      <c r="AY76" s="177"/>
      <c r="BA76" s="116">
        <v>67</v>
      </c>
      <c r="BB76" s="117">
        <v>67</v>
      </c>
      <c r="BC76" s="118" t="s">
        <v>160</v>
      </c>
      <c r="BD76" s="119">
        <f t="shared" si="32"/>
        <v>38089</v>
      </c>
      <c r="BE76" s="120">
        <v>18562</v>
      </c>
      <c r="BF76" s="43">
        <f t="shared" si="52"/>
        <v>19527</v>
      </c>
      <c r="BG76" s="109">
        <v>0</v>
      </c>
      <c r="BH76" s="109">
        <v>0</v>
      </c>
      <c r="BI76" s="109">
        <v>771.75</v>
      </c>
      <c r="BJ76" s="109">
        <v>3297.75</v>
      </c>
      <c r="BK76" s="109">
        <v>0</v>
      </c>
      <c r="BL76" s="109">
        <f t="shared" si="53"/>
        <v>0</v>
      </c>
      <c r="BM76" s="120">
        <f t="shared" si="54"/>
        <v>23596.5</v>
      </c>
      <c r="BN76" s="122">
        <f t="shared" si="55"/>
        <v>16020.238696188042</v>
      </c>
      <c r="BZ76" s="109"/>
      <c r="CA76" s="112">
        <v>67</v>
      </c>
      <c r="CB76" s="105" t="s">
        <v>160</v>
      </c>
      <c r="CC76" s="107">
        <v>0</v>
      </c>
      <c r="CD76" s="107">
        <v>0</v>
      </c>
      <c r="CE76" s="107">
        <v>0</v>
      </c>
      <c r="CF76" s="107">
        <v>0</v>
      </c>
      <c r="CG76" s="123">
        <f t="shared" si="33"/>
        <v>0</v>
      </c>
      <c r="CH76" s="107">
        <v>0</v>
      </c>
      <c r="CI76" s="107">
        <v>0</v>
      </c>
      <c r="CJ76" s="107">
        <v>0</v>
      </c>
      <c r="CK76" s="123">
        <f t="shared" si="34"/>
        <v>0</v>
      </c>
      <c r="CL76" s="124">
        <f t="shared" si="35"/>
        <v>0</v>
      </c>
      <c r="CM76" s="109"/>
      <c r="CN76" s="124">
        <f t="shared" si="36"/>
        <v>0</v>
      </c>
      <c r="CO76" s="109"/>
      <c r="CP76" s="110">
        <f t="shared" si="37"/>
        <v>19527</v>
      </c>
      <c r="CQ76" s="107">
        <f t="shared" si="38"/>
        <v>19527</v>
      </c>
      <c r="CR76" s="107">
        <f t="shared" si="39"/>
        <v>0</v>
      </c>
      <c r="CS76" s="123">
        <v>0</v>
      </c>
      <c r="CT76" s="124">
        <f t="shared" si="40"/>
        <v>0</v>
      </c>
      <c r="CU76" s="109"/>
      <c r="CV76" s="125">
        <v>0</v>
      </c>
      <c r="CW76" s="107"/>
      <c r="CX76" s="107"/>
      <c r="CY76" s="107"/>
      <c r="CZ76" s="123"/>
    </row>
    <row r="77" spans="1:104" s="43" customFormat="1" ht="12.75" x14ac:dyDescent="0.2">
      <c r="A77" s="103">
        <v>68</v>
      </c>
      <c r="B77" s="104">
        <v>68</v>
      </c>
      <c r="C77" s="105" t="s">
        <v>161</v>
      </c>
      <c r="D77" s="106">
        <f t="shared" si="41"/>
        <v>0</v>
      </c>
      <c r="E77" s="107">
        <f t="shared" si="28"/>
        <v>0</v>
      </c>
      <c r="F77" s="107">
        <f t="shared" si="42"/>
        <v>0</v>
      </c>
      <c r="G77" s="107">
        <f t="shared" si="29"/>
        <v>0</v>
      </c>
      <c r="H77" s="108">
        <f t="shared" si="43"/>
        <v>0</v>
      </c>
      <c r="I77" s="109"/>
      <c r="J77" s="110">
        <f t="shared" si="44"/>
        <v>26.942409388652834</v>
      </c>
      <c r="K77" s="107">
        <f t="shared" si="30"/>
        <v>3.4034996359826064E-3</v>
      </c>
      <c r="L77" s="107">
        <f t="shared" si="45"/>
        <v>0</v>
      </c>
      <c r="M77" s="108">
        <f t="shared" si="46"/>
        <v>26.942409388652834</v>
      </c>
      <c r="N77" s="109"/>
      <c r="O77" s="111">
        <f t="shared" si="31"/>
        <v>-26.942409388652834</v>
      </c>
      <c r="P77" s="109"/>
      <c r="Q77" s="110">
        <f t="shared" si="47"/>
        <v>0</v>
      </c>
      <c r="R77" s="107">
        <f t="shared" si="48"/>
        <v>26.942409388652834</v>
      </c>
      <c r="S77" s="107">
        <f t="shared" si="49"/>
        <v>0</v>
      </c>
      <c r="T77" s="108">
        <f t="shared" si="50"/>
        <v>26.942409388652834</v>
      </c>
      <c r="U77" s="109"/>
      <c r="V77" s="111">
        <f t="shared" si="51"/>
        <v>7916.0899868509705</v>
      </c>
      <c r="AA77" s="112">
        <v>68</v>
      </c>
      <c r="AB77" s="113"/>
      <c r="AC77" s="113"/>
      <c r="AD77" s="113"/>
      <c r="AE77" s="114"/>
      <c r="AF77" s="114"/>
      <c r="AG77" s="114"/>
      <c r="AH77" s="114"/>
      <c r="AI77" s="114"/>
      <c r="AJ77" s="114"/>
      <c r="AK77" s="114"/>
      <c r="AL77" s="114"/>
      <c r="AM77" s="114"/>
      <c r="AN77" s="114"/>
      <c r="AO77" s="114"/>
      <c r="AP77" s="115"/>
      <c r="AR77" s="112">
        <v>68</v>
      </c>
      <c r="AS77" s="113"/>
      <c r="AT77" s="114"/>
      <c r="AU77" s="114"/>
      <c r="AV77" s="114"/>
      <c r="AW77" s="115"/>
      <c r="AY77" s="177"/>
      <c r="BA77" s="116">
        <v>68</v>
      </c>
      <c r="BB77" s="117">
        <v>68</v>
      </c>
      <c r="BC77" s="118" t="s">
        <v>161</v>
      </c>
      <c r="BD77" s="119">
        <f t="shared" si="32"/>
        <v>0</v>
      </c>
      <c r="BE77" s="120">
        <v>51021</v>
      </c>
      <c r="BF77" s="43">
        <f t="shared" si="52"/>
        <v>0</v>
      </c>
      <c r="BG77" s="109">
        <v>2325.75</v>
      </c>
      <c r="BH77" s="109">
        <v>1055</v>
      </c>
      <c r="BI77" s="109">
        <v>4502.5</v>
      </c>
      <c r="BJ77" s="109">
        <v>0</v>
      </c>
      <c r="BK77" s="109">
        <v>0</v>
      </c>
      <c r="BL77" s="109">
        <f t="shared" si="53"/>
        <v>32.83998685097049</v>
      </c>
      <c r="BM77" s="120">
        <f t="shared" si="54"/>
        <v>7916.0899868509705</v>
      </c>
      <c r="BN77" s="122">
        <f t="shared" si="55"/>
        <v>26.942409388652834</v>
      </c>
      <c r="BZ77" s="109"/>
      <c r="CA77" s="112">
        <v>68</v>
      </c>
      <c r="CB77" s="105" t="s">
        <v>161</v>
      </c>
      <c r="CC77" s="107">
        <v>0</v>
      </c>
      <c r="CD77" s="107">
        <v>0</v>
      </c>
      <c r="CE77" s="107">
        <v>0</v>
      </c>
      <c r="CF77" s="107">
        <v>0</v>
      </c>
      <c r="CG77" s="123">
        <f t="shared" si="33"/>
        <v>0</v>
      </c>
      <c r="CH77" s="107">
        <v>0</v>
      </c>
      <c r="CI77" s="107">
        <v>0</v>
      </c>
      <c r="CJ77" s="107">
        <v>0</v>
      </c>
      <c r="CK77" s="123">
        <f t="shared" si="34"/>
        <v>0</v>
      </c>
      <c r="CL77" s="124">
        <f t="shared" si="35"/>
        <v>0</v>
      </c>
      <c r="CM77" s="109"/>
      <c r="CN77" s="124">
        <f t="shared" si="36"/>
        <v>0</v>
      </c>
      <c r="CO77" s="109"/>
      <c r="CP77" s="110">
        <f t="shared" si="37"/>
        <v>0</v>
      </c>
      <c r="CQ77" s="107">
        <f t="shared" si="38"/>
        <v>0</v>
      </c>
      <c r="CR77" s="107">
        <f t="shared" si="39"/>
        <v>0</v>
      </c>
      <c r="CS77" s="123">
        <v>32.83998685097049</v>
      </c>
      <c r="CT77" s="124">
        <f t="shared" si="40"/>
        <v>32.83998685097049</v>
      </c>
      <c r="CU77" s="109"/>
      <c r="CV77" s="125">
        <v>0</v>
      </c>
      <c r="CW77" s="107"/>
      <c r="CX77" s="107"/>
      <c r="CY77" s="107"/>
      <c r="CZ77" s="123"/>
    </row>
    <row r="78" spans="1:104" s="43" customFormat="1" ht="12.75" x14ac:dyDescent="0.2">
      <c r="A78" s="103">
        <v>69</v>
      </c>
      <c r="B78" s="104">
        <v>69</v>
      </c>
      <c r="C78" s="105" t="s">
        <v>162</v>
      </c>
      <c r="D78" s="106">
        <f t="shared" si="41"/>
        <v>0</v>
      </c>
      <c r="E78" s="107">
        <f t="shared" si="28"/>
        <v>0</v>
      </c>
      <c r="F78" s="107">
        <f t="shared" si="42"/>
        <v>0</v>
      </c>
      <c r="G78" s="107">
        <f t="shared" si="29"/>
        <v>0</v>
      </c>
      <c r="H78" s="108">
        <f t="shared" si="43"/>
        <v>0</v>
      </c>
      <c r="I78" s="109"/>
      <c r="J78" s="110">
        <f t="shared" si="44"/>
        <v>0</v>
      </c>
      <c r="K78" s="107" t="str">
        <f t="shared" si="30"/>
        <v/>
      </c>
      <c r="L78" s="107">
        <f t="shared" si="45"/>
        <v>0</v>
      </c>
      <c r="M78" s="108">
        <f t="shared" si="46"/>
        <v>0</v>
      </c>
      <c r="N78" s="109"/>
      <c r="O78" s="111">
        <f t="shared" si="31"/>
        <v>0</v>
      </c>
      <c r="P78" s="109"/>
      <c r="Q78" s="110">
        <f t="shared" si="47"/>
        <v>0</v>
      </c>
      <c r="R78" s="107">
        <f t="shared" si="48"/>
        <v>0</v>
      </c>
      <c r="S78" s="107">
        <f t="shared" si="49"/>
        <v>0</v>
      </c>
      <c r="T78" s="108">
        <f t="shared" si="50"/>
        <v>0</v>
      </c>
      <c r="U78" s="109"/>
      <c r="V78" s="111">
        <f t="shared" si="51"/>
        <v>0</v>
      </c>
      <c r="AA78" s="112">
        <v>69</v>
      </c>
      <c r="AB78" s="113"/>
      <c r="AC78" s="113"/>
      <c r="AD78" s="113"/>
      <c r="AE78" s="114"/>
      <c r="AF78" s="114"/>
      <c r="AG78" s="114"/>
      <c r="AH78" s="114"/>
      <c r="AI78" s="114"/>
      <c r="AJ78" s="114"/>
      <c r="AK78" s="114"/>
      <c r="AL78" s="114"/>
      <c r="AM78" s="114"/>
      <c r="AN78" s="114"/>
      <c r="AO78" s="114"/>
      <c r="AP78" s="115"/>
      <c r="AR78" s="112">
        <v>69</v>
      </c>
      <c r="AS78" s="113"/>
      <c r="AT78" s="114"/>
      <c r="AU78" s="114"/>
      <c r="AV78" s="114"/>
      <c r="AW78" s="115"/>
      <c r="AY78" s="177"/>
      <c r="BA78" s="116">
        <v>69</v>
      </c>
      <c r="BB78" s="117">
        <v>69</v>
      </c>
      <c r="BC78" s="118" t="s">
        <v>162</v>
      </c>
      <c r="BD78" s="119">
        <f t="shared" si="32"/>
        <v>0</v>
      </c>
      <c r="BE78" s="120">
        <v>0</v>
      </c>
      <c r="BF78" s="43">
        <f t="shared" si="52"/>
        <v>0</v>
      </c>
      <c r="BG78" s="109">
        <v>0</v>
      </c>
      <c r="BH78" s="109">
        <v>0</v>
      </c>
      <c r="BI78" s="109">
        <v>0</v>
      </c>
      <c r="BJ78" s="109">
        <v>0</v>
      </c>
      <c r="BK78" s="109">
        <v>0</v>
      </c>
      <c r="BL78" s="109">
        <f t="shared" si="53"/>
        <v>0</v>
      </c>
      <c r="BM78" s="120">
        <f t="shared" si="54"/>
        <v>0</v>
      </c>
      <c r="BN78" s="122">
        <f t="shared" si="55"/>
        <v>0</v>
      </c>
      <c r="BZ78" s="109"/>
      <c r="CA78" s="112">
        <v>69</v>
      </c>
      <c r="CB78" s="105" t="s">
        <v>162</v>
      </c>
      <c r="CC78" s="107">
        <v>0</v>
      </c>
      <c r="CD78" s="107">
        <v>0</v>
      </c>
      <c r="CE78" s="107">
        <v>0</v>
      </c>
      <c r="CF78" s="107">
        <v>0</v>
      </c>
      <c r="CG78" s="123">
        <f t="shared" si="33"/>
        <v>0</v>
      </c>
      <c r="CH78" s="107">
        <v>0</v>
      </c>
      <c r="CI78" s="107">
        <v>0</v>
      </c>
      <c r="CJ78" s="107">
        <v>0</v>
      </c>
      <c r="CK78" s="123">
        <f t="shared" si="34"/>
        <v>0</v>
      </c>
      <c r="CL78" s="124">
        <f t="shared" si="35"/>
        <v>0</v>
      </c>
      <c r="CM78" s="109"/>
      <c r="CN78" s="124">
        <f t="shared" si="36"/>
        <v>0</v>
      </c>
      <c r="CO78" s="109"/>
      <c r="CP78" s="110">
        <f t="shared" si="37"/>
        <v>0</v>
      </c>
      <c r="CQ78" s="107">
        <f t="shared" si="38"/>
        <v>0</v>
      </c>
      <c r="CR78" s="107">
        <f t="shared" si="39"/>
        <v>0</v>
      </c>
      <c r="CS78" s="123">
        <v>0</v>
      </c>
      <c r="CT78" s="124">
        <f t="shared" si="40"/>
        <v>0</v>
      </c>
      <c r="CU78" s="109"/>
      <c r="CV78" s="125">
        <v>0</v>
      </c>
      <c r="CW78" s="107"/>
      <c r="CX78" s="107"/>
      <c r="CY78" s="107"/>
      <c r="CZ78" s="123"/>
    </row>
    <row r="79" spans="1:104" s="43" customFormat="1" ht="12.75" x14ac:dyDescent="0.2">
      <c r="A79" s="103">
        <v>70</v>
      </c>
      <c r="B79" s="104">
        <v>70</v>
      </c>
      <c r="C79" s="105" t="s">
        <v>163</v>
      </c>
      <c r="D79" s="106">
        <f t="shared" si="41"/>
        <v>0</v>
      </c>
      <c r="E79" s="107">
        <f t="shared" si="28"/>
        <v>0</v>
      </c>
      <c r="F79" s="107">
        <f t="shared" si="42"/>
        <v>0</v>
      </c>
      <c r="G79" s="107">
        <f t="shared" si="29"/>
        <v>0</v>
      </c>
      <c r="H79" s="108">
        <f t="shared" si="43"/>
        <v>0</v>
      </c>
      <c r="I79" s="109"/>
      <c r="J79" s="110">
        <f t="shared" si="44"/>
        <v>0</v>
      </c>
      <c r="K79" s="107" t="str">
        <f t="shared" si="30"/>
        <v/>
      </c>
      <c r="L79" s="107">
        <f t="shared" si="45"/>
        <v>0</v>
      </c>
      <c r="M79" s="108">
        <f t="shared" si="46"/>
        <v>0</v>
      </c>
      <c r="N79" s="109"/>
      <c r="O79" s="111">
        <f t="shared" si="31"/>
        <v>0</v>
      </c>
      <c r="P79" s="109"/>
      <c r="Q79" s="110">
        <f t="shared" si="47"/>
        <v>0</v>
      </c>
      <c r="R79" s="107">
        <f t="shared" si="48"/>
        <v>0</v>
      </c>
      <c r="S79" s="107">
        <f t="shared" si="49"/>
        <v>0</v>
      </c>
      <c r="T79" s="108">
        <f t="shared" si="50"/>
        <v>0</v>
      </c>
      <c r="U79" s="109"/>
      <c r="V79" s="111">
        <f t="shared" si="51"/>
        <v>0</v>
      </c>
      <c r="AA79" s="112">
        <v>70</v>
      </c>
      <c r="AB79" s="113"/>
      <c r="AC79" s="113"/>
      <c r="AD79" s="113"/>
      <c r="AE79" s="114"/>
      <c r="AF79" s="114"/>
      <c r="AG79" s="114"/>
      <c r="AH79" s="114"/>
      <c r="AI79" s="114"/>
      <c r="AJ79" s="114"/>
      <c r="AK79" s="114"/>
      <c r="AL79" s="114"/>
      <c r="AM79" s="114"/>
      <c r="AN79" s="114"/>
      <c r="AO79" s="114"/>
      <c r="AP79" s="115"/>
      <c r="AR79" s="112">
        <v>70</v>
      </c>
      <c r="AS79" s="113"/>
      <c r="AT79" s="114"/>
      <c r="AU79" s="114"/>
      <c r="AV79" s="114"/>
      <c r="AW79" s="115"/>
      <c r="AY79" s="177"/>
      <c r="BA79" s="116">
        <v>70</v>
      </c>
      <c r="BB79" s="117">
        <v>70</v>
      </c>
      <c r="BC79" s="118" t="s">
        <v>163</v>
      </c>
      <c r="BD79" s="119">
        <f t="shared" si="32"/>
        <v>0</v>
      </c>
      <c r="BE79" s="120">
        <v>0</v>
      </c>
      <c r="BF79" s="43">
        <f t="shared" si="52"/>
        <v>0</v>
      </c>
      <c r="BG79" s="109">
        <v>0</v>
      </c>
      <c r="BH79" s="109">
        <v>0</v>
      </c>
      <c r="BI79" s="109">
        <v>0</v>
      </c>
      <c r="BJ79" s="109">
        <v>0</v>
      </c>
      <c r="BK79" s="109">
        <v>0</v>
      </c>
      <c r="BL79" s="109">
        <f t="shared" si="53"/>
        <v>0</v>
      </c>
      <c r="BM79" s="120">
        <f t="shared" si="54"/>
        <v>0</v>
      </c>
      <c r="BN79" s="122">
        <f t="shared" si="55"/>
        <v>0</v>
      </c>
      <c r="BZ79" s="109"/>
      <c r="CA79" s="112">
        <v>70</v>
      </c>
      <c r="CB79" s="105" t="s">
        <v>163</v>
      </c>
      <c r="CC79" s="107">
        <v>0</v>
      </c>
      <c r="CD79" s="107">
        <v>0</v>
      </c>
      <c r="CE79" s="107">
        <v>0</v>
      </c>
      <c r="CF79" s="107">
        <v>0</v>
      </c>
      <c r="CG79" s="123">
        <f t="shared" si="33"/>
        <v>0</v>
      </c>
      <c r="CH79" s="107">
        <v>0</v>
      </c>
      <c r="CI79" s="107">
        <v>0</v>
      </c>
      <c r="CJ79" s="107">
        <v>0</v>
      </c>
      <c r="CK79" s="123">
        <f t="shared" si="34"/>
        <v>0</v>
      </c>
      <c r="CL79" s="124">
        <f t="shared" si="35"/>
        <v>0</v>
      </c>
      <c r="CM79" s="109"/>
      <c r="CN79" s="124">
        <f t="shared" si="36"/>
        <v>0</v>
      </c>
      <c r="CO79" s="109"/>
      <c r="CP79" s="110">
        <f t="shared" si="37"/>
        <v>0</v>
      </c>
      <c r="CQ79" s="107">
        <f t="shared" si="38"/>
        <v>0</v>
      </c>
      <c r="CR79" s="107">
        <f t="shared" si="39"/>
        <v>0</v>
      </c>
      <c r="CS79" s="123">
        <v>0</v>
      </c>
      <c r="CT79" s="124">
        <f t="shared" si="40"/>
        <v>0</v>
      </c>
      <c r="CU79" s="109"/>
      <c r="CV79" s="125">
        <v>0</v>
      </c>
      <c r="CW79" s="107"/>
      <c r="CX79" s="107"/>
      <c r="CY79" s="107"/>
      <c r="CZ79" s="123"/>
    </row>
    <row r="80" spans="1:104" s="43" customFormat="1" ht="12.75" x14ac:dyDescent="0.2">
      <c r="A80" s="103">
        <v>71</v>
      </c>
      <c r="B80" s="104">
        <v>71</v>
      </c>
      <c r="C80" s="105" t="s">
        <v>164</v>
      </c>
      <c r="D80" s="106">
        <f t="shared" si="41"/>
        <v>8</v>
      </c>
      <c r="E80" s="107">
        <f t="shared" si="28"/>
        <v>138805</v>
      </c>
      <c r="F80" s="107">
        <f t="shared" si="42"/>
        <v>0</v>
      </c>
      <c r="G80" s="107">
        <f t="shared" si="29"/>
        <v>7107</v>
      </c>
      <c r="H80" s="108">
        <f t="shared" si="43"/>
        <v>145912</v>
      </c>
      <c r="I80" s="109"/>
      <c r="J80" s="110">
        <f t="shared" si="44"/>
        <v>210.54121941469853</v>
      </c>
      <c r="K80" s="107">
        <f t="shared" si="30"/>
        <v>6.0938780793059399E-3</v>
      </c>
      <c r="L80" s="107">
        <f t="shared" si="45"/>
        <v>7107</v>
      </c>
      <c r="M80" s="108">
        <f t="shared" si="46"/>
        <v>7317.5412194146984</v>
      </c>
      <c r="N80" s="109"/>
      <c r="O80" s="111">
        <f t="shared" si="31"/>
        <v>138594.45878058529</v>
      </c>
      <c r="P80" s="109"/>
      <c r="Q80" s="110">
        <f t="shared" si="47"/>
        <v>0</v>
      </c>
      <c r="R80" s="107">
        <f t="shared" si="48"/>
        <v>210.54121941469853</v>
      </c>
      <c r="S80" s="107">
        <f t="shared" si="49"/>
        <v>7107</v>
      </c>
      <c r="T80" s="108">
        <f t="shared" si="50"/>
        <v>7317.5412194146984</v>
      </c>
      <c r="U80" s="109"/>
      <c r="V80" s="111">
        <f t="shared" si="51"/>
        <v>41656.627786231991</v>
      </c>
      <c r="AA80" s="112">
        <v>71</v>
      </c>
      <c r="AB80" s="113">
        <v>8</v>
      </c>
      <c r="AC80" s="113">
        <v>3.8562994772926698E-2</v>
      </c>
      <c r="AD80" s="113">
        <v>0</v>
      </c>
      <c r="AE80" s="114">
        <v>138805</v>
      </c>
      <c r="AF80" s="114">
        <v>0</v>
      </c>
      <c r="AG80" s="114">
        <v>0</v>
      </c>
      <c r="AH80" s="114">
        <v>138805</v>
      </c>
      <c r="AI80" s="114">
        <v>0</v>
      </c>
      <c r="AJ80" s="114">
        <v>7107</v>
      </c>
      <c r="AK80" s="114">
        <v>145912</v>
      </c>
      <c r="AL80" s="114">
        <v>0</v>
      </c>
      <c r="AM80" s="114">
        <v>0</v>
      </c>
      <c r="AN80" s="114">
        <v>0</v>
      </c>
      <c r="AO80" s="114">
        <v>0</v>
      </c>
      <c r="AP80" s="115">
        <v>145912</v>
      </c>
      <c r="AR80" s="112">
        <v>71</v>
      </c>
      <c r="AS80" s="113">
        <v>0</v>
      </c>
      <c r="AT80" s="114">
        <v>0</v>
      </c>
      <c r="AU80" s="114">
        <v>0</v>
      </c>
      <c r="AV80" s="114">
        <v>0</v>
      </c>
      <c r="AW80" s="115">
        <v>0</v>
      </c>
      <c r="AY80" s="177"/>
      <c r="BA80" s="116">
        <v>71</v>
      </c>
      <c r="BB80" s="117">
        <v>71</v>
      </c>
      <c r="BC80" s="118" t="s">
        <v>164</v>
      </c>
      <c r="BD80" s="119">
        <f t="shared" si="32"/>
        <v>138805</v>
      </c>
      <c r="BE80" s="120">
        <v>157672</v>
      </c>
      <c r="BF80" s="43">
        <f t="shared" si="52"/>
        <v>0</v>
      </c>
      <c r="BG80" s="109">
        <v>18219</v>
      </c>
      <c r="BH80" s="109">
        <v>11161</v>
      </c>
      <c r="BI80" s="109">
        <v>1725</v>
      </c>
      <c r="BJ80" s="109">
        <v>0</v>
      </c>
      <c r="BK80" s="109">
        <v>3188</v>
      </c>
      <c r="BL80" s="109">
        <f t="shared" si="53"/>
        <v>256.62778623199119</v>
      </c>
      <c r="BM80" s="120">
        <f t="shared" si="54"/>
        <v>34549.627786231991</v>
      </c>
      <c r="BN80" s="122">
        <f t="shared" si="55"/>
        <v>210.54121941469853</v>
      </c>
      <c r="BZ80" s="109"/>
      <c r="CA80" s="112">
        <v>71</v>
      </c>
      <c r="CB80" s="105" t="s">
        <v>164</v>
      </c>
      <c r="CC80" s="107">
        <v>0</v>
      </c>
      <c r="CD80" s="107">
        <v>0</v>
      </c>
      <c r="CE80" s="107">
        <v>0</v>
      </c>
      <c r="CF80" s="107">
        <v>0</v>
      </c>
      <c r="CG80" s="123">
        <f t="shared" si="33"/>
        <v>0</v>
      </c>
      <c r="CH80" s="107">
        <v>0</v>
      </c>
      <c r="CI80" s="107">
        <v>0</v>
      </c>
      <c r="CJ80" s="107">
        <v>0</v>
      </c>
      <c r="CK80" s="123">
        <f t="shared" si="34"/>
        <v>0</v>
      </c>
      <c r="CL80" s="124">
        <f t="shared" si="35"/>
        <v>0</v>
      </c>
      <c r="CM80" s="109"/>
      <c r="CN80" s="124">
        <f t="shared" si="36"/>
        <v>0</v>
      </c>
      <c r="CO80" s="109"/>
      <c r="CP80" s="110">
        <f t="shared" si="37"/>
        <v>0</v>
      </c>
      <c r="CQ80" s="107">
        <f t="shared" si="38"/>
        <v>0</v>
      </c>
      <c r="CR80" s="107">
        <f t="shared" si="39"/>
        <v>0</v>
      </c>
      <c r="CS80" s="123">
        <v>256.62778623199119</v>
      </c>
      <c r="CT80" s="124">
        <f t="shared" si="40"/>
        <v>256.62778623199119</v>
      </c>
      <c r="CU80" s="109"/>
      <c r="CV80" s="125">
        <v>0</v>
      </c>
      <c r="CW80" s="107"/>
      <c r="CX80" s="107"/>
      <c r="CY80" s="107"/>
      <c r="CZ80" s="123"/>
    </row>
    <row r="81" spans="1:104" s="43" customFormat="1" ht="12.75" x14ac:dyDescent="0.2">
      <c r="A81" s="103">
        <v>72</v>
      </c>
      <c r="B81" s="104">
        <v>72</v>
      </c>
      <c r="C81" s="105" t="s">
        <v>165</v>
      </c>
      <c r="D81" s="106">
        <f t="shared" si="41"/>
        <v>11.5</v>
      </c>
      <c r="E81" s="107">
        <f t="shared" si="28"/>
        <v>156134</v>
      </c>
      <c r="F81" s="107">
        <f t="shared" si="42"/>
        <v>0</v>
      </c>
      <c r="G81" s="107">
        <f t="shared" si="29"/>
        <v>10236</v>
      </c>
      <c r="H81" s="108">
        <f t="shared" si="43"/>
        <v>166370</v>
      </c>
      <c r="I81" s="109"/>
      <c r="J81" s="110">
        <f t="shared" si="44"/>
        <v>33518.613969990452</v>
      </c>
      <c r="K81" s="107">
        <f t="shared" si="30"/>
        <v>0.53279675794468218</v>
      </c>
      <c r="L81" s="107">
        <f t="shared" si="45"/>
        <v>10236</v>
      </c>
      <c r="M81" s="108">
        <f t="shared" si="46"/>
        <v>43754.613969990452</v>
      </c>
      <c r="N81" s="109"/>
      <c r="O81" s="111">
        <f t="shared" si="31"/>
        <v>122615.38603000954</v>
      </c>
      <c r="P81" s="109"/>
      <c r="Q81" s="110">
        <f t="shared" si="47"/>
        <v>0</v>
      </c>
      <c r="R81" s="107">
        <f t="shared" si="48"/>
        <v>33518.613969990452</v>
      </c>
      <c r="S81" s="107">
        <f t="shared" si="49"/>
        <v>10236</v>
      </c>
      <c r="T81" s="108">
        <f t="shared" si="50"/>
        <v>43754.613969990452</v>
      </c>
      <c r="U81" s="109"/>
      <c r="V81" s="111">
        <f t="shared" si="51"/>
        <v>73146.694312953259</v>
      </c>
      <c r="AA81" s="112">
        <v>72</v>
      </c>
      <c r="AB81" s="113">
        <v>11.5</v>
      </c>
      <c r="AC81" s="113">
        <v>3.7904495189882162E-2</v>
      </c>
      <c r="AD81" s="113">
        <v>0</v>
      </c>
      <c r="AE81" s="114">
        <v>156134</v>
      </c>
      <c r="AF81" s="114">
        <v>0</v>
      </c>
      <c r="AG81" s="114">
        <v>0</v>
      </c>
      <c r="AH81" s="114">
        <v>156134</v>
      </c>
      <c r="AI81" s="114">
        <v>0</v>
      </c>
      <c r="AJ81" s="114">
        <v>10236</v>
      </c>
      <c r="AK81" s="114">
        <v>166370</v>
      </c>
      <c r="AL81" s="114">
        <v>0</v>
      </c>
      <c r="AM81" s="114">
        <v>0</v>
      </c>
      <c r="AN81" s="114">
        <v>0</v>
      </c>
      <c r="AO81" s="114">
        <v>0</v>
      </c>
      <c r="AP81" s="115">
        <v>166370</v>
      </c>
      <c r="AR81" s="112">
        <v>72</v>
      </c>
      <c r="AS81" s="113">
        <v>0</v>
      </c>
      <c r="AT81" s="114">
        <v>0</v>
      </c>
      <c r="AU81" s="114">
        <v>0</v>
      </c>
      <c r="AV81" s="114">
        <v>0</v>
      </c>
      <c r="AW81" s="115">
        <v>0</v>
      </c>
      <c r="AY81" s="177"/>
      <c r="BA81" s="116">
        <v>72</v>
      </c>
      <c r="BB81" s="117">
        <v>72</v>
      </c>
      <c r="BC81" s="118" t="s">
        <v>165</v>
      </c>
      <c r="BD81" s="119">
        <f t="shared" si="32"/>
        <v>156134</v>
      </c>
      <c r="BE81" s="120">
        <v>115278</v>
      </c>
      <c r="BF81" s="43">
        <f t="shared" si="52"/>
        <v>40856</v>
      </c>
      <c r="BG81" s="109">
        <v>0</v>
      </c>
      <c r="BH81" s="109">
        <v>1410</v>
      </c>
      <c r="BI81" s="109">
        <v>10520.75</v>
      </c>
      <c r="BJ81" s="109">
        <v>6978.5</v>
      </c>
      <c r="BK81" s="109">
        <v>3145.75</v>
      </c>
      <c r="BL81" s="109">
        <f t="shared" si="53"/>
        <v>-0.30568704674419678</v>
      </c>
      <c r="BM81" s="120">
        <f t="shared" si="54"/>
        <v>62910.694312953259</v>
      </c>
      <c r="BN81" s="122">
        <f t="shared" si="55"/>
        <v>33518.613969990452</v>
      </c>
      <c r="BZ81" s="109"/>
      <c r="CA81" s="112">
        <v>72</v>
      </c>
      <c r="CB81" s="105" t="s">
        <v>165</v>
      </c>
      <c r="CC81" s="107">
        <v>0</v>
      </c>
      <c r="CD81" s="107">
        <v>0</v>
      </c>
      <c r="CE81" s="107">
        <v>0</v>
      </c>
      <c r="CF81" s="107">
        <v>0</v>
      </c>
      <c r="CG81" s="123">
        <f t="shared" si="33"/>
        <v>0</v>
      </c>
      <c r="CH81" s="107">
        <v>0</v>
      </c>
      <c r="CI81" s="107">
        <v>0</v>
      </c>
      <c r="CJ81" s="107">
        <v>0</v>
      </c>
      <c r="CK81" s="123">
        <f t="shared" si="34"/>
        <v>0</v>
      </c>
      <c r="CL81" s="124">
        <f t="shared" si="35"/>
        <v>0</v>
      </c>
      <c r="CM81" s="109"/>
      <c r="CN81" s="124">
        <f t="shared" si="36"/>
        <v>0</v>
      </c>
      <c r="CO81" s="109"/>
      <c r="CP81" s="110">
        <f t="shared" si="37"/>
        <v>40856</v>
      </c>
      <c r="CQ81" s="107">
        <f t="shared" si="38"/>
        <v>40856</v>
      </c>
      <c r="CR81" s="107">
        <f t="shared" si="39"/>
        <v>0</v>
      </c>
      <c r="CS81" s="123">
        <v>-0.30568704674419678</v>
      </c>
      <c r="CT81" s="124">
        <f t="shared" si="40"/>
        <v>-0.30568704674419678</v>
      </c>
      <c r="CU81" s="109"/>
      <c r="CV81" s="125">
        <v>0</v>
      </c>
      <c r="CW81" s="107"/>
      <c r="CX81" s="107"/>
      <c r="CY81" s="107"/>
      <c r="CZ81" s="123"/>
    </row>
    <row r="82" spans="1:104" s="43" customFormat="1" ht="12.75" x14ac:dyDescent="0.2">
      <c r="A82" s="103">
        <v>73</v>
      </c>
      <c r="B82" s="104">
        <v>73</v>
      </c>
      <c r="C82" s="105" t="s">
        <v>166</v>
      </c>
      <c r="D82" s="106">
        <f t="shared" si="41"/>
        <v>23.79</v>
      </c>
      <c r="E82" s="107">
        <f t="shared" si="28"/>
        <v>370781</v>
      </c>
      <c r="F82" s="107">
        <f t="shared" si="42"/>
        <v>0</v>
      </c>
      <c r="G82" s="107">
        <f t="shared" si="29"/>
        <v>18562</v>
      </c>
      <c r="H82" s="108">
        <f t="shared" si="43"/>
        <v>389343</v>
      </c>
      <c r="I82" s="109"/>
      <c r="J82" s="110">
        <f t="shared" si="44"/>
        <v>60142.167917410363</v>
      </c>
      <c r="K82" s="107">
        <f t="shared" si="30"/>
        <v>0.51130742821173858</v>
      </c>
      <c r="L82" s="107">
        <f t="shared" si="45"/>
        <v>18562</v>
      </c>
      <c r="M82" s="108">
        <f t="shared" si="46"/>
        <v>78704.167917410363</v>
      </c>
      <c r="N82" s="109"/>
      <c r="O82" s="111">
        <f t="shared" si="31"/>
        <v>310638.83208258962</v>
      </c>
      <c r="P82" s="109"/>
      <c r="Q82" s="110">
        <f t="shared" si="47"/>
        <v>57420</v>
      </c>
      <c r="R82" s="107">
        <f t="shared" si="48"/>
        <v>60142.167917410363</v>
      </c>
      <c r="S82" s="107">
        <f t="shared" si="49"/>
        <v>21241</v>
      </c>
      <c r="T82" s="108">
        <f t="shared" si="50"/>
        <v>136124.16791741038</v>
      </c>
      <c r="U82" s="109"/>
      <c r="V82" s="111">
        <f t="shared" si="51"/>
        <v>193606.27963887271</v>
      </c>
      <c r="AA82" s="112">
        <v>73</v>
      </c>
      <c r="AB82" s="113">
        <v>23.79</v>
      </c>
      <c r="AC82" s="113">
        <v>4.2841275717981561E-3</v>
      </c>
      <c r="AD82" s="113">
        <v>0</v>
      </c>
      <c r="AE82" s="114">
        <v>370781</v>
      </c>
      <c r="AF82" s="114">
        <v>0</v>
      </c>
      <c r="AG82" s="114">
        <v>0</v>
      </c>
      <c r="AH82" s="114">
        <v>370781</v>
      </c>
      <c r="AI82" s="114">
        <v>0</v>
      </c>
      <c r="AJ82" s="114">
        <v>18562</v>
      </c>
      <c r="AK82" s="114">
        <v>389343</v>
      </c>
      <c r="AL82" s="114">
        <v>54741</v>
      </c>
      <c r="AM82" s="114">
        <v>0</v>
      </c>
      <c r="AN82" s="114">
        <v>2679</v>
      </c>
      <c r="AO82" s="114">
        <v>57420</v>
      </c>
      <c r="AP82" s="115">
        <v>446763</v>
      </c>
      <c r="AR82" s="112">
        <v>73</v>
      </c>
      <c r="AS82" s="113">
        <v>0</v>
      </c>
      <c r="AT82" s="114">
        <v>0</v>
      </c>
      <c r="AU82" s="114">
        <v>0</v>
      </c>
      <c r="AV82" s="114">
        <v>0</v>
      </c>
      <c r="AW82" s="115">
        <v>0</v>
      </c>
      <c r="AY82" s="177"/>
      <c r="BA82" s="116">
        <v>73</v>
      </c>
      <c r="BB82" s="117">
        <v>73</v>
      </c>
      <c r="BC82" s="118" t="s">
        <v>166</v>
      </c>
      <c r="BD82" s="119">
        <f t="shared" si="32"/>
        <v>370781</v>
      </c>
      <c r="BE82" s="120">
        <v>297753</v>
      </c>
      <c r="BF82" s="43">
        <f t="shared" si="52"/>
        <v>73028</v>
      </c>
      <c r="BG82" s="109">
        <v>19910.5</v>
      </c>
      <c r="BH82" s="109">
        <v>18767</v>
      </c>
      <c r="BI82" s="109">
        <v>0</v>
      </c>
      <c r="BJ82" s="109">
        <v>4617.75</v>
      </c>
      <c r="BK82" s="109">
        <v>1022</v>
      </c>
      <c r="BL82" s="109">
        <f t="shared" si="53"/>
        <v>279.02963887270016</v>
      </c>
      <c r="BM82" s="120">
        <f t="shared" si="54"/>
        <v>117624.2796388727</v>
      </c>
      <c r="BN82" s="122">
        <f t="shared" si="55"/>
        <v>60142.167917410363</v>
      </c>
      <c r="BZ82" s="109"/>
      <c r="CA82" s="112">
        <v>73</v>
      </c>
      <c r="CB82" s="105" t="s">
        <v>166</v>
      </c>
      <c r="CC82" s="107">
        <v>0</v>
      </c>
      <c r="CD82" s="107">
        <v>0</v>
      </c>
      <c r="CE82" s="107">
        <v>0</v>
      </c>
      <c r="CF82" s="107">
        <v>0</v>
      </c>
      <c r="CG82" s="123">
        <f t="shared" si="33"/>
        <v>0</v>
      </c>
      <c r="CH82" s="107">
        <v>0</v>
      </c>
      <c r="CI82" s="107">
        <v>0</v>
      </c>
      <c r="CJ82" s="107">
        <v>0</v>
      </c>
      <c r="CK82" s="123">
        <f t="shared" si="34"/>
        <v>0</v>
      </c>
      <c r="CL82" s="124">
        <f t="shared" si="35"/>
        <v>0</v>
      </c>
      <c r="CM82" s="109"/>
      <c r="CN82" s="124">
        <f t="shared" si="36"/>
        <v>0</v>
      </c>
      <c r="CO82" s="109"/>
      <c r="CP82" s="110">
        <f t="shared" si="37"/>
        <v>73028</v>
      </c>
      <c r="CQ82" s="107">
        <f t="shared" si="38"/>
        <v>73028</v>
      </c>
      <c r="CR82" s="107">
        <f t="shared" si="39"/>
        <v>0</v>
      </c>
      <c r="CS82" s="123">
        <v>279.02963887270016</v>
      </c>
      <c r="CT82" s="124">
        <f t="shared" si="40"/>
        <v>279.02963887270016</v>
      </c>
      <c r="CU82" s="109"/>
      <c r="CV82" s="125">
        <v>0</v>
      </c>
      <c r="CW82" s="107"/>
      <c r="CX82" s="107"/>
      <c r="CY82" s="107"/>
      <c r="CZ82" s="123"/>
    </row>
    <row r="83" spans="1:104" s="43" customFormat="1" ht="12.75" x14ac:dyDescent="0.2">
      <c r="A83" s="103">
        <v>74</v>
      </c>
      <c r="B83" s="104">
        <v>74</v>
      </c>
      <c r="C83" s="105" t="s">
        <v>167</v>
      </c>
      <c r="D83" s="106">
        <f t="shared" si="41"/>
        <v>6.5600000000000005</v>
      </c>
      <c r="E83" s="107">
        <f t="shared" si="28"/>
        <v>111799</v>
      </c>
      <c r="F83" s="107">
        <f t="shared" si="42"/>
        <v>0</v>
      </c>
      <c r="G83" s="107">
        <f t="shared" si="29"/>
        <v>5857</v>
      </c>
      <c r="H83" s="108">
        <f t="shared" si="43"/>
        <v>117656</v>
      </c>
      <c r="I83" s="109"/>
      <c r="J83" s="110">
        <f t="shared" si="44"/>
        <v>23910.724549890296</v>
      </c>
      <c r="K83" s="107">
        <f t="shared" si="30"/>
        <v>0.489020081680064</v>
      </c>
      <c r="L83" s="107">
        <f t="shared" si="45"/>
        <v>5857</v>
      </c>
      <c r="M83" s="108">
        <f t="shared" si="46"/>
        <v>29767.724549890296</v>
      </c>
      <c r="N83" s="109"/>
      <c r="O83" s="111">
        <f t="shared" si="31"/>
        <v>87888.275450109708</v>
      </c>
      <c r="P83" s="109"/>
      <c r="Q83" s="110">
        <f t="shared" si="47"/>
        <v>0</v>
      </c>
      <c r="R83" s="107">
        <f t="shared" si="48"/>
        <v>23910.724549890296</v>
      </c>
      <c r="S83" s="107">
        <f t="shared" si="49"/>
        <v>5857</v>
      </c>
      <c r="T83" s="108">
        <f t="shared" si="50"/>
        <v>29767.724549890296</v>
      </c>
      <c r="U83" s="109"/>
      <c r="V83" s="111">
        <f t="shared" si="51"/>
        <v>54752.179248556145</v>
      </c>
      <c r="AA83" s="112">
        <v>74</v>
      </c>
      <c r="AB83" s="113">
        <v>6.5600000000000005</v>
      </c>
      <c r="AC83" s="113">
        <v>1.4657383657015611E-3</v>
      </c>
      <c r="AD83" s="113">
        <v>0</v>
      </c>
      <c r="AE83" s="114">
        <v>111799</v>
      </c>
      <c r="AF83" s="114">
        <v>0</v>
      </c>
      <c r="AG83" s="114">
        <v>0</v>
      </c>
      <c r="AH83" s="114">
        <v>111799</v>
      </c>
      <c r="AI83" s="114">
        <v>0</v>
      </c>
      <c r="AJ83" s="114">
        <v>5857</v>
      </c>
      <c r="AK83" s="114">
        <v>117656</v>
      </c>
      <c r="AL83" s="114">
        <v>0</v>
      </c>
      <c r="AM83" s="114">
        <v>0</v>
      </c>
      <c r="AN83" s="114">
        <v>0</v>
      </c>
      <c r="AO83" s="114">
        <v>0</v>
      </c>
      <c r="AP83" s="115">
        <v>117656</v>
      </c>
      <c r="AR83" s="112">
        <v>74</v>
      </c>
      <c r="AS83" s="113">
        <v>0</v>
      </c>
      <c r="AT83" s="114">
        <v>0</v>
      </c>
      <c r="AU83" s="114">
        <v>0</v>
      </c>
      <c r="AV83" s="114">
        <v>0</v>
      </c>
      <c r="AW83" s="115">
        <v>0</v>
      </c>
      <c r="AY83" s="177"/>
      <c r="BA83" s="116">
        <v>74</v>
      </c>
      <c r="BB83" s="117">
        <v>74</v>
      </c>
      <c r="BC83" s="118" t="s">
        <v>167</v>
      </c>
      <c r="BD83" s="119">
        <f t="shared" si="32"/>
        <v>111799</v>
      </c>
      <c r="BE83" s="120">
        <v>82752</v>
      </c>
      <c r="BF83" s="43">
        <f t="shared" si="52"/>
        <v>29047</v>
      </c>
      <c r="BG83" s="109">
        <v>6932</v>
      </c>
      <c r="BH83" s="109">
        <v>4076</v>
      </c>
      <c r="BI83" s="109">
        <v>0</v>
      </c>
      <c r="BJ83" s="109">
        <v>8244</v>
      </c>
      <c r="BK83" s="109">
        <v>498.5</v>
      </c>
      <c r="BL83" s="109">
        <f t="shared" si="53"/>
        <v>97.679248556145467</v>
      </c>
      <c r="BM83" s="120">
        <f t="shared" si="54"/>
        <v>48895.179248556145</v>
      </c>
      <c r="BN83" s="122">
        <f t="shared" si="55"/>
        <v>23910.724549890296</v>
      </c>
      <c r="BZ83" s="109"/>
      <c r="CA83" s="112">
        <v>74</v>
      </c>
      <c r="CB83" s="105" t="s">
        <v>167</v>
      </c>
      <c r="CC83" s="107">
        <v>0</v>
      </c>
      <c r="CD83" s="107">
        <v>0</v>
      </c>
      <c r="CE83" s="107">
        <v>0</v>
      </c>
      <c r="CF83" s="107">
        <v>0</v>
      </c>
      <c r="CG83" s="123">
        <f t="shared" si="33"/>
        <v>0</v>
      </c>
      <c r="CH83" s="107">
        <v>0</v>
      </c>
      <c r="CI83" s="107">
        <v>0</v>
      </c>
      <c r="CJ83" s="107">
        <v>0</v>
      </c>
      <c r="CK83" s="123">
        <f t="shared" si="34"/>
        <v>0</v>
      </c>
      <c r="CL83" s="124">
        <f t="shared" si="35"/>
        <v>0</v>
      </c>
      <c r="CM83" s="109"/>
      <c r="CN83" s="124">
        <f t="shared" si="36"/>
        <v>0</v>
      </c>
      <c r="CO83" s="109"/>
      <c r="CP83" s="110">
        <f t="shared" si="37"/>
        <v>29047</v>
      </c>
      <c r="CQ83" s="107">
        <f t="shared" si="38"/>
        <v>29047</v>
      </c>
      <c r="CR83" s="107">
        <f t="shared" si="39"/>
        <v>0</v>
      </c>
      <c r="CS83" s="123">
        <v>97.679248556145467</v>
      </c>
      <c r="CT83" s="124">
        <f t="shared" si="40"/>
        <v>97.679248556145467</v>
      </c>
      <c r="CU83" s="109"/>
      <c r="CV83" s="125">
        <v>0</v>
      </c>
      <c r="CW83" s="107"/>
      <c r="CX83" s="107"/>
      <c r="CY83" s="107"/>
      <c r="CZ83" s="123"/>
    </row>
    <row r="84" spans="1:104" s="43" customFormat="1" ht="12.75" x14ac:dyDescent="0.2">
      <c r="A84" s="103">
        <v>75</v>
      </c>
      <c r="B84" s="104">
        <v>75</v>
      </c>
      <c r="C84" s="105" t="s">
        <v>168</v>
      </c>
      <c r="D84" s="106">
        <f t="shared" si="41"/>
        <v>0</v>
      </c>
      <c r="E84" s="107">
        <f t="shared" si="28"/>
        <v>0</v>
      </c>
      <c r="F84" s="107">
        <f t="shared" si="42"/>
        <v>0</v>
      </c>
      <c r="G84" s="107">
        <f t="shared" si="29"/>
        <v>0</v>
      </c>
      <c r="H84" s="108">
        <f t="shared" si="43"/>
        <v>0</v>
      </c>
      <c r="I84" s="109"/>
      <c r="J84" s="110">
        <f t="shared" si="44"/>
        <v>0</v>
      </c>
      <c r="K84" s="107" t="str">
        <f t="shared" si="30"/>
        <v/>
      </c>
      <c r="L84" s="107">
        <f t="shared" si="45"/>
        <v>0</v>
      </c>
      <c r="M84" s="108">
        <f t="shared" si="46"/>
        <v>0</v>
      </c>
      <c r="N84" s="109"/>
      <c r="O84" s="111">
        <f t="shared" si="31"/>
        <v>0</v>
      </c>
      <c r="P84" s="109"/>
      <c r="Q84" s="110">
        <f t="shared" si="47"/>
        <v>0</v>
      </c>
      <c r="R84" s="107">
        <f t="shared" si="48"/>
        <v>0</v>
      </c>
      <c r="S84" s="107">
        <f t="shared" si="49"/>
        <v>0</v>
      </c>
      <c r="T84" s="108">
        <f t="shared" si="50"/>
        <v>0</v>
      </c>
      <c r="U84" s="109"/>
      <c r="V84" s="111">
        <f t="shared" si="51"/>
        <v>0</v>
      </c>
      <c r="AA84" s="112">
        <v>75</v>
      </c>
      <c r="AB84" s="113"/>
      <c r="AC84" s="113"/>
      <c r="AD84" s="113"/>
      <c r="AE84" s="114"/>
      <c r="AF84" s="114"/>
      <c r="AG84" s="114"/>
      <c r="AH84" s="114"/>
      <c r="AI84" s="114"/>
      <c r="AJ84" s="114"/>
      <c r="AK84" s="114"/>
      <c r="AL84" s="114"/>
      <c r="AM84" s="114"/>
      <c r="AN84" s="114"/>
      <c r="AO84" s="114"/>
      <c r="AP84" s="115"/>
      <c r="AR84" s="112">
        <v>75</v>
      </c>
      <c r="AS84" s="113"/>
      <c r="AT84" s="114"/>
      <c r="AU84" s="114"/>
      <c r="AV84" s="114"/>
      <c r="AW84" s="115"/>
      <c r="AY84" s="177"/>
      <c r="BA84" s="116">
        <v>75</v>
      </c>
      <c r="BB84" s="117">
        <v>75</v>
      </c>
      <c r="BC84" s="118" t="s">
        <v>168</v>
      </c>
      <c r="BD84" s="119">
        <f t="shared" si="32"/>
        <v>0</v>
      </c>
      <c r="BE84" s="120">
        <v>0</v>
      </c>
      <c r="BF84" s="43">
        <f t="shared" si="52"/>
        <v>0</v>
      </c>
      <c r="BG84" s="109">
        <v>0</v>
      </c>
      <c r="BH84" s="109">
        <v>0</v>
      </c>
      <c r="BI84" s="109">
        <v>0</v>
      </c>
      <c r="BJ84" s="109">
        <v>0</v>
      </c>
      <c r="BK84" s="109">
        <v>0</v>
      </c>
      <c r="BL84" s="109">
        <f t="shared" si="53"/>
        <v>0</v>
      </c>
      <c r="BM84" s="120">
        <f t="shared" si="54"/>
        <v>0</v>
      </c>
      <c r="BN84" s="122">
        <f t="shared" si="55"/>
        <v>0</v>
      </c>
      <c r="BZ84" s="109"/>
      <c r="CA84" s="112">
        <v>75</v>
      </c>
      <c r="CB84" s="105" t="s">
        <v>168</v>
      </c>
      <c r="CC84" s="107">
        <v>0</v>
      </c>
      <c r="CD84" s="107">
        <v>0</v>
      </c>
      <c r="CE84" s="107">
        <v>0</v>
      </c>
      <c r="CF84" s="107">
        <v>0</v>
      </c>
      <c r="CG84" s="123">
        <f t="shared" si="33"/>
        <v>0</v>
      </c>
      <c r="CH84" s="107">
        <v>0</v>
      </c>
      <c r="CI84" s="107">
        <v>0</v>
      </c>
      <c r="CJ84" s="107">
        <v>0</v>
      </c>
      <c r="CK84" s="123">
        <f t="shared" si="34"/>
        <v>0</v>
      </c>
      <c r="CL84" s="124">
        <f t="shared" si="35"/>
        <v>0</v>
      </c>
      <c r="CM84" s="109"/>
      <c r="CN84" s="124">
        <f t="shared" si="36"/>
        <v>0</v>
      </c>
      <c r="CO84" s="109"/>
      <c r="CP84" s="110">
        <f t="shared" si="37"/>
        <v>0</v>
      </c>
      <c r="CQ84" s="107">
        <f t="shared" si="38"/>
        <v>0</v>
      </c>
      <c r="CR84" s="107">
        <f t="shared" si="39"/>
        <v>0</v>
      </c>
      <c r="CS84" s="123">
        <v>0</v>
      </c>
      <c r="CT84" s="124">
        <f t="shared" si="40"/>
        <v>0</v>
      </c>
      <c r="CU84" s="109"/>
      <c r="CV84" s="125">
        <v>0</v>
      </c>
      <c r="CW84" s="107"/>
      <c r="CX84" s="107"/>
      <c r="CY84" s="107"/>
      <c r="CZ84" s="123"/>
    </row>
    <row r="85" spans="1:104" s="43" customFormat="1" ht="12.75" x14ac:dyDescent="0.2">
      <c r="A85" s="103">
        <v>76</v>
      </c>
      <c r="B85" s="104">
        <v>76</v>
      </c>
      <c r="C85" s="105" t="s">
        <v>169</v>
      </c>
      <c r="D85" s="106">
        <f t="shared" si="41"/>
        <v>0</v>
      </c>
      <c r="E85" s="107">
        <f t="shared" si="28"/>
        <v>0</v>
      </c>
      <c r="F85" s="107">
        <f t="shared" si="42"/>
        <v>0</v>
      </c>
      <c r="G85" s="107">
        <f t="shared" si="29"/>
        <v>0</v>
      </c>
      <c r="H85" s="108">
        <f t="shared" si="43"/>
        <v>0</v>
      </c>
      <c r="I85" s="109"/>
      <c r="J85" s="110">
        <f t="shared" si="44"/>
        <v>0</v>
      </c>
      <c r="K85" s="107" t="str">
        <f t="shared" si="30"/>
        <v/>
      </c>
      <c r="L85" s="107">
        <f t="shared" si="45"/>
        <v>0</v>
      </c>
      <c r="M85" s="108">
        <f t="shared" si="46"/>
        <v>0</v>
      </c>
      <c r="N85" s="109"/>
      <c r="O85" s="111">
        <f t="shared" si="31"/>
        <v>0</v>
      </c>
      <c r="P85" s="109"/>
      <c r="Q85" s="110">
        <f t="shared" si="47"/>
        <v>0</v>
      </c>
      <c r="R85" s="107">
        <f t="shared" si="48"/>
        <v>0</v>
      </c>
      <c r="S85" s="107">
        <f t="shared" si="49"/>
        <v>0</v>
      </c>
      <c r="T85" s="108">
        <f t="shared" si="50"/>
        <v>0</v>
      </c>
      <c r="U85" s="109"/>
      <c r="V85" s="111">
        <f t="shared" si="51"/>
        <v>0</v>
      </c>
      <c r="AA85" s="112">
        <v>76</v>
      </c>
      <c r="AB85" s="113"/>
      <c r="AC85" s="113"/>
      <c r="AD85" s="113"/>
      <c r="AE85" s="114"/>
      <c r="AF85" s="114"/>
      <c r="AG85" s="114"/>
      <c r="AH85" s="114"/>
      <c r="AI85" s="114"/>
      <c r="AJ85" s="114"/>
      <c r="AK85" s="114"/>
      <c r="AL85" s="114"/>
      <c r="AM85" s="114"/>
      <c r="AN85" s="114"/>
      <c r="AO85" s="114"/>
      <c r="AP85" s="115"/>
      <c r="AR85" s="112">
        <v>76</v>
      </c>
      <c r="AS85" s="113"/>
      <c r="AT85" s="114"/>
      <c r="AU85" s="114"/>
      <c r="AV85" s="114"/>
      <c r="AW85" s="115"/>
      <c r="AY85" s="177"/>
      <c r="BA85" s="116">
        <v>76</v>
      </c>
      <c r="BB85" s="117">
        <v>76</v>
      </c>
      <c r="BC85" s="118" t="s">
        <v>169</v>
      </c>
      <c r="BD85" s="119">
        <f t="shared" si="32"/>
        <v>0</v>
      </c>
      <c r="BE85" s="120">
        <v>0</v>
      </c>
      <c r="BF85" s="43">
        <f t="shared" si="52"/>
        <v>0</v>
      </c>
      <c r="BG85" s="109">
        <v>0</v>
      </c>
      <c r="BH85" s="109">
        <v>0</v>
      </c>
      <c r="BI85" s="109">
        <v>0</v>
      </c>
      <c r="BJ85" s="109">
        <v>0</v>
      </c>
      <c r="BK85" s="109">
        <v>0</v>
      </c>
      <c r="BL85" s="109">
        <f t="shared" si="53"/>
        <v>0</v>
      </c>
      <c r="BM85" s="120">
        <f t="shared" si="54"/>
        <v>0</v>
      </c>
      <c r="BN85" s="122">
        <f t="shared" si="55"/>
        <v>0</v>
      </c>
      <c r="BZ85" s="109"/>
      <c r="CA85" s="112">
        <v>76</v>
      </c>
      <c r="CB85" s="105" t="s">
        <v>169</v>
      </c>
      <c r="CC85" s="107">
        <v>0</v>
      </c>
      <c r="CD85" s="107">
        <v>0</v>
      </c>
      <c r="CE85" s="107">
        <v>0</v>
      </c>
      <c r="CF85" s="107">
        <v>0</v>
      </c>
      <c r="CG85" s="123">
        <f t="shared" si="33"/>
        <v>0</v>
      </c>
      <c r="CH85" s="107">
        <v>0</v>
      </c>
      <c r="CI85" s="107">
        <v>0</v>
      </c>
      <c r="CJ85" s="107">
        <v>0</v>
      </c>
      <c r="CK85" s="123">
        <f t="shared" si="34"/>
        <v>0</v>
      </c>
      <c r="CL85" s="124">
        <f t="shared" si="35"/>
        <v>0</v>
      </c>
      <c r="CM85" s="109"/>
      <c r="CN85" s="124">
        <f t="shared" si="36"/>
        <v>0</v>
      </c>
      <c r="CO85" s="109"/>
      <c r="CP85" s="110">
        <f t="shared" si="37"/>
        <v>0</v>
      </c>
      <c r="CQ85" s="107">
        <f t="shared" si="38"/>
        <v>0</v>
      </c>
      <c r="CR85" s="107">
        <f t="shared" si="39"/>
        <v>0</v>
      </c>
      <c r="CS85" s="123">
        <v>0</v>
      </c>
      <c r="CT85" s="124">
        <f t="shared" si="40"/>
        <v>0</v>
      </c>
      <c r="CU85" s="109"/>
      <c r="CV85" s="125">
        <v>0</v>
      </c>
      <c r="CW85" s="107"/>
      <c r="CX85" s="107"/>
      <c r="CY85" s="107"/>
      <c r="CZ85" s="123"/>
    </row>
    <row r="86" spans="1:104" s="43" customFormat="1" ht="12.75" x14ac:dyDescent="0.2">
      <c r="A86" s="103">
        <v>77</v>
      </c>
      <c r="B86" s="104">
        <v>77</v>
      </c>
      <c r="C86" s="105" t="s">
        <v>170</v>
      </c>
      <c r="D86" s="106">
        <f t="shared" si="41"/>
        <v>0</v>
      </c>
      <c r="E86" s="107">
        <f t="shared" si="28"/>
        <v>0</v>
      </c>
      <c r="F86" s="107">
        <f t="shared" si="42"/>
        <v>0</v>
      </c>
      <c r="G86" s="107">
        <f t="shared" si="29"/>
        <v>0</v>
      </c>
      <c r="H86" s="108">
        <f t="shared" si="43"/>
        <v>0</v>
      </c>
      <c r="I86" s="109"/>
      <c r="J86" s="110">
        <f t="shared" si="44"/>
        <v>0</v>
      </c>
      <c r="K86" s="107" t="str">
        <f t="shared" si="30"/>
        <v/>
      </c>
      <c r="L86" s="107">
        <f t="shared" si="45"/>
        <v>0</v>
      </c>
      <c r="M86" s="108">
        <f t="shared" si="46"/>
        <v>0</v>
      </c>
      <c r="N86" s="109"/>
      <c r="O86" s="111">
        <f t="shared" si="31"/>
        <v>0</v>
      </c>
      <c r="P86" s="109"/>
      <c r="Q86" s="110">
        <f t="shared" si="47"/>
        <v>0</v>
      </c>
      <c r="R86" s="107">
        <f t="shared" si="48"/>
        <v>0</v>
      </c>
      <c r="S86" s="107">
        <f t="shared" si="49"/>
        <v>0</v>
      </c>
      <c r="T86" s="108">
        <f t="shared" si="50"/>
        <v>0</v>
      </c>
      <c r="U86" s="109"/>
      <c r="V86" s="111">
        <f t="shared" si="51"/>
        <v>0</v>
      </c>
      <c r="AA86" s="112">
        <v>77</v>
      </c>
      <c r="AB86" s="113"/>
      <c r="AC86" s="113"/>
      <c r="AD86" s="113"/>
      <c r="AE86" s="114"/>
      <c r="AF86" s="114"/>
      <c r="AG86" s="114"/>
      <c r="AH86" s="114"/>
      <c r="AI86" s="114"/>
      <c r="AJ86" s="114"/>
      <c r="AK86" s="114"/>
      <c r="AL86" s="114"/>
      <c r="AM86" s="114"/>
      <c r="AN86" s="114"/>
      <c r="AO86" s="114"/>
      <c r="AP86" s="115"/>
      <c r="AR86" s="112">
        <v>77</v>
      </c>
      <c r="AS86" s="113"/>
      <c r="AT86" s="114"/>
      <c r="AU86" s="114"/>
      <c r="AV86" s="114"/>
      <c r="AW86" s="115"/>
      <c r="AY86" s="177"/>
      <c r="BA86" s="116">
        <v>77</v>
      </c>
      <c r="BB86" s="117">
        <v>77</v>
      </c>
      <c r="BC86" s="118" t="s">
        <v>170</v>
      </c>
      <c r="BD86" s="119">
        <f t="shared" si="32"/>
        <v>0</v>
      </c>
      <c r="BE86" s="120">
        <v>0</v>
      </c>
      <c r="BF86" s="43">
        <f t="shared" si="52"/>
        <v>0</v>
      </c>
      <c r="BG86" s="109">
        <v>0</v>
      </c>
      <c r="BH86" s="109">
        <v>0</v>
      </c>
      <c r="BI86" s="109">
        <v>0</v>
      </c>
      <c r="BJ86" s="109">
        <v>0</v>
      </c>
      <c r="BK86" s="109">
        <v>0</v>
      </c>
      <c r="BL86" s="109">
        <f t="shared" si="53"/>
        <v>0</v>
      </c>
      <c r="BM86" s="120">
        <f t="shared" si="54"/>
        <v>0</v>
      </c>
      <c r="BN86" s="122">
        <f t="shared" si="55"/>
        <v>0</v>
      </c>
      <c r="BZ86" s="109"/>
      <c r="CA86" s="112">
        <v>77</v>
      </c>
      <c r="CB86" s="105" t="s">
        <v>170</v>
      </c>
      <c r="CC86" s="107">
        <v>0</v>
      </c>
      <c r="CD86" s="107">
        <v>0</v>
      </c>
      <c r="CE86" s="107">
        <v>0</v>
      </c>
      <c r="CF86" s="107">
        <v>0</v>
      </c>
      <c r="CG86" s="123">
        <f t="shared" si="33"/>
        <v>0</v>
      </c>
      <c r="CH86" s="107">
        <v>0</v>
      </c>
      <c r="CI86" s="107">
        <v>0</v>
      </c>
      <c r="CJ86" s="107">
        <v>0</v>
      </c>
      <c r="CK86" s="123">
        <f t="shared" si="34"/>
        <v>0</v>
      </c>
      <c r="CL86" s="124">
        <f t="shared" si="35"/>
        <v>0</v>
      </c>
      <c r="CM86" s="109"/>
      <c r="CN86" s="124">
        <f t="shared" si="36"/>
        <v>0</v>
      </c>
      <c r="CO86" s="109"/>
      <c r="CP86" s="110">
        <f t="shared" si="37"/>
        <v>0</v>
      </c>
      <c r="CQ86" s="107">
        <f t="shared" si="38"/>
        <v>0</v>
      </c>
      <c r="CR86" s="107">
        <f t="shared" si="39"/>
        <v>0</v>
      </c>
      <c r="CS86" s="123">
        <v>0</v>
      </c>
      <c r="CT86" s="124">
        <f t="shared" si="40"/>
        <v>0</v>
      </c>
      <c r="CU86" s="109"/>
      <c r="CV86" s="125">
        <v>0</v>
      </c>
      <c r="CW86" s="107"/>
      <c r="CX86" s="107"/>
      <c r="CY86" s="107"/>
      <c r="CZ86" s="123"/>
    </row>
    <row r="87" spans="1:104" s="43" customFormat="1" ht="12.75" x14ac:dyDescent="0.2">
      <c r="A87" s="103">
        <v>78</v>
      </c>
      <c r="B87" s="104">
        <v>78</v>
      </c>
      <c r="C87" s="105" t="s">
        <v>171</v>
      </c>
      <c r="D87" s="106">
        <f t="shared" si="41"/>
        <v>0</v>
      </c>
      <c r="E87" s="107">
        <f t="shared" si="28"/>
        <v>0</v>
      </c>
      <c r="F87" s="107">
        <f t="shared" si="42"/>
        <v>0</v>
      </c>
      <c r="G87" s="107">
        <f t="shared" si="29"/>
        <v>0</v>
      </c>
      <c r="H87" s="108">
        <f t="shared" si="43"/>
        <v>0</v>
      </c>
      <c r="I87" s="109"/>
      <c r="J87" s="110">
        <f t="shared" si="44"/>
        <v>0</v>
      </c>
      <c r="K87" s="107" t="str">
        <f t="shared" si="30"/>
        <v/>
      </c>
      <c r="L87" s="107">
        <f t="shared" si="45"/>
        <v>0</v>
      </c>
      <c r="M87" s="108">
        <f t="shared" si="46"/>
        <v>0</v>
      </c>
      <c r="N87" s="109"/>
      <c r="O87" s="111">
        <f t="shared" si="31"/>
        <v>0</v>
      </c>
      <c r="P87" s="109"/>
      <c r="Q87" s="110">
        <f t="shared" si="47"/>
        <v>0</v>
      </c>
      <c r="R87" s="107">
        <f t="shared" si="48"/>
        <v>0</v>
      </c>
      <c r="S87" s="107">
        <f t="shared" si="49"/>
        <v>0</v>
      </c>
      <c r="T87" s="108">
        <f t="shared" si="50"/>
        <v>0</v>
      </c>
      <c r="U87" s="109"/>
      <c r="V87" s="111">
        <f t="shared" si="51"/>
        <v>0</v>
      </c>
      <c r="AA87" s="112">
        <v>78</v>
      </c>
      <c r="AB87" s="113"/>
      <c r="AC87" s="113"/>
      <c r="AD87" s="113"/>
      <c r="AE87" s="114"/>
      <c r="AF87" s="114"/>
      <c r="AG87" s="114"/>
      <c r="AH87" s="114"/>
      <c r="AI87" s="114"/>
      <c r="AJ87" s="114"/>
      <c r="AK87" s="114"/>
      <c r="AL87" s="114"/>
      <c r="AM87" s="114"/>
      <c r="AN87" s="114"/>
      <c r="AO87" s="114"/>
      <c r="AP87" s="115"/>
      <c r="AR87" s="112">
        <v>78</v>
      </c>
      <c r="AS87" s="113"/>
      <c r="AT87" s="114"/>
      <c r="AU87" s="114"/>
      <c r="AV87" s="114"/>
      <c r="AW87" s="115"/>
      <c r="AY87" s="177"/>
      <c r="BA87" s="116">
        <v>78</v>
      </c>
      <c r="BB87" s="117">
        <v>78</v>
      </c>
      <c r="BC87" s="118" t="s">
        <v>171</v>
      </c>
      <c r="BD87" s="119">
        <f t="shared" si="32"/>
        <v>0</v>
      </c>
      <c r="BE87" s="120">
        <v>0</v>
      </c>
      <c r="BF87" s="43">
        <f t="shared" si="52"/>
        <v>0</v>
      </c>
      <c r="BG87" s="109">
        <v>0</v>
      </c>
      <c r="BH87" s="109">
        <v>0</v>
      </c>
      <c r="BI87" s="109">
        <v>0</v>
      </c>
      <c r="BJ87" s="109">
        <v>0</v>
      </c>
      <c r="BK87" s="109">
        <v>0</v>
      </c>
      <c r="BL87" s="109">
        <f t="shared" si="53"/>
        <v>0</v>
      </c>
      <c r="BM87" s="120">
        <f t="shared" si="54"/>
        <v>0</v>
      </c>
      <c r="BN87" s="122">
        <f t="shared" si="55"/>
        <v>0</v>
      </c>
      <c r="BZ87" s="109"/>
      <c r="CA87" s="112">
        <v>78</v>
      </c>
      <c r="CB87" s="105" t="s">
        <v>171</v>
      </c>
      <c r="CC87" s="107">
        <v>0</v>
      </c>
      <c r="CD87" s="107">
        <v>0</v>
      </c>
      <c r="CE87" s="107">
        <v>0</v>
      </c>
      <c r="CF87" s="107">
        <v>0</v>
      </c>
      <c r="CG87" s="123">
        <f t="shared" si="33"/>
        <v>0</v>
      </c>
      <c r="CH87" s="107">
        <v>0</v>
      </c>
      <c r="CI87" s="107">
        <v>0</v>
      </c>
      <c r="CJ87" s="107">
        <v>0</v>
      </c>
      <c r="CK87" s="123">
        <f t="shared" si="34"/>
        <v>0</v>
      </c>
      <c r="CL87" s="124">
        <f t="shared" si="35"/>
        <v>0</v>
      </c>
      <c r="CM87" s="109"/>
      <c r="CN87" s="124">
        <f t="shared" si="36"/>
        <v>0</v>
      </c>
      <c r="CO87" s="109"/>
      <c r="CP87" s="110">
        <f t="shared" si="37"/>
        <v>0</v>
      </c>
      <c r="CQ87" s="107">
        <f t="shared" si="38"/>
        <v>0</v>
      </c>
      <c r="CR87" s="107">
        <f t="shared" si="39"/>
        <v>0</v>
      </c>
      <c r="CS87" s="123">
        <v>0</v>
      </c>
      <c r="CT87" s="124">
        <f t="shared" si="40"/>
        <v>0</v>
      </c>
      <c r="CU87" s="109"/>
      <c r="CV87" s="125">
        <v>0</v>
      </c>
      <c r="CW87" s="107"/>
      <c r="CX87" s="107"/>
      <c r="CY87" s="107"/>
      <c r="CZ87" s="123"/>
    </row>
    <row r="88" spans="1:104" s="43" customFormat="1" ht="12.75" x14ac:dyDescent="0.2">
      <c r="A88" s="103">
        <v>79</v>
      </c>
      <c r="B88" s="104">
        <v>79</v>
      </c>
      <c r="C88" s="105" t="s">
        <v>172</v>
      </c>
      <c r="D88" s="106">
        <f t="shared" si="41"/>
        <v>259.65000000000009</v>
      </c>
      <c r="E88" s="107">
        <f t="shared" si="28"/>
        <v>2611428</v>
      </c>
      <c r="F88" s="107">
        <f t="shared" si="42"/>
        <v>0</v>
      </c>
      <c r="G88" s="107">
        <f t="shared" si="29"/>
        <v>223581</v>
      </c>
      <c r="H88" s="108">
        <f t="shared" si="43"/>
        <v>2835009</v>
      </c>
      <c r="I88" s="109"/>
      <c r="J88" s="110">
        <f t="shared" si="44"/>
        <v>55802.46047955942</v>
      </c>
      <c r="K88" s="107">
        <f t="shared" si="30"/>
        <v>0.1050468702853927</v>
      </c>
      <c r="L88" s="107">
        <f t="shared" si="45"/>
        <v>223581</v>
      </c>
      <c r="M88" s="108">
        <f t="shared" si="46"/>
        <v>279383.46047955944</v>
      </c>
      <c r="N88" s="109"/>
      <c r="O88" s="111">
        <f t="shared" si="31"/>
        <v>2555625.5395204406</v>
      </c>
      <c r="P88" s="109"/>
      <c r="Q88" s="110">
        <f t="shared" si="47"/>
        <v>98968</v>
      </c>
      <c r="R88" s="107">
        <f t="shared" si="48"/>
        <v>55802.46047955942</v>
      </c>
      <c r="S88" s="107">
        <f t="shared" si="49"/>
        <v>231511</v>
      </c>
      <c r="T88" s="108">
        <f t="shared" si="50"/>
        <v>378351.46047955944</v>
      </c>
      <c r="U88" s="109"/>
      <c r="V88" s="111">
        <f t="shared" si="51"/>
        <v>853763.87891980575</v>
      </c>
      <c r="AA88" s="112">
        <v>79</v>
      </c>
      <c r="AB88" s="113">
        <v>259.65000000000009</v>
      </c>
      <c r="AC88" s="113">
        <v>0.4068494063633934</v>
      </c>
      <c r="AD88" s="113">
        <v>0</v>
      </c>
      <c r="AE88" s="114">
        <v>2611428</v>
      </c>
      <c r="AF88" s="114">
        <v>0</v>
      </c>
      <c r="AG88" s="114">
        <v>0</v>
      </c>
      <c r="AH88" s="114">
        <v>2611428</v>
      </c>
      <c r="AI88" s="114">
        <v>0</v>
      </c>
      <c r="AJ88" s="114">
        <v>223581</v>
      </c>
      <c r="AK88" s="114">
        <v>2835009</v>
      </c>
      <c r="AL88" s="114">
        <v>91038</v>
      </c>
      <c r="AM88" s="114">
        <v>0</v>
      </c>
      <c r="AN88" s="114">
        <v>7930</v>
      </c>
      <c r="AO88" s="114">
        <v>98968</v>
      </c>
      <c r="AP88" s="115">
        <v>2933977</v>
      </c>
      <c r="AR88" s="112">
        <v>79</v>
      </c>
      <c r="AS88" s="113">
        <v>0</v>
      </c>
      <c r="AT88" s="114">
        <v>0</v>
      </c>
      <c r="AU88" s="114">
        <v>0</v>
      </c>
      <c r="AV88" s="114">
        <v>0</v>
      </c>
      <c r="AW88" s="115">
        <v>0</v>
      </c>
      <c r="AY88" s="177"/>
      <c r="BA88" s="116">
        <v>79</v>
      </c>
      <c r="BB88" s="117">
        <v>79</v>
      </c>
      <c r="BC88" s="118" t="s">
        <v>172</v>
      </c>
      <c r="BD88" s="119">
        <f t="shared" si="32"/>
        <v>2611428</v>
      </c>
      <c r="BE88" s="120">
        <v>2545020</v>
      </c>
      <c r="BF88" s="43">
        <f t="shared" si="52"/>
        <v>66408</v>
      </c>
      <c r="BG88" s="109">
        <v>114044</v>
      </c>
      <c r="BH88" s="109">
        <v>56088</v>
      </c>
      <c r="BI88" s="109">
        <v>113465</v>
      </c>
      <c r="BJ88" s="109">
        <v>92274.75</v>
      </c>
      <c r="BK88" s="109">
        <v>87325.75</v>
      </c>
      <c r="BL88" s="109">
        <f t="shared" si="53"/>
        <v>1609.3789198057493</v>
      </c>
      <c r="BM88" s="120">
        <f t="shared" si="54"/>
        <v>531214.87891980575</v>
      </c>
      <c r="BN88" s="122">
        <f t="shared" si="55"/>
        <v>55802.46047955942</v>
      </c>
      <c r="BZ88" s="109"/>
      <c r="CA88" s="112">
        <v>79</v>
      </c>
      <c r="CB88" s="105" t="s">
        <v>172</v>
      </c>
      <c r="CC88" s="107">
        <v>0</v>
      </c>
      <c r="CD88" s="107">
        <v>0</v>
      </c>
      <c r="CE88" s="107">
        <v>0</v>
      </c>
      <c r="CF88" s="107">
        <v>0</v>
      </c>
      <c r="CG88" s="123">
        <f t="shared" si="33"/>
        <v>0</v>
      </c>
      <c r="CH88" s="107">
        <v>0</v>
      </c>
      <c r="CI88" s="107">
        <v>0</v>
      </c>
      <c r="CJ88" s="107">
        <v>0</v>
      </c>
      <c r="CK88" s="123">
        <f t="shared" si="34"/>
        <v>0</v>
      </c>
      <c r="CL88" s="124">
        <f t="shared" si="35"/>
        <v>0</v>
      </c>
      <c r="CM88" s="109"/>
      <c r="CN88" s="124">
        <f t="shared" si="36"/>
        <v>0</v>
      </c>
      <c r="CO88" s="109"/>
      <c r="CP88" s="110">
        <f t="shared" si="37"/>
        <v>66408</v>
      </c>
      <c r="CQ88" s="107">
        <f t="shared" si="38"/>
        <v>66408</v>
      </c>
      <c r="CR88" s="107">
        <f t="shared" si="39"/>
        <v>0</v>
      </c>
      <c r="CS88" s="123">
        <v>1609.3789198057493</v>
      </c>
      <c r="CT88" s="124">
        <f t="shared" si="40"/>
        <v>1609.3789198057493</v>
      </c>
      <c r="CU88" s="109"/>
      <c r="CV88" s="125">
        <v>0</v>
      </c>
      <c r="CW88" s="107"/>
      <c r="CX88" s="107"/>
      <c r="CY88" s="107"/>
      <c r="CZ88" s="123"/>
    </row>
    <row r="89" spans="1:104" s="43" customFormat="1" ht="12.75" x14ac:dyDescent="0.2">
      <c r="A89" s="103">
        <v>80</v>
      </c>
      <c r="B89" s="104">
        <v>80</v>
      </c>
      <c r="C89" s="105" t="s">
        <v>173</v>
      </c>
      <c r="D89" s="106">
        <f t="shared" si="41"/>
        <v>0</v>
      </c>
      <c r="E89" s="107">
        <f t="shared" si="28"/>
        <v>0</v>
      </c>
      <c r="F89" s="107">
        <f t="shared" si="42"/>
        <v>0</v>
      </c>
      <c r="G89" s="107">
        <f t="shared" si="29"/>
        <v>0</v>
      </c>
      <c r="H89" s="108">
        <f t="shared" si="43"/>
        <v>0</v>
      </c>
      <c r="I89" s="109"/>
      <c r="J89" s="110">
        <f t="shared" si="44"/>
        <v>0</v>
      </c>
      <c r="K89" s="107" t="str">
        <f t="shared" si="30"/>
        <v/>
      </c>
      <c r="L89" s="107">
        <f t="shared" si="45"/>
        <v>0</v>
      </c>
      <c r="M89" s="108">
        <f t="shared" si="46"/>
        <v>0</v>
      </c>
      <c r="N89" s="109"/>
      <c r="O89" s="111">
        <f t="shared" si="31"/>
        <v>0</v>
      </c>
      <c r="P89" s="109"/>
      <c r="Q89" s="110">
        <f t="shared" si="47"/>
        <v>0</v>
      </c>
      <c r="R89" s="107">
        <f t="shared" si="48"/>
        <v>0</v>
      </c>
      <c r="S89" s="107">
        <f t="shared" si="49"/>
        <v>0</v>
      </c>
      <c r="T89" s="108">
        <f t="shared" si="50"/>
        <v>0</v>
      </c>
      <c r="U89" s="109"/>
      <c r="V89" s="111">
        <f t="shared" si="51"/>
        <v>0</v>
      </c>
      <c r="AA89" s="112">
        <v>80</v>
      </c>
      <c r="AB89" s="113"/>
      <c r="AC89" s="113"/>
      <c r="AD89" s="113"/>
      <c r="AE89" s="114"/>
      <c r="AF89" s="114"/>
      <c r="AG89" s="114"/>
      <c r="AH89" s="114"/>
      <c r="AI89" s="114"/>
      <c r="AJ89" s="114"/>
      <c r="AK89" s="114"/>
      <c r="AL89" s="114"/>
      <c r="AM89" s="114"/>
      <c r="AN89" s="114"/>
      <c r="AO89" s="114"/>
      <c r="AP89" s="115"/>
      <c r="AR89" s="112">
        <v>80</v>
      </c>
      <c r="AS89" s="113"/>
      <c r="AT89" s="114"/>
      <c r="AU89" s="114"/>
      <c r="AV89" s="114"/>
      <c r="AW89" s="115"/>
      <c r="AY89" s="177"/>
      <c r="BA89" s="116">
        <v>80</v>
      </c>
      <c r="BB89" s="117">
        <v>80</v>
      </c>
      <c r="BC89" s="118" t="s">
        <v>173</v>
      </c>
      <c r="BD89" s="119">
        <f t="shared" si="32"/>
        <v>0</v>
      </c>
      <c r="BE89" s="120">
        <v>0</v>
      </c>
      <c r="BF89" s="43">
        <f t="shared" si="52"/>
        <v>0</v>
      </c>
      <c r="BG89" s="109">
        <v>0</v>
      </c>
      <c r="BH89" s="109">
        <v>0</v>
      </c>
      <c r="BI89" s="109">
        <v>0</v>
      </c>
      <c r="BJ89" s="109">
        <v>0</v>
      </c>
      <c r="BK89" s="109">
        <v>0</v>
      </c>
      <c r="BL89" s="109">
        <f t="shared" si="53"/>
        <v>0</v>
      </c>
      <c r="BM89" s="120">
        <f t="shared" si="54"/>
        <v>0</v>
      </c>
      <c r="BN89" s="122">
        <f t="shared" si="55"/>
        <v>0</v>
      </c>
      <c r="BZ89" s="109"/>
      <c r="CA89" s="112">
        <v>80</v>
      </c>
      <c r="CB89" s="105" t="s">
        <v>173</v>
      </c>
      <c r="CC89" s="107">
        <v>0</v>
      </c>
      <c r="CD89" s="107">
        <v>0</v>
      </c>
      <c r="CE89" s="107">
        <v>0</v>
      </c>
      <c r="CF89" s="107">
        <v>0</v>
      </c>
      <c r="CG89" s="123">
        <f t="shared" si="33"/>
        <v>0</v>
      </c>
      <c r="CH89" s="107">
        <v>0</v>
      </c>
      <c r="CI89" s="107">
        <v>0</v>
      </c>
      <c r="CJ89" s="107">
        <v>0</v>
      </c>
      <c r="CK89" s="123">
        <f t="shared" si="34"/>
        <v>0</v>
      </c>
      <c r="CL89" s="124">
        <f t="shared" si="35"/>
        <v>0</v>
      </c>
      <c r="CM89" s="109"/>
      <c r="CN89" s="124">
        <f t="shared" si="36"/>
        <v>0</v>
      </c>
      <c r="CO89" s="109"/>
      <c r="CP89" s="110">
        <f t="shared" si="37"/>
        <v>0</v>
      </c>
      <c r="CQ89" s="107">
        <f t="shared" si="38"/>
        <v>0</v>
      </c>
      <c r="CR89" s="107">
        <f t="shared" si="39"/>
        <v>0</v>
      </c>
      <c r="CS89" s="123">
        <v>0</v>
      </c>
      <c r="CT89" s="124">
        <f t="shared" si="40"/>
        <v>0</v>
      </c>
      <c r="CU89" s="109"/>
      <c r="CV89" s="125">
        <v>0</v>
      </c>
      <c r="CW89" s="107"/>
      <c r="CX89" s="107"/>
      <c r="CY89" s="107"/>
      <c r="CZ89" s="123"/>
    </row>
    <row r="90" spans="1:104" s="43" customFormat="1" ht="12.75" x14ac:dyDescent="0.2">
      <c r="A90" s="103">
        <v>81</v>
      </c>
      <c r="B90" s="104">
        <v>81</v>
      </c>
      <c r="C90" s="105" t="s">
        <v>174</v>
      </c>
      <c r="D90" s="106">
        <f t="shared" si="41"/>
        <v>0</v>
      </c>
      <c r="E90" s="107">
        <f t="shared" si="28"/>
        <v>0</v>
      </c>
      <c r="F90" s="107">
        <f t="shared" si="42"/>
        <v>0</v>
      </c>
      <c r="G90" s="107">
        <f t="shared" si="29"/>
        <v>0</v>
      </c>
      <c r="H90" s="108">
        <f t="shared" si="43"/>
        <v>0</v>
      </c>
      <c r="I90" s="109"/>
      <c r="J90" s="110">
        <f t="shared" si="44"/>
        <v>0</v>
      </c>
      <c r="K90" s="107" t="str">
        <f t="shared" si="30"/>
        <v/>
      </c>
      <c r="L90" s="107">
        <f t="shared" si="45"/>
        <v>0</v>
      </c>
      <c r="M90" s="108">
        <f t="shared" si="46"/>
        <v>0</v>
      </c>
      <c r="N90" s="109"/>
      <c r="O90" s="111">
        <f t="shared" si="31"/>
        <v>0</v>
      </c>
      <c r="P90" s="109"/>
      <c r="Q90" s="110">
        <f t="shared" si="47"/>
        <v>0</v>
      </c>
      <c r="R90" s="107">
        <f t="shared" si="48"/>
        <v>0</v>
      </c>
      <c r="S90" s="107">
        <f t="shared" si="49"/>
        <v>0</v>
      </c>
      <c r="T90" s="108">
        <f t="shared" si="50"/>
        <v>0</v>
      </c>
      <c r="U90" s="109"/>
      <c r="V90" s="111">
        <f t="shared" si="51"/>
        <v>0</v>
      </c>
      <c r="AA90" s="112">
        <v>81</v>
      </c>
      <c r="AB90" s="113"/>
      <c r="AC90" s="113"/>
      <c r="AD90" s="113"/>
      <c r="AE90" s="114"/>
      <c r="AF90" s="114"/>
      <c r="AG90" s="114"/>
      <c r="AH90" s="114"/>
      <c r="AI90" s="114"/>
      <c r="AJ90" s="114"/>
      <c r="AK90" s="114"/>
      <c r="AL90" s="114"/>
      <c r="AM90" s="114"/>
      <c r="AN90" s="114"/>
      <c r="AO90" s="114"/>
      <c r="AP90" s="115"/>
      <c r="AR90" s="112">
        <v>81</v>
      </c>
      <c r="AS90" s="113"/>
      <c r="AT90" s="114"/>
      <c r="AU90" s="114"/>
      <c r="AV90" s="114"/>
      <c r="AW90" s="115"/>
      <c r="AY90" s="177"/>
      <c r="BA90" s="116">
        <v>81</v>
      </c>
      <c r="BB90" s="117">
        <v>81</v>
      </c>
      <c r="BC90" s="118" t="s">
        <v>174</v>
      </c>
      <c r="BD90" s="119">
        <f t="shared" si="32"/>
        <v>0</v>
      </c>
      <c r="BE90" s="120">
        <v>0</v>
      </c>
      <c r="BF90" s="43">
        <f t="shared" si="52"/>
        <v>0</v>
      </c>
      <c r="BG90" s="109">
        <v>0</v>
      </c>
      <c r="BH90" s="109">
        <v>0</v>
      </c>
      <c r="BI90" s="109">
        <v>0</v>
      </c>
      <c r="BJ90" s="109">
        <v>0</v>
      </c>
      <c r="BK90" s="109">
        <v>0</v>
      </c>
      <c r="BL90" s="109">
        <f t="shared" si="53"/>
        <v>0</v>
      </c>
      <c r="BM90" s="120">
        <f t="shared" si="54"/>
        <v>0</v>
      </c>
      <c r="BN90" s="122">
        <f t="shared" si="55"/>
        <v>0</v>
      </c>
      <c r="BZ90" s="109"/>
      <c r="CA90" s="112">
        <v>81</v>
      </c>
      <c r="CB90" s="105" t="s">
        <v>174</v>
      </c>
      <c r="CC90" s="107">
        <v>0</v>
      </c>
      <c r="CD90" s="107">
        <v>0</v>
      </c>
      <c r="CE90" s="107">
        <v>0</v>
      </c>
      <c r="CF90" s="107">
        <v>0</v>
      </c>
      <c r="CG90" s="123">
        <f t="shared" si="33"/>
        <v>0</v>
      </c>
      <c r="CH90" s="107">
        <v>0</v>
      </c>
      <c r="CI90" s="107">
        <v>0</v>
      </c>
      <c r="CJ90" s="107">
        <v>0</v>
      </c>
      <c r="CK90" s="123">
        <f t="shared" si="34"/>
        <v>0</v>
      </c>
      <c r="CL90" s="124">
        <f t="shared" si="35"/>
        <v>0</v>
      </c>
      <c r="CM90" s="109"/>
      <c r="CN90" s="124">
        <f t="shared" si="36"/>
        <v>0</v>
      </c>
      <c r="CO90" s="109"/>
      <c r="CP90" s="110">
        <f t="shared" si="37"/>
        <v>0</v>
      </c>
      <c r="CQ90" s="107">
        <f t="shared" si="38"/>
        <v>0</v>
      </c>
      <c r="CR90" s="107">
        <f t="shared" si="39"/>
        <v>0</v>
      </c>
      <c r="CS90" s="123">
        <v>0</v>
      </c>
      <c r="CT90" s="124">
        <f t="shared" si="40"/>
        <v>0</v>
      </c>
      <c r="CU90" s="109"/>
      <c r="CV90" s="125">
        <v>0</v>
      </c>
      <c r="CW90" s="107"/>
      <c r="CX90" s="107"/>
      <c r="CY90" s="107"/>
      <c r="CZ90" s="123"/>
    </row>
    <row r="91" spans="1:104" s="43" customFormat="1" ht="12.75" x14ac:dyDescent="0.2">
      <c r="A91" s="103">
        <v>82</v>
      </c>
      <c r="B91" s="104">
        <v>82</v>
      </c>
      <c r="C91" s="105" t="s">
        <v>175</v>
      </c>
      <c r="D91" s="106">
        <f t="shared" si="41"/>
        <v>10.47</v>
      </c>
      <c r="E91" s="107">
        <f t="shared" si="28"/>
        <v>146509</v>
      </c>
      <c r="F91" s="107">
        <f t="shared" si="42"/>
        <v>0</v>
      </c>
      <c r="G91" s="107">
        <f t="shared" si="29"/>
        <v>8457</v>
      </c>
      <c r="H91" s="108">
        <f t="shared" si="43"/>
        <v>154966</v>
      </c>
      <c r="I91" s="109"/>
      <c r="J91" s="110">
        <f t="shared" si="44"/>
        <v>28.097278071610667</v>
      </c>
      <c r="K91" s="107">
        <f t="shared" si="30"/>
        <v>5.9331097393949632E-4</v>
      </c>
      <c r="L91" s="107">
        <f t="shared" si="45"/>
        <v>8457</v>
      </c>
      <c r="M91" s="108">
        <f t="shared" si="46"/>
        <v>8485.0972780716111</v>
      </c>
      <c r="N91" s="109"/>
      <c r="O91" s="111">
        <f t="shared" si="31"/>
        <v>146480.90272192837</v>
      </c>
      <c r="P91" s="109"/>
      <c r="Q91" s="110">
        <f t="shared" si="47"/>
        <v>18175</v>
      </c>
      <c r="R91" s="107">
        <f t="shared" si="48"/>
        <v>28.097278071610667</v>
      </c>
      <c r="S91" s="107">
        <f t="shared" si="49"/>
        <v>9350</v>
      </c>
      <c r="T91" s="108">
        <f t="shared" si="50"/>
        <v>26660.097278071611</v>
      </c>
      <c r="U91" s="109"/>
      <c r="V91" s="111">
        <f t="shared" si="51"/>
        <v>73988.747651318379</v>
      </c>
      <c r="AA91" s="112">
        <v>82</v>
      </c>
      <c r="AB91" s="113">
        <v>10.47</v>
      </c>
      <c r="AC91" s="113">
        <v>0</v>
      </c>
      <c r="AD91" s="113">
        <v>0</v>
      </c>
      <c r="AE91" s="114">
        <v>146509</v>
      </c>
      <c r="AF91" s="114">
        <v>0</v>
      </c>
      <c r="AG91" s="114">
        <v>0</v>
      </c>
      <c r="AH91" s="114">
        <v>146509</v>
      </c>
      <c r="AI91" s="114">
        <v>0</v>
      </c>
      <c r="AJ91" s="114">
        <v>8457</v>
      </c>
      <c r="AK91" s="114">
        <v>154966</v>
      </c>
      <c r="AL91" s="114">
        <v>17282</v>
      </c>
      <c r="AM91" s="114">
        <v>0</v>
      </c>
      <c r="AN91" s="114">
        <v>893</v>
      </c>
      <c r="AO91" s="114">
        <v>18175</v>
      </c>
      <c r="AP91" s="115">
        <v>173141</v>
      </c>
      <c r="AR91" s="112">
        <v>82</v>
      </c>
      <c r="AS91" s="113">
        <v>0</v>
      </c>
      <c r="AT91" s="114">
        <v>0</v>
      </c>
      <c r="AU91" s="114">
        <v>0</v>
      </c>
      <c r="AV91" s="114">
        <v>0</v>
      </c>
      <c r="AW91" s="115">
        <v>0</v>
      </c>
      <c r="AY91" s="177"/>
      <c r="BA91" s="116">
        <v>82</v>
      </c>
      <c r="BB91" s="117">
        <v>82</v>
      </c>
      <c r="BC91" s="118" t="s">
        <v>175</v>
      </c>
      <c r="BD91" s="119">
        <f t="shared" si="32"/>
        <v>146509</v>
      </c>
      <c r="BE91" s="120">
        <v>175059</v>
      </c>
      <c r="BF91" s="43">
        <f t="shared" si="52"/>
        <v>0</v>
      </c>
      <c r="BG91" s="109">
        <v>2487</v>
      </c>
      <c r="BH91" s="109">
        <v>5137</v>
      </c>
      <c r="BI91" s="109">
        <v>0</v>
      </c>
      <c r="BJ91" s="109">
        <v>6734.5</v>
      </c>
      <c r="BK91" s="109">
        <v>32964</v>
      </c>
      <c r="BL91" s="109">
        <f t="shared" si="53"/>
        <v>34.247651318384669</v>
      </c>
      <c r="BM91" s="120">
        <f t="shared" si="54"/>
        <v>47356.747651318386</v>
      </c>
      <c r="BN91" s="122">
        <f t="shared" si="55"/>
        <v>28.097278071610667</v>
      </c>
      <c r="BZ91" s="109"/>
      <c r="CA91" s="112">
        <v>82</v>
      </c>
      <c r="CB91" s="105" t="s">
        <v>175</v>
      </c>
      <c r="CC91" s="107">
        <v>0</v>
      </c>
      <c r="CD91" s="107">
        <v>0</v>
      </c>
      <c r="CE91" s="107">
        <v>0</v>
      </c>
      <c r="CF91" s="107">
        <v>0</v>
      </c>
      <c r="CG91" s="123">
        <f t="shared" si="33"/>
        <v>0</v>
      </c>
      <c r="CH91" s="107">
        <v>0</v>
      </c>
      <c r="CI91" s="107">
        <v>0</v>
      </c>
      <c r="CJ91" s="107">
        <v>0</v>
      </c>
      <c r="CK91" s="123">
        <f t="shared" si="34"/>
        <v>0</v>
      </c>
      <c r="CL91" s="124">
        <f t="shared" si="35"/>
        <v>0</v>
      </c>
      <c r="CM91" s="109"/>
      <c r="CN91" s="124">
        <f t="shared" si="36"/>
        <v>0</v>
      </c>
      <c r="CO91" s="109"/>
      <c r="CP91" s="110">
        <f t="shared" si="37"/>
        <v>0</v>
      </c>
      <c r="CQ91" s="107">
        <f t="shared" si="38"/>
        <v>0</v>
      </c>
      <c r="CR91" s="107">
        <f t="shared" si="39"/>
        <v>0</v>
      </c>
      <c r="CS91" s="123">
        <v>34.247651318384669</v>
      </c>
      <c r="CT91" s="124">
        <f t="shared" si="40"/>
        <v>34.247651318384669</v>
      </c>
      <c r="CU91" s="109"/>
      <c r="CV91" s="125">
        <v>0</v>
      </c>
      <c r="CW91" s="107"/>
      <c r="CX91" s="107"/>
      <c r="CY91" s="107"/>
      <c r="CZ91" s="123"/>
    </row>
    <row r="92" spans="1:104" s="43" customFormat="1" ht="12.75" x14ac:dyDescent="0.2">
      <c r="A92" s="103">
        <v>83</v>
      </c>
      <c r="B92" s="104">
        <v>83</v>
      </c>
      <c r="C92" s="105" t="s">
        <v>176</v>
      </c>
      <c r="D92" s="106">
        <f t="shared" si="41"/>
        <v>8</v>
      </c>
      <c r="E92" s="107">
        <f t="shared" si="28"/>
        <v>94724</v>
      </c>
      <c r="F92" s="107">
        <f t="shared" si="42"/>
        <v>0</v>
      </c>
      <c r="G92" s="107">
        <f t="shared" si="29"/>
        <v>7144</v>
      </c>
      <c r="H92" s="108">
        <f t="shared" si="43"/>
        <v>101868</v>
      </c>
      <c r="I92" s="109"/>
      <c r="J92" s="110">
        <f t="shared" si="44"/>
        <v>101.49579024932073</v>
      </c>
      <c r="K92" s="107">
        <f t="shared" si="30"/>
        <v>4.4748837385894507E-3</v>
      </c>
      <c r="L92" s="107">
        <f t="shared" si="45"/>
        <v>7144</v>
      </c>
      <c r="M92" s="108">
        <f t="shared" si="46"/>
        <v>7245.4957902493206</v>
      </c>
      <c r="N92" s="109"/>
      <c r="O92" s="111">
        <f t="shared" si="31"/>
        <v>94622.504209750681</v>
      </c>
      <c r="P92" s="109"/>
      <c r="Q92" s="110">
        <f t="shared" si="47"/>
        <v>0</v>
      </c>
      <c r="R92" s="107">
        <f t="shared" si="48"/>
        <v>101.49579024932073</v>
      </c>
      <c r="S92" s="107">
        <f t="shared" si="49"/>
        <v>7144</v>
      </c>
      <c r="T92" s="108">
        <f t="shared" si="50"/>
        <v>7245.4957902493206</v>
      </c>
      <c r="U92" s="109"/>
      <c r="V92" s="111">
        <f t="shared" si="51"/>
        <v>29825.212781924409</v>
      </c>
      <c r="AA92" s="112">
        <v>83</v>
      </c>
      <c r="AB92" s="113">
        <v>8</v>
      </c>
      <c r="AC92" s="113">
        <v>0</v>
      </c>
      <c r="AD92" s="113">
        <v>0</v>
      </c>
      <c r="AE92" s="114">
        <v>94724</v>
      </c>
      <c r="AF92" s="114">
        <v>0</v>
      </c>
      <c r="AG92" s="114">
        <v>0</v>
      </c>
      <c r="AH92" s="114">
        <v>94724</v>
      </c>
      <c r="AI92" s="114">
        <v>0</v>
      </c>
      <c r="AJ92" s="114">
        <v>7144</v>
      </c>
      <c r="AK92" s="114">
        <v>101868</v>
      </c>
      <c r="AL92" s="114">
        <v>0</v>
      </c>
      <c r="AM92" s="114">
        <v>0</v>
      </c>
      <c r="AN92" s="114">
        <v>0</v>
      </c>
      <c r="AO92" s="114">
        <v>0</v>
      </c>
      <c r="AP92" s="115">
        <v>101868</v>
      </c>
      <c r="AR92" s="112">
        <v>83</v>
      </c>
      <c r="AS92" s="113">
        <v>0</v>
      </c>
      <c r="AT92" s="114">
        <v>0</v>
      </c>
      <c r="AU92" s="114">
        <v>0</v>
      </c>
      <c r="AV92" s="114">
        <v>0</v>
      </c>
      <c r="AW92" s="115">
        <v>0</v>
      </c>
      <c r="AY92" s="177"/>
      <c r="BA92" s="116">
        <v>83</v>
      </c>
      <c r="BB92" s="117">
        <v>83</v>
      </c>
      <c r="BC92" s="118" t="s">
        <v>176</v>
      </c>
      <c r="BD92" s="119">
        <f t="shared" si="32"/>
        <v>94724</v>
      </c>
      <c r="BE92" s="120">
        <v>99599</v>
      </c>
      <c r="BF92" s="43">
        <f t="shared" si="52"/>
        <v>0</v>
      </c>
      <c r="BG92" s="109">
        <v>8770.5</v>
      </c>
      <c r="BH92" s="109">
        <v>4571</v>
      </c>
      <c r="BI92" s="109">
        <v>2681.75</v>
      </c>
      <c r="BJ92" s="109">
        <v>2333.25</v>
      </c>
      <c r="BK92" s="109">
        <v>4201</v>
      </c>
      <c r="BL92" s="109">
        <f t="shared" si="53"/>
        <v>123.71278192440877</v>
      </c>
      <c r="BM92" s="120">
        <f t="shared" si="54"/>
        <v>22681.212781924409</v>
      </c>
      <c r="BN92" s="122">
        <f t="shared" si="55"/>
        <v>101.49579024932073</v>
      </c>
      <c r="BZ92" s="109"/>
      <c r="CA92" s="112">
        <v>83</v>
      </c>
      <c r="CB92" s="105" t="s">
        <v>176</v>
      </c>
      <c r="CC92" s="107">
        <v>0</v>
      </c>
      <c r="CD92" s="107">
        <v>0</v>
      </c>
      <c r="CE92" s="107">
        <v>0</v>
      </c>
      <c r="CF92" s="107">
        <v>0</v>
      </c>
      <c r="CG92" s="123">
        <f t="shared" si="33"/>
        <v>0</v>
      </c>
      <c r="CH92" s="107">
        <v>0</v>
      </c>
      <c r="CI92" s="107">
        <v>0</v>
      </c>
      <c r="CJ92" s="107">
        <v>0</v>
      </c>
      <c r="CK92" s="123">
        <f t="shared" si="34"/>
        <v>0</v>
      </c>
      <c r="CL92" s="124">
        <f t="shared" si="35"/>
        <v>0</v>
      </c>
      <c r="CM92" s="109"/>
      <c r="CN92" s="124">
        <f t="shared" si="36"/>
        <v>0</v>
      </c>
      <c r="CO92" s="109"/>
      <c r="CP92" s="110">
        <f t="shared" si="37"/>
        <v>0</v>
      </c>
      <c r="CQ92" s="107">
        <f t="shared" si="38"/>
        <v>0</v>
      </c>
      <c r="CR92" s="107">
        <f t="shared" si="39"/>
        <v>0</v>
      </c>
      <c r="CS92" s="123">
        <v>123.71278192440877</v>
      </c>
      <c r="CT92" s="124">
        <f t="shared" si="40"/>
        <v>123.71278192440877</v>
      </c>
      <c r="CU92" s="109"/>
      <c r="CV92" s="125">
        <v>0</v>
      </c>
      <c r="CW92" s="107"/>
      <c r="CX92" s="107"/>
      <c r="CY92" s="107"/>
      <c r="CZ92" s="123"/>
    </row>
    <row r="93" spans="1:104" s="43" customFormat="1" ht="12.75" x14ac:dyDescent="0.2">
      <c r="A93" s="103">
        <v>84</v>
      </c>
      <c r="B93" s="104">
        <v>84</v>
      </c>
      <c r="C93" s="105" t="s">
        <v>177</v>
      </c>
      <c r="D93" s="106">
        <f t="shared" si="41"/>
        <v>0</v>
      </c>
      <c r="E93" s="107">
        <f t="shared" si="28"/>
        <v>0</v>
      </c>
      <c r="F93" s="107">
        <f t="shared" si="42"/>
        <v>0</v>
      </c>
      <c r="G93" s="107">
        <f t="shared" si="29"/>
        <v>0</v>
      </c>
      <c r="H93" s="108">
        <f t="shared" si="43"/>
        <v>0</v>
      </c>
      <c r="I93" s="109"/>
      <c r="J93" s="110">
        <f t="shared" si="44"/>
        <v>0</v>
      </c>
      <c r="K93" s="107" t="str">
        <f t="shared" si="30"/>
        <v/>
      </c>
      <c r="L93" s="107">
        <f t="shared" si="45"/>
        <v>0</v>
      </c>
      <c r="M93" s="108">
        <f t="shared" si="46"/>
        <v>0</v>
      </c>
      <c r="N93" s="109"/>
      <c r="O93" s="111">
        <f t="shared" si="31"/>
        <v>0</v>
      </c>
      <c r="P93" s="109"/>
      <c r="Q93" s="110">
        <f t="shared" si="47"/>
        <v>0</v>
      </c>
      <c r="R93" s="107">
        <f t="shared" si="48"/>
        <v>0</v>
      </c>
      <c r="S93" s="107">
        <f t="shared" si="49"/>
        <v>0</v>
      </c>
      <c r="T93" s="108">
        <f t="shared" si="50"/>
        <v>0</v>
      </c>
      <c r="U93" s="109"/>
      <c r="V93" s="111">
        <f t="shared" si="51"/>
        <v>0</v>
      </c>
      <c r="AA93" s="112">
        <v>84</v>
      </c>
      <c r="AB93" s="113"/>
      <c r="AC93" s="113"/>
      <c r="AD93" s="113"/>
      <c r="AE93" s="114"/>
      <c r="AF93" s="114"/>
      <c r="AG93" s="114"/>
      <c r="AH93" s="114"/>
      <c r="AI93" s="114"/>
      <c r="AJ93" s="114"/>
      <c r="AK93" s="114"/>
      <c r="AL93" s="114"/>
      <c r="AM93" s="114"/>
      <c r="AN93" s="114"/>
      <c r="AO93" s="114"/>
      <c r="AP93" s="115"/>
      <c r="AR93" s="112">
        <v>84</v>
      </c>
      <c r="AS93" s="113"/>
      <c r="AT93" s="114"/>
      <c r="AU93" s="114"/>
      <c r="AV93" s="114"/>
      <c r="AW93" s="115"/>
      <c r="AY93" s="177"/>
      <c r="BA93" s="116">
        <v>84</v>
      </c>
      <c r="BB93" s="117">
        <v>84</v>
      </c>
      <c r="BC93" s="118" t="s">
        <v>177</v>
      </c>
      <c r="BD93" s="119">
        <f t="shared" si="32"/>
        <v>0</v>
      </c>
      <c r="BE93" s="120">
        <v>0</v>
      </c>
      <c r="BF93" s="43">
        <f t="shared" si="52"/>
        <v>0</v>
      </c>
      <c r="BG93" s="109">
        <v>0</v>
      </c>
      <c r="BH93" s="109">
        <v>0</v>
      </c>
      <c r="BI93" s="109">
        <v>0</v>
      </c>
      <c r="BJ93" s="109">
        <v>0</v>
      </c>
      <c r="BK93" s="109">
        <v>0</v>
      </c>
      <c r="BL93" s="109">
        <f t="shared" si="53"/>
        <v>0</v>
      </c>
      <c r="BM93" s="120">
        <f t="shared" si="54"/>
        <v>0</v>
      </c>
      <c r="BN93" s="122">
        <f t="shared" si="55"/>
        <v>0</v>
      </c>
      <c r="BZ93" s="109"/>
      <c r="CA93" s="112">
        <v>84</v>
      </c>
      <c r="CB93" s="105" t="s">
        <v>177</v>
      </c>
      <c r="CC93" s="107">
        <v>0</v>
      </c>
      <c r="CD93" s="107">
        <v>0</v>
      </c>
      <c r="CE93" s="107">
        <v>0</v>
      </c>
      <c r="CF93" s="107">
        <v>0</v>
      </c>
      <c r="CG93" s="123">
        <f t="shared" si="33"/>
        <v>0</v>
      </c>
      <c r="CH93" s="107">
        <v>0</v>
      </c>
      <c r="CI93" s="107">
        <v>0</v>
      </c>
      <c r="CJ93" s="107">
        <v>0</v>
      </c>
      <c r="CK93" s="123">
        <f t="shared" si="34"/>
        <v>0</v>
      </c>
      <c r="CL93" s="124">
        <f t="shared" si="35"/>
        <v>0</v>
      </c>
      <c r="CM93" s="109"/>
      <c r="CN93" s="124">
        <f t="shared" si="36"/>
        <v>0</v>
      </c>
      <c r="CO93" s="109"/>
      <c r="CP93" s="110">
        <f t="shared" si="37"/>
        <v>0</v>
      </c>
      <c r="CQ93" s="107">
        <f t="shared" si="38"/>
        <v>0</v>
      </c>
      <c r="CR93" s="107">
        <f t="shared" si="39"/>
        <v>0</v>
      </c>
      <c r="CS93" s="123">
        <v>0</v>
      </c>
      <c r="CT93" s="124">
        <f t="shared" si="40"/>
        <v>0</v>
      </c>
      <c r="CU93" s="109"/>
      <c r="CV93" s="125">
        <v>0</v>
      </c>
      <c r="CW93" s="107"/>
      <c r="CX93" s="107"/>
      <c r="CY93" s="107"/>
      <c r="CZ93" s="123"/>
    </row>
    <row r="94" spans="1:104" s="43" customFormat="1" ht="12.75" x14ac:dyDescent="0.2">
      <c r="A94" s="103">
        <v>85</v>
      </c>
      <c r="B94" s="104">
        <v>86</v>
      </c>
      <c r="C94" s="105" t="s">
        <v>178</v>
      </c>
      <c r="D94" s="106">
        <f t="shared" si="41"/>
        <v>0</v>
      </c>
      <c r="E94" s="107">
        <f t="shared" si="28"/>
        <v>0</v>
      </c>
      <c r="F94" s="107">
        <f t="shared" si="42"/>
        <v>0</v>
      </c>
      <c r="G94" s="107">
        <f t="shared" si="29"/>
        <v>0</v>
      </c>
      <c r="H94" s="108">
        <f t="shared" si="43"/>
        <v>0</v>
      </c>
      <c r="I94" s="109"/>
      <c r="J94" s="110">
        <f t="shared" si="44"/>
        <v>0</v>
      </c>
      <c r="K94" s="107" t="str">
        <f t="shared" si="30"/>
        <v/>
      </c>
      <c r="L94" s="107">
        <f t="shared" si="45"/>
        <v>0</v>
      </c>
      <c r="M94" s="108">
        <f t="shared" si="46"/>
        <v>0</v>
      </c>
      <c r="N94" s="109"/>
      <c r="O94" s="111">
        <f t="shared" si="31"/>
        <v>0</v>
      </c>
      <c r="P94" s="109"/>
      <c r="Q94" s="110">
        <f t="shared" si="47"/>
        <v>0</v>
      </c>
      <c r="R94" s="107">
        <f t="shared" si="48"/>
        <v>0</v>
      </c>
      <c r="S94" s="107">
        <f t="shared" si="49"/>
        <v>0</v>
      </c>
      <c r="T94" s="108">
        <f t="shared" si="50"/>
        <v>0</v>
      </c>
      <c r="U94" s="109"/>
      <c r="V94" s="111">
        <f t="shared" si="51"/>
        <v>0</v>
      </c>
      <c r="AA94" s="112">
        <v>85</v>
      </c>
      <c r="AB94" s="113"/>
      <c r="AC94" s="113"/>
      <c r="AD94" s="113"/>
      <c r="AE94" s="114"/>
      <c r="AF94" s="114"/>
      <c r="AG94" s="114"/>
      <c r="AH94" s="114"/>
      <c r="AI94" s="114"/>
      <c r="AJ94" s="114"/>
      <c r="AK94" s="114"/>
      <c r="AL94" s="114"/>
      <c r="AM94" s="114"/>
      <c r="AN94" s="114"/>
      <c r="AO94" s="114"/>
      <c r="AP94" s="115"/>
      <c r="AR94" s="112">
        <v>85</v>
      </c>
      <c r="AS94" s="113"/>
      <c r="AT94" s="114"/>
      <c r="AU94" s="114"/>
      <c r="AV94" s="114"/>
      <c r="AW94" s="115"/>
      <c r="AY94" s="177"/>
      <c r="BA94" s="116">
        <v>85</v>
      </c>
      <c r="BB94" s="117">
        <v>86</v>
      </c>
      <c r="BC94" s="118" t="s">
        <v>178</v>
      </c>
      <c r="BD94" s="119">
        <f t="shared" si="32"/>
        <v>0</v>
      </c>
      <c r="BE94" s="120">
        <v>0</v>
      </c>
      <c r="BF94" s="43">
        <f t="shared" si="52"/>
        <v>0</v>
      </c>
      <c r="BG94" s="109">
        <v>0</v>
      </c>
      <c r="BH94" s="109">
        <v>0</v>
      </c>
      <c r="BI94" s="109">
        <v>0</v>
      </c>
      <c r="BJ94" s="109">
        <v>0</v>
      </c>
      <c r="BK94" s="109">
        <v>0</v>
      </c>
      <c r="BL94" s="109">
        <f t="shared" si="53"/>
        <v>0</v>
      </c>
      <c r="BM94" s="120">
        <f t="shared" si="54"/>
        <v>0</v>
      </c>
      <c r="BN94" s="122">
        <f t="shared" si="55"/>
        <v>0</v>
      </c>
      <c r="BZ94" s="109"/>
      <c r="CA94" s="112">
        <v>85</v>
      </c>
      <c r="CB94" s="105" t="s">
        <v>178</v>
      </c>
      <c r="CC94" s="107">
        <v>0</v>
      </c>
      <c r="CD94" s="107">
        <v>0</v>
      </c>
      <c r="CE94" s="107">
        <v>0</v>
      </c>
      <c r="CF94" s="107">
        <v>0</v>
      </c>
      <c r="CG94" s="123">
        <f t="shared" si="33"/>
        <v>0</v>
      </c>
      <c r="CH94" s="107">
        <v>0</v>
      </c>
      <c r="CI94" s="107">
        <v>0</v>
      </c>
      <c r="CJ94" s="107">
        <v>0</v>
      </c>
      <c r="CK94" s="123">
        <f t="shared" si="34"/>
        <v>0</v>
      </c>
      <c r="CL94" s="124">
        <f t="shared" si="35"/>
        <v>0</v>
      </c>
      <c r="CM94" s="109"/>
      <c r="CN94" s="124">
        <f t="shared" si="36"/>
        <v>0</v>
      </c>
      <c r="CO94" s="109"/>
      <c r="CP94" s="110">
        <f t="shared" si="37"/>
        <v>0</v>
      </c>
      <c r="CQ94" s="107">
        <f t="shared" si="38"/>
        <v>0</v>
      </c>
      <c r="CR94" s="107">
        <f t="shared" si="39"/>
        <v>0</v>
      </c>
      <c r="CS94" s="123">
        <v>0</v>
      </c>
      <c r="CT94" s="124">
        <f t="shared" si="40"/>
        <v>0</v>
      </c>
      <c r="CU94" s="109"/>
      <c r="CV94" s="125">
        <v>0</v>
      </c>
      <c r="CW94" s="107"/>
      <c r="CX94" s="107"/>
      <c r="CY94" s="107"/>
      <c r="CZ94" s="123"/>
    </row>
    <row r="95" spans="1:104" s="43" customFormat="1" ht="12.75" x14ac:dyDescent="0.2">
      <c r="A95" s="103">
        <v>86</v>
      </c>
      <c r="B95" s="104">
        <v>87</v>
      </c>
      <c r="C95" s="105" t="s">
        <v>179</v>
      </c>
      <c r="D95" s="106">
        <f t="shared" si="41"/>
        <v>114.04</v>
      </c>
      <c r="E95" s="107">
        <f t="shared" si="28"/>
        <v>1270427</v>
      </c>
      <c r="F95" s="107">
        <f t="shared" si="42"/>
        <v>0</v>
      </c>
      <c r="G95" s="107">
        <f t="shared" si="29"/>
        <v>99095</v>
      </c>
      <c r="H95" s="108">
        <f t="shared" si="43"/>
        <v>1369522</v>
      </c>
      <c r="I95" s="109"/>
      <c r="J95" s="110">
        <f t="shared" si="44"/>
        <v>172188.05631946522</v>
      </c>
      <c r="K95" s="107">
        <f t="shared" si="30"/>
        <v>0.5016304584565785</v>
      </c>
      <c r="L95" s="107">
        <f t="shared" si="45"/>
        <v>99095</v>
      </c>
      <c r="M95" s="108">
        <f t="shared" si="46"/>
        <v>271283.05631946522</v>
      </c>
      <c r="N95" s="109"/>
      <c r="O95" s="111">
        <f t="shared" si="31"/>
        <v>1098238.9436805348</v>
      </c>
      <c r="P95" s="109"/>
      <c r="Q95" s="110">
        <f t="shared" si="47"/>
        <v>37987</v>
      </c>
      <c r="R95" s="107">
        <f t="shared" si="48"/>
        <v>172188.05631946522</v>
      </c>
      <c r="S95" s="107">
        <f t="shared" si="49"/>
        <v>101772</v>
      </c>
      <c r="T95" s="108">
        <f t="shared" si="50"/>
        <v>309270.05631946522</v>
      </c>
      <c r="U95" s="109"/>
      <c r="V95" s="111">
        <f t="shared" si="51"/>
        <v>480338.78079687408</v>
      </c>
      <c r="AA95" s="112">
        <v>86</v>
      </c>
      <c r="AB95" s="113">
        <v>114.04</v>
      </c>
      <c r="AC95" s="113">
        <v>0.10352055572622867</v>
      </c>
      <c r="AD95" s="113">
        <v>0</v>
      </c>
      <c r="AE95" s="114">
        <v>1270427</v>
      </c>
      <c r="AF95" s="114">
        <v>0</v>
      </c>
      <c r="AG95" s="114">
        <v>0</v>
      </c>
      <c r="AH95" s="114">
        <v>1270427</v>
      </c>
      <c r="AI95" s="114">
        <v>0</v>
      </c>
      <c r="AJ95" s="114">
        <v>99095</v>
      </c>
      <c r="AK95" s="114">
        <v>1369522</v>
      </c>
      <c r="AL95" s="114">
        <v>35310</v>
      </c>
      <c r="AM95" s="114">
        <v>0</v>
      </c>
      <c r="AN95" s="114">
        <v>2677</v>
      </c>
      <c r="AO95" s="114">
        <v>37987</v>
      </c>
      <c r="AP95" s="115">
        <v>1407509</v>
      </c>
      <c r="AR95" s="112">
        <v>86</v>
      </c>
      <c r="AS95" s="113">
        <v>0</v>
      </c>
      <c r="AT95" s="114">
        <v>0</v>
      </c>
      <c r="AU95" s="114">
        <v>0</v>
      </c>
      <c r="AV95" s="114">
        <v>0</v>
      </c>
      <c r="AW95" s="115">
        <v>0</v>
      </c>
      <c r="AY95" s="177"/>
      <c r="BA95" s="116">
        <v>86</v>
      </c>
      <c r="BB95" s="117">
        <v>87</v>
      </c>
      <c r="BC95" s="118" t="s">
        <v>179</v>
      </c>
      <c r="BD95" s="119">
        <f t="shared" si="32"/>
        <v>1270427</v>
      </c>
      <c r="BE95" s="120">
        <v>1060670</v>
      </c>
      <c r="BF95" s="43">
        <f t="shared" si="52"/>
        <v>209757</v>
      </c>
      <c r="BG95" s="109">
        <v>8951</v>
      </c>
      <c r="BH95" s="109">
        <v>23010</v>
      </c>
      <c r="BI95" s="109">
        <v>53681.75</v>
      </c>
      <c r="BJ95" s="109">
        <v>42056.25</v>
      </c>
      <c r="BK95" s="109">
        <v>5678.5</v>
      </c>
      <c r="BL95" s="109">
        <f t="shared" si="53"/>
        <v>122.28079687405989</v>
      </c>
      <c r="BM95" s="120">
        <f t="shared" si="54"/>
        <v>343256.78079687408</v>
      </c>
      <c r="BN95" s="122">
        <f t="shared" si="55"/>
        <v>172188.05631946522</v>
      </c>
      <c r="BZ95" s="109"/>
      <c r="CA95" s="112">
        <v>86</v>
      </c>
      <c r="CB95" s="105" t="s">
        <v>179</v>
      </c>
      <c r="CC95" s="107">
        <v>0</v>
      </c>
      <c r="CD95" s="107">
        <v>0</v>
      </c>
      <c r="CE95" s="107">
        <v>0</v>
      </c>
      <c r="CF95" s="107">
        <v>0</v>
      </c>
      <c r="CG95" s="123">
        <f t="shared" si="33"/>
        <v>0</v>
      </c>
      <c r="CH95" s="107">
        <v>0</v>
      </c>
      <c r="CI95" s="107">
        <v>0</v>
      </c>
      <c r="CJ95" s="107">
        <v>0</v>
      </c>
      <c r="CK95" s="123">
        <f t="shared" si="34"/>
        <v>0</v>
      </c>
      <c r="CL95" s="124">
        <f t="shared" si="35"/>
        <v>0</v>
      </c>
      <c r="CM95" s="109"/>
      <c r="CN95" s="124">
        <f t="shared" si="36"/>
        <v>0</v>
      </c>
      <c r="CO95" s="109"/>
      <c r="CP95" s="110">
        <f t="shared" si="37"/>
        <v>209757</v>
      </c>
      <c r="CQ95" s="107">
        <f t="shared" si="38"/>
        <v>209757</v>
      </c>
      <c r="CR95" s="107">
        <f t="shared" si="39"/>
        <v>0</v>
      </c>
      <c r="CS95" s="123">
        <v>122.28079687405989</v>
      </c>
      <c r="CT95" s="124">
        <f t="shared" si="40"/>
        <v>122.28079687405989</v>
      </c>
      <c r="CU95" s="109"/>
      <c r="CV95" s="125">
        <v>0</v>
      </c>
      <c r="CW95" s="107"/>
      <c r="CX95" s="107"/>
      <c r="CY95" s="107"/>
      <c r="CZ95" s="123"/>
    </row>
    <row r="96" spans="1:104" s="43" customFormat="1" ht="12.75" x14ac:dyDescent="0.2">
      <c r="A96" s="103">
        <v>87</v>
      </c>
      <c r="B96" s="104">
        <v>85</v>
      </c>
      <c r="C96" s="105" t="s">
        <v>180</v>
      </c>
      <c r="D96" s="106">
        <f t="shared" si="41"/>
        <v>11.89</v>
      </c>
      <c r="E96" s="107">
        <f t="shared" si="28"/>
        <v>153594</v>
      </c>
      <c r="F96" s="107">
        <f t="shared" si="42"/>
        <v>0</v>
      </c>
      <c r="G96" s="107">
        <f t="shared" si="29"/>
        <v>9726</v>
      </c>
      <c r="H96" s="108">
        <f t="shared" si="43"/>
        <v>163320</v>
      </c>
      <c r="I96" s="109"/>
      <c r="J96" s="110">
        <f t="shared" si="44"/>
        <v>29471.088567333099</v>
      </c>
      <c r="K96" s="107">
        <f t="shared" si="30"/>
        <v>0.4987054284577182</v>
      </c>
      <c r="L96" s="107">
        <f t="shared" si="45"/>
        <v>9726</v>
      </c>
      <c r="M96" s="108">
        <f t="shared" si="46"/>
        <v>39197.088567333099</v>
      </c>
      <c r="N96" s="109"/>
      <c r="O96" s="111">
        <f t="shared" si="31"/>
        <v>124122.91143266691</v>
      </c>
      <c r="P96" s="109"/>
      <c r="Q96" s="110">
        <f t="shared" si="47"/>
        <v>14737</v>
      </c>
      <c r="R96" s="107">
        <f t="shared" si="48"/>
        <v>29471.088567333099</v>
      </c>
      <c r="S96" s="107">
        <f t="shared" si="49"/>
        <v>10619</v>
      </c>
      <c r="T96" s="108">
        <f t="shared" si="50"/>
        <v>53934.088567333099</v>
      </c>
      <c r="U96" s="109"/>
      <c r="V96" s="111">
        <f t="shared" si="51"/>
        <v>83558.183019111151</v>
      </c>
      <c r="AA96" s="112">
        <v>87</v>
      </c>
      <c r="AB96" s="113">
        <v>11.89</v>
      </c>
      <c r="AC96" s="113">
        <v>0</v>
      </c>
      <c r="AD96" s="113">
        <v>0</v>
      </c>
      <c r="AE96" s="114">
        <v>153594</v>
      </c>
      <c r="AF96" s="114">
        <v>0</v>
      </c>
      <c r="AG96" s="114">
        <v>0</v>
      </c>
      <c r="AH96" s="114">
        <v>153594</v>
      </c>
      <c r="AI96" s="114">
        <v>0</v>
      </c>
      <c r="AJ96" s="114">
        <v>9726</v>
      </c>
      <c r="AK96" s="114">
        <v>163320</v>
      </c>
      <c r="AL96" s="114">
        <v>13844</v>
      </c>
      <c r="AM96" s="114">
        <v>0</v>
      </c>
      <c r="AN96" s="114">
        <v>893</v>
      </c>
      <c r="AO96" s="114">
        <v>14737</v>
      </c>
      <c r="AP96" s="115">
        <v>178057</v>
      </c>
      <c r="AR96" s="112">
        <v>87</v>
      </c>
      <c r="AS96" s="113">
        <v>0</v>
      </c>
      <c r="AT96" s="114">
        <v>0</v>
      </c>
      <c r="AU96" s="114">
        <v>0</v>
      </c>
      <c r="AV96" s="114">
        <v>0</v>
      </c>
      <c r="AW96" s="115">
        <v>0</v>
      </c>
      <c r="AY96" s="177"/>
      <c r="BA96" s="116">
        <v>87</v>
      </c>
      <c r="BB96" s="117">
        <v>85</v>
      </c>
      <c r="BC96" s="118" t="s">
        <v>180</v>
      </c>
      <c r="BD96" s="119">
        <f t="shared" si="32"/>
        <v>153594</v>
      </c>
      <c r="BE96" s="120">
        <v>117748</v>
      </c>
      <c r="BF96" s="43">
        <f t="shared" si="52"/>
        <v>35846</v>
      </c>
      <c r="BG96" s="109">
        <v>5358</v>
      </c>
      <c r="BH96" s="109">
        <v>0</v>
      </c>
      <c r="BI96" s="109">
        <v>14486.5</v>
      </c>
      <c r="BJ96" s="109">
        <v>3328.5</v>
      </c>
      <c r="BK96" s="109">
        <v>0</v>
      </c>
      <c r="BL96" s="109">
        <f t="shared" si="53"/>
        <v>76.183019111147587</v>
      </c>
      <c r="BM96" s="120">
        <f t="shared" si="54"/>
        <v>59095.183019111151</v>
      </c>
      <c r="BN96" s="122">
        <f t="shared" si="55"/>
        <v>29471.088567333099</v>
      </c>
      <c r="BZ96" s="109"/>
      <c r="CA96" s="112">
        <v>87</v>
      </c>
      <c r="CB96" s="105" t="s">
        <v>180</v>
      </c>
      <c r="CC96" s="107">
        <v>0</v>
      </c>
      <c r="CD96" s="107">
        <v>0</v>
      </c>
      <c r="CE96" s="107">
        <v>0</v>
      </c>
      <c r="CF96" s="107">
        <v>0</v>
      </c>
      <c r="CG96" s="123">
        <f t="shared" si="33"/>
        <v>0</v>
      </c>
      <c r="CH96" s="107">
        <v>0</v>
      </c>
      <c r="CI96" s="107">
        <v>0</v>
      </c>
      <c r="CJ96" s="107">
        <v>0</v>
      </c>
      <c r="CK96" s="123">
        <f t="shared" si="34"/>
        <v>0</v>
      </c>
      <c r="CL96" s="124">
        <f t="shared" si="35"/>
        <v>0</v>
      </c>
      <c r="CM96" s="109"/>
      <c r="CN96" s="124">
        <f t="shared" si="36"/>
        <v>0</v>
      </c>
      <c r="CO96" s="109"/>
      <c r="CP96" s="110">
        <f t="shared" si="37"/>
        <v>35846</v>
      </c>
      <c r="CQ96" s="107">
        <f t="shared" si="38"/>
        <v>35846</v>
      </c>
      <c r="CR96" s="107">
        <f t="shared" si="39"/>
        <v>0</v>
      </c>
      <c r="CS96" s="123">
        <v>76.183019111147587</v>
      </c>
      <c r="CT96" s="124">
        <f t="shared" si="40"/>
        <v>76.183019111147587</v>
      </c>
      <c r="CU96" s="109"/>
      <c r="CV96" s="125">
        <v>0</v>
      </c>
      <c r="CW96" s="107"/>
      <c r="CX96" s="107"/>
      <c r="CY96" s="107"/>
      <c r="CZ96" s="123"/>
    </row>
    <row r="97" spans="1:104" s="43" customFormat="1" ht="12.75" x14ac:dyDescent="0.2">
      <c r="A97" s="103">
        <v>88</v>
      </c>
      <c r="B97" s="104">
        <v>88</v>
      </c>
      <c r="C97" s="105" t="s">
        <v>181</v>
      </c>
      <c r="D97" s="106">
        <f t="shared" si="41"/>
        <v>24.62</v>
      </c>
      <c r="E97" s="107">
        <f t="shared" si="28"/>
        <v>346619</v>
      </c>
      <c r="F97" s="107">
        <f t="shared" si="42"/>
        <v>0</v>
      </c>
      <c r="G97" s="107">
        <f t="shared" si="29"/>
        <v>21984</v>
      </c>
      <c r="H97" s="108">
        <f t="shared" si="43"/>
        <v>368603</v>
      </c>
      <c r="I97" s="109"/>
      <c r="J97" s="110">
        <f t="shared" si="44"/>
        <v>91663.054449003335</v>
      </c>
      <c r="K97" s="107">
        <f t="shared" si="30"/>
        <v>0.58551765862945315</v>
      </c>
      <c r="L97" s="107">
        <f t="shared" si="45"/>
        <v>21984</v>
      </c>
      <c r="M97" s="108">
        <f t="shared" si="46"/>
        <v>113647.05444900334</v>
      </c>
      <c r="N97" s="109"/>
      <c r="O97" s="111">
        <f t="shared" si="31"/>
        <v>254955.94555099666</v>
      </c>
      <c r="P97" s="109"/>
      <c r="Q97" s="110">
        <f t="shared" si="47"/>
        <v>0</v>
      </c>
      <c r="R97" s="107">
        <f t="shared" si="48"/>
        <v>91663.054449003335</v>
      </c>
      <c r="S97" s="107">
        <f t="shared" si="49"/>
        <v>21984</v>
      </c>
      <c r="T97" s="108">
        <f t="shared" si="50"/>
        <v>113647.05444900334</v>
      </c>
      <c r="U97" s="109"/>
      <c r="V97" s="111">
        <f t="shared" si="51"/>
        <v>178534.45257484302</v>
      </c>
      <c r="AA97" s="112">
        <v>88</v>
      </c>
      <c r="AB97" s="113">
        <v>24.62</v>
      </c>
      <c r="AC97" s="113">
        <v>6.5514573123549044E-4</v>
      </c>
      <c r="AD97" s="113">
        <v>0</v>
      </c>
      <c r="AE97" s="114">
        <v>346619</v>
      </c>
      <c r="AF97" s="114">
        <v>0</v>
      </c>
      <c r="AG97" s="114">
        <v>0</v>
      </c>
      <c r="AH97" s="114">
        <v>346619</v>
      </c>
      <c r="AI97" s="114">
        <v>0</v>
      </c>
      <c r="AJ97" s="114">
        <v>21984</v>
      </c>
      <c r="AK97" s="114">
        <v>368603</v>
      </c>
      <c r="AL97" s="114">
        <v>0</v>
      </c>
      <c r="AM97" s="114">
        <v>0</v>
      </c>
      <c r="AN97" s="114">
        <v>0</v>
      </c>
      <c r="AO97" s="114">
        <v>0</v>
      </c>
      <c r="AP97" s="115">
        <v>368603</v>
      </c>
      <c r="AR97" s="112">
        <v>88</v>
      </c>
      <c r="AS97" s="113">
        <v>0</v>
      </c>
      <c r="AT97" s="114">
        <v>0</v>
      </c>
      <c r="AU97" s="114">
        <v>0</v>
      </c>
      <c r="AV97" s="114">
        <v>0</v>
      </c>
      <c r="AW97" s="115">
        <v>0</v>
      </c>
      <c r="AY97" s="177"/>
      <c r="BA97" s="116">
        <v>88</v>
      </c>
      <c r="BB97" s="117">
        <v>88</v>
      </c>
      <c r="BC97" s="118" t="s">
        <v>181</v>
      </c>
      <c r="BD97" s="119">
        <f t="shared" si="32"/>
        <v>346619</v>
      </c>
      <c r="BE97" s="120">
        <v>235234</v>
      </c>
      <c r="BF97" s="43">
        <f t="shared" si="52"/>
        <v>111385</v>
      </c>
      <c r="BG97" s="109">
        <v>24110</v>
      </c>
      <c r="BH97" s="109">
        <v>493</v>
      </c>
      <c r="BI97" s="109">
        <v>0</v>
      </c>
      <c r="BJ97" s="109">
        <v>4160.25</v>
      </c>
      <c r="BK97" s="109">
        <v>16059.5</v>
      </c>
      <c r="BL97" s="109">
        <f t="shared" si="53"/>
        <v>342.70257484300237</v>
      </c>
      <c r="BM97" s="120">
        <f t="shared" si="54"/>
        <v>156550.45257484302</v>
      </c>
      <c r="BN97" s="122">
        <f t="shared" si="55"/>
        <v>91663.054449003335</v>
      </c>
      <c r="BZ97" s="109"/>
      <c r="CA97" s="112">
        <v>88</v>
      </c>
      <c r="CB97" s="105" t="s">
        <v>181</v>
      </c>
      <c r="CC97" s="107">
        <v>0</v>
      </c>
      <c r="CD97" s="107">
        <v>0</v>
      </c>
      <c r="CE97" s="107">
        <v>0</v>
      </c>
      <c r="CF97" s="107">
        <v>0</v>
      </c>
      <c r="CG97" s="123">
        <f t="shared" si="33"/>
        <v>0</v>
      </c>
      <c r="CH97" s="107">
        <v>0</v>
      </c>
      <c r="CI97" s="107">
        <v>0</v>
      </c>
      <c r="CJ97" s="107">
        <v>0</v>
      </c>
      <c r="CK97" s="123">
        <f t="shared" si="34"/>
        <v>0</v>
      </c>
      <c r="CL97" s="124">
        <f t="shared" si="35"/>
        <v>0</v>
      </c>
      <c r="CM97" s="109"/>
      <c r="CN97" s="124">
        <f t="shared" si="36"/>
        <v>0</v>
      </c>
      <c r="CO97" s="109"/>
      <c r="CP97" s="110">
        <f t="shared" si="37"/>
        <v>111385</v>
      </c>
      <c r="CQ97" s="107">
        <f t="shared" si="38"/>
        <v>111385</v>
      </c>
      <c r="CR97" s="107">
        <f t="shared" si="39"/>
        <v>0</v>
      </c>
      <c r="CS97" s="123">
        <v>342.70257484300237</v>
      </c>
      <c r="CT97" s="124">
        <f t="shared" si="40"/>
        <v>342.70257484300237</v>
      </c>
      <c r="CU97" s="109"/>
      <c r="CV97" s="125">
        <v>0</v>
      </c>
      <c r="CW97" s="107"/>
      <c r="CX97" s="107"/>
      <c r="CY97" s="107"/>
      <c r="CZ97" s="123"/>
    </row>
    <row r="98" spans="1:104" s="43" customFormat="1" ht="12.75" x14ac:dyDescent="0.2">
      <c r="A98" s="103">
        <v>89</v>
      </c>
      <c r="B98" s="104">
        <v>89</v>
      </c>
      <c r="C98" s="105" t="s">
        <v>182</v>
      </c>
      <c r="D98" s="106">
        <f t="shared" si="41"/>
        <v>42</v>
      </c>
      <c r="E98" s="107">
        <f t="shared" si="28"/>
        <v>1028151</v>
      </c>
      <c r="F98" s="107">
        <f t="shared" si="42"/>
        <v>0</v>
      </c>
      <c r="G98" s="107">
        <f t="shared" si="29"/>
        <v>33253</v>
      </c>
      <c r="H98" s="108">
        <f t="shared" si="43"/>
        <v>1061404</v>
      </c>
      <c r="I98" s="109"/>
      <c r="J98" s="110">
        <f t="shared" si="44"/>
        <v>47392.078072617318</v>
      </c>
      <c r="K98" s="107">
        <f t="shared" si="30"/>
        <v>0.33521121711289853</v>
      </c>
      <c r="L98" s="107">
        <f t="shared" si="45"/>
        <v>33253</v>
      </c>
      <c r="M98" s="108">
        <f t="shared" si="46"/>
        <v>80645.078072617325</v>
      </c>
      <c r="N98" s="109"/>
      <c r="O98" s="111">
        <f t="shared" si="31"/>
        <v>980758.9219273827</v>
      </c>
      <c r="P98" s="109"/>
      <c r="Q98" s="110">
        <f t="shared" si="47"/>
        <v>137150</v>
      </c>
      <c r="R98" s="107">
        <f t="shared" si="48"/>
        <v>47392.078072617318</v>
      </c>
      <c r="S98" s="107">
        <f t="shared" si="49"/>
        <v>37506</v>
      </c>
      <c r="T98" s="108">
        <f t="shared" si="50"/>
        <v>217795.07807261733</v>
      </c>
      <c r="U98" s="109"/>
      <c r="V98" s="111">
        <f t="shared" si="51"/>
        <v>311782.75</v>
      </c>
      <c r="AA98" s="112">
        <v>89</v>
      </c>
      <c r="AB98" s="113">
        <v>42</v>
      </c>
      <c r="AC98" s="113">
        <v>0</v>
      </c>
      <c r="AD98" s="113">
        <v>0</v>
      </c>
      <c r="AE98" s="114">
        <v>1161048</v>
      </c>
      <c r="AF98" s="114">
        <v>145407</v>
      </c>
      <c r="AG98" s="114">
        <v>0</v>
      </c>
      <c r="AH98" s="114">
        <v>1015641</v>
      </c>
      <c r="AI98" s="114">
        <v>0</v>
      </c>
      <c r="AJ98" s="114">
        <v>32813</v>
      </c>
      <c r="AK98" s="114">
        <v>1048454</v>
      </c>
      <c r="AL98" s="114">
        <v>145407</v>
      </c>
      <c r="AM98" s="114">
        <v>0</v>
      </c>
      <c r="AN98" s="114">
        <v>4693</v>
      </c>
      <c r="AO98" s="114">
        <v>150100</v>
      </c>
      <c r="AP98" s="115">
        <v>1198554</v>
      </c>
      <c r="AR98" s="112">
        <v>89</v>
      </c>
      <c r="AS98" s="113">
        <v>5.2601636528921043</v>
      </c>
      <c r="AT98" s="114">
        <v>145407</v>
      </c>
      <c r="AU98" s="114">
        <v>0</v>
      </c>
      <c r="AV98" s="114">
        <v>4693</v>
      </c>
      <c r="AW98" s="115">
        <v>150100</v>
      </c>
      <c r="AY98" s="177"/>
      <c r="BA98" s="116">
        <v>89</v>
      </c>
      <c r="BB98" s="117">
        <v>89</v>
      </c>
      <c r="BC98" s="118" t="s">
        <v>182</v>
      </c>
      <c r="BD98" s="119">
        <f t="shared" si="32"/>
        <v>1028151</v>
      </c>
      <c r="BE98" s="120">
        <v>970385</v>
      </c>
      <c r="BF98" s="43">
        <f t="shared" si="52"/>
        <v>57766</v>
      </c>
      <c r="BG98" s="109">
        <v>17303.5</v>
      </c>
      <c r="BH98" s="109">
        <v>15975</v>
      </c>
      <c r="BI98" s="109">
        <v>38593.75</v>
      </c>
      <c r="BJ98" s="109">
        <v>4390.5</v>
      </c>
      <c r="BK98" s="109">
        <v>7351</v>
      </c>
      <c r="BL98" s="109">
        <f t="shared" si="53"/>
        <v>0</v>
      </c>
      <c r="BM98" s="120">
        <f t="shared" si="54"/>
        <v>141379.75</v>
      </c>
      <c r="BN98" s="122">
        <f t="shared" si="55"/>
        <v>47392.078072617318</v>
      </c>
      <c r="BZ98" s="109"/>
      <c r="CA98" s="112">
        <v>89</v>
      </c>
      <c r="CB98" s="105" t="s">
        <v>182</v>
      </c>
      <c r="CC98" s="107">
        <v>0</v>
      </c>
      <c r="CD98" s="107">
        <v>12510</v>
      </c>
      <c r="CE98" s="107">
        <v>0</v>
      </c>
      <c r="CF98" s="107">
        <v>440</v>
      </c>
      <c r="CG98" s="123">
        <f t="shared" si="33"/>
        <v>12950</v>
      </c>
      <c r="CH98" s="107">
        <v>-12510</v>
      </c>
      <c r="CI98" s="107">
        <v>0</v>
      </c>
      <c r="CJ98" s="107">
        <v>-440</v>
      </c>
      <c r="CK98" s="123">
        <f t="shared" si="34"/>
        <v>-12950</v>
      </c>
      <c r="CL98" s="126">
        <f t="shared" si="35"/>
        <v>0</v>
      </c>
      <c r="CM98" s="109"/>
      <c r="CN98" s="126">
        <f t="shared" si="36"/>
        <v>0</v>
      </c>
      <c r="CO98" s="109"/>
      <c r="CP98" s="110">
        <f t="shared" si="37"/>
        <v>57766</v>
      </c>
      <c r="CQ98" s="107">
        <f t="shared" si="38"/>
        <v>45256</v>
      </c>
      <c r="CR98" s="107">
        <f t="shared" si="39"/>
        <v>12510</v>
      </c>
      <c r="CS98" s="123">
        <v>8531.1536271940204</v>
      </c>
      <c r="CT98" s="124">
        <f t="shared" si="40"/>
        <v>0</v>
      </c>
      <c r="CU98" s="109"/>
      <c r="CV98" s="125">
        <v>-0.54371336147513105</v>
      </c>
      <c r="CW98" s="107"/>
      <c r="CX98" s="107"/>
      <c r="CY98" s="107"/>
      <c r="CZ98" s="123"/>
    </row>
    <row r="99" spans="1:104" s="43" customFormat="1" ht="12.75" x14ac:dyDescent="0.2">
      <c r="A99" s="103">
        <v>90</v>
      </c>
      <c r="B99" s="104">
        <v>90</v>
      </c>
      <c r="C99" s="105" t="s">
        <v>183</v>
      </c>
      <c r="D99" s="106">
        <f t="shared" si="41"/>
        <v>0</v>
      </c>
      <c r="E99" s="107">
        <f t="shared" si="28"/>
        <v>0</v>
      </c>
      <c r="F99" s="107">
        <f t="shared" si="42"/>
        <v>0</v>
      </c>
      <c r="G99" s="107">
        <f t="shared" si="29"/>
        <v>0</v>
      </c>
      <c r="H99" s="108">
        <f t="shared" si="43"/>
        <v>0</v>
      </c>
      <c r="I99" s="109"/>
      <c r="J99" s="110">
        <f t="shared" si="44"/>
        <v>0</v>
      </c>
      <c r="K99" s="107" t="str">
        <f t="shared" si="30"/>
        <v/>
      </c>
      <c r="L99" s="107">
        <f t="shared" si="45"/>
        <v>0</v>
      </c>
      <c r="M99" s="108">
        <f t="shared" si="46"/>
        <v>0</v>
      </c>
      <c r="N99" s="109"/>
      <c r="O99" s="111">
        <f t="shared" si="31"/>
        <v>0</v>
      </c>
      <c r="P99" s="109"/>
      <c r="Q99" s="110">
        <f t="shared" si="47"/>
        <v>0</v>
      </c>
      <c r="R99" s="107">
        <f t="shared" si="48"/>
        <v>0</v>
      </c>
      <c r="S99" s="107">
        <f t="shared" si="49"/>
        <v>0</v>
      </c>
      <c r="T99" s="108">
        <f t="shared" si="50"/>
        <v>0</v>
      </c>
      <c r="U99" s="109"/>
      <c r="V99" s="111">
        <f t="shared" si="51"/>
        <v>0</v>
      </c>
      <c r="AA99" s="112">
        <v>90</v>
      </c>
      <c r="AB99" s="113"/>
      <c r="AC99" s="113"/>
      <c r="AD99" s="113"/>
      <c r="AE99" s="114"/>
      <c r="AF99" s="114"/>
      <c r="AG99" s="114"/>
      <c r="AH99" s="114"/>
      <c r="AI99" s="114"/>
      <c r="AJ99" s="114"/>
      <c r="AK99" s="114"/>
      <c r="AL99" s="114"/>
      <c r="AM99" s="114"/>
      <c r="AN99" s="114"/>
      <c r="AO99" s="114"/>
      <c r="AP99" s="115"/>
      <c r="AR99" s="112">
        <v>90</v>
      </c>
      <c r="AS99" s="113"/>
      <c r="AT99" s="114"/>
      <c r="AU99" s="114"/>
      <c r="AV99" s="114"/>
      <c r="AW99" s="115"/>
      <c r="AY99" s="177"/>
      <c r="BA99" s="116">
        <v>90</v>
      </c>
      <c r="BB99" s="117">
        <v>90</v>
      </c>
      <c r="BC99" s="118" t="s">
        <v>183</v>
      </c>
      <c r="BD99" s="119">
        <f t="shared" si="32"/>
        <v>0</v>
      </c>
      <c r="BE99" s="120">
        <v>0</v>
      </c>
      <c r="BF99" s="43">
        <f t="shared" si="52"/>
        <v>0</v>
      </c>
      <c r="BG99" s="109">
        <v>0</v>
      </c>
      <c r="BH99" s="109">
        <v>0</v>
      </c>
      <c r="BI99" s="109">
        <v>0</v>
      </c>
      <c r="BJ99" s="109">
        <v>0</v>
      </c>
      <c r="BK99" s="109">
        <v>0</v>
      </c>
      <c r="BL99" s="109">
        <f t="shared" si="53"/>
        <v>0</v>
      </c>
      <c r="BM99" s="120">
        <f t="shared" si="54"/>
        <v>0</v>
      </c>
      <c r="BN99" s="122">
        <f t="shared" si="55"/>
        <v>0</v>
      </c>
      <c r="BZ99" s="109"/>
      <c r="CA99" s="112">
        <v>90</v>
      </c>
      <c r="CB99" s="105" t="s">
        <v>183</v>
      </c>
      <c r="CC99" s="107">
        <v>0</v>
      </c>
      <c r="CD99" s="107">
        <v>0</v>
      </c>
      <c r="CE99" s="107">
        <v>0</v>
      </c>
      <c r="CF99" s="107">
        <v>0</v>
      </c>
      <c r="CG99" s="123">
        <f t="shared" si="33"/>
        <v>0</v>
      </c>
      <c r="CH99" s="107">
        <v>0</v>
      </c>
      <c r="CI99" s="107">
        <v>0</v>
      </c>
      <c r="CJ99" s="107">
        <v>0</v>
      </c>
      <c r="CK99" s="123">
        <f t="shared" si="34"/>
        <v>0</v>
      </c>
      <c r="CL99" s="124">
        <f t="shared" si="35"/>
        <v>0</v>
      </c>
      <c r="CM99" s="109"/>
      <c r="CN99" s="124">
        <f t="shared" si="36"/>
        <v>0</v>
      </c>
      <c r="CO99" s="109"/>
      <c r="CP99" s="110">
        <f t="shared" si="37"/>
        <v>0</v>
      </c>
      <c r="CQ99" s="107">
        <f t="shared" si="38"/>
        <v>0</v>
      </c>
      <c r="CR99" s="107">
        <f t="shared" si="39"/>
        <v>0</v>
      </c>
      <c r="CS99" s="123">
        <v>0</v>
      </c>
      <c r="CT99" s="124">
        <f t="shared" si="40"/>
        <v>0</v>
      </c>
      <c r="CU99" s="109"/>
      <c r="CV99" s="125">
        <v>0</v>
      </c>
      <c r="CW99" s="107"/>
      <c r="CX99" s="107"/>
      <c r="CY99" s="107"/>
      <c r="CZ99" s="123"/>
    </row>
    <row r="100" spans="1:104" s="43" customFormat="1" ht="12.75" x14ac:dyDescent="0.2">
      <c r="A100" s="103">
        <v>91</v>
      </c>
      <c r="B100" s="104">
        <v>91</v>
      </c>
      <c r="C100" s="105" t="s">
        <v>184</v>
      </c>
      <c r="D100" s="106">
        <f t="shared" si="41"/>
        <v>6</v>
      </c>
      <c r="E100" s="107">
        <f t="shared" si="28"/>
        <v>156012</v>
      </c>
      <c r="F100" s="107">
        <f t="shared" si="42"/>
        <v>0</v>
      </c>
      <c r="G100" s="107">
        <f t="shared" si="29"/>
        <v>5359</v>
      </c>
      <c r="H100" s="108">
        <f t="shared" si="43"/>
        <v>161371</v>
      </c>
      <c r="I100" s="109"/>
      <c r="J100" s="110">
        <f t="shared" si="44"/>
        <v>-0.19831057344125186</v>
      </c>
      <c r="K100" s="107">
        <f t="shared" si="30"/>
        <v>-1.7789558237168822E-4</v>
      </c>
      <c r="L100" s="107">
        <f t="shared" si="45"/>
        <v>5359</v>
      </c>
      <c r="M100" s="108">
        <f t="shared" si="46"/>
        <v>5358.8016894265584</v>
      </c>
      <c r="N100" s="109"/>
      <c r="O100" s="111">
        <f t="shared" si="31"/>
        <v>156012.19831057344</v>
      </c>
      <c r="P100" s="109"/>
      <c r="Q100" s="110">
        <f t="shared" si="47"/>
        <v>0</v>
      </c>
      <c r="R100" s="107">
        <f t="shared" si="48"/>
        <v>-0.19831057344125186</v>
      </c>
      <c r="S100" s="107">
        <f t="shared" si="49"/>
        <v>5359</v>
      </c>
      <c r="T100" s="108">
        <f t="shared" si="50"/>
        <v>5358.8016894265584</v>
      </c>
      <c r="U100" s="109"/>
      <c r="V100" s="111">
        <f t="shared" si="51"/>
        <v>6473.7582800955079</v>
      </c>
      <c r="AA100" s="112">
        <v>91</v>
      </c>
      <c r="AB100" s="113">
        <v>6</v>
      </c>
      <c r="AC100" s="113">
        <v>0</v>
      </c>
      <c r="AD100" s="113">
        <v>0</v>
      </c>
      <c r="AE100" s="114">
        <v>156012</v>
      </c>
      <c r="AF100" s="114">
        <v>0</v>
      </c>
      <c r="AG100" s="114">
        <v>0</v>
      </c>
      <c r="AH100" s="114">
        <v>156012</v>
      </c>
      <c r="AI100" s="114">
        <v>0</v>
      </c>
      <c r="AJ100" s="114">
        <v>5359</v>
      </c>
      <c r="AK100" s="114">
        <v>161371</v>
      </c>
      <c r="AL100" s="114">
        <v>0</v>
      </c>
      <c r="AM100" s="114">
        <v>0</v>
      </c>
      <c r="AN100" s="114">
        <v>0</v>
      </c>
      <c r="AO100" s="114">
        <v>0</v>
      </c>
      <c r="AP100" s="115">
        <v>161371</v>
      </c>
      <c r="AR100" s="112">
        <v>91</v>
      </c>
      <c r="AS100" s="113">
        <v>0</v>
      </c>
      <c r="AT100" s="114">
        <v>0</v>
      </c>
      <c r="AU100" s="114">
        <v>0</v>
      </c>
      <c r="AV100" s="114">
        <v>0</v>
      </c>
      <c r="AW100" s="115">
        <v>0</v>
      </c>
      <c r="AY100" s="177"/>
      <c r="BA100" s="116">
        <v>91</v>
      </c>
      <c r="BB100" s="117">
        <v>91</v>
      </c>
      <c r="BC100" s="118" t="s">
        <v>184</v>
      </c>
      <c r="BD100" s="119">
        <f t="shared" si="32"/>
        <v>156012</v>
      </c>
      <c r="BE100" s="120">
        <v>163952</v>
      </c>
      <c r="BF100" s="43">
        <f t="shared" si="52"/>
        <v>0</v>
      </c>
      <c r="BG100" s="109">
        <v>0</v>
      </c>
      <c r="BH100" s="109">
        <v>1115</v>
      </c>
      <c r="BI100" s="109">
        <v>0</v>
      </c>
      <c r="BJ100" s="109">
        <v>0</v>
      </c>
      <c r="BK100" s="109">
        <v>0</v>
      </c>
      <c r="BL100" s="109">
        <f t="shared" si="53"/>
        <v>-0.24171990449235636</v>
      </c>
      <c r="BM100" s="120">
        <f t="shared" si="54"/>
        <v>1114.7582800955076</v>
      </c>
      <c r="BN100" s="122">
        <f t="shared" si="55"/>
        <v>-0.19831057344125186</v>
      </c>
      <c r="BZ100" s="109"/>
      <c r="CA100" s="112">
        <v>91</v>
      </c>
      <c r="CB100" s="105" t="s">
        <v>184</v>
      </c>
      <c r="CC100" s="107">
        <v>0</v>
      </c>
      <c r="CD100" s="107">
        <v>0</v>
      </c>
      <c r="CE100" s="107">
        <v>0</v>
      </c>
      <c r="CF100" s="107">
        <v>0</v>
      </c>
      <c r="CG100" s="123">
        <f t="shared" si="33"/>
        <v>0</v>
      </c>
      <c r="CH100" s="107">
        <v>0</v>
      </c>
      <c r="CI100" s="107">
        <v>0</v>
      </c>
      <c r="CJ100" s="107">
        <v>0</v>
      </c>
      <c r="CK100" s="123">
        <f t="shared" si="34"/>
        <v>0</v>
      </c>
      <c r="CL100" s="124">
        <f t="shared" si="35"/>
        <v>0</v>
      </c>
      <c r="CM100" s="109"/>
      <c r="CN100" s="124">
        <f t="shared" si="36"/>
        <v>0</v>
      </c>
      <c r="CO100" s="109"/>
      <c r="CP100" s="110">
        <f t="shared" si="37"/>
        <v>0</v>
      </c>
      <c r="CQ100" s="107">
        <f t="shared" si="38"/>
        <v>0</v>
      </c>
      <c r="CR100" s="107">
        <f t="shared" si="39"/>
        <v>0</v>
      </c>
      <c r="CS100" s="123">
        <v>-0.24171990449235636</v>
      </c>
      <c r="CT100" s="124">
        <f t="shared" si="40"/>
        <v>-0.24171990449235636</v>
      </c>
      <c r="CU100" s="109"/>
      <c r="CV100" s="125">
        <v>0</v>
      </c>
      <c r="CW100" s="107"/>
      <c r="CX100" s="107"/>
      <c r="CY100" s="107"/>
      <c r="CZ100" s="123"/>
    </row>
    <row r="101" spans="1:104" s="43" customFormat="1" ht="12.75" x14ac:dyDescent="0.2">
      <c r="A101" s="103">
        <v>92</v>
      </c>
      <c r="B101" s="104">
        <v>92</v>
      </c>
      <c r="C101" s="105" t="s">
        <v>185</v>
      </c>
      <c r="D101" s="106">
        <f t="shared" si="41"/>
        <v>0</v>
      </c>
      <c r="E101" s="107">
        <f t="shared" si="28"/>
        <v>0</v>
      </c>
      <c r="F101" s="107">
        <f t="shared" si="42"/>
        <v>0</v>
      </c>
      <c r="G101" s="107">
        <f t="shared" si="29"/>
        <v>0</v>
      </c>
      <c r="H101" s="108">
        <f t="shared" si="43"/>
        <v>0</v>
      </c>
      <c r="I101" s="109"/>
      <c r="J101" s="110">
        <f t="shared" si="44"/>
        <v>0</v>
      </c>
      <c r="K101" s="107" t="str">
        <f t="shared" si="30"/>
        <v/>
      </c>
      <c r="L101" s="107">
        <f t="shared" si="45"/>
        <v>0</v>
      </c>
      <c r="M101" s="108">
        <f t="shared" si="46"/>
        <v>0</v>
      </c>
      <c r="N101" s="109"/>
      <c r="O101" s="111">
        <f t="shared" si="31"/>
        <v>0</v>
      </c>
      <c r="P101" s="109"/>
      <c r="Q101" s="110">
        <f t="shared" si="47"/>
        <v>0</v>
      </c>
      <c r="R101" s="107">
        <f t="shared" si="48"/>
        <v>0</v>
      </c>
      <c r="S101" s="107">
        <f t="shared" si="49"/>
        <v>0</v>
      </c>
      <c r="T101" s="108">
        <f t="shared" si="50"/>
        <v>0</v>
      </c>
      <c r="U101" s="109"/>
      <c r="V101" s="111">
        <f t="shared" si="51"/>
        <v>0</v>
      </c>
      <c r="AA101" s="112">
        <v>92</v>
      </c>
      <c r="AB101" s="113"/>
      <c r="AC101" s="113"/>
      <c r="AD101" s="113"/>
      <c r="AE101" s="114"/>
      <c r="AF101" s="114"/>
      <c r="AG101" s="114"/>
      <c r="AH101" s="114"/>
      <c r="AI101" s="114"/>
      <c r="AJ101" s="114"/>
      <c r="AK101" s="114"/>
      <c r="AL101" s="114"/>
      <c r="AM101" s="114"/>
      <c r="AN101" s="114"/>
      <c r="AO101" s="114"/>
      <c r="AP101" s="115"/>
      <c r="AR101" s="112">
        <v>92</v>
      </c>
      <c r="AS101" s="113"/>
      <c r="AT101" s="114"/>
      <c r="AU101" s="114"/>
      <c r="AV101" s="114"/>
      <c r="AW101" s="115"/>
      <c r="AY101" s="177"/>
      <c r="BA101" s="116">
        <v>92</v>
      </c>
      <c r="BB101" s="117">
        <v>92</v>
      </c>
      <c r="BC101" s="118" t="s">
        <v>185</v>
      </c>
      <c r="BD101" s="119">
        <f t="shared" si="32"/>
        <v>0</v>
      </c>
      <c r="BE101" s="120">
        <v>0</v>
      </c>
      <c r="BF101" s="43">
        <f t="shared" si="52"/>
        <v>0</v>
      </c>
      <c r="BG101" s="109">
        <v>0</v>
      </c>
      <c r="BH101" s="109">
        <v>0</v>
      </c>
      <c r="BI101" s="109">
        <v>0</v>
      </c>
      <c r="BJ101" s="109">
        <v>0</v>
      </c>
      <c r="BK101" s="109">
        <v>0</v>
      </c>
      <c r="BL101" s="109">
        <f t="shared" si="53"/>
        <v>0</v>
      </c>
      <c r="BM101" s="120">
        <f t="shared" si="54"/>
        <v>0</v>
      </c>
      <c r="BN101" s="122">
        <f t="shared" si="55"/>
        <v>0</v>
      </c>
      <c r="BZ101" s="109"/>
      <c r="CA101" s="112">
        <v>92</v>
      </c>
      <c r="CB101" s="105" t="s">
        <v>185</v>
      </c>
      <c r="CC101" s="107">
        <v>0</v>
      </c>
      <c r="CD101" s="107">
        <v>0</v>
      </c>
      <c r="CE101" s="107">
        <v>0</v>
      </c>
      <c r="CF101" s="107">
        <v>0</v>
      </c>
      <c r="CG101" s="123">
        <f t="shared" si="33"/>
        <v>0</v>
      </c>
      <c r="CH101" s="107">
        <v>0</v>
      </c>
      <c r="CI101" s="107">
        <v>0</v>
      </c>
      <c r="CJ101" s="107">
        <v>0</v>
      </c>
      <c r="CK101" s="123">
        <f t="shared" si="34"/>
        <v>0</v>
      </c>
      <c r="CL101" s="124">
        <f t="shared" si="35"/>
        <v>0</v>
      </c>
      <c r="CM101" s="109"/>
      <c r="CN101" s="124">
        <f t="shared" si="36"/>
        <v>0</v>
      </c>
      <c r="CO101" s="109"/>
      <c r="CP101" s="110">
        <f t="shared" si="37"/>
        <v>0</v>
      </c>
      <c r="CQ101" s="107">
        <f t="shared" si="38"/>
        <v>0</v>
      </c>
      <c r="CR101" s="107">
        <f t="shared" si="39"/>
        <v>0</v>
      </c>
      <c r="CS101" s="123">
        <v>0</v>
      </c>
      <c r="CT101" s="124">
        <f t="shared" si="40"/>
        <v>0</v>
      </c>
      <c r="CU101" s="109"/>
      <c r="CV101" s="125">
        <v>0</v>
      </c>
      <c r="CW101" s="107"/>
      <c r="CX101" s="107"/>
      <c r="CY101" s="107"/>
      <c r="CZ101" s="123"/>
    </row>
    <row r="102" spans="1:104" s="43" customFormat="1" ht="12.75" x14ac:dyDescent="0.2">
      <c r="A102" s="103">
        <v>93</v>
      </c>
      <c r="B102" s="104">
        <v>93</v>
      </c>
      <c r="C102" s="105" t="s">
        <v>186</v>
      </c>
      <c r="D102" s="106">
        <f t="shared" si="41"/>
        <v>742.68999999999971</v>
      </c>
      <c r="E102" s="107">
        <f t="shared" si="28"/>
        <v>9045094</v>
      </c>
      <c r="F102" s="107">
        <f t="shared" si="42"/>
        <v>0</v>
      </c>
      <c r="G102" s="107">
        <f t="shared" si="29"/>
        <v>655508</v>
      </c>
      <c r="H102" s="108">
        <f t="shared" si="43"/>
        <v>9700602</v>
      </c>
      <c r="I102" s="109"/>
      <c r="J102" s="110">
        <f t="shared" si="44"/>
        <v>533975.96036460518</v>
      </c>
      <c r="K102" s="107">
        <f t="shared" si="30"/>
        <v>0.34618896081720169</v>
      </c>
      <c r="L102" s="107">
        <f t="shared" si="45"/>
        <v>655508</v>
      </c>
      <c r="M102" s="108">
        <f t="shared" si="46"/>
        <v>1189483.9603646053</v>
      </c>
      <c r="N102" s="109"/>
      <c r="O102" s="111">
        <f t="shared" si="31"/>
        <v>8511118.0396353938</v>
      </c>
      <c r="P102" s="109"/>
      <c r="Q102" s="110">
        <f t="shared" si="47"/>
        <v>35261</v>
      </c>
      <c r="R102" s="107">
        <f t="shared" si="48"/>
        <v>533975.96036460518</v>
      </c>
      <c r="S102" s="107">
        <f t="shared" si="49"/>
        <v>657247</v>
      </c>
      <c r="T102" s="108">
        <f t="shared" si="50"/>
        <v>1224744.9603646053</v>
      </c>
      <c r="U102" s="109"/>
      <c r="V102" s="111">
        <f t="shared" si="51"/>
        <v>2233209.75</v>
      </c>
      <c r="AA102" s="112">
        <v>93</v>
      </c>
      <c r="AB102" s="113">
        <v>742.68999999999971</v>
      </c>
      <c r="AC102" s="113">
        <v>1.8357143370850608</v>
      </c>
      <c r="AD102" s="113">
        <v>0</v>
      </c>
      <c r="AE102" s="114">
        <v>9033015</v>
      </c>
      <c r="AF102" s="114">
        <v>0</v>
      </c>
      <c r="AG102" s="114">
        <v>0</v>
      </c>
      <c r="AH102" s="114">
        <v>9033015</v>
      </c>
      <c r="AI102" s="114">
        <v>0</v>
      </c>
      <c r="AJ102" s="114">
        <v>654318</v>
      </c>
      <c r="AK102" s="114">
        <v>9687333</v>
      </c>
      <c r="AL102" s="114">
        <v>99322</v>
      </c>
      <c r="AM102" s="114">
        <v>0</v>
      </c>
      <c r="AN102" s="114">
        <v>7114</v>
      </c>
      <c r="AO102" s="114">
        <v>106436</v>
      </c>
      <c r="AP102" s="115">
        <v>9793769</v>
      </c>
      <c r="AR102" s="112">
        <v>93</v>
      </c>
      <c r="AS102" s="113">
        <v>0</v>
      </c>
      <c r="AT102" s="114">
        <v>0</v>
      </c>
      <c r="AU102" s="114">
        <v>0</v>
      </c>
      <c r="AV102" s="114">
        <v>0</v>
      </c>
      <c r="AW102" s="115">
        <v>0</v>
      </c>
      <c r="AY102" s="177"/>
      <c r="BA102" s="116">
        <v>93</v>
      </c>
      <c r="BB102" s="117">
        <v>93</v>
      </c>
      <c r="BC102" s="118" t="s">
        <v>186</v>
      </c>
      <c r="BD102" s="119">
        <f t="shared" si="32"/>
        <v>9045094</v>
      </c>
      <c r="BE102" s="120">
        <v>8394233</v>
      </c>
      <c r="BF102" s="43">
        <f t="shared" si="52"/>
        <v>650861</v>
      </c>
      <c r="BG102" s="109">
        <v>89378.5</v>
      </c>
      <c r="BH102" s="109">
        <v>475610</v>
      </c>
      <c r="BI102" s="109">
        <v>86349.5</v>
      </c>
      <c r="BJ102" s="109">
        <v>118726</v>
      </c>
      <c r="BK102" s="109">
        <v>121515.75</v>
      </c>
      <c r="BL102" s="109">
        <f t="shared" si="53"/>
        <v>0</v>
      </c>
      <c r="BM102" s="120">
        <f t="shared" si="54"/>
        <v>1542440.75</v>
      </c>
      <c r="BN102" s="122">
        <f t="shared" si="55"/>
        <v>533975.96036460518</v>
      </c>
      <c r="BZ102" s="109"/>
      <c r="CA102" s="112">
        <v>93</v>
      </c>
      <c r="CB102" s="105" t="s">
        <v>186</v>
      </c>
      <c r="CC102" s="107">
        <v>-6.9800000000001319</v>
      </c>
      <c r="CD102" s="107">
        <v>12079</v>
      </c>
      <c r="CE102" s="107">
        <v>0</v>
      </c>
      <c r="CF102" s="107">
        <v>1190</v>
      </c>
      <c r="CG102" s="123">
        <f t="shared" si="33"/>
        <v>13269</v>
      </c>
      <c r="CH102" s="107">
        <v>-65800</v>
      </c>
      <c r="CI102" s="107">
        <v>0</v>
      </c>
      <c r="CJ102" s="107">
        <v>-5375</v>
      </c>
      <c r="CK102" s="123">
        <f t="shared" si="34"/>
        <v>-71175</v>
      </c>
      <c r="CL102" s="126">
        <f t="shared" si="35"/>
        <v>-57906</v>
      </c>
      <c r="CM102" s="109"/>
      <c r="CN102" s="126">
        <f t="shared" si="36"/>
        <v>-4185</v>
      </c>
      <c r="CO102" s="109"/>
      <c r="CP102" s="110">
        <f t="shared" si="37"/>
        <v>650861</v>
      </c>
      <c r="CQ102" s="107">
        <f t="shared" si="38"/>
        <v>638782</v>
      </c>
      <c r="CR102" s="107">
        <f t="shared" si="39"/>
        <v>12079</v>
      </c>
      <c r="CS102" s="123">
        <v>9170.914823085739</v>
      </c>
      <c r="CT102" s="124">
        <f t="shared" si="40"/>
        <v>0</v>
      </c>
      <c r="CU102" s="109"/>
      <c r="CV102" s="125">
        <v>-6.1198188782839864</v>
      </c>
      <c r="CW102" s="107"/>
      <c r="CX102" s="107"/>
      <c r="CY102" s="107"/>
      <c r="CZ102" s="123"/>
    </row>
    <row r="103" spans="1:104" s="43" customFormat="1" ht="12.75" x14ac:dyDescent="0.2">
      <c r="A103" s="103">
        <v>94</v>
      </c>
      <c r="B103" s="104">
        <v>94</v>
      </c>
      <c r="C103" s="105" t="s">
        <v>187</v>
      </c>
      <c r="D103" s="106">
        <f t="shared" si="41"/>
        <v>1</v>
      </c>
      <c r="E103" s="107">
        <f t="shared" si="28"/>
        <v>13803</v>
      </c>
      <c r="F103" s="107">
        <f t="shared" si="42"/>
        <v>0</v>
      </c>
      <c r="G103" s="107">
        <f t="shared" si="29"/>
        <v>885</v>
      </c>
      <c r="H103" s="108">
        <f t="shared" si="43"/>
        <v>14688</v>
      </c>
      <c r="I103" s="109"/>
      <c r="J103" s="110">
        <f t="shared" si="44"/>
        <v>2338.8599382786829</v>
      </c>
      <c r="K103" s="107">
        <f t="shared" si="30"/>
        <v>0.23568720232719803</v>
      </c>
      <c r="L103" s="107">
        <f t="shared" si="45"/>
        <v>885</v>
      </c>
      <c r="M103" s="108">
        <f t="shared" si="46"/>
        <v>3223.8599382786829</v>
      </c>
      <c r="N103" s="109"/>
      <c r="O103" s="111">
        <f t="shared" si="31"/>
        <v>11464.140061721317</v>
      </c>
      <c r="P103" s="109"/>
      <c r="Q103" s="110">
        <f t="shared" si="47"/>
        <v>0</v>
      </c>
      <c r="R103" s="107">
        <f t="shared" si="48"/>
        <v>2338.8599382786829</v>
      </c>
      <c r="S103" s="107">
        <f t="shared" si="49"/>
        <v>885</v>
      </c>
      <c r="T103" s="108">
        <f t="shared" si="50"/>
        <v>3223.8599382786829</v>
      </c>
      <c r="U103" s="109"/>
      <c r="V103" s="111">
        <f t="shared" si="51"/>
        <v>10808.576312945954</v>
      </c>
      <c r="AA103" s="112">
        <v>94</v>
      </c>
      <c r="AB103" s="113">
        <v>1</v>
      </c>
      <c r="AC103" s="113">
        <v>9.0683879179071173E-3</v>
      </c>
      <c r="AD103" s="113">
        <v>0</v>
      </c>
      <c r="AE103" s="114">
        <v>13803</v>
      </c>
      <c r="AF103" s="114">
        <v>0</v>
      </c>
      <c r="AG103" s="114">
        <v>0</v>
      </c>
      <c r="AH103" s="114">
        <v>13803</v>
      </c>
      <c r="AI103" s="114">
        <v>0</v>
      </c>
      <c r="AJ103" s="114">
        <v>885</v>
      </c>
      <c r="AK103" s="114">
        <v>14688</v>
      </c>
      <c r="AL103" s="114">
        <v>0</v>
      </c>
      <c r="AM103" s="114">
        <v>0</v>
      </c>
      <c r="AN103" s="114">
        <v>0</v>
      </c>
      <c r="AO103" s="114">
        <v>0</v>
      </c>
      <c r="AP103" s="115">
        <v>14688</v>
      </c>
      <c r="AR103" s="112">
        <v>94</v>
      </c>
      <c r="AS103" s="113">
        <v>0</v>
      </c>
      <c r="AT103" s="114">
        <v>0</v>
      </c>
      <c r="AU103" s="114">
        <v>0</v>
      </c>
      <c r="AV103" s="114">
        <v>0</v>
      </c>
      <c r="AW103" s="115">
        <v>0</v>
      </c>
      <c r="AY103" s="177"/>
      <c r="BA103" s="116">
        <v>94</v>
      </c>
      <c r="BB103" s="117">
        <v>94</v>
      </c>
      <c r="BC103" s="118" t="s">
        <v>187</v>
      </c>
      <c r="BD103" s="119">
        <f t="shared" si="32"/>
        <v>13803</v>
      </c>
      <c r="BE103" s="120">
        <v>10952</v>
      </c>
      <c r="BF103" s="43">
        <f t="shared" si="52"/>
        <v>2851</v>
      </c>
      <c r="BG103" s="109">
        <v>0</v>
      </c>
      <c r="BH103" s="109">
        <v>801</v>
      </c>
      <c r="BI103" s="109">
        <v>0</v>
      </c>
      <c r="BJ103" s="109">
        <v>0</v>
      </c>
      <c r="BK103" s="109">
        <v>6271.75</v>
      </c>
      <c r="BL103" s="109">
        <f t="shared" si="53"/>
        <v>-0.17368705404653184</v>
      </c>
      <c r="BM103" s="120">
        <f t="shared" si="54"/>
        <v>9923.5763129459538</v>
      </c>
      <c r="BN103" s="122">
        <f t="shared" si="55"/>
        <v>2338.8599382786829</v>
      </c>
      <c r="BZ103" s="109"/>
      <c r="CA103" s="112">
        <v>94</v>
      </c>
      <c r="CB103" s="105" t="s">
        <v>187</v>
      </c>
      <c r="CC103" s="107">
        <v>0</v>
      </c>
      <c r="CD103" s="107">
        <v>0</v>
      </c>
      <c r="CE103" s="107">
        <v>0</v>
      </c>
      <c r="CF103" s="107">
        <v>0</v>
      </c>
      <c r="CG103" s="123">
        <f t="shared" si="33"/>
        <v>0</v>
      </c>
      <c r="CH103" s="107">
        <v>0</v>
      </c>
      <c r="CI103" s="107">
        <v>0</v>
      </c>
      <c r="CJ103" s="107">
        <v>0</v>
      </c>
      <c r="CK103" s="123">
        <f t="shared" si="34"/>
        <v>0</v>
      </c>
      <c r="CL103" s="124">
        <f t="shared" si="35"/>
        <v>0</v>
      </c>
      <c r="CM103" s="109"/>
      <c r="CN103" s="124">
        <f t="shared" si="36"/>
        <v>0</v>
      </c>
      <c r="CO103" s="109"/>
      <c r="CP103" s="110">
        <f t="shared" si="37"/>
        <v>2851</v>
      </c>
      <c r="CQ103" s="107">
        <f t="shared" si="38"/>
        <v>2851</v>
      </c>
      <c r="CR103" s="107">
        <f t="shared" si="39"/>
        <v>0</v>
      </c>
      <c r="CS103" s="123">
        <v>-0.17368705404653184</v>
      </c>
      <c r="CT103" s="124">
        <f t="shared" si="40"/>
        <v>-0.17368705404653184</v>
      </c>
      <c r="CU103" s="109"/>
      <c r="CV103" s="125">
        <v>0</v>
      </c>
      <c r="CW103" s="107"/>
      <c r="CX103" s="107"/>
      <c r="CY103" s="107"/>
      <c r="CZ103" s="123"/>
    </row>
    <row r="104" spans="1:104" s="43" customFormat="1" ht="12.75" x14ac:dyDescent="0.2">
      <c r="A104" s="103">
        <v>95</v>
      </c>
      <c r="B104" s="104">
        <v>95</v>
      </c>
      <c r="C104" s="105" t="s">
        <v>188</v>
      </c>
      <c r="D104" s="106">
        <f t="shared" si="41"/>
        <v>1676.4799999999991</v>
      </c>
      <c r="E104" s="107">
        <f t="shared" si="28"/>
        <v>18744556</v>
      </c>
      <c r="F104" s="107">
        <f t="shared" si="42"/>
        <v>0</v>
      </c>
      <c r="G104" s="107">
        <f t="shared" si="29"/>
        <v>1485593</v>
      </c>
      <c r="H104" s="108">
        <f t="shared" si="43"/>
        <v>20230149</v>
      </c>
      <c r="I104" s="109"/>
      <c r="J104" s="110">
        <f t="shared" si="44"/>
        <v>1708900.3775532797</v>
      </c>
      <c r="K104" s="107">
        <f t="shared" si="30"/>
        <v>0.38188564350153859</v>
      </c>
      <c r="L104" s="107">
        <f t="shared" si="45"/>
        <v>1485593</v>
      </c>
      <c r="M104" s="108">
        <f t="shared" si="46"/>
        <v>3194493.3775532795</v>
      </c>
      <c r="N104" s="109"/>
      <c r="O104" s="111">
        <f t="shared" si="31"/>
        <v>17035655.62244672</v>
      </c>
      <c r="P104" s="109"/>
      <c r="Q104" s="110">
        <f t="shared" si="47"/>
        <v>158402</v>
      </c>
      <c r="R104" s="107">
        <f t="shared" si="48"/>
        <v>1708900.3775532797</v>
      </c>
      <c r="S104" s="107">
        <f t="shared" si="49"/>
        <v>1497059</v>
      </c>
      <c r="T104" s="108">
        <f t="shared" si="50"/>
        <v>3352895.3775532795</v>
      </c>
      <c r="U104" s="109"/>
      <c r="V104" s="111">
        <f t="shared" si="51"/>
        <v>6118895.8155536875</v>
      </c>
      <c r="AA104" s="112">
        <v>95</v>
      </c>
      <c r="AB104" s="113">
        <v>1676.4799999999991</v>
      </c>
      <c r="AC104" s="113">
        <v>4.2848716456996991E-2</v>
      </c>
      <c r="AD104" s="113">
        <v>0</v>
      </c>
      <c r="AE104" s="114">
        <v>18744556</v>
      </c>
      <c r="AF104" s="114">
        <v>0</v>
      </c>
      <c r="AG104" s="114">
        <v>0</v>
      </c>
      <c r="AH104" s="114">
        <v>18744556</v>
      </c>
      <c r="AI104" s="114">
        <v>0</v>
      </c>
      <c r="AJ104" s="114">
        <v>1485593</v>
      </c>
      <c r="AK104" s="114">
        <v>20230149</v>
      </c>
      <c r="AL104" s="114">
        <v>146936</v>
      </c>
      <c r="AM104" s="114">
        <v>0</v>
      </c>
      <c r="AN104" s="114">
        <v>11466</v>
      </c>
      <c r="AO104" s="114">
        <v>158402</v>
      </c>
      <c r="AP104" s="115">
        <v>20388551</v>
      </c>
      <c r="AR104" s="112">
        <v>95</v>
      </c>
      <c r="AS104" s="113">
        <v>0</v>
      </c>
      <c r="AT104" s="114">
        <v>0</v>
      </c>
      <c r="AU104" s="114">
        <v>0</v>
      </c>
      <c r="AV104" s="114">
        <v>0</v>
      </c>
      <c r="AW104" s="115">
        <v>0</v>
      </c>
      <c r="AY104" s="177"/>
      <c r="BA104" s="116">
        <v>95</v>
      </c>
      <c r="BB104" s="117">
        <v>95</v>
      </c>
      <c r="BC104" s="118" t="s">
        <v>188</v>
      </c>
      <c r="BD104" s="119">
        <f t="shared" si="32"/>
        <v>18744556</v>
      </c>
      <c r="BE104" s="120">
        <v>16670848</v>
      </c>
      <c r="BF104" s="43">
        <f t="shared" si="52"/>
        <v>2073708</v>
      </c>
      <c r="BG104" s="109">
        <v>658990</v>
      </c>
      <c r="BH104" s="109">
        <v>491474</v>
      </c>
      <c r="BI104" s="109">
        <v>629575</v>
      </c>
      <c r="BJ104" s="109">
        <v>487964.5</v>
      </c>
      <c r="BK104" s="109">
        <v>123926</v>
      </c>
      <c r="BL104" s="109">
        <f t="shared" si="53"/>
        <v>9263.31555368728</v>
      </c>
      <c r="BM104" s="120">
        <f t="shared" si="54"/>
        <v>4474900.8155536875</v>
      </c>
      <c r="BN104" s="122">
        <f t="shared" si="55"/>
        <v>1708900.3775532797</v>
      </c>
      <c r="BZ104" s="109"/>
      <c r="CA104" s="112">
        <v>95</v>
      </c>
      <c r="CB104" s="105" t="s">
        <v>188</v>
      </c>
      <c r="CC104" s="107">
        <v>0</v>
      </c>
      <c r="CD104" s="107">
        <v>0</v>
      </c>
      <c r="CE104" s="107">
        <v>0</v>
      </c>
      <c r="CF104" s="107">
        <v>0</v>
      </c>
      <c r="CG104" s="123">
        <f t="shared" si="33"/>
        <v>0</v>
      </c>
      <c r="CH104" s="107">
        <v>0</v>
      </c>
      <c r="CI104" s="107">
        <v>0</v>
      </c>
      <c r="CJ104" s="107">
        <v>0</v>
      </c>
      <c r="CK104" s="123">
        <f t="shared" si="34"/>
        <v>0</v>
      </c>
      <c r="CL104" s="124">
        <f t="shared" si="35"/>
        <v>0</v>
      </c>
      <c r="CM104" s="109"/>
      <c r="CN104" s="124">
        <f t="shared" si="36"/>
        <v>0</v>
      </c>
      <c r="CO104" s="109"/>
      <c r="CP104" s="110">
        <f t="shared" si="37"/>
        <v>2073708</v>
      </c>
      <c r="CQ104" s="107">
        <f t="shared" si="38"/>
        <v>2073708</v>
      </c>
      <c r="CR104" s="107">
        <f t="shared" si="39"/>
        <v>0</v>
      </c>
      <c r="CS104" s="123">
        <v>9263.31555368728</v>
      </c>
      <c r="CT104" s="124">
        <f t="shared" si="40"/>
        <v>9263.31555368728</v>
      </c>
      <c r="CU104" s="109"/>
      <c r="CV104" s="125">
        <v>0</v>
      </c>
      <c r="CW104" s="107"/>
      <c r="CX104" s="107"/>
      <c r="CY104" s="107"/>
      <c r="CZ104" s="123"/>
    </row>
    <row r="105" spans="1:104" s="43" customFormat="1" ht="12.75" x14ac:dyDescent="0.2">
      <c r="A105" s="103">
        <v>96</v>
      </c>
      <c r="B105" s="104">
        <v>96</v>
      </c>
      <c r="C105" s="105" t="s">
        <v>189</v>
      </c>
      <c r="D105" s="106">
        <f t="shared" si="41"/>
        <v>92.1</v>
      </c>
      <c r="E105" s="107">
        <f t="shared" si="28"/>
        <v>1516613</v>
      </c>
      <c r="F105" s="107">
        <f t="shared" si="42"/>
        <v>0</v>
      </c>
      <c r="G105" s="107">
        <f t="shared" si="29"/>
        <v>79491</v>
      </c>
      <c r="H105" s="108">
        <f t="shared" si="43"/>
        <v>1596104</v>
      </c>
      <c r="I105" s="109"/>
      <c r="J105" s="110">
        <f t="shared" si="44"/>
        <v>292430.02217245148</v>
      </c>
      <c r="K105" s="107">
        <f t="shared" si="30"/>
        <v>0.6802114841424558</v>
      </c>
      <c r="L105" s="107">
        <f t="shared" si="45"/>
        <v>79491</v>
      </c>
      <c r="M105" s="108">
        <f t="shared" si="46"/>
        <v>371921.02217245148</v>
      </c>
      <c r="N105" s="109"/>
      <c r="O105" s="111">
        <f t="shared" si="31"/>
        <v>1224182.9778275485</v>
      </c>
      <c r="P105" s="109"/>
      <c r="Q105" s="110">
        <f t="shared" si="47"/>
        <v>53898</v>
      </c>
      <c r="R105" s="107">
        <f t="shared" si="48"/>
        <v>292430.02217245148</v>
      </c>
      <c r="S105" s="107">
        <f t="shared" si="49"/>
        <v>82170</v>
      </c>
      <c r="T105" s="108">
        <f t="shared" si="50"/>
        <v>425819.02217245148</v>
      </c>
      <c r="U105" s="109"/>
      <c r="V105" s="111">
        <f t="shared" si="51"/>
        <v>563299.4454861104</v>
      </c>
      <c r="AA105" s="112">
        <v>96</v>
      </c>
      <c r="AB105" s="113">
        <v>92.1</v>
      </c>
      <c r="AC105" s="113">
        <v>0.10403136460564001</v>
      </c>
      <c r="AD105" s="113">
        <v>0</v>
      </c>
      <c r="AE105" s="114">
        <v>1516613</v>
      </c>
      <c r="AF105" s="114">
        <v>0</v>
      </c>
      <c r="AG105" s="114">
        <v>0</v>
      </c>
      <c r="AH105" s="114">
        <v>1516613</v>
      </c>
      <c r="AI105" s="114">
        <v>0</v>
      </c>
      <c r="AJ105" s="114">
        <v>79491</v>
      </c>
      <c r="AK105" s="114">
        <v>1596104</v>
      </c>
      <c r="AL105" s="114">
        <v>51219</v>
      </c>
      <c r="AM105" s="114">
        <v>0</v>
      </c>
      <c r="AN105" s="114">
        <v>2679</v>
      </c>
      <c r="AO105" s="114">
        <v>53898</v>
      </c>
      <c r="AP105" s="115">
        <v>1650002</v>
      </c>
      <c r="AR105" s="112">
        <v>96</v>
      </c>
      <c r="AS105" s="113">
        <v>0</v>
      </c>
      <c r="AT105" s="114">
        <v>0</v>
      </c>
      <c r="AU105" s="114">
        <v>0</v>
      </c>
      <c r="AV105" s="114">
        <v>0</v>
      </c>
      <c r="AW105" s="115">
        <v>0</v>
      </c>
      <c r="AY105" s="177"/>
      <c r="BA105" s="116">
        <v>96</v>
      </c>
      <c r="BB105" s="117">
        <v>96</v>
      </c>
      <c r="BC105" s="118" t="s">
        <v>189</v>
      </c>
      <c r="BD105" s="119">
        <f t="shared" si="32"/>
        <v>1516613</v>
      </c>
      <c r="BE105" s="120">
        <v>1160595</v>
      </c>
      <c r="BF105" s="43">
        <f t="shared" si="52"/>
        <v>356018</v>
      </c>
      <c r="BG105" s="109">
        <v>30454.75</v>
      </c>
      <c r="BH105" s="109">
        <v>43014</v>
      </c>
      <c r="BI105" s="109">
        <v>0</v>
      </c>
      <c r="BJ105" s="109">
        <v>0</v>
      </c>
      <c r="BK105" s="109">
        <v>0</v>
      </c>
      <c r="BL105" s="109">
        <f t="shared" si="53"/>
        <v>423.69548611038772</v>
      </c>
      <c r="BM105" s="120">
        <f t="shared" si="54"/>
        <v>429910.4454861104</v>
      </c>
      <c r="BN105" s="122">
        <f t="shared" si="55"/>
        <v>292430.02217245148</v>
      </c>
      <c r="BZ105" s="109"/>
      <c r="CA105" s="112">
        <v>96</v>
      </c>
      <c r="CB105" s="105" t="s">
        <v>189</v>
      </c>
      <c r="CC105" s="107">
        <v>0</v>
      </c>
      <c r="CD105" s="107">
        <v>0</v>
      </c>
      <c r="CE105" s="107">
        <v>0</v>
      </c>
      <c r="CF105" s="107">
        <v>0</v>
      </c>
      <c r="CG105" s="123">
        <f t="shared" si="33"/>
        <v>0</v>
      </c>
      <c r="CH105" s="107">
        <v>0</v>
      </c>
      <c r="CI105" s="107">
        <v>0</v>
      </c>
      <c r="CJ105" s="107">
        <v>0</v>
      </c>
      <c r="CK105" s="123">
        <f t="shared" si="34"/>
        <v>0</v>
      </c>
      <c r="CL105" s="124">
        <f t="shared" si="35"/>
        <v>0</v>
      </c>
      <c r="CM105" s="109"/>
      <c r="CN105" s="124">
        <f t="shared" si="36"/>
        <v>0</v>
      </c>
      <c r="CO105" s="109"/>
      <c r="CP105" s="110">
        <f t="shared" si="37"/>
        <v>356018</v>
      </c>
      <c r="CQ105" s="107">
        <f t="shared" si="38"/>
        <v>356018</v>
      </c>
      <c r="CR105" s="107">
        <f t="shared" si="39"/>
        <v>0</v>
      </c>
      <c r="CS105" s="123">
        <v>423.69548611038772</v>
      </c>
      <c r="CT105" s="124">
        <f t="shared" si="40"/>
        <v>423.69548611038772</v>
      </c>
      <c r="CU105" s="109"/>
      <c r="CV105" s="125">
        <v>0</v>
      </c>
      <c r="CW105" s="107"/>
      <c r="CX105" s="107"/>
      <c r="CY105" s="107"/>
      <c r="CZ105" s="123"/>
    </row>
    <row r="106" spans="1:104" s="43" customFormat="1" ht="12.75" x14ac:dyDescent="0.2">
      <c r="A106" s="103">
        <v>97</v>
      </c>
      <c r="B106" s="104">
        <v>97</v>
      </c>
      <c r="C106" s="105" t="s">
        <v>190</v>
      </c>
      <c r="D106" s="106">
        <f t="shared" si="41"/>
        <v>206.82</v>
      </c>
      <c r="E106" s="107">
        <f t="shared" si="28"/>
        <v>2273713</v>
      </c>
      <c r="F106" s="107">
        <f t="shared" si="42"/>
        <v>0</v>
      </c>
      <c r="G106" s="107">
        <f t="shared" si="29"/>
        <v>175432</v>
      </c>
      <c r="H106" s="108">
        <f t="shared" si="43"/>
        <v>2449145</v>
      </c>
      <c r="I106" s="109"/>
      <c r="J106" s="110">
        <f t="shared" si="44"/>
        <v>111558.63289845054</v>
      </c>
      <c r="K106" s="107">
        <f t="shared" si="30"/>
        <v>0.51527026073824922</v>
      </c>
      <c r="L106" s="107">
        <f t="shared" si="45"/>
        <v>175432</v>
      </c>
      <c r="M106" s="108">
        <f t="shared" si="46"/>
        <v>286990.63289845054</v>
      </c>
      <c r="N106" s="109"/>
      <c r="O106" s="111">
        <f t="shared" si="31"/>
        <v>2162154.3671015496</v>
      </c>
      <c r="P106" s="109"/>
      <c r="Q106" s="110">
        <f t="shared" si="47"/>
        <v>129419</v>
      </c>
      <c r="R106" s="107">
        <f t="shared" si="48"/>
        <v>111558.63289845054</v>
      </c>
      <c r="S106" s="107">
        <f t="shared" si="49"/>
        <v>184702</v>
      </c>
      <c r="T106" s="108">
        <f t="shared" si="50"/>
        <v>416409.63289845054</v>
      </c>
      <c r="U106" s="109"/>
      <c r="V106" s="111">
        <f t="shared" si="51"/>
        <v>521356.08752167423</v>
      </c>
      <c r="AA106" s="112">
        <v>97</v>
      </c>
      <c r="AB106" s="113">
        <v>206.82</v>
      </c>
      <c r="AC106" s="113">
        <v>5.1147306794551749E-3</v>
      </c>
      <c r="AD106" s="113">
        <v>0</v>
      </c>
      <c r="AE106" s="114">
        <v>2273713</v>
      </c>
      <c r="AF106" s="114">
        <v>0</v>
      </c>
      <c r="AG106" s="114">
        <v>0</v>
      </c>
      <c r="AH106" s="114">
        <v>2273713</v>
      </c>
      <c r="AI106" s="114">
        <v>0</v>
      </c>
      <c r="AJ106" s="114">
        <v>175432</v>
      </c>
      <c r="AK106" s="114">
        <v>2449145</v>
      </c>
      <c r="AL106" s="114">
        <v>120149</v>
      </c>
      <c r="AM106" s="114">
        <v>0</v>
      </c>
      <c r="AN106" s="114">
        <v>9270</v>
      </c>
      <c r="AO106" s="114">
        <v>129419</v>
      </c>
      <c r="AP106" s="115">
        <v>2578564</v>
      </c>
      <c r="AR106" s="112">
        <v>97</v>
      </c>
      <c r="AS106" s="113">
        <v>0</v>
      </c>
      <c r="AT106" s="114">
        <v>0</v>
      </c>
      <c r="AU106" s="114">
        <v>0</v>
      </c>
      <c r="AV106" s="114">
        <v>0</v>
      </c>
      <c r="AW106" s="115">
        <v>0</v>
      </c>
      <c r="AY106" s="177"/>
      <c r="BA106" s="116">
        <v>97</v>
      </c>
      <c r="BB106" s="117">
        <v>97</v>
      </c>
      <c r="BC106" s="118" t="s">
        <v>190</v>
      </c>
      <c r="BD106" s="119">
        <f t="shared" si="32"/>
        <v>2273713</v>
      </c>
      <c r="BE106" s="120">
        <v>2138511</v>
      </c>
      <c r="BF106" s="43">
        <f t="shared" si="52"/>
        <v>135202</v>
      </c>
      <c r="BG106" s="109">
        <v>54989.75</v>
      </c>
      <c r="BH106" s="109">
        <v>25537</v>
      </c>
      <c r="BI106" s="109">
        <v>0</v>
      </c>
      <c r="BJ106" s="109">
        <v>0</v>
      </c>
      <c r="BK106" s="109">
        <v>0</v>
      </c>
      <c r="BL106" s="109">
        <f t="shared" si="53"/>
        <v>776.3375216742279</v>
      </c>
      <c r="BM106" s="120">
        <f t="shared" si="54"/>
        <v>216505.08752167423</v>
      </c>
      <c r="BN106" s="122">
        <f t="shared" si="55"/>
        <v>111558.63289845054</v>
      </c>
      <c r="BZ106" s="109"/>
      <c r="CA106" s="112">
        <v>97</v>
      </c>
      <c r="CB106" s="105" t="s">
        <v>190</v>
      </c>
      <c r="CC106" s="107">
        <v>0</v>
      </c>
      <c r="CD106" s="107">
        <v>0</v>
      </c>
      <c r="CE106" s="107">
        <v>0</v>
      </c>
      <c r="CF106" s="107">
        <v>0</v>
      </c>
      <c r="CG106" s="123">
        <f t="shared" si="33"/>
        <v>0</v>
      </c>
      <c r="CH106" s="107">
        <v>0</v>
      </c>
      <c r="CI106" s="107">
        <v>0</v>
      </c>
      <c r="CJ106" s="107">
        <v>0</v>
      </c>
      <c r="CK106" s="123">
        <f t="shared" si="34"/>
        <v>0</v>
      </c>
      <c r="CL106" s="124">
        <f t="shared" si="35"/>
        <v>0</v>
      </c>
      <c r="CM106" s="109"/>
      <c r="CN106" s="124">
        <f t="shared" si="36"/>
        <v>0</v>
      </c>
      <c r="CO106" s="109"/>
      <c r="CP106" s="110">
        <f t="shared" si="37"/>
        <v>135202</v>
      </c>
      <c r="CQ106" s="107">
        <f t="shared" si="38"/>
        <v>135202</v>
      </c>
      <c r="CR106" s="107">
        <f t="shared" si="39"/>
        <v>0</v>
      </c>
      <c r="CS106" s="123">
        <v>776.3375216742279</v>
      </c>
      <c r="CT106" s="124">
        <f t="shared" si="40"/>
        <v>776.3375216742279</v>
      </c>
      <c r="CU106" s="109"/>
      <c r="CV106" s="125">
        <v>0</v>
      </c>
      <c r="CW106" s="107"/>
      <c r="CX106" s="107"/>
      <c r="CY106" s="107"/>
      <c r="CZ106" s="123"/>
    </row>
    <row r="107" spans="1:104" s="43" customFormat="1" ht="12.75" x14ac:dyDescent="0.2">
      <c r="A107" s="103">
        <v>98</v>
      </c>
      <c r="B107" s="104">
        <v>98</v>
      </c>
      <c r="C107" s="105" t="s">
        <v>191</v>
      </c>
      <c r="D107" s="106">
        <f t="shared" si="41"/>
        <v>2</v>
      </c>
      <c r="E107" s="107">
        <f t="shared" si="28"/>
        <v>25608</v>
      </c>
      <c r="F107" s="107">
        <f t="shared" si="42"/>
        <v>0</v>
      </c>
      <c r="G107" s="107">
        <f t="shared" si="29"/>
        <v>877</v>
      </c>
      <c r="H107" s="108">
        <f t="shared" si="43"/>
        <v>26485</v>
      </c>
      <c r="I107" s="109"/>
      <c r="J107" s="110">
        <f t="shared" si="44"/>
        <v>21009.180751369047</v>
      </c>
      <c r="K107" s="107">
        <f t="shared" si="30"/>
        <v>0.54172504644858566</v>
      </c>
      <c r="L107" s="107">
        <f t="shared" si="45"/>
        <v>877</v>
      </c>
      <c r="M107" s="108">
        <f t="shared" si="46"/>
        <v>21886.180751369047</v>
      </c>
      <c r="N107" s="109"/>
      <c r="O107" s="111">
        <f t="shared" si="31"/>
        <v>4598.8192486309526</v>
      </c>
      <c r="P107" s="109"/>
      <c r="Q107" s="110">
        <f t="shared" si="47"/>
        <v>26485</v>
      </c>
      <c r="R107" s="107">
        <f t="shared" si="48"/>
        <v>21009.180751369047</v>
      </c>
      <c r="S107" s="107">
        <f t="shared" si="49"/>
        <v>1754</v>
      </c>
      <c r="T107" s="108">
        <f t="shared" si="50"/>
        <v>48371.180751369044</v>
      </c>
      <c r="U107" s="109"/>
      <c r="V107" s="111">
        <f t="shared" si="51"/>
        <v>66144</v>
      </c>
      <c r="AA107" s="112">
        <v>98</v>
      </c>
      <c r="AB107" s="113">
        <v>2</v>
      </c>
      <c r="AC107" s="113">
        <v>3.4863577306192543E-2</v>
      </c>
      <c r="AD107" s="113">
        <v>0</v>
      </c>
      <c r="AE107" s="114">
        <v>25608</v>
      </c>
      <c r="AF107" s="114">
        <v>0</v>
      </c>
      <c r="AG107" s="114">
        <v>0</v>
      </c>
      <c r="AH107" s="114">
        <v>25608</v>
      </c>
      <c r="AI107" s="114">
        <v>0</v>
      </c>
      <c r="AJ107" s="114">
        <v>877</v>
      </c>
      <c r="AK107" s="114">
        <v>26485</v>
      </c>
      <c r="AL107" s="114">
        <v>25608</v>
      </c>
      <c r="AM107" s="114">
        <v>0</v>
      </c>
      <c r="AN107" s="114">
        <v>877</v>
      </c>
      <c r="AO107" s="114">
        <v>26485</v>
      </c>
      <c r="AP107" s="115">
        <v>52970</v>
      </c>
      <c r="AR107" s="112">
        <v>98</v>
      </c>
      <c r="AS107" s="113">
        <v>0</v>
      </c>
      <c r="AT107" s="114">
        <v>0</v>
      </c>
      <c r="AU107" s="114">
        <v>0</v>
      </c>
      <c r="AV107" s="114">
        <v>0</v>
      </c>
      <c r="AW107" s="115">
        <v>0</v>
      </c>
      <c r="AY107" s="177"/>
      <c r="BA107" s="116">
        <v>98</v>
      </c>
      <c r="BB107" s="117">
        <v>98</v>
      </c>
      <c r="BC107" s="118" t="s">
        <v>191</v>
      </c>
      <c r="BD107" s="119">
        <f t="shared" si="32"/>
        <v>25608</v>
      </c>
      <c r="BE107" s="120">
        <v>0</v>
      </c>
      <c r="BF107" s="43">
        <f t="shared" si="52"/>
        <v>25608</v>
      </c>
      <c r="BG107" s="109">
        <v>0</v>
      </c>
      <c r="BH107" s="109">
        <v>0</v>
      </c>
      <c r="BI107" s="109">
        <v>13174</v>
      </c>
      <c r="BJ107" s="109">
        <v>0</v>
      </c>
      <c r="BK107" s="109">
        <v>0</v>
      </c>
      <c r="BL107" s="109">
        <f t="shared" si="53"/>
        <v>0</v>
      </c>
      <c r="BM107" s="120">
        <f t="shared" si="54"/>
        <v>38782</v>
      </c>
      <c r="BN107" s="122">
        <f t="shared" si="55"/>
        <v>21009.180751369047</v>
      </c>
      <c r="BZ107" s="109"/>
      <c r="CA107" s="112">
        <v>98</v>
      </c>
      <c r="CB107" s="105" t="s">
        <v>191</v>
      </c>
      <c r="CC107" s="107">
        <v>0</v>
      </c>
      <c r="CD107" s="107">
        <v>0</v>
      </c>
      <c r="CE107" s="107">
        <v>0</v>
      </c>
      <c r="CF107" s="107">
        <v>0</v>
      </c>
      <c r="CG107" s="123">
        <f t="shared" si="33"/>
        <v>0</v>
      </c>
      <c r="CH107" s="107">
        <v>0</v>
      </c>
      <c r="CI107" s="107">
        <v>0</v>
      </c>
      <c r="CJ107" s="107">
        <v>0</v>
      </c>
      <c r="CK107" s="123">
        <f t="shared" si="34"/>
        <v>0</v>
      </c>
      <c r="CL107" s="124">
        <f t="shared" si="35"/>
        <v>0</v>
      </c>
      <c r="CM107" s="109"/>
      <c r="CN107" s="124">
        <f t="shared" si="36"/>
        <v>0</v>
      </c>
      <c r="CO107" s="109"/>
      <c r="CP107" s="110">
        <f t="shared" si="37"/>
        <v>25608</v>
      </c>
      <c r="CQ107" s="107">
        <f t="shared" si="38"/>
        <v>25608</v>
      </c>
      <c r="CR107" s="107">
        <f t="shared" si="39"/>
        <v>0</v>
      </c>
      <c r="CS107" s="123">
        <v>0</v>
      </c>
      <c r="CT107" s="124">
        <f t="shared" si="40"/>
        <v>0</v>
      </c>
      <c r="CU107" s="109"/>
      <c r="CV107" s="125">
        <v>0</v>
      </c>
      <c r="CW107" s="107"/>
      <c r="CX107" s="107"/>
      <c r="CY107" s="107"/>
      <c r="CZ107" s="123"/>
    </row>
    <row r="108" spans="1:104" s="43" customFormat="1" ht="12.75" x14ac:dyDescent="0.2">
      <c r="A108" s="103">
        <v>99</v>
      </c>
      <c r="B108" s="104">
        <v>99</v>
      </c>
      <c r="C108" s="105" t="s">
        <v>192</v>
      </c>
      <c r="D108" s="106">
        <f t="shared" si="41"/>
        <v>114.21999999999998</v>
      </c>
      <c r="E108" s="107">
        <f t="shared" si="28"/>
        <v>1810132</v>
      </c>
      <c r="F108" s="107">
        <f t="shared" si="42"/>
        <v>0</v>
      </c>
      <c r="G108" s="107">
        <f t="shared" si="29"/>
        <v>101105</v>
      </c>
      <c r="H108" s="108">
        <f t="shared" si="43"/>
        <v>1911237</v>
      </c>
      <c r="I108" s="109"/>
      <c r="J108" s="110">
        <f t="shared" si="44"/>
        <v>9360.5942429674542</v>
      </c>
      <c r="K108" s="107">
        <f t="shared" si="30"/>
        <v>5.7281439779120522E-2</v>
      </c>
      <c r="L108" s="107">
        <f t="shared" si="45"/>
        <v>101105</v>
      </c>
      <c r="M108" s="108">
        <f t="shared" si="46"/>
        <v>110465.59424296746</v>
      </c>
      <c r="N108" s="109"/>
      <c r="O108" s="111">
        <f t="shared" si="31"/>
        <v>1800771.4057570326</v>
      </c>
      <c r="P108" s="109"/>
      <c r="Q108" s="110">
        <f t="shared" si="47"/>
        <v>16875</v>
      </c>
      <c r="R108" s="107">
        <f t="shared" si="48"/>
        <v>9360.5942429674542</v>
      </c>
      <c r="S108" s="107">
        <f t="shared" si="49"/>
        <v>101998</v>
      </c>
      <c r="T108" s="108">
        <f t="shared" si="50"/>
        <v>127340.59424296746</v>
      </c>
      <c r="U108" s="109"/>
      <c r="V108" s="111">
        <f t="shared" si="51"/>
        <v>281394.08803728176</v>
      </c>
      <c r="AA108" s="112">
        <v>99</v>
      </c>
      <c r="AB108" s="113">
        <v>114.21999999999998</v>
      </c>
      <c r="AC108" s="113">
        <v>0</v>
      </c>
      <c r="AD108" s="113">
        <v>0</v>
      </c>
      <c r="AE108" s="114">
        <v>1810132</v>
      </c>
      <c r="AF108" s="114">
        <v>0</v>
      </c>
      <c r="AG108" s="114">
        <v>0</v>
      </c>
      <c r="AH108" s="114">
        <v>1810132</v>
      </c>
      <c r="AI108" s="114">
        <v>0</v>
      </c>
      <c r="AJ108" s="114">
        <v>101105</v>
      </c>
      <c r="AK108" s="114">
        <v>1911237</v>
      </c>
      <c r="AL108" s="114">
        <v>15982</v>
      </c>
      <c r="AM108" s="114">
        <v>0</v>
      </c>
      <c r="AN108" s="114">
        <v>893</v>
      </c>
      <c r="AO108" s="114">
        <v>16875</v>
      </c>
      <c r="AP108" s="115">
        <v>1928112</v>
      </c>
      <c r="AR108" s="112">
        <v>99</v>
      </c>
      <c r="AS108" s="113">
        <v>0</v>
      </c>
      <c r="AT108" s="114">
        <v>0</v>
      </c>
      <c r="AU108" s="114">
        <v>0</v>
      </c>
      <c r="AV108" s="114">
        <v>0</v>
      </c>
      <c r="AW108" s="115">
        <v>0</v>
      </c>
      <c r="AY108" s="177"/>
      <c r="BA108" s="116">
        <v>99</v>
      </c>
      <c r="BB108" s="117">
        <v>99</v>
      </c>
      <c r="BC108" s="118" t="s">
        <v>192</v>
      </c>
      <c r="BD108" s="119">
        <f t="shared" si="32"/>
        <v>1810132</v>
      </c>
      <c r="BE108" s="120">
        <v>1799432</v>
      </c>
      <c r="BF108" s="43">
        <f t="shared" si="52"/>
        <v>10700</v>
      </c>
      <c r="BG108" s="109">
        <v>50152.5</v>
      </c>
      <c r="BH108" s="109">
        <v>16178</v>
      </c>
      <c r="BI108" s="109">
        <v>59624.25</v>
      </c>
      <c r="BJ108" s="109">
        <v>0</v>
      </c>
      <c r="BK108" s="109">
        <v>26049.75</v>
      </c>
      <c r="BL108" s="109">
        <f t="shared" si="53"/>
        <v>709.58803728176281</v>
      </c>
      <c r="BM108" s="120">
        <f t="shared" si="54"/>
        <v>163414.08803728176</v>
      </c>
      <c r="BN108" s="122">
        <f t="shared" si="55"/>
        <v>9360.5942429674542</v>
      </c>
      <c r="BZ108" s="109"/>
      <c r="CA108" s="112">
        <v>99</v>
      </c>
      <c r="CB108" s="105" t="s">
        <v>192</v>
      </c>
      <c r="CC108" s="107">
        <v>0</v>
      </c>
      <c r="CD108" s="107">
        <v>0</v>
      </c>
      <c r="CE108" s="107">
        <v>0</v>
      </c>
      <c r="CF108" s="107">
        <v>0</v>
      </c>
      <c r="CG108" s="123">
        <f t="shared" si="33"/>
        <v>0</v>
      </c>
      <c r="CH108" s="107">
        <v>0</v>
      </c>
      <c r="CI108" s="107">
        <v>0</v>
      </c>
      <c r="CJ108" s="107">
        <v>0</v>
      </c>
      <c r="CK108" s="123">
        <f t="shared" si="34"/>
        <v>0</v>
      </c>
      <c r="CL108" s="124">
        <f t="shared" si="35"/>
        <v>0</v>
      </c>
      <c r="CM108" s="109"/>
      <c r="CN108" s="124">
        <f t="shared" si="36"/>
        <v>0</v>
      </c>
      <c r="CO108" s="109"/>
      <c r="CP108" s="110">
        <f t="shared" si="37"/>
        <v>10700</v>
      </c>
      <c r="CQ108" s="107">
        <f t="shared" si="38"/>
        <v>10700</v>
      </c>
      <c r="CR108" s="107">
        <f t="shared" si="39"/>
        <v>0</v>
      </c>
      <c r="CS108" s="123">
        <v>709.58803728176281</v>
      </c>
      <c r="CT108" s="124">
        <f t="shared" si="40"/>
        <v>709.58803728176281</v>
      </c>
      <c r="CU108" s="109"/>
      <c r="CV108" s="125">
        <v>0</v>
      </c>
      <c r="CW108" s="107"/>
      <c r="CX108" s="107"/>
      <c r="CY108" s="107"/>
      <c r="CZ108" s="123"/>
    </row>
    <row r="109" spans="1:104" s="43" customFormat="1" ht="12.75" x14ac:dyDescent="0.2">
      <c r="A109" s="103">
        <v>100</v>
      </c>
      <c r="B109" s="104">
        <v>100</v>
      </c>
      <c r="C109" s="105" t="s">
        <v>193</v>
      </c>
      <c r="D109" s="106">
        <f t="shared" si="41"/>
        <v>358.62000000000006</v>
      </c>
      <c r="E109" s="107">
        <f t="shared" si="28"/>
        <v>5074241</v>
      </c>
      <c r="F109" s="107">
        <f t="shared" si="42"/>
        <v>0</v>
      </c>
      <c r="G109" s="107">
        <f t="shared" si="29"/>
        <v>313937</v>
      </c>
      <c r="H109" s="108">
        <f t="shared" si="43"/>
        <v>5388178</v>
      </c>
      <c r="I109" s="109"/>
      <c r="J109" s="110">
        <f t="shared" si="44"/>
        <v>98578.338031333697</v>
      </c>
      <c r="K109" s="107">
        <f t="shared" si="30"/>
        <v>0.15690486348488614</v>
      </c>
      <c r="L109" s="107">
        <f t="shared" si="45"/>
        <v>313937</v>
      </c>
      <c r="M109" s="108">
        <f t="shared" si="46"/>
        <v>412515.3380313337</v>
      </c>
      <c r="N109" s="109"/>
      <c r="O109" s="111">
        <f t="shared" si="31"/>
        <v>4975662.6619686661</v>
      </c>
      <c r="P109" s="109"/>
      <c r="Q109" s="110">
        <f t="shared" si="47"/>
        <v>106125</v>
      </c>
      <c r="R109" s="107">
        <f t="shared" si="48"/>
        <v>98578.338031333697</v>
      </c>
      <c r="S109" s="107">
        <f t="shared" si="49"/>
        <v>320161</v>
      </c>
      <c r="T109" s="108">
        <f t="shared" si="50"/>
        <v>518640.33803133364</v>
      </c>
      <c r="U109" s="109"/>
      <c r="V109" s="111">
        <f t="shared" si="51"/>
        <v>1048330.2119718313</v>
      </c>
      <c r="AA109" s="112">
        <v>100</v>
      </c>
      <c r="AB109" s="113">
        <v>358.62000000000006</v>
      </c>
      <c r="AC109" s="113">
        <v>9.7712824035718959E-2</v>
      </c>
      <c r="AD109" s="113">
        <v>0</v>
      </c>
      <c r="AE109" s="114">
        <v>5074241</v>
      </c>
      <c r="AF109" s="114">
        <v>0</v>
      </c>
      <c r="AG109" s="114">
        <v>0</v>
      </c>
      <c r="AH109" s="114">
        <v>5074241</v>
      </c>
      <c r="AI109" s="114">
        <v>0</v>
      </c>
      <c r="AJ109" s="114">
        <v>313937</v>
      </c>
      <c r="AK109" s="114">
        <v>5388178</v>
      </c>
      <c r="AL109" s="114">
        <v>99901</v>
      </c>
      <c r="AM109" s="114">
        <v>0</v>
      </c>
      <c r="AN109" s="114">
        <v>6224</v>
      </c>
      <c r="AO109" s="114">
        <v>106125</v>
      </c>
      <c r="AP109" s="115">
        <v>5494303</v>
      </c>
      <c r="AR109" s="112">
        <v>100</v>
      </c>
      <c r="AS109" s="113">
        <v>0</v>
      </c>
      <c r="AT109" s="114">
        <v>0</v>
      </c>
      <c r="AU109" s="114">
        <v>0</v>
      </c>
      <c r="AV109" s="114">
        <v>0</v>
      </c>
      <c r="AW109" s="115">
        <v>0</v>
      </c>
      <c r="AY109" s="177"/>
      <c r="BA109" s="116">
        <v>100</v>
      </c>
      <c r="BB109" s="117">
        <v>100</v>
      </c>
      <c r="BC109" s="118" t="s">
        <v>193</v>
      </c>
      <c r="BD109" s="119">
        <f t="shared" si="32"/>
        <v>5074241</v>
      </c>
      <c r="BE109" s="120">
        <v>4954536</v>
      </c>
      <c r="BF109" s="43">
        <f t="shared" si="52"/>
        <v>119705</v>
      </c>
      <c r="BG109" s="109">
        <v>33748.5</v>
      </c>
      <c r="BH109" s="109">
        <v>129788</v>
      </c>
      <c r="BI109" s="109">
        <v>60124.75</v>
      </c>
      <c r="BJ109" s="109">
        <v>176455.25</v>
      </c>
      <c r="BK109" s="109">
        <v>107995</v>
      </c>
      <c r="BL109" s="109">
        <f t="shared" si="53"/>
        <v>451.71197183131881</v>
      </c>
      <c r="BM109" s="120">
        <f t="shared" si="54"/>
        <v>628268.21197183128</v>
      </c>
      <c r="BN109" s="122">
        <f t="shared" si="55"/>
        <v>98578.338031333697</v>
      </c>
      <c r="BZ109" s="109"/>
      <c r="CA109" s="112">
        <v>100</v>
      </c>
      <c r="CB109" s="105" t="s">
        <v>193</v>
      </c>
      <c r="CC109" s="107">
        <v>0</v>
      </c>
      <c r="CD109" s="107">
        <v>0</v>
      </c>
      <c r="CE109" s="107">
        <v>0</v>
      </c>
      <c r="CF109" s="107">
        <v>0</v>
      </c>
      <c r="CG109" s="123">
        <f t="shared" si="33"/>
        <v>0</v>
      </c>
      <c r="CH109" s="107">
        <v>0</v>
      </c>
      <c r="CI109" s="107">
        <v>0</v>
      </c>
      <c r="CJ109" s="107">
        <v>0</v>
      </c>
      <c r="CK109" s="123">
        <f t="shared" si="34"/>
        <v>0</v>
      </c>
      <c r="CL109" s="124">
        <f t="shared" si="35"/>
        <v>0</v>
      </c>
      <c r="CM109" s="109"/>
      <c r="CN109" s="124">
        <f t="shared" si="36"/>
        <v>0</v>
      </c>
      <c r="CO109" s="109"/>
      <c r="CP109" s="110">
        <f t="shared" si="37"/>
        <v>119705</v>
      </c>
      <c r="CQ109" s="107">
        <f t="shared" si="38"/>
        <v>119705</v>
      </c>
      <c r="CR109" s="107">
        <f t="shared" si="39"/>
        <v>0</v>
      </c>
      <c r="CS109" s="123">
        <v>451.71197183131881</v>
      </c>
      <c r="CT109" s="124">
        <f t="shared" si="40"/>
        <v>451.71197183131881</v>
      </c>
      <c r="CU109" s="109"/>
      <c r="CV109" s="125">
        <v>0</v>
      </c>
      <c r="CW109" s="107"/>
      <c r="CX109" s="107"/>
      <c r="CY109" s="107"/>
      <c r="CZ109" s="123"/>
    </row>
    <row r="110" spans="1:104" s="43" customFormat="1" ht="12.75" x14ac:dyDescent="0.2">
      <c r="A110" s="103">
        <v>101</v>
      </c>
      <c r="B110" s="104">
        <v>101</v>
      </c>
      <c r="C110" s="105" t="s">
        <v>194</v>
      </c>
      <c r="D110" s="106">
        <f t="shared" si="41"/>
        <v>310.91000000000003</v>
      </c>
      <c r="E110" s="107">
        <f t="shared" si="28"/>
        <v>3661634</v>
      </c>
      <c r="F110" s="107">
        <f t="shared" si="42"/>
        <v>0</v>
      </c>
      <c r="G110" s="107">
        <f t="shared" si="29"/>
        <v>276413</v>
      </c>
      <c r="H110" s="108">
        <f t="shared" si="43"/>
        <v>3938047</v>
      </c>
      <c r="I110" s="109"/>
      <c r="J110" s="110">
        <f t="shared" si="44"/>
        <v>95643.130381671828</v>
      </c>
      <c r="K110" s="107">
        <f t="shared" si="30"/>
        <v>0.45834578902201839</v>
      </c>
      <c r="L110" s="107">
        <f t="shared" si="45"/>
        <v>276413</v>
      </c>
      <c r="M110" s="108">
        <f t="shared" si="46"/>
        <v>372056.13038167183</v>
      </c>
      <c r="N110" s="109"/>
      <c r="O110" s="111">
        <f t="shared" si="31"/>
        <v>3565990.8696183283</v>
      </c>
      <c r="P110" s="109"/>
      <c r="Q110" s="110">
        <f t="shared" si="47"/>
        <v>0</v>
      </c>
      <c r="R110" s="107">
        <f t="shared" si="48"/>
        <v>95643.130381671828</v>
      </c>
      <c r="S110" s="107">
        <f t="shared" si="49"/>
        <v>276413</v>
      </c>
      <c r="T110" s="108">
        <f t="shared" si="50"/>
        <v>372056.13038167183</v>
      </c>
      <c r="U110" s="109"/>
      <c r="V110" s="111">
        <f t="shared" si="51"/>
        <v>485083.25</v>
      </c>
      <c r="AA110" s="112">
        <v>101</v>
      </c>
      <c r="AB110" s="113">
        <v>310.91000000000003</v>
      </c>
      <c r="AC110" s="113">
        <v>1.2629351125865518</v>
      </c>
      <c r="AD110" s="113">
        <v>0</v>
      </c>
      <c r="AE110" s="114">
        <v>3661634</v>
      </c>
      <c r="AF110" s="114">
        <v>0</v>
      </c>
      <c r="AG110" s="114">
        <v>0</v>
      </c>
      <c r="AH110" s="114">
        <v>3661634</v>
      </c>
      <c r="AI110" s="114">
        <v>0</v>
      </c>
      <c r="AJ110" s="114">
        <v>276413</v>
      </c>
      <c r="AK110" s="114">
        <v>3938047</v>
      </c>
      <c r="AL110" s="114">
        <v>0</v>
      </c>
      <c r="AM110" s="114">
        <v>0</v>
      </c>
      <c r="AN110" s="114">
        <v>0</v>
      </c>
      <c r="AO110" s="114">
        <v>0</v>
      </c>
      <c r="AP110" s="115">
        <v>3938047</v>
      </c>
      <c r="AR110" s="112">
        <v>101</v>
      </c>
      <c r="AS110" s="113">
        <v>0</v>
      </c>
      <c r="AT110" s="114">
        <v>0</v>
      </c>
      <c r="AU110" s="114">
        <v>0</v>
      </c>
      <c r="AV110" s="114">
        <v>0</v>
      </c>
      <c r="AW110" s="115">
        <v>0</v>
      </c>
      <c r="AY110" s="177"/>
      <c r="BA110" s="116">
        <v>101</v>
      </c>
      <c r="BB110" s="117">
        <v>101</v>
      </c>
      <c r="BC110" s="118" t="s">
        <v>194</v>
      </c>
      <c r="BD110" s="119">
        <f t="shared" si="32"/>
        <v>3661634</v>
      </c>
      <c r="BE110" s="120">
        <v>3545055</v>
      </c>
      <c r="BF110" s="43">
        <f t="shared" si="52"/>
        <v>116579</v>
      </c>
      <c r="BG110" s="109">
        <v>0</v>
      </c>
      <c r="BH110" s="109">
        <v>0</v>
      </c>
      <c r="BI110" s="109">
        <v>0</v>
      </c>
      <c r="BJ110" s="109">
        <v>75524.5</v>
      </c>
      <c r="BK110" s="109">
        <v>16566.75</v>
      </c>
      <c r="BL110" s="109">
        <f t="shared" si="53"/>
        <v>0</v>
      </c>
      <c r="BM110" s="120">
        <f t="shared" si="54"/>
        <v>208670.25</v>
      </c>
      <c r="BN110" s="122">
        <f t="shared" si="55"/>
        <v>95643.130381671828</v>
      </c>
      <c r="BZ110" s="109"/>
      <c r="CA110" s="112">
        <v>101</v>
      </c>
      <c r="CB110" s="105" t="s">
        <v>194</v>
      </c>
      <c r="CC110" s="107">
        <v>0</v>
      </c>
      <c r="CD110" s="107">
        <v>0</v>
      </c>
      <c r="CE110" s="107">
        <v>0</v>
      </c>
      <c r="CF110" s="107">
        <v>0</v>
      </c>
      <c r="CG110" s="123">
        <f t="shared" si="33"/>
        <v>0</v>
      </c>
      <c r="CH110" s="107">
        <v>0</v>
      </c>
      <c r="CI110" s="107">
        <v>0</v>
      </c>
      <c r="CJ110" s="107">
        <v>0</v>
      </c>
      <c r="CK110" s="123">
        <f t="shared" si="34"/>
        <v>0</v>
      </c>
      <c r="CL110" s="124">
        <f t="shared" si="35"/>
        <v>0</v>
      </c>
      <c r="CM110" s="109"/>
      <c r="CN110" s="124">
        <f t="shared" si="36"/>
        <v>0</v>
      </c>
      <c r="CO110" s="109"/>
      <c r="CP110" s="110">
        <f t="shared" si="37"/>
        <v>116579</v>
      </c>
      <c r="CQ110" s="107">
        <f t="shared" si="38"/>
        <v>116579</v>
      </c>
      <c r="CR110" s="107">
        <f t="shared" si="39"/>
        <v>0</v>
      </c>
      <c r="CS110" s="123">
        <v>0</v>
      </c>
      <c r="CT110" s="124">
        <f t="shared" si="40"/>
        <v>0</v>
      </c>
      <c r="CU110" s="109"/>
      <c r="CV110" s="125">
        <v>0</v>
      </c>
      <c r="CW110" s="107"/>
      <c r="CX110" s="107"/>
      <c r="CY110" s="107"/>
      <c r="CZ110" s="123"/>
    </row>
    <row r="111" spans="1:104" s="43" customFormat="1" ht="12.75" x14ac:dyDescent="0.2">
      <c r="A111" s="103">
        <v>102</v>
      </c>
      <c r="B111" s="104">
        <v>102</v>
      </c>
      <c r="C111" s="105" t="s">
        <v>195</v>
      </c>
      <c r="D111" s="106">
        <f t="shared" si="41"/>
        <v>0</v>
      </c>
      <c r="E111" s="107">
        <f t="shared" si="28"/>
        <v>0</v>
      </c>
      <c r="F111" s="107">
        <f t="shared" si="42"/>
        <v>0</v>
      </c>
      <c r="G111" s="107">
        <f t="shared" si="29"/>
        <v>0</v>
      </c>
      <c r="H111" s="108">
        <f t="shared" si="43"/>
        <v>0</v>
      </c>
      <c r="I111" s="109"/>
      <c r="J111" s="110">
        <f t="shared" si="44"/>
        <v>0</v>
      </c>
      <c r="K111" s="107" t="str">
        <f t="shared" si="30"/>
        <v/>
      </c>
      <c r="L111" s="107">
        <f t="shared" si="45"/>
        <v>0</v>
      </c>
      <c r="M111" s="108">
        <f t="shared" si="46"/>
        <v>0</v>
      </c>
      <c r="N111" s="109"/>
      <c r="O111" s="111">
        <f t="shared" si="31"/>
        <v>0</v>
      </c>
      <c r="P111" s="109"/>
      <c r="Q111" s="110">
        <f t="shared" si="47"/>
        <v>0</v>
      </c>
      <c r="R111" s="107">
        <f t="shared" si="48"/>
        <v>0</v>
      </c>
      <c r="S111" s="107">
        <f t="shared" si="49"/>
        <v>0</v>
      </c>
      <c r="T111" s="108">
        <f t="shared" si="50"/>
        <v>0</v>
      </c>
      <c r="U111" s="109"/>
      <c r="V111" s="111">
        <f t="shared" si="51"/>
        <v>0</v>
      </c>
      <c r="AA111" s="112">
        <v>102</v>
      </c>
      <c r="AB111" s="113"/>
      <c r="AC111" s="113"/>
      <c r="AD111" s="113"/>
      <c r="AE111" s="114"/>
      <c r="AF111" s="114"/>
      <c r="AG111" s="114"/>
      <c r="AH111" s="114"/>
      <c r="AI111" s="114"/>
      <c r="AJ111" s="114"/>
      <c r="AK111" s="114"/>
      <c r="AL111" s="114"/>
      <c r="AM111" s="114"/>
      <c r="AN111" s="114"/>
      <c r="AO111" s="114"/>
      <c r="AP111" s="115"/>
      <c r="AR111" s="112">
        <v>102</v>
      </c>
      <c r="AS111" s="113"/>
      <c r="AT111" s="114"/>
      <c r="AU111" s="114"/>
      <c r="AV111" s="114"/>
      <c r="AW111" s="115"/>
      <c r="AY111" s="177"/>
      <c r="BA111" s="116">
        <v>102</v>
      </c>
      <c r="BB111" s="117">
        <v>102</v>
      </c>
      <c r="BC111" s="118" t="s">
        <v>195</v>
      </c>
      <c r="BD111" s="119">
        <f t="shared" si="32"/>
        <v>0</v>
      </c>
      <c r="BE111" s="120">
        <v>0</v>
      </c>
      <c r="BF111" s="43">
        <f t="shared" si="52"/>
        <v>0</v>
      </c>
      <c r="BG111" s="109">
        <v>0</v>
      </c>
      <c r="BH111" s="109">
        <v>0</v>
      </c>
      <c r="BI111" s="109">
        <v>0</v>
      </c>
      <c r="BJ111" s="109">
        <v>0</v>
      </c>
      <c r="BK111" s="109">
        <v>0</v>
      </c>
      <c r="BL111" s="109">
        <f t="shared" si="53"/>
        <v>0</v>
      </c>
      <c r="BM111" s="120">
        <f t="shared" si="54"/>
        <v>0</v>
      </c>
      <c r="BN111" s="122">
        <f t="shared" si="55"/>
        <v>0</v>
      </c>
      <c r="BZ111" s="109"/>
      <c r="CA111" s="112">
        <v>102</v>
      </c>
      <c r="CB111" s="105" t="s">
        <v>195</v>
      </c>
      <c r="CC111" s="107">
        <v>0</v>
      </c>
      <c r="CD111" s="107">
        <v>0</v>
      </c>
      <c r="CE111" s="107">
        <v>0</v>
      </c>
      <c r="CF111" s="107">
        <v>0</v>
      </c>
      <c r="CG111" s="123">
        <f t="shared" si="33"/>
        <v>0</v>
      </c>
      <c r="CH111" s="107">
        <v>0</v>
      </c>
      <c r="CI111" s="107">
        <v>0</v>
      </c>
      <c r="CJ111" s="107">
        <v>0</v>
      </c>
      <c r="CK111" s="123">
        <f t="shared" si="34"/>
        <v>0</v>
      </c>
      <c r="CL111" s="124">
        <f t="shared" si="35"/>
        <v>0</v>
      </c>
      <c r="CM111" s="109"/>
      <c r="CN111" s="124">
        <f t="shared" si="36"/>
        <v>0</v>
      </c>
      <c r="CO111" s="109"/>
      <c r="CP111" s="110">
        <f t="shared" si="37"/>
        <v>0</v>
      </c>
      <c r="CQ111" s="107">
        <f t="shared" si="38"/>
        <v>0</v>
      </c>
      <c r="CR111" s="107">
        <f t="shared" si="39"/>
        <v>0</v>
      </c>
      <c r="CS111" s="123">
        <v>0</v>
      </c>
      <c r="CT111" s="124">
        <f t="shared" si="40"/>
        <v>0</v>
      </c>
      <c r="CU111" s="109"/>
      <c r="CV111" s="125">
        <v>0</v>
      </c>
      <c r="CW111" s="107"/>
      <c r="CX111" s="107"/>
      <c r="CY111" s="107"/>
      <c r="CZ111" s="123"/>
    </row>
    <row r="112" spans="1:104" s="43" customFormat="1" ht="12.75" x14ac:dyDescent="0.2">
      <c r="A112" s="103">
        <v>103</v>
      </c>
      <c r="B112" s="104">
        <v>103</v>
      </c>
      <c r="C112" s="105" t="s">
        <v>196</v>
      </c>
      <c r="D112" s="106">
        <f t="shared" si="41"/>
        <v>21.36</v>
      </c>
      <c r="E112" s="107">
        <f t="shared" si="28"/>
        <v>226837</v>
      </c>
      <c r="F112" s="107">
        <f t="shared" si="42"/>
        <v>0</v>
      </c>
      <c r="G112" s="107">
        <f t="shared" si="29"/>
        <v>18311</v>
      </c>
      <c r="H112" s="108">
        <f t="shared" si="43"/>
        <v>245148</v>
      </c>
      <c r="I112" s="109"/>
      <c r="J112" s="110">
        <f t="shared" si="44"/>
        <v>228.90604457789863</v>
      </c>
      <c r="K112" s="107">
        <f t="shared" si="30"/>
        <v>5.8180655579861424E-3</v>
      </c>
      <c r="L112" s="107">
        <f t="shared" si="45"/>
        <v>18311</v>
      </c>
      <c r="M112" s="108">
        <f t="shared" si="46"/>
        <v>18539.9060445779</v>
      </c>
      <c r="N112" s="109"/>
      <c r="O112" s="111">
        <f t="shared" si="31"/>
        <v>226608.09395542211</v>
      </c>
      <c r="P112" s="109"/>
      <c r="Q112" s="110">
        <f t="shared" si="47"/>
        <v>10284</v>
      </c>
      <c r="R112" s="107">
        <f t="shared" si="48"/>
        <v>228.90604457789863</v>
      </c>
      <c r="S112" s="107">
        <f t="shared" si="49"/>
        <v>19079</v>
      </c>
      <c r="T112" s="108">
        <f t="shared" si="50"/>
        <v>28823.906044577896</v>
      </c>
      <c r="U112" s="109"/>
      <c r="V112" s="111">
        <f t="shared" si="51"/>
        <v>67939.012592586165</v>
      </c>
      <c r="AA112" s="112">
        <v>103</v>
      </c>
      <c r="AB112" s="113">
        <v>21.36</v>
      </c>
      <c r="AC112" s="113">
        <v>0</v>
      </c>
      <c r="AD112" s="113">
        <v>0</v>
      </c>
      <c r="AE112" s="114">
        <v>226837</v>
      </c>
      <c r="AF112" s="114">
        <v>0</v>
      </c>
      <c r="AG112" s="114">
        <v>0</v>
      </c>
      <c r="AH112" s="114">
        <v>226837</v>
      </c>
      <c r="AI112" s="114">
        <v>0</v>
      </c>
      <c r="AJ112" s="114">
        <v>18311</v>
      </c>
      <c r="AK112" s="114">
        <v>245148</v>
      </c>
      <c r="AL112" s="114">
        <v>9516</v>
      </c>
      <c r="AM112" s="114">
        <v>0</v>
      </c>
      <c r="AN112" s="114">
        <v>768</v>
      </c>
      <c r="AO112" s="114">
        <v>10284</v>
      </c>
      <c r="AP112" s="115">
        <v>255432</v>
      </c>
      <c r="AR112" s="112">
        <v>103</v>
      </c>
      <c r="AS112" s="113">
        <v>0</v>
      </c>
      <c r="AT112" s="114">
        <v>0</v>
      </c>
      <c r="AU112" s="114">
        <v>0</v>
      </c>
      <c r="AV112" s="114">
        <v>0</v>
      </c>
      <c r="AW112" s="115">
        <v>0</v>
      </c>
      <c r="AY112" s="177"/>
      <c r="BA112" s="116">
        <v>103</v>
      </c>
      <c r="BB112" s="117">
        <v>103</v>
      </c>
      <c r="BC112" s="118" t="s">
        <v>196</v>
      </c>
      <c r="BD112" s="119">
        <f t="shared" si="32"/>
        <v>226837</v>
      </c>
      <c r="BE112" s="120">
        <v>252803</v>
      </c>
      <c r="BF112" s="43">
        <f t="shared" si="52"/>
        <v>0</v>
      </c>
      <c r="BG112" s="109">
        <v>19827.75</v>
      </c>
      <c r="BH112" s="109">
        <v>13417</v>
      </c>
      <c r="BI112" s="109">
        <v>0</v>
      </c>
      <c r="BJ112" s="109">
        <v>5820.25</v>
      </c>
      <c r="BK112" s="109">
        <v>0</v>
      </c>
      <c r="BL112" s="109">
        <f t="shared" si="53"/>
        <v>279.01259258616483</v>
      </c>
      <c r="BM112" s="120">
        <f t="shared" si="54"/>
        <v>39344.012592586165</v>
      </c>
      <c r="BN112" s="122">
        <f t="shared" si="55"/>
        <v>228.90604457789863</v>
      </c>
      <c r="BZ112" s="109"/>
      <c r="CA112" s="112">
        <v>103</v>
      </c>
      <c r="CB112" s="105" t="s">
        <v>196</v>
      </c>
      <c r="CC112" s="107">
        <v>0</v>
      </c>
      <c r="CD112" s="107">
        <v>0</v>
      </c>
      <c r="CE112" s="107">
        <v>0</v>
      </c>
      <c r="CF112" s="107">
        <v>0</v>
      </c>
      <c r="CG112" s="123">
        <f t="shared" si="33"/>
        <v>0</v>
      </c>
      <c r="CH112" s="107">
        <v>0</v>
      </c>
      <c r="CI112" s="107">
        <v>0</v>
      </c>
      <c r="CJ112" s="107">
        <v>0</v>
      </c>
      <c r="CK112" s="123">
        <f t="shared" si="34"/>
        <v>0</v>
      </c>
      <c r="CL112" s="124">
        <f t="shared" si="35"/>
        <v>0</v>
      </c>
      <c r="CM112" s="109"/>
      <c r="CN112" s="124">
        <f t="shared" si="36"/>
        <v>0</v>
      </c>
      <c r="CO112" s="109"/>
      <c r="CP112" s="110">
        <f t="shared" si="37"/>
        <v>0</v>
      </c>
      <c r="CQ112" s="107">
        <f t="shared" si="38"/>
        <v>0</v>
      </c>
      <c r="CR112" s="107">
        <f t="shared" si="39"/>
        <v>0</v>
      </c>
      <c r="CS112" s="123">
        <v>279.01259258616483</v>
      </c>
      <c r="CT112" s="124">
        <f t="shared" si="40"/>
        <v>279.01259258616483</v>
      </c>
      <c r="CU112" s="109"/>
      <c r="CV112" s="125">
        <v>0</v>
      </c>
      <c r="CW112" s="107"/>
      <c r="CX112" s="107"/>
      <c r="CY112" s="107"/>
      <c r="CZ112" s="123"/>
    </row>
    <row r="113" spans="1:104" s="43" customFormat="1" ht="12.75" x14ac:dyDescent="0.2">
      <c r="A113" s="103">
        <v>104</v>
      </c>
      <c r="B113" s="104">
        <v>104</v>
      </c>
      <c r="C113" s="105" t="s">
        <v>197</v>
      </c>
      <c r="D113" s="106">
        <f t="shared" si="41"/>
        <v>0</v>
      </c>
      <c r="E113" s="107">
        <f t="shared" si="28"/>
        <v>0</v>
      </c>
      <c r="F113" s="107">
        <f t="shared" si="42"/>
        <v>0</v>
      </c>
      <c r="G113" s="107">
        <f t="shared" si="29"/>
        <v>0</v>
      </c>
      <c r="H113" s="108">
        <f t="shared" si="43"/>
        <v>0</v>
      </c>
      <c r="I113" s="109"/>
      <c r="J113" s="110">
        <f t="shared" si="44"/>
        <v>0</v>
      </c>
      <c r="K113" s="107" t="str">
        <f t="shared" si="30"/>
        <v/>
      </c>
      <c r="L113" s="107">
        <f t="shared" si="45"/>
        <v>0</v>
      </c>
      <c r="M113" s="108">
        <f t="shared" si="46"/>
        <v>0</v>
      </c>
      <c r="N113" s="109"/>
      <c r="O113" s="111">
        <f t="shared" si="31"/>
        <v>0</v>
      </c>
      <c r="P113" s="109"/>
      <c r="Q113" s="110">
        <f t="shared" si="47"/>
        <v>0</v>
      </c>
      <c r="R113" s="107">
        <f t="shared" si="48"/>
        <v>0</v>
      </c>
      <c r="S113" s="107">
        <f t="shared" si="49"/>
        <v>0</v>
      </c>
      <c r="T113" s="108">
        <f t="shared" si="50"/>
        <v>0</v>
      </c>
      <c r="U113" s="109"/>
      <c r="V113" s="111">
        <f t="shared" si="51"/>
        <v>0</v>
      </c>
      <c r="AA113" s="112">
        <v>104</v>
      </c>
      <c r="AB113" s="113"/>
      <c r="AC113" s="113"/>
      <c r="AD113" s="113"/>
      <c r="AE113" s="114"/>
      <c r="AF113" s="114"/>
      <c r="AG113" s="114"/>
      <c r="AH113" s="114"/>
      <c r="AI113" s="114"/>
      <c r="AJ113" s="114"/>
      <c r="AK113" s="114"/>
      <c r="AL113" s="114"/>
      <c r="AM113" s="114"/>
      <c r="AN113" s="114"/>
      <c r="AO113" s="114"/>
      <c r="AP113" s="115"/>
      <c r="AR113" s="112">
        <v>104</v>
      </c>
      <c r="AS113" s="113"/>
      <c r="AT113" s="114"/>
      <c r="AU113" s="114"/>
      <c r="AV113" s="114"/>
      <c r="AW113" s="115"/>
      <c r="AY113" s="177"/>
      <c r="BA113" s="116">
        <v>104</v>
      </c>
      <c r="BB113" s="117">
        <v>104</v>
      </c>
      <c r="BC113" s="118" t="s">
        <v>197</v>
      </c>
      <c r="BD113" s="119">
        <f t="shared" si="32"/>
        <v>0</v>
      </c>
      <c r="BE113" s="120">
        <v>0</v>
      </c>
      <c r="BF113" s="43">
        <f t="shared" si="52"/>
        <v>0</v>
      </c>
      <c r="BG113" s="109">
        <v>0</v>
      </c>
      <c r="BH113" s="109">
        <v>0</v>
      </c>
      <c r="BI113" s="109">
        <v>0</v>
      </c>
      <c r="BJ113" s="109">
        <v>0</v>
      </c>
      <c r="BK113" s="109">
        <v>0</v>
      </c>
      <c r="BL113" s="109">
        <f t="shared" si="53"/>
        <v>0</v>
      </c>
      <c r="BM113" s="120">
        <f t="shared" si="54"/>
        <v>0</v>
      </c>
      <c r="BN113" s="122">
        <f t="shared" si="55"/>
        <v>0</v>
      </c>
      <c r="BZ113" s="109"/>
      <c r="CA113" s="112">
        <v>104</v>
      </c>
      <c r="CB113" s="105" t="s">
        <v>197</v>
      </c>
      <c r="CC113" s="107">
        <v>0</v>
      </c>
      <c r="CD113" s="107">
        <v>0</v>
      </c>
      <c r="CE113" s="107">
        <v>0</v>
      </c>
      <c r="CF113" s="107">
        <v>0</v>
      </c>
      <c r="CG113" s="123">
        <f t="shared" si="33"/>
        <v>0</v>
      </c>
      <c r="CH113" s="107">
        <v>0</v>
      </c>
      <c r="CI113" s="107">
        <v>0</v>
      </c>
      <c r="CJ113" s="107">
        <v>0</v>
      </c>
      <c r="CK113" s="123">
        <f t="shared" si="34"/>
        <v>0</v>
      </c>
      <c r="CL113" s="124">
        <f t="shared" si="35"/>
        <v>0</v>
      </c>
      <c r="CM113" s="109"/>
      <c r="CN113" s="124">
        <f t="shared" si="36"/>
        <v>0</v>
      </c>
      <c r="CO113" s="109"/>
      <c r="CP113" s="110">
        <f t="shared" si="37"/>
        <v>0</v>
      </c>
      <c r="CQ113" s="107">
        <f t="shared" si="38"/>
        <v>0</v>
      </c>
      <c r="CR113" s="107">
        <f t="shared" si="39"/>
        <v>0</v>
      </c>
      <c r="CS113" s="123">
        <v>0</v>
      </c>
      <c r="CT113" s="124">
        <f t="shared" si="40"/>
        <v>0</v>
      </c>
      <c r="CU113" s="109"/>
      <c r="CV113" s="125">
        <v>0</v>
      </c>
      <c r="CW113" s="107"/>
      <c r="CX113" s="107"/>
      <c r="CY113" s="107"/>
      <c r="CZ113" s="123"/>
    </row>
    <row r="114" spans="1:104" s="43" customFormat="1" ht="12.75" x14ac:dyDescent="0.2">
      <c r="A114" s="103">
        <v>105</v>
      </c>
      <c r="B114" s="104">
        <v>105</v>
      </c>
      <c r="C114" s="105" t="s">
        <v>198</v>
      </c>
      <c r="D114" s="106">
        <f t="shared" si="41"/>
        <v>3</v>
      </c>
      <c r="E114" s="107">
        <f t="shared" si="28"/>
        <v>37469</v>
      </c>
      <c r="F114" s="107">
        <f t="shared" si="42"/>
        <v>0</v>
      </c>
      <c r="G114" s="107">
        <f t="shared" si="29"/>
        <v>2678</v>
      </c>
      <c r="H114" s="108">
        <f t="shared" si="43"/>
        <v>40147</v>
      </c>
      <c r="I114" s="109"/>
      <c r="J114" s="110">
        <f t="shared" si="44"/>
        <v>1673.7204953541211</v>
      </c>
      <c r="K114" s="107">
        <f t="shared" si="30"/>
        <v>0.18683897605071392</v>
      </c>
      <c r="L114" s="107">
        <f t="shared" si="45"/>
        <v>2678</v>
      </c>
      <c r="M114" s="108">
        <f t="shared" si="46"/>
        <v>4351.7204953541213</v>
      </c>
      <c r="N114" s="109"/>
      <c r="O114" s="111">
        <f t="shared" si="31"/>
        <v>35795.279504645878</v>
      </c>
      <c r="P114" s="109"/>
      <c r="Q114" s="110">
        <f t="shared" si="47"/>
        <v>0</v>
      </c>
      <c r="R114" s="107">
        <f t="shared" si="48"/>
        <v>1673.7204953541211</v>
      </c>
      <c r="S114" s="107">
        <f t="shared" si="49"/>
        <v>2678</v>
      </c>
      <c r="T114" s="108">
        <f t="shared" si="50"/>
        <v>4351.7204953541213</v>
      </c>
      <c r="U114" s="109"/>
      <c r="V114" s="111">
        <f t="shared" si="51"/>
        <v>11636.090708545851</v>
      </c>
      <c r="AA114" s="112">
        <v>105</v>
      </c>
      <c r="AB114" s="113">
        <v>3</v>
      </c>
      <c r="AC114" s="113">
        <v>5.8299325393530537E-4</v>
      </c>
      <c r="AD114" s="113">
        <v>0</v>
      </c>
      <c r="AE114" s="114">
        <v>37469</v>
      </c>
      <c r="AF114" s="114">
        <v>0</v>
      </c>
      <c r="AG114" s="114">
        <v>0</v>
      </c>
      <c r="AH114" s="114">
        <v>37469</v>
      </c>
      <c r="AI114" s="114">
        <v>0</v>
      </c>
      <c r="AJ114" s="114">
        <v>2678</v>
      </c>
      <c r="AK114" s="114">
        <v>40147</v>
      </c>
      <c r="AL114" s="114">
        <v>0</v>
      </c>
      <c r="AM114" s="114">
        <v>0</v>
      </c>
      <c r="AN114" s="114">
        <v>0</v>
      </c>
      <c r="AO114" s="114">
        <v>0</v>
      </c>
      <c r="AP114" s="115">
        <v>40147</v>
      </c>
      <c r="AR114" s="112">
        <v>105</v>
      </c>
      <c r="AS114" s="113">
        <v>0</v>
      </c>
      <c r="AT114" s="114">
        <v>0</v>
      </c>
      <c r="AU114" s="114">
        <v>0</v>
      </c>
      <c r="AV114" s="114">
        <v>0</v>
      </c>
      <c r="AW114" s="115">
        <v>0</v>
      </c>
      <c r="AY114" s="177"/>
      <c r="BA114" s="116">
        <v>105</v>
      </c>
      <c r="BB114" s="117">
        <v>105</v>
      </c>
      <c r="BC114" s="118" t="s">
        <v>198</v>
      </c>
      <c r="BD114" s="119">
        <f t="shared" si="32"/>
        <v>37469</v>
      </c>
      <c r="BE114" s="120">
        <v>35477</v>
      </c>
      <c r="BF114" s="43">
        <f t="shared" si="52"/>
        <v>1992</v>
      </c>
      <c r="BG114" s="109">
        <v>3382.25</v>
      </c>
      <c r="BH114" s="109">
        <v>0</v>
      </c>
      <c r="BI114" s="109">
        <v>3535.75</v>
      </c>
      <c r="BJ114" s="109">
        <v>0</v>
      </c>
      <c r="BK114" s="109">
        <v>0</v>
      </c>
      <c r="BL114" s="109">
        <f t="shared" si="53"/>
        <v>48.090708545851157</v>
      </c>
      <c r="BM114" s="120">
        <f t="shared" si="54"/>
        <v>8958.0907085458512</v>
      </c>
      <c r="BN114" s="122">
        <f t="shared" si="55"/>
        <v>1673.7204953541211</v>
      </c>
      <c r="BZ114" s="109"/>
      <c r="CA114" s="112">
        <v>105</v>
      </c>
      <c r="CB114" s="105" t="s">
        <v>198</v>
      </c>
      <c r="CC114" s="107">
        <v>0</v>
      </c>
      <c r="CD114" s="107">
        <v>0</v>
      </c>
      <c r="CE114" s="107">
        <v>0</v>
      </c>
      <c r="CF114" s="107">
        <v>0</v>
      </c>
      <c r="CG114" s="123">
        <f t="shared" si="33"/>
        <v>0</v>
      </c>
      <c r="CH114" s="107">
        <v>0</v>
      </c>
      <c r="CI114" s="107">
        <v>0</v>
      </c>
      <c r="CJ114" s="107">
        <v>0</v>
      </c>
      <c r="CK114" s="123">
        <f t="shared" si="34"/>
        <v>0</v>
      </c>
      <c r="CL114" s="124">
        <f t="shared" si="35"/>
        <v>0</v>
      </c>
      <c r="CM114" s="109"/>
      <c r="CN114" s="124">
        <f t="shared" si="36"/>
        <v>0</v>
      </c>
      <c r="CO114" s="109"/>
      <c r="CP114" s="110">
        <f t="shared" si="37"/>
        <v>1992</v>
      </c>
      <c r="CQ114" s="107">
        <f t="shared" si="38"/>
        <v>1992</v>
      </c>
      <c r="CR114" s="107">
        <f t="shared" si="39"/>
        <v>0</v>
      </c>
      <c r="CS114" s="123">
        <v>48.090708545851157</v>
      </c>
      <c r="CT114" s="124">
        <f t="shared" si="40"/>
        <v>48.090708545851157</v>
      </c>
      <c r="CU114" s="109"/>
      <c r="CV114" s="125">
        <v>0</v>
      </c>
      <c r="CW114" s="107"/>
      <c r="CX114" s="107"/>
      <c r="CY114" s="107"/>
      <c r="CZ114" s="123"/>
    </row>
    <row r="115" spans="1:104" s="43" customFormat="1" ht="12.75" x14ac:dyDescent="0.2">
      <c r="A115" s="103">
        <v>106</v>
      </c>
      <c r="B115" s="104">
        <v>106</v>
      </c>
      <c r="C115" s="105" t="s">
        <v>199</v>
      </c>
      <c r="D115" s="106">
        <f t="shared" si="41"/>
        <v>0</v>
      </c>
      <c r="E115" s="107">
        <f t="shared" si="28"/>
        <v>0</v>
      </c>
      <c r="F115" s="107">
        <f t="shared" si="42"/>
        <v>0</v>
      </c>
      <c r="G115" s="107">
        <f t="shared" si="29"/>
        <v>0</v>
      </c>
      <c r="H115" s="108">
        <f t="shared" si="43"/>
        <v>0</v>
      </c>
      <c r="I115" s="109"/>
      <c r="J115" s="110">
        <f t="shared" si="44"/>
        <v>0</v>
      </c>
      <c r="K115" s="107" t="str">
        <f t="shared" si="30"/>
        <v/>
      </c>
      <c r="L115" s="107">
        <f t="shared" si="45"/>
        <v>0</v>
      </c>
      <c r="M115" s="108">
        <f t="shared" si="46"/>
        <v>0</v>
      </c>
      <c r="N115" s="109"/>
      <c r="O115" s="111">
        <f t="shared" si="31"/>
        <v>0</v>
      </c>
      <c r="P115" s="109"/>
      <c r="Q115" s="110">
        <f t="shared" si="47"/>
        <v>0</v>
      </c>
      <c r="R115" s="107">
        <f t="shared" si="48"/>
        <v>0</v>
      </c>
      <c r="S115" s="107">
        <f t="shared" si="49"/>
        <v>0</v>
      </c>
      <c r="T115" s="108">
        <f t="shared" si="50"/>
        <v>0</v>
      </c>
      <c r="U115" s="109"/>
      <c r="V115" s="111">
        <f t="shared" si="51"/>
        <v>0</v>
      </c>
      <c r="AA115" s="112">
        <v>106</v>
      </c>
      <c r="AB115" s="113"/>
      <c r="AC115" s="113"/>
      <c r="AD115" s="113"/>
      <c r="AE115" s="114"/>
      <c r="AF115" s="114"/>
      <c r="AG115" s="114"/>
      <c r="AH115" s="114"/>
      <c r="AI115" s="114"/>
      <c r="AJ115" s="114"/>
      <c r="AK115" s="114"/>
      <c r="AL115" s="114"/>
      <c r="AM115" s="114"/>
      <c r="AN115" s="114"/>
      <c r="AO115" s="114"/>
      <c r="AP115" s="115"/>
      <c r="AR115" s="112">
        <v>106</v>
      </c>
      <c r="AS115" s="113"/>
      <c r="AT115" s="114"/>
      <c r="AU115" s="114"/>
      <c r="AV115" s="114"/>
      <c r="AW115" s="115"/>
      <c r="AY115" s="177"/>
      <c r="BA115" s="116">
        <v>106</v>
      </c>
      <c r="BB115" s="117">
        <v>106</v>
      </c>
      <c r="BC115" s="118" t="s">
        <v>199</v>
      </c>
      <c r="BD115" s="119">
        <f t="shared" si="32"/>
        <v>0</v>
      </c>
      <c r="BE115" s="120">
        <v>0</v>
      </c>
      <c r="BF115" s="43">
        <f t="shared" si="52"/>
        <v>0</v>
      </c>
      <c r="BG115" s="109">
        <v>0</v>
      </c>
      <c r="BH115" s="109">
        <v>0</v>
      </c>
      <c r="BI115" s="109">
        <v>0</v>
      </c>
      <c r="BJ115" s="109">
        <v>0</v>
      </c>
      <c r="BK115" s="109">
        <v>0</v>
      </c>
      <c r="BL115" s="109">
        <f t="shared" si="53"/>
        <v>0</v>
      </c>
      <c r="BM115" s="120">
        <f t="shared" si="54"/>
        <v>0</v>
      </c>
      <c r="BN115" s="122">
        <f t="shared" si="55"/>
        <v>0</v>
      </c>
      <c r="BZ115" s="109"/>
      <c r="CA115" s="112">
        <v>106</v>
      </c>
      <c r="CB115" s="105" t="s">
        <v>199</v>
      </c>
      <c r="CC115" s="107">
        <v>0</v>
      </c>
      <c r="CD115" s="107">
        <v>0</v>
      </c>
      <c r="CE115" s="107">
        <v>0</v>
      </c>
      <c r="CF115" s="107">
        <v>0</v>
      </c>
      <c r="CG115" s="123">
        <f t="shared" si="33"/>
        <v>0</v>
      </c>
      <c r="CH115" s="107">
        <v>0</v>
      </c>
      <c r="CI115" s="107">
        <v>0</v>
      </c>
      <c r="CJ115" s="107">
        <v>0</v>
      </c>
      <c r="CK115" s="123">
        <f t="shared" si="34"/>
        <v>0</v>
      </c>
      <c r="CL115" s="124">
        <f t="shared" si="35"/>
        <v>0</v>
      </c>
      <c r="CM115" s="109"/>
      <c r="CN115" s="124">
        <f t="shared" si="36"/>
        <v>0</v>
      </c>
      <c r="CO115" s="109"/>
      <c r="CP115" s="110">
        <f t="shared" si="37"/>
        <v>0</v>
      </c>
      <c r="CQ115" s="107">
        <f t="shared" si="38"/>
        <v>0</v>
      </c>
      <c r="CR115" s="107">
        <f t="shared" si="39"/>
        <v>0</v>
      </c>
      <c r="CS115" s="123">
        <v>0</v>
      </c>
      <c r="CT115" s="124">
        <f t="shared" si="40"/>
        <v>0</v>
      </c>
      <c r="CU115" s="109"/>
      <c r="CV115" s="125">
        <v>0</v>
      </c>
      <c r="CW115" s="107"/>
      <c r="CX115" s="107"/>
      <c r="CY115" s="107"/>
      <c r="CZ115" s="123"/>
    </row>
    <row r="116" spans="1:104" s="43" customFormat="1" ht="12.75" x14ac:dyDescent="0.2">
      <c r="A116" s="103">
        <v>107</v>
      </c>
      <c r="B116" s="104">
        <v>107</v>
      </c>
      <c r="C116" s="105" t="s">
        <v>200</v>
      </c>
      <c r="D116" s="106">
        <f t="shared" si="41"/>
        <v>1</v>
      </c>
      <c r="E116" s="107">
        <f t="shared" si="28"/>
        <v>0</v>
      </c>
      <c r="F116" s="107">
        <f t="shared" si="42"/>
        <v>0</v>
      </c>
      <c r="G116" s="107">
        <f t="shared" si="29"/>
        <v>0</v>
      </c>
      <c r="H116" s="108">
        <f t="shared" si="43"/>
        <v>0</v>
      </c>
      <c r="I116" s="109"/>
      <c r="J116" s="110">
        <f t="shared" si="44"/>
        <v>0</v>
      </c>
      <c r="K116" s="107">
        <f t="shared" si="30"/>
        <v>0</v>
      </c>
      <c r="L116" s="107">
        <f t="shared" si="45"/>
        <v>0</v>
      </c>
      <c r="M116" s="108">
        <f t="shared" si="46"/>
        <v>0</v>
      </c>
      <c r="N116" s="109"/>
      <c r="O116" s="111">
        <f t="shared" si="31"/>
        <v>0</v>
      </c>
      <c r="P116" s="109"/>
      <c r="Q116" s="110">
        <f t="shared" si="47"/>
        <v>16172</v>
      </c>
      <c r="R116" s="107">
        <f t="shared" si="48"/>
        <v>0</v>
      </c>
      <c r="S116" s="107">
        <f t="shared" si="49"/>
        <v>881</v>
      </c>
      <c r="T116" s="108">
        <f t="shared" si="50"/>
        <v>16172</v>
      </c>
      <c r="U116" s="109"/>
      <c r="V116" s="111">
        <f t="shared" si="51"/>
        <v>19724.5</v>
      </c>
      <c r="AA116" s="112">
        <v>107</v>
      </c>
      <c r="AB116" s="113">
        <v>1</v>
      </c>
      <c r="AC116" s="113">
        <v>1.358377345307287E-2</v>
      </c>
      <c r="AD116" s="113">
        <v>0</v>
      </c>
      <c r="AE116" s="114">
        <v>0</v>
      </c>
      <c r="AF116" s="114">
        <v>0</v>
      </c>
      <c r="AG116" s="114">
        <v>0</v>
      </c>
      <c r="AH116" s="114">
        <v>0</v>
      </c>
      <c r="AI116" s="114">
        <v>0</v>
      </c>
      <c r="AJ116" s="114">
        <v>0</v>
      </c>
      <c r="AK116" s="114">
        <v>0</v>
      </c>
      <c r="AL116" s="114">
        <v>15291</v>
      </c>
      <c r="AM116" s="114">
        <v>0</v>
      </c>
      <c r="AN116" s="114">
        <v>881</v>
      </c>
      <c r="AO116" s="114">
        <v>16172</v>
      </c>
      <c r="AP116" s="115">
        <v>16172</v>
      </c>
      <c r="AR116" s="112">
        <v>107</v>
      </c>
      <c r="AS116" s="113">
        <v>0</v>
      </c>
      <c r="AT116" s="114">
        <v>0</v>
      </c>
      <c r="AU116" s="114">
        <v>0</v>
      </c>
      <c r="AV116" s="114">
        <v>0</v>
      </c>
      <c r="AW116" s="115">
        <v>0</v>
      </c>
      <c r="AY116" s="177"/>
      <c r="BA116" s="116">
        <v>107</v>
      </c>
      <c r="BB116" s="117">
        <v>107</v>
      </c>
      <c r="BC116" s="118" t="s">
        <v>200</v>
      </c>
      <c r="BD116" s="119">
        <f t="shared" si="32"/>
        <v>0</v>
      </c>
      <c r="BE116" s="120">
        <v>0</v>
      </c>
      <c r="BF116" s="43">
        <f t="shared" si="52"/>
        <v>0</v>
      </c>
      <c r="BG116" s="109">
        <v>0</v>
      </c>
      <c r="BH116" s="109">
        <v>0</v>
      </c>
      <c r="BI116" s="109">
        <v>0</v>
      </c>
      <c r="BJ116" s="109">
        <v>3552.5</v>
      </c>
      <c r="BK116" s="109">
        <v>0</v>
      </c>
      <c r="BL116" s="109">
        <f t="shared" si="53"/>
        <v>0</v>
      </c>
      <c r="BM116" s="120">
        <f t="shared" si="54"/>
        <v>3552.5</v>
      </c>
      <c r="BN116" s="122">
        <f t="shared" si="55"/>
        <v>0</v>
      </c>
      <c r="BZ116" s="109"/>
      <c r="CA116" s="112">
        <v>107</v>
      </c>
      <c r="CB116" s="105" t="s">
        <v>200</v>
      </c>
      <c r="CC116" s="107">
        <v>0</v>
      </c>
      <c r="CD116" s="107">
        <v>0</v>
      </c>
      <c r="CE116" s="107">
        <v>0</v>
      </c>
      <c r="CF116" s="107">
        <v>0</v>
      </c>
      <c r="CG116" s="123">
        <f t="shared" si="33"/>
        <v>0</v>
      </c>
      <c r="CH116" s="107">
        <v>0</v>
      </c>
      <c r="CI116" s="107">
        <v>0</v>
      </c>
      <c r="CJ116" s="107">
        <v>0</v>
      </c>
      <c r="CK116" s="123">
        <f t="shared" si="34"/>
        <v>0</v>
      </c>
      <c r="CL116" s="124">
        <f t="shared" si="35"/>
        <v>0</v>
      </c>
      <c r="CM116" s="109"/>
      <c r="CN116" s="124">
        <f t="shared" si="36"/>
        <v>0</v>
      </c>
      <c r="CO116" s="109"/>
      <c r="CP116" s="110">
        <f t="shared" si="37"/>
        <v>0</v>
      </c>
      <c r="CQ116" s="107">
        <f t="shared" si="38"/>
        <v>0</v>
      </c>
      <c r="CR116" s="107">
        <f t="shared" si="39"/>
        <v>0</v>
      </c>
      <c r="CS116" s="123">
        <v>0</v>
      </c>
      <c r="CT116" s="124">
        <f t="shared" si="40"/>
        <v>0</v>
      </c>
      <c r="CU116" s="109"/>
      <c r="CV116" s="125">
        <v>0</v>
      </c>
      <c r="CW116" s="107"/>
      <c r="CX116" s="107"/>
      <c r="CY116" s="107"/>
      <c r="CZ116" s="123"/>
    </row>
    <row r="117" spans="1:104" s="43" customFormat="1" ht="12.75" x14ac:dyDescent="0.2">
      <c r="A117" s="103">
        <v>108</v>
      </c>
      <c r="B117" s="104">
        <v>108</v>
      </c>
      <c r="C117" s="105" t="s">
        <v>201</v>
      </c>
      <c r="D117" s="106">
        <f t="shared" si="41"/>
        <v>0</v>
      </c>
      <c r="E117" s="107">
        <f t="shared" si="28"/>
        <v>0</v>
      </c>
      <c r="F117" s="107">
        <f t="shared" si="42"/>
        <v>0</v>
      </c>
      <c r="G117" s="107">
        <f t="shared" si="29"/>
        <v>0</v>
      </c>
      <c r="H117" s="108">
        <f t="shared" si="43"/>
        <v>0</v>
      </c>
      <c r="I117" s="109"/>
      <c r="J117" s="110">
        <f t="shared" si="44"/>
        <v>0</v>
      </c>
      <c r="K117" s="107" t="str">
        <f t="shared" si="30"/>
        <v/>
      </c>
      <c r="L117" s="107">
        <f t="shared" si="45"/>
        <v>0</v>
      </c>
      <c r="M117" s="108">
        <f t="shared" si="46"/>
        <v>0</v>
      </c>
      <c r="N117" s="109"/>
      <c r="O117" s="111">
        <f t="shared" si="31"/>
        <v>0</v>
      </c>
      <c r="P117" s="109"/>
      <c r="Q117" s="110">
        <f t="shared" si="47"/>
        <v>0</v>
      </c>
      <c r="R117" s="107">
        <f t="shared" si="48"/>
        <v>0</v>
      </c>
      <c r="S117" s="107">
        <f t="shared" si="49"/>
        <v>0</v>
      </c>
      <c r="T117" s="108">
        <f t="shared" si="50"/>
        <v>0</v>
      </c>
      <c r="U117" s="109"/>
      <c r="V117" s="111">
        <f t="shared" si="51"/>
        <v>0</v>
      </c>
      <c r="AA117" s="112">
        <v>108</v>
      </c>
      <c r="AB117" s="113"/>
      <c r="AC117" s="113"/>
      <c r="AD117" s="113"/>
      <c r="AE117" s="114"/>
      <c r="AF117" s="114"/>
      <c r="AG117" s="114"/>
      <c r="AH117" s="114"/>
      <c r="AI117" s="114"/>
      <c r="AJ117" s="114"/>
      <c r="AK117" s="114"/>
      <c r="AL117" s="114"/>
      <c r="AM117" s="114"/>
      <c r="AN117" s="114"/>
      <c r="AO117" s="114"/>
      <c r="AP117" s="115"/>
      <c r="AR117" s="112">
        <v>108</v>
      </c>
      <c r="AS117" s="113"/>
      <c r="AT117" s="114"/>
      <c r="AU117" s="114"/>
      <c r="AV117" s="114"/>
      <c r="AW117" s="115"/>
      <c r="AY117" s="177"/>
      <c r="BA117" s="116">
        <v>108</v>
      </c>
      <c r="BB117" s="117">
        <v>108</v>
      </c>
      <c r="BC117" s="118" t="s">
        <v>201</v>
      </c>
      <c r="BD117" s="119">
        <f t="shared" si="32"/>
        <v>0</v>
      </c>
      <c r="BE117" s="120">
        <v>0</v>
      </c>
      <c r="BF117" s="43">
        <f t="shared" si="52"/>
        <v>0</v>
      </c>
      <c r="BG117" s="109">
        <v>0</v>
      </c>
      <c r="BH117" s="109">
        <v>0</v>
      </c>
      <c r="BI117" s="109">
        <v>0</v>
      </c>
      <c r="BJ117" s="109">
        <v>0</v>
      </c>
      <c r="BK117" s="109">
        <v>0</v>
      </c>
      <c r="BL117" s="109">
        <f t="shared" si="53"/>
        <v>0</v>
      </c>
      <c r="BM117" s="120">
        <f t="shared" si="54"/>
        <v>0</v>
      </c>
      <c r="BN117" s="122">
        <f t="shared" si="55"/>
        <v>0</v>
      </c>
      <c r="BZ117" s="109"/>
      <c r="CA117" s="112">
        <v>108</v>
      </c>
      <c r="CB117" s="105" t="s">
        <v>201</v>
      </c>
      <c r="CC117" s="107">
        <v>0</v>
      </c>
      <c r="CD117" s="107">
        <v>0</v>
      </c>
      <c r="CE117" s="107">
        <v>0</v>
      </c>
      <c r="CF117" s="107">
        <v>0</v>
      </c>
      <c r="CG117" s="123">
        <f t="shared" si="33"/>
        <v>0</v>
      </c>
      <c r="CH117" s="107">
        <v>0</v>
      </c>
      <c r="CI117" s="107">
        <v>0</v>
      </c>
      <c r="CJ117" s="107">
        <v>0</v>
      </c>
      <c r="CK117" s="123">
        <f t="shared" si="34"/>
        <v>0</v>
      </c>
      <c r="CL117" s="124">
        <f t="shared" si="35"/>
        <v>0</v>
      </c>
      <c r="CM117" s="109"/>
      <c r="CN117" s="124">
        <f t="shared" si="36"/>
        <v>0</v>
      </c>
      <c r="CO117" s="109"/>
      <c r="CP117" s="110">
        <f t="shared" si="37"/>
        <v>0</v>
      </c>
      <c r="CQ117" s="107">
        <f t="shared" si="38"/>
        <v>0</v>
      </c>
      <c r="CR117" s="107">
        <f t="shared" si="39"/>
        <v>0</v>
      </c>
      <c r="CS117" s="123">
        <v>0</v>
      </c>
      <c r="CT117" s="124">
        <f t="shared" si="40"/>
        <v>0</v>
      </c>
      <c r="CU117" s="109"/>
      <c r="CV117" s="125">
        <v>0</v>
      </c>
      <c r="CW117" s="107"/>
      <c r="CX117" s="107"/>
      <c r="CY117" s="107"/>
      <c r="CZ117" s="123"/>
    </row>
    <row r="118" spans="1:104" s="43" customFormat="1" ht="12.75" x14ac:dyDescent="0.2">
      <c r="A118" s="103">
        <v>109</v>
      </c>
      <c r="B118" s="104">
        <v>109</v>
      </c>
      <c r="C118" s="105" t="s">
        <v>202</v>
      </c>
      <c r="D118" s="106">
        <f t="shared" si="41"/>
        <v>0</v>
      </c>
      <c r="E118" s="107">
        <f t="shared" si="28"/>
        <v>0</v>
      </c>
      <c r="F118" s="107">
        <f t="shared" si="42"/>
        <v>0</v>
      </c>
      <c r="G118" s="107">
        <f t="shared" si="29"/>
        <v>0</v>
      </c>
      <c r="H118" s="108">
        <f t="shared" si="43"/>
        <v>0</v>
      </c>
      <c r="I118" s="109"/>
      <c r="J118" s="110">
        <f t="shared" si="44"/>
        <v>0</v>
      </c>
      <c r="K118" s="107" t="str">
        <f t="shared" si="30"/>
        <v/>
      </c>
      <c r="L118" s="107">
        <f t="shared" si="45"/>
        <v>0</v>
      </c>
      <c r="M118" s="108">
        <f t="shared" si="46"/>
        <v>0</v>
      </c>
      <c r="N118" s="109"/>
      <c r="O118" s="111">
        <f t="shared" si="31"/>
        <v>0</v>
      </c>
      <c r="P118" s="109"/>
      <c r="Q118" s="110">
        <f t="shared" si="47"/>
        <v>0</v>
      </c>
      <c r="R118" s="107">
        <f t="shared" si="48"/>
        <v>0</v>
      </c>
      <c r="S118" s="107">
        <f t="shared" si="49"/>
        <v>0</v>
      </c>
      <c r="T118" s="108">
        <f t="shared" si="50"/>
        <v>0</v>
      </c>
      <c r="U118" s="109"/>
      <c r="V118" s="111">
        <f t="shared" si="51"/>
        <v>0</v>
      </c>
      <c r="AA118" s="112">
        <v>109</v>
      </c>
      <c r="AB118" s="113"/>
      <c r="AC118" s="113"/>
      <c r="AD118" s="113"/>
      <c r="AE118" s="114"/>
      <c r="AF118" s="114"/>
      <c r="AG118" s="114"/>
      <c r="AH118" s="114"/>
      <c r="AI118" s="114"/>
      <c r="AJ118" s="114"/>
      <c r="AK118" s="114"/>
      <c r="AL118" s="114"/>
      <c r="AM118" s="114"/>
      <c r="AN118" s="114"/>
      <c r="AO118" s="114"/>
      <c r="AP118" s="115"/>
      <c r="AR118" s="112">
        <v>109</v>
      </c>
      <c r="AS118" s="113"/>
      <c r="AT118" s="114"/>
      <c r="AU118" s="114"/>
      <c r="AV118" s="114"/>
      <c r="AW118" s="115"/>
      <c r="AY118" s="177"/>
      <c r="BA118" s="116">
        <v>109</v>
      </c>
      <c r="BB118" s="117">
        <v>109</v>
      </c>
      <c r="BC118" s="118" t="s">
        <v>202</v>
      </c>
      <c r="BD118" s="119">
        <f t="shared" si="32"/>
        <v>0</v>
      </c>
      <c r="BE118" s="120">
        <v>0</v>
      </c>
      <c r="BF118" s="43">
        <f t="shared" si="52"/>
        <v>0</v>
      </c>
      <c r="BG118" s="109">
        <v>0</v>
      </c>
      <c r="BH118" s="109">
        <v>0</v>
      </c>
      <c r="BI118" s="109">
        <v>0</v>
      </c>
      <c r="BJ118" s="109">
        <v>0</v>
      </c>
      <c r="BK118" s="109">
        <v>0</v>
      </c>
      <c r="BL118" s="109">
        <f t="shared" si="53"/>
        <v>0</v>
      </c>
      <c r="BM118" s="120">
        <f t="shared" si="54"/>
        <v>0</v>
      </c>
      <c r="BN118" s="122">
        <f t="shared" si="55"/>
        <v>0</v>
      </c>
      <c r="BZ118" s="109"/>
      <c r="CA118" s="112">
        <v>109</v>
      </c>
      <c r="CB118" s="105" t="s">
        <v>202</v>
      </c>
      <c r="CC118" s="107">
        <v>0</v>
      </c>
      <c r="CD118" s="107">
        <v>0</v>
      </c>
      <c r="CE118" s="107">
        <v>0</v>
      </c>
      <c r="CF118" s="107">
        <v>0</v>
      </c>
      <c r="CG118" s="123">
        <f t="shared" si="33"/>
        <v>0</v>
      </c>
      <c r="CH118" s="107">
        <v>0</v>
      </c>
      <c r="CI118" s="107">
        <v>0</v>
      </c>
      <c r="CJ118" s="107">
        <v>0</v>
      </c>
      <c r="CK118" s="123">
        <f t="shared" si="34"/>
        <v>0</v>
      </c>
      <c r="CL118" s="124">
        <f t="shared" si="35"/>
        <v>0</v>
      </c>
      <c r="CM118" s="109"/>
      <c r="CN118" s="124">
        <f t="shared" si="36"/>
        <v>0</v>
      </c>
      <c r="CO118" s="109"/>
      <c r="CP118" s="110">
        <f t="shared" si="37"/>
        <v>0</v>
      </c>
      <c r="CQ118" s="107">
        <f t="shared" si="38"/>
        <v>0</v>
      </c>
      <c r="CR118" s="107">
        <f t="shared" si="39"/>
        <v>0</v>
      </c>
      <c r="CS118" s="123">
        <v>0</v>
      </c>
      <c r="CT118" s="124">
        <f t="shared" si="40"/>
        <v>0</v>
      </c>
      <c r="CU118" s="109"/>
      <c r="CV118" s="125">
        <v>0</v>
      </c>
      <c r="CW118" s="107"/>
      <c r="CX118" s="107"/>
      <c r="CY118" s="107"/>
      <c r="CZ118" s="123"/>
    </row>
    <row r="119" spans="1:104" s="43" customFormat="1" ht="12.75" x14ac:dyDescent="0.2">
      <c r="A119" s="103">
        <v>110</v>
      </c>
      <c r="B119" s="104">
        <v>110</v>
      </c>
      <c r="C119" s="105" t="s">
        <v>203</v>
      </c>
      <c r="D119" s="106">
        <f t="shared" si="41"/>
        <v>27.31</v>
      </c>
      <c r="E119" s="107">
        <f t="shared" si="28"/>
        <v>323400</v>
      </c>
      <c r="F119" s="107">
        <f t="shared" si="42"/>
        <v>0</v>
      </c>
      <c r="G119" s="107">
        <f t="shared" si="29"/>
        <v>23565</v>
      </c>
      <c r="H119" s="108">
        <f t="shared" si="43"/>
        <v>346965</v>
      </c>
      <c r="I119" s="109"/>
      <c r="J119" s="110">
        <f t="shared" si="44"/>
        <v>18411.74767347017</v>
      </c>
      <c r="K119" s="107">
        <f t="shared" si="30"/>
        <v>0.76760392201576633</v>
      </c>
      <c r="L119" s="107">
        <f t="shared" si="45"/>
        <v>23565</v>
      </c>
      <c r="M119" s="108">
        <f t="shared" si="46"/>
        <v>41976.74767347017</v>
      </c>
      <c r="N119" s="109"/>
      <c r="O119" s="111">
        <f t="shared" si="31"/>
        <v>304988.25232652982</v>
      </c>
      <c r="P119" s="109"/>
      <c r="Q119" s="110">
        <f t="shared" si="47"/>
        <v>10293</v>
      </c>
      <c r="R119" s="107">
        <f t="shared" si="48"/>
        <v>18411.74767347017</v>
      </c>
      <c r="S119" s="107">
        <f t="shared" si="49"/>
        <v>24248</v>
      </c>
      <c r="T119" s="108">
        <f t="shared" si="50"/>
        <v>52269.74767347017</v>
      </c>
      <c r="U119" s="109"/>
      <c r="V119" s="111">
        <f t="shared" si="51"/>
        <v>57844</v>
      </c>
      <c r="AA119" s="112">
        <v>110</v>
      </c>
      <c r="AB119" s="113">
        <v>27.31</v>
      </c>
      <c r="AC119" s="113">
        <v>0.16056029608306341</v>
      </c>
      <c r="AD119" s="113">
        <v>0</v>
      </c>
      <c r="AE119" s="114">
        <v>323400</v>
      </c>
      <c r="AF119" s="114">
        <v>0</v>
      </c>
      <c r="AG119" s="114">
        <v>0</v>
      </c>
      <c r="AH119" s="114">
        <v>323400</v>
      </c>
      <c r="AI119" s="114">
        <v>0</v>
      </c>
      <c r="AJ119" s="114">
        <v>23565</v>
      </c>
      <c r="AK119" s="114">
        <v>346965</v>
      </c>
      <c r="AL119" s="114">
        <v>9610</v>
      </c>
      <c r="AM119" s="114">
        <v>0</v>
      </c>
      <c r="AN119" s="114">
        <v>683</v>
      </c>
      <c r="AO119" s="114">
        <v>10293</v>
      </c>
      <c r="AP119" s="115">
        <v>357258</v>
      </c>
      <c r="AR119" s="112">
        <v>110</v>
      </c>
      <c r="AS119" s="113">
        <v>0</v>
      </c>
      <c r="AT119" s="114">
        <v>0</v>
      </c>
      <c r="AU119" s="114">
        <v>0</v>
      </c>
      <c r="AV119" s="114">
        <v>0</v>
      </c>
      <c r="AW119" s="115">
        <v>0</v>
      </c>
      <c r="AY119" s="177"/>
      <c r="BA119" s="116">
        <v>110</v>
      </c>
      <c r="BB119" s="117">
        <v>110</v>
      </c>
      <c r="BC119" s="118" t="s">
        <v>203</v>
      </c>
      <c r="BD119" s="119">
        <f t="shared" si="32"/>
        <v>323400</v>
      </c>
      <c r="BE119" s="120">
        <v>300958</v>
      </c>
      <c r="BF119" s="43">
        <f t="shared" si="52"/>
        <v>22442</v>
      </c>
      <c r="BG119" s="109">
        <v>0</v>
      </c>
      <c r="BH119" s="109">
        <v>0</v>
      </c>
      <c r="BI119" s="109">
        <v>0</v>
      </c>
      <c r="BJ119" s="109">
        <v>1544</v>
      </c>
      <c r="BK119" s="109">
        <v>0</v>
      </c>
      <c r="BL119" s="109">
        <f t="shared" si="53"/>
        <v>0</v>
      </c>
      <c r="BM119" s="120">
        <f t="shared" si="54"/>
        <v>23986</v>
      </c>
      <c r="BN119" s="122">
        <f t="shared" si="55"/>
        <v>18411.74767347017</v>
      </c>
      <c r="BZ119" s="109"/>
      <c r="CA119" s="112">
        <v>110</v>
      </c>
      <c r="CB119" s="105" t="s">
        <v>203</v>
      </c>
      <c r="CC119" s="107">
        <v>0</v>
      </c>
      <c r="CD119" s="107">
        <v>0</v>
      </c>
      <c r="CE119" s="107">
        <v>0</v>
      </c>
      <c r="CF119" s="107">
        <v>0</v>
      </c>
      <c r="CG119" s="123">
        <f t="shared" si="33"/>
        <v>0</v>
      </c>
      <c r="CH119" s="107">
        <v>0</v>
      </c>
      <c r="CI119" s="107">
        <v>0</v>
      </c>
      <c r="CJ119" s="107">
        <v>0</v>
      </c>
      <c r="CK119" s="123">
        <f t="shared" si="34"/>
        <v>0</v>
      </c>
      <c r="CL119" s="124">
        <f t="shared" si="35"/>
        <v>0</v>
      </c>
      <c r="CM119" s="109"/>
      <c r="CN119" s="124">
        <f t="shared" si="36"/>
        <v>0</v>
      </c>
      <c r="CO119" s="109"/>
      <c r="CP119" s="110">
        <f t="shared" si="37"/>
        <v>22442</v>
      </c>
      <c r="CQ119" s="107">
        <f t="shared" si="38"/>
        <v>22442</v>
      </c>
      <c r="CR119" s="107">
        <f t="shared" si="39"/>
        <v>0</v>
      </c>
      <c r="CS119" s="123">
        <v>0</v>
      </c>
      <c r="CT119" s="124">
        <f t="shared" si="40"/>
        <v>0</v>
      </c>
      <c r="CU119" s="109"/>
      <c r="CV119" s="125">
        <v>0</v>
      </c>
      <c r="CW119" s="107"/>
      <c r="CX119" s="107"/>
      <c r="CY119" s="107"/>
      <c r="CZ119" s="123"/>
    </row>
    <row r="120" spans="1:104" s="43" customFormat="1" ht="12.75" x14ac:dyDescent="0.2">
      <c r="A120" s="103">
        <v>111</v>
      </c>
      <c r="B120" s="104">
        <v>111</v>
      </c>
      <c r="C120" s="105" t="s">
        <v>204</v>
      </c>
      <c r="D120" s="106">
        <f t="shared" si="41"/>
        <v>14.430000000000003</v>
      </c>
      <c r="E120" s="107">
        <f t="shared" si="28"/>
        <v>192993</v>
      </c>
      <c r="F120" s="107">
        <f t="shared" si="42"/>
        <v>0</v>
      </c>
      <c r="G120" s="107">
        <f t="shared" si="29"/>
        <v>12886</v>
      </c>
      <c r="H120" s="108">
        <f t="shared" si="43"/>
        <v>205879</v>
      </c>
      <c r="I120" s="109"/>
      <c r="J120" s="110">
        <f t="shared" si="44"/>
        <v>31648.319144986424</v>
      </c>
      <c r="K120" s="107">
        <f t="shared" si="30"/>
        <v>0.34380727459858695</v>
      </c>
      <c r="L120" s="107">
        <f t="shared" si="45"/>
        <v>12886</v>
      </c>
      <c r="M120" s="108">
        <f t="shared" si="46"/>
        <v>44534.319144986424</v>
      </c>
      <c r="N120" s="109"/>
      <c r="O120" s="111">
        <f t="shared" si="31"/>
        <v>161344.68085501358</v>
      </c>
      <c r="P120" s="109"/>
      <c r="Q120" s="110">
        <f t="shared" si="47"/>
        <v>0</v>
      </c>
      <c r="R120" s="107">
        <f t="shared" si="48"/>
        <v>31648.319144986424</v>
      </c>
      <c r="S120" s="107">
        <f t="shared" si="49"/>
        <v>12886</v>
      </c>
      <c r="T120" s="108">
        <f t="shared" si="50"/>
        <v>44534.319144986424</v>
      </c>
      <c r="U120" s="109"/>
      <c r="V120" s="111">
        <f t="shared" si="51"/>
        <v>104938.5</v>
      </c>
      <c r="AA120" s="112">
        <v>111</v>
      </c>
      <c r="AB120" s="113">
        <v>14.430000000000003</v>
      </c>
      <c r="AC120" s="113">
        <v>0</v>
      </c>
      <c r="AD120" s="113">
        <v>0</v>
      </c>
      <c r="AE120" s="114">
        <v>192993</v>
      </c>
      <c r="AF120" s="114">
        <v>0</v>
      </c>
      <c r="AG120" s="114">
        <v>0</v>
      </c>
      <c r="AH120" s="114">
        <v>192993</v>
      </c>
      <c r="AI120" s="114">
        <v>0</v>
      </c>
      <c r="AJ120" s="114">
        <v>12886</v>
      </c>
      <c r="AK120" s="114">
        <v>205879</v>
      </c>
      <c r="AL120" s="114">
        <v>0</v>
      </c>
      <c r="AM120" s="114">
        <v>0</v>
      </c>
      <c r="AN120" s="114">
        <v>0</v>
      </c>
      <c r="AO120" s="114">
        <v>0</v>
      </c>
      <c r="AP120" s="115">
        <v>205879</v>
      </c>
      <c r="AR120" s="112">
        <v>111</v>
      </c>
      <c r="AS120" s="113">
        <v>0</v>
      </c>
      <c r="AT120" s="114">
        <v>0</v>
      </c>
      <c r="AU120" s="114">
        <v>0</v>
      </c>
      <c r="AV120" s="114">
        <v>0</v>
      </c>
      <c r="AW120" s="115">
        <v>0</v>
      </c>
      <c r="AY120" s="177"/>
      <c r="BA120" s="116">
        <v>111</v>
      </c>
      <c r="BB120" s="117">
        <v>111</v>
      </c>
      <c r="BC120" s="118" t="s">
        <v>204</v>
      </c>
      <c r="BD120" s="119">
        <f t="shared" si="32"/>
        <v>192993</v>
      </c>
      <c r="BE120" s="120">
        <v>154417</v>
      </c>
      <c r="BF120" s="43">
        <f t="shared" si="52"/>
        <v>38576</v>
      </c>
      <c r="BG120" s="109">
        <v>0</v>
      </c>
      <c r="BH120" s="109">
        <v>0</v>
      </c>
      <c r="BI120" s="109">
        <v>41478.5</v>
      </c>
      <c r="BJ120" s="109">
        <v>11998</v>
      </c>
      <c r="BK120" s="109">
        <v>0</v>
      </c>
      <c r="BL120" s="109">
        <f t="shared" si="53"/>
        <v>0</v>
      </c>
      <c r="BM120" s="120">
        <f t="shared" si="54"/>
        <v>92052.5</v>
      </c>
      <c r="BN120" s="122">
        <f t="shared" si="55"/>
        <v>31648.319144986424</v>
      </c>
      <c r="BZ120" s="109"/>
      <c r="CA120" s="112">
        <v>111</v>
      </c>
      <c r="CB120" s="105" t="s">
        <v>204</v>
      </c>
      <c r="CC120" s="107">
        <v>0</v>
      </c>
      <c r="CD120" s="107">
        <v>0</v>
      </c>
      <c r="CE120" s="107">
        <v>0</v>
      </c>
      <c r="CF120" s="107">
        <v>0</v>
      </c>
      <c r="CG120" s="123">
        <f t="shared" si="33"/>
        <v>0</v>
      </c>
      <c r="CH120" s="107">
        <v>0</v>
      </c>
      <c r="CI120" s="107">
        <v>0</v>
      </c>
      <c r="CJ120" s="107">
        <v>0</v>
      </c>
      <c r="CK120" s="123">
        <f t="shared" si="34"/>
        <v>0</v>
      </c>
      <c r="CL120" s="124">
        <f t="shared" si="35"/>
        <v>0</v>
      </c>
      <c r="CM120" s="109"/>
      <c r="CN120" s="124">
        <f t="shared" si="36"/>
        <v>0</v>
      </c>
      <c r="CO120" s="109"/>
      <c r="CP120" s="110">
        <f t="shared" si="37"/>
        <v>38576</v>
      </c>
      <c r="CQ120" s="107">
        <f t="shared" si="38"/>
        <v>38576</v>
      </c>
      <c r="CR120" s="107">
        <f t="shared" si="39"/>
        <v>0</v>
      </c>
      <c r="CS120" s="123">
        <v>0</v>
      </c>
      <c r="CT120" s="124">
        <f t="shared" si="40"/>
        <v>0</v>
      </c>
      <c r="CU120" s="109"/>
      <c r="CV120" s="125">
        <v>0</v>
      </c>
      <c r="CW120" s="107"/>
      <c r="CX120" s="107"/>
      <c r="CY120" s="107"/>
      <c r="CZ120" s="123"/>
    </row>
    <row r="121" spans="1:104" s="43" customFormat="1" ht="12.75" x14ac:dyDescent="0.2">
      <c r="A121" s="103">
        <v>112</v>
      </c>
      <c r="B121" s="104">
        <v>112</v>
      </c>
      <c r="C121" s="105" t="s">
        <v>205</v>
      </c>
      <c r="D121" s="106">
        <f t="shared" si="41"/>
        <v>0</v>
      </c>
      <c r="E121" s="107">
        <f t="shared" si="28"/>
        <v>0</v>
      </c>
      <c r="F121" s="107">
        <f t="shared" si="42"/>
        <v>0</v>
      </c>
      <c r="G121" s="107">
        <f t="shared" si="29"/>
        <v>0</v>
      </c>
      <c r="H121" s="108">
        <f t="shared" si="43"/>
        <v>0</v>
      </c>
      <c r="I121" s="109"/>
      <c r="J121" s="110">
        <f t="shared" si="44"/>
        <v>0</v>
      </c>
      <c r="K121" s="107" t="str">
        <f t="shared" si="30"/>
        <v/>
      </c>
      <c r="L121" s="107">
        <f t="shared" si="45"/>
        <v>0</v>
      </c>
      <c r="M121" s="108">
        <f t="shared" si="46"/>
        <v>0</v>
      </c>
      <c r="N121" s="109"/>
      <c r="O121" s="111">
        <f t="shared" si="31"/>
        <v>0</v>
      </c>
      <c r="P121" s="109"/>
      <c r="Q121" s="110">
        <f t="shared" si="47"/>
        <v>0</v>
      </c>
      <c r="R121" s="107">
        <f t="shared" si="48"/>
        <v>0</v>
      </c>
      <c r="S121" s="107">
        <f t="shared" si="49"/>
        <v>0</v>
      </c>
      <c r="T121" s="108">
        <f t="shared" si="50"/>
        <v>0</v>
      </c>
      <c r="U121" s="109"/>
      <c r="V121" s="111">
        <f t="shared" si="51"/>
        <v>0</v>
      </c>
      <c r="AA121" s="112">
        <v>112</v>
      </c>
      <c r="AB121" s="113"/>
      <c r="AC121" s="113"/>
      <c r="AD121" s="113"/>
      <c r="AE121" s="114"/>
      <c r="AF121" s="114"/>
      <c r="AG121" s="114"/>
      <c r="AH121" s="114"/>
      <c r="AI121" s="114"/>
      <c r="AJ121" s="114"/>
      <c r="AK121" s="114"/>
      <c r="AL121" s="114"/>
      <c r="AM121" s="114"/>
      <c r="AN121" s="114"/>
      <c r="AO121" s="114"/>
      <c r="AP121" s="115"/>
      <c r="AR121" s="112">
        <v>112</v>
      </c>
      <c r="AS121" s="113"/>
      <c r="AT121" s="114"/>
      <c r="AU121" s="114"/>
      <c r="AV121" s="114"/>
      <c r="AW121" s="115"/>
      <c r="AY121" s="177"/>
      <c r="BA121" s="116">
        <v>112</v>
      </c>
      <c r="BB121" s="117">
        <v>112</v>
      </c>
      <c r="BC121" s="118" t="s">
        <v>205</v>
      </c>
      <c r="BD121" s="119">
        <f t="shared" si="32"/>
        <v>0</v>
      </c>
      <c r="BE121" s="120">
        <v>0</v>
      </c>
      <c r="BF121" s="43">
        <f t="shared" si="52"/>
        <v>0</v>
      </c>
      <c r="BG121" s="109">
        <v>0</v>
      </c>
      <c r="BH121" s="109">
        <v>0</v>
      </c>
      <c r="BI121" s="109">
        <v>0</v>
      </c>
      <c r="BJ121" s="109">
        <v>0</v>
      </c>
      <c r="BK121" s="109">
        <v>0</v>
      </c>
      <c r="BL121" s="109">
        <f t="shared" si="53"/>
        <v>0</v>
      </c>
      <c r="BM121" s="120">
        <f t="shared" si="54"/>
        <v>0</v>
      </c>
      <c r="BN121" s="122">
        <f t="shared" si="55"/>
        <v>0</v>
      </c>
      <c r="BZ121" s="109"/>
      <c r="CA121" s="112">
        <v>112</v>
      </c>
      <c r="CB121" s="105" t="s">
        <v>205</v>
      </c>
      <c r="CC121" s="107">
        <v>0</v>
      </c>
      <c r="CD121" s="107">
        <v>0</v>
      </c>
      <c r="CE121" s="107">
        <v>0</v>
      </c>
      <c r="CF121" s="107">
        <v>0</v>
      </c>
      <c r="CG121" s="123">
        <f t="shared" si="33"/>
        <v>0</v>
      </c>
      <c r="CH121" s="107">
        <v>0</v>
      </c>
      <c r="CI121" s="107">
        <v>0</v>
      </c>
      <c r="CJ121" s="107">
        <v>0</v>
      </c>
      <c r="CK121" s="123">
        <f t="shared" si="34"/>
        <v>0</v>
      </c>
      <c r="CL121" s="124">
        <f t="shared" si="35"/>
        <v>0</v>
      </c>
      <c r="CM121" s="109"/>
      <c r="CN121" s="124">
        <f t="shared" si="36"/>
        <v>0</v>
      </c>
      <c r="CO121" s="109"/>
      <c r="CP121" s="110">
        <f t="shared" si="37"/>
        <v>0</v>
      </c>
      <c r="CQ121" s="107">
        <f t="shared" si="38"/>
        <v>0</v>
      </c>
      <c r="CR121" s="107">
        <f t="shared" si="39"/>
        <v>0</v>
      </c>
      <c r="CS121" s="123">
        <v>0</v>
      </c>
      <c r="CT121" s="124">
        <f t="shared" si="40"/>
        <v>0</v>
      </c>
      <c r="CU121" s="109"/>
      <c r="CV121" s="125">
        <v>0</v>
      </c>
      <c r="CW121" s="107"/>
      <c r="CX121" s="107"/>
      <c r="CY121" s="107"/>
      <c r="CZ121" s="123"/>
    </row>
    <row r="122" spans="1:104" s="43" customFormat="1" ht="12.75" x14ac:dyDescent="0.2">
      <c r="A122" s="103">
        <v>113</v>
      </c>
      <c r="B122" s="104">
        <v>113</v>
      </c>
      <c r="C122" s="105" t="s">
        <v>206</v>
      </c>
      <c r="D122" s="106">
        <f t="shared" si="41"/>
        <v>0</v>
      </c>
      <c r="E122" s="107">
        <f t="shared" si="28"/>
        <v>0</v>
      </c>
      <c r="F122" s="107">
        <f t="shared" si="42"/>
        <v>0</v>
      </c>
      <c r="G122" s="107">
        <f t="shared" si="29"/>
        <v>0</v>
      </c>
      <c r="H122" s="108">
        <f t="shared" si="43"/>
        <v>0</v>
      </c>
      <c r="I122" s="109"/>
      <c r="J122" s="110">
        <f t="shared" si="44"/>
        <v>0</v>
      </c>
      <c r="K122" s="107" t="str">
        <f t="shared" si="30"/>
        <v/>
      </c>
      <c r="L122" s="107">
        <f t="shared" si="45"/>
        <v>0</v>
      </c>
      <c r="M122" s="108">
        <f t="shared" si="46"/>
        <v>0</v>
      </c>
      <c r="N122" s="109"/>
      <c r="O122" s="111">
        <f t="shared" si="31"/>
        <v>0</v>
      </c>
      <c r="P122" s="109"/>
      <c r="Q122" s="110">
        <f t="shared" si="47"/>
        <v>0</v>
      </c>
      <c r="R122" s="107">
        <f t="shared" si="48"/>
        <v>0</v>
      </c>
      <c r="S122" s="107">
        <f t="shared" si="49"/>
        <v>0</v>
      </c>
      <c r="T122" s="108">
        <f t="shared" si="50"/>
        <v>0</v>
      </c>
      <c r="U122" s="109"/>
      <c r="V122" s="111">
        <f t="shared" si="51"/>
        <v>0</v>
      </c>
      <c r="AA122" s="112">
        <v>113</v>
      </c>
      <c r="AB122" s="113"/>
      <c r="AC122" s="113"/>
      <c r="AD122" s="113"/>
      <c r="AE122" s="114"/>
      <c r="AF122" s="114"/>
      <c r="AG122" s="114"/>
      <c r="AH122" s="114"/>
      <c r="AI122" s="114"/>
      <c r="AJ122" s="114"/>
      <c r="AK122" s="114"/>
      <c r="AL122" s="114"/>
      <c r="AM122" s="114"/>
      <c r="AN122" s="114"/>
      <c r="AO122" s="114"/>
      <c r="AP122" s="115"/>
      <c r="AR122" s="112">
        <v>113</v>
      </c>
      <c r="AS122" s="113"/>
      <c r="AT122" s="114"/>
      <c r="AU122" s="114"/>
      <c r="AV122" s="114"/>
      <c r="AW122" s="115"/>
      <c r="AY122" s="177"/>
      <c r="BA122" s="116">
        <v>113</v>
      </c>
      <c r="BB122" s="117">
        <v>113</v>
      </c>
      <c r="BC122" s="118" t="s">
        <v>206</v>
      </c>
      <c r="BD122" s="119">
        <f t="shared" si="32"/>
        <v>0</v>
      </c>
      <c r="BE122" s="120">
        <v>0</v>
      </c>
      <c r="BF122" s="43">
        <f t="shared" si="52"/>
        <v>0</v>
      </c>
      <c r="BG122" s="109">
        <v>0</v>
      </c>
      <c r="BH122" s="109">
        <v>0</v>
      </c>
      <c r="BI122" s="109">
        <v>0</v>
      </c>
      <c r="BJ122" s="109">
        <v>0</v>
      </c>
      <c r="BK122" s="109">
        <v>0</v>
      </c>
      <c r="BL122" s="109">
        <f t="shared" si="53"/>
        <v>0</v>
      </c>
      <c r="BM122" s="120">
        <f t="shared" si="54"/>
        <v>0</v>
      </c>
      <c r="BN122" s="122">
        <f t="shared" si="55"/>
        <v>0</v>
      </c>
      <c r="BZ122" s="109"/>
      <c r="CA122" s="112">
        <v>113</v>
      </c>
      <c r="CB122" s="105" t="s">
        <v>206</v>
      </c>
      <c r="CC122" s="107">
        <v>0</v>
      </c>
      <c r="CD122" s="107">
        <v>0</v>
      </c>
      <c r="CE122" s="107">
        <v>0</v>
      </c>
      <c r="CF122" s="107">
        <v>0</v>
      </c>
      <c r="CG122" s="123">
        <f t="shared" si="33"/>
        <v>0</v>
      </c>
      <c r="CH122" s="107">
        <v>0</v>
      </c>
      <c r="CI122" s="107">
        <v>0</v>
      </c>
      <c r="CJ122" s="107">
        <v>0</v>
      </c>
      <c r="CK122" s="123">
        <f t="shared" si="34"/>
        <v>0</v>
      </c>
      <c r="CL122" s="124">
        <f t="shared" si="35"/>
        <v>0</v>
      </c>
      <c r="CM122" s="109"/>
      <c r="CN122" s="124">
        <f t="shared" si="36"/>
        <v>0</v>
      </c>
      <c r="CO122" s="109"/>
      <c r="CP122" s="110">
        <f t="shared" si="37"/>
        <v>0</v>
      </c>
      <c r="CQ122" s="107">
        <f t="shared" si="38"/>
        <v>0</v>
      </c>
      <c r="CR122" s="107">
        <f t="shared" si="39"/>
        <v>0</v>
      </c>
      <c r="CS122" s="123">
        <v>0</v>
      </c>
      <c r="CT122" s="124">
        <f t="shared" si="40"/>
        <v>0</v>
      </c>
      <c r="CU122" s="109"/>
      <c r="CV122" s="125">
        <v>0</v>
      </c>
      <c r="CW122" s="107"/>
      <c r="CX122" s="107"/>
      <c r="CY122" s="107"/>
      <c r="CZ122" s="123"/>
    </row>
    <row r="123" spans="1:104" s="43" customFormat="1" ht="12.75" x14ac:dyDescent="0.2">
      <c r="A123" s="103">
        <v>114</v>
      </c>
      <c r="B123" s="104">
        <v>114</v>
      </c>
      <c r="C123" s="105" t="s">
        <v>207</v>
      </c>
      <c r="D123" s="106">
        <f t="shared" si="41"/>
        <v>86.21</v>
      </c>
      <c r="E123" s="107">
        <f t="shared" si="28"/>
        <v>1036932</v>
      </c>
      <c r="F123" s="107">
        <f t="shared" si="42"/>
        <v>0</v>
      </c>
      <c r="G123" s="107">
        <f t="shared" si="29"/>
        <v>70044</v>
      </c>
      <c r="H123" s="108">
        <f t="shared" si="43"/>
        <v>1106976</v>
      </c>
      <c r="I123" s="109"/>
      <c r="J123" s="110">
        <f t="shared" si="44"/>
        <v>182.42646878814745</v>
      </c>
      <c r="K123" s="107">
        <f t="shared" si="30"/>
        <v>7.4389617562582921E-3</v>
      </c>
      <c r="L123" s="107">
        <f t="shared" si="45"/>
        <v>70044</v>
      </c>
      <c r="M123" s="108">
        <f t="shared" si="46"/>
        <v>70226.426468788151</v>
      </c>
      <c r="N123" s="109"/>
      <c r="O123" s="111">
        <f t="shared" si="31"/>
        <v>1036749.5735312118</v>
      </c>
      <c r="P123" s="109"/>
      <c r="Q123" s="110">
        <f t="shared" si="47"/>
        <v>112500</v>
      </c>
      <c r="R123" s="107">
        <f t="shared" si="48"/>
        <v>182.42646878814745</v>
      </c>
      <c r="S123" s="107">
        <f t="shared" si="49"/>
        <v>76992</v>
      </c>
      <c r="T123" s="108">
        <f t="shared" si="50"/>
        <v>182726.42646878815</v>
      </c>
      <c r="U123" s="109"/>
      <c r="V123" s="111">
        <f t="shared" si="51"/>
        <v>207067.1088376916</v>
      </c>
      <c r="AA123" s="112">
        <v>114</v>
      </c>
      <c r="AB123" s="113">
        <v>86.21</v>
      </c>
      <c r="AC123" s="113">
        <v>0</v>
      </c>
      <c r="AD123" s="113">
        <v>0</v>
      </c>
      <c r="AE123" s="114">
        <v>1036932</v>
      </c>
      <c r="AF123" s="114">
        <v>0</v>
      </c>
      <c r="AG123" s="114">
        <v>0</v>
      </c>
      <c r="AH123" s="114">
        <v>1036932</v>
      </c>
      <c r="AI123" s="114">
        <v>0</v>
      </c>
      <c r="AJ123" s="114">
        <v>70044</v>
      </c>
      <c r="AK123" s="114">
        <v>1106976</v>
      </c>
      <c r="AL123" s="114">
        <v>105552</v>
      </c>
      <c r="AM123" s="114">
        <v>0</v>
      </c>
      <c r="AN123" s="114">
        <v>6948</v>
      </c>
      <c r="AO123" s="114">
        <v>112500</v>
      </c>
      <c r="AP123" s="115">
        <v>1219476</v>
      </c>
      <c r="AR123" s="112">
        <v>114</v>
      </c>
      <c r="AS123" s="113">
        <v>0</v>
      </c>
      <c r="AT123" s="114">
        <v>0</v>
      </c>
      <c r="AU123" s="114">
        <v>0</v>
      </c>
      <c r="AV123" s="114">
        <v>0</v>
      </c>
      <c r="AW123" s="115">
        <v>0</v>
      </c>
      <c r="AY123" s="177"/>
      <c r="BA123" s="116">
        <v>114</v>
      </c>
      <c r="BB123" s="117">
        <v>114</v>
      </c>
      <c r="BC123" s="118" t="s">
        <v>207</v>
      </c>
      <c r="BD123" s="119">
        <f t="shared" si="32"/>
        <v>1036932</v>
      </c>
      <c r="BE123" s="120">
        <v>1094957</v>
      </c>
      <c r="BF123" s="43">
        <f t="shared" si="52"/>
        <v>0</v>
      </c>
      <c r="BG123" s="109">
        <v>15768.75</v>
      </c>
      <c r="BH123" s="109">
        <v>8532</v>
      </c>
      <c r="BI123" s="109">
        <v>0</v>
      </c>
      <c r="BJ123" s="109">
        <v>0</v>
      </c>
      <c r="BK123" s="109">
        <v>0</v>
      </c>
      <c r="BL123" s="109">
        <f t="shared" si="53"/>
        <v>222.35883769158681</v>
      </c>
      <c r="BM123" s="120">
        <f t="shared" si="54"/>
        <v>24523.108837691587</v>
      </c>
      <c r="BN123" s="122">
        <f t="shared" si="55"/>
        <v>182.42646878814745</v>
      </c>
      <c r="BZ123" s="109"/>
      <c r="CA123" s="112">
        <v>114</v>
      </c>
      <c r="CB123" s="105" t="s">
        <v>207</v>
      </c>
      <c r="CC123" s="107">
        <v>0</v>
      </c>
      <c r="CD123" s="107">
        <v>0</v>
      </c>
      <c r="CE123" s="107">
        <v>0</v>
      </c>
      <c r="CF123" s="107">
        <v>0</v>
      </c>
      <c r="CG123" s="123">
        <f t="shared" si="33"/>
        <v>0</v>
      </c>
      <c r="CH123" s="107">
        <v>0</v>
      </c>
      <c r="CI123" s="107">
        <v>0</v>
      </c>
      <c r="CJ123" s="107">
        <v>0</v>
      </c>
      <c r="CK123" s="123">
        <f t="shared" si="34"/>
        <v>0</v>
      </c>
      <c r="CL123" s="124">
        <f t="shared" si="35"/>
        <v>0</v>
      </c>
      <c r="CM123" s="109"/>
      <c r="CN123" s="124">
        <f t="shared" si="36"/>
        <v>0</v>
      </c>
      <c r="CO123" s="109"/>
      <c r="CP123" s="110">
        <f t="shared" si="37"/>
        <v>0</v>
      </c>
      <c r="CQ123" s="107">
        <f t="shared" si="38"/>
        <v>0</v>
      </c>
      <c r="CR123" s="107">
        <f t="shared" si="39"/>
        <v>0</v>
      </c>
      <c r="CS123" s="123">
        <v>222.35883769158681</v>
      </c>
      <c r="CT123" s="124">
        <f t="shared" si="40"/>
        <v>222.35883769158681</v>
      </c>
      <c r="CU123" s="109"/>
      <c r="CV123" s="125">
        <v>0</v>
      </c>
      <c r="CW123" s="107"/>
      <c r="CX123" s="107"/>
      <c r="CY123" s="107"/>
      <c r="CZ123" s="123"/>
    </row>
    <row r="124" spans="1:104" s="43" customFormat="1" ht="12.75" x14ac:dyDescent="0.2">
      <c r="A124" s="103">
        <v>115</v>
      </c>
      <c r="B124" s="104">
        <v>115</v>
      </c>
      <c r="C124" s="105" t="s">
        <v>208</v>
      </c>
      <c r="D124" s="106">
        <f t="shared" si="41"/>
        <v>0</v>
      </c>
      <c r="E124" s="107">
        <f t="shared" si="28"/>
        <v>0</v>
      </c>
      <c r="F124" s="107">
        <f t="shared" si="42"/>
        <v>0</v>
      </c>
      <c r="G124" s="107">
        <f t="shared" si="29"/>
        <v>0</v>
      </c>
      <c r="H124" s="108">
        <f t="shared" si="43"/>
        <v>0</v>
      </c>
      <c r="I124" s="109"/>
      <c r="J124" s="110">
        <f t="shared" si="44"/>
        <v>0</v>
      </c>
      <c r="K124" s="107" t="str">
        <f t="shared" si="30"/>
        <v/>
      </c>
      <c r="L124" s="107">
        <f t="shared" si="45"/>
        <v>0</v>
      </c>
      <c r="M124" s="108">
        <f t="shared" si="46"/>
        <v>0</v>
      </c>
      <c r="N124" s="109"/>
      <c r="O124" s="111">
        <f t="shared" si="31"/>
        <v>0</v>
      </c>
      <c r="P124" s="109"/>
      <c r="Q124" s="110">
        <f t="shared" si="47"/>
        <v>0</v>
      </c>
      <c r="R124" s="107">
        <f t="shared" si="48"/>
        <v>0</v>
      </c>
      <c r="S124" s="107">
        <f t="shared" si="49"/>
        <v>0</v>
      </c>
      <c r="T124" s="108">
        <f t="shared" si="50"/>
        <v>0</v>
      </c>
      <c r="U124" s="109"/>
      <c r="V124" s="111">
        <f t="shared" si="51"/>
        <v>0</v>
      </c>
      <c r="AA124" s="112">
        <v>115</v>
      </c>
      <c r="AB124" s="113"/>
      <c r="AC124" s="113"/>
      <c r="AD124" s="113"/>
      <c r="AE124" s="114"/>
      <c r="AF124" s="114"/>
      <c r="AG124" s="114"/>
      <c r="AH124" s="114"/>
      <c r="AI124" s="114"/>
      <c r="AJ124" s="114"/>
      <c r="AK124" s="114"/>
      <c r="AL124" s="114"/>
      <c r="AM124" s="114"/>
      <c r="AN124" s="114"/>
      <c r="AO124" s="114"/>
      <c r="AP124" s="115"/>
      <c r="AR124" s="112">
        <v>115</v>
      </c>
      <c r="AS124" s="113"/>
      <c r="AT124" s="114"/>
      <c r="AU124" s="114"/>
      <c r="AV124" s="114"/>
      <c r="AW124" s="115"/>
      <c r="AY124" s="177"/>
      <c r="BA124" s="116">
        <v>115</v>
      </c>
      <c r="BB124" s="117">
        <v>115</v>
      </c>
      <c r="BC124" s="118" t="s">
        <v>208</v>
      </c>
      <c r="BD124" s="119">
        <f t="shared" si="32"/>
        <v>0</v>
      </c>
      <c r="BE124" s="120">
        <v>0</v>
      </c>
      <c r="BF124" s="43">
        <f t="shared" si="52"/>
        <v>0</v>
      </c>
      <c r="BG124" s="109">
        <v>0</v>
      </c>
      <c r="BH124" s="109">
        <v>0</v>
      </c>
      <c r="BI124" s="109">
        <v>0</v>
      </c>
      <c r="BJ124" s="109">
        <v>0</v>
      </c>
      <c r="BK124" s="109">
        <v>0</v>
      </c>
      <c r="BL124" s="109">
        <f t="shared" si="53"/>
        <v>0</v>
      </c>
      <c r="BM124" s="120">
        <f t="shared" si="54"/>
        <v>0</v>
      </c>
      <c r="BN124" s="122">
        <f t="shared" si="55"/>
        <v>0</v>
      </c>
      <c r="BZ124" s="109"/>
      <c r="CA124" s="112">
        <v>115</v>
      </c>
      <c r="CB124" s="105" t="s">
        <v>208</v>
      </c>
      <c r="CC124" s="107">
        <v>0</v>
      </c>
      <c r="CD124" s="107">
        <v>0</v>
      </c>
      <c r="CE124" s="107">
        <v>0</v>
      </c>
      <c r="CF124" s="107">
        <v>0</v>
      </c>
      <c r="CG124" s="123">
        <f t="shared" si="33"/>
        <v>0</v>
      </c>
      <c r="CH124" s="107">
        <v>0</v>
      </c>
      <c r="CI124" s="107">
        <v>0</v>
      </c>
      <c r="CJ124" s="107">
        <v>0</v>
      </c>
      <c r="CK124" s="123">
        <f t="shared" si="34"/>
        <v>0</v>
      </c>
      <c r="CL124" s="124">
        <f t="shared" si="35"/>
        <v>0</v>
      </c>
      <c r="CM124" s="109"/>
      <c r="CN124" s="124">
        <f t="shared" si="36"/>
        <v>0</v>
      </c>
      <c r="CO124" s="109"/>
      <c r="CP124" s="110">
        <f t="shared" si="37"/>
        <v>0</v>
      </c>
      <c r="CQ124" s="107">
        <f t="shared" si="38"/>
        <v>0</v>
      </c>
      <c r="CR124" s="107">
        <f t="shared" si="39"/>
        <v>0</v>
      </c>
      <c r="CS124" s="123">
        <v>0</v>
      </c>
      <c r="CT124" s="124">
        <f t="shared" si="40"/>
        <v>0</v>
      </c>
      <c r="CU124" s="109"/>
      <c r="CV124" s="125">
        <v>0</v>
      </c>
      <c r="CW124" s="107"/>
      <c r="CX124" s="107"/>
      <c r="CY124" s="107"/>
      <c r="CZ124" s="123"/>
    </row>
    <row r="125" spans="1:104" s="43" customFormat="1" ht="12.75" x14ac:dyDescent="0.2">
      <c r="A125" s="103">
        <v>116</v>
      </c>
      <c r="B125" s="104">
        <v>116</v>
      </c>
      <c r="C125" s="105" t="s">
        <v>209</v>
      </c>
      <c r="D125" s="106">
        <f t="shared" si="41"/>
        <v>0</v>
      </c>
      <c r="E125" s="107">
        <f t="shared" si="28"/>
        <v>0</v>
      </c>
      <c r="F125" s="107">
        <f t="shared" si="42"/>
        <v>0</v>
      </c>
      <c r="G125" s="107">
        <f t="shared" si="29"/>
        <v>0</v>
      </c>
      <c r="H125" s="108">
        <f t="shared" si="43"/>
        <v>0</v>
      </c>
      <c r="I125" s="109"/>
      <c r="J125" s="110">
        <f t="shared" si="44"/>
        <v>0</v>
      </c>
      <c r="K125" s="107" t="str">
        <f t="shared" si="30"/>
        <v/>
      </c>
      <c r="L125" s="107">
        <f t="shared" si="45"/>
        <v>0</v>
      </c>
      <c r="M125" s="108">
        <f t="shared" si="46"/>
        <v>0</v>
      </c>
      <c r="N125" s="109"/>
      <c r="O125" s="111">
        <f t="shared" si="31"/>
        <v>0</v>
      </c>
      <c r="P125" s="109"/>
      <c r="Q125" s="110">
        <f t="shared" si="47"/>
        <v>0</v>
      </c>
      <c r="R125" s="107">
        <f t="shared" si="48"/>
        <v>0</v>
      </c>
      <c r="S125" s="107">
        <f t="shared" si="49"/>
        <v>0</v>
      </c>
      <c r="T125" s="108">
        <f t="shared" si="50"/>
        <v>0</v>
      </c>
      <c r="U125" s="109"/>
      <c r="V125" s="111">
        <f t="shared" si="51"/>
        <v>0</v>
      </c>
      <c r="AA125" s="112">
        <v>116</v>
      </c>
      <c r="AB125" s="113"/>
      <c r="AC125" s="113"/>
      <c r="AD125" s="113"/>
      <c r="AE125" s="114"/>
      <c r="AF125" s="114"/>
      <c r="AG125" s="114"/>
      <c r="AH125" s="114"/>
      <c r="AI125" s="114"/>
      <c r="AJ125" s="114"/>
      <c r="AK125" s="114"/>
      <c r="AL125" s="114"/>
      <c r="AM125" s="114"/>
      <c r="AN125" s="114"/>
      <c r="AO125" s="114"/>
      <c r="AP125" s="115"/>
      <c r="AR125" s="112">
        <v>116</v>
      </c>
      <c r="AS125" s="113"/>
      <c r="AT125" s="114"/>
      <c r="AU125" s="114"/>
      <c r="AV125" s="114"/>
      <c r="AW125" s="115"/>
      <c r="AY125" s="177"/>
      <c r="BA125" s="116">
        <v>116</v>
      </c>
      <c r="BB125" s="117">
        <v>116</v>
      </c>
      <c r="BC125" s="118" t="s">
        <v>209</v>
      </c>
      <c r="BD125" s="119">
        <f t="shared" si="32"/>
        <v>0</v>
      </c>
      <c r="BE125" s="120">
        <v>0</v>
      </c>
      <c r="BF125" s="43">
        <f t="shared" si="52"/>
        <v>0</v>
      </c>
      <c r="BG125" s="109">
        <v>0</v>
      </c>
      <c r="BH125" s="109">
        <v>0</v>
      </c>
      <c r="BI125" s="109">
        <v>0</v>
      </c>
      <c r="BJ125" s="109">
        <v>0</v>
      </c>
      <c r="BK125" s="109">
        <v>0</v>
      </c>
      <c r="BL125" s="109">
        <f t="shared" si="53"/>
        <v>0</v>
      </c>
      <c r="BM125" s="120">
        <f t="shared" si="54"/>
        <v>0</v>
      </c>
      <c r="BN125" s="122">
        <f t="shared" si="55"/>
        <v>0</v>
      </c>
      <c r="BZ125" s="109"/>
      <c r="CA125" s="112">
        <v>116</v>
      </c>
      <c r="CB125" s="105" t="s">
        <v>209</v>
      </c>
      <c r="CC125" s="107">
        <v>0</v>
      </c>
      <c r="CD125" s="107">
        <v>0</v>
      </c>
      <c r="CE125" s="107">
        <v>0</v>
      </c>
      <c r="CF125" s="107">
        <v>0</v>
      </c>
      <c r="CG125" s="123">
        <f t="shared" si="33"/>
        <v>0</v>
      </c>
      <c r="CH125" s="107">
        <v>0</v>
      </c>
      <c r="CI125" s="107">
        <v>0</v>
      </c>
      <c r="CJ125" s="107">
        <v>0</v>
      </c>
      <c r="CK125" s="123">
        <f t="shared" si="34"/>
        <v>0</v>
      </c>
      <c r="CL125" s="124">
        <f t="shared" si="35"/>
        <v>0</v>
      </c>
      <c r="CM125" s="109"/>
      <c r="CN125" s="124">
        <f t="shared" si="36"/>
        <v>0</v>
      </c>
      <c r="CO125" s="109"/>
      <c r="CP125" s="110">
        <f t="shared" si="37"/>
        <v>0</v>
      </c>
      <c r="CQ125" s="107">
        <f t="shared" si="38"/>
        <v>0</v>
      </c>
      <c r="CR125" s="107">
        <f t="shared" si="39"/>
        <v>0</v>
      </c>
      <c r="CS125" s="123">
        <v>0</v>
      </c>
      <c r="CT125" s="124">
        <f t="shared" si="40"/>
        <v>0</v>
      </c>
      <c r="CU125" s="109"/>
      <c r="CV125" s="125">
        <v>0</v>
      </c>
      <c r="CW125" s="107"/>
      <c r="CX125" s="107"/>
      <c r="CY125" s="107"/>
      <c r="CZ125" s="123"/>
    </row>
    <row r="126" spans="1:104" s="43" customFormat="1" ht="12.75" x14ac:dyDescent="0.2">
      <c r="A126" s="103">
        <v>117</v>
      </c>
      <c r="B126" s="104">
        <v>117</v>
      </c>
      <c r="C126" s="105" t="s">
        <v>210</v>
      </c>
      <c r="D126" s="106">
        <f t="shared" si="41"/>
        <v>46.53</v>
      </c>
      <c r="E126" s="107">
        <f t="shared" si="28"/>
        <v>603191</v>
      </c>
      <c r="F126" s="107">
        <f t="shared" si="42"/>
        <v>0</v>
      </c>
      <c r="G126" s="107">
        <f t="shared" si="29"/>
        <v>39724</v>
      </c>
      <c r="H126" s="108">
        <f t="shared" si="43"/>
        <v>642915</v>
      </c>
      <c r="I126" s="109"/>
      <c r="J126" s="110">
        <f t="shared" si="44"/>
        <v>333.39059298015235</v>
      </c>
      <c r="K126" s="107">
        <f t="shared" si="30"/>
        <v>3.7353383176967994E-3</v>
      </c>
      <c r="L126" s="107">
        <f t="shared" si="45"/>
        <v>39724</v>
      </c>
      <c r="M126" s="108">
        <f t="shared" si="46"/>
        <v>40057.390592980155</v>
      </c>
      <c r="N126" s="109"/>
      <c r="O126" s="111">
        <f t="shared" si="31"/>
        <v>602857.6094070198</v>
      </c>
      <c r="P126" s="109"/>
      <c r="Q126" s="110">
        <f t="shared" si="47"/>
        <v>28953</v>
      </c>
      <c r="R126" s="107">
        <f t="shared" si="48"/>
        <v>333.39059298015235</v>
      </c>
      <c r="S126" s="107">
        <f t="shared" si="49"/>
        <v>41555</v>
      </c>
      <c r="T126" s="108">
        <f t="shared" si="50"/>
        <v>69010.390592980155</v>
      </c>
      <c r="U126" s="109"/>
      <c r="V126" s="111">
        <f t="shared" si="51"/>
        <v>157930.11835896038</v>
      </c>
      <c r="AA126" s="112">
        <v>117</v>
      </c>
      <c r="AB126" s="113">
        <v>46.53</v>
      </c>
      <c r="AC126" s="113">
        <v>1.4657383657015611E-3</v>
      </c>
      <c r="AD126" s="113">
        <v>0</v>
      </c>
      <c r="AE126" s="114">
        <v>603191</v>
      </c>
      <c r="AF126" s="114">
        <v>0</v>
      </c>
      <c r="AG126" s="114">
        <v>0</v>
      </c>
      <c r="AH126" s="114">
        <v>603191</v>
      </c>
      <c r="AI126" s="114">
        <v>0</v>
      </c>
      <c r="AJ126" s="114">
        <v>39724</v>
      </c>
      <c r="AK126" s="114">
        <v>642915</v>
      </c>
      <c r="AL126" s="114">
        <v>27122</v>
      </c>
      <c r="AM126" s="114">
        <v>0</v>
      </c>
      <c r="AN126" s="114">
        <v>1831</v>
      </c>
      <c r="AO126" s="114">
        <v>28953</v>
      </c>
      <c r="AP126" s="115">
        <v>671868</v>
      </c>
      <c r="AR126" s="112">
        <v>117</v>
      </c>
      <c r="AS126" s="113">
        <v>0</v>
      </c>
      <c r="AT126" s="114">
        <v>0</v>
      </c>
      <c r="AU126" s="114">
        <v>0</v>
      </c>
      <c r="AV126" s="114">
        <v>0</v>
      </c>
      <c r="AW126" s="115">
        <v>0</v>
      </c>
      <c r="AY126" s="177"/>
      <c r="BA126" s="116">
        <v>117</v>
      </c>
      <c r="BB126" s="117">
        <v>117</v>
      </c>
      <c r="BC126" s="118" t="s">
        <v>210</v>
      </c>
      <c r="BD126" s="119">
        <f t="shared" si="32"/>
        <v>603191</v>
      </c>
      <c r="BE126" s="120">
        <v>672627</v>
      </c>
      <c r="BF126" s="43">
        <f t="shared" si="52"/>
        <v>0</v>
      </c>
      <c r="BG126" s="109">
        <v>28887</v>
      </c>
      <c r="BH126" s="109">
        <v>20121</v>
      </c>
      <c r="BI126" s="109">
        <v>1198.5</v>
      </c>
      <c r="BJ126" s="109">
        <v>22843.75</v>
      </c>
      <c r="BK126" s="109">
        <v>15796.5</v>
      </c>
      <c r="BL126" s="109">
        <f t="shared" si="53"/>
        <v>406.36835896037519</v>
      </c>
      <c r="BM126" s="120">
        <f t="shared" si="54"/>
        <v>89253.118358960375</v>
      </c>
      <c r="BN126" s="122">
        <f t="shared" si="55"/>
        <v>333.39059298015235</v>
      </c>
      <c r="BZ126" s="109"/>
      <c r="CA126" s="112">
        <v>117</v>
      </c>
      <c r="CB126" s="105" t="s">
        <v>210</v>
      </c>
      <c r="CC126" s="107">
        <v>0</v>
      </c>
      <c r="CD126" s="107">
        <v>0</v>
      </c>
      <c r="CE126" s="107">
        <v>0</v>
      </c>
      <c r="CF126" s="107">
        <v>0</v>
      </c>
      <c r="CG126" s="123">
        <f t="shared" si="33"/>
        <v>0</v>
      </c>
      <c r="CH126" s="107">
        <v>0</v>
      </c>
      <c r="CI126" s="107">
        <v>0</v>
      </c>
      <c r="CJ126" s="107">
        <v>0</v>
      </c>
      <c r="CK126" s="123">
        <f t="shared" si="34"/>
        <v>0</v>
      </c>
      <c r="CL126" s="124">
        <f t="shared" si="35"/>
        <v>0</v>
      </c>
      <c r="CM126" s="109"/>
      <c r="CN126" s="124">
        <f t="shared" si="36"/>
        <v>0</v>
      </c>
      <c r="CO126" s="109"/>
      <c r="CP126" s="110">
        <f t="shared" si="37"/>
        <v>0</v>
      </c>
      <c r="CQ126" s="107">
        <f t="shared" si="38"/>
        <v>0</v>
      </c>
      <c r="CR126" s="107">
        <f t="shared" si="39"/>
        <v>0</v>
      </c>
      <c r="CS126" s="123">
        <v>406.36835896037519</v>
      </c>
      <c r="CT126" s="124">
        <f t="shared" si="40"/>
        <v>406.36835896037519</v>
      </c>
      <c r="CU126" s="109"/>
      <c r="CV126" s="125">
        <v>0</v>
      </c>
      <c r="CW126" s="107"/>
      <c r="CX126" s="107"/>
      <c r="CY126" s="107"/>
      <c r="CZ126" s="123"/>
    </row>
    <row r="127" spans="1:104" s="43" customFormat="1" ht="12.75" x14ac:dyDescent="0.2">
      <c r="A127" s="103">
        <v>118</v>
      </c>
      <c r="B127" s="104">
        <v>118</v>
      </c>
      <c r="C127" s="105" t="s">
        <v>211</v>
      </c>
      <c r="D127" s="106">
        <f t="shared" si="41"/>
        <v>4</v>
      </c>
      <c r="E127" s="107">
        <f t="shared" si="28"/>
        <v>45467</v>
      </c>
      <c r="F127" s="107">
        <f t="shared" si="42"/>
        <v>0</v>
      </c>
      <c r="G127" s="107">
        <f t="shared" si="29"/>
        <v>3572</v>
      </c>
      <c r="H127" s="108">
        <f t="shared" si="43"/>
        <v>49039</v>
      </c>
      <c r="I127" s="109"/>
      <c r="J127" s="110">
        <f t="shared" si="44"/>
        <v>37301.797142396768</v>
      </c>
      <c r="K127" s="107">
        <f t="shared" si="30"/>
        <v>0.77277392049713634</v>
      </c>
      <c r="L127" s="107">
        <f t="shared" si="45"/>
        <v>3572</v>
      </c>
      <c r="M127" s="108">
        <f t="shared" si="46"/>
        <v>40873.797142396768</v>
      </c>
      <c r="N127" s="109"/>
      <c r="O127" s="111">
        <f t="shared" si="31"/>
        <v>8165.2028576032317</v>
      </c>
      <c r="P127" s="109"/>
      <c r="Q127" s="110">
        <f t="shared" si="47"/>
        <v>0</v>
      </c>
      <c r="R127" s="107">
        <f t="shared" si="48"/>
        <v>37301.797142396768</v>
      </c>
      <c r="S127" s="107">
        <f t="shared" si="49"/>
        <v>3572</v>
      </c>
      <c r="T127" s="108">
        <f t="shared" si="50"/>
        <v>40873.797142396768</v>
      </c>
      <c r="U127" s="109"/>
      <c r="V127" s="111">
        <f t="shared" si="51"/>
        <v>51842</v>
      </c>
      <c r="AA127" s="112">
        <v>118</v>
      </c>
      <c r="AB127" s="113">
        <v>4</v>
      </c>
      <c r="AC127" s="113">
        <v>0</v>
      </c>
      <c r="AD127" s="113">
        <v>0</v>
      </c>
      <c r="AE127" s="114">
        <v>45467</v>
      </c>
      <c r="AF127" s="114">
        <v>0</v>
      </c>
      <c r="AG127" s="114">
        <v>0</v>
      </c>
      <c r="AH127" s="114">
        <v>45467</v>
      </c>
      <c r="AI127" s="114">
        <v>0</v>
      </c>
      <c r="AJ127" s="114">
        <v>3572</v>
      </c>
      <c r="AK127" s="114">
        <v>49039</v>
      </c>
      <c r="AL127" s="114">
        <v>0</v>
      </c>
      <c r="AM127" s="114">
        <v>0</v>
      </c>
      <c r="AN127" s="114">
        <v>0</v>
      </c>
      <c r="AO127" s="114">
        <v>0</v>
      </c>
      <c r="AP127" s="115">
        <v>49039</v>
      </c>
      <c r="AR127" s="112">
        <v>118</v>
      </c>
      <c r="AS127" s="113">
        <v>0</v>
      </c>
      <c r="AT127" s="114">
        <v>0</v>
      </c>
      <c r="AU127" s="114">
        <v>0</v>
      </c>
      <c r="AV127" s="114">
        <v>0</v>
      </c>
      <c r="AW127" s="115">
        <v>0</v>
      </c>
      <c r="AY127" s="177"/>
      <c r="BA127" s="116">
        <v>118</v>
      </c>
      <c r="BB127" s="117">
        <v>118</v>
      </c>
      <c r="BC127" s="118" t="s">
        <v>211</v>
      </c>
      <c r="BD127" s="119">
        <f t="shared" si="32"/>
        <v>45467</v>
      </c>
      <c r="BE127" s="120">
        <v>0</v>
      </c>
      <c r="BF127" s="43">
        <f t="shared" si="52"/>
        <v>45467</v>
      </c>
      <c r="BG127" s="109">
        <v>0</v>
      </c>
      <c r="BH127" s="109">
        <v>0</v>
      </c>
      <c r="BI127" s="109">
        <v>0</v>
      </c>
      <c r="BJ127" s="109">
        <v>2803</v>
      </c>
      <c r="BK127" s="109">
        <v>0</v>
      </c>
      <c r="BL127" s="109">
        <f t="shared" si="53"/>
        <v>0</v>
      </c>
      <c r="BM127" s="120">
        <f t="shared" si="54"/>
        <v>48270</v>
      </c>
      <c r="BN127" s="122">
        <f t="shared" si="55"/>
        <v>37301.797142396768</v>
      </c>
      <c r="BZ127" s="109"/>
      <c r="CA127" s="112">
        <v>118</v>
      </c>
      <c r="CB127" s="105" t="s">
        <v>211</v>
      </c>
      <c r="CC127" s="107">
        <v>0</v>
      </c>
      <c r="CD127" s="107">
        <v>0</v>
      </c>
      <c r="CE127" s="107">
        <v>0</v>
      </c>
      <c r="CF127" s="107">
        <v>0</v>
      </c>
      <c r="CG127" s="123">
        <f t="shared" si="33"/>
        <v>0</v>
      </c>
      <c r="CH127" s="107">
        <v>0</v>
      </c>
      <c r="CI127" s="107">
        <v>0</v>
      </c>
      <c r="CJ127" s="107">
        <v>0</v>
      </c>
      <c r="CK127" s="123">
        <f t="shared" si="34"/>
        <v>0</v>
      </c>
      <c r="CL127" s="124">
        <f t="shared" si="35"/>
        <v>0</v>
      </c>
      <c r="CM127" s="109"/>
      <c r="CN127" s="124">
        <f t="shared" si="36"/>
        <v>0</v>
      </c>
      <c r="CO127" s="109"/>
      <c r="CP127" s="110">
        <f t="shared" si="37"/>
        <v>45467</v>
      </c>
      <c r="CQ127" s="107">
        <f t="shared" si="38"/>
        <v>45467</v>
      </c>
      <c r="CR127" s="107">
        <f t="shared" si="39"/>
        <v>0</v>
      </c>
      <c r="CS127" s="123">
        <v>0</v>
      </c>
      <c r="CT127" s="124">
        <f t="shared" si="40"/>
        <v>0</v>
      </c>
      <c r="CU127" s="109"/>
      <c r="CV127" s="125">
        <v>0</v>
      </c>
      <c r="CW127" s="107"/>
      <c r="CX127" s="107"/>
      <c r="CY127" s="107"/>
      <c r="CZ127" s="123"/>
    </row>
    <row r="128" spans="1:104" s="43" customFormat="1" ht="12.75" x14ac:dyDescent="0.2">
      <c r="A128" s="103">
        <v>119</v>
      </c>
      <c r="B128" s="104">
        <v>119</v>
      </c>
      <c r="C128" s="105" t="s">
        <v>212</v>
      </c>
      <c r="D128" s="106">
        <f t="shared" si="41"/>
        <v>0</v>
      </c>
      <c r="E128" s="107">
        <f t="shared" si="28"/>
        <v>0</v>
      </c>
      <c r="F128" s="107">
        <f t="shared" si="42"/>
        <v>0</v>
      </c>
      <c r="G128" s="107">
        <f t="shared" si="29"/>
        <v>0</v>
      </c>
      <c r="H128" s="108">
        <f t="shared" si="43"/>
        <v>0</v>
      </c>
      <c r="I128" s="109"/>
      <c r="J128" s="110">
        <f t="shared" si="44"/>
        <v>0</v>
      </c>
      <c r="K128" s="107" t="str">
        <f t="shared" si="30"/>
        <v/>
      </c>
      <c r="L128" s="107">
        <f t="shared" si="45"/>
        <v>0</v>
      </c>
      <c r="M128" s="108">
        <f t="shared" si="46"/>
        <v>0</v>
      </c>
      <c r="N128" s="109"/>
      <c r="O128" s="111">
        <f t="shared" si="31"/>
        <v>0</v>
      </c>
      <c r="P128" s="109"/>
      <c r="Q128" s="110">
        <f t="shared" si="47"/>
        <v>0</v>
      </c>
      <c r="R128" s="107">
        <f t="shared" si="48"/>
        <v>0</v>
      </c>
      <c r="S128" s="107">
        <f t="shared" si="49"/>
        <v>0</v>
      </c>
      <c r="T128" s="108">
        <f t="shared" si="50"/>
        <v>0</v>
      </c>
      <c r="U128" s="109"/>
      <c r="V128" s="111">
        <f t="shared" si="51"/>
        <v>0</v>
      </c>
      <c r="AA128" s="112">
        <v>119</v>
      </c>
      <c r="AB128" s="113"/>
      <c r="AC128" s="113"/>
      <c r="AD128" s="113"/>
      <c r="AE128" s="114"/>
      <c r="AF128" s="114"/>
      <c r="AG128" s="114"/>
      <c r="AH128" s="114"/>
      <c r="AI128" s="114"/>
      <c r="AJ128" s="114"/>
      <c r="AK128" s="114"/>
      <c r="AL128" s="114"/>
      <c r="AM128" s="114"/>
      <c r="AN128" s="114"/>
      <c r="AO128" s="114"/>
      <c r="AP128" s="115"/>
      <c r="AR128" s="112">
        <v>119</v>
      </c>
      <c r="AS128" s="113"/>
      <c r="AT128" s="114"/>
      <c r="AU128" s="114"/>
      <c r="AV128" s="114"/>
      <c r="AW128" s="115"/>
      <c r="AY128" s="177"/>
      <c r="BA128" s="116">
        <v>119</v>
      </c>
      <c r="BB128" s="117">
        <v>119</v>
      </c>
      <c r="BC128" s="118" t="s">
        <v>212</v>
      </c>
      <c r="BD128" s="119">
        <f t="shared" si="32"/>
        <v>0</v>
      </c>
      <c r="BE128" s="120">
        <v>0</v>
      </c>
      <c r="BF128" s="43">
        <f t="shared" si="52"/>
        <v>0</v>
      </c>
      <c r="BG128" s="109">
        <v>0</v>
      </c>
      <c r="BH128" s="109">
        <v>0</v>
      </c>
      <c r="BI128" s="109">
        <v>0</v>
      </c>
      <c r="BJ128" s="109">
        <v>0</v>
      </c>
      <c r="BK128" s="109">
        <v>0</v>
      </c>
      <c r="BL128" s="109">
        <f t="shared" si="53"/>
        <v>0</v>
      </c>
      <c r="BM128" s="120">
        <f t="shared" si="54"/>
        <v>0</v>
      </c>
      <c r="BN128" s="122">
        <f t="shared" si="55"/>
        <v>0</v>
      </c>
      <c r="BZ128" s="109"/>
      <c r="CA128" s="112">
        <v>119</v>
      </c>
      <c r="CB128" s="105" t="s">
        <v>212</v>
      </c>
      <c r="CC128" s="107">
        <v>0</v>
      </c>
      <c r="CD128" s="107">
        <v>0</v>
      </c>
      <c r="CE128" s="107">
        <v>0</v>
      </c>
      <c r="CF128" s="107">
        <v>0</v>
      </c>
      <c r="CG128" s="123">
        <f t="shared" si="33"/>
        <v>0</v>
      </c>
      <c r="CH128" s="107">
        <v>0</v>
      </c>
      <c r="CI128" s="107">
        <v>0</v>
      </c>
      <c r="CJ128" s="107">
        <v>0</v>
      </c>
      <c r="CK128" s="123">
        <f t="shared" si="34"/>
        <v>0</v>
      </c>
      <c r="CL128" s="124">
        <f t="shared" si="35"/>
        <v>0</v>
      </c>
      <c r="CM128" s="109"/>
      <c r="CN128" s="124">
        <f t="shared" si="36"/>
        <v>0</v>
      </c>
      <c r="CO128" s="109"/>
      <c r="CP128" s="110">
        <f t="shared" si="37"/>
        <v>0</v>
      </c>
      <c r="CQ128" s="107">
        <f t="shared" si="38"/>
        <v>0</v>
      </c>
      <c r="CR128" s="107">
        <f t="shared" si="39"/>
        <v>0</v>
      </c>
      <c r="CS128" s="123">
        <v>0</v>
      </c>
      <c r="CT128" s="124">
        <f t="shared" si="40"/>
        <v>0</v>
      </c>
      <c r="CU128" s="109"/>
      <c r="CV128" s="125">
        <v>0</v>
      </c>
      <c r="CW128" s="107"/>
      <c r="CX128" s="107"/>
      <c r="CY128" s="107"/>
      <c r="CZ128" s="123"/>
    </row>
    <row r="129" spans="1:104" s="43" customFormat="1" ht="12.75" x14ac:dyDescent="0.2">
      <c r="A129" s="103">
        <v>120</v>
      </c>
      <c r="B129" s="104">
        <v>120</v>
      </c>
      <c r="C129" s="105" t="s">
        <v>213</v>
      </c>
      <c r="D129" s="106">
        <f t="shared" si="41"/>
        <v>0</v>
      </c>
      <c r="E129" s="107">
        <f t="shared" si="28"/>
        <v>0</v>
      </c>
      <c r="F129" s="107">
        <f t="shared" si="42"/>
        <v>0</v>
      </c>
      <c r="G129" s="107">
        <f t="shared" si="29"/>
        <v>0</v>
      </c>
      <c r="H129" s="108">
        <f t="shared" si="43"/>
        <v>0</v>
      </c>
      <c r="I129" s="109"/>
      <c r="J129" s="110">
        <f t="shared" si="44"/>
        <v>0</v>
      </c>
      <c r="K129" s="107" t="str">
        <f t="shared" si="30"/>
        <v/>
      </c>
      <c r="L129" s="107">
        <f t="shared" si="45"/>
        <v>0</v>
      </c>
      <c r="M129" s="108">
        <f t="shared" si="46"/>
        <v>0</v>
      </c>
      <c r="N129" s="109"/>
      <c r="O129" s="111">
        <f t="shared" si="31"/>
        <v>0</v>
      </c>
      <c r="P129" s="109"/>
      <c r="Q129" s="110">
        <f t="shared" si="47"/>
        <v>0</v>
      </c>
      <c r="R129" s="107">
        <f t="shared" si="48"/>
        <v>0</v>
      </c>
      <c r="S129" s="107">
        <f t="shared" si="49"/>
        <v>0</v>
      </c>
      <c r="T129" s="108">
        <f t="shared" si="50"/>
        <v>0</v>
      </c>
      <c r="U129" s="109"/>
      <c r="V129" s="111">
        <f t="shared" si="51"/>
        <v>0</v>
      </c>
      <c r="AA129" s="112">
        <v>120</v>
      </c>
      <c r="AB129" s="113"/>
      <c r="AC129" s="113"/>
      <c r="AD129" s="113"/>
      <c r="AE129" s="114"/>
      <c r="AF129" s="114"/>
      <c r="AG129" s="114"/>
      <c r="AH129" s="114"/>
      <c r="AI129" s="114"/>
      <c r="AJ129" s="114"/>
      <c r="AK129" s="114"/>
      <c r="AL129" s="114"/>
      <c r="AM129" s="114"/>
      <c r="AN129" s="114"/>
      <c r="AO129" s="114"/>
      <c r="AP129" s="115"/>
      <c r="AR129" s="112">
        <v>120</v>
      </c>
      <c r="AS129" s="113"/>
      <c r="AT129" s="114"/>
      <c r="AU129" s="114"/>
      <c r="AV129" s="114"/>
      <c r="AW129" s="115"/>
      <c r="AY129" s="177"/>
      <c r="BA129" s="116">
        <v>120</v>
      </c>
      <c r="BB129" s="117">
        <v>120</v>
      </c>
      <c r="BC129" s="118" t="s">
        <v>213</v>
      </c>
      <c r="BD129" s="119">
        <f t="shared" si="32"/>
        <v>0</v>
      </c>
      <c r="BE129" s="120">
        <v>0</v>
      </c>
      <c r="BF129" s="43">
        <f t="shared" si="52"/>
        <v>0</v>
      </c>
      <c r="BG129" s="109">
        <v>0</v>
      </c>
      <c r="BH129" s="109">
        <v>0</v>
      </c>
      <c r="BI129" s="109">
        <v>0</v>
      </c>
      <c r="BJ129" s="109">
        <v>0</v>
      </c>
      <c r="BK129" s="109">
        <v>0</v>
      </c>
      <c r="BL129" s="109">
        <f t="shared" si="53"/>
        <v>0</v>
      </c>
      <c r="BM129" s="120">
        <f t="shared" si="54"/>
        <v>0</v>
      </c>
      <c r="BN129" s="122">
        <f t="shared" si="55"/>
        <v>0</v>
      </c>
      <c r="BZ129" s="109"/>
      <c r="CA129" s="112">
        <v>120</v>
      </c>
      <c r="CB129" s="105" t="s">
        <v>213</v>
      </c>
      <c r="CC129" s="107">
        <v>0</v>
      </c>
      <c r="CD129" s="107">
        <v>0</v>
      </c>
      <c r="CE129" s="107">
        <v>0</v>
      </c>
      <c r="CF129" s="107">
        <v>0</v>
      </c>
      <c r="CG129" s="123">
        <f t="shared" si="33"/>
        <v>0</v>
      </c>
      <c r="CH129" s="107">
        <v>0</v>
      </c>
      <c r="CI129" s="107">
        <v>0</v>
      </c>
      <c r="CJ129" s="107">
        <v>0</v>
      </c>
      <c r="CK129" s="123">
        <f t="shared" si="34"/>
        <v>0</v>
      </c>
      <c r="CL129" s="124">
        <f t="shared" si="35"/>
        <v>0</v>
      </c>
      <c r="CM129" s="109"/>
      <c r="CN129" s="124">
        <f t="shared" si="36"/>
        <v>0</v>
      </c>
      <c r="CO129" s="109"/>
      <c r="CP129" s="110">
        <f t="shared" si="37"/>
        <v>0</v>
      </c>
      <c r="CQ129" s="107">
        <f t="shared" si="38"/>
        <v>0</v>
      </c>
      <c r="CR129" s="107">
        <f t="shared" si="39"/>
        <v>0</v>
      </c>
      <c r="CS129" s="123">
        <v>0</v>
      </c>
      <c r="CT129" s="124">
        <f t="shared" si="40"/>
        <v>0</v>
      </c>
      <c r="CU129" s="109"/>
      <c r="CV129" s="125">
        <v>0</v>
      </c>
      <c r="CW129" s="107"/>
      <c r="CX129" s="107"/>
      <c r="CY129" s="107"/>
      <c r="CZ129" s="123"/>
    </row>
    <row r="130" spans="1:104" s="43" customFormat="1" ht="12.75" x14ac:dyDescent="0.2">
      <c r="A130" s="103">
        <v>121</v>
      </c>
      <c r="B130" s="104">
        <v>121</v>
      </c>
      <c r="C130" s="105" t="s">
        <v>214</v>
      </c>
      <c r="D130" s="106">
        <f t="shared" si="41"/>
        <v>0</v>
      </c>
      <c r="E130" s="107">
        <f t="shared" si="28"/>
        <v>0</v>
      </c>
      <c r="F130" s="107">
        <f t="shared" si="42"/>
        <v>0</v>
      </c>
      <c r="G130" s="107">
        <f t="shared" si="29"/>
        <v>0</v>
      </c>
      <c r="H130" s="108">
        <f t="shared" si="43"/>
        <v>0</v>
      </c>
      <c r="I130" s="109"/>
      <c r="J130" s="110">
        <f t="shared" si="44"/>
        <v>0</v>
      </c>
      <c r="K130" s="107" t="str">
        <f t="shared" si="30"/>
        <v/>
      </c>
      <c r="L130" s="107">
        <f t="shared" si="45"/>
        <v>0</v>
      </c>
      <c r="M130" s="108">
        <f t="shared" si="46"/>
        <v>0</v>
      </c>
      <c r="N130" s="109"/>
      <c r="O130" s="111">
        <f t="shared" si="31"/>
        <v>0</v>
      </c>
      <c r="P130" s="109"/>
      <c r="Q130" s="110">
        <f t="shared" si="47"/>
        <v>0</v>
      </c>
      <c r="R130" s="107">
        <f t="shared" si="48"/>
        <v>0</v>
      </c>
      <c r="S130" s="107">
        <f t="shared" si="49"/>
        <v>0</v>
      </c>
      <c r="T130" s="108">
        <f t="shared" si="50"/>
        <v>0</v>
      </c>
      <c r="U130" s="109"/>
      <c r="V130" s="111">
        <f t="shared" si="51"/>
        <v>0</v>
      </c>
      <c r="AA130" s="112">
        <v>121</v>
      </c>
      <c r="AB130" s="113"/>
      <c r="AC130" s="113"/>
      <c r="AD130" s="113"/>
      <c r="AE130" s="114"/>
      <c r="AF130" s="114"/>
      <c r="AG130" s="114"/>
      <c r="AH130" s="114"/>
      <c r="AI130" s="114"/>
      <c r="AJ130" s="114"/>
      <c r="AK130" s="114"/>
      <c r="AL130" s="114"/>
      <c r="AM130" s="114"/>
      <c r="AN130" s="114"/>
      <c r="AO130" s="114"/>
      <c r="AP130" s="115"/>
      <c r="AR130" s="112">
        <v>121</v>
      </c>
      <c r="AS130" s="113"/>
      <c r="AT130" s="114"/>
      <c r="AU130" s="114"/>
      <c r="AV130" s="114"/>
      <c r="AW130" s="115"/>
      <c r="AY130" s="177"/>
      <c r="BA130" s="116">
        <v>121</v>
      </c>
      <c r="BB130" s="117">
        <v>121</v>
      </c>
      <c r="BC130" s="118" t="s">
        <v>214</v>
      </c>
      <c r="BD130" s="119">
        <f t="shared" si="32"/>
        <v>0</v>
      </c>
      <c r="BE130" s="120">
        <v>0</v>
      </c>
      <c r="BF130" s="43">
        <f t="shared" si="52"/>
        <v>0</v>
      </c>
      <c r="BG130" s="109">
        <v>0</v>
      </c>
      <c r="BH130" s="109">
        <v>0</v>
      </c>
      <c r="BI130" s="109">
        <v>0</v>
      </c>
      <c r="BJ130" s="109">
        <v>0</v>
      </c>
      <c r="BK130" s="109">
        <v>0</v>
      </c>
      <c r="BL130" s="109">
        <f t="shared" si="53"/>
        <v>0</v>
      </c>
      <c r="BM130" s="120">
        <f t="shared" si="54"/>
        <v>0</v>
      </c>
      <c r="BN130" s="122">
        <f t="shared" si="55"/>
        <v>0</v>
      </c>
      <c r="BZ130" s="109"/>
      <c r="CA130" s="112">
        <v>121</v>
      </c>
      <c r="CB130" s="105" t="s">
        <v>214</v>
      </c>
      <c r="CC130" s="107">
        <v>0</v>
      </c>
      <c r="CD130" s="107">
        <v>0</v>
      </c>
      <c r="CE130" s="107">
        <v>0</v>
      </c>
      <c r="CF130" s="107">
        <v>0</v>
      </c>
      <c r="CG130" s="123">
        <f t="shared" si="33"/>
        <v>0</v>
      </c>
      <c r="CH130" s="107">
        <v>0</v>
      </c>
      <c r="CI130" s="107">
        <v>0</v>
      </c>
      <c r="CJ130" s="107">
        <v>0</v>
      </c>
      <c r="CK130" s="123">
        <f t="shared" si="34"/>
        <v>0</v>
      </c>
      <c r="CL130" s="124">
        <f t="shared" si="35"/>
        <v>0</v>
      </c>
      <c r="CM130" s="109"/>
      <c r="CN130" s="124">
        <f t="shared" si="36"/>
        <v>0</v>
      </c>
      <c r="CO130" s="109"/>
      <c r="CP130" s="110">
        <f t="shared" si="37"/>
        <v>0</v>
      </c>
      <c r="CQ130" s="107">
        <f t="shared" si="38"/>
        <v>0</v>
      </c>
      <c r="CR130" s="107">
        <f t="shared" si="39"/>
        <v>0</v>
      </c>
      <c r="CS130" s="123">
        <v>0</v>
      </c>
      <c r="CT130" s="124">
        <f t="shared" si="40"/>
        <v>0</v>
      </c>
      <c r="CU130" s="109"/>
      <c r="CV130" s="125">
        <v>0</v>
      </c>
      <c r="CW130" s="107"/>
      <c r="CX130" s="107"/>
      <c r="CY130" s="107"/>
      <c r="CZ130" s="123"/>
    </row>
    <row r="131" spans="1:104" s="43" customFormat="1" ht="12.75" x14ac:dyDescent="0.2">
      <c r="A131" s="103">
        <v>122</v>
      </c>
      <c r="B131" s="104">
        <v>122</v>
      </c>
      <c r="C131" s="105" t="s">
        <v>215</v>
      </c>
      <c r="D131" s="106">
        <f t="shared" si="41"/>
        <v>27.23</v>
      </c>
      <c r="E131" s="107">
        <f t="shared" si="28"/>
        <v>331001</v>
      </c>
      <c r="F131" s="107">
        <f t="shared" si="42"/>
        <v>0</v>
      </c>
      <c r="G131" s="107">
        <f t="shared" si="29"/>
        <v>22602</v>
      </c>
      <c r="H131" s="108">
        <f t="shared" si="43"/>
        <v>353603</v>
      </c>
      <c r="I131" s="109"/>
      <c r="J131" s="110">
        <f t="shared" si="44"/>
        <v>136.88134483672769</v>
      </c>
      <c r="K131" s="107">
        <f t="shared" si="30"/>
        <v>7.6083892568863491E-3</v>
      </c>
      <c r="L131" s="107">
        <f t="shared" si="45"/>
        <v>22602</v>
      </c>
      <c r="M131" s="108">
        <f t="shared" si="46"/>
        <v>22738.881344836729</v>
      </c>
      <c r="N131" s="109"/>
      <c r="O131" s="111">
        <f t="shared" si="31"/>
        <v>330864.11865516327</v>
      </c>
      <c r="P131" s="109"/>
      <c r="Q131" s="110">
        <f t="shared" si="47"/>
        <v>26829</v>
      </c>
      <c r="R131" s="107">
        <f t="shared" si="48"/>
        <v>136.88134483672769</v>
      </c>
      <c r="S131" s="107">
        <f t="shared" si="49"/>
        <v>24317</v>
      </c>
      <c r="T131" s="108">
        <f t="shared" si="50"/>
        <v>49567.881344836729</v>
      </c>
      <c r="U131" s="109"/>
      <c r="V131" s="111">
        <f t="shared" si="51"/>
        <v>67421.844082121126</v>
      </c>
      <c r="AA131" s="112">
        <v>122</v>
      </c>
      <c r="AB131" s="113">
        <v>27.23</v>
      </c>
      <c r="AC131" s="113">
        <v>0</v>
      </c>
      <c r="AD131" s="113">
        <v>0</v>
      </c>
      <c r="AE131" s="114">
        <v>331001</v>
      </c>
      <c r="AF131" s="114">
        <v>0</v>
      </c>
      <c r="AG131" s="114">
        <v>0</v>
      </c>
      <c r="AH131" s="114">
        <v>331001</v>
      </c>
      <c r="AI131" s="114">
        <v>0</v>
      </c>
      <c r="AJ131" s="114">
        <v>22602</v>
      </c>
      <c r="AK131" s="114">
        <v>353603</v>
      </c>
      <c r="AL131" s="114">
        <v>25114</v>
      </c>
      <c r="AM131" s="114">
        <v>0</v>
      </c>
      <c r="AN131" s="114">
        <v>1715</v>
      </c>
      <c r="AO131" s="114">
        <v>26829</v>
      </c>
      <c r="AP131" s="115">
        <v>380432</v>
      </c>
      <c r="AR131" s="112">
        <v>122</v>
      </c>
      <c r="AS131" s="113">
        <v>0</v>
      </c>
      <c r="AT131" s="114">
        <v>0</v>
      </c>
      <c r="AU131" s="114">
        <v>0</v>
      </c>
      <c r="AV131" s="114">
        <v>0</v>
      </c>
      <c r="AW131" s="115">
        <v>0</v>
      </c>
      <c r="AY131" s="177"/>
      <c r="BA131" s="116">
        <v>122</v>
      </c>
      <c r="BB131" s="117">
        <v>122</v>
      </c>
      <c r="BC131" s="118" t="s">
        <v>215</v>
      </c>
      <c r="BD131" s="119">
        <f t="shared" si="32"/>
        <v>331001</v>
      </c>
      <c r="BE131" s="120">
        <v>339262</v>
      </c>
      <c r="BF131" s="43">
        <f t="shared" si="52"/>
        <v>0</v>
      </c>
      <c r="BG131" s="109">
        <v>11734.25</v>
      </c>
      <c r="BH131" s="109">
        <v>0</v>
      </c>
      <c r="BI131" s="109">
        <v>76</v>
      </c>
      <c r="BJ131" s="109">
        <v>3336</v>
      </c>
      <c r="BK131" s="109">
        <v>2677.75</v>
      </c>
      <c r="BL131" s="109">
        <f t="shared" si="53"/>
        <v>166.84408212112248</v>
      </c>
      <c r="BM131" s="120">
        <f t="shared" si="54"/>
        <v>17990.844082121122</v>
      </c>
      <c r="BN131" s="122">
        <f t="shared" si="55"/>
        <v>136.88134483672769</v>
      </c>
      <c r="BZ131" s="109"/>
      <c r="CA131" s="112">
        <v>122</v>
      </c>
      <c r="CB131" s="105" t="s">
        <v>215</v>
      </c>
      <c r="CC131" s="107">
        <v>0</v>
      </c>
      <c r="CD131" s="107">
        <v>0</v>
      </c>
      <c r="CE131" s="107">
        <v>0</v>
      </c>
      <c r="CF131" s="107">
        <v>0</v>
      </c>
      <c r="CG131" s="123">
        <f t="shared" si="33"/>
        <v>0</v>
      </c>
      <c r="CH131" s="107">
        <v>0</v>
      </c>
      <c r="CI131" s="107">
        <v>0</v>
      </c>
      <c r="CJ131" s="107">
        <v>0</v>
      </c>
      <c r="CK131" s="123">
        <f t="shared" si="34"/>
        <v>0</v>
      </c>
      <c r="CL131" s="124">
        <f t="shared" si="35"/>
        <v>0</v>
      </c>
      <c r="CM131" s="109"/>
      <c r="CN131" s="124">
        <f t="shared" si="36"/>
        <v>0</v>
      </c>
      <c r="CO131" s="109"/>
      <c r="CP131" s="110">
        <f t="shared" si="37"/>
        <v>0</v>
      </c>
      <c r="CQ131" s="107">
        <f t="shared" si="38"/>
        <v>0</v>
      </c>
      <c r="CR131" s="107">
        <f t="shared" si="39"/>
        <v>0</v>
      </c>
      <c r="CS131" s="123">
        <v>166.84408212112248</v>
      </c>
      <c r="CT131" s="124">
        <f t="shared" si="40"/>
        <v>166.84408212112248</v>
      </c>
      <c r="CU131" s="109"/>
      <c r="CV131" s="125">
        <v>0</v>
      </c>
      <c r="CW131" s="107"/>
      <c r="CX131" s="107"/>
      <c r="CY131" s="107"/>
      <c r="CZ131" s="123"/>
    </row>
    <row r="132" spans="1:104" s="43" customFormat="1" ht="12.75" x14ac:dyDescent="0.2">
      <c r="A132" s="103">
        <v>123</v>
      </c>
      <c r="B132" s="104">
        <v>123</v>
      </c>
      <c r="C132" s="105" t="s">
        <v>216</v>
      </c>
      <c r="D132" s="106">
        <f t="shared" si="41"/>
        <v>0</v>
      </c>
      <c r="E132" s="107">
        <f t="shared" si="28"/>
        <v>0</v>
      </c>
      <c r="F132" s="107">
        <f t="shared" si="42"/>
        <v>0</v>
      </c>
      <c r="G132" s="107">
        <f t="shared" si="29"/>
        <v>0</v>
      </c>
      <c r="H132" s="108">
        <f t="shared" si="43"/>
        <v>0</v>
      </c>
      <c r="I132" s="109"/>
      <c r="J132" s="110">
        <f t="shared" si="44"/>
        <v>0</v>
      </c>
      <c r="K132" s="107" t="str">
        <f t="shared" si="30"/>
        <v/>
      </c>
      <c r="L132" s="107">
        <f t="shared" si="45"/>
        <v>0</v>
      </c>
      <c r="M132" s="108">
        <f t="shared" si="46"/>
        <v>0</v>
      </c>
      <c r="N132" s="109"/>
      <c r="O132" s="111">
        <f t="shared" si="31"/>
        <v>0</v>
      </c>
      <c r="P132" s="109"/>
      <c r="Q132" s="110">
        <f t="shared" si="47"/>
        <v>0</v>
      </c>
      <c r="R132" s="107">
        <f t="shared" si="48"/>
        <v>0</v>
      </c>
      <c r="S132" s="107">
        <f t="shared" si="49"/>
        <v>0</v>
      </c>
      <c r="T132" s="108">
        <f t="shared" si="50"/>
        <v>0</v>
      </c>
      <c r="U132" s="109"/>
      <c r="V132" s="111">
        <f t="shared" si="51"/>
        <v>0</v>
      </c>
      <c r="AA132" s="112">
        <v>123</v>
      </c>
      <c r="AB132" s="113"/>
      <c r="AC132" s="113"/>
      <c r="AD132" s="113"/>
      <c r="AE132" s="114"/>
      <c r="AF132" s="114"/>
      <c r="AG132" s="114"/>
      <c r="AH132" s="114"/>
      <c r="AI132" s="114"/>
      <c r="AJ132" s="114"/>
      <c r="AK132" s="114"/>
      <c r="AL132" s="114"/>
      <c r="AM132" s="114"/>
      <c r="AN132" s="114"/>
      <c r="AO132" s="114"/>
      <c r="AP132" s="115"/>
      <c r="AR132" s="112">
        <v>123</v>
      </c>
      <c r="AS132" s="113"/>
      <c r="AT132" s="114"/>
      <c r="AU132" s="114"/>
      <c r="AV132" s="114"/>
      <c r="AW132" s="115"/>
      <c r="AY132" s="177"/>
      <c r="BA132" s="116">
        <v>123</v>
      </c>
      <c r="BB132" s="117">
        <v>123</v>
      </c>
      <c r="BC132" s="118" t="s">
        <v>216</v>
      </c>
      <c r="BD132" s="119">
        <f t="shared" si="32"/>
        <v>0</v>
      </c>
      <c r="BE132" s="120">
        <v>0</v>
      </c>
      <c r="BF132" s="43">
        <f t="shared" si="52"/>
        <v>0</v>
      </c>
      <c r="BG132" s="109">
        <v>0</v>
      </c>
      <c r="BH132" s="109">
        <v>0</v>
      </c>
      <c r="BI132" s="109">
        <v>0</v>
      </c>
      <c r="BJ132" s="109">
        <v>0</v>
      </c>
      <c r="BK132" s="109">
        <v>0</v>
      </c>
      <c r="BL132" s="109">
        <f t="shared" si="53"/>
        <v>0</v>
      </c>
      <c r="BM132" s="120">
        <f t="shared" si="54"/>
        <v>0</v>
      </c>
      <c r="BN132" s="122">
        <f t="shared" si="55"/>
        <v>0</v>
      </c>
      <c r="BZ132" s="109"/>
      <c r="CA132" s="112">
        <v>123</v>
      </c>
      <c r="CB132" s="105" t="s">
        <v>216</v>
      </c>
      <c r="CC132" s="107">
        <v>0</v>
      </c>
      <c r="CD132" s="107">
        <v>0</v>
      </c>
      <c r="CE132" s="107">
        <v>0</v>
      </c>
      <c r="CF132" s="107">
        <v>0</v>
      </c>
      <c r="CG132" s="123">
        <f t="shared" si="33"/>
        <v>0</v>
      </c>
      <c r="CH132" s="107">
        <v>0</v>
      </c>
      <c r="CI132" s="107">
        <v>0</v>
      </c>
      <c r="CJ132" s="107">
        <v>0</v>
      </c>
      <c r="CK132" s="123">
        <f t="shared" si="34"/>
        <v>0</v>
      </c>
      <c r="CL132" s="124">
        <f t="shared" si="35"/>
        <v>0</v>
      </c>
      <c r="CM132" s="109"/>
      <c r="CN132" s="124">
        <f t="shared" si="36"/>
        <v>0</v>
      </c>
      <c r="CO132" s="109"/>
      <c r="CP132" s="110">
        <f t="shared" si="37"/>
        <v>0</v>
      </c>
      <c r="CQ132" s="107">
        <f t="shared" si="38"/>
        <v>0</v>
      </c>
      <c r="CR132" s="107">
        <f t="shared" si="39"/>
        <v>0</v>
      </c>
      <c r="CS132" s="123">
        <v>0</v>
      </c>
      <c r="CT132" s="124">
        <f t="shared" si="40"/>
        <v>0</v>
      </c>
      <c r="CU132" s="109"/>
      <c r="CV132" s="125">
        <v>0</v>
      </c>
      <c r="CW132" s="107"/>
      <c r="CX132" s="107"/>
      <c r="CY132" s="107"/>
      <c r="CZ132" s="123"/>
    </row>
    <row r="133" spans="1:104" s="43" customFormat="1" ht="12.75" x14ac:dyDescent="0.2">
      <c r="A133" s="103">
        <v>124</v>
      </c>
      <c r="B133" s="104">
        <v>124</v>
      </c>
      <c r="C133" s="105" t="s">
        <v>217</v>
      </c>
      <c r="D133" s="106">
        <f t="shared" si="41"/>
        <v>0</v>
      </c>
      <c r="E133" s="107">
        <f t="shared" si="28"/>
        <v>0</v>
      </c>
      <c r="F133" s="107">
        <f t="shared" si="42"/>
        <v>0</v>
      </c>
      <c r="G133" s="107">
        <f t="shared" si="29"/>
        <v>0</v>
      </c>
      <c r="H133" s="108">
        <f t="shared" si="43"/>
        <v>0</v>
      </c>
      <c r="I133" s="109"/>
      <c r="J133" s="110">
        <f t="shared" si="44"/>
        <v>0</v>
      </c>
      <c r="K133" s="107" t="str">
        <f t="shared" si="30"/>
        <v/>
      </c>
      <c r="L133" s="107">
        <f t="shared" si="45"/>
        <v>0</v>
      </c>
      <c r="M133" s="108">
        <f t="shared" si="46"/>
        <v>0</v>
      </c>
      <c r="N133" s="109"/>
      <c r="O133" s="111">
        <f t="shared" si="31"/>
        <v>0</v>
      </c>
      <c r="P133" s="109"/>
      <c r="Q133" s="110">
        <f t="shared" si="47"/>
        <v>0</v>
      </c>
      <c r="R133" s="107">
        <f t="shared" si="48"/>
        <v>0</v>
      </c>
      <c r="S133" s="107">
        <f t="shared" si="49"/>
        <v>0</v>
      </c>
      <c r="T133" s="108">
        <f t="shared" si="50"/>
        <v>0</v>
      </c>
      <c r="U133" s="109"/>
      <c r="V133" s="111">
        <f t="shared" si="51"/>
        <v>0</v>
      </c>
      <c r="AA133" s="112">
        <v>124</v>
      </c>
      <c r="AB133" s="113"/>
      <c r="AC133" s="113"/>
      <c r="AD133" s="113"/>
      <c r="AE133" s="114"/>
      <c r="AF133" s="114"/>
      <c r="AG133" s="114"/>
      <c r="AH133" s="114"/>
      <c r="AI133" s="114"/>
      <c r="AJ133" s="114"/>
      <c r="AK133" s="114"/>
      <c r="AL133" s="114"/>
      <c r="AM133" s="114"/>
      <c r="AN133" s="114"/>
      <c r="AO133" s="114"/>
      <c r="AP133" s="115"/>
      <c r="AR133" s="112">
        <v>124</v>
      </c>
      <c r="AS133" s="113"/>
      <c r="AT133" s="114"/>
      <c r="AU133" s="114"/>
      <c r="AV133" s="114"/>
      <c r="AW133" s="115"/>
      <c r="AY133" s="177"/>
      <c r="BA133" s="116">
        <v>124</v>
      </c>
      <c r="BB133" s="117">
        <v>124</v>
      </c>
      <c r="BC133" s="118" t="s">
        <v>217</v>
      </c>
      <c r="BD133" s="119">
        <f t="shared" si="32"/>
        <v>0</v>
      </c>
      <c r="BE133" s="120">
        <v>0</v>
      </c>
      <c r="BF133" s="43">
        <f t="shared" si="52"/>
        <v>0</v>
      </c>
      <c r="BG133" s="109">
        <v>0</v>
      </c>
      <c r="BH133" s="109">
        <v>0</v>
      </c>
      <c r="BI133" s="109">
        <v>0</v>
      </c>
      <c r="BJ133" s="109">
        <v>0</v>
      </c>
      <c r="BK133" s="109">
        <v>0</v>
      </c>
      <c r="BL133" s="109">
        <f t="shared" si="53"/>
        <v>0</v>
      </c>
      <c r="BM133" s="120">
        <f t="shared" si="54"/>
        <v>0</v>
      </c>
      <c r="BN133" s="122">
        <f t="shared" si="55"/>
        <v>0</v>
      </c>
      <c r="BZ133" s="109"/>
      <c r="CA133" s="112">
        <v>124</v>
      </c>
      <c r="CB133" s="105" t="s">
        <v>217</v>
      </c>
      <c r="CC133" s="107">
        <v>0</v>
      </c>
      <c r="CD133" s="107">
        <v>0</v>
      </c>
      <c r="CE133" s="107">
        <v>0</v>
      </c>
      <c r="CF133" s="107">
        <v>0</v>
      </c>
      <c r="CG133" s="123">
        <f t="shared" si="33"/>
        <v>0</v>
      </c>
      <c r="CH133" s="107">
        <v>0</v>
      </c>
      <c r="CI133" s="107">
        <v>0</v>
      </c>
      <c r="CJ133" s="107">
        <v>0</v>
      </c>
      <c r="CK133" s="123">
        <f t="shared" si="34"/>
        <v>0</v>
      </c>
      <c r="CL133" s="124">
        <f t="shared" si="35"/>
        <v>0</v>
      </c>
      <c r="CM133" s="109"/>
      <c r="CN133" s="124">
        <f t="shared" si="36"/>
        <v>0</v>
      </c>
      <c r="CO133" s="109"/>
      <c r="CP133" s="110">
        <f t="shared" si="37"/>
        <v>0</v>
      </c>
      <c r="CQ133" s="107">
        <f t="shared" si="38"/>
        <v>0</v>
      </c>
      <c r="CR133" s="107">
        <f t="shared" si="39"/>
        <v>0</v>
      </c>
      <c r="CS133" s="123">
        <v>0</v>
      </c>
      <c r="CT133" s="124">
        <f t="shared" si="40"/>
        <v>0</v>
      </c>
      <c r="CU133" s="109"/>
      <c r="CV133" s="125">
        <v>0</v>
      </c>
      <c r="CW133" s="107"/>
      <c r="CX133" s="107"/>
      <c r="CY133" s="107"/>
      <c r="CZ133" s="123"/>
    </row>
    <row r="134" spans="1:104" s="43" customFormat="1" ht="12.75" x14ac:dyDescent="0.2">
      <c r="A134" s="103">
        <v>125</v>
      </c>
      <c r="B134" s="104">
        <v>125</v>
      </c>
      <c r="C134" s="105" t="s">
        <v>218</v>
      </c>
      <c r="D134" s="106">
        <f t="shared" si="41"/>
        <v>16.899999999999999</v>
      </c>
      <c r="E134" s="107">
        <f t="shared" si="28"/>
        <v>234891</v>
      </c>
      <c r="F134" s="107">
        <f t="shared" si="42"/>
        <v>0</v>
      </c>
      <c r="G134" s="107">
        <f t="shared" si="29"/>
        <v>14199</v>
      </c>
      <c r="H134" s="108">
        <f t="shared" si="43"/>
        <v>249090</v>
      </c>
      <c r="I134" s="109"/>
      <c r="J134" s="110">
        <f t="shared" si="44"/>
        <v>5.7392352864195626</v>
      </c>
      <c r="K134" s="107">
        <f t="shared" si="30"/>
        <v>5.2960875301168782E-4</v>
      </c>
      <c r="L134" s="107">
        <f t="shared" si="45"/>
        <v>14199</v>
      </c>
      <c r="M134" s="108">
        <f t="shared" si="46"/>
        <v>14204.739235286419</v>
      </c>
      <c r="N134" s="109"/>
      <c r="O134" s="111">
        <f t="shared" si="31"/>
        <v>234885.26076471357</v>
      </c>
      <c r="P134" s="109"/>
      <c r="Q134" s="110">
        <f t="shared" si="47"/>
        <v>15666</v>
      </c>
      <c r="R134" s="107">
        <f t="shared" si="48"/>
        <v>5.7392352864195626</v>
      </c>
      <c r="S134" s="107">
        <f t="shared" si="49"/>
        <v>15092</v>
      </c>
      <c r="T134" s="108">
        <f t="shared" si="50"/>
        <v>29870.739235286419</v>
      </c>
      <c r="U134" s="109"/>
      <c r="V134" s="111">
        <f t="shared" si="51"/>
        <v>40701.745529190499</v>
      </c>
      <c r="AA134" s="112">
        <v>125</v>
      </c>
      <c r="AB134" s="113">
        <v>16.899999999999999</v>
      </c>
      <c r="AC134" s="113">
        <v>0</v>
      </c>
      <c r="AD134" s="113">
        <v>0</v>
      </c>
      <c r="AE134" s="114">
        <v>234891</v>
      </c>
      <c r="AF134" s="114">
        <v>0</v>
      </c>
      <c r="AG134" s="114">
        <v>0</v>
      </c>
      <c r="AH134" s="114">
        <v>234891</v>
      </c>
      <c r="AI134" s="114">
        <v>0</v>
      </c>
      <c r="AJ134" s="114">
        <v>14199</v>
      </c>
      <c r="AK134" s="114">
        <v>249090</v>
      </c>
      <c r="AL134" s="114">
        <v>14773</v>
      </c>
      <c r="AM134" s="114">
        <v>0</v>
      </c>
      <c r="AN134" s="114">
        <v>893</v>
      </c>
      <c r="AO134" s="114">
        <v>15666</v>
      </c>
      <c r="AP134" s="115">
        <v>264756</v>
      </c>
      <c r="AR134" s="112">
        <v>125</v>
      </c>
      <c r="AS134" s="113">
        <v>0</v>
      </c>
      <c r="AT134" s="114">
        <v>0</v>
      </c>
      <c r="AU134" s="114">
        <v>0</v>
      </c>
      <c r="AV134" s="114">
        <v>0</v>
      </c>
      <c r="AW134" s="115">
        <v>0</v>
      </c>
      <c r="AY134" s="177"/>
      <c r="BA134" s="116">
        <v>125</v>
      </c>
      <c r="BB134" s="117">
        <v>125</v>
      </c>
      <c r="BC134" s="118" t="s">
        <v>218</v>
      </c>
      <c r="BD134" s="119">
        <f t="shared" si="32"/>
        <v>234891</v>
      </c>
      <c r="BE134" s="120">
        <v>248730</v>
      </c>
      <c r="BF134" s="43">
        <f t="shared" si="52"/>
        <v>0</v>
      </c>
      <c r="BG134" s="109">
        <v>492</v>
      </c>
      <c r="BH134" s="109">
        <v>0</v>
      </c>
      <c r="BI134" s="109">
        <v>0</v>
      </c>
      <c r="BJ134" s="109">
        <v>8794.5</v>
      </c>
      <c r="BK134" s="109">
        <v>1543.25</v>
      </c>
      <c r="BL134" s="109">
        <f t="shared" si="53"/>
        <v>6.9955291904971091</v>
      </c>
      <c r="BM134" s="120">
        <f t="shared" si="54"/>
        <v>10836.745529190497</v>
      </c>
      <c r="BN134" s="122">
        <f t="shared" si="55"/>
        <v>5.7392352864195626</v>
      </c>
      <c r="BZ134" s="109"/>
      <c r="CA134" s="112">
        <v>125</v>
      </c>
      <c r="CB134" s="105" t="s">
        <v>218</v>
      </c>
      <c r="CC134" s="107">
        <v>0</v>
      </c>
      <c r="CD134" s="107">
        <v>0</v>
      </c>
      <c r="CE134" s="107">
        <v>0</v>
      </c>
      <c r="CF134" s="107">
        <v>0</v>
      </c>
      <c r="CG134" s="123">
        <f t="shared" si="33"/>
        <v>0</v>
      </c>
      <c r="CH134" s="107">
        <v>0</v>
      </c>
      <c r="CI134" s="107">
        <v>0</v>
      </c>
      <c r="CJ134" s="107">
        <v>0</v>
      </c>
      <c r="CK134" s="123">
        <f t="shared" si="34"/>
        <v>0</v>
      </c>
      <c r="CL134" s="124">
        <f t="shared" si="35"/>
        <v>0</v>
      </c>
      <c r="CM134" s="109"/>
      <c r="CN134" s="124">
        <f t="shared" si="36"/>
        <v>0</v>
      </c>
      <c r="CO134" s="109"/>
      <c r="CP134" s="110">
        <f t="shared" si="37"/>
        <v>0</v>
      </c>
      <c r="CQ134" s="107">
        <f t="shared" si="38"/>
        <v>0</v>
      </c>
      <c r="CR134" s="107">
        <f t="shared" si="39"/>
        <v>0</v>
      </c>
      <c r="CS134" s="123">
        <v>6.9955291904971091</v>
      </c>
      <c r="CT134" s="124">
        <f t="shared" si="40"/>
        <v>6.9955291904971091</v>
      </c>
      <c r="CU134" s="109"/>
      <c r="CV134" s="125">
        <v>0</v>
      </c>
      <c r="CW134" s="107"/>
      <c r="CX134" s="107"/>
      <c r="CY134" s="107"/>
      <c r="CZ134" s="123"/>
    </row>
    <row r="135" spans="1:104" s="43" customFormat="1" ht="12.75" x14ac:dyDescent="0.2">
      <c r="A135" s="103">
        <v>126</v>
      </c>
      <c r="B135" s="104">
        <v>126</v>
      </c>
      <c r="C135" s="105" t="s">
        <v>219</v>
      </c>
      <c r="D135" s="106">
        <f t="shared" si="41"/>
        <v>0</v>
      </c>
      <c r="E135" s="107">
        <f t="shared" si="28"/>
        <v>0</v>
      </c>
      <c r="F135" s="107">
        <f t="shared" si="42"/>
        <v>0</v>
      </c>
      <c r="G135" s="107">
        <f t="shared" si="29"/>
        <v>0</v>
      </c>
      <c r="H135" s="108">
        <f t="shared" si="43"/>
        <v>0</v>
      </c>
      <c r="I135" s="109"/>
      <c r="J135" s="110">
        <f t="shared" si="44"/>
        <v>0</v>
      </c>
      <c r="K135" s="107" t="str">
        <f t="shared" si="30"/>
        <v/>
      </c>
      <c r="L135" s="107">
        <f t="shared" si="45"/>
        <v>0</v>
      </c>
      <c r="M135" s="108">
        <f t="shared" si="46"/>
        <v>0</v>
      </c>
      <c r="N135" s="109"/>
      <c r="O135" s="111">
        <f t="shared" si="31"/>
        <v>0</v>
      </c>
      <c r="P135" s="109"/>
      <c r="Q135" s="110">
        <f t="shared" si="47"/>
        <v>0</v>
      </c>
      <c r="R135" s="107">
        <f t="shared" si="48"/>
        <v>0</v>
      </c>
      <c r="S135" s="107">
        <f t="shared" si="49"/>
        <v>0</v>
      </c>
      <c r="T135" s="108">
        <f t="shared" si="50"/>
        <v>0</v>
      </c>
      <c r="U135" s="109"/>
      <c r="V135" s="111">
        <f t="shared" si="51"/>
        <v>0</v>
      </c>
      <c r="AA135" s="112">
        <v>126</v>
      </c>
      <c r="AB135" s="113"/>
      <c r="AC135" s="113"/>
      <c r="AD135" s="113"/>
      <c r="AE135" s="114"/>
      <c r="AF135" s="114"/>
      <c r="AG135" s="114"/>
      <c r="AH135" s="114"/>
      <c r="AI135" s="114"/>
      <c r="AJ135" s="114"/>
      <c r="AK135" s="114"/>
      <c r="AL135" s="114"/>
      <c r="AM135" s="114"/>
      <c r="AN135" s="114"/>
      <c r="AO135" s="114"/>
      <c r="AP135" s="115"/>
      <c r="AR135" s="112">
        <v>126</v>
      </c>
      <c r="AS135" s="113"/>
      <c r="AT135" s="114"/>
      <c r="AU135" s="114"/>
      <c r="AV135" s="114"/>
      <c r="AW135" s="115"/>
      <c r="AY135" s="177"/>
      <c r="BA135" s="116">
        <v>126</v>
      </c>
      <c r="BB135" s="117">
        <v>126</v>
      </c>
      <c r="BC135" s="118" t="s">
        <v>219</v>
      </c>
      <c r="BD135" s="119">
        <f t="shared" si="32"/>
        <v>0</v>
      </c>
      <c r="BE135" s="120">
        <v>0</v>
      </c>
      <c r="BF135" s="43">
        <f t="shared" si="52"/>
        <v>0</v>
      </c>
      <c r="BG135" s="109">
        <v>0</v>
      </c>
      <c r="BH135" s="109">
        <v>0</v>
      </c>
      <c r="BI135" s="109">
        <v>0</v>
      </c>
      <c r="BJ135" s="109">
        <v>0</v>
      </c>
      <c r="BK135" s="109">
        <v>0</v>
      </c>
      <c r="BL135" s="109">
        <f t="shared" si="53"/>
        <v>0</v>
      </c>
      <c r="BM135" s="120">
        <f t="shared" si="54"/>
        <v>0</v>
      </c>
      <c r="BN135" s="122">
        <f t="shared" si="55"/>
        <v>0</v>
      </c>
      <c r="BZ135" s="109"/>
      <c r="CA135" s="112">
        <v>126</v>
      </c>
      <c r="CB135" s="105" t="s">
        <v>219</v>
      </c>
      <c r="CC135" s="107">
        <v>0</v>
      </c>
      <c r="CD135" s="107">
        <v>0</v>
      </c>
      <c r="CE135" s="107">
        <v>0</v>
      </c>
      <c r="CF135" s="107">
        <v>0</v>
      </c>
      <c r="CG135" s="123">
        <f t="shared" si="33"/>
        <v>0</v>
      </c>
      <c r="CH135" s="107">
        <v>0</v>
      </c>
      <c r="CI135" s="107">
        <v>0</v>
      </c>
      <c r="CJ135" s="107">
        <v>0</v>
      </c>
      <c r="CK135" s="123">
        <f t="shared" si="34"/>
        <v>0</v>
      </c>
      <c r="CL135" s="124">
        <f t="shared" si="35"/>
        <v>0</v>
      </c>
      <c r="CM135" s="109"/>
      <c r="CN135" s="124">
        <f t="shared" si="36"/>
        <v>0</v>
      </c>
      <c r="CO135" s="109"/>
      <c r="CP135" s="110">
        <f t="shared" si="37"/>
        <v>0</v>
      </c>
      <c r="CQ135" s="107">
        <f t="shared" si="38"/>
        <v>0</v>
      </c>
      <c r="CR135" s="107">
        <f t="shared" si="39"/>
        <v>0</v>
      </c>
      <c r="CS135" s="123">
        <v>0</v>
      </c>
      <c r="CT135" s="124">
        <f t="shared" si="40"/>
        <v>0</v>
      </c>
      <c r="CU135" s="109"/>
      <c r="CV135" s="125">
        <v>0</v>
      </c>
      <c r="CW135" s="107"/>
      <c r="CX135" s="107"/>
      <c r="CY135" s="107"/>
      <c r="CZ135" s="123"/>
    </row>
    <row r="136" spans="1:104" s="43" customFormat="1" ht="12.75" x14ac:dyDescent="0.2">
      <c r="A136" s="103">
        <v>127</v>
      </c>
      <c r="B136" s="104">
        <v>127</v>
      </c>
      <c r="C136" s="105" t="s">
        <v>220</v>
      </c>
      <c r="D136" s="106">
        <f t="shared" si="41"/>
        <v>10.5</v>
      </c>
      <c r="E136" s="107">
        <f t="shared" si="28"/>
        <v>118029</v>
      </c>
      <c r="F136" s="107">
        <f t="shared" si="42"/>
        <v>0</v>
      </c>
      <c r="G136" s="107">
        <f t="shared" si="29"/>
        <v>7584</v>
      </c>
      <c r="H136" s="108">
        <f t="shared" si="43"/>
        <v>125613</v>
      </c>
      <c r="I136" s="109"/>
      <c r="J136" s="110">
        <f t="shared" si="44"/>
        <v>7112.5723425050655</v>
      </c>
      <c r="K136" s="107">
        <f t="shared" si="30"/>
        <v>0.56920005229602677</v>
      </c>
      <c r="L136" s="107">
        <f t="shared" si="45"/>
        <v>7584</v>
      </c>
      <c r="M136" s="108">
        <f t="shared" si="46"/>
        <v>14696.572342505066</v>
      </c>
      <c r="N136" s="109"/>
      <c r="O136" s="111">
        <f t="shared" si="31"/>
        <v>110916.42765749493</v>
      </c>
      <c r="P136" s="109"/>
      <c r="Q136" s="110">
        <f t="shared" si="47"/>
        <v>32526</v>
      </c>
      <c r="R136" s="107">
        <f t="shared" si="48"/>
        <v>7112.5723425050655</v>
      </c>
      <c r="S136" s="107">
        <f t="shared" si="49"/>
        <v>9370</v>
      </c>
      <c r="T136" s="108">
        <f t="shared" si="50"/>
        <v>47222.572342505067</v>
      </c>
      <c r="U136" s="109"/>
      <c r="V136" s="111">
        <f t="shared" si="51"/>
        <v>52605.733817687695</v>
      </c>
      <c r="AA136" s="112">
        <v>127</v>
      </c>
      <c r="AB136" s="113">
        <v>10.5</v>
      </c>
      <c r="AC136" s="113">
        <v>9.5272993770601465E-3</v>
      </c>
      <c r="AD136" s="113">
        <v>0</v>
      </c>
      <c r="AE136" s="114">
        <v>118029</v>
      </c>
      <c r="AF136" s="114">
        <v>0</v>
      </c>
      <c r="AG136" s="114">
        <v>0</v>
      </c>
      <c r="AH136" s="114">
        <v>118029</v>
      </c>
      <c r="AI136" s="114">
        <v>0</v>
      </c>
      <c r="AJ136" s="114">
        <v>7584</v>
      </c>
      <c r="AK136" s="114">
        <v>125613</v>
      </c>
      <c r="AL136" s="114">
        <v>30740</v>
      </c>
      <c r="AM136" s="114">
        <v>0</v>
      </c>
      <c r="AN136" s="114">
        <v>1786</v>
      </c>
      <c r="AO136" s="114">
        <v>32526</v>
      </c>
      <c r="AP136" s="115">
        <v>158139</v>
      </c>
      <c r="AR136" s="112">
        <v>127</v>
      </c>
      <c r="AS136" s="113">
        <v>0</v>
      </c>
      <c r="AT136" s="114">
        <v>0</v>
      </c>
      <c r="AU136" s="114">
        <v>0</v>
      </c>
      <c r="AV136" s="114">
        <v>0</v>
      </c>
      <c r="AW136" s="115">
        <v>0</v>
      </c>
      <c r="AY136" s="177"/>
      <c r="BA136" s="116">
        <v>127</v>
      </c>
      <c r="BB136" s="117">
        <v>127</v>
      </c>
      <c r="BC136" s="118" t="s">
        <v>220</v>
      </c>
      <c r="BD136" s="119">
        <f t="shared" si="32"/>
        <v>118029</v>
      </c>
      <c r="BE136" s="120">
        <v>109359</v>
      </c>
      <c r="BF136" s="43">
        <f t="shared" si="52"/>
        <v>8670</v>
      </c>
      <c r="BG136" s="109">
        <v>0</v>
      </c>
      <c r="BH136" s="109">
        <v>2381</v>
      </c>
      <c r="BI136" s="109">
        <v>0</v>
      </c>
      <c r="BJ136" s="109">
        <v>1445.25</v>
      </c>
      <c r="BK136" s="109">
        <v>0</v>
      </c>
      <c r="BL136" s="109">
        <f t="shared" si="53"/>
        <v>-0.51618231230683875</v>
      </c>
      <c r="BM136" s="120">
        <f t="shared" si="54"/>
        <v>12495.733817687693</v>
      </c>
      <c r="BN136" s="122">
        <f t="shared" si="55"/>
        <v>7112.5723425050655</v>
      </c>
      <c r="BZ136" s="109"/>
      <c r="CA136" s="112">
        <v>127</v>
      </c>
      <c r="CB136" s="105" t="s">
        <v>220</v>
      </c>
      <c r="CC136" s="107">
        <v>0</v>
      </c>
      <c r="CD136" s="107">
        <v>0</v>
      </c>
      <c r="CE136" s="107">
        <v>0</v>
      </c>
      <c r="CF136" s="107">
        <v>0</v>
      </c>
      <c r="CG136" s="123">
        <f t="shared" si="33"/>
        <v>0</v>
      </c>
      <c r="CH136" s="107">
        <v>0</v>
      </c>
      <c r="CI136" s="107">
        <v>0</v>
      </c>
      <c r="CJ136" s="107">
        <v>0</v>
      </c>
      <c r="CK136" s="123">
        <f t="shared" si="34"/>
        <v>0</v>
      </c>
      <c r="CL136" s="124">
        <f t="shared" si="35"/>
        <v>0</v>
      </c>
      <c r="CM136" s="109"/>
      <c r="CN136" s="124">
        <f t="shared" si="36"/>
        <v>0</v>
      </c>
      <c r="CO136" s="109"/>
      <c r="CP136" s="110">
        <f t="shared" si="37"/>
        <v>8670</v>
      </c>
      <c r="CQ136" s="107">
        <f t="shared" si="38"/>
        <v>8670</v>
      </c>
      <c r="CR136" s="107">
        <f t="shared" si="39"/>
        <v>0</v>
      </c>
      <c r="CS136" s="123">
        <v>-0.51618231230683875</v>
      </c>
      <c r="CT136" s="124">
        <f t="shared" si="40"/>
        <v>-0.51618231230683875</v>
      </c>
      <c r="CU136" s="109"/>
      <c r="CV136" s="125">
        <v>0</v>
      </c>
      <c r="CW136" s="107"/>
      <c r="CX136" s="107"/>
      <c r="CY136" s="107"/>
      <c r="CZ136" s="123"/>
    </row>
    <row r="137" spans="1:104" s="43" customFormat="1" ht="12.75" x14ac:dyDescent="0.2">
      <c r="A137" s="103">
        <v>128</v>
      </c>
      <c r="B137" s="104">
        <v>128</v>
      </c>
      <c r="C137" s="105" t="s">
        <v>221</v>
      </c>
      <c r="D137" s="106">
        <f t="shared" si="41"/>
        <v>348.96</v>
      </c>
      <c r="E137" s="107">
        <f t="shared" si="28"/>
        <v>3581225</v>
      </c>
      <c r="F137" s="107">
        <f t="shared" si="42"/>
        <v>0</v>
      </c>
      <c r="G137" s="107">
        <f t="shared" si="29"/>
        <v>311602</v>
      </c>
      <c r="H137" s="108">
        <f t="shared" si="43"/>
        <v>3892827</v>
      </c>
      <c r="I137" s="109"/>
      <c r="J137" s="110">
        <f t="shared" si="44"/>
        <v>263497.52269919036</v>
      </c>
      <c r="K137" s="107">
        <f t="shared" si="30"/>
        <v>0.52961186142330474</v>
      </c>
      <c r="L137" s="107">
        <f t="shared" si="45"/>
        <v>311602</v>
      </c>
      <c r="M137" s="108">
        <f t="shared" si="46"/>
        <v>575099.5226991903</v>
      </c>
      <c r="N137" s="109"/>
      <c r="O137" s="111">
        <f t="shared" si="31"/>
        <v>3317727.4773008097</v>
      </c>
      <c r="P137" s="109"/>
      <c r="Q137" s="110">
        <f t="shared" si="47"/>
        <v>0</v>
      </c>
      <c r="R137" s="107">
        <f t="shared" si="48"/>
        <v>263497.52269919036</v>
      </c>
      <c r="S137" s="107">
        <f t="shared" si="49"/>
        <v>311602</v>
      </c>
      <c r="T137" s="108">
        <f t="shared" si="50"/>
        <v>575099.5226991903</v>
      </c>
      <c r="U137" s="109"/>
      <c r="V137" s="111">
        <f t="shared" si="51"/>
        <v>809131.49639582145</v>
      </c>
      <c r="AA137" s="112">
        <v>128</v>
      </c>
      <c r="AB137" s="113">
        <v>348.96</v>
      </c>
      <c r="AC137" s="113">
        <v>2.3475503764637893E-2</v>
      </c>
      <c r="AD137" s="113">
        <v>0</v>
      </c>
      <c r="AE137" s="114">
        <v>3581225</v>
      </c>
      <c r="AF137" s="114">
        <v>0</v>
      </c>
      <c r="AG137" s="114">
        <v>0</v>
      </c>
      <c r="AH137" s="114">
        <v>3581225</v>
      </c>
      <c r="AI137" s="114">
        <v>0</v>
      </c>
      <c r="AJ137" s="114">
        <v>311602</v>
      </c>
      <c r="AK137" s="114">
        <v>3892827</v>
      </c>
      <c r="AL137" s="114">
        <v>0</v>
      </c>
      <c r="AM137" s="114">
        <v>0</v>
      </c>
      <c r="AN137" s="114">
        <v>0</v>
      </c>
      <c r="AO137" s="114">
        <v>0</v>
      </c>
      <c r="AP137" s="115">
        <v>3892827</v>
      </c>
      <c r="AR137" s="112">
        <v>128</v>
      </c>
      <c r="AS137" s="113">
        <v>0</v>
      </c>
      <c r="AT137" s="114">
        <v>0</v>
      </c>
      <c r="AU137" s="114">
        <v>0</v>
      </c>
      <c r="AV137" s="114">
        <v>0</v>
      </c>
      <c r="AW137" s="115">
        <v>0</v>
      </c>
      <c r="AY137" s="177"/>
      <c r="BA137" s="116">
        <v>128</v>
      </c>
      <c r="BB137" s="117">
        <v>128</v>
      </c>
      <c r="BC137" s="118" t="s">
        <v>221</v>
      </c>
      <c r="BD137" s="119">
        <f t="shared" si="32"/>
        <v>3581225</v>
      </c>
      <c r="BE137" s="120">
        <v>3260905</v>
      </c>
      <c r="BF137" s="43">
        <f t="shared" si="52"/>
        <v>320320</v>
      </c>
      <c r="BG137" s="109">
        <v>60989</v>
      </c>
      <c r="BH137" s="109">
        <v>51555</v>
      </c>
      <c r="BI137" s="109">
        <v>0</v>
      </c>
      <c r="BJ137" s="109">
        <v>41892.25</v>
      </c>
      <c r="BK137" s="109">
        <v>21917.25</v>
      </c>
      <c r="BL137" s="109">
        <f t="shared" si="53"/>
        <v>855.99639582147938</v>
      </c>
      <c r="BM137" s="120">
        <f t="shared" si="54"/>
        <v>497529.49639582145</v>
      </c>
      <c r="BN137" s="122">
        <f t="shared" si="55"/>
        <v>263497.52269919036</v>
      </c>
      <c r="BZ137" s="109"/>
      <c r="CA137" s="112">
        <v>128</v>
      </c>
      <c r="CB137" s="105" t="s">
        <v>221</v>
      </c>
      <c r="CC137" s="107">
        <v>0</v>
      </c>
      <c r="CD137" s="107">
        <v>0</v>
      </c>
      <c r="CE137" s="107">
        <v>0</v>
      </c>
      <c r="CF137" s="107">
        <v>0</v>
      </c>
      <c r="CG137" s="123">
        <f t="shared" si="33"/>
        <v>0</v>
      </c>
      <c r="CH137" s="107">
        <v>0</v>
      </c>
      <c r="CI137" s="107">
        <v>0</v>
      </c>
      <c r="CJ137" s="107">
        <v>0</v>
      </c>
      <c r="CK137" s="123">
        <f t="shared" si="34"/>
        <v>0</v>
      </c>
      <c r="CL137" s="124">
        <f t="shared" si="35"/>
        <v>0</v>
      </c>
      <c r="CM137" s="109"/>
      <c r="CN137" s="124">
        <f t="shared" si="36"/>
        <v>0</v>
      </c>
      <c r="CO137" s="109"/>
      <c r="CP137" s="110">
        <f t="shared" si="37"/>
        <v>320320</v>
      </c>
      <c r="CQ137" s="107">
        <f t="shared" si="38"/>
        <v>320320</v>
      </c>
      <c r="CR137" s="107">
        <f t="shared" si="39"/>
        <v>0</v>
      </c>
      <c r="CS137" s="123">
        <v>855.99639582147938</v>
      </c>
      <c r="CT137" s="124">
        <f t="shared" si="40"/>
        <v>855.99639582147938</v>
      </c>
      <c r="CU137" s="109"/>
      <c r="CV137" s="125">
        <v>0</v>
      </c>
      <c r="CW137" s="107"/>
      <c r="CX137" s="107"/>
      <c r="CY137" s="107"/>
      <c r="CZ137" s="123"/>
    </row>
    <row r="138" spans="1:104" s="43" customFormat="1" ht="12.75" x14ac:dyDescent="0.2">
      <c r="A138" s="103">
        <v>129</v>
      </c>
      <c r="B138" s="104">
        <v>129</v>
      </c>
      <c r="C138" s="105" t="s">
        <v>222</v>
      </c>
      <c r="D138" s="106">
        <f t="shared" si="41"/>
        <v>0</v>
      </c>
      <c r="E138" s="107">
        <f t="shared" ref="E138:E201" si="56">AH138+CD138</f>
        <v>0</v>
      </c>
      <c r="F138" s="107">
        <f t="shared" si="42"/>
        <v>0</v>
      </c>
      <c r="G138" s="107">
        <f t="shared" ref="G138:G201" si="57">AJ138+CF138</f>
        <v>0</v>
      </c>
      <c r="H138" s="108">
        <f t="shared" si="43"/>
        <v>0</v>
      </c>
      <c r="I138" s="109"/>
      <c r="J138" s="110">
        <f t="shared" si="44"/>
        <v>0</v>
      </c>
      <c r="K138" s="107" t="str">
        <f t="shared" ref="K138:K201" si="58">IF(BM138=0,"",(SUM(J138)/SUM(BM138)))</f>
        <v/>
      </c>
      <c r="L138" s="107">
        <f t="shared" si="45"/>
        <v>0</v>
      </c>
      <c r="M138" s="108">
        <f t="shared" si="46"/>
        <v>0</v>
      </c>
      <c r="N138" s="109"/>
      <c r="O138" s="111">
        <f t="shared" ref="O138:O201" si="59">H138-M138</f>
        <v>0</v>
      </c>
      <c r="P138" s="109"/>
      <c r="Q138" s="110">
        <f t="shared" si="47"/>
        <v>0</v>
      </c>
      <c r="R138" s="107">
        <f t="shared" si="48"/>
        <v>0</v>
      </c>
      <c r="S138" s="107">
        <f t="shared" si="49"/>
        <v>0</v>
      </c>
      <c r="T138" s="108">
        <f t="shared" si="50"/>
        <v>0</v>
      </c>
      <c r="U138" s="109"/>
      <c r="V138" s="111">
        <f t="shared" si="51"/>
        <v>0</v>
      </c>
      <c r="AA138" s="112">
        <v>129</v>
      </c>
      <c r="AB138" s="113"/>
      <c r="AC138" s="113"/>
      <c r="AD138" s="113"/>
      <c r="AE138" s="114"/>
      <c r="AF138" s="114"/>
      <c r="AG138" s="114"/>
      <c r="AH138" s="114"/>
      <c r="AI138" s="114"/>
      <c r="AJ138" s="114"/>
      <c r="AK138" s="114"/>
      <c r="AL138" s="114"/>
      <c r="AM138" s="114"/>
      <c r="AN138" s="114"/>
      <c r="AO138" s="114"/>
      <c r="AP138" s="115"/>
      <c r="AR138" s="112">
        <v>129</v>
      </c>
      <c r="AS138" s="113"/>
      <c r="AT138" s="114"/>
      <c r="AU138" s="114"/>
      <c r="AV138" s="114"/>
      <c r="AW138" s="115"/>
      <c r="AY138" s="177"/>
      <c r="BA138" s="116">
        <v>129</v>
      </c>
      <c r="BB138" s="117">
        <v>129</v>
      </c>
      <c r="BC138" s="118" t="s">
        <v>222</v>
      </c>
      <c r="BD138" s="119">
        <f t="shared" ref="BD138:BD201" si="60">AH138+CD138</f>
        <v>0</v>
      </c>
      <c r="BE138" s="120">
        <v>0</v>
      </c>
      <c r="BF138" s="43">
        <f t="shared" si="52"/>
        <v>0</v>
      </c>
      <c r="BG138" s="109">
        <v>0</v>
      </c>
      <c r="BH138" s="109">
        <v>0</v>
      </c>
      <c r="BI138" s="109">
        <v>0</v>
      </c>
      <c r="BJ138" s="109">
        <v>0</v>
      </c>
      <c r="BK138" s="109">
        <v>0</v>
      </c>
      <c r="BL138" s="109">
        <f t="shared" si="53"/>
        <v>0</v>
      </c>
      <c r="BM138" s="120">
        <f t="shared" si="54"/>
        <v>0</v>
      </c>
      <c r="BN138" s="122">
        <f t="shared" si="55"/>
        <v>0</v>
      </c>
      <c r="BZ138" s="109"/>
      <c r="CA138" s="112">
        <v>129</v>
      </c>
      <c r="CB138" s="105" t="s">
        <v>222</v>
      </c>
      <c r="CC138" s="107">
        <v>0</v>
      </c>
      <c r="CD138" s="107">
        <v>0</v>
      </c>
      <c r="CE138" s="107">
        <v>0</v>
      </c>
      <c r="CF138" s="107">
        <v>0</v>
      </c>
      <c r="CG138" s="123">
        <f t="shared" ref="CG138:CG201" si="61">SUM(CD138:CF138)</f>
        <v>0</v>
      </c>
      <c r="CH138" s="107">
        <v>0</v>
      </c>
      <c r="CI138" s="107">
        <v>0</v>
      </c>
      <c r="CJ138" s="107">
        <v>0</v>
      </c>
      <c r="CK138" s="123">
        <f t="shared" ref="CK138:CK201" si="62">SUM(CH138:CJ138)</f>
        <v>0</v>
      </c>
      <c r="CL138" s="124">
        <f t="shared" ref="CL138:CL201" si="63">CK138+CG138</f>
        <v>0</v>
      </c>
      <c r="CM138" s="109"/>
      <c r="CN138" s="124">
        <f t="shared" ref="CN138:CN201" si="64">CJ138+CF138</f>
        <v>0</v>
      </c>
      <c r="CO138" s="109"/>
      <c r="CP138" s="110">
        <f t="shared" ref="CP138:CP201" si="65">BF138</f>
        <v>0</v>
      </c>
      <c r="CQ138" s="107">
        <f t="shared" ref="CQ138:CQ201" si="66">IF(BE138&lt;0,AH138,IF((AH138-BE138)&gt;0,AH138-BE138,0))</f>
        <v>0</v>
      </c>
      <c r="CR138" s="107">
        <f t="shared" ref="CR138:CR201" si="67">CP138-CQ138</f>
        <v>0</v>
      </c>
      <c r="CS138" s="123">
        <v>0</v>
      </c>
      <c r="CT138" s="124">
        <f t="shared" ref="CT138:CT201" si="68">IF(AND(CR138&lt;0,CS138&lt;0),      IF(CR138&lt;CS138,    0,   CS138-CR138),    IF(AND(CR138&gt;0,CS138&gt;0),     IF(OR(CS138&gt;CR138,CS138=CR138    ),      CS138-CR138,    0), CS138))</f>
        <v>0</v>
      </c>
      <c r="CU138" s="109"/>
      <c r="CV138" s="125">
        <v>0</v>
      </c>
      <c r="CW138" s="107"/>
      <c r="CX138" s="107"/>
      <c r="CY138" s="107"/>
      <c r="CZ138" s="123"/>
    </row>
    <row r="139" spans="1:104" s="43" customFormat="1" ht="12.75" x14ac:dyDescent="0.2">
      <c r="A139" s="103">
        <v>130</v>
      </c>
      <c r="B139" s="104">
        <v>130</v>
      </c>
      <c r="C139" s="105" t="s">
        <v>223</v>
      </c>
      <c r="D139" s="106">
        <f t="shared" ref="D139:D202" si="69">AB139</f>
        <v>0</v>
      </c>
      <c r="E139" s="107">
        <f t="shared" si="56"/>
        <v>0</v>
      </c>
      <c r="F139" s="107">
        <f t="shared" ref="F139:F202" si="70">AI139+CE139</f>
        <v>0</v>
      </c>
      <c r="G139" s="107">
        <f t="shared" si="57"/>
        <v>0</v>
      </c>
      <c r="H139" s="108">
        <f t="shared" ref="H139:H202" si="71">SUM(E139:G139)</f>
        <v>0</v>
      </c>
      <c r="I139" s="109"/>
      <c r="J139" s="110">
        <f t="shared" ref="J139:J202" si="72">IF(BN139="",BM139,BN139)</f>
        <v>0</v>
      </c>
      <c r="K139" s="107" t="str">
        <f t="shared" si="58"/>
        <v/>
      </c>
      <c r="L139" s="107">
        <f t="shared" ref="L139:L202" si="73">G139</f>
        <v>0</v>
      </c>
      <c r="M139" s="108">
        <f t="shared" ref="M139:M202" si="74">J139+L139</f>
        <v>0</v>
      </c>
      <c r="N139" s="109"/>
      <c r="O139" s="111">
        <f t="shared" si="59"/>
        <v>0</v>
      </c>
      <c r="P139" s="109"/>
      <c r="Q139" s="110">
        <f t="shared" ref="Q139:Q202" si="75">AO139+CK139</f>
        <v>0</v>
      </c>
      <c r="R139" s="107">
        <f t="shared" ref="R139:R202" si="76">IF(BN139="",BM139,BN139)</f>
        <v>0</v>
      </c>
      <c r="S139" s="107">
        <f t="shared" ref="S139:S202" si="77">AJ139+AN139+CF139+CJ139</f>
        <v>0</v>
      </c>
      <c r="T139" s="108">
        <f t="shared" ref="T139:T202" si="78">SUM(Q139:S139)-AN139-CJ139</f>
        <v>0</v>
      </c>
      <c r="U139" s="109"/>
      <c r="V139" s="111">
        <f t="shared" ref="V139:V202" si="79">AJ139+AO139+BM139+CF139+CK139</f>
        <v>0</v>
      </c>
      <c r="AA139" s="112">
        <v>130</v>
      </c>
      <c r="AB139" s="113"/>
      <c r="AC139" s="113"/>
      <c r="AD139" s="113"/>
      <c r="AE139" s="114"/>
      <c r="AF139" s="114"/>
      <c r="AG139" s="114"/>
      <c r="AH139" s="114"/>
      <c r="AI139" s="114"/>
      <c r="AJ139" s="114"/>
      <c r="AK139" s="114"/>
      <c r="AL139" s="114"/>
      <c r="AM139" s="114"/>
      <c r="AN139" s="114"/>
      <c r="AO139" s="114"/>
      <c r="AP139" s="115"/>
      <c r="AR139" s="112">
        <v>130</v>
      </c>
      <c r="AS139" s="113"/>
      <c r="AT139" s="114"/>
      <c r="AU139" s="114"/>
      <c r="AV139" s="114"/>
      <c r="AW139" s="115"/>
      <c r="AY139" s="177"/>
      <c r="BA139" s="116">
        <v>130</v>
      </c>
      <c r="BB139" s="117">
        <v>130</v>
      </c>
      <c r="BC139" s="118" t="s">
        <v>223</v>
      </c>
      <c r="BD139" s="119">
        <f t="shared" si="60"/>
        <v>0</v>
      </c>
      <c r="BE139" s="120">
        <v>0</v>
      </c>
      <c r="BF139" s="43">
        <f t="shared" ref="BF139:BF202" si="80">IF(BE139&lt;0,BD139,IF(BD139-BE139&gt;0,BD139-BE139,0))</f>
        <v>0</v>
      </c>
      <c r="BG139" s="109">
        <v>0</v>
      </c>
      <c r="BH139" s="109">
        <v>0</v>
      </c>
      <c r="BI139" s="109">
        <v>0</v>
      </c>
      <c r="BJ139" s="109">
        <v>0</v>
      </c>
      <c r="BK139" s="109">
        <v>0</v>
      </c>
      <c r="BL139" s="109">
        <f t="shared" ref="BL139:BL202" si="81">CT139</f>
        <v>0</v>
      </c>
      <c r="BM139" s="120">
        <f t="shared" ref="BM139:BM202" si="82">SUM(BF139:BK139)+BL139</f>
        <v>0</v>
      </c>
      <c r="BN139" s="122">
        <f t="shared" ref="BN139:BN202" si="83">(BF139+BL139)*BF$3+            BG139*BG$3+           BH139*BH$3+          BI139*BI$3+         BJ139*BJ$3+           BK139*BK$3</f>
        <v>0</v>
      </c>
      <c r="BZ139" s="109"/>
      <c r="CA139" s="112">
        <v>130</v>
      </c>
      <c r="CB139" s="105" t="s">
        <v>223</v>
      </c>
      <c r="CC139" s="107">
        <v>0</v>
      </c>
      <c r="CD139" s="107">
        <v>0</v>
      </c>
      <c r="CE139" s="107">
        <v>0</v>
      </c>
      <c r="CF139" s="107">
        <v>0</v>
      </c>
      <c r="CG139" s="123">
        <f t="shared" si="61"/>
        <v>0</v>
      </c>
      <c r="CH139" s="107">
        <v>0</v>
      </c>
      <c r="CI139" s="107">
        <v>0</v>
      </c>
      <c r="CJ139" s="107">
        <v>0</v>
      </c>
      <c r="CK139" s="123">
        <f t="shared" si="62"/>
        <v>0</v>
      </c>
      <c r="CL139" s="124">
        <f t="shared" si="63"/>
        <v>0</v>
      </c>
      <c r="CM139" s="109"/>
      <c r="CN139" s="124">
        <f t="shared" si="64"/>
        <v>0</v>
      </c>
      <c r="CO139" s="109"/>
      <c r="CP139" s="110">
        <f t="shared" si="65"/>
        <v>0</v>
      </c>
      <c r="CQ139" s="107">
        <f t="shared" si="66"/>
        <v>0</v>
      </c>
      <c r="CR139" s="107">
        <f t="shared" si="67"/>
        <v>0</v>
      </c>
      <c r="CS139" s="123">
        <v>0</v>
      </c>
      <c r="CT139" s="124">
        <f t="shared" si="68"/>
        <v>0</v>
      </c>
      <c r="CU139" s="109"/>
      <c r="CV139" s="125">
        <v>0</v>
      </c>
      <c r="CW139" s="107"/>
      <c r="CX139" s="107"/>
      <c r="CY139" s="107"/>
      <c r="CZ139" s="123"/>
    </row>
    <row r="140" spans="1:104" s="43" customFormat="1" ht="12.75" x14ac:dyDescent="0.2">
      <c r="A140" s="103">
        <v>131</v>
      </c>
      <c r="B140" s="104">
        <v>131</v>
      </c>
      <c r="C140" s="105" t="s">
        <v>224</v>
      </c>
      <c r="D140" s="106">
        <f t="shared" si="69"/>
        <v>8.4699999999999989</v>
      </c>
      <c r="E140" s="107">
        <f t="shared" si="56"/>
        <v>106561</v>
      </c>
      <c r="F140" s="107">
        <f t="shared" si="70"/>
        <v>0</v>
      </c>
      <c r="G140" s="107">
        <f t="shared" si="57"/>
        <v>7564</v>
      </c>
      <c r="H140" s="108">
        <f t="shared" si="71"/>
        <v>114125</v>
      </c>
      <c r="I140" s="109"/>
      <c r="J140" s="110">
        <f t="shared" si="72"/>
        <v>77.882122743457558</v>
      </c>
      <c r="K140" s="107">
        <f t="shared" si="58"/>
        <v>2.807860143899635E-3</v>
      </c>
      <c r="L140" s="107">
        <f t="shared" si="73"/>
        <v>7564</v>
      </c>
      <c r="M140" s="108">
        <f t="shared" si="74"/>
        <v>7641.8821227434573</v>
      </c>
      <c r="N140" s="109"/>
      <c r="O140" s="111">
        <f t="shared" si="59"/>
        <v>106483.11787725655</v>
      </c>
      <c r="P140" s="109"/>
      <c r="Q140" s="110">
        <f t="shared" si="75"/>
        <v>0</v>
      </c>
      <c r="R140" s="107">
        <f t="shared" si="76"/>
        <v>77.882122743457558</v>
      </c>
      <c r="S140" s="107">
        <f t="shared" si="77"/>
        <v>7564</v>
      </c>
      <c r="T140" s="108">
        <f t="shared" si="78"/>
        <v>7641.8821227434573</v>
      </c>
      <c r="U140" s="109"/>
      <c r="V140" s="111">
        <f t="shared" si="79"/>
        <v>35301.18018422836</v>
      </c>
      <c r="AA140" s="112">
        <v>131</v>
      </c>
      <c r="AB140" s="113">
        <v>8.4699999999999989</v>
      </c>
      <c r="AC140" s="113">
        <v>0</v>
      </c>
      <c r="AD140" s="113">
        <v>0</v>
      </c>
      <c r="AE140" s="114">
        <v>106561</v>
      </c>
      <c r="AF140" s="114">
        <v>0</v>
      </c>
      <c r="AG140" s="114">
        <v>0</v>
      </c>
      <c r="AH140" s="114">
        <v>106561</v>
      </c>
      <c r="AI140" s="114">
        <v>0</v>
      </c>
      <c r="AJ140" s="114">
        <v>7564</v>
      </c>
      <c r="AK140" s="114">
        <v>114125</v>
      </c>
      <c r="AL140" s="114">
        <v>0</v>
      </c>
      <c r="AM140" s="114">
        <v>0</v>
      </c>
      <c r="AN140" s="114">
        <v>0</v>
      </c>
      <c r="AO140" s="114">
        <v>0</v>
      </c>
      <c r="AP140" s="115">
        <v>114125</v>
      </c>
      <c r="AR140" s="112">
        <v>131</v>
      </c>
      <c r="AS140" s="113">
        <v>0</v>
      </c>
      <c r="AT140" s="114">
        <v>0</v>
      </c>
      <c r="AU140" s="114">
        <v>0</v>
      </c>
      <c r="AV140" s="114">
        <v>0</v>
      </c>
      <c r="AW140" s="115">
        <v>0</v>
      </c>
      <c r="AY140" s="177"/>
      <c r="BA140" s="116">
        <v>131</v>
      </c>
      <c r="BB140" s="117">
        <v>131</v>
      </c>
      <c r="BC140" s="118" t="s">
        <v>224</v>
      </c>
      <c r="BD140" s="119">
        <f t="shared" si="60"/>
        <v>106561</v>
      </c>
      <c r="BE140" s="120">
        <v>115400</v>
      </c>
      <c r="BF140" s="43">
        <f t="shared" si="80"/>
        <v>0</v>
      </c>
      <c r="BG140" s="109">
        <v>6676.5</v>
      </c>
      <c r="BH140" s="109">
        <v>0</v>
      </c>
      <c r="BI140" s="109">
        <v>18042.5</v>
      </c>
      <c r="BJ140" s="109">
        <v>19.5</v>
      </c>
      <c r="BK140" s="109">
        <v>2903.75</v>
      </c>
      <c r="BL140" s="109">
        <f t="shared" si="81"/>
        <v>94.930184228363942</v>
      </c>
      <c r="BM140" s="120">
        <f t="shared" si="82"/>
        <v>27737.180184228364</v>
      </c>
      <c r="BN140" s="122">
        <f t="shared" si="83"/>
        <v>77.882122743457558</v>
      </c>
      <c r="BZ140" s="109"/>
      <c r="CA140" s="112">
        <v>131</v>
      </c>
      <c r="CB140" s="105" t="s">
        <v>224</v>
      </c>
      <c r="CC140" s="107">
        <v>0</v>
      </c>
      <c r="CD140" s="107">
        <v>0</v>
      </c>
      <c r="CE140" s="107">
        <v>0</v>
      </c>
      <c r="CF140" s="107">
        <v>0</v>
      </c>
      <c r="CG140" s="123">
        <f t="shared" si="61"/>
        <v>0</v>
      </c>
      <c r="CH140" s="107">
        <v>0</v>
      </c>
      <c r="CI140" s="107">
        <v>0</v>
      </c>
      <c r="CJ140" s="107">
        <v>0</v>
      </c>
      <c r="CK140" s="123">
        <f t="shared" si="62"/>
        <v>0</v>
      </c>
      <c r="CL140" s="124">
        <f t="shared" si="63"/>
        <v>0</v>
      </c>
      <c r="CM140" s="109"/>
      <c r="CN140" s="124">
        <f t="shared" si="64"/>
        <v>0</v>
      </c>
      <c r="CO140" s="109"/>
      <c r="CP140" s="110">
        <f t="shared" si="65"/>
        <v>0</v>
      </c>
      <c r="CQ140" s="107">
        <f t="shared" si="66"/>
        <v>0</v>
      </c>
      <c r="CR140" s="107">
        <f t="shared" si="67"/>
        <v>0</v>
      </c>
      <c r="CS140" s="123">
        <v>94.930184228363942</v>
      </c>
      <c r="CT140" s="124">
        <f t="shared" si="68"/>
        <v>94.930184228363942</v>
      </c>
      <c r="CU140" s="109"/>
      <c r="CV140" s="125">
        <v>0</v>
      </c>
      <c r="CW140" s="107"/>
      <c r="CX140" s="107"/>
      <c r="CY140" s="107"/>
      <c r="CZ140" s="123"/>
    </row>
    <row r="141" spans="1:104" s="43" customFormat="1" ht="12.75" x14ac:dyDescent="0.2">
      <c r="A141" s="103">
        <v>132</v>
      </c>
      <c r="B141" s="104">
        <v>132</v>
      </c>
      <c r="C141" s="105" t="s">
        <v>225</v>
      </c>
      <c r="D141" s="106">
        <f t="shared" si="69"/>
        <v>0</v>
      </c>
      <c r="E141" s="107">
        <f t="shared" si="56"/>
        <v>0</v>
      </c>
      <c r="F141" s="107">
        <f t="shared" si="70"/>
        <v>0</v>
      </c>
      <c r="G141" s="107">
        <f t="shared" si="57"/>
        <v>0</v>
      </c>
      <c r="H141" s="108">
        <f t="shared" si="71"/>
        <v>0</v>
      </c>
      <c r="I141" s="109"/>
      <c r="J141" s="110">
        <f t="shared" si="72"/>
        <v>0</v>
      </c>
      <c r="K141" s="107" t="str">
        <f t="shared" si="58"/>
        <v/>
      </c>
      <c r="L141" s="107">
        <f t="shared" si="73"/>
        <v>0</v>
      </c>
      <c r="M141" s="108">
        <f t="shared" si="74"/>
        <v>0</v>
      </c>
      <c r="N141" s="109"/>
      <c r="O141" s="111">
        <f t="shared" si="59"/>
        <v>0</v>
      </c>
      <c r="P141" s="109"/>
      <c r="Q141" s="110">
        <f t="shared" si="75"/>
        <v>0</v>
      </c>
      <c r="R141" s="107">
        <f t="shared" si="76"/>
        <v>0</v>
      </c>
      <c r="S141" s="107">
        <f t="shared" si="77"/>
        <v>0</v>
      </c>
      <c r="T141" s="108">
        <f t="shared" si="78"/>
        <v>0</v>
      </c>
      <c r="U141" s="109"/>
      <c r="V141" s="111">
        <f t="shared" si="79"/>
        <v>0</v>
      </c>
      <c r="AA141" s="112">
        <v>132</v>
      </c>
      <c r="AB141" s="113"/>
      <c r="AC141" s="113"/>
      <c r="AD141" s="113"/>
      <c r="AE141" s="114"/>
      <c r="AF141" s="114"/>
      <c r="AG141" s="114"/>
      <c r="AH141" s="114"/>
      <c r="AI141" s="114"/>
      <c r="AJ141" s="114"/>
      <c r="AK141" s="114"/>
      <c r="AL141" s="114"/>
      <c r="AM141" s="114"/>
      <c r="AN141" s="114"/>
      <c r="AO141" s="114"/>
      <c r="AP141" s="115"/>
      <c r="AR141" s="112">
        <v>132</v>
      </c>
      <c r="AS141" s="113"/>
      <c r="AT141" s="114"/>
      <c r="AU141" s="114"/>
      <c r="AV141" s="114"/>
      <c r="AW141" s="115"/>
      <c r="AY141" s="177"/>
      <c r="BA141" s="116">
        <v>132</v>
      </c>
      <c r="BB141" s="117">
        <v>132</v>
      </c>
      <c r="BC141" s="118" t="s">
        <v>225</v>
      </c>
      <c r="BD141" s="119">
        <f t="shared" si="60"/>
        <v>0</v>
      </c>
      <c r="BE141" s="120">
        <v>0</v>
      </c>
      <c r="BF141" s="43">
        <f t="shared" si="80"/>
        <v>0</v>
      </c>
      <c r="BG141" s="109">
        <v>0</v>
      </c>
      <c r="BH141" s="109">
        <v>0</v>
      </c>
      <c r="BI141" s="109">
        <v>0</v>
      </c>
      <c r="BJ141" s="109">
        <v>0</v>
      </c>
      <c r="BK141" s="109">
        <v>0</v>
      </c>
      <c r="BL141" s="109">
        <f t="shared" si="81"/>
        <v>0</v>
      </c>
      <c r="BM141" s="120">
        <f t="shared" si="82"/>
        <v>0</v>
      </c>
      <c r="BN141" s="122">
        <f t="shared" si="83"/>
        <v>0</v>
      </c>
      <c r="BZ141" s="109"/>
      <c r="CA141" s="112">
        <v>132</v>
      </c>
      <c r="CB141" s="105" t="s">
        <v>225</v>
      </c>
      <c r="CC141" s="107">
        <v>0</v>
      </c>
      <c r="CD141" s="107">
        <v>0</v>
      </c>
      <c r="CE141" s="107">
        <v>0</v>
      </c>
      <c r="CF141" s="107">
        <v>0</v>
      </c>
      <c r="CG141" s="123">
        <f t="shared" si="61"/>
        <v>0</v>
      </c>
      <c r="CH141" s="107">
        <v>0</v>
      </c>
      <c r="CI141" s="107">
        <v>0</v>
      </c>
      <c r="CJ141" s="107">
        <v>0</v>
      </c>
      <c r="CK141" s="123">
        <f t="shared" si="62"/>
        <v>0</v>
      </c>
      <c r="CL141" s="124">
        <f t="shared" si="63"/>
        <v>0</v>
      </c>
      <c r="CM141" s="109"/>
      <c r="CN141" s="124">
        <f t="shared" si="64"/>
        <v>0</v>
      </c>
      <c r="CO141" s="109"/>
      <c r="CP141" s="110">
        <f t="shared" si="65"/>
        <v>0</v>
      </c>
      <c r="CQ141" s="107">
        <f t="shared" si="66"/>
        <v>0</v>
      </c>
      <c r="CR141" s="107">
        <f t="shared" si="67"/>
        <v>0</v>
      </c>
      <c r="CS141" s="123">
        <v>0</v>
      </c>
      <c r="CT141" s="124">
        <f t="shared" si="68"/>
        <v>0</v>
      </c>
      <c r="CU141" s="109"/>
      <c r="CV141" s="125">
        <v>0</v>
      </c>
      <c r="CW141" s="107"/>
      <c r="CX141" s="107"/>
      <c r="CY141" s="107"/>
      <c r="CZ141" s="123"/>
    </row>
    <row r="142" spans="1:104" s="43" customFormat="1" ht="12.75" x14ac:dyDescent="0.2">
      <c r="A142" s="103">
        <v>133</v>
      </c>
      <c r="B142" s="104">
        <v>133</v>
      </c>
      <c r="C142" s="105" t="s">
        <v>226</v>
      </c>
      <c r="D142" s="106">
        <f t="shared" si="69"/>
        <v>44.53</v>
      </c>
      <c r="E142" s="107">
        <f t="shared" si="56"/>
        <v>599076</v>
      </c>
      <c r="F142" s="107">
        <f t="shared" si="70"/>
        <v>0</v>
      </c>
      <c r="G142" s="107">
        <f t="shared" si="57"/>
        <v>38866</v>
      </c>
      <c r="H142" s="108">
        <f t="shared" si="71"/>
        <v>637942</v>
      </c>
      <c r="I142" s="109"/>
      <c r="J142" s="110">
        <f t="shared" si="72"/>
        <v>124647.03343934775</v>
      </c>
      <c r="K142" s="107">
        <f t="shared" si="58"/>
        <v>0.5621961721709573</v>
      </c>
      <c r="L142" s="107">
        <f t="shared" si="73"/>
        <v>38866</v>
      </c>
      <c r="M142" s="108">
        <f t="shared" si="74"/>
        <v>163513.03343934775</v>
      </c>
      <c r="N142" s="109"/>
      <c r="O142" s="111">
        <f t="shared" si="59"/>
        <v>474428.96656065225</v>
      </c>
      <c r="P142" s="109"/>
      <c r="Q142" s="110">
        <f t="shared" si="75"/>
        <v>13903</v>
      </c>
      <c r="R142" s="107">
        <f t="shared" si="76"/>
        <v>124647.03343934775</v>
      </c>
      <c r="S142" s="107">
        <f t="shared" si="77"/>
        <v>39759</v>
      </c>
      <c r="T142" s="108">
        <f t="shared" si="78"/>
        <v>177416.03343934775</v>
      </c>
      <c r="U142" s="109"/>
      <c r="V142" s="111">
        <f t="shared" si="79"/>
        <v>274483.48261203035</v>
      </c>
      <c r="AA142" s="112">
        <v>133</v>
      </c>
      <c r="AB142" s="113">
        <v>44.53</v>
      </c>
      <c r="AC142" s="113">
        <v>6.644518272425585E-3</v>
      </c>
      <c r="AD142" s="113">
        <v>0</v>
      </c>
      <c r="AE142" s="114">
        <v>599076</v>
      </c>
      <c r="AF142" s="114">
        <v>0</v>
      </c>
      <c r="AG142" s="114">
        <v>0</v>
      </c>
      <c r="AH142" s="114">
        <v>599076</v>
      </c>
      <c r="AI142" s="114">
        <v>0</v>
      </c>
      <c r="AJ142" s="114">
        <v>38866</v>
      </c>
      <c r="AK142" s="114">
        <v>637942</v>
      </c>
      <c r="AL142" s="114">
        <v>13010</v>
      </c>
      <c r="AM142" s="114">
        <v>0</v>
      </c>
      <c r="AN142" s="114">
        <v>893</v>
      </c>
      <c r="AO142" s="114">
        <v>13903</v>
      </c>
      <c r="AP142" s="115">
        <v>651845</v>
      </c>
      <c r="AR142" s="112">
        <v>133</v>
      </c>
      <c r="AS142" s="113">
        <v>0</v>
      </c>
      <c r="AT142" s="114">
        <v>0</v>
      </c>
      <c r="AU142" s="114">
        <v>0</v>
      </c>
      <c r="AV142" s="114">
        <v>0</v>
      </c>
      <c r="AW142" s="115">
        <v>0</v>
      </c>
      <c r="AY142" s="177"/>
      <c r="BA142" s="116">
        <v>133</v>
      </c>
      <c r="BB142" s="117">
        <v>133</v>
      </c>
      <c r="BC142" s="118" t="s">
        <v>226</v>
      </c>
      <c r="BD142" s="119">
        <f t="shared" si="60"/>
        <v>599076</v>
      </c>
      <c r="BE142" s="120">
        <v>447549</v>
      </c>
      <c r="BF142" s="43">
        <f t="shared" si="80"/>
        <v>151527</v>
      </c>
      <c r="BG142" s="109">
        <v>28805.5</v>
      </c>
      <c r="BH142" s="109">
        <v>22321</v>
      </c>
      <c r="BI142" s="109">
        <v>14629.5</v>
      </c>
      <c r="BJ142" s="109">
        <v>0</v>
      </c>
      <c r="BK142" s="109">
        <v>4026.75</v>
      </c>
      <c r="BL142" s="109">
        <f t="shared" si="81"/>
        <v>404.73261203037691</v>
      </c>
      <c r="BM142" s="120">
        <f t="shared" si="82"/>
        <v>221714.48261203038</v>
      </c>
      <c r="BN142" s="122">
        <f t="shared" si="83"/>
        <v>124647.03343934775</v>
      </c>
      <c r="BZ142" s="109"/>
      <c r="CA142" s="112">
        <v>133</v>
      </c>
      <c r="CB142" s="105" t="s">
        <v>226</v>
      </c>
      <c r="CC142" s="107">
        <v>0</v>
      </c>
      <c r="CD142" s="107">
        <v>0</v>
      </c>
      <c r="CE142" s="107">
        <v>0</v>
      </c>
      <c r="CF142" s="107">
        <v>0</v>
      </c>
      <c r="CG142" s="123">
        <f t="shared" si="61"/>
        <v>0</v>
      </c>
      <c r="CH142" s="107">
        <v>0</v>
      </c>
      <c r="CI142" s="107">
        <v>0</v>
      </c>
      <c r="CJ142" s="107">
        <v>0</v>
      </c>
      <c r="CK142" s="123">
        <f t="shared" si="62"/>
        <v>0</v>
      </c>
      <c r="CL142" s="124">
        <f t="shared" si="63"/>
        <v>0</v>
      </c>
      <c r="CM142" s="109"/>
      <c r="CN142" s="124">
        <f t="shared" si="64"/>
        <v>0</v>
      </c>
      <c r="CO142" s="109"/>
      <c r="CP142" s="110">
        <f t="shared" si="65"/>
        <v>151527</v>
      </c>
      <c r="CQ142" s="107">
        <f t="shared" si="66"/>
        <v>151527</v>
      </c>
      <c r="CR142" s="107">
        <f t="shared" si="67"/>
        <v>0</v>
      </c>
      <c r="CS142" s="123">
        <v>404.73261203037691</v>
      </c>
      <c r="CT142" s="124">
        <f t="shared" si="68"/>
        <v>404.73261203037691</v>
      </c>
      <c r="CU142" s="109"/>
      <c r="CV142" s="125">
        <v>0</v>
      </c>
      <c r="CW142" s="107"/>
      <c r="CX142" s="107"/>
      <c r="CY142" s="107"/>
      <c r="CZ142" s="123"/>
    </row>
    <row r="143" spans="1:104" s="43" customFormat="1" ht="12.75" x14ac:dyDescent="0.2">
      <c r="A143" s="103">
        <v>134</v>
      </c>
      <c r="B143" s="104">
        <v>134</v>
      </c>
      <c r="C143" s="105" t="s">
        <v>227</v>
      </c>
      <c r="D143" s="106">
        <f t="shared" si="69"/>
        <v>0</v>
      </c>
      <c r="E143" s="107">
        <f t="shared" si="56"/>
        <v>0</v>
      </c>
      <c r="F143" s="107">
        <f t="shared" si="70"/>
        <v>0</v>
      </c>
      <c r="G143" s="107">
        <f t="shared" si="57"/>
        <v>0</v>
      </c>
      <c r="H143" s="108">
        <f t="shared" si="71"/>
        <v>0</v>
      </c>
      <c r="I143" s="109"/>
      <c r="J143" s="110">
        <f t="shared" si="72"/>
        <v>0</v>
      </c>
      <c r="K143" s="107" t="str">
        <f t="shared" si="58"/>
        <v/>
      </c>
      <c r="L143" s="107">
        <f t="shared" si="73"/>
        <v>0</v>
      </c>
      <c r="M143" s="108">
        <f t="shared" si="74"/>
        <v>0</v>
      </c>
      <c r="N143" s="109"/>
      <c r="O143" s="111">
        <f t="shared" si="59"/>
        <v>0</v>
      </c>
      <c r="P143" s="109"/>
      <c r="Q143" s="110">
        <f t="shared" si="75"/>
        <v>0</v>
      </c>
      <c r="R143" s="107">
        <f t="shared" si="76"/>
        <v>0</v>
      </c>
      <c r="S143" s="107">
        <f t="shared" si="77"/>
        <v>0</v>
      </c>
      <c r="T143" s="108">
        <f t="shared" si="78"/>
        <v>0</v>
      </c>
      <c r="U143" s="109"/>
      <c r="V143" s="111">
        <f t="shared" si="79"/>
        <v>0</v>
      </c>
      <c r="AA143" s="112">
        <v>134</v>
      </c>
      <c r="AB143" s="113"/>
      <c r="AC143" s="113"/>
      <c r="AD143" s="113"/>
      <c r="AE143" s="114"/>
      <c r="AF143" s="114"/>
      <c r="AG143" s="114"/>
      <c r="AH143" s="114"/>
      <c r="AI143" s="114"/>
      <c r="AJ143" s="114"/>
      <c r="AK143" s="114"/>
      <c r="AL143" s="114"/>
      <c r="AM143" s="114"/>
      <c r="AN143" s="114"/>
      <c r="AO143" s="114"/>
      <c r="AP143" s="115"/>
      <c r="AR143" s="112">
        <v>134</v>
      </c>
      <c r="AS143" s="113"/>
      <c r="AT143" s="114"/>
      <c r="AU143" s="114"/>
      <c r="AV143" s="114"/>
      <c r="AW143" s="115"/>
      <c r="AY143" s="177"/>
      <c r="BA143" s="116">
        <v>134</v>
      </c>
      <c r="BB143" s="117">
        <v>134</v>
      </c>
      <c r="BC143" s="118" t="s">
        <v>227</v>
      </c>
      <c r="BD143" s="119">
        <f t="shared" si="60"/>
        <v>0</v>
      </c>
      <c r="BE143" s="120">
        <v>0</v>
      </c>
      <c r="BF143" s="43">
        <f t="shared" si="80"/>
        <v>0</v>
      </c>
      <c r="BG143" s="109">
        <v>0</v>
      </c>
      <c r="BH143" s="109">
        <v>0</v>
      </c>
      <c r="BI143" s="109">
        <v>0</v>
      </c>
      <c r="BJ143" s="109">
        <v>0</v>
      </c>
      <c r="BK143" s="109">
        <v>0</v>
      </c>
      <c r="BL143" s="109">
        <f t="shared" si="81"/>
        <v>0</v>
      </c>
      <c r="BM143" s="120">
        <f t="shared" si="82"/>
        <v>0</v>
      </c>
      <c r="BN143" s="122">
        <f t="shared" si="83"/>
        <v>0</v>
      </c>
      <c r="BZ143" s="109"/>
      <c r="CA143" s="112">
        <v>134</v>
      </c>
      <c r="CB143" s="105" t="s">
        <v>227</v>
      </c>
      <c r="CC143" s="107">
        <v>0</v>
      </c>
      <c r="CD143" s="107">
        <v>0</v>
      </c>
      <c r="CE143" s="107">
        <v>0</v>
      </c>
      <c r="CF143" s="107">
        <v>0</v>
      </c>
      <c r="CG143" s="123">
        <f t="shared" si="61"/>
        <v>0</v>
      </c>
      <c r="CH143" s="107">
        <v>0</v>
      </c>
      <c r="CI143" s="107">
        <v>0</v>
      </c>
      <c r="CJ143" s="107">
        <v>0</v>
      </c>
      <c r="CK143" s="123">
        <f t="shared" si="62"/>
        <v>0</v>
      </c>
      <c r="CL143" s="124">
        <f t="shared" si="63"/>
        <v>0</v>
      </c>
      <c r="CM143" s="109"/>
      <c r="CN143" s="124">
        <f t="shared" si="64"/>
        <v>0</v>
      </c>
      <c r="CO143" s="109"/>
      <c r="CP143" s="110">
        <f t="shared" si="65"/>
        <v>0</v>
      </c>
      <c r="CQ143" s="107">
        <f t="shared" si="66"/>
        <v>0</v>
      </c>
      <c r="CR143" s="107">
        <f t="shared" si="67"/>
        <v>0</v>
      </c>
      <c r="CS143" s="123">
        <v>0</v>
      </c>
      <c r="CT143" s="124">
        <f t="shared" si="68"/>
        <v>0</v>
      </c>
      <c r="CU143" s="109"/>
      <c r="CV143" s="125">
        <v>0</v>
      </c>
      <c r="CW143" s="107"/>
      <c r="CX143" s="107"/>
      <c r="CY143" s="107"/>
      <c r="CZ143" s="123"/>
    </row>
    <row r="144" spans="1:104" s="43" customFormat="1" ht="12.75" x14ac:dyDescent="0.2">
      <c r="A144" s="103">
        <v>135</v>
      </c>
      <c r="B144" s="104">
        <v>135</v>
      </c>
      <c r="C144" s="105" t="s">
        <v>228</v>
      </c>
      <c r="D144" s="106">
        <f t="shared" si="69"/>
        <v>4</v>
      </c>
      <c r="E144" s="107">
        <f t="shared" si="56"/>
        <v>78556</v>
      </c>
      <c r="F144" s="107">
        <f t="shared" si="70"/>
        <v>0</v>
      </c>
      <c r="G144" s="107">
        <f t="shared" si="57"/>
        <v>3572</v>
      </c>
      <c r="H144" s="108">
        <f t="shared" si="71"/>
        <v>82128</v>
      </c>
      <c r="I144" s="109"/>
      <c r="J144" s="110">
        <f t="shared" si="72"/>
        <v>50475.816819214779</v>
      </c>
      <c r="K144" s="107">
        <f t="shared" si="58"/>
        <v>0.76713584132217039</v>
      </c>
      <c r="L144" s="107">
        <f t="shared" si="73"/>
        <v>3572</v>
      </c>
      <c r="M144" s="108">
        <f t="shared" si="74"/>
        <v>54047.816819214779</v>
      </c>
      <c r="N144" s="109"/>
      <c r="O144" s="111">
        <f t="shared" si="59"/>
        <v>28080.183180785221</v>
      </c>
      <c r="P144" s="109"/>
      <c r="Q144" s="110">
        <f t="shared" si="75"/>
        <v>0</v>
      </c>
      <c r="R144" s="107">
        <f t="shared" si="76"/>
        <v>50475.816819214779</v>
      </c>
      <c r="S144" s="107">
        <f t="shared" si="77"/>
        <v>3572</v>
      </c>
      <c r="T144" s="108">
        <f t="shared" si="78"/>
        <v>54047.816819214779</v>
      </c>
      <c r="U144" s="109"/>
      <c r="V144" s="111">
        <f t="shared" si="79"/>
        <v>69369.75588664836</v>
      </c>
      <c r="AA144" s="112">
        <v>135</v>
      </c>
      <c r="AB144" s="113">
        <v>4</v>
      </c>
      <c r="AC144" s="113">
        <v>0</v>
      </c>
      <c r="AD144" s="113">
        <v>0</v>
      </c>
      <c r="AE144" s="114">
        <v>78556</v>
      </c>
      <c r="AF144" s="114">
        <v>0</v>
      </c>
      <c r="AG144" s="114">
        <v>0</v>
      </c>
      <c r="AH144" s="114">
        <v>78556</v>
      </c>
      <c r="AI144" s="114">
        <v>0</v>
      </c>
      <c r="AJ144" s="114">
        <v>3572</v>
      </c>
      <c r="AK144" s="114">
        <v>82128</v>
      </c>
      <c r="AL144" s="114">
        <v>0</v>
      </c>
      <c r="AM144" s="114">
        <v>0</v>
      </c>
      <c r="AN144" s="114">
        <v>0</v>
      </c>
      <c r="AO144" s="114">
        <v>0</v>
      </c>
      <c r="AP144" s="115">
        <v>82128</v>
      </c>
      <c r="AR144" s="112">
        <v>135</v>
      </c>
      <c r="AS144" s="113">
        <v>0</v>
      </c>
      <c r="AT144" s="114">
        <v>0</v>
      </c>
      <c r="AU144" s="114">
        <v>0</v>
      </c>
      <c r="AV144" s="114">
        <v>0</v>
      </c>
      <c r="AW144" s="115">
        <v>0</v>
      </c>
      <c r="AY144" s="177"/>
      <c r="BA144" s="116">
        <v>135</v>
      </c>
      <c r="BB144" s="117">
        <v>135</v>
      </c>
      <c r="BC144" s="118" t="s">
        <v>228</v>
      </c>
      <c r="BD144" s="119">
        <f t="shared" si="60"/>
        <v>78556</v>
      </c>
      <c r="BE144" s="120">
        <v>17092</v>
      </c>
      <c r="BF144" s="43">
        <f t="shared" si="80"/>
        <v>61464</v>
      </c>
      <c r="BG144" s="109">
        <v>4273</v>
      </c>
      <c r="BH144" s="109">
        <v>0</v>
      </c>
      <c r="BI144" s="109">
        <v>0</v>
      </c>
      <c r="BJ144" s="109">
        <v>0</v>
      </c>
      <c r="BK144" s="109">
        <v>0</v>
      </c>
      <c r="BL144" s="109">
        <f t="shared" si="81"/>
        <v>60.75588664836323</v>
      </c>
      <c r="BM144" s="120">
        <f t="shared" si="82"/>
        <v>65797.75588664836</v>
      </c>
      <c r="BN144" s="122">
        <f t="shared" si="83"/>
        <v>50475.816819214779</v>
      </c>
      <c r="BZ144" s="109"/>
      <c r="CA144" s="112">
        <v>135</v>
      </c>
      <c r="CB144" s="105" t="s">
        <v>228</v>
      </c>
      <c r="CC144" s="107">
        <v>0</v>
      </c>
      <c r="CD144" s="107">
        <v>0</v>
      </c>
      <c r="CE144" s="107">
        <v>0</v>
      </c>
      <c r="CF144" s="107">
        <v>0</v>
      </c>
      <c r="CG144" s="123">
        <f t="shared" si="61"/>
        <v>0</v>
      </c>
      <c r="CH144" s="107">
        <v>0</v>
      </c>
      <c r="CI144" s="107">
        <v>0</v>
      </c>
      <c r="CJ144" s="107">
        <v>0</v>
      </c>
      <c r="CK144" s="123">
        <f t="shared" si="62"/>
        <v>0</v>
      </c>
      <c r="CL144" s="124">
        <f t="shared" si="63"/>
        <v>0</v>
      </c>
      <c r="CM144" s="109"/>
      <c r="CN144" s="124">
        <f t="shared" si="64"/>
        <v>0</v>
      </c>
      <c r="CO144" s="109"/>
      <c r="CP144" s="110">
        <f t="shared" si="65"/>
        <v>61464</v>
      </c>
      <c r="CQ144" s="107">
        <f t="shared" si="66"/>
        <v>61464</v>
      </c>
      <c r="CR144" s="107">
        <f t="shared" si="67"/>
        <v>0</v>
      </c>
      <c r="CS144" s="123">
        <v>60.75588664836323</v>
      </c>
      <c r="CT144" s="124">
        <f t="shared" si="68"/>
        <v>60.75588664836323</v>
      </c>
      <c r="CU144" s="109"/>
      <c r="CV144" s="125">
        <v>0</v>
      </c>
      <c r="CW144" s="107"/>
      <c r="CX144" s="107"/>
      <c r="CY144" s="107"/>
      <c r="CZ144" s="123"/>
    </row>
    <row r="145" spans="1:104" s="43" customFormat="1" ht="12.75" x14ac:dyDescent="0.2">
      <c r="A145" s="103">
        <v>136</v>
      </c>
      <c r="B145" s="104">
        <v>136</v>
      </c>
      <c r="C145" s="105" t="s">
        <v>229</v>
      </c>
      <c r="D145" s="106">
        <f t="shared" si="69"/>
        <v>11.97</v>
      </c>
      <c r="E145" s="107">
        <f t="shared" si="56"/>
        <v>159985</v>
      </c>
      <c r="F145" s="107">
        <f t="shared" si="70"/>
        <v>0</v>
      </c>
      <c r="G145" s="107">
        <f t="shared" si="57"/>
        <v>10673</v>
      </c>
      <c r="H145" s="108">
        <f t="shared" si="71"/>
        <v>170658</v>
      </c>
      <c r="I145" s="109"/>
      <c r="J145" s="110">
        <f t="shared" si="72"/>
        <v>23167.601553670655</v>
      </c>
      <c r="K145" s="107">
        <f t="shared" si="58"/>
        <v>0.62696238059136167</v>
      </c>
      <c r="L145" s="107">
        <f t="shared" si="73"/>
        <v>10673</v>
      </c>
      <c r="M145" s="108">
        <f t="shared" si="74"/>
        <v>33840.601553670655</v>
      </c>
      <c r="N145" s="109"/>
      <c r="O145" s="111">
        <f t="shared" si="59"/>
        <v>136817.39844632935</v>
      </c>
      <c r="P145" s="109"/>
      <c r="Q145" s="110">
        <f t="shared" si="75"/>
        <v>0</v>
      </c>
      <c r="R145" s="107">
        <f t="shared" si="76"/>
        <v>23167.601553670655</v>
      </c>
      <c r="S145" s="107">
        <f t="shared" si="77"/>
        <v>10673</v>
      </c>
      <c r="T145" s="108">
        <f t="shared" si="78"/>
        <v>33840.601553670655</v>
      </c>
      <c r="U145" s="109"/>
      <c r="V145" s="111">
        <f t="shared" si="79"/>
        <v>47625.139826664839</v>
      </c>
      <c r="AA145" s="112">
        <v>136</v>
      </c>
      <c r="AB145" s="113">
        <v>11.97</v>
      </c>
      <c r="AC145" s="113">
        <v>1.765357455512772E-2</v>
      </c>
      <c r="AD145" s="113">
        <v>0</v>
      </c>
      <c r="AE145" s="114">
        <v>159985</v>
      </c>
      <c r="AF145" s="114">
        <v>0</v>
      </c>
      <c r="AG145" s="114">
        <v>0</v>
      </c>
      <c r="AH145" s="114">
        <v>159985</v>
      </c>
      <c r="AI145" s="114">
        <v>0</v>
      </c>
      <c r="AJ145" s="114">
        <v>10673</v>
      </c>
      <c r="AK145" s="114">
        <v>170658</v>
      </c>
      <c r="AL145" s="114">
        <v>0</v>
      </c>
      <c r="AM145" s="114">
        <v>0</v>
      </c>
      <c r="AN145" s="114">
        <v>0</v>
      </c>
      <c r="AO145" s="114">
        <v>0</v>
      </c>
      <c r="AP145" s="115">
        <v>170658</v>
      </c>
      <c r="AR145" s="112">
        <v>136</v>
      </c>
      <c r="AS145" s="113">
        <v>0</v>
      </c>
      <c r="AT145" s="114">
        <v>0</v>
      </c>
      <c r="AU145" s="114">
        <v>0</v>
      </c>
      <c r="AV145" s="114">
        <v>0</v>
      </c>
      <c r="AW145" s="115">
        <v>0</v>
      </c>
      <c r="AY145" s="177"/>
      <c r="BA145" s="116">
        <v>136</v>
      </c>
      <c r="BB145" s="117">
        <v>136</v>
      </c>
      <c r="BC145" s="118" t="s">
        <v>229</v>
      </c>
      <c r="BD145" s="119">
        <f t="shared" si="60"/>
        <v>159985</v>
      </c>
      <c r="BE145" s="120">
        <v>131870</v>
      </c>
      <c r="BF145" s="43">
        <f t="shared" si="80"/>
        <v>28115</v>
      </c>
      <c r="BG145" s="109">
        <v>8713.25</v>
      </c>
      <c r="BH145" s="109">
        <v>0</v>
      </c>
      <c r="BI145" s="109">
        <v>0</v>
      </c>
      <c r="BJ145" s="109">
        <v>0</v>
      </c>
      <c r="BK145" s="109">
        <v>0</v>
      </c>
      <c r="BL145" s="109">
        <f t="shared" si="81"/>
        <v>123.88982666483935</v>
      </c>
      <c r="BM145" s="120">
        <f t="shared" si="82"/>
        <v>36952.139826664839</v>
      </c>
      <c r="BN145" s="122">
        <f t="shared" si="83"/>
        <v>23167.601553670655</v>
      </c>
      <c r="BZ145" s="109"/>
      <c r="CA145" s="112">
        <v>136</v>
      </c>
      <c r="CB145" s="105" t="s">
        <v>229</v>
      </c>
      <c r="CC145" s="107">
        <v>0</v>
      </c>
      <c r="CD145" s="107">
        <v>0</v>
      </c>
      <c r="CE145" s="107">
        <v>0</v>
      </c>
      <c r="CF145" s="107">
        <v>0</v>
      </c>
      <c r="CG145" s="123">
        <f t="shared" si="61"/>
        <v>0</v>
      </c>
      <c r="CH145" s="107">
        <v>0</v>
      </c>
      <c r="CI145" s="107">
        <v>0</v>
      </c>
      <c r="CJ145" s="107">
        <v>0</v>
      </c>
      <c r="CK145" s="123">
        <f t="shared" si="62"/>
        <v>0</v>
      </c>
      <c r="CL145" s="124">
        <f t="shared" si="63"/>
        <v>0</v>
      </c>
      <c r="CM145" s="109"/>
      <c r="CN145" s="124">
        <f t="shared" si="64"/>
        <v>0</v>
      </c>
      <c r="CO145" s="109"/>
      <c r="CP145" s="110">
        <f t="shared" si="65"/>
        <v>28115</v>
      </c>
      <c r="CQ145" s="107">
        <f t="shared" si="66"/>
        <v>28115</v>
      </c>
      <c r="CR145" s="107">
        <f t="shared" si="67"/>
        <v>0</v>
      </c>
      <c r="CS145" s="123">
        <v>123.88982666483935</v>
      </c>
      <c r="CT145" s="124">
        <f t="shared" si="68"/>
        <v>123.88982666483935</v>
      </c>
      <c r="CU145" s="109"/>
      <c r="CV145" s="125">
        <v>0</v>
      </c>
      <c r="CW145" s="107"/>
      <c r="CX145" s="107"/>
      <c r="CY145" s="107"/>
      <c r="CZ145" s="123"/>
    </row>
    <row r="146" spans="1:104" s="43" customFormat="1" ht="12.75" x14ac:dyDescent="0.2">
      <c r="A146" s="103">
        <v>137</v>
      </c>
      <c r="B146" s="104">
        <v>137</v>
      </c>
      <c r="C146" s="105" t="s">
        <v>230</v>
      </c>
      <c r="D146" s="106">
        <f t="shared" si="69"/>
        <v>831.72000000000025</v>
      </c>
      <c r="E146" s="107">
        <f t="shared" si="56"/>
        <v>10215349</v>
      </c>
      <c r="F146" s="107">
        <f t="shared" si="70"/>
        <v>739393</v>
      </c>
      <c r="G146" s="107">
        <f t="shared" si="57"/>
        <v>735861</v>
      </c>
      <c r="H146" s="108">
        <f t="shared" si="71"/>
        <v>11690603</v>
      </c>
      <c r="I146" s="109"/>
      <c r="J146" s="110">
        <f t="shared" si="72"/>
        <v>472756.12218051683</v>
      </c>
      <c r="K146" s="107">
        <f t="shared" si="58"/>
        <v>0.3092062820630076</v>
      </c>
      <c r="L146" s="107">
        <f t="shared" si="73"/>
        <v>735861</v>
      </c>
      <c r="M146" s="108">
        <f t="shared" si="74"/>
        <v>1208617.1221805168</v>
      </c>
      <c r="N146" s="109"/>
      <c r="O146" s="111">
        <f t="shared" si="59"/>
        <v>10481985.877819482</v>
      </c>
      <c r="P146" s="109"/>
      <c r="Q146" s="110">
        <f t="shared" si="75"/>
        <v>106307</v>
      </c>
      <c r="R146" s="107">
        <f t="shared" si="76"/>
        <v>472756.12218051683</v>
      </c>
      <c r="S146" s="107">
        <f t="shared" si="77"/>
        <v>742710</v>
      </c>
      <c r="T146" s="108">
        <f t="shared" si="78"/>
        <v>1314924.1221805168</v>
      </c>
      <c r="U146" s="109"/>
      <c r="V146" s="111">
        <f t="shared" si="79"/>
        <v>2371102.4027110757</v>
      </c>
      <c r="AA146" s="112">
        <v>137</v>
      </c>
      <c r="AB146" s="113">
        <v>831.72000000000025</v>
      </c>
      <c r="AC146" s="113">
        <v>0.22396328211523414</v>
      </c>
      <c r="AD146" s="113">
        <v>692.47</v>
      </c>
      <c r="AE146" s="114">
        <v>10215349</v>
      </c>
      <c r="AF146" s="114">
        <v>0</v>
      </c>
      <c r="AG146" s="114">
        <v>0</v>
      </c>
      <c r="AH146" s="114">
        <v>10215349</v>
      </c>
      <c r="AI146" s="114">
        <v>739888</v>
      </c>
      <c r="AJ146" s="114">
        <v>735861</v>
      </c>
      <c r="AK146" s="114">
        <v>11691098</v>
      </c>
      <c r="AL146" s="114">
        <v>96568</v>
      </c>
      <c r="AM146" s="114">
        <v>2890</v>
      </c>
      <c r="AN146" s="114">
        <v>6849</v>
      </c>
      <c r="AO146" s="114">
        <v>106307</v>
      </c>
      <c r="AP146" s="115">
        <v>11797405</v>
      </c>
      <c r="AR146" s="112">
        <v>137</v>
      </c>
      <c r="AS146" s="113">
        <v>0</v>
      </c>
      <c r="AT146" s="114">
        <v>0</v>
      </c>
      <c r="AU146" s="114">
        <v>0</v>
      </c>
      <c r="AV146" s="114">
        <v>0</v>
      </c>
      <c r="AW146" s="115">
        <v>0</v>
      </c>
      <c r="AY146" s="177"/>
      <c r="BA146" s="116">
        <v>137</v>
      </c>
      <c r="BB146" s="117">
        <v>137</v>
      </c>
      <c r="BC146" s="118" t="s">
        <v>230</v>
      </c>
      <c r="BD146" s="119">
        <f t="shared" si="60"/>
        <v>10215349</v>
      </c>
      <c r="BE146" s="120">
        <v>9639068</v>
      </c>
      <c r="BF146" s="43">
        <f t="shared" si="80"/>
        <v>576281</v>
      </c>
      <c r="BG146" s="109">
        <v>0</v>
      </c>
      <c r="BH146" s="109">
        <v>187224</v>
      </c>
      <c r="BI146" s="109">
        <v>158766</v>
      </c>
      <c r="BJ146" s="109">
        <v>214858.5</v>
      </c>
      <c r="BK146" s="109">
        <v>391845.5</v>
      </c>
      <c r="BL146" s="109">
        <f t="shared" si="81"/>
        <v>-40.597288924559507</v>
      </c>
      <c r="BM146" s="120">
        <f t="shared" si="82"/>
        <v>1528934.4027110755</v>
      </c>
      <c r="BN146" s="122">
        <f t="shared" si="83"/>
        <v>472756.12218051683</v>
      </c>
      <c r="BZ146" s="109"/>
      <c r="CA146" s="112">
        <v>137</v>
      </c>
      <c r="CB146" s="105" t="s">
        <v>230</v>
      </c>
      <c r="CC146" s="107">
        <v>0</v>
      </c>
      <c r="CD146" s="107">
        <v>0</v>
      </c>
      <c r="CE146" s="107">
        <v>-495</v>
      </c>
      <c r="CF146" s="107">
        <v>0</v>
      </c>
      <c r="CG146" s="123">
        <f t="shared" si="61"/>
        <v>-495</v>
      </c>
      <c r="CH146" s="107">
        <v>0</v>
      </c>
      <c r="CI146" s="107">
        <v>0</v>
      </c>
      <c r="CJ146" s="107">
        <v>0</v>
      </c>
      <c r="CK146" s="123">
        <f t="shared" si="62"/>
        <v>0</v>
      </c>
      <c r="CL146" s="124">
        <f t="shared" si="63"/>
        <v>-495</v>
      </c>
      <c r="CM146" s="109"/>
      <c r="CN146" s="124">
        <f t="shared" si="64"/>
        <v>0</v>
      </c>
      <c r="CO146" s="109"/>
      <c r="CP146" s="110">
        <f t="shared" si="65"/>
        <v>576281</v>
      </c>
      <c r="CQ146" s="107">
        <f t="shared" si="66"/>
        <v>576281</v>
      </c>
      <c r="CR146" s="107">
        <f t="shared" si="67"/>
        <v>0</v>
      </c>
      <c r="CS146" s="123">
        <v>-40.597288924559507</v>
      </c>
      <c r="CT146" s="124">
        <f t="shared" si="68"/>
        <v>-40.597288924559507</v>
      </c>
      <c r="CU146" s="109"/>
      <c r="CV146" s="125">
        <v>0</v>
      </c>
      <c r="CW146" s="107"/>
      <c r="CX146" s="107"/>
      <c r="CY146" s="107"/>
      <c r="CZ146" s="123"/>
    </row>
    <row r="147" spans="1:104" s="43" customFormat="1" ht="12.75" x14ac:dyDescent="0.2">
      <c r="A147" s="103">
        <v>138</v>
      </c>
      <c r="B147" s="104">
        <v>138</v>
      </c>
      <c r="C147" s="105" t="s">
        <v>231</v>
      </c>
      <c r="D147" s="106">
        <f t="shared" si="69"/>
        <v>2</v>
      </c>
      <c r="E147" s="107">
        <f t="shared" si="56"/>
        <v>25476</v>
      </c>
      <c r="F147" s="107">
        <f t="shared" si="70"/>
        <v>0</v>
      </c>
      <c r="G147" s="107">
        <f t="shared" si="57"/>
        <v>1778</v>
      </c>
      <c r="H147" s="108">
        <f t="shared" si="71"/>
        <v>27254</v>
      </c>
      <c r="I147" s="109"/>
      <c r="J147" s="110">
        <f t="shared" si="72"/>
        <v>54.225274855531744</v>
      </c>
      <c r="K147" s="107">
        <f t="shared" si="58"/>
        <v>4.9373827480580388E-3</v>
      </c>
      <c r="L147" s="107">
        <f t="shared" si="73"/>
        <v>1778</v>
      </c>
      <c r="M147" s="108">
        <f t="shared" si="74"/>
        <v>1832.2252748555318</v>
      </c>
      <c r="N147" s="109"/>
      <c r="O147" s="111">
        <f t="shared" si="59"/>
        <v>25421.774725144467</v>
      </c>
      <c r="P147" s="109"/>
      <c r="Q147" s="110">
        <f t="shared" si="75"/>
        <v>0</v>
      </c>
      <c r="R147" s="107">
        <f t="shared" si="76"/>
        <v>54.225274855531744</v>
      </c>
      <c r="S147" s="107">
        <f t="shared" si="77"/>
        <v>1778</v>
      </c>
      <c r="T147" s="108">
        <f t="shared" si="78"/>
        <v>1832.2252748555318</v>
      </c>
      <c r="U147" s="109"/>
      <c r="V147" s="111">
        <f t="shared" si="79"/>
        <v>12760.59495415046</v>
      </c>
      <c r="AA147" s="112">
        <v>138</v>
      </c>
      <c r="AB147" s="113">
        <v>2</v>
      </c>
      <c r="AC147" s="113">
        <v>8.1682573656278179E-3</v>
      </c>
      <c r="AD147" s="113">
        <v>0</v>
      </c>
      <c r="AE147" s="114">
        <v>25476</v>
      </c>
      <c r="AF147" s="114">
        <v>0</v>
      </c>
      <c r="AG147" s="114">
        <v>0</v>
      </c>
      <c r="AH147" s="114">
        <v>25476</v>
      </c>
      <c r="AI147" s="114">
        <v>0</v>
      </c>
      <c r="AJ147" s="114">
        <v>1778</v>
      </c>
      <c r="AK147" s="114">
        <v>27254</v>
      </c>
      <c r="AL147" s="114">
        <v>0</v>
      </c>
      <c r="AM147" s="114">
        <v>0</v>
      </c>
      <c r="AN147" s="114">
        <v>0</v>
      </c>
      <c r="AO147" s="114">
        <v>0</v>
      </c>
      <c r="AP147" s="115">
        <v>27254</v>
      </c>
      <c r="AR147" s="112">
        <v>138</v>
      </c>
      <c r="AS147" s="113">
        <v>0</v>
      </c>
      <c r="AT147" s="114">
        <v>0</v>
      </c>
      <c r="AU147" s="114">
        <v>0</v>
      </c>
      <c r="AV147" s="114">
        <v>0</v>
      </c>
      <c r="AW147" s="115">
        <v>0</v>
      </c>
      <c r="AY147" s="177"/>
      <c r="BA147" s="116">
        <v>138</v>
      </c>
      <c r="BB147" s="117">
        <v>138</v>
      </c>
      <c r="BC147" s="118" t="s">
        <v>231</v>
      </c>
      <c r="BD147" s="119">
        <f t="shared" si="60"/>
        <v>25476</v>
      </c>
      <c r="BE147" s="120">
        <v>50764</v>
      </c>
      <c r="BF147" s="43">
        <f t="shared" si="80"/>
        <v>0</v>
      </c>
      <c r="BG147" s="109">
        <v>4648.5</v>
      </c>
      <c r="BH147" s="109">
        <v>0</v>
      </c>
      <c r="BI147" s="109">
        <v>6268</v>
      </c>
      <c r="BJ147" s="109">
        <v>0</v>
      </c>
      <c r="BK147" s="109">
        <v>0</v>
      </c>
      <c r="BL147" s="109">
        <f t="shared" si="81"/>
        <v>66.094954150459671</v>
      </c>
      <c r="BM147" s="120">
        <f t="shared" si="82"/>
        <v>10982.59495415046</v>
      </c>
      <c r="BN147" s="122">
        <f t="shared" si="83"/>
        <v>54.225274855531744</v>
      </c>
      <c r="BZ147" s="109"/>
      <c r="CA147" s="112">
        <v>138</v>
      </c>
      <c r="CB147" s="105" t="s">
        <v>231</v>
      </c>
      <c r="CC147" s="107">
        <v>0</v>
      </c>
      <c r="CD147" s="107">
        <v>0</v>
      </c>
      <c r="CE147" s="107">
        <v>0</v>
      </c>
      <c r="CF147" s="107">
        <v>0</v>
      </c>
      <c r="CG147" s="123">
        <f t="shared" si="61"/>
        <v>0</v>
      </c>
      <c r="CH147" s="107">
        <v>0</v>
      </c>
      <c r="CI147" s="107">
        <v>0</v>
      </c>
      <c r="CJ147" s="107">
        <v>0</v>
      </c>
      <c r="CK147" s="123">
        <f t="shared" si="62"/>
        <v>0</v>
      </c>
      <c r="CL147" s="124">
        <f t="shared" si="63"/>
        <v>0</v>
      </c>
      <c r="CM147" s="109"/>
      <c r="CN147" s="124">
        <f t="shared" si="64"/>
        <v>0</v>
      </c>
      <c r="CO147" s="109"/>
      <c r="CP147" s="110">
        <f t="shared" si="65"/>
        <v>0</v>
      </c>
      <c r="CQ147" s="107">
        <f t="shared" si="66"/>
        <v>0</v>
      </c>
      <c r="CR147" s="107">
        <f t="shared" si="67"/>
        <v>0</v>
      </c>
      <c r="CS147" s="123">
        <v>66.094954150459671</v>
      </c>
      <c r="CT147" s="124">
        <f t="shared" si="68"/>
        <v>66.094954150459671</v>
      </c>
      <c r="CU147" s="109"/>
      <c r="CV147" s="125">
        <v>0</v>
      </c>
      <c r="CW147" s="107"/>
      <c r="CX147" s="107"/>
      <c r="CY147" s="107"/>
      <c r="CZ147" s="123"/>
    </row>
    <row r="148" spans="1:104" s="43" customFormat="1" ht="12.75" x14ac:dyDescent="0.2">
      <c r="A148" s="103">
        <v>139</v>
      </c>
      <c r="B148" s="104">
        <v>139</v>
      </c>
      <c r="C148" s="105" t="s">
        <v>232</v>
      </c>
      <c r="D148" s="106">
        <f t="shared" si="69"/>
        <v>13.969999999999999</v>
      </c>
      <c r="E148" s="107">
        <f t="shared" si="56"/>
        <v>192701</v>
      </c>
      <c r="F148" s="107">
        <f t="shared" si="70"/>
        <v>0</v>
      </c>
      <c r="G148" s="107">
        <f t="shared" si="57"/>
        <v>12429</v>
      </c>
      <c r="H148" s="108">
        <f t="shared" si="71"/>
        <v>205130</v>
      </c>
      <c r="I148" s="109"/>
      <c r="J148" s="110">
        <f t="shared" si="72"/>
        <v>21430.959171343606</v>
      </c>
      <c r="K148" s="107">
        <f t="shared" si="58"/>
        <v>0.4399762562022726</v>
      </c>
      <c r="L148" s="107">
        <f t="shared" si="73"/>
        <v>12429</v>
      </c>
      <c r="M148" s="108">
        <f t="shared" si="74"/>
        <v>33859.959171343609</v>
      </c>
      <c r="N148" s="109"/>
      <c r="O148" s="111">
        <f t="shared" si="59"/>
        <v>171270.04082865641</v>
      </c>
      <c r="P148" s="109"/>
      <c r="Q148" s="110">
        <f t="shared" si="75"/>
        <v>0</v>
      </c>
      <c r="R148" s="107">
        <f t="shared" si="76"/>
        <v>21430.959171343606</v>
      </c>
      <c r="S148" s="107">
        <f t="shared" si="77"/>
        <v>12429</v>
      </c>
      <c r="T148" s="108">
        <f t="shared" si="78"/>
        <v>33859.959171343609</v>
      </c>
      <c r="U148" s="109"/>
      <c r="V148" s="111">
        <f t="shared" si="79"/>
        <v>61138.353900886505</v>
      </c>
      <c r="AA148" s="112">
        <v>139</v>
      </c>
      <c r="AB148" s="113">
        <v>13.969999999999999</v>
      </c>
      <c r="AC148" s="113">
        <v>5.209379250516278E-2</v>
      </c>
      <c r="AD148" s="113">
        <v>0</v>
      </c>
      <c r="AE148" s="114">
        <v>192701</v>
      </c>
      <c r="AF148" s="114">
        <v>0</v>
      </c>
      <c r="AG148" s="114">
        <v>0</v>
      </c>
      <c r="AH148" s="114">
        <v>192701</v>
      </c>
      <c r="AI148" s="114">
        <v>0</v>
      </c>
      <c r="AJ148" s="114">
        <v>12429</v>
      </c>
      <c r="AK148" s="114">
        <v>205130</v>
      </c>
      <c r="AL148" s="114">
        <v>0</v>
      </c>
      <c r="AM148" s="114">
        <v>0</v>
      </c>
      <c r="AN148" s="114">
        <v>0</v>
      </c>
      <c r="AO148" s="114">
        <v>0</v>
      </c>
      <c r="AP148" s="115">
        <v>205130</v>
      </c>
      <c r="AR148" s="112">
        <v>139</v>
      </c>
      <c r="AS148" s="113">
        <v>0</v>
      </c>
      <c r="AT148" s="114">
        <v>0</v>
      </c>
      <c r="AU148" s="114">
        <v>0</v>
      </c>
      <c r="AV148" s="114">
        <v>0</v>
      </c>
      <c r="AW148" s="115">
        <v>0</v>
      </c>
      <c r="AY148" s="177"/>
      <c r="BA148" s="116">
        <v>139</v>
      </c>
      <c r="BB148" s="117">
        <v>139</v>
      </c>
      <c r="BC148" s="118" t="s">
        <v>232</v>
      </c>
      <c r="BD148" s="119">
        <f t="shared" si="60"/>
        <v>192701</v>
      </c>
      <c r="BE148" s="120">
        <v>166662</v>
      </c>
      <c r="BF148" s="43">
        <f t="shared" si="80"/>
        <v>26039</v>
      </c>
      <c r="BG148" s="109">
        <v>5844.75</v>
      </c>
      <c r="BH148" s="109">
        <v>0</v>
      </c>
      <c r="BI148" s="109">
        <v>0</v>
      </c>
      <c r="BJ148" s="109">
        <v>16230.5</v>
      </c>
      <c r="BK148" s="109">
        <v>512</v>
      </c>
      <c r="BL148" s="109">
        <f t="shared" si="81"/>
        <v>83.103900886502743</v>
      </c>
      <c r="BM148" s="120">
        <f t="shared" si="82"/>
        <v>48709.353900886505</v>
      </c>
      <c r="BN148" s="122">
        <f t="shared" si="83"/>
        <v>21430.959171343606</v>
      </c>
      <c r="BZ148" s="109"/>
      <c r="CA148" s="112">
        <v>139</v>
      </c>
      <c r="CB148" s="105" t="s">
        <v>232</v>
      </c>
      <c r="CC148" s="107">
        <v>0</v>
      </c>
      <c r="CD148" s="107">
        <v>0</v>
      </c>
      <c r="CE148" s="107">
        <v>0</v>
      </c>
      <c r="CF148" s="107">
        <v>0</v>
      </c>
      <c r="CG148" s="123">
        <f t="shared" si="61"/>
        <v>0</v>
      </c>
      <c r="CH148" s="107">
        <v>0</v>
      </c>
      <c r="CI148" s="107">
        <v>0</v>
      </c>
      <c r="CJ148" s="107">
        <v>0</v>
      </c>
      <c r="CK148" s="123">
        <f t="shared" si="62"/>
        <v>0</v>
      </c>
      <c r="CL148" s="124">
        <f t="shared" si="63"/>
        <v>0</v>
      </c>
      <c r="CM148" s="109"/>
      <c r="CN148" s="124">
        <f t="shared" si="64"/>
        <v>0</v>
      </c>
      <c r="CO148" s="109"/>
      <c r="CP148" s="110">
        <f t="shared" si="65"/>
        <v>26039</v>
      </c>
      <c r="CQ148" s="107">
        <f t="shared" si="66"/>
        <v>26039</v>
      </c>
      <c r="CR148" s="107">
        <f t="shared" si="67"/>
        <v>0</v>
      </c>
      <c r="CS148" s="123">
        <v>83.103900886502743</v>
      </c>
      <c r="CT148" s="124">
        <f t="shared" si="68"/>
        <v>83.103900886502743</v>
      </c>
      <c r="CU148" s="109"/>
      <c r="CV148" s="125">
        <v>0</v>
      </c>
      <c r="CW148" s="107"/>
      <c r="CX148" s="107"/>
      <c r="CY148" s="107"/>
      <c r="CZ148" s="123"/>
    </row>
    <row r="149" spans="1:104" s="43" customFormat="1" ht="12.75" x14ac:dyDescent="0.2">
      <c r="A149" s="103">
        <v>140</v>
      </c>
      <c r="B149" s="104">
        <v>140</v>
      </c>
      <c r="C149" s="105" t="s">
        <v>233</v>
      </c>
      <c r="D149" s="106">
        <f t="shared" si="69"/>
        <v>0</v>
      </c>
      <c r="E149" s="107">
        <f t="shared" si="56"/>
        <v>0</v>
      </c>
      <c r="F149" s="107">
        <f t="shared" si="70"/>
        <v>0</v>
      </c>
      <c r="G149" s="107">
        <f t="shared" si="57"/>
        <v>0</v>
      </c>
      <c r="H149" s="108">
        <f t="shared" si="71"/>
        <v>0</v>
      </c>
      <c r="I149" s="109"/>
      <c r="J149" s="110">
        <f t="shared" si="72"/>
        <v>0</v>
      </c>
      <c r="K149" s="107" t="str">
        <f t="shared" si="58"/>
        <v/>
      </c>
      <c r="L149" s="107">
        <f t="shared" si="73"/>
        <v>0</v>
      </c>
      <c r="M149" s="108">
        <f t="shared" si="74"/>
        <v>0</v>
      </c>
      <c r="N149" s="109"/>
      <c r="O149" s="111">
        <f t="shared" si="59"/>
        <v>0</v>
      </c>
      <c r="P149" s="109"/>
      <c r="Q149" s="110">
        <f t="shared" si="75"/>
        <v>0</v>
      </c>
      <c r="R149" s="107">
        <f t="shared" si="76"/>
        <v>0</v>
      </c>
      <c r="S149" s="107">
        <f t="shared" si="77"/>
        <v>0</v>
      </c>
      <c r="T149" s="108">
        <f t="shared" si="78"/>
        <v>0</v>
      </c>
      <c r="U149" s="109"/>
      <c r="V149" s="111">
        <f t="shared" si="79"/>
        <v>0</v>
      </c>
      <c r="AA149" s="112">
        <v>140</v>
      </c>
      <c r="AB149" s="113"/>
      <c r="AC149" s="113"/>
      <c r="AD149" s="113"/>
      <c r="AE149" s="114"/>
      <c r="AF149" s="114"/>
      <c r="AG149" s="114"/>
      <c r="AH149" s="114"/>
      <c r="AI149" s="114"/>
      <c r="AJ149" s="114"/>
      <c r="AK149" s="114"/>
      <c r="AL149" s="114"/>
      <c r="AM149" s="114"/>
      <c r="AN149" s="114"/>
      <c r="AO149" s="114"/>
      <c r="AP149" s="115"/>
      <c r="AR149" s="112">
        <v>140</v>
      </c>
      <c r="AS149" s="113"/>
      <c r="AT149" s="114"/>
      <c r="AU149" s="114"/>
      <c r="AV149" s="114"/>
      <c r="AW149" s="115"/>
      <c r="AY149" s="177"/>
      <c r="BA149" s="116">
        <v>140</v>
      </c>
      <c r="BB149" s="117">
        <v>140</v>
      </c>
      <c r="BC149" s="118" t="s">
        <v>233</v>
      </c>
      <c r="BD149" s="119">
        <f t="shared" si="60"/>
        <v>0</v>
      </c>
      <c r="BE149" s="120">
        <v>0</v>
      </c>
      <c r="BF149" s="43">
        <f t="shared" si="80"/>
        <v>0</v>
      </c>
      <c r="BG149" s="109">
        <v>0</v>
      </c>
      <c r="BH149" s="109">
        <v>0</v>
      </c>
      <c r="BI149" s="109">
        <v>0</v>
      </c>
      <c r="BJ149" s="109">
        <v>0</v>
      </c>
      <c r="BK149" s="109">
        <v>0</v>
      </c>
      <c r="BL149" s="109">
        <f t="shared" si="81"/>
        <v>0</v>
      </c>
      <c r="BM149" s="120">
        <f t="shared" si="82"/>
        <v>0</v>
      </c>
      <c r="BN149" s="122">
        <f t="shared" si="83"/>
        <v>0</v>
      </c>
      <c r="BZ149" s="109"/>
      <c r="CA149" s="112">
        <v>140</v>
      </c>
      <c r="CB149" s="105" t="s">
        <v>233</v>
      </c>
      <c r="CC149" s="107">
        <v>0</v>
      </c>
      <c r="CD149" s="107">
        <v>0</v>
      </c>
      <c r="CE149" s="107">
        <v>0</v>
      </c>
      <c r="CF149" s="107">
        <v>0</v>
      </c>
      <c r="CG149" s="123">
        <f t="shared" si="61"/>
        <v>0</v>
      </c>
      <c r="CH149" s="107">
        <v>0</v>
      </c>
      <c r="CI149" s="107">
        <v>0</v>
      </c>
      <c r="CJ149" s="107">
        <v>0</v>
      </c>
      <c r="CK149" s="123">
        <f t="shared" si="62"/>
        <v>0</v>
      </c>
      <c r="CL149" s="124">
        <f t="shared" si="63"/>
        <v>0</v>
      </c>
      <c r="CM149" s="109"/>
      <c r="CN149" s="124">
        <f t="shared" si="64"/>
        <v>0</v>
      </c>
      <c r="CO149" s="109"/>
      <c r="CP149" s="110">
        <f t="shared" si="65"/>
        <v>0</v>
      </c>
      <c r="CQ149" s="107">
        <f t="shared" si="66"/>
        <v>0</v>
      </c>
      <c r="CR149" s="107">
        <f t="shared" si="67"/>
        <v>0</v>
      </c>
      <c r="CS149" s="123">
        <v>0</v>
      </c>
      <c r="CT149" s="124">
        <f t="shared" si="68"/>
        <v>0</v>
      </c>
      <c r="CU149" s="109"/>
      <c r="CV149" s="125">
        <v>0</v>
      </c>
      <c r="CW149" s="107"/>
      <c r="CX149" s="107"/>
      <c r="CY149" s="107"/>
      <c r="CZ149" s="123"/>
    </row>
    <row r="150" spans="1:104" s="43" customFormat="1" ht="12.75" x14ac:dyDescent="0.2">
      <c r="A150" s="103">
        <v>141</v>
      </c>
      <c r="B150" s="104">
        <v>141</v>
      </c>
      <c r="C150" s="105" t="s">
        <v>234</v>
      </c>
      <c r="D150" s="106">
        <f t="shared" si="69"/>
        <v>132.78</v>
      </c>
      <c r="E150" s="107">
        <f t="shared" si="56"/>
        <v>1821272</v>
      </c>
      <c r="F150" s="107">
        <f t="shared" si="70"/>
        <v>0</v>
      </c>
      <c r="G150" s="107">
        <f t="shared" si="57"/>
        <v>112471</v>
      </c>
      <c r="H150" s="108">
        <f t="shared" si="71"/>
        <v>1933743</v>
      </c>
      <c r="I150" s="109"/>
      <c r="J150" s="110">
        <f t="shared" si="72"/>
        <v>143167.2952279915</v>
      </c>
      <c r="K150" s="107">
        <f t="shared" si="58"/>
        <v>0.38023064776939669</v>
      </c>
      <c r="L150" s="107">
        <f t="shared" si="73"/>
        <v>112471</v>
      </c>
      <c r="M150" s="108">
        <f t="shared" si="74"/>
        <v>255638.2952279915</v>
      </c>
      <c r="N150" s="109"/>
      <c r="O150" s="111">
        <f t="shared" si="59"/>
        <v>1678104.7047720086</v>
      </c>
      <c r="P150" s="109"/>
      <c r="Q150" s="110">
        <f t="shared" si="75"/>
        <v>90886</v>
      </c>
      <c r="R150" s="107">
        <f t="shared" si="76"/>
        <v>143167.2952279915</v>
      </c>
      <c r="S150" s="107">
        <f t="shared" si="77"/>
        <v>117777</v>
      </c>
      <c r="T150" s="108">
        <f t="shared" si="78"/>
        <v>346524.29522799153</v>
      </c>
      <c r="U150" s="109"/>
      <c r="V150" s="111">
        <f t="shared" si="79"/>
        <v>579884.5</v>
      </c>
      <c r="AA150" s="112">
        <v>141</v>
      </c>
      <c r="AB150" s="113">
        <v>132.78</v>
      </c>
      <c r="AC150" s="113">
        <v>0.91170144957332988</v>
      </c>
      <c r="AD150" s="113">
        <v>0</v>
      </c>
      <c r="AE150" s="114">
        <v>1835067</v>
      </c>
      <c r="AF150" s="114">
        <v>0</v>
      </c>
      <c r="AG150" s="114">
        <v>0</v>
      </c>
      <c r="AH150" s="114">
        <v>1835067</v>
      </c>
      <c r="AI150" s="114">
        <v>0</v>
      </c>
      <c r="AJ150" s="114">
        <v>113342</v>
      </c>
      <c r="AK150" s="114">
        <v>1948409</v>
      </c>
      <c r="AL150" s="114">
        <v>71785</v>
      </c>
      <c r="AM150" s="114">
        <v>0</v>
      </c>
      <c r="AN150" s="114">
        <v>4435</v>
      </c>
      <c r="AO150" s="114">
        <v>76220</v>
      </c>
      <c r="AP150" s="115">
        <v>2024629</v>
      </c>
      <c r="AR150" s="112">
        <v>141</v>
      </c>
      <c r="AS150" s="113">
        <v>0</v>
      </c>
      <c r="AT150" s="114">
        <v>0</v>
      </c>
      <c r="AU150" s="114">
        <v>0</v>
      </c>
      <c r="AV150" s="114">
        <v>0</v>
      </c>
      <c r="AW150" s="115">
        <v>0</v>
      </c>
      <c r="AY150" s="177"/>
      <c r="BA150" s="116">
        <v>141</v>
      </c>
      <c r="BB150" s="117">
        <v>141</v>
      </c>
      <c r="BC150" s="118" t="s">
        <v>234</v>
      </c>
      <c r="BD150" s="119">
        <f t="shared" si="60"/>
        <v>1821272</v>
      </c>
      <c r="BE150" s="120">
        <v>1646766</v>
      </c>
      <c r="BF150" s="43">
        <f t="shared" si="80"/>
        <v>174506</v>
      </c>
      <c r="BG150" s="109">
        <v>24199.75</v>
      </c>
      <c r="BH150" s="109">
        <v>100121</v>
      </c>
      <c r="BI150" s="109">
        <v>55304.25</v>
      </c>
      <c r="BJ150" s="109">
        <v>22396.5</v>
      </c>
      <c r="BK150" s="109">
        <v>0</v>
      </c>
      <c r="BL150" s="109">
        <f t="shared" si="81"/>
        <v>0</v>
      </c>
      <c r="BM150" s="120">
        <f t="shared" si="82"/>
        <v>376527.5</v>
      </c>
      <c r="BN150" s="122">
        <f t="shared" si="83"/>
        <v>143167.2952279915</v>
      </c>
      <c r="BZ150" s="109"/>
      <c r="CA150" s="112">
        <v>141</v>
      </c>
      <c r="CB150" s="105" t="s">
        <v>234</v>
      </c>
      <c r="CC150" s="107">
        <v>0</v>
      </c>
      <c r="CD150" s="107">
        <v>-13795</v>
      </c>
      <c r="CE150" s="107">
        <v>0</v>
      </c>
      <c r="CF150" s="107">
        <v>-871</v>
      </c>
      <c r="CG150" s="123">
        <f t="shared" si="61"/>
        <v>-14666</v>
      </c>
      <c r="CH150" s="107">
        <v>13795</v>
      </c>
      <c r="CI150" s="107">
        <v>0</v>
      </c>
      <c r="CJ150" s="107">
        <v>871</v>
      </c>
      <c r="CK150" s="123">
        <f t="shared" si="62"/>
        <v>14666</v>
      </c>
      <c r="CL150" s="126">
        <f t="shared" si="63"/>
        <v>0</v>
      </c>
      <c r="CM150" s="109"/>
      <c r="CN150" s="126">
        <f t="shared" si="64"/>
        <v>0</v>
      </c>
      <c r="CO150" s="109"/>
      <c r="CP150" s="110">
        <f t="shared" si="65"/>
        <v>174506</v>
      </c>
      <c r="CQ150" s="107">
        <f t="shared" si="66"/>
        <v>188301</v>
      </c>
      <c r="CR150" s="107">
        <f t="shared" si="67"/>
        <v>-13795</v>
      </c>
      <c r="CS150" s="123">
        <v>-8817.596821581581</v>
      </c>
      <c r="CT150" s="124">
        <f t="shared" si="68"/>
        <v>0</v>
      </c>
      <c r="CU150" s="109"/>
      <c r="CV150" s="125">
        <v>0</v>
      </c>
      <c r="CW150" s="107"/>
      <c r="CX150" s="107"/>
      <c r="CY150" s="107"/>
      <c r="CZ150" s="123"/>
    </row>
    <row r="151" spans="1:104" s="43" customFormat="1" ht="12.75" x14ac:dyDescent="0.2">
      <c r="A151" s="103">
        <v>142</v>
      </c>
      <c r="B151" s="104">
        <v>142</v>
      </c>
      <c r="C151" s="105" t="s">
        <v>235</v>
      </c>
      <c r="D151" s="106">
        <f t="shared" si="69"/>
        <v>28.55</v>
      </c>
      <c r="E151" s="107">
        <f t="shared" si="56"/>
        <v>536111</v>
      </c>
      <c r="F151" s="107">
        <f t="shared" si="70"/>
        <v>0</v>
      </c>
      <c r="G151" s="107">
        <f t="shared" si="57"/>
        <v>25495</v>
      </c>
      <c r="H151" s="108">
        <f t="shared" si="71"/>
        <v>561606</v>
      </c>
      <c r="I151" s="109"/>
      <c r="J151" s="110">
        <f t="shared" si="72"/>
        <v>332.88075707073938</v>
      </c>
      <c r="K151" s="107">
        <f t="shared" si="58"/>
        <v>3.6964983781545644E-3</v>
      </c>
      <c r="L151" s="107">
        <f t="shared" si="73"/>
        <v>25495</v>
      </c>
      <c r="M151" s="108">
        <f t="shared" si="74"/>
        <v>25827.880757070739</v>
      </c>
      <c r="N151" s="109"/>
      <c r="O151" s="111">
        <f t="shared" si="59"/>
        <v>535778.11924292927</v>
      </c>
      <c r="P151" s="109"/>
      <c r="Q151" s="110">
        <f t="shared" si="75"/>
        <v>0</v>
      </c>
      <c r="R151" s="107">
        <f t="shared" si="76"/>
        <v>332.88075707073938</v>
      </c>
      <c r="S151" s="107">
        <f t="shared" si="77"/>
        <v>25495</v>
      </c>
      <c r="T151" s="108">
        <f t="shared" si="78"/>
        <v>25827.880757070739</v>
      </c>
      <c r="U151" s="109"/>
      <c r="V151" s="111">
        <f t="shared" si="79"/>
        <v>115547.99692216459</v>
      </c>
      <c r="AA151" s="112">
        <v>142</v>
      </c>
      <c r="AB151" s="113">
        <v>28.55</v>
      </c>
      <c r="AC151" s="113">
        <v>0</v>
      </c>
      <c r="AD151" s="113">
        <v>0</v>
      </c>
      <c r="AE151" s="114">
        <v>536111</v>
      </c>
      <c r="AF151" s="114">
        <v>0</v>
      </c>
      <c r="AG151" s="114">
        <v>0</v>
      </c>
      <c r="AH151" s="114">
        <v>536111</v>
      </c>
      <c r="AI151" s="114">
        <v>0</v>
      </c>
      <c r="AJ151" s="114">
        <v>25495</v>
      </c>
      <c r="AK151" s="114">
        <v>561606</v>
      </c>
      <c r="AL151" s="114">
        <v>0</v>
      </c>
      <c r="AM151" s="114">
        <v>0</v>
      </c>
      <c r="AN151" s="114">
        <v>0</v>
      </c>
      <c r="AO151" s="114">
        <v>0</v>
      </c>
      <c r="AP151" s="115">
        <v>561606</v>
      </c>
      <c r="AR151" s="112">
        <v>142</v>
      </c>
      <c r="AS151" s="113">
        <v>0</v>
      </c>
      <c r="AT151" s="114">
        <v>0</v>
      </c>
      <c r="AU151" s="114">
        <v>0</v>
      </c>
      <c r="AV151" s="114">
        <v>0</v>
      </c>
      <c r="AW151" s="115">
        <v>0</v>
      </c>
      <c r="AY151" s="177"/>
      <c r="BA151" s="116">
        <v>142</v>
      </c>
      <c r="BB151" s="117">
        <v>142</v>
      </c>
      <c r="BC151" s="118" t="s">
        <v>235</v>
      </c>
      <c r="BD151" s="119">
        <f t="shared" si="60"/>
        <v>536111</v>
      </c>
      <c r="BE151" s="120">
        <v>647190</v>
      </c>
      <c r="BF151" s="43">
        <f t="shared" si="80"/>
        <v>0</v>
      </c>
      <c r="BG151" s="109">
        <v>28992</v>
      </c>
      <c r="BH151" s="109">
        <v>29872</v>
      </c>
      <c r="BI151" s="109">
        <v>15661.25</v>
      </c>
      <c r="BJ151" s="109">
        <v>8611</v>
      </c>
      <c r="BK151" s="109">
        <v>6511</v>
      </c>
      <c r="BL151" s="109">
        <f t="shared" si="81"/>
        <v>405.74692216458789</v>
      </c>
      <c r="BM151" s="120">
        <f t="shared" si="82"/>
        <v>90052.996922164588</v>
      </c>
      <c r="BN151" s="122">
        <f t="shared" si="83"/>
        <v>332.88075707073938</v>
      </c>
      <c r="BZ151" s="109"/>
      <c r="CA151" s="112">
        <v>142</v>
      </c>
      <c r="CB151" s="105" t="s">
        <v>235</v>
      </c>
      <c r="CC151" s="107">
        <v>0</v>
      </c>
      <c r="CD151" s="107">
        <v>0</v>
      </c>
      <c r="CE151" s="107">
        <v>0</v>
      </c>
      <c r="CF151" s="107">
        <v>0</v>
      </c>
      <c r="CG151" s="123">
        <f t="shared" si="61"/>
        <v>0</v>
      </c>
      <c r="CH151" s="107">
        <v>0</v>
      </c>
      <c r="CI151" s="107">
        <v>0</v>
      </c>
      <c r="CJ151" s="107">
        <v>0</v>
      </c>
      <c r="CK151" s="123">
        <f t="shared" si="62"/>
        <v>0</v>
      </c>
      <c r="CL151" s="124">
        <f t="shared" si="63"/>
        <v>0</v>
      </c>
      <c r="CM151" s="109"/>
      <c r="CN151" s="124">
        <f t="shared" si="64"/>
        <v>0</v>
      </c>
      <c r="CO151" s="109"/>
      <c r="CP151" s="110">
        <f t="shared" si="65"/>
        <v>0</v>
      </c>
      <c r="CQ151" s="107">
        <f t="shared" si="66"/>
        <v>0</v>
      </c>
      <c r="CR151" s="107">
        <f t="shared" si="67"/>
        <v>0</v>
      </c>
      <c r="CS151" s="123">
        <v>405.74692216458789</v>
      </c>
      <c r="CT151" s="124">
        <f t="shared" si="68"/>
        <v>405.74692216458789</v>
      </c>
      <c r="CU151" s="109"/>
      <c r="CV151" s="125">
        <v>0</v>
      </c>
      <c r="CW151" s="107"/>
      <c r="CX151" s="107"/>
      <c r="CY151" s="107"/>
      <c r="CZ151" s="123"/>
    </row>
    <row r="152" spans="1:104" s="43" customFormat="1" ht="12.75" x14ac:dyDescent="0.2">
      <c r="A152" s="103">
        <v>143</v>
      </c>
      <c r="B152" s="104">
        <v>143</v>
      </c>
      <c r="C152" s="105" t="s">
        <v>236</v>
      </c>
      <c r="D152" s="106">
        <f t="shared" si="69"/>
        <v>0</v>
      </c>
      <c r="E152" s="107">
        <f t="shared" si="56"/>
        <v>0</v>
      </c>
      <c r="F152" s="107">
        <f t="shared" si="70"/>
        <v>0</v>
      </c>
      <c r="G152" s="107">
        <f t="shared" si="57"/>
        <v>0</v>
      </c>
      <c r="H152" s="108">
        <f t="shared" si="71"/>
        <v>0</v>
      </c>
      <c r="I152" s="109"/>
      <c r="J152" s="110">
        <f t="shared" si="72"/>
        <v>0</v>
      </c>
      <c r="K152" s="107" t="str">
        <f t="shared" si="58"/>
        <v/>
      </c>
      <c r="L152" s="107">
        <f t="shared" si="73"/>
        <v>0</v>
      </c>
      <c r="M152" s="108">
        <f t="shared" si="74"/>
        <v>0</v>
      </c>
      <c r="N152" s="109"/>
      <c r="O152" s="111">
        <f t="shared" si="59"/>
        <v>0</v>
      </c>
      <c r="P152" s="109"/>
      <c r="Q152" s="110">
        <f t="shared" si="75"/>
        <v>0</v>
      </c>
      <c r="R152" s="107">
        <f t="shared" si="76"/>
        <v>0</v>
      </c>
      <c r="S152" s="107">
        <f t="shared" si="77"/>
        <v>0</v>
      </c>
      <c r="T152" s="108">
        <f t="shared" si="78"/>
        <v>0</v>
      </c>
      <c r="U152" s="109"/>
      <c r="V152" s="111">
        <f t="shared" si="79"/>
        <v>0</v>
      </c>
      <c r="AA152" s="112">
        <v>143</v>
      </c>
      <c r="AB152" s="113"/>
      <c r="AC152" s="113"/>
      <c r="AD152" s="113"/>
      <c r="AE152" s="114"/>
      <c r="AF152" s="114"/>
      <c r="AG152" s="114"/>
      <c r="AH152" s="114"/>
      <c r="AI152" s="114"/>
      <c r="AJ152" s="114"/>
      <c r="AK152" s="114"/>
      <c r="AL152" s="114"/>
      <c r="AM152" s="114"/>
      <c r="AN152" s="114"/>
      <c r="AO152" s="114"/>
      <c r="AP152" s="115"/>
      <c r="AR152" s="112">
        <v>143</v>
      </c>
      <c r="AS152" s="113"/>
      <c r="AT152" s="114"/>
      <c r="AU152" s="114"/>
      <c r="AV152" s="114"/>
      <c r="AW152" s="115"/>
      <c r="AY152" s="177"/>
      <c r="BA152" s="116">
        <v>143</v>
      </c>
      <c r="BB152" s="117">
        <v>143</v>
      </c>
      <c r="BC152" s="118" t="s">
        <v>236</v>
      </c>
      <c r="BD152" s="119">
        <f t="shared" si="60"/>
        <v>0</v>
      </c>
      <c r="BE152" s="120">
        <v>0</v>
      </c>
      <c r="BF152" s="43">
        <f t="shared" si="80"/>
        <v>0</v>
      </c>
      <c r="BG152" s="109">
        <v>0</v>
      </c>
      <c r="BH152" s="109">
        <v>0</v>
      </c>
      <c r="BI152" s="109">
        <v>0</v>
      </c>
      <c r="BJ152" s="109">
        <v>0</v>
      </c>
      <c r="BK152" s="109">
        <v>0</v>
      </c>
      <c r="BL152" s="109">
        <f t="shared" si="81"/>
        <v>0</v>
      </c>
      <c r="BM152" s="120">
        <f t="shared" si="82"/>
        <v>0</v>
      </c>
      <c r="BN152" s="122">
        <f t="shared" si="83"/>
        <v>0</v>
      </c>
      <c r="BZ152" s="109"/>
      <c r="CA152" s="112">
        <v>143</v>
      </c>
      <c r="CB152" s="105" t="s">
        <v>236</v>
      </c>
      <c r="CC152" s="107">
        <v>0</v>
      </c>
      <c r="CD152" s="107">
        <v>0</v>
      </c>
      <c r="CE152" s="107">
        <v>0</v>
      </c>
      <c r="CF152" s="107">
        <v>0</v>
      </c>
      <c r="CG152" s="123">
        <f t="shared" si="61"/>
        <v>0</v>
      </c>
      <c r="CH152" s="107">
        <v>0</v>
      </c>
      <c r="CI152" s="107">
        <v>0</v>
      </c>
      <c r="CJ152" s="107">
        <v>0</v>
      </c>
      <c r="CK152" s="123">
        <f t="shared" si="62"/>
        <v>0</v>
      </c>
      <c r="CL152" s="124">
        <f t="shared" si="63"/>
        <v>0</v>
      </c>
      <c r="CM152" s="109"/>
      <c r="CN152" s="124">
        <f t="shared" si="64"/>
        <v>0</v>
      </c>
      <c r="CO152" s="109"/>
      <c r="CP152" s="110">
        <f t="shared" si="65"/>
        <v>0</v>
      </c>
      <c r="CQ152" s="107">
        <f t="shared" si="66"/>
        <v>0</v>
      </c>
      <c r="CR152" s="107">
        <f t="shared" si="67"/>
        <v>0</v>
      </c>
      <c r="CS152" s="123">
        <v>0</v>
      </c>
      <c r="CT152" s="124">
        <f t="shared" si="68"/>
        <v>0</v>
      </c>
      <c r="CU152" s="109"/>
      <c r="CV152" s="125">
        <v>0</v>
      </c>
      <c r="CW152" s="107"/>
      <c r="CX152" s="107"/>
      <c r="CY152" s="107"/>
      <c r="CZ152" s="123"/>
    </row>
    <row r="153" spans="1:104" s="43" customFormat="1" ht="12.75" x14ac:dyDescent="0.2">
      <c r="A153" s="103">
        <v>144</v>
      </c>
      <c r="B153" s="104">
        <v>144</v>
      </c>
      <c r="C153" s="105" t="s">
        <v>237</v>
      </c>
      <c r="D153" s="106">
        <f t="shared" si="69"/>
        <v>0</v>
      </c>
      <c r="E153" s="107">
        <f t="shared" si="56"/>
        <v>0</v>
      </c>
      <c r="F153" s="107">
        <f t="shared" si="70"/>
        <v>0</v>
      </c>
      <c r="G153" s="107">
        <f t="shared" si="57"/>
        <v>0</v>
      </c>
      <c r="H153" s="108">
        <f t="shared" si="71"/>
        <v>0</v>
      </c>
      <c r="I153" s="109"/>
      <c r="J153" s="110">
        <f t="shared" si="72"/>
        <v>0</v>
      </c>
      <c r="K153" s="107" t="str">
        <f t="shared" si="58"/>
        <v/>
      </c>
      <c r="L153" s="107">
        <f t="shared" si="73"/>
        <v>0</v>
      </c>
      <c r="M153" s="108">
        <f t="shared" si="74"/>
        <v>0</v>
      </c>
      <c r="N153" s="109"/>
      <c r="O153" s="111">
        <f t="shared" si="59"/>
        <v>0</v>
      </c>
      <c r="P153" s="109"/>
      <c r="Q153" s="110">
        <f t="shared" si="75"/>
        <v>0</v>
      </c>
      <c r="R153" s="107">
        <f t="shared" si="76"/>
        <v>0</v>
      </c>
      <c r="S153" s="107">
        <f t="shared" si="77"/>
        <v>0</v>
      </c>
      <c r="T153" s="108">
        <f t="shared" si="78"/>
        <v>0</v>
      </c>
      <c r="U153" s="109"/>
      <c r="V153" s="111">
        <f t="shared" si="79"/>
        <v>0</v>
      </c>
      <c r="AA153" s="112">
        <v>144</v>
      </c>
      <c r="AB153" s="113"/>
      <c r="AC153" s="113"/>
      <c r="AD153" s="113"/>
      <c r="AE153" s="114"/>
      <c r="AF153" s="114"/>
      <c r="AG153" s="114"/>
      <c r="AH153" s="114"/>
      <c r="AI153" s="114"/>
      <c r="AJ153" s="114"/>
      <c r="AK153" s="114"/>
      <c r="AL153" s="114"/>
      <c r="AM153" s="114"/>
      <c r="AN153" s="114"/>
      <c r="AO153" s="114"/>
      <c r="AP153" s="115"/>
      <c r="AR153" s="112">
        <v>144</v>
      </c>
      <c r="AS153" s="113"/>
      <c r="AT153" s="114"/>
      <c r="AU153" s="114"/>
      <c r="AV153" s="114"/>
      <c r="AW153" s="115"/>
      <c r="AY153" s="177"/>
      <c r="BA153" s="116">
        <v>144</v>
      </c>
      <c r="BB153" s="117">
        <v>144</v>
      </c>
      <c r="BC153" s="118" t="s">
        <v>237</v>
      </c>
      <c r="BD153" s="119">
        <f t="shared" si="60"/>
        <v>0</v>
      </c>
      <c r="BE153" s="120">
        <v>0</v>
      </c>
      <c r="BF153" s="43">
        <f t="shared" si="80"/>
        <v>0</v>
      </c>
      <c r="BG153" s="109">
        <v>0</v>
      </c>
      <c r="BH153" s="109">
        <v>0</v>
      </c>
      <c r="BI153" s="109">
        <v>0</v>
      </c>
      <c r="BJ153" s="109">
        <v>0</v>
      </c>
      <c r="BK153" s="109">
        <v>0</v>
      </c>
      <c r="BL153" s="109">
        <f t="shared" si="81"/>
        <v>0</v>
      </c>
      <c r="BM153" s="120">
        <f t="shared" si="82"/>
        <v>0</v>
      </c>
      <c r="BN153" s="122">
        <f t="shared" si="83"/>
        <v>0</v>
      </c>
      <c r="BZ153" s="109"/>
      <c r="CA153" s="112">
        <v>144</v>
      </c>
      <c r="CB153" s="105" t="s">
        <v>237</v>
      </c>
      <c r="CC153" s="107">
        <v>0</v>
      </c>
      <c r="CD153" s="107">
        <v>0</v>
      </c>
      <c r="CE153" s="107">
        <v>0</v>
      </c>
      <c r="CF153" s="107">
        <v>0</v>
      </c>
      <c r="CG153" s="123">
        <f t="shared" si="61"/>
        <v>0</v>
      </c>
      <c r="CH153" s="107">
        <v>0</v>
      </c>
      <c r="CI153" s="107">
        <v>0</v>
      </c>
      <c r="CJ153" s="107">
        <v>0</v>
      </c>
      <c r="CK153" s="123">
        <f t="shared" si="62"/>
        <v>0</v>
      </c>
      <c r="CL153" s="124">
        <f t="shared" si="63"/>
        <v>0</v>
      </c>
      <c r="CM153" s="109"/>
      <c r="CN153" s="124">
        <f t="shared" si="64"/>
        <v>0</v>
      </c>
      <c r="CO153" s="109"/>
      <c r="CP153" s="110">
        <f t="shared" si="65"/>
        <v>0</v>
      </c>
      <c r="CQ153" s="107">
        <f t="shared" si="66"/>
        <v>0</v>
      </c>
      <c r="CR153" s="107">
        <f t="shared" si="67"/>
        <v>0</v>
      </c>
      <c r="CS153" s="123">
        <v>0</v>
      </c>
      <c r="CT153" s="124">
        <f t="shared" si="68"/>
        <v>0</v>
      </c>
      <c r="CU153" s="109"/>
      <c r="CV153" s="125">
        <v>0</v>
      </c>
      <c r="CW153" s="107"/>
      <c r="CX153" s="107"/>
      <c r="CY153" s="107"/>
      <c r="CZ153" s="123"/>
    </row>
    <row r="154" spans="1:104" s="43" customFormat="1" ht="12.75" x14ac:dyDescent="0.2">
      <c r="A154" s="103">
        <v>145</v>
      </c>
      <c r="B154" s="104">
        <v>145</v>
      </c>
      <c r="C154" s="105" t="s">
        <v>238</v>
      </c>
      <c r="D154" s="106">
        <f t="shared" si="69"/>
        <v>17.009999999999998</v>
      </c>
      <c r="E154" s="107">
        <f t="shared" si="56"/>
        <v>171855</v>
      </c>
      <c r="F154" s="107">
        <f t="shared" si="70"/>
        <v>0</v>
      </c>
      <c r="G154" s="107">
        <f t="shared" si="57"/>
        <v>12510</v>
      </c>
      <c r="H154" s="108">
        <f t="shared" si="71"/>
        <v>184365</v>
      </c>
      <c r="I154" s="109"/>
      <c r="J154" s="110">
        <f t="shared" si="72"/>
        <v>47907.824891378201</v>
      </c>
      <c r="K154" s="107">
        <f t="shared" si="58"/>
        <v>0.50360167867302319</v>
      </c>
      <c r="L154" s="107">
        <f t="shared" si="73"/>
        <v>12510</v>
      </c>
      <c r="M154" s="108">
        <f t="shared" si="74"/>
        <v>60417.824891378201</v>
      </c>
      <c r="N154" s="109"/>
      <c r="O154" s="111">
        <f t="shared" si="59"/>
        <v>123947.1751086218</v>
      </c>
      <c r="P154" s="109"/>
      <c r="Q154" s="110">
        <f t="shared" si="75"/>
        <v>37437</v>
      </c>
      <c r="R154" s="107">
        <f t="shared" si="76"/>
        <v>47907.824891378201</v>
      </c>
      <c r="S154" s="107">
        <f t="shared" si="77"/>
        <v>15189</v>
      </c>
      <c r="T154" s="108">
        <f t="shared" si="78"/>
        <v>97854.824891378201</v>
      </c>
      <c r="U154" s="109"/>
      <c r="V154" s="111">
        <f t="shared" si="79"/>
        <v>145077.39157775254</v>
      </c>
      <c r="AA154" s="112">
        <v>145</v>
      </c>
      <c r="AB154" s="113">
        <v>17.009999999999998</v>
      </c>
      <c r="AC154" s="113">
        <v>0</v>
      </c>
      <c r="AD154" s="113">
        <v>0</v>
      </c>
      <c r="AE154" s="114">
        <v>171855</v>
      </c>
      <c r="AF154" s="114">
        <v>0</v>
      </c>
      <c r="AG154" s="114">
        <v>0</v>
      </c>
      <c r="AH154" s="114">
        <v>171855</v>
      </c>
      <c r="AI154" s="114">
        <v>0</v>
      </c>
      <c r="AJ154" s="114">
        <v>12510</v>
      </c>
      <c r="AK154" s="114">
        <v>184365</v>
      </c>
      <c r="AL154" s="114">
        <v>34758</v>
      </c>
      <c r="AM154" s="114">
        <v>0</v>
      </c>
      <c r="AN154" s="114">
        <v>2679</v>
      </c>
      <c r="AO154" s="114">
        <v>37437</v>
      </c>
      <c r="AP154" s="115">
        <v>221802</v>
      </c>
      <c r="AR154" s="112">
        <v>145</v>
      </c>
      <c r="AS154" s="113">
        <v>0</v>
      </c>
      <c r="AT154" s="114">
        <v>0</v>
      </c>
      <c r="AU154" s="114">
        <v>0</v>
      </c>
      <c r="AV154" s="114">
        <v>0</v>
      </c>
      <c r="AW154" s="115">
        <v>0</v>
      </c>
      <c r="AY154" s="177"/>
      <c r="BA154" s="116">
        <v>145</v>
      </c>
      <c r="BB154" s="117">
        <v>145</v>
      </c>
      <c r="BC154" s="118" t="s">
        <v>238</v>
      </c>
      <c r="BD154" s="119">
        <f t="shared" si="60"/>
        <v>171855</v>
      </c>
      <c r="BE154" s="120">
        <v>113599</v>
      </c>
      <c r="BF154" s="43">
        <f t="shared" si="80"/>
        <v>58256</v>
      </c>
      <c r="BG154" s="109">
        <v>9750.75</v>
      </c>
      <c r="BH154" s="109">
        <v>0</v>
      </c>
      <c r="BI154" s="109">
        <v>6247.5</v>
      </c>
      <c r="BJ154" s="109">
        <v>18617.75</v>
      </c>
      <c r="BK154" s="109">
        <v>2119.75</v>
      </c>
      <c r="BL154" s="109">
        <f t="shared" si="81"/>
        <v>138.64157775252534</v>
      </c>
      <c r="BM154" s="120">
        <f t="shared" si="82"/>
        <v>95130.391577752525</v>
      </c>
      <c r="BN154" s="122">
        <f t="shared" si="83"/>
        <v>47907.824891378201</v>
      </c>
      <c r="BZ154" s="109"/>
      <c r="CA154" s="112">
        <v>145</v>
      </c>
      <c r="CB154" s="105" t="s">
        <v>238</v>
      </c>
      <c r="CC154" s="107">
        <v>0</v>
      </c>
      <c r="CD154" s="107">
        <v>0</v>
      </c>
      <c r="CE154" s="107">
        <v>0</v>
      </c>
      <c r="CF154" s="107">
        <v>0</v>
      </c>
      <c r="CG154" s="123">
        <f t="shared" si="61"/>
        <v>0</v>
      </c>
      <c r="CH154" s="107">
        <v>0</v>
      </c>
      <c r="CI154" s="107">
        <v>0</v>
      </c>
      <c r="CJ154" s="107">
        <v>0</v>
      </c>
      <c r="CK154" s="123">
        <f t="shared" si="62"/>
        <v>0</v>
      </c>
      <c r="CL154" s="124">
        <f t="shared" si="63"/>
        <v>0</v>
      </c>
      <c r="CM154" s="109"/>
      <c r="CN154" s="124">
        <f t="shared" si="64"/>
        <v>0</v>
      </c>
      <c r="CO154" s="109"/>
      <c r="CP154" s="110">
        <f t="shared" si="65"/>
        <v>58256</v>
      </c>
      <c r="CQ154" s="107">
        <f t="shared" si="66"/>
        <v>58256</v>
      </c>
      <c r="CR154" s="107">
        <f t="shared" si="67"/>
        <v>0</v>
      </c>
      <c r="CS154" s="123">
        <v>138.64157775252534</v>
      </c>
      <c r="CT154" s="124">
        <f t="shared" si="68"/>
        <v>138.64157775252534</v>
      </c>
      <c r="CU154" s="109"/>
      <c r="CV154" s="125">
        <v>0</v>
      </c>
      <c r="CW154" s="107"/>
      <c r="CX154" s="107"/>
      <c r="CY154" s="107"/>
      <c r="CZ154" s="123"/>
    </row>
    <row r="155" spans="1:104" s="43" customFormat="1" ht="12.75" x14ac:dyDescent="0.2">
      <c r="A155" s="103">
        <v>146</v>
      </c>
      <c r="B155" s="104">
        <v>146</v>
      </c>
      <c r="C155" s="105" t="s">
        <v>239</v>
      </c>
      <c r="D155" s="106">
        <f t="shared" si="69"/>
        <v>0</v>
      </c>
      <c r="E155" s="107">
        <f t="shared" si="56"/>
        <v>0</v>
      </c>
      <c r="F155" s="107">
        <f t="shared" si="70"/>
        <v>0</v>
      </c>
      <c r="G155" s="107">
        <f t="shared" si="57"/>
        <v>0</v>
      </c>
      <c r="H155" s="108">
        <f t="shared" si="71"/>
        <v>0</v>
      </c>
      <c r="I155" s="109"/>
      <c r="J155" s="110">
        <f t="shared" si="72"/>
        <v>0</v>
      </c>
      <c r="K155" s="107" t="str">
        <f t="shared" si="58"/>
        <v/>
      </c>
      <c r="L155" s="107">
        <f t="shared" si="73"/>
        <v>0</v>
      </c>
      <c r="M155" s="108">
        <f t="shared" si="74"/>
        <v>0</v>
      </c>
      <c r="N155" s="109"/>
      <c r="O155" s="111">
        <f t="shared" si="59"/>
        <v>0</v>
      </c>
      <c r="P155" s="109"/>
      <c r="Q155" s="110">
        <f t="shared" si="75"/>
        <v>0</v>
      </c>
      <c r="R155" s="107">
        <f t="shared" si="76"/>
        <v>0</v>
      </c>
      <c r="S155" s="107">
        <f t="shared" si="77"/>
        <v>0</v>
      </c>
      <c r="T155" s="108">
        <f t="shared" si="78"/>
        <v>0</v>
      </c>
      <c r="U155" s="109"/>
      <c r="V155" s="111">
        <f t="shared" si="79"/>
        <v>0</v>
      </c>
      <c r="AA155" s="112">
        <v>146</v>
      </c>
      <c r="AB155" s="113"/>
      <c r="AC155" s="113"/>
      <c r="AD155" s="113"/>
      <c r="AE155" s="114"/>
      <c r="AF155" s="114"/>
      <c r="AG155" s="114"/>
      <c r="AH155" s="114"/>
      <c r="AI155" s="114"/>
      <c r="AJ155" s="114"/>
      <c r="AK155" s="114"/>
      <c r="AL155" s="114"/>
      <c r="AM155" s="114"/>
      <c r="AN155" s="114"/>
      <c r="AO155" s="114"/>
      <c r="AP155" s="115"/>
      <c r="AR155" s="112">
        <v>146</v>
      </c>
      <c r="AS155" s="113"/>
      <c r="AT155" s="114"/>
      <c r="AU155" s="114"/>
      <c r="AV155" s="114"/>
      <c r="AW155" s="115"/>
      <c r="AY155" s="177"/>
      <c r="BA155" s="116">
        <v>146</v>
      </c>
      <c r="BB155" s="117">
        <v>146</v>
      </c>
      <c r="BC155" s="118" t="s">
        <v>239</v>
      </c>
      <c r="BD155" s="119">
        <f t="shared" si="60"/>
        <v>0</v>
      </c>
      <c r="BE155" s="120">
        <v>0</v>
      </c>
      <c r="BF155" s="43">
        <f t="shared" si="80"/>
        <v>0</v>
      </c>
      <c r="BG155" s="109">
        <v>0</v>
      </c>
      <c r="BH155" s="109">
        <v>0</v>
      </c>
      <c r="BI155" s="109">
        <v>0</v>
      </c>
      <c r="BJ155" s="109">
        <v>0</v>
      </c>
      <c r="BK155" s="109">
        <v>0</v>
      </c>
      <c r="BL155" s="109">
        <f t="shared" si="81"/>
        <v>0</v>
      </c>
      <c r="BM155" s="120">
        <f t="shared" si="82"/>
        <v>0</v>
      </c>
      <c r="BN155" s="122">
        <f t="shared" si="83"/>
        <v>0</v>
      </c>
      <c r="BZ155" s="109"/>
      <c r="CA155" s="112">
        <v>146</v>
      </c>
      <c r="CB155" s="105" t="s">
        <v>239</v>
      </c>
      <c r="CC155" s="107">
        <v>0</v>
      </c>
      <c r="CD155" s="107">
        <v>0</v>
      </c>
      <c r="CE155" s="107">
        <v>0</v>
      </c>
      <c r="CF155" s="107">
        <v>0</v>
      </c>
      <c r="CG155" s="123">
        <f t="shared" si="61"/>
        <v>0</v>
      </c>
      <c r="CH155" s="107">
        <v>0</v>
      </c>
      <c r="CI155" s="107">
        <v>0</v>
      </c>
      <c r="CJ155" s="107">
        <v>0</v>
      </c>
      <c r="CK155" s="123">
        <f t="shared" si="62"/>
        <v>0</v>
      </c>
      <c r="CL155" s="124">
        <f t="shared" si="63"/>
        <v>0</v>
      </c>
      <c r="CM155" s="109"/>
      <c r="CN155" s="124">
        <f t="shared" si="64"/>
        <v>0</v>
      </c>
      <c r="CO155" s="109"/>
      <c r="CP155" s="110">
        <f t="shared" si="65"/>
        <v>0</v>
      </c>
      <c r="CQ155" s="107">
        <f t="shared" si="66"/>
        <v>0</v>
      </c>
      <c r="CR155" s="107">
        <f t="shared" si="67"/>
        <v>0</v>
      </c>
      <c r="CS155" s="123">
        <v>0</v>
      </c>
      <c r="CT155" s="124">
        <f t="shared" si="68"/>
        <v>0</v>
      </c>
      <c r="CU155" s="109"/>
      <c r="CV155" s="125">
        <v>0</v>
      </c>
      <c r="CW155" s="107"/>
      <c r="CX155" s="107"/>
      <c r="CY155" s="107"/>
      <c r="CZ155" s="123"/>
    </row>
    <row r="156" spans="1:104" s="43" customFormat="1" ht="12.75" x14ac:dyDescent="0.2">
      <c r="A156" s="103">
        <v>147</v>
      </c>
      <c r="B156" s="104">
        <v>147</v>
      </c>
      <c r="C156" s="105" t="s">
        <v>240</v>
      </c>
      <c r="D156" s="106">
        <f t="shared" si="69"/>
        <v>0</v>
      </c>
      <c r="E156" s="107">
        <f t="shared" si="56"/>
        <v>0</v>
      </c>
      <c r="F156" s="107">
        <f t="shared" si="70"/>
        <v>0</v>
      </c>
      <c r="G156" s="107">
        <f t="shared" si="57"/>
        <v>0</v>
      </c>
      <c r="H156" s="108">
        <f t="shared" si="71"/>
        <v>0</v>
      </c>
      <c r="I156" s="109"/>
      <c r="J156" s="110">
        <f t="shared" si="72"/>
        <v>0</v>
      </c>
      <c r="K156" s="107" t="str">
        <f t="shared" si="58"/>
        <v/>
      </c>
      <c r="L156" s="107">
        <f t="shared" si="73"/>
        <v>0</v>
      </c>
      <c r="M156" s="108">
        <f t="shared" si="74"/>
        <v>0</v>
      </c>
      <c r="N156" s="109"/>
      <c r="O156" s="111">
        <f t="shared" si="59"/>
        <v>0</v>
      </c>
      <c r="P156" s="109"/>
      <c r="Q156" s="110">
        <f t="shared" si="75"/>
        <v>0</v>
      </c>
      <c r="R156" s="107">
        <f t="shared" si="76"/>
        <v>0</v>
      </c>
      <c r="S156" s="107">
        <f t="shared" si="77"/>
        <v>0</v>
      </c>
      <c r="T156" s="108">
        <f t="shared" si="78"/>
        <v>0</v>
      </c>
      <c r="U156" s="109"/>
      <c r="V156" s="111">
        <f t="shared" si="79"/>
        <v>0</v>
      </c>
      <c r="AA156" s="112">
        <v>147</v>
      </c>
      <c r="AB156" s="113"/>
      <c r="AC156" s="113"/>
      <c r="AD156" s="113"/>
      <c r="AE156" s="114"/>
      <c r="AF156" s="114"/>
      <c r="AG156" s="114"/>
      <c r="AH156" s="114"/>
      <c r="AI156" s="114"/>
      <c r="AJ156" s="114"/>
      <c r="AK156" s="114"/>
      <c r="AL156" s="114"/>
      <c r="AM156" s="114"/>
      <c r="AN156" s="114"/>
      <c r="AO156" s="114"/>
      <c r="AP156" s="115"/>
      <c r="AR156" s="112">
        <v>147</v>
      </c>
      <c r="AS156" s="113"/>
      <c r="AT156" s="114"/>
      <c r="AU156" s="114"/>
      <c r="AV156" s="114"/>
      <c r="AW156" s="115"/>
      <c r="AY156" s="177"/>
      <c r="BA156" s="116">
        <v>147</v>
      </c>
      <c r="BB156" s="117">
        <v>147</v>
      </c>
      <c r="BC156" s="118" t="s">
        <v>240</v>
      </c>
      <c r="BD156" s="119">
        <f t="shared" si="60"/>
        <v>0</v>
      </c>
      <c r="BE156" s="120">
        <v>0</v>
      </c>
      <c r="BF156" s="43">
        <f t="shared" si="80"/>
        <v>0</v>
      </c>
      <c r="BG156" s="109">
        <v>0</v>
      </c>
      <c r="BH156" s="109">
        <v>0</v>
      </c>
      <c r="BI156" s="109">
        <v>0</v>
      </c>
      <c r="BJ156" s="109">
        <v>0</v>
      </c>
      <c r="BK156" s="109">
        <v>0</v>
      </c>
      <c r="BL156" s="109">
        <f t="shared" si="81"/>
        <v>0</v>
      </c>
      <c r="BM156" s="120">
        <f t="shared" si="82"/>
        <v>0</v>
      </c>
      <c r="BN156" s="122">
        <f t="shared" si="83"/>
        <v>0</v>
      </c>
      <c r="BZ156" s="109"/>
      <c r="CA156" s="112">
        <v>147</v>
      </c>
      <c r="CB156" s="105" t="s">
        <v>240</v>
      </c>
      <c r="CC156" s="107">
        <v>0</v>
      </c>
      <c r="CD156" s="107">
        <v>0</v>
      </c>
      <c r="CE156" s="107">
        <v>0</v>
      </c>
      <c r="CF156" s="107">
        <v>0</v>
      </c>
      <c r="CG156" s="123">
        <f t="shared" si="61"/>
        <v>0</v>
      </c>
      <c r="CH156" s="107">
        <v>0</v>
      </c>
      <c r="CI156" s="107">
        <v>0</v>
      </c>
      <c r="CJ156" s="107">
        <v>0</v>
      </c>
      <c r="CK156" s="123">
        <f t="shared" si="62"/>
        <v>0</v>
      </c>
      <c r="CL156" s="124">
        <f t="shared" si="63"/>
        <v>0</v>
      </c>
      <c r="CM156" s="109"/>
      <c r="CN156" s="124">
        <f t="shared" si="64"/>
        <v>0</v>
      </c>
      <c r="CO156" s="109"/>
      <c r="CP156" s="110">
        <f t="shared" si="65"/>
        <v>0</v>
      </c>
      <c r="CQ156" s="107">
        <f t="shared" si="66"/>
        <v>0</v>
      </c>
      <c r="CR156" s="107">
        <f t="shared" si="67"/>
        <v>0</v>
      </c>
      <c r="CS156" s="123">
        <v>0</v>
      </c>
      <c r="CT156" s="124">
        <f t="shared" si="68"/>
        <v>0</v>
      </c>
      <c r="CU156" s="109"/>
      <c r="CV156" s="125">
        <v>0</v>
      </c>
      <c r="CW156" s="107"/>
      <c r="CX156" s="107"/>
      <c r="CY156" s="107"/>
      <c r="CZ156" s="123"/>
    </row>
    <row r="157" spans="1:104" s="43" customFormat="1" ht="12.75" x14ac:dyDescent="0.2">
      <c r="A157" s="103">
        <v>148</v>
      </c>
      <c r="B157" s="104">
        <v>148</v>
      </c>
      <c r="C157" s="105" t="s">
        <v>241</v>
      </c>
      <c r="D157" s="106">
        <f t="shared" si="69"/>
        <v>0</v>
      </c>
      <c r="E157" s="107">
        <f t="shared" si="56"/>
        <v>0</v>
      </c>
      <c r="F157" s="107">
        <f t="shared" si="70"/>
        <v>0</v>
      </c>
      <c r="G157" s="107">
        <f t="shared" si="57"/>
        <v>0</v>
      </c>
      <c r="H157" s="108">
        <f t="shared" si="71"/>
        <v>0</v>
      </c>
      <c r="I157" s="109"/>
      <c r="J157" s="110">
        <f t="shared" si="72"/>
        <v>-1.2618227382093266</v>
      </c>
      <c r="K157" s="107">
        <f t="shared" si="58"/>
        <v>-1.1505148061565825E-4</v>
      </c>
      <c r="L157" s="107">
        <f t="shared" si="73"/>
        <v>0</v>
      </c>
      <c r="M157" s="108">
        <f t="shared" si="74"/>
        <v>-1.2618227382093266</v>
      </c>
      <c r="N157" s="109"/>
      <c r="O157" s="111">
        <f t="shared" si="59"/>
        <v>1.2618227382093266</v>
      </c>
      <c r="P157" s="109"/>
      <c r="Q157" s="110">
        <f t="shared" si="75"/>
        <v>0</v>
      </c>
      <c r="R157" s="107">
        <f t="shared" si="76"/>
        <v>-1.2618227382093266</v>
      </c>
      <c r="S157" s="107">
        <f t="shared" si="77"/>
        <v>0</v>
      </c>
      <c r="T157" s="108">
        <f t="shared" si="78"/>
        <v>-1.2618227382093266</v>
      </c>
      <c r="U157" s="109"/>
      <c r="V157" s="111">
        <f t="shared" si="79"/>
        <v>10967.461969694941</v>
      </c>
      <c r="AA157" s="112">
        <v>148</v>
      </c>
      <c r="AB157" s="113"/>
      <c r="AC157" s="113"/>
      <c r="AD157" s="113"/>
      <c r="AE157" s="114"/>
      <c r="AF157" s="114"/>
      <c r="AG157" s="114"/>
      <c r="AH157" s="114"/>
      <c r="AI157" s="114"/>
      <c r="AJ157" s="114"/>
      <c r="AK157" s="114"/>
      <c r="AL157" s="114"/>
      <c r="AM157" s="114"/>
      <c r="AN157" s="114"/>
      <c r="AO157" s="114"/>
      <c r="AP157" s="115"/>
      <c r="AR157" s="112">
        <v>148</v>
      </c>
      <c r="AS157" s="113"/>
      <c r="AT157" s="114"/>
      <c r="AU157" s="114"/>
      <c r="AV157" s="114"/>
      <c r="AW157" s="115"/>
      <c r="AY157" s="177"/>
      <c r="BA157" s="116">
        <v>148</v>
      </c>
      <c r="BB157" s="117">
        <v>148</v>
      </c>
      <c r="BC157" s="118" t="s">
        <v>241</v>
      </c>
      <c r="BD157" s="119">
        <f t="shared" si="60"/>
        <v>0</v>
      </c>
      <c r="BE157" s="120">
        <v>0</v>
      </c>
      <c r="BF157" s="43">
        <f t="shared" si="80"/>
        <v>0</v>
      </c>
      <c r="BG157" s="109">
        <v>0</v>
      </c>
      <c r="BH157" s="109">
        <v>7093</v>
      </c>
      <c r="BI157" s="109">
        <v>3876</v>
      </c>
      <c r="BJ157" s="109">
        <v>0</v>
      </c>
      <c r="BK157" s="109">
        <v>0</v>
      </c>
      <c r="BL157" s="109">
        <f t="shared" si="81"/>
        <v>-1.5380303050588395</v>
      </c>
      <c r="BM157" s="120">
        <f t="shared" si="82"/>
        <v>10967.461969694941</v>
      </c>
      <c r="BN157" s="122">
        <f t="shared" si="83"/>
        <v>-1.2618227382093266</v>
      </c>
      <c r="BZ157" s="109"/>
      <c r="CA157" s="112">
        <v>148</v>
      </c>
      <c r="CB157" s="105" t="s">
        <v>241</v>
      </c>
      <c r="CC157" s="107">
        <v>0</v>
      </c>
      <c r="CD157" s="107">
        <v>0</v>
      </c>
      <c r="CE157" s="107">
        <v>0</v>
      </c>
      <c r="CF157" s="107">
        <v>0</v>
      </c>
      <c r="CG157" s="123">
        <f t="shared" si="61"/>
        <v>0</v>
      </c>
      <c r="CH157" s="107">
        <v>0</v>
      </c>
      <c r="CI157" s="107">
        <v>0</v>
      </c>
      <c r="CJ157" s="107">
        <v>0</v>
      </c>
      <c r="CK157" s="123">
        <f t="shared" si="62"/>
        <v>0</v>
      </c>
      <c r="CL157" s="124">
        <f t="shared" si="63"/>
        <v>0</v>
      </c>
      <c r="CM157" s="109"/>
      <c r="CN157" s="124">
        <f t="shared" si="64"/>
        <v>0</v>
      </c>
      <c r="CO157" s="109"/>
      <c r="CP157" s="110">
        <f t="shared" si="65"/>
        <v>0</v>
      </c>
      <c r="CQ157" s="107">
        <f t="shared" si="66"/>
        <v>0</v>
      </c>
      <c r="CR157" s="107">
        <f t="shared" si="67"/>
        <v>0</v>
      </c>
      <c r="CS157" s="123">
        <v>-1.5380303050588395</v>
      </c>
      <c r="CT157" s="124">
        <f t="shared" si="68"/>
        <v>-1.5380303050588395</v>
      </c>
      <c r="CU157" s="109"/>
      <c r="CV157" s="125">
        <v>0</v>
      </c>
      <c r="CW157" s="107"/>
      <c r="CX157" s="107"/>
      <c r="CY157" s="107"/>
      <c r="CZ157" s="123"/>
    </row>
    <row r="158" spans="1:104" s="43" customFormat="1" ht="12.75" x14ac:dyDescent="0.2">
      <c r="A158" s="103">
        <v>149</v>
      </c>
      <c r="B158" s="104">
        <v>149</v>
      </c>
      <c r="C158" s="105" t="s">
        <v>242</v>
      </c>
      <c r="D158" s="106">
        <f t="shared" si="69"/>
        <v>1852.1300000000012</v>
      </c>
      <c r="E158" s="107">
        <f t="shared" si="56"/>
        <v>22330848</v>
      </c>
      <c r="F158" s="107">
        <f t="shared" si="70"/>
        <v>829256</v>
      </c>
      <c r="G158" s="107">
        <f t="shared" si="57"/>
        <v>1651328</v>
      </c>
      <c r="H158" s="108">
        <f t="shared" si="71"/>
        <v>24811432</v>
      </c>
      <c r="I158" s="109"/>
      <c r="J158" s="110">
        <f t="shared" si="72"/>
        <v>2686466.3190006851</v>
      </c>
      <c r="K158" s="107">
        <f t="shared" si="58"/>
        <v>0.57416149580836195</v>
      </c>
      <c r="L158" s="107">
        <f t="shared" si="73"/>
        <v>1651328</v>
      </c>
      <c r="M158" s="108">
        <f t="shared" si="74"/>
        <v>4337794.3190006856</v>
      </c>
      <c r="N158" s="109"/>
      <c r="O158" s="111">
        <f t="shared" si="59"/>
        <v>20473637.680999316</v>
      </c>
      <c r="P158" s="109"/>
      <c r="Q158" s="110">
        <f t="shared" si="75"/>
        <v>38291</v>
      </c>
      <c r="R158" s="107">
        <f t="shared" si="76"/>
        <v>2686466.3190006851</v>
      </c>
      <c r="S158" s="107">
        <f t="shared" si="77"/>
        <v>1653909</v>
      </c>
      <c r="T158" s="108">
        <f t="shared" si="78"/>
        <v>4376085.3190006856</v>
      </c>
      <c r="U158" s="109"/>
      <c r="V158" s="111">
        <f t="shared" si="79"/>
        <v>6368557.4844039558</v>
      </c>
      <c r="AA158" s="112">
        <v>149</v>
      </c>
      <c r="AB158" s="113">
        <v>1852.1300000000012</v>
      </c>
      <c r="AC158" s="113">
        <v>3.7201350762551606E-2</v>
      </c>
      <c r="AD158" s="113">
        <v>631.51</v>
      </c>
      <c r="AE158" s="114">
        <v>22330848</v>
      </c>
      <c r="AF158" s="114">
        <v>0</v>
      </c>
      <c r="AG158" s="114">
        <v>0</v>
      </c>
      <c r="AH158" s="114">
        <v>22330848</v>
      </c>
      <c r="AI158" s="114">
        <v>829256</v>
      </c>
      <c r="AJ158" s="114">
        <v>1651328</v>
      </c>
      <c r="AK158" s="114">
        <v>24811432</v>
      </c>
      <c r="AL158" s="114">
        <v>35710</v>
      </c>
      <c r="AM158" s="114">
        <v>0</v>
      </c>
      <c r="AN158" s="114">
        <v>2581</v>
      </c>
      <c r="AO158" s="114">
        <v>38291</v>
      </c>
      <c r="AP158" s="115">
        <v>24849723</v>
      </c>
      <c r="AR158" s="112">
        <v>149</v>
      </c>
      <c r="AS158" s="113">
        <v>0</v>
      </c>
      <c r="AT158" s="114">
        <v>0</v>
      </c>
      <c r="AU158" s="114">
        <v>0</v>
      </c>
      <c r="AV158" s="114">
        <v>0</v>
      </c>
      <c r="AW158" s="115">
        <v>0</v>
      </c>
      <c r="AY158" s="177"/>
      <c r="BA158" s="116">
        <v>149</v>
      </c>
      <c r="BB158" s="117">
        <v>149</v>
      </c>
      <c r="BC158" s="118" t="s">
        <v>242</v>
      </c>
      <c r="BD158" s="119">
        <f t="shared" si="60"/>
        <v>22330848</v>
      </c>
      <c r="BE158" s="120">
        <v>19057185</v>
      </c>
      <c r="BF158" s="43">
        <f t="shared" si="80"/>
        <v>3273663</v>
      </c>
      <c r="BG158" s="109">
        <v>60430.5</v>
      </c>
      <c r="BH158" s="109">
        <v>189429</v>
      </c>
      <c r="BI158" s="109">
        <v>330244.25</v>
      </c>
      <c r="BJ158" s="109">
        <v>492986</v>
      </c>
      <c r="BK158" s="109">
        <v>331326.5</v>
      </c>
      <c r="BL158" s="109">
        <f t="shared" si="81"/>
        <v>859.234403955983</v>
      </c>
      <c r="BM158" s="120">
        <f t="shared" si="82"/>
        <v>4678938.4844039558</v>
      </c>
      <c r="BN158" s="122">
        <f t="shared" si="83"/>
        <v>2686466.3190006851</v>
      </c>
      <c r="BZ158" s="109"/>
      <c r="CA158" s="112">
        <v>149</v>
      </c>
      <c r="CB158" s="105" t="s">
        <v>242</v>
      </c>
      <c r="CC158" s="107">
        <v>0</v>
      </c>
      <c r="CD158" s="107">
        <v>0</v>
      </c>
      <c r="CE158" s="107">
        <v>0</v>
      </c>
      <c r="CF158" s="107">
        <v>0</v>
      </c>
      <c r="CG158" s="123">
        <f t="shared" si="61"/>
        <v>0</v>
      </c>
      <c r="CH158" s="107">
        <v>0</v>
      </c>
      <c r="CI158" s="107">
        <v>0</v>
      </c>
      <c r="CJ158" s="107">
        <v>0</v>
      </c>
      <c r="CK158" s="123">
        <f t="shared" si="62"/>
        <v>0</v>
      </c>
      <c r="CL158" s="124">
        <f t="shared" si="63"/>
        <v>0</v>
      </c>
      <c r="CM158" s="109"/>
      <c r="CN158" s="124">
        <f t="shared" si="64"/>
        <v>0</v>
      </c>
      <c r="CO158" s="109"/>
      <c r="CP158" s="110">
        <f t="shared" si="65"/>
        <v>3273663</v>
      </c>
      <c r="CQ158" s="107">
        <f t="shared" si="66"/>
        <v>3273663</v>
      </c>
      <c r="CR158" s="107">
        <f t="shared" si="67"/>
        <v>0</v>
      </c>
      <c r="CS158" s="123">
        <v>859.234403955983</v>
      </c>
      <c r="CT158" s="124">
        <f t="shared" si="68"/>
        <v>859.234403955983</v>
      </c>
      <c r="CU158" s="109"/>
      <c r="CV158" s="125">
        <v>0</v>
      </c>
      <c r="CW158" s="107"/>
      <c r="CX158" s="107"/>
      <c r="CY158" s="107"/>
      <c r="CZ158" s="123"/>
    </row>
    <row r="159" spans="1:104" s="43" customFormat="1" ht="12.75" x14ac:dyDescent="0.2">
      <c r="A159" s="103">
        <v>150</v>
      </c>
      <c r="B159" s="104">
        <v>150</v>
      </c>
      <c r="C159" s="105" t="s">
        <v>243</v>
      </c>
      <c r="D159" s="106">
        <f t="shared" si="69"/>
        <v>0.06</v>
      </c>
      <c r="E159" s="107">
        <f t="shared" si="56"/>
        <v>1129</v>
      </c>
      <c r="F159" s="107">
        <f t="shared" si="70"/>
        <v>0</v>
      </c>
      <c r="G159" s="107">
        <f t="shared" si="57"/>
        <v>53</v>
      </c>
      <c r="H159" s="108">
        <f t="shared" si="71"/>
        <v>1182</v>
      </c>
      <c r="I159" s="109"/>
      <c r="J159" s="110">
        <f t="shared" si="72"/>
        <v>926.24824540361033</v>
      </c>
      <c r="K159" s="107">
        <f t="shared" si="58"/>
        <v>0.10932085160114606</v>
      </c>
      <c r="L159" s="107">
        <f t="shared" si="73"/>
        <v>53</v>
      </c>
      <c r="M159" s="108">
        <f t="shared" si="74"/>
        <v>979.24824540361033</v>
      </c>
      <c r="N159" s="109"/>
      <c r="O159" s="111">
        <f t="shared" si="59"/>
        <v>202.75175459638967</v>
      </c>
      <c r="P159" s="109"/>
      <c r="Q159" s="110">
        <f t="shared" si="75"/>
        <v>0</v>
      </c>
      <c r="R159" s="107">
        <f t="shared" si="76"/>
        <v>926.24824540361033</v>
      </c>
      <c r="S159" s="107">
        <f t="shared" si="77"/>
        <v>53</v>
      </c>
      <c r="T159" s="108">
        <f t="shared" si="78"/>
        <v>979.24824540361033</v>
      </c>
      <c r="U159" s="109"/>
      <c r="V159" s="111">
        <f t="shared" si="79"/>
        <v>8525.75</v>
      </c>
      <c r="AA159" s="112">
        <v>150</v>
      </c>
      <c r="AB159" s="113">
        <v>0.06</v>
      </c>
      <c r="AC159" s="113">
        <v>1.0459073191857763E-3</v>
      </c>
      <c r="AD159" s="113">
        <v>0</v>
      </c>
      <c r="AE159" s="114">
        <v>1129</v>
      </c>
      <c r="AF159" s="114">
        <v>0</v>
      </c>
      <c r="AG159" s="114">
        <v>0</v>
      </c>
      <c r="AH159" s="114">
        <v>1129</v>
      </c>
      <c r="AI159" s="114">
        <v>0</v>
      </c>
      <c r="AJ159" s="114">
        <v>53</v>
      </c>
      <c r="AK159" s="114">
        <v>1182</v>
      </c>
      <c r="AL159" s="114">
        <v>0</v>
      </c>
      <c r="AM159" s="114">
        <v>0</v>
      </c>
      <c r="AN159" s="114">
        <v>0</v>
      </c>
      <c r="AO159" s="114">
        <v>0</v>
      </c>
      <c r="AP159" s="115">
        <v>1182</v>
      </c>
      <c r="AR159" s="112">
        <v>150</v>
      </c>
      <c r="AS159" s="113">
        <v>0</v>
      </c>
      <c r="AT159" s="114">
        <v>0</v>
      </c>
      <c r="AU159" s="114">
        <v>0</v>
      </c>
      <c r="AV159" s="114">
        <v>0</v>
      </c>
      <c r="AW159" s="115">
        <v>0</v>
      </c>
      <c r="AY159" s="177"/>
      <c r="BA159" s="116">
        <v>150</v>
      </c>
      <c r="BB159" s="117">
        <v>150</v>
      </c>
      <c r="BC159" s="118" t="s">
        <v>243</v>
      </c>
      <c r="BD159" s="119">
        <f t="shared" si="60"/>
        <v>1129</v>
      </c>
      <c r="BE159" s="120">
        <v>0</v>
      </c>
      <c r="BF159" s="43">
        <f t="shared" si="80"/>
        <v>1129</v>
      </c>
      <c r="BG159" s="109">
        <v>0</v>
      </c>
      <c r="BH159" s="109">
        <v>0</v>
      </c>
      <c r="BI159" s="109">
        <v>0</v>
      </c>
      <c r="BJ159" s="109">
        <v>1937.5</v>
      </c>
      <c r="BK159" s="109">
        <v>5406.25</v>
      </c>
      <c r="BL159" s="109">
        <f t="shared" si="81"/>
        <v>0</v>
      </c>
      <c r="BM159" s="120">
        <f t="shared" si="82"/>
        <v>8472.75</v>
      </c>
      <c r="BN159" s="122">
        <f t="shared" si="83"/>
        <v>926.24824540361033</v>
      </c>
      <c r="BZ159" s="109"/>
      <c r="CA159" s="112">
        <v>150</v>
      </c>
      <c r="CB159" s="105" t="s">
        <v>243</v>
      </c>
      <c r="CC159" s="107">
        <v>0</v>
      </c>
      <c r="CD159" s="107">
        <v>0</v>
      </c>
      <c r="CE159" s="107">
        <v>0</v>
      </c>
      <c r="CF159" s="107">
        <v>0</v>
      </c>
      <c r="CG159" s="123">
        <f t="shared" si="61"/>
        <v>0</v>
      </c>
      <c r="CH159" s="107">
        <v>0</v>
      </c>
      <c r="CI159" s="107">
        <v>0</v>
      </c>
      <c r="CJ159" s="107">
        <v>0</v>
      </c>
      <c r="CK159" s="123">
        <f t="shared" si="62"/>
        <v>0</v>
      </c>
      <c r="CL159" s="124">
        <f t="shared" si="63"/>
        <v>0</v>
      </c>
      <c r="CM159" s="109"/>
      <c r="CN159" s="124">
        <f t="shared" si="64"/>
        <v>0</v>
      </c>
      <c r="CO159" s="109"/>
      <c r="CP159" s="110">
        <f t="shared" si="65"/>
        <v>1129</v>
      </c>
      <c r="CQ159" s="107">
        <f t="shared" si="66"/>
        <v>1129</v>
      </c>
      <c r="CR159" s="107">
        <f t="shared" si="67"/>
        <v>0</v>
      </c>
      <c r="CS159" s="123">
        <v>0</v>
      </c>
      <c r="CT159" s="124">
        <f t="shared" si="68"/>
        <v>0</v>
      </c>
      <c r="CU159" s="109"/>
      <c r="CV159" s="125">
        <v>0</v>
      </c>
      <c r="CW159" s="107"/>
      <c r="CX159" s="107"/>
      <c r="CY159" s="107"/>
      <c r="CZ159" s="123"/>
    </row>
    <row r="160" spans="1:104" s="43" customFormat="1" ht="12.75" x14ac:dyDescent="0.2">
      <c r="A160" s="103">
        <v>151</v>
      </c>
      <c r="B160" s="104">
        <v>151</v>
      </c>
      <c r="C160" s="105" t="s">
        <v>244</v>
      </c>
      <c r="D160" s="106">
        <f t="shared" si="69"/>
        <v>18</v>
      </c>
      <c r="E160" s="107">
        <f t="shared" si="56"/>
        <v>222817</v>
      </c>
      <c r="F160" s="107">
        <f t="shared" si="70"/>
        <v>0</v>
      </c>
      <c r="G160" s="107">
        <f t="shared" si="57"/>
        <v>16074</v>
      </c>
      <c r="H160" s="108">
        <f t="shared" si="71"/>
        <v>238891</v>
      </c>
      <c r="I160" s="109"/>
      <c r="J160" s="110">
        <f t="shared" si="72"/>
        <v>44677.41347077526</v>
      </c>
      <c r="K160" s="107">
        <f t="shared" si="58"/>
        <v>0.58866735598988162</v>
      </c>
      <c r="L160" s="107">
        <f t="shared" si="73"/>
        <v>16074</v>
      </c>
      <c r="M160" s="108">
        <f t="shared" si="74"/>
        <v>60751.41347077526</v>
      </c>
      <c r="N160" s="109"/>
      <c r="O160" s="111">
        <f t="shared" si="59"/>
        <v>178139.58652922473</v>
      </c>
      <c r="P160" s="109"/>
      <c r="Q160" s="110">
        <f t="shared" si="75"/>
        <v>0</v>
      </c>
      <c r="R160" s="107">
        <f t="shared" si="76"/>
        <v>44677.41347077526</v>
      </c>
      <c r="S160" s="107">
        <f t="shared" si="77"/>
        <v>16074</v>
      </c>
      <c r="T160" s="108">
        <f t="shared" si="78"/>
        <v>60751.41347077526</v>
      </c>
      <c r="U160" s="109"/>
      <c r="V160" s="111">
        <f t="shared" si="79"/>
        <v>91969.85699999849</v>
      </c>
      <c r="AA160" s="112">
        <v>151</v>
      </c>
      <c r="AB160" s="113">
        <v>18</v>
      </c>
      <c r="AC160" s="113">
        <v>0</v>
      </c>
      <c r="AD160" s="113">
        <v>0</v>
      </c>
      <c r="AE160" s="114">
        <v>222817</v>
      </c>
      <c r="AF160" s="114">
        <v>0</v>
      </c>
      <c r="AG160" s="114">
        <v>0</v>
      </c>
      <c r="AH160" s="114">
        <v>222817</v>
      </c>
      <c r="AI160" s="114">
        <v>0</v>
      </c>
      <c r="AJ160" s="114">
        <v>16074</v>
      </c>
      <c r="AK160" s="114">
        <v>238891</v>
      </c>
      <c r="AL160" s="114">
        <v>0</v>
      </c>
      <c r="AM160" s="114">
        <v>0</v>
      </c>
      <c r="AN160" s="114">
        <v>0</v>
      </c>
      <c r="AO160" s="114">
        <v>0</v>
      </c>
      <c r="AP160" s="115">
        <v>238891</v>
      </c>
      <c r="AR160" s="112">
        <v>151</v>
      </c>
      <c r="AS160" s="113">
        <v>0</v>
      </c>
      <c r="AT160" s="114">
        <v>0</v>
      </c>
      <c r="AU160" s="114">
        <v>0</v>
      </c>
      <c r="AV160" s="114">
        <v>0</v>
      </c>
      <c r="AW160" s="115">
        <v>0</v>
      </c>
      <c r="AY160" s="177"/>
      <c r="BA160" s="116">
        <v>151</v>
      </c>
      <c r="BB160" s="117">
        <v>151</v>
      </c>
      <c r="BC160" s="118" t="s">
        <v>244</v>
      </c>
      <c r="BD160" s="119">
        <f t="shared" si="60"/>
        <v>222817</v>
      </c>
      <c r="BE160" s="120">
        <v>168462</v>
      </c>
      <c r="BF160" s="43">
        <f t="shared" si="80"/>
        <v>54355</v>
      </c>
      <c r="BG160" s="109">
        <v>7181.25</v>
      </c>
      <c r="BH160" s="109">
        <v>0</v>
      </c>
      <c r="BI160" s="109">
        <v>7593</v>
      </c>
      <c r="BJ160" s="109">
        <v>0</v>
      </c>
      <c r="BK160" s="109">
        <v>6664.5</v>
      </c>
      <c r="BL160" s="109">
        <f t="shared" si="81"/>
        <v>102.10699999849021</v>
      </c>
      <c r="BM160" s="120">
        <f t="shared" si="82"/>
        <v>75895.85699999849</v>
      </c>
      <c r="BN160" s="122">
        <f t="shared" si="83"/>
        <v>44677.41347077526</v>
      </c>
      <c r="BZ160" s="109"/>
      <c r="CA160" s="112">
        <v>151</v>
      </c>
      <c r="CB160" s="105" t="s">
        <v>244</v>
      </c>
      <c r="CC160" s="107">
        <v>0</v>
      </c>
      <c r="CD160" s="107">
        <v>0</v>
      </c>
      <c r="CE160" s="107">
        <v>0</v>
      </c>
      <c r="CF160" s="107">
        <v>0</v>
      </c>
      <c r="CG160" s="123">
        <f t="shared" si="61"/>
        <v>0</v>
      </c>
      <c r="CH160" s="107">
        <v>0</v>
      </c>
      <c r="CI160" s="107">
        <v>0</v>
      </c>
      <c r="CJ160" s="107">
        <v>0</v>
      </c>
      <c r="CK160" s="123">
        <f t="shared" si="62"/>
        <v>0</v>
      </c>
      <c r="CL160" s="124">
        <f t="shared" si="63"/>
        <v>0</v>
      </c>
      <c r="CM160" s="109"/>
      <c r="CN160" s="124">
        <f t="shared" si="64"/>
        <v>0</v>
      </c>
      <c r="CO160" s="109"/>
      <c r="CP160" s="110">
        <f t="shared" si="65"/>
        <v>54355</v>
      </c>
      <c r="CQ160" s="107">
        <f t="shared" si="66"/>
        <v>54355</v>
      </c>
      <c r="CR160" s="107">
        <f t="shared" si="67"/>
        <v>0</v>
      </c>
      <c r="CS160" s="123">
        <v>102.10699999849021</v>
      </c>
      <c r="CT160" s="124">
        <f t="shared" si="68"/>
        <v>102.10699999849021</v>
      </c>
      <c r="CU160" s="109"/>
      <c r="CV160" s="125">
        <v>0</v>
      </c>
      <c r="CW160" s="107"/>
      <c r="CX160" s="107"/>
      <c r="CY160" s="107"/>
      <c r="CZ160" s="123"/>
    </row>
    <row r="161" spans="1:104" s="43" customFormat="1" ht="12.75" x14ac:dyDescent="0.2">
      <c r="A161" s="103">
        <v>152</v>
      </c>
      <c r="B161" s="104">
        <v>152</v>
      </c>
      <c r="C161" s="105" t="s">
        <v>245</v>
      </c>
      <c r="D161" s="106">
        <f t="shared" si="69"/>
        <v>0</v>
      </c>
      <c r="E161" s="107">
        <f t="shared" si="56"/>
        <v>0</v>
      </c>
      <c r="F161" s="107">
        <f t="shared" si="70"/>
        <v>0</v>
      </c>
      <c r="G161" s="107">
        <f t="shared" si="57"/>
        <v>0</v>
      </c>
      <c r="H161" s="108">
        <f t="shared" si="71"/>
        <v>0</v>
      </c>
      <c r="I161" s="109"/>
      <c r="J161" s="110">
        <f t="shared" si="72"/>
        <v>0</v>
      </c>
      <c r="K161" s="107">
        <f t="shared" si="58"/>
        <v>0</v>
      </c>
      <c r="L161" s="107">
        <f t="shared" si="73"/>
        <v>0</v>
      </c>
      <c r="M161" s="108">
        <f t="shared" si="74"/>
        <v>0</v>
      </c>
      <c r="N161" s="109"/>
      <c r="O161" s="111">
        <f t="shared" si="59"/>
        <v>0</v>
      </c>
      <c r="P161" s="109"/>
      <c r="Q161" s="110">
        <f t="shared" si="75"/>
        <v>0</v>
      </c>
      <c r="R161" s="107">
        <f t="shared" si="76"/>
        <v>0</v>
      </c>
      <c r="S161" s="107">
        <f t="shared" si="77"/>
        <v>0</v>
      </c>
      <c r="T161" s="108">
        <f t="shared" si="78"/>
        <v>0</v>
      </c>
      <c r="U161" s="109"/>
      <c r="V161" s="111">
        <f t="shared" si="79"/>
        <v>9002.25</v>
      </c>
      <c r="AA161" s="112">
        <v>152</v>
      </c>
      <c r="AB161" s="113"/>
      <c r="AC161" s="113"/>
      <c r="AD161" s="113"/>
      <c r="AE161" s="114"/>
      <c r="AF161" s="114"/>
      <c r="AG161" s="114"/>
      <c r="AH161" s="114"/>
      <c r="AI161" s="114"/>
      <c r="AJ161" s="114"/>
      <c r="AK161" s="114"/>
      <c r="AL161" s="114"/>
      <c r="AM161" s="114"/>
      <c r="AN161" s="114"/>
      <c r="AO161" s="114"/>
      <c r="AP161" s="115"/>
      <c r="AR161" s="112">
        <v>152</v>
      </c>
      <c r="AS161" s="113"/>
      <c r="AT161" s="114"/>
      <c r="AU161" s="114"/>
      <c r="AV161" s="114"/>
      <c r="AW161" s="115"/>
      <c r="AY161" s="177"/>
      <c r="BA161" s="116">
        <v>152</v>
      </c>
      <c r="BB161" s="117">
        <v>152</v>
      </c>
      <c r="BC161" s="118" t="s">
        <v>245</v>
      </c>
      <c r="BD161" s="119">
        <f t="shared" si="60"/>
        <v>0</v>
      </c>
      <c r="BE161" s="120">
        <v>0</v>
      </c>
      <c r="BF161" s="43">
        <f t="shared" si="80"/>
        <v>0</v>
      </c>
      <c r="BG161" s="109">
        <v>0</v>
      </c>
      <c r="BH161" s="109">
        <v>0</v>
      </c>
      <c r="BI161" s="109">
        <v>3331</v>
      </c>
      <c r="BJ161" s="109">
        <v>5671.25</v>
      </c>
      <c r="BK161" s="109">
        <v>0</v>
      </c>
      <c r="BL161" s="109">
        <f t="shared" si="81"/>
        <v>0</v>
      </c>
      <c r="BM161" s="120">
        <f t="shared" si="82"/>
        <v>9002.25</v>
      </c>
      <c r="BN161" s="122">
        <f t="shared" si="83"/>
        <v>0</v>
      </c>
      <c r="BZ161" s="109"/>
      <c r="CA161" s="112">
        <v>152</v>
      </c>
      <c r="CB161" s="105" t="s">
        <v>245</v>
      </c>
      <c r="CC161" s="107">
        <v>0</v>
      </c>
      <c r="CD161" s="107">
        <v>0</v>
      </c>
      <c r="CE161" s="107">
        <v>0</v>
      </c>
      <c r="CF161" s="107">
        <v>0</v>
      </c>
      <c r="CG161" s="123">
        <f t="shared" si="61"/>
        <v>0</v>
      </c>
      <c r="CH161" s="107">
        <v>0</v>
      </c>
      <c r="CI161" s="107">
        <v>0</v>
      </c>
      <c r="CJ161" s="107">
        <v>0</v>
      </c>
      <c r="CK161" s="123">
        <f t="shared" si="62"/>
        <v>0</v>
      </c>
      <c r="CL161" s="124">
        <f t="shared" si="63"/>
        <v>0</v>
      </c>
      <c r="CM161" s="109"/>
      <c r="CN161" s="124">
        <f t="shared" si="64"/>
        <v>0</v>
      </c>
      <c r="CO161" s="109"/>
      <c r="CP161" s="110">
        <f t="shared" si="65"/>
        <v>0</v>
      </c>
      <c r="CQ161" s="107">
        <f t="shared" si="66"/>
        <v>0</v>
      </c>
      <c r="CR161" s="107">
        <f t="shared" si="67"/>
        <v>0</v>
      </c>
      <c r="CS161" s="123">
        <v>0</v>
      </c>
      <c r="CT161" s="124">
        <f t="shared" si="68"/>
        <v>0</v>
      </c>
      <c r="CU161" s="109"/>
      <c r="CV161" s="125">
        <v>0</v>
      </c>
      <c r="CW161" s="107"/>
      <c r="CX161" s="107"/>
      <c r="CY161" s="107"/>
      <c r="CZ161" s="123"/>
    </row>
    <row r="162" spans="1:104" s="43" customFormat="1" ht="12.75" x14ac:dyDescent="0.2">
      <c r="A162" s="103">
        <v>153</v>
      </c>
      <c r="B162" s="104">
        <v>153</v>
      </c>
      <c r="C162" s="105" t="s">
        <v>246</v>
      </c>
      <c r="D162" s="106">
        <f t="shared" si="69"/>
        <v>94.059999999999988</v>
      </c>
      <c r="E162" s="107">
        <f t="shared" si="56"/>
        <v>971283</v>
      </c>
      <c r="F162" s="107">
        <f t="shared" si="70"/>
        <v>0</v>
      </c>
      <c r="G162" s="107">
        <f t="shared" si="57"/>
        <v>82203</v>
      </c>
      <c r="H162" s="108">
        <f t="shared" si="71"/>
        <v>1053486</v>
      </c>
      <c r="I162" s="109"/>
      <c r="J162" s="110">
        <f t="shared" si="72"/>
        <v>7046.3318031975532</v>
      </c>
      <c r="K162" s="107">
        <f t="shared" si="58"/>
        <v>7.7818106912389176E-2</v>
      </c>
      <c r="L162" s="107">
        <f t="shared" si="73"/>
        <v>82203</v>
      </c>
      <c r="M162" s="108">
        <f t="shared" si="74"/>
        <v>89249.33180319755</v>
      </c>
      <c r="N162" s="109"/>
      <c r="O162" s="111">
        <f t="shared" si="59"/>
        <v>964236.66819680249</v>
      </c>
      <c r="P162" s="109"/>
      <c r="Q162" s="110">
        <f t="shared" si="75"/>
        <v>22146</v>
      </c>
      <c r="R162" s="107">
        <f t="shared" si="76"/>
        <v>7046.3318031975532</v>
      </c>
      <c r="S162" s="107">
        <f t="shared" si="77"/>
        <v>83989</v>
      </c>
      <c r="T162" s="108">
        <f t="shared" si="78"/>
        <v>111395.33180319755</v>
      </c>
      <c r="U162" s="109"/>
      <c r="V162" s="111">
        <f t="shared" si="79"/>
        <v>194897.74350940716</v>
      </c>
      <c r="AA162" s="112">
        <v>153</v>
      </c>
      <c r="AB162" s="113">
        <v>94.059999999999988</v>
      </c>
      <c r="AC162" s="113">
        <v>1.4118817385757874E-2</v>
      </c>
      <c r="AD162" s="113">
        <v>0</v>
      </c>
      <c r="AE162" s="114">
        <v>971283</v>
      </c>
      <c r="AF162" s="114">
        <v>0</v>
      </c>
      <c r="AG162" s="114">
        <v>0</v>
      </c>
      <c r="AH162" s="114">
        <v>971283</v>
      </c>
      <c r="AI162" s="114">
        <v>0</v>
      </c>
      <c r="AJ162" s="114">
        <v>82203</v>
      </c>
      <c r="AK162" s="114">
        <v>1053486</v>
      </c>
      <c r="AL162" s="114">
        <v>20360</v>
      </c>
      <c r="AM162" s="114">
        <v>0</v>
      </c>
      <c r="AN162" s="114">
        <v>1786</v>
      </c>
      <c r="AO162" s="114">
        <v>22146</v>
      </c>
      <c r="AP162" s="115">
        <v>1075632</v>
      </c>
      <c r="AR162" s="112">
        <v>153</v>
      </c>
      <c r="AS162" s="113">
        <v>0</v>
      </c>
      <c r="AT162" s="114">
        <v>0</v>
      </c>
      <c r="AU162" s="114">
        <v>0</v>
      </c>
      <c r="AV162" s="114">
        <v>0</v>
      </c>
      <c r="AW162" s="115">
        <v>0</v>
      </c>
      <c r="AY162" s="177"/>
      <c r="BA162" s="116">
        <v>153</v>
      </c>
      <c r="BB162" s="117">
        <v>153</v>
      </c>
      <c r="BC162" s="118" t="s">
        <v>246</v>
      </c>
      <c r="BD162" s="119">
        <f t="shared" si="60"/>
        <v>971283</v>
      </c>
      <c r="BE162" s="120">
        <v>963057</v>
      </c>
      <c r="BF162" s="43">
        <f t="shared" si="80"/>
        <v>8226</v>
      </c>
      <c r="BG162" s="109">
        <v>25745.25</v>
      </c>
      <c r="BH162" s="109">
        <v>15296</v>
      </c>
      <c r="BI162" s="109">
        <v>0</v>
      </c>
      <c r="BJ162" s="109">
        <v>14016.5</v>
      </c>
      <c r="BK162" s="109">
        <v>26902.25</v>
      </c>
      <c r="BL162" s="109">
        <f t="shared" si="81"/>
        <v>362.74350940716977</v>
      </c>
      <c r="BM162" s="120">
        <f t="shared" si="82"/>
        <v>90548.74350940717</v>
      </c>
      <c r="BN162" s="122">
        <f t="shared" si="83"/>
        <v>7046.3318031975532</v>
      </c>
      <c r="BZ162" s="109"/>
      <c r="CA162" s="112">
        <v>153</v>
      </c>
      <c r="CB162" s="105" t="s">
        <v>246</v>
      </c>
      <c r="CC162" s="107">
        <v>0</v>
      </c>
      <c r="CD162" s="107">
        <v>0</v>
      </c>
      <c r="CE162" s="107">
        <v>0</v>
      </c>
      <c r="CF162" s="107">
        <v>0</v>
      </c>
      <c r="CG162" s="123">
        <f t="shared" si="61"/>
        <v>0</v>
      </c>
      <c r="CH162" s="107">
        <v>0</v>
      </c>
      <c r="CI162" s="107">
        <v>0</v>
      </c>
      <c r="CJ162" s="107">
        <v>0</v>
      </c>
      <c r="CK162" s="123">
        <f t="shared" si="62"/>
        <v>0</v>
      </c>
      <c r="CL162" s="124">
        <f t="shared" si="63"/>
        <v>0</v>
      </c>
      <c r="CM162" s="109"/>
      <c r="CN162" s="124">
        <f t="shared" si="64"/>
        <v>0</v>
      </c>
      <c r="CO162" s="109"/>
      <c r="CP162" s="110">
        <f t="shared" si="65"/>
        <v>8226</v>
      </c>
      <c r="CQ162" s="107">
        <f t="shared" si="66"/>
        <v>8226</v>
      </c>
      <c r="CR162" s="107">
        <f t="shared" si="67"/>
        <v>0</v>
      </c>
      <c r="CS162" s="123">
        <v>362.74350940716977</v>
      </c>
      <c r="CT162" s="124">
        <f t="shared" si="68"/>
        <v>362.74350940716977</v>
      </c>
      <c r="CU162" s="109"/>
      <c r="CV162" s="125">
        <v>0</v>
      </c>
      <c r="CW162" s="107"/>
      <c r="CX162" s="107"/>
      <c r="CY162" s="107"/>
      <c r="CZ162" s="123"/>
    </row>
    <row r="163" spans="1:104" s="43" customFormat="1" ht="12.75" x14ac:dyDescent="0.2">
      <c r="A163" s="103">
        <v>154</v>
      </c>
      <c r="B163" s="104">
        <v>154</v>
      </c>
      <c r="C163" s="105" t="s">
        <v>247</v>
      </c>
      <c r="D163" s="106">
        <f t="shared" si="69"/>
        <v>5.5600000000000005</v>
      </c>
      <c r="E163" s="107">
        <f t="shared" si="56"/>
        <v>109343</v>
      </c>
      <c r="F163" s="107">
        <f t="shared" si="70"/>
        <v>0</v>
      </c>
      <c r="G163" s="107">
        <f t="shared" si="57"/>
        <v>4965</v>
      </c>
      <c r="H163" s="108">
        <f t="shared" si="71"/>
        <v>114308</v>
      </c>
      <c r="I163" s="109"/>
      <c r="J163" s="110">
        <f t="shared" si="72"/>
        <v>35090.058121779941</v>
      </c>
      <c r="K163" s="107">
        <f t="shared" si="58"/>
        <v>0.57769380606439513</v>
      </c>
      <c r="L163" s="107">
        <f t="shared" si="73"/>
        <v>4965</v>
      </c>
      <c r="M163" s="108">
        <f t="shared" si="74"/>
        <v>40055.058121779941</v>
      </c>
      <c r="N163" s="109"/>
      <c r="O163" s="111">
        <f t="shared" si="59"/>
        <v>74252.941878220066</v>
      </c>
      <c r="P163" s="109"/>
      <c r="Q163" s="110">
        <f t="shared" si="75"/>
        <v>0</v>
      </c>
      <c r="R163" s="107">
        <f t="shared" si="76"/>
        <v>35090.058121779941</v>
      </c>
      <c r="S163" s="107">
        <f t="shared" si="77"/>
        <v>4965</v>
      </c>
      <c r="T163" s="108">
        <f t="shared" si="78"/>
        <v>40055.058121779941</v>
      </c>
      <c r="U163" s="109"/>
      <c r="V163" s="111">
        <f t="shared" si="79"/>
        <v>65706.620826497965</v>
      </c>
      <c r="AA163" s="112">
        <v>154</v>
      </c>
      <c r="AB163" s="113">
        <v>5.5600000000000005</v>
      </c>
      <c r="AC163" s="113">
        <v>0</v>
      </c>
      <c r="AD163" s="113">
        <v>0</v>
      </c>
      <c r="AE163" s="114">
        <v>109343</v>
      </c>
      <c r="AF163" s="114">
        <v>0</v>
      </c>
      <c r="AG163" s="114">
        <v>0</v>
      </c>
      <c r="AH163" s="114">
        <v>109343</v>
      </c>
      <c r="AI163" s="114">
        <v>0</v>
      </c>
      <c r="AJ163" s="114">
        <v>4965</v>
      </c>
      <c r="AK163" s="114">
        <v>114308</v>
      </c>
      <c r="AL163" s="114">
        <v>0</v>
      </c>
      <c r="AM163" s="114">
        <v>0</v>
      </c>
      <c r="AN163" s="114">
        <v>0</v>
      </c>
      <c r="AO163" s="114">
        <v>0</v>
      </c>
      <c r="AP163" s="115">
        <v>114308</v>
      </c>
      <c r="AR163" s="112">
        <v>154</v>
      </c>
      <c r="AS163" s="113">
        <v>0</v>
      </c>
      <c r="AT163" s="114">
        <v>0</v>
      </c>
      <c r="AU163" s="114">
        <v>0</v>
      </c>
      <c r="AV163" s="114">
        <v>0</v>
      </c>
      <c r="AW163" s="115">
        <v>0</v>
      </c>
      <c r="AY163" s="177"/>
      <c r="BA163" s="116">
        <v>154</v>
      </c>
      <c r="BB163" s="117">
        <v>154</v>
      </c>
      <c r="BC163" s="118" t="s">
        <v>247</v>
      </c>
      <c r="BD163" s="119">
        <f t="shared" si="60"/>
        <v>109343</v>
      </c>
      <c r="BE163" s="120">
        <v>66568</v>
      </c>
      <c r="BF163" s="43">
        <f t="shared" si="80"/>
        <v>42775</v>
      </c>
      <c r="BG163" s="109">
        <v>0</v>
      </c>
      <c r="BH163" s="109">
        <v>17890</v>
      </c>
      <c r="BI163" s="109">
        <v>80.5</v>
      </c>
      <c r="BJ163" s="109">
        <v>0</v>
      </c>
      <c r="BK163" s="109">
        <v>0</v>
      </c>
      <c r="BL163" s="109">
        <f t="shared" si="81"/>
        <v>-3.8791735020338365</v>
      </c>
      <c r="BM163" s="120">
        <f t="shared" si="82"/>
        <v>60741.620826497965</v>
      </c>
      <c r="BN163" s="122">
        <f t="shared" si="83"/>
        <v>35090.058121779941</v>
      </c>
      <c r="BZ163" s="109"/>
      <c r="CA163" s="112">
        <v>154</v>
      </c>
      <c r="CB163" s="105" t="s">
        <v>247</v>
      </c>
      <c r="CC163" s="107">
        <v>0</v>
      </c>
      <c r="CD163" s="107">
        <v>0</v>
      </c>
      <c r="CE163" s="107">
        <v>0</v>
      </c>
      <c r="CF163" s="107">
        <v>0</v>
      </c>
      <c r="CG163" s="123">
        <f t="shared" si="61"/>
        <v>0</v>
      </c>
      <c r="CH163" s="107">
        <v>0</v>
      </c>
      <c r="CI163" s="107">
        <v>0</v>
      </c>
      <c r="CJ163" s="107">
        <v>0</v>
      </c>
      <c r="CK163" s="123">
        <f t="shared" si="62"/>
        <v>0</v>
      </c>
      <c r="CL163" s="124">
        <f t="shared" si="63"/>
        <v>0</v>
      </c>
      <c r="CM163" s="109"/>
      <c r="CN163" s="124">
        <f t="shared" si="64"/>
        <v>0</v>
      </c>
      <c r="CO163" s="109"/>
      <c r="CP163" s="110">
        <f t="shared" si="65"/>
        <v>42775</v>
      </c>
      <c r="CQ163" s="107">
        <f t="shared" si="66"/>
        <v>42775</v>
      </c>
      <c r="CR163" s="107">
        <f t="shared" si="67"/>
        <v>0</v>
      </c>
      <c r="CS163" s="123">
        <v>-3.8791735020338365</v>
      </c>
      <c r="CT163" s="124">
        <f t="shared" si="68"/>
        <v>-3.8791735020338365</v>
      </c>
      <c r="CU163" s="109"/>
      <c r="CV163" s="125">
        <v>0</v>
      </c>
      <c r="CW163" s="107"/>
      <c r="CX163" s="107"/>
      <c r="CY163" s="107"/>
      <c r="CZ163" s="123"/>
    </row>
    <row r="164" spans="1:104" s="43" customFormat="1" ht="12.75" x14ac:dyDescent="0.2">
      <c r="A164" s="103">
        <v>155</v>
      </c>
      <c r="B164" s="104">
        <v>155</v>
      </c>
      <c r="C164" s="105" t="s">
        <v>248</v>
      </c>
      <c r="D164" s="106">
        <f t="shared" si="69"/>
        <v>2</v>
      </c>
      <c r="E164" s="107">
        <f t="shared" si="56"/>
        <v>36066</v>
      </c>
      <c r="F164" s="107">
        <f t="shared" si="70"/>
        <v>0</v>
      </c>
      <c r="G164" s="107">
        <f t="shared" si="57"/>
        <v>1786</v>
      </c>
      <c r="H164" s="108">
        <f t="shared" si="71"/>
        <v>37852</v>
      </c>
      <c r="I164" s="109"/>
      <c r="J164" s="110">
        <f t="shared" si="72"/>
        <v>4746.3847126392338</v>
      </c>
      <c r="K164" s="107">
        <f t="shared" si="58"/>
        <v>0.59734150123745466</v>
      </c>
      <c r="L164" s="107">
        <f t="shared" si="73"/>
        <v>1786</v>
      </c>
      <c r="M164" s="108">
        <f t="shared" si="74"/>
        <v>6532.3847126392338</v>
      </c>
      <c r="N164" s="109"/>
      <c r="O164" s="111">
        <f t="shared" si="59"/>
        <v>31319.615287360764</v>
      </c>
      <c r="P164" s="109"/>
      <c r="Q164" s="110">
        <f t="shared" si="75"/>
        <v>0</v>
      </c>
      <c r="R164" s="107">
        <f t="shared" si="76"/>
        <v>4746.3847126392338</v>
      </c>
      <c r="S164" s="107">
        <f t="shared" si="77"/>
        <v>1786</v>
      </c>
      <c r="T164" s="108">
        <f t="shared" si="78"/>
        <v>6532.3847126392338</v>
      </c>
      <c r="U164" s="109"/>
      <c r="V164" s="111">
        <f t="shared" si="79"/>
        <v>9731.8478990771728</v>
      </c>
      <c r="AA164" s="112">
        <v>155</v>
      </c>
      <c r="AB164" s="113">
        <v>2</v>
      </c>
      <c r="AC164" s="113">
        <v>0</v>
      </c>
      <c r="AD164" s="113">
        <v>0</v>
      </c>
      <c r="AE164" s="114">
        <v>36066</v>
      </c>
      <c r="AF164" s="114">
        <v>0</v>
      </c>
      <c r="AG164" s="114">
        <v>0</v>
      </c>
      <c r="AH164" s="114">
        <v>36066</v>
      </c>
      <c r="AI164" s="114">
        <v>0</v>
      </c>
      <c r="AJ164" s="114">
        <v>1786</v>
      </c>
      <c r="AK164" s="114">
        <v>37852</v>
      </c>
      <c r="AL164" s="114">
        <v>0</v>
      </c>
      <c r="AM164" s="114">
        <v>0</v>
      </c>
      <c r="AN164" s="114">
        <v>0</v>
      </c>
      <c r="AO164" s="114">
        <v>0</v>
      </c>
      <c r="AP164" s="115">
        <v>37852</v>
      </c>
      <c r="AR164" s="112">
        <v>155</v>
      </c>
      <c r="AS164" s="113">
        <v>0</v>
      </c>
      <c r="AT164" s="114">
        <v>0</v>
      </c>
      <c r="AU164" s="114">
        <v>0</v>
      </c>
      <c r="AV164" s="114">
        <v>0</v>
      </c>
      <c r="AW164" s="115">
        <v>0</v>
      </c>
      <c r="AY164" s="177"/>
      <c r="BA164" s="116">
        <v>155</v>
      </c>
      <c r="BB164" s="117">
        <v>155</v>
      </c>
      <c r="BC164" s="118" t="s">
        <v>248</v>
      </c>
      <c r="BD164" s="119">
        <f t="shared" si="60"/>
        <v>36066</v>
      </c>
      <c r="BE164" s="120">
        <v>30300</v>
      </c>
      <c r="BF164" s="43">
        <f t="shared" si="80"/>
        <v>5766</v>
      </c>
      <c r="BG164" s="109">
        <v>1360.75</v>
      </c>
      <c r="BH164" s="109">
        <v>0</v>
      </c>
      <c r="BI164" s="109">
        <v>663.75</v>
      </c>
      <c r="BJ164" s="109">
        <v>136</v>
      </c>
      <c r="BK164" s="109">
        <v>0</v>
      </c>
      <c r="BL164" s="109">
        <f t="shared" si="81"/>
        <v>19.347899077173224</v>
      </c>
      <c r="BM164" s="120">
        <f t="shared" si="82"/>
        <v>7945.8478990771728</v>
      </c>
      <c r="BN164" s="122">
        <f t="shared" si="83"/>
        <v>4746.3847126392338</v>
      </c>
      <c r="BZ164" s="109"/>
      <c r="CA164" s="112">
        <v>155</v>
      </c>
      <c r="CB164" s="105" t="s">
        <v>248</v>
      </c>
      <c r="CC164" s="107">
        <v>0</v>
      </c>
      <c r="CD164" s="107">
        <v>0</v>
      </c>
      <c r="CE164" s="107">
        <v>0</v>
      </c>
      <c r="CF164" s="107">
        <v>0</v>
      </c>
      <c r="CG164" s="123">
        <f t="shared" si="61"/>
        <v>0</v>
      </c>
      <c r="CH164" s="107">
        <v>0</v>
      </c>
      <c r="CI164" s="107">
        <v>0</v>
      </c>
      <c r="CJ164" s="107">
        <v>0</v>
      </c>
      <c r="CK164" s="123">
        <f t="shared" si="62"/>
        <v>0</v>
      </c>
      <c r="CL164" s="124">
        <f t="shared" si="63"/>
        <v>0</v>
      </c>
      <c r="CM164" s="109"/>
      <c r="CN164" s="124">
        <f t="shared" si="64"/>
        <v>0</v>
      </c>
      <c r="CO164" s="109"/>
      <c r="CP164" s="110">
        <f t="shared" si="65"/>
        <v>5766</v>
      </c>
      <c r="CQ164" s="107">
        <f t="shared" si="66"/>
        <v>5766</v>
      </c>
      <c r="CR164" s="107">
        <f t="shared" si="67"/>
        <v>0</v>
      </c>
      <c r="CS164" s="123">
        <v>19.347899077173224</v>
      </c>
      <c r="CT164" s="124">
        <f t="shared" si="68"/>
        <v>19.347899077173224</v>
      </c>
      <c r="CU164" s="109"/>
      <c r="CV164" s="125">
        <v>0</v>
      </c>
      <c r="CW164" s="107"/>
      <c r="CX164" s="107"/>
      <c r="CY164" s="107"/>
      <c r="CZ164" s="123"/>
    </row>
    <row r="165" spans="1:104" s="43" customFormat="1" ht="12.75" x14ac:dyDescent="0.2">
      <c r="A165" s="103">
        <v>156</v>
      </c>
      <c r="B165" s="104">
        <v>156</v>
      </c>
      <c r="C165" s="105" t="s">
        <v>249</v>
      </c>
      <c r="D165" s="106">
        <f t="shared" si="69"/>
        <v>0</v>
      </c>
      <c r="E165" s="107">
        <f t="shared" si="56"/>
        <v>0</v>
      </c>
      <c r="F165" s="107">
        <f t="shared" si="70"/>
        <v>0</v>
      </c>
      <c r="G165" s="107">
        <f t="shared" si="57"/>
        <v>0</v>
      </c>
      <c r="H165" s="108">
        <f t="shared" si="71"/>
        <v>0</v>
      </c>
      <c r="I165" s="109"/>
      <c r="J165" s="110">
        <f t="shared" si="72"/>
        <v>0</v>
      </c>
      <c r="K165" s="107" t="str">
        <f t="shared" si="58"/>
        <v/>
      </c>
      <c r="L165" s="107">
        <f t="shared" si="73"/>
        <v>0</v>
      </c>
      <c r="M165" s="108">
        <f t="shared" si="74"/>
        <v>0</v>
      </c>
      <c r="N165" s="109"/>
      <c r="O165" s="111">
        <f t="shared" si="59"/>
        <v>0</v>
      </c>
      <c r="P165" s="109"/>
      <c r="Q165" s="110">
        <f t="shared" si="75"/>
        <v>0</v>
      </c>
      <c r="R165" s="107">
        <f t="shared" si="76"/>
        <v>0</v>
      </c>
      <c r="S165" s="107">
        <f t="shared" si="77"/>
        <v>0</v>
      </c>
      <c r="T165" s="108">
        <f t="shared" si="78"/>
        <v>0</v>
      </c>
      <c r="U165" s="109"/>
      <c r="V165" s="111">
        <f t="shared" si="79"/>
        <v>0</v>
      </c>
      <c r="AA165" s="112">
        <v>156</v>
      </c>
      <c r="AB165" s="113"/>
      <c r="AC165" s="113"/>
      <c r="AD165" s="113"/>
      <c r="AE165" s="114"/>
      <c r="AF165" s="114"/>
      <c r="AG165" s="114"/>
      <c r="AH165" s="114"/>
      <c r="AI165" s="114"/>
      <c r="AJ165" s="114"/>
      <c r="AK165" s="114"/>
      <c r="AL165" s="114"/>
      <c r="AM165" s="114"/>
      <c r="AN165" s="114"/>
      <c r="AO165" s="114"/>
      <c r="AP165" s="115"/>
      <c r="AR165" s="112">
        <v>156</v>
      </c>
      <c r="AS165" s="113"/>
      <c r="AT165" s="114"/>
      <c r="AU165" s="114"/>
      <c r="AV165" s="114"/>
      <c r="AW165" s="115"/>
      <c r="AY165" s="177"/>
      <c r="BA165" s="116">
        <v>156</v>
      </c>
      <c r="BB165" s="117">
        <v>156</v>
      </c>
      <c r="BC165" s="118" t="s">
        <v>249</v>
      </c>
      <c r="BD165" s="119">
        <f t="shared" si="60"/>
        <v>0</v>
      </c>
      <c r="BE165" s="120">
        <v>0</v>
      </c>
      <c r="BF165" s="43">
        <f t="shared" si="80"/>
        <v>0</v>
      </c>
      <c r="BG165" s="109">
        <v>0</v>
      </c>
      <c r="BH165" s="109">
        <v>0</v>
      </c>
      <c r="BI165" s="109">
        <v>0</v>
      </c>
      <c r="BJ165" s="109">
        <v>0</v>
      </c>
      <c r="BK165" s="109">
        <v>0</v>
      </c>
      <c r="BL165" s="109">
        <f t="shared" si="81"/>
        <v>0</v>
      </c>
      <c r="BM165" s="120">
        <f t="shared" si="82"/>
        <v>0</v>
      </c>
      <c r="BN165" s="122">
        <f t="shared" si="83"/>
        <v>0</v>
      </c>
      <c r="BZ165" s="109"/>
      <c r="CA165" s="112">
        <v>156</v>
      </c>
      <c r="CB165" s="105" t="s">
        <v>249</v>
      </c>
      <c r="CC165" s="107">
        <v>0</v>
      </c>
      <c r="CD165" s="107">
        <v>0</v>
      </c>
      <c r="CE165" s="107">
        <v>0</v>
      </c>
      <c r="CF165" s="107">
        <v>0</v>
      </c>
      <c r="CG165" s="123">
        <f t="shared" si="61"/>
        <v>0</v>
      </c>
      <c r="CH165" s="107">
        <v>0</v>
      </c>
      <c r="CI165" s="107">
        <v>0</v>
      </c>
      <c r="CJ165" s="107">
        <v>0</v>
      </c>
      <c r="CK165" s="123">
        <f t="shared" si="62"/>
        <v>0</v>
      </c>
      <c r="CL165" s="124">
        <f t="shared" si="63"/>
        <v>0</v>
      </c>
      <c r="CM165" s="109"/>
      <c r="CN165" s="124">
        <f t="shared" si="64"/>
        <v>0</v>
      </c>
      <c r="CO165" s="109"/>
      <c r="CP165" s="110">
        <f t="shared" si="65"/>
        <v>0</v>
      </c>
      <c r="CQ165" s="107">
        <f t="shared" si="66"/>
        <v>0</v>
      </c>
      <c r="CR165" s="107">
        <f t="shared" si="67"/>
        <v>0</v>
      </c>
      <c r="CS165" s="123">
        <v>0</v>
      </c>
      <c r="CT165" s="124">
        <f t="shared" si="68"/>
        <v>0</v>
      </c>
      <c r="CU165" s="109"/>
      <c r="CV165" s="125">
        <v>0</v>
      </c>
      <c r="CW165" s="107"/>
      <c r="CX165" s="107"/>
      <c r="CY165" s="107"/>
      <c r="CZ165" s="123"/>
    </row>
    <row r="166" spans="1:104" s="43" customFormat="1" ht="12.75" x14ac:dyDescent="0.2">
      <c r="A166" s="103">
        <v>157</v>
      </c>
      <c r="B166" s="104">
        <v>157</v>
      </c>
      <c r="C166" s="105" t="s">
        <v>250</v>
      </c>
      <c r="D166" s="106">
        <f t="shared" si="69"/>
        <v>0</v>
      </c>
      <c r="E166" s="107">
        <f t="shared" si="56"/>
        <v>0</v>
      </c>
      <c r="F166" s="107">
        <f t="shared" si="70"/>
        <v>0</v>
      </c>
      <c r="G166" s="107">
        <f t="shared" si="57"/>
        <v>0</v>
      </c>
      <c r="H166" s="108">
        <f t="shared" si="71"/>
        <v>0</v>
      </c>
      <c r="I166" s="109"/>
      <c r="J166" s="110">
        <f t="shared" si="72"/>
        <v>0</v>
      </c>
      <c r="K166" s="107" t="str">
        <f t="shared" si="58"/>
        <v/>
      </c>
      <c r="L166" s="107">
        <f t="shared" si="73"/>
        <v>0</v>
      </c>
      <c r="M166" s="108">
        <f t="shared" si="74"/>
        <v>0</v>
      </c>
      <c r="N166" s="109"/>
      <c r="O166" s="111">
        <f t="shared" si="59"/>
        <v>0</v>
      </c>
      <c r="P166" s="109"/>
      <c r="Q166" s="110">
        <f t="shared" si="75"/>
        <v>0</v>
      </c>
      <c r="R166" s="107">
        <f t="shared" si="76"/>
        <v>0</v>
      </c>
      <c r="S166" s="107">
        <f t="shared" si="77"/>
        <v>0</v>
      </c>
      <c r="T166" s="108">
        <f t="shared" si="78"/>
        <v>0</v>
      </c>
      <c r="U166" s="109"/>
      <c r="V166" s="111">
        <f t="shared" si="79"/>
        <v>0</v>
      </c>
      <c r="AA166" s="112">
        <v>157</v>
      </c>
      <c r="AB166" s="113"/>
      <c r="AC166" s="113"/>
      <c r="AD166" s="113"/>
      <c r="AE166" s="114"/>
      <c r="AF166" s="114"/>
      <c r="AG166" s="114"/>
      <c r="AH166" s="114"/>
      <c r="AI166" s="114"/>
      <c r="AJ166" s="114"/>
      <c r="AK166" s="114"/>
      <c r="AL166" s="114"/>
      <c r="AM166" s="114"/>
      <c r="AN166" s="114"/>
      <c r="AO166" s="114"/>
      <c r="AP166" s="115"/>
      <c r="AR166" s="112">
        <v>157</v>
      </c>
      <c r="AS166" s="113"/>
      <c r="AT166" s="114"/>
      <c r="AU166" s="114"/>
      <c r="AV166" s="114"/>
      <c r="AW166" s="115"/>
      <c r="AY166" s="177"/>
      <c r="BA166" s="116">
        <v>157</v>
      </c>
      <c r="BB166" s="117">
        <v>157</v>
      </c>
      <c r="BC166" s="118" t="s">
        <v>250</v>
      </c>
      <c r="BD166" s="119">
        <f t="shared" si="60"/>
        <v>0</v>
      </c>
      <c r="BE166" s="120">
        <v>0</v>
      </c>
      <c r="BF166" s="43">
        <f t="shared" si="80"/>
        <v>0</v>
      </c>
      <c r="BG166" s="109">
        <v>0</v>
      </c>
      <c r="BH166" s="109">
        <v>0</v>
      </c>
      <c r="BI166" s="109">
        <v>0</v>
      </c>
      <c r="BJ166" s="109">
        <v>0</v>
      </c>
      <c r="BK166" s="109">
        <v>0</v>
      </c>
      <c r="BL166" s="109">
        <f t="shared" si="81"/>
        <v>0</v>
      </c>
      <c r="BM166" s="120">
        <f t="shared" si="82"/>
        <v>0</v>
      </c>
      <c r="BN166" s="122">
        <f t="shared" si="83"/>
        <v>0</v>
      </c>
      <c r="BZ166" s="109"/>
      <c r="CA166" s="112">
        <v>157</v>
      </c>
      <c r="CB166" s="105" t="s">
        <v>250</v>
      </c>
      <c r="CC166" s="107">
        <v>0</v>
      </c>
      <c r="CD166" s="107">
        <v>0</v>
      </c>
      <c r="CE166" s="107">
        <v>0</v>
      </c>
      <c r="CF166" s="107">
        <v>0</v>
      </c>
      <c r="CG166" s="123">
        <f t="shared" si="61"/>
        <v>0</v>
      </c>
      <c r="CH166" s="107">
        <v>0</v>
      </c>
      <c r="CI166" s="107">
        <v>0</v>
      </c>
      <c r="CJ166" s="107">
        <v>0</v>
      </c>
      <c r="CK166" s="123">
        <f t="shared" si="62"/>
        <v>0</v>
      </c>
      <c r="CL166" s="124">
        <f t="shared" si="63"/>
        <v>0</v>
      </c>
      <c r="CM166" s="109"/>
      <c r="CN166" s="124">
        <f t="shared" si="64"/>
        <v>0</v>
      </c>
      <c r="CO166" s="109"/>
      <c r="CP166" s="110">
        <f t="shared" si="65"/>
        <v>0</v>
      </c>
      <c r="CQ166" s="107">
        <f t="shared" si="66"/>
        <v>0</v>
      </c>
      <c r="CR166" s="107">
        <f t="shared" si="67"/>
        <v>0</v>
      </c>
      <c r="CS166" s="123">
        <v>0</v>
      </c>
      <c r="CT166" s="124">
        <f t="shared" si="68"/>
        <v>0</v>
      </c>
      <c r="CU166" s="109"/>
      <c r="CV166" s="125">
        <v>0</v>
      </c>
      <c r="CW166" s="107"/>
      <c r="CX166" s="107"/>
      <c r="CY166" s="107"/>
      <c r="CZ166" s="123"/>
    </row>
    <row r="167" spans="1:104" s="43" customFormat="1" ht="12.75" x14ac:dyDescent="0.2">
      <c r="A167" s="103">
        <v>158</v>
      </c>
      <c r="B167" s="104">
        <v>158</v>
      </c>
      <c r="C167" s="105" t="s">
        <v>251</v>
      </c>
      <c r="D167" s="106">
        <f t="shared" si="69"/>
        <v>58.780000000000008</v>
      </c>
      <c r="E167" s="107">
        <f t="shared" si="56"/>
        <v>854801</v>
      </c>
      <c r="F167" s="107">
        <f t="shared" si="70"/>
        <v>0</v>
      </c>
      <c r="G167" s="107">
        <f t="shared" si="57"/>
        <v>51585</v>
      </c>
      <c r="H167" s="108">
        <f t="shared" si="71"/>
        <v>906386</v>
      </c>
      <c r="I167" s="109"/>
      <c r="J167" s="110">
        <f t="shared" si="72"/>
        <v>52192.576206465361</v>
      </c>
      <c r="K167" s="107">
        <f t="shared" si="58"/>
        <v>0.46884518902044353</v>
      </c>
      <c r="L167" s="107">
        <f t="shared" si="73"/>
        <v>51585</v>
      </c>
      <c r="M167" s="108">
        <f t="shared" si="74"/>
        <v>103777.57620646537</v>
      </c>
      <c r="N167" s="109"/>
      <c r="O167" s="111">
        <f t="shared" si="59"/>
        <v>802608.42379353463</v>
      </c>
      <c r="P167" s="109"/>
      <c r="Q167" s="110">
        <f t="shared" si="75"/>
        <v>15697</v>
      </c>
      <c r="R167" s="107">
        <f t="shared" si="76"/>
        <v>52192.576206465361</v>
      </c>
      <c r="S167" s="107">
        <f t="shared" si="77"/>
        <v>52478</v>
      </c>
      <c r="T167" s="108">
        <f t="shared" si="78"/>
        <v>119474.57620646537</v>
      </c>
      <c r="U167" s="109"/>
      <c r="V167" s="111">
        <f t="shared" si="79"/>
        <v>178603.55651529902</v>
      </c>
      <c r="AA167" s="112">
        <v>158</v>
      </c>
      <c r="AB167" s="113">
        <v>58.780000000000008</v>
      </c>
      <c r="AC167" s="113">
        <v>1.3776087180014022E-2</v>
      </c>
      <c r="AD167" s="113">
        <v>0</v>
      </c>
      <c r="AE167" s="114">
        <v>854801</v>
      </c>
      <c r="AF167" s="114">
        <v>0</v>
      </c>
      <c r="AG167" s="114">
        <v>0</v>
      </c>
      <c r="AH167" s="114">
        <v>854801</v>
      </c>
      <c r="AI167" s="114">
        <v>0</v>
      </c>
      <c r="AJ167" s="114">
        <v>51585</v>
      </c>
      <c r="AK167" s="114">
        <v>906386</v>
      </c>
      <c r="AL167" s="114">
        <v>14804</v>
      </c>
      <c r="AM167" s="114">
        <v>0</v>
      </c>
      <c r="AN167" s="114">
        <v>893</v>
      </c>
      <c r="AO167" s="114">
        <v>15697</v>
      </c>
      <c r="AP167" s="115">
        <v>922083</v>
      </c>
      <c r="AR167" s="112">
        <v>158</v>
      </c>
      <c r="AS167" s="113">
        <v>0</v>
      </c>
      <c r="AT167" s="114">
        <v>0</v>
      </c>
      <c r="AU167" s="114">
        <v>0</v>
      </c>
      <c r="AV167" s="114">
        <v>0</v>
      </c>
      <c r="AW167" s="115">
        <v>0</v>
      </c>
      <c r="AY167" s="177"/>
      <c r="BA167" s="116">
        <v>158</v>
      </c>
      <c r="BB167" s="117">
        <v>158</v>
      </c>
      <c r="BC167" s="118" t="s">
        <v>251</v>
      </c>
      <c r="BD167" s="119">
        <f t="shared" si="60"/>
        <v>854801</v>
      </c>
      <c r="BE167" s="120">
        <v>791267</v>
      </c>
      <c r="BF167" s="43">
        <f t="shared" si="80"/>
        <v>63534</v>
      </c>
      <c r="BG167" s="109">
        <v>5859</v>
      </c>
      <c r="BH167" s="109">
        <v>0</v>
      </c>
      <c r="BI167" s="109">
        <v>5933.25</v>
      </c>
      <c r="BJ167" s="109">
        <v>34912.25</v>
      </c>
      <c r="BK167" s="109">
        <v>999.75</v>
      </c>
      <c r="BL167" s="109">
        <f t="shared" si="81"/>
        <v>83.306515299031162</v>
      </c>
      <c r="BM167" s="120">
        <f t="shared" si="82"/>
        <v>111321.55651529903</v>
      </c>
      <c r="BN167" s="122">
        <f t="shared" si="83"/>
        <v>52192.576206465361</v>
      </c>
      <c r="BZ167" s="109"/>
      <c r="CA167" s="112">
        <v>158</v>
      </c>
      <c r="CB167" s="105" t="s">
        <v>251</v>
      </c>
      <c r="CC167" s="107">
        <v>0</v>
      </c>
      <c r="CD167" s="107">
        <v>0</v>
      </c>
      <c r="CE167" s="107">
        <v>0</v>
      </c>
      <c r="CF167" s="107">
        <v>0</v>
      </c>
      <c r="CG167" s="123">
        <f t="shared" si="61"/>
        <v>0</v>
      </c>
      <c r="CH167" s="107">
        <v>0</v>
      </c>
      <c r="CI167" s="107">
        <v>0</v>
      </c>
      <c r="CJ167" s="107">
        <v>0</v>
      </c>
      <c r="CK167" s="123">
        <f t="shared" si="62"/>
        <v>0</v>
      </c>
      <c r="CL167" s="124">
        <f t="shared" si="63"/>
        <v>0</v>
      </c>
      <c r="CM167" s="109"/>
      <c r="CN167" s="124">
        <f t="shared" si="64"/>
        <v>0</v>
      </c>
      <c r="CO167" s="109"/>
      <c r="CP167" s="110">
        <f t="shared" si="65"/>
        <v>63534</v>
      </c>
      <c r="CQ167" s="107">
        <f t="shared" si="66"/>
        <v>63534</v>
      </c>
      <c r="CR167" s="107">
        <f t="shared" si="67"/>
        <v>0</v>
      </c>
      <c r="CS167" s="123">
        <v>83.306515299031162</v>
      </c>
      <c r="CT167" s="124">
        <f t="shared" si="68"/>
        <v>83.306515299031162</v>
      </c>
      <c r="CU167" s="109"/>
      <c r="CV167" s="125">
        <v>0</v>
      </c>
      <c r="CW167" s="107"/>
      <c r="CX167" s="107"/>
      <c r="CY167" s="107"/>
      <c r="CZ167" s="123"/>
    </row>
    <row r="168" spans="1:104" s="43" customFormat="1" ht="12.75" x14ac:dyDescent="0.2">
      <c r="A168" s="103">
        <v>159</v>
      </c>
      <c r="B168" s="104">
        <v>159</v>
      </c>
      <c r="C168" s="105" t="s">
        <v>252</v>
      </c>
      <c r="D168" s="106">
        <f t="shared" si="69"/>
        <v>12.96</v>
      </c>
      <c r="E168" s="107">
        <f t="shared" si="56"/>
        <v>198781</v>
      </c>
      <c r="F168" s="107">
        <f t="shared" si="70"/>
        <v>0</v>
      </c>
      <c r="G168" s="107">
        <f t="shared" si="57"/>
        <v>11573</v>
      </c>
      <c r="H168" s="108">
        <f t="shared" si="71"/>
        <v>210354</v>
      </c>
      <c r="I168" s="109"/>
      <c r="J168" s="110">
        <f t="shared" si="72"/>
        <v>44980.749342965857</v>
      </c>
      <c r="K168" s="107">
        <f t="shared" si="58"/>
        <v>0.60269781524547628</v>
      </c>
      <c r="L168" s="107">
        <f t="shared" si="73"/>
        <v>11573</v>
      </c>
      <c r="M168" s="108">
        <f t="shared" si="74"/>
        <v>56553.749342965857</v>
      </c>
      <c r="N168" s="109"/>
      <c r="O168" s="111">
        <f t="shared" si="59"/>
        <v>153800.25065703414</v>
      </c>
      <c r="P168" s="109"/>
      <c r="Q168" s="110">
        <f t="shared" si="75"/>
        <v>0</v>
      </c>
      <c r="R168" s="107">
        <f t="shared" si="76"/>
        <v>44980.749342965857</v>
      </c>
      <c r="S168" s="107">
        <f t="shared" si="77"/>
        <v>11573</v>
      </c>
      <c r="T168" s="108">
        <f t="shared" si="78"/>
        <v>56553.749342965857</v>
      </c>
      <c r="U168" s="109"/>
      <c r="V168" s="111">
        <f t="shared" si="79"/>
        <v>86205.341789135884</v>
      </c>
      <c r="AA168" s="112">
        <v>159</v>
      </c>
      <c r="AB168" s="113">
        <v>12.96</v>
      </c>
      <c r="AC168" s="113">
        <v>0</v>
      </c>
      <c r="AD168" s="113">
        <v>0</v>
      </c>
      <c r="AE168" s="114">
        <v>198781</v>
      </c>
      <c r="AF168" s="114">
        <v>0</v>
      </c>
      <c r="AG168" s="114">
        <v>0</v>
      </c>
      <c r="AH168" s="114">
        <v>198781</v>
      </c>
      <c r="AI168" s="114">
        <v>0</v>
      </c>
      <c r="AJ168" s="114">
        <v>11573</v>
      </c>
      <c r="AK168" s="114">
        <v>210354</v>
      </c>
      <c r="AL168" s="114">
        <v>0</v>
      </c>
      <c r="AM168" s="114">
        <v>0</v>
      </c>
      <c r="AN168" s="114">
        <v>0</v>
      </c>
      <c r="AO168" s="114">
        <v>0</v>
      </c>
      <c r="AP168" s="115">
        <v>210354</v>
      </c>
      <c r="AR168" s="112">
        <v>159</v>
      </c>
      <c r="AS168" s="113">
        <v>0</v>
      </c>
      <c r="AT168" s="114">
        <v>0</v>
      </c>
      <c r="AU168" s="114">
        <v>0</v>
      </c>
      <c r="AV168" s="114">
        <v>0</v>
      </c>
      <c r="AW168" s="115">
        <v>0</v>
      </c>
      <c r="AY168" s="177"/>
      <c r="BA168" s="116">
        <v>159</v>
      </c>
      <c r="BB168" s="117">
        <v>159</v>
      </c>
      <c r="BC168" s="118" t="s">
        <v>252</v>
      </c>
      <c r="BD168" s="119">
        <f t="shared" si="60"/>
        <v>198781</v>
      </c>
      <c r="BE168" s="120">
        <v>144123</v>
      </c>
      <c r="BF168" s="43">
        <f t="shared" si="80"/>
        <v>54658</v>
      </c>
      <c r="BG168" s="109">
        <v>11874.75</v>
      </c>
      <c r="BH168" s="109">
        <v>0</v>
      </c>
      <c r="BI168" s="109">
        <v>6405.75</v>
      </c>
      <c r="BJ168" s="109">
        <v>1525</v>
      </c>
      <c r="BK168" s="109">
        <v>0</v>
      </c>
      <c r="BL168" s="109">
        <f t="shared" si="81"/>
        <v>168.84178913588767</v>
      </c>
      <c r="BM168" s="120">
        <f t="shared" si="82"/>
        <v>74632.341789135884</v>
      </c>
      <c r="BN168" s="122">
        <f t="shared" si="83"/>
        <v>44980.749342965857</v>
      </c>
      <c r="BZ168" s="109"/>
      <c r="CA168" s="112">
        <v>159</v>
      </c>
      <c r="CB168" s="105" t="s">
        <v>252</v>
      </c>
      <c r="CC168" s="107">
        <v>0</v>
      </c>
      <c r="CD168" s="107">
        <v>0</v>
      </c>
      <c r="CE168" s="107">
        <v>0</v>
      </c>
      <c r="CF168" s="107">
        <v>0</v>
      </c>
      <c r="CG168" s="123">
        <f t="shared" si="61"/>
        <v>0</v>
      </c>
      <c r="CH168" s="107">
        <v>0</v>
      </c>
      <c r="CI168" s="107">
        <v>0</v>
      </c>
      <c r="CJ168" s="107">
        <v>0</v>
      </c>
      <c r="CK168" s="123">
        <f t="shared" si="62"/>
        <v>0</v>
      </c>
      <c r="CL168" s="124">
        <f t="shared" si="63"/>
        <v>0</v>
      </c>
      <c r="CM168" s="109"/>
      <c r="CN168" s="124">
        <f t="shared" si="64"/>
        <v>0</v>
      </c>
      <c r="CO168" s="109"/>
      <c r="CP168" s="110">
        <f t="shared" si="65"/>
        <v>54658</v>
      </c>
      <c r="CQ168" s="107">
        <f t="shared" si="66"/>
        <v>54658</v>
      </c>
      <c r="CR168" s="107">
        <f t="shared" si="67"/>
        <v>0</v>
      </c>
      <c r="CS168" s="123">
        <v>168.84178913588767</v>
      </c>
      <c r="CT168" s="124">
        <f t="shared" si="68"/>
        <v>168.84178913588767</v>
      </c>
      <c r="CU168" s="109"/>
      <c r="CV168" s="125">
        <v>0</v>
      </c>
      <c r="CW168" s="107"/>
      <c r="CX168" s="107"/>
      <c r="CY168" s="107"/>
      <c r="CZ168" s="123"/>
    </row>
    <row r="169" spans="1:104" s="43" customFormat="1" ht="12.75" x14ac:dyDescent="0.2">
      <c r="A169" s="103">
        <v>160</v>
      </c>
      <c r="B169" s="104">
        <v>160</v>
      </c>
      <c r="C169" s="105" t="s">
        <v>253</v>
      </c>
      <c r="D169" s="106">
        <f t="shared" si="69"/>
        <v>1830.9900000000011</v>
      </c>
      <c r="E169" s="107">
        <f t="shared" si="56"/>
        <v>21067925</v>
      </c>
      <c r="F169" s="107">
        <f t="shared" si="70"/>
        <v>0</v>
      </c>
      <c r="G169" s="107">
        <f t="shared" si="57"/>
        <v>1606780</v>
      </c>
      <c r="H169" s="108">
        <f t="shared" si="71"/>
        <v>22674705</v>
      </c>
      <c r="I169" s="109"/>
      <c r="J169" s="110">
        <f t="shared" si="72"/>
        <v>885826.0704994268</v>
      </c>
      <c r="K169" s="107">
        <f t="shared" si="58"/>
        <v>0.23187910150809971</v>
      </c>
      <c r="L169" s="107">
        <f t="shared" si="73"/>
        <v>1606780</v>
      </c>
      <c r="M169" s="108">
        <f t="shared" si="74"/>
        <v>2492606.0704994267</v>
      </c>
      <c r="N169" s="109"/>
      <c r="O169" s="111">
        <f t="shared" si="59"/>
        <v>20182098.929500572</v>
      </c>
      <c r="P169" s="109"/>
      <c r="Q169" s="110">
        <f t="shared" si="75"/>
        <v>258890</v>
      </c>
      <c r="R169" s="107">
        <f t="shared" si="76"/>
        <v>885826.0704994268</v>
      </c>
      <c r="S169" s="107">
        <f t="shared" si="77"/>
        <v>1626836</v>
      </c>
      <c r="T169" s="108">
        <f t="shared" si="78"/>
        <v>2751496.0704994267</v>
      </c>
      <c r="U169" s="109"/>
      <c r="V169" s="111">
        <f t="shared" si="79"/>
        <v>5685876.5849754214</v>
      </c>
      <c r="AA169" s="112">
        <v>160</v>
      </c>
      <c r="AB169" s="113">
        <v>1830.9900000000011</v>
      </c>
      <c r="AC169" s="113">
        <v>9.4511129760817241</v>
      </c>
      <c r="AD169" s="113">
        <v>0</v>
      </c>
      <c r="AE169" s="114">
        <v>21067925</v>
      </c>
      <c r="AF169" s="114">
        <v>0</v>
      </c>
      <c r="AG169" s="114">
        <v>0</v>
      </c>
      <c r="AH169" s="114">
        <v>21067925</v>
      </c>
      <c r="AI169" s="114">
        <v>0</v>
      </c>
      <c r="AJ169" s="114">
        <v>1606780</v>
      </c>
      <c r="AK169" s="114">
        <v>22674705</v>
      </c>
      <c r="AL169" s="114">
        <v>238834</v>
      </c>
      <c r="AM169" s="114">
        <v>0</v>
      </c>
      <c r="AN169" s="114">
        <v>20056</v>
      </c>
      <c r="AO169" s="114">
        <v>258890</v>
      </c>
      <c r="AP169" s="115">
        <v>22933595</v>
      </c>
      <c r="AR169" s="112">
        <v>160</v>
      </c>
      <c r="AS169" s="113">
        <v>0</v>
      </c>
      <c r="AT169" s="114">
        <v>0</v>
      </c>
      <c r="AU169" s="114">
        <v>0</v>
      </c>
      <c r="AV169" s="114">
        <v>0</v>
      </c>
      <c r="AW169" s="115">
        <v>0</v>
      </c>
      <c r="AY169" s="177"/>
      <c r="BA169" s="116">
        <v>160</v>
      </c>
      <c r="BB169" s="117">
        <v>160</v>
      </c>
      <c r="BC169" s="118" t="s">
        <v>253</v>
      </c>
      <c r="BD169" s="119">
        <f t="shared" si="60"/>
        <v>21067925</v>
      </c>
      <c r="BE169" s="120">
        <v>19994477</v>
      </c>
      <c r="BF169" s="43">
        <f t="shared" si="80"/>
        <v>1073448</v>
      </c>
      <c r="BG169" s="109">
        <v>382577.75</v>
      </c>
      <c r="BH169" s="109">
        <v>364215</v>
      </c>
      <c r="BI169" s="109">
        <v>605830</v>
      </c>
      <c r="BJ169" s="109">
        <v>527358.75</v>
      </c>
      <c r="BK169" s="109">
        <v>860495.5</v>
      </c>
      <c r="BL169" s="109">
        <f t="shared" si="81"/>
        <v>6281.5849754218943</v>
      </c>
      <c r="BM169" s="120">
        <f t="shared" si="82"/>
        <v>3820206.5849754219</v>
      </c>
      <c r="BN169" s="122">
        <f t="shared" si="83"/>
        <v>885826.0704994268</v>
      </c>
      <c r="BZ169" s="109"/>
      <c r="CA169" s="112">
        <v>160</v>
      </c>
      <c r="CB169" s="105" t="s">
        <v>253</v>
      </c>
      <c r="CC169" s="107">
        <v>0</v>
      </c>
      <c r="CD169" s="107">
        <v>0</v>
      </c>
      <c r="CE169" s="107">
        <v>0</v>
      </c>
      <c r="CF169" s="107">
        <v>0</v>
      </c>
      <c r="CG169" s="123">
        <f t="shared" si="61"/>
        <v>0</v>
      </c>
      <c r="CH169" s="107">
        <v>0</v>
      </c>
      <c r="CI169" s="107">
        <v>0</v>
      </c>
      <c r="CJ169" s="107">
        <v>0</v>
      </c>
      <c r="CK169" s="123">
        <f t="shared" si="62"/>
        <v>0</v>
      </c>
      <c r="CL169" s="124">
        <f t="shared" si="63"/>
        <v>0</v>
      </c>
      <c r="CM169" s="109"/>
      <c r="CN169" s="124">
        <f t="shared" si="64"/>
        <v>0</v>
      </c>
      <c r="CO169" s="109"/>
      <c r="CP169" s="110">
        <f t="shared" si="65"/>
        <v>1073448</v>
      </c>
      <c r="CQ169" s="107">
        <f t="shared" si="66"/>
        <v>1073448</v>
      </c>
      <c r="CR169" s="107">
        <f t="shared" si="67"/>
        <v>0</v>
      </c>
      <c r="CS169" s="123">
        <v>6281.5849754218943</v>
      </c>
      <c r="CT169" s="124">
        <f t="shared" si="68"/>
        <v>6281.5849754218943</v>
      </c>
      <c r="CU169" s="109"/>
      <c r="CV169" s="125">
        <v>0</v>
      </c>
      <c r="CW169" s="107"/>
      <c r="CX169" s="107"/>
      <c r="CY169" s="107"/>
      <c r="CZ169" s="123"/>
    </row>
    <row r="170" spans="1:104" s="43" customFormat="1" ht="12.75" x14ac:dyDescent="0.2">
      <c r="A170" s="103">
        <v>161</v>
      </c>
      <c r="B170" s="104">
        <v>161</v>
      </c>
      <c r="C170" s="105" t="s">
        <v>254</v>
      </c>
      <c r="D170" s="106">
        <f t="shared" si="69"/>
        <v>22.13</v>
      </c>
      <c r="E170" s="107">
        <f t="shared" si="56"/>
        <v>332369</v>
      </c>
      <c r="F170" s="107">
        <f t="shared" si="70"/>
        <v>0</v>
      </c>
      <c r="G170" s="107">
        <f t="shared" si="57"/>
        <v>19761</v>
      </c>
      <c r="H170" s="108">
        <f t="shared" si="71"/>
        <v>352130</v>
      </c>
      <c r="I170" s="109"/>
      <c r="J170" s="110">
        <f t="shared" si="72"/>
        <v>24096.40143113325</v>
      </c>
      <c r="K170" s="107">
        <f t="shared" si="58"/>
        <v>0.2917955240980174</v>
      </c>
      <c r="L170" s="107">
        <f t="shared" si="73"/>
        <v>19761</v>
      </c>
      <c r="M170" s="108">
        <f t="shared" si="74"/>
        <v>43857.40143113325</v>
      </c>
      <c r="N170" s="109"/>
      <c r="O170" s="111">
        <f t="shared" si="59"/>
        <v>308272.59856886673</v>
      </c>
      <c r="P170" s="109"/>
      <c r="Q170" s="110">
        <f t="shared" si="75"/>
        <v>0</v>
      </c>
      <c r="R170" s="107">
        <f t="shared" si="76"/>
        <v>24096.40143113325</v>
      </c>
      <c r="S170" s="107">
        <f t="shared" si="77"/>
        <v>19761</v>
      </c>
      <c r="T170" s="108">
        <f t="shared" si="78"/>
        <v>43857.40143113325</v>
      </c>
      <c r="U170" s="109"/>
      <c r="V170" s="111">
        <f t="shared" si="79"/>
        <v>102340.75</v>
      </c>
      <c r="AA170" s="112">
        <v>161</v>
      </c>
      <c r="AB170" s="113">
        <v>22.13</v>
      </c>
      <c r="AC170" s="113">
        <v>5.492033205650791E-4</v>
      </c>
      <c r="AD170" s="113">
        <v>0</v>
      </c>
      <c r="AE170" s="114">
        <v>332369</v>
      </c>
      <c r="AF170" s="114">
        <v>0</v>
      </c>
      <c r="AG170" s="114">
        <v>0</v>
      </c>
      <c r="AH170" s="114">
        <v>332369</v>
      </c>
      <c r="AI170" s="114">
        <v>0</v>
      </c>
      <c r="AJ170" s="114">
        <v>19761</v>
      </c>
      <c r="AK170" s="114">
        <v>352130</v>
      </c>
      <c r="AL170" s="114">
        <v>0</v>
      </c>
      <c r="AM170" s="114">
        <v>0</v>
      </c>
      <c r="AN170" s="114">
        <v>0</v>
      </c>
      <c r="AO170" s="114">
        <v>0</v>
      </c>
      <c r="AP170" s="115">
        <v>352130</v>
      </c>
      <c r="AR170" s="112">
        <v>161</v>
      </c>
      <c r="AS170" s="113">
        <v>0</v>
      </c>
      <c r="AT170" s="114">
        <v>0</v>
      </c>
      <c r="AU170" s="114">
        <v>0</v>
      </c>
      <c r="AV170" s="114">
        <v>0</v>
      </c>
      <c r="AW170" s="115">
        <v>0</v>
      </c>
      <c r="AY170" s="177"/>
      <c r="BA170" s="116">
        <v>161</v>
      </c>
      <c r="BB170" s="117">
        <v>161</v>
      </c>
      <c r="BC170" s="118" t="s">
        <v>254</v>
      </c>
      <c r="BD170" s="119">
        <f t="shared" si="60"/>
        <v>332369</v>
      </c>
      <c r="BE170" s="120">
        <v>302998</v>
      </c>
      <c r="BF170" s="43">
        <f t="shared" si="80"/>
        <v>29371</v>
      </c>
      <c r="BG170" s="109">
        <v>0</v>
      </c>
      <c r="BH170" s="109">
        <v>0</v>
      </c>
      <c r="BI170" s="109">
        <v>39636.5</v>
      </c>
      <c r="BJ170" s="109">
        <v>13572.25</v>
      </c>
      <c r="BK170" s="109">
        <v>0</v>
      </c>
      <c r="BL170" s="109">
        <f t="shared" si="81"/>
        <v>0</v>
      </c>
      <c r="BM170" s="120">
        <f t="shared" si="82"/>
        <v>82579.75</v>
      </c>
      <c r="BN170" s="122">
        <f t="shared" si="83"/>
        <v>24096.40143113325</v>
      </c>
      <c r="BZ170" s="109"/>
      <c r="CA170" s="112">
        <v>161</v>
      </c>
      <c r="CB170" s="105" t="s">
        <v>254</v>
      </c>
      <c r="CC170" s="107">
        <v>0</v>
      </c>
      <c r="CD170" s="107">
        <v>0</v>
      </c>
      <c r="CE170" s="107">
        <v>0</v>
      </c>
      <c r="CF170" s="107">
        <v>0</v>
      </c>
      <c r="CG170" s="123">
        <f t="shared" si="61"/>
        <v>0</v>
      </c>
      <c r="CH170" s="107">
        <v>0</v>
      </c>
      <c r="CI170" s="107">
        <v>0</v>
      </c>
      <c r="CJ170" s="107">
        <v>0</v>
      </c>
      <c r="CK170" s="123">
        <f t="shared" si="62"/>
        <v>0</v>
      </c>
      <c r="CL170" s="124">
        <f t="shared" si="63"/>
        <v>0</v>
      </c>
      <c r="CM170" s="109"/>
      <c r="CN170" s="124">
        <f t="shared" si="64"/>
        <v>0</v>
      </c>
      <c r="CO170" s="109"/>
      <c r="CP170" s="110">
        <f t="shared" si="65"/>
        <v>29371</v>
      </c>
      <c r="CQ170" s="107">
        <f t="shared" si="66"/>
        <v>29371</v>
      </c>
      <c r="CR170" s="107">
        <f t="shared" si="67"/>
        <v>0</v>
      </c>
      <c r="CS170" s="123">
        <v>0</v>
      </c>
      <c r="CT170" s="124">
        <f t="shared" si="68"/>
        <v>0</v>
      </c>
      <c r="CU170" s="109"/>
      <c r="CV170" s="125">
        <v>0</v>
      </c>
      <c r="CW170" s="107"/>
      <c r="CX170" s="107"/>
      <c r="CY170" s="107"/>
      <c r="CZ170" s="123"/>
    </row>
    <row r="171" spans="1:104" s="43" customFormat="1" ht="12.75" x14ac:dyDescent="0.2">
      <c r="A171" s="103">
        <v>162</v>
      </c>
      <c r="B171" s="104">
        <v>162</v>
      </c>
      <c r="C171" s="105" t="s">
        <v>255</v>
      </c>
      <c r="D171" s="106">
        <f t="shared" si="69"/>
        <v>27.04</v>
      </c>
      <c r="E171" s="107">
        <f t="shared" si="56"/>
        <v>332657</v>
      </c>
      <c r="F171" s="107">
        <f t="shared" si="70"/>
        <v>0</v>
      </c>
      <c r="G171" s="107">
        <f t="shared" si="57"/>
        <v>24148</v>
      </c>
      <c r="H171" s="108">
        <f t="shared" si="71"/>
        <v>356805</v>
      </c>
      <c r="I171" s="109"/>
      <c r="J171" s="110">
        <f t="shared" si="72"/>
        <v>21338.272552466708</v>
      </c>
      <c r="K171" s="107">
        <f t="shared" si="58"/>
        <v>0.3709431214937513</v>
      </c>
      <c r="L171" s="107">
        <f t="shared" si="73"/>
        <v>24148</v>
      </c>
      <c r="M171" s="108">
        <f t="shared" si="74"/>
        <v>45486.272552466704</v>
      </c>
      <c r="N171" s="109"/>
      <c r="O171" s="111">
        <f t="shared" si="59"/>
        <v>311318.72744753328</v>
      </c>
      <c r="P171" s="109"/>
      <c r="Q171" s="110">
        <f t="shared" si="75"/>
        <v>0</v>
      </c>
      <c r="R171" s="107">
        <f t="shared" si="76"/>
        <v>21338.272552466708</v>
      </c>
      <c r="S171" s="107">
        <f t="shared" si="77"/>
        <v>24148</v>
      </c>
      <c r="T171" s="108">
        <f t="shared" si="78"/>
        <v>45486.272552466704</v>
      </c>
      <c r="U171" s="109"/>
      <c r="V171" s="111">
        <f t="shared" si="79"/>
        <v>81672.378580035642</v>
      </c>
      <c r="AA171" s="112">
        <v>162</v>
      </c>
      <c r="AB171" s="113">
        <v>27.04</v>
      </c>
      <c r="AC171" s="113">
        <v>0</v>
      </c>
      <c r="AD171" s="113">
        <v>0</v>
      </c>
      <c r="AE171" s="114">
        <v>332657</v>
      </c>
      <c r="AF171" s="114">
        <v>0</v>
      </c>
      <c r="AG171" s="114">
        <v>0</v>
      </c>
      <c r="AH171" s="114">
        <v>332657</v>
      </c>
      <c r="AI171" s="114">
        <v>0</v>
      </c>
      <c r="AJ171" s="114">
        <v>24148</v>
      </c>
      <c r="AK171" s="114">
        <v>356805</v>
      </c>
      <c r="AL171" s="114">
        <v>0</v>
      </c>
      <c r="AM171" s="114">
        <v>0</v>
      </c>
      <c r="AN171" s="114">
        <v>0</v>
      </c>
      <c r="AO171" s="114">
        <v>0</v>
      </c>
      <c r="AP171" s="115">
        <v>356805</v>
      </c>
      <c r="AR171" s="112">
        <v>162</v>
      </c>
      <c r="AS171" s="113">
        <v>0</v>
      </c>
      <c r="AT171" s="114">
        <v>0</v>
      </c>
      <c r="AU171" s="114">
        <v>0</v>
      </c>
      <c r="AV171" s="114">
        <v>0</v>
      </c>
      <c r="AW171" s="115">
        <v>0</v>
      </c>
      <c r="AY171" s="177"/>
      <c r="BA171" s="116">
        <v>162</v>
      </c>
      <c r="BB171" s="117">
        <v>162</v>
      </c>
      <c r="BC171" s="118" t="s">
        <v>255</v>
      </c>
      <c r="BD171" s="119">
        <f t="shared" si="60"/>
        <v>332657</v>
      </c>
      <c r="BE171" s="120">
        <v>306645</v>
      </c>
      <c r="BF171" s="43">
        <f t="shared" si="80"/>
        <v>26012</v>
      </c>
      <c r="BG171" s="109">
        <v>0</v>
      </c>
      <c r="BH171" s="109">
        <v>13242</v>
      </c>
      <c r="BI171" s="109">
        <v>0</v>
      </c>
      <c r="BJ171" s="109">
        <v>2206.25</v>
      </c>
      <c r="BK171" s="109">
        <v>16067</v>
      </c>
      <c r="BL171" s="109">
        <f t="shared" si="81"/>
        <v>-2.8714199643543452</v>
      </c>
      <c r="BM171" s="120">
        <f t="shared" si="82"/>
        <v>57524.378580035649</v>
      </c>
      <c r="BN171" s="122">
        <f t="shared" si="83"/>
        <v>21338.272552466708</v>
      </c>
      <c r="BZ171" s="109"/>
      <c r="CA171" s="112">
        <v>162</v>
      </c>
      <c r="CB171" s="105" t="s">
        <v>255</v>
      </c>
      <c r="CC171" s="107">
        <v>0</v>
      </c>
      <c r="CD171" s="107">
        <v>0</v>
      </c>
      <c r="CE171" s="107">
        <v>0</v>
      </c>
      <c r="CF171" s="107">
        <v>0</v>
      </c>
      <c r="CG171" s="123">
        <f t="shared" si="61"/>
        <v>0</v>
      </c>
      <c r="CH171" s="107">
        <v>0</v>
      </c>
      <c r="CI171" s="107">
        <v>0</v>
      </c>
      <c r="CJ171" s="107">
        <v>0</v>
      </c>
      <c r="CK171" s="123">
        <f t="shared" si="62"/>
        <v>0</v>
      </c>
      <c r="CL171" s="124">
        <f t="shared" si="63"/>
        <v>0</v>
      </c>
      <c r="CM171" s="109"/>
      <c r="CN171" s="124">
        <f t="shared" si="64"/>
        <v>0</v>
      </c>
      <c r="CO171" s="109"/>
      <c r="CP171" s="110">
        <f t="shared" si="65"/>
        <v>26012</v>
      </c>
      <c r="CQ171" s="107">
        <f t="shared" si="66"/>
        <v>26012</v>
      </c>
      <c r="CR171" s="107">
        <f t="shared" si="67"/>
        <v>0</v>
      </c>
      <c r="CS171" s="123">
        <v>-2.8714199643543452</v>
      </c>
      <c r="CT171" s="124">
        <f t="shared" si="68"/>
        <v>-2.8714199643543452</v>
      </c>
      <c r="CU171" s="109"/>
      <c r="CV171" s="125">
        <v>0</v>
      </c>
      <c r="CW171" s="107"/>
      <c r="CX171" s="107"/>
      <c r="CY171" s="107"/>
      <c r="CZ171" s="123"/>
    </row>
    <row r="172" spans="1:104" s="43" customFormat="1" ht="12.75" x14ac:dyDescent="0.2">
      <c r="A172" s="103">
        <v>163</v>
      </c>
      <c r="B172" s="104">
        <v>163</v>
      </c>
      <c r="C172" s="105" t="s">
        <v>256</v>
      </c>
      <c r="D172" s="106">
        <f t="shared" si="69"/>
        <v>1679.2799999999995</v>
      </c>
      <c r="E172" s="107">
        <f t="shared" si="56"/>
        <v>20279584</v>
      </c>
      <c r="F172" s="107">
        <f t="shared" si="70"/>
        <v>626482</v>
      </c>
      <c r="G172" s="107">
        <f t="shared" si="57"/>
        <v>1487869</v>
      </c>
      <c r="H172" s="108">
        <f t="shared" si="71"/>
        <v>22393935</v>
      </c>
      <c r="I172" s="109"/>
      <c r="J172" s="110">
        <f t="shared" si="72"/>
        <v>1608718.7868641447</v>
      </c>
      <c r="K172" s="107">
        <f t="shared" si="58"/>
        <v>0.34359688661014659</v>
      </c>
      <c r="L172" s="107">
        <f t="shared" si="73"/>
        <v>1487869</v>
      </c>
      <c r="M172" s="108">
        <f t="shared" si="74"/>
        <v>3096587.7868641447</v>
      </c>
      <c r="N172" s="109"/>
      <c r="O172" s="111">
        <f t="shared" si="59"/>
        <v>19297347.213135853</v>
      </c>
      <c r="P172" s="109"/>
      <c r="Q172" s="110">
        <f t="shared" si="75"/>
        <v>157822</v>
      </c>
      <c r="R172" s="107">
        <f t="shared" si="76"/>
        <v>1608718.7868641447</v>
      </c>
      <c r="S172" s="107">
        <f t="shared" si="77"/>
        <v>1498935</v>
      </c>
      <c r="T172" s="108">
        <f t="shared" si="78"/>
        <v>3254409.7868641447</v>
      </c>
      <c r="U172" s="109"/>
      <c r="V172" s="111">
        <f t="shared" si="79"/>
        <v>6327685.6558172293</v>
      </c>
      <c r="AA172" s="112">
        <v>163</v>
      </c>
      <c r="AB172" s="113">
        <v>1679.2799999999995</v>
      </c>
      <c r="AC172" s="113">
        <v>0.28339254048430662</v>
      </c>
      <c r="AD172" s="113">
        <v>510.51</v>
      </c>
      <c r="AE172" s="114">
        <v>20284728</v>
      </c>
      <c r="AF172" s="114">
        <v>0</v>
      </c>
      <c r="AG172" s="114">
        <v>0</v>
      </c>
      <c r="AH172" s="114">
        <v>20284728</v>
      </c>
      <c r="AI172" s="114">
        <v>626482</v>
      </c>
      <c r="AJ172" s="114">
        <v>1488204</v>
      </c>
      <c r="AK172" s="114">
        <v>22399414</v>
      </c>
      <c r="AL172" s="114">
        <v>144292</v>
      </c>
      <c r="AM172" s="114">
        <v>2464</v>
      </c>
      <c r="AN172" s="114">
        <v>11066</v>
      </c>
      <c r="AO172" s="114">
        <v>157822</v>
      </c>
      <c r="AP172" s="115">
        <v>22557236</v>
      </c>
      <c r="AR172" s="112">
        <v>163</v>
      </c>
      <c r="AS172" s="113">
        <v>0</v>
      </c>
      <c r="AT172" s="114">
        <v>0</v>
      </c>
      <c r="AU172" s="114">
        <v>0</v>
      </c>
      <c r="AV172" s="114">
        <v>0</v>
      </c>
      <c r="AW172" s="115">
        <v>0</v>
      </c>
      <c r="AY172" s="177"/>
      <c r="BA172" s="116">
        <v>163</v>
      </c>
      <c r="BB172" s="117">
        <v>163</v>
      </c>
      <c r="BC172" s="118" t="s">
        <v>256</v>
      </c>
      <c r="BD172" s="119">
        <f t="shared" si="60"/>
        <v>20279584</v>
      </c>
      <c r="BE172" s="120">
        <v>18322604</v>
      </c>
      <c r="BF172" s="43">
        <f t="shared" si="80"/>
        <v>1956980</v>
      </c>
      <c r="BG172" s="109">
        <v>512611.75</v>
      </c>
      <c r="BH172" s="109">
        <v>623707</v>
      </c>
      <c r="BI172" s="109">
        <v>630522.75</v>
      </c>
      <c r="BJ172" s="109">
        <v>309056.25</v>
      </c>
      <c r="BK172" s="109">
        <v>645236.5</v>
      </c>
      <c r="BL172" s="109">
        <f t="shared" si="81"/>
        <v>3880.4058172288351</v>
      </c>
      <c r="BM172" s="120">
        <f t="shared" si="82"/>
        <v>4681994.6558172293</v>
      </c>
      <c r="BN172" s="122">
        <f t="shared" si="83"/>
        <v>1608718.7868641447</v>
      </c>
      <c r="BZ172" s="109"/>
      <c r="CA172" s="112">
        <v>163</v>
      </c>
      <c r="CB172" s="105" t="s">
        <v>256</v>
      </c>
      <c r="CC172" s="107">
        <v>-0.68000000000006366</v>
      </c>
      <c r="CD172" s="107">
        <v>-5144</v>
      </c>
      <c r="CE172" s="107">
        <v>0</v>
      </c>
      <c r="CF172" s="107">
        <v>-335</v>
      </c>
      <c r="CG172" s="123">
        <f t="shared" si="61"/>
        <v>-5479</v>
      </c>
      <c r="CH172" s="107">
        <v>0</v>
      </c>
      <c r="CI172" s="107">
        <v>0</v>
      </c>
      <c r="CJ172" s="107">
        <v>0</v>
      </c>
      <c r="CK172" s="123">
        <f t="shared" si="62"/>
        <v>0</v>
      </c>
      <c r="CL172" s="126">
        <f t="shared" si="63"/>
        <v>-5479</v>
      </c>
      <c r="CM172" s="109"/>
      <c r="CN172" s="126">
        <f t="shared" si="64"/>
        <v>-335</v>
      </c>
      <c r="CO172" s="109"/>
      <c r="CP172" s="110">
        <f t="shared" si="65"/>
        <v>1956980</v>
      </c>
      <c r="CQ172" s="107">
        <f t="shared" si="66"/>
        <v>1962124</v>
      </c>
      <c r="CR172" s="107">
        <f t="shared" si="67"/>
        <v>-5144</v>
      </c>
      <c r="CS172" s="123">
        <v>3880.4058172288351</v>
      </c>
      <c r="CT172" s="124">
        <f t="shared" si="68"/>
        <v>3880.4058172288351</v>
      </c>
      <c r="CU172" s="109"/>
      <c r="CV172" s="125">
        <v>0</v>
      </c>
      <c r="CW172" s="107"/>
      <c r="CX172" s="107"/>
      <c r="CY172" s="107"/>
      <c r="CZ172" s="123"/>
    </row>
    <row r="173" spans="1:104" s="43" customFormat="1" ht="12.75" x14ac:dyDescent="0.2">
      <c r="A173" s="103">
        <v>164</v>
      </c>
      <c r="B173" s="104">
        <v>164</v>
      </c>
      <c r="C173" s="105" t="s">
        <v>257</v>
      </c>
      <c r="D173" s="106">
        <f t="shared" si="69"/>
        <v>6.82</v>
      </c>
      <c r="E173" s="107">
        <f t="shared" si="56"/>
        <v>102721</v>
      </c>
      <c r="F173" s="107">
        <f t="shared" si="70"/>
        <v>0</v>
      </c>
      <c r="G173" s="107">
        <f t="shared" si="57"/>
        <v>6090</v>
      </c>
      <c r="H173" s="108">
        <f t="shared" si="71"/>
        <v>108811</v>
      </c>
      <c r="I173" s="109"/>
      <c r="J173" s="110">
        <f t="shared" si="72"/>
        <v>31522.534555316386</v>
      </c>
      <c r="K173" s="107">
        <f t="shared" si="58"/>
        <v>0.61823217657963403</v>
      </c>
      <c r="L173" s="107">
        <f t="shared" si="73"/>
        <v>6090</v>
      </c>
      <c r="M173" s="108">
        <f t="shared" si="74"/>
        <v>37612.534555316386</v>
      </c>
      <c r="N173" s="109"/>
      <c r="O173" s="111">
        <f t="shared" si="59"/>
        <v>71198.465444683621</v>
      </c>
      <c r="P173" s="109"/>
      <c r="Q173" s="110">
        <f t="shared" si="75"/>
        <v>0</v>
      </c>
      <c r="R173" s="107">
        <f t="shared" si="76"/>
        <v>31522.534555316386</v>
      </c>
      <c r="S173" s="107">
        <f t="shared" si="77"/>
        <v>6090</v>
      </c>
      <c r="T173" s="108">
        <f t="shared" si="78"/>
        <v>37612.534555316386</v>
      </c>
      <c r="U173" s="109"/>
      <c r="V173" s="111">
        <f t="shared" si="79"/>
        <v>57078.181704994116</v>
      </c>
      <c r="AA173" s="112">
        <v>164</v>
      </c>
      <c r="AB173" s="113">
        <v>6.82</v>
      </c>
      <c r="AC173" s="113">
        <v>5.8299325393530537E-4</v>
      </c>
      <c r="AD173" s="113">
        <v>0</v>
      </c>
      <c r="AE173" s="114">
        <v>102721</v>
      </c>
      <c r="AF173" s="114">
        <v>0</v>
      </c>
      <c r="AG173" s="114">
        <v>0</v>
      </c>
      <c r="AH173" s="114">
        <v>102721</v>
      </c>
      <c r="AI173" s="114">
        <v>0</v>
      </c>
      <c r="AJ173" s="114">
        <v>6090</v>
      </c>
      <c r="AK173" s="114">
        <v>108811</v>
      </c>
      <c r="AL173" s="114">
        <v>0</v>
      </c>
      <c r="AM173" s="114">
        <v>0</v>
      </c>
      <c r="AN173" s="114">
        <v>0</v>
      </c>
      <c r="AO173" s="114">
        <v>0</v>
      </c>
      <c r="AP173" s="115">
        <v>108811</v>
      </c>
      <c r="AR173" s="112">
        <v>164</v>
      </c>
      <c r="AS173" s="113">
        <v>0</v>
      </c>
      <c r="AT173" s="114">
        <v>0</v>
      </c>
      <c r="AU173" s="114">
        <v>0</v>
      </c>
      <c r="AV173" s="114">
        <v>0</v>
      </c>
      <c r="AW173" s="115">
        <v>0</v>
      </c>
      <c r="AY173" s="177"/>
      <c r="BA173" s="116">
        <v>164</v>
      </c>
      <c r="BB173" s="117">
        <v>164</v>
      </c>
      <c r="BC173" s="118" t="s">
        <v>257</v>
      </c>
      <c r="BD173" s="119">
        <f t="shared" si="60"/>
        <v>102721</v>
      </c>
      <c r="BE173" s="120">
        <v>64402</v>
      </c>
      <c r="BF173" s="43">
        <f t="shared" si="80"/>
        <v>38319</v>
      </c>
      <c r="BG173" s="109">
        <v>7292</v>
      </c>
      <c r="BH173" s="109">
        <v>0</v>
      </c>
      <c r="BI173" s="109">
        <v>0</v>
      </c>
      <c r="BJ173" s="109">
        <v>2786.5</v>
      </c>
      <c r="BK173" s="109">
        <v>2487</v>
      </c>
      <c r="BL173" s="109">
        <f t="shared" si="81"/>
        <v>103.68170499412008</v>
      </c>
      <c r="BM173" s="120">
        <f t="shared" si="82"/>
        <v>50988.181704994116</v>
      </c>
      <c r="BN173" s="122">
        <f t="shared" si="83"/>
        <v>31522.534555316386</v>
      </c>
      <c r="BZ173" s="109"/>
      <c r="CA173" s="112">
        <v>164</v>
      </c>
      <c r="CB173" s="105" t="s">
        <v>257</v>
      </c>
      <c r="CC173" s="107">
        <v>0</v>
      </c>
      <c r="CD173" s="107">
        <v>0</v>
      </c>
      <c r="CE173" s="107">
        <v>0</v>
      </c>
      <c r="CF173" s="107">
        <v>0</v>
      </c>
      <c r="CG173" s="123">
        <f t="shared" si="61"/>
        <v>0</v>
      </c>
      <c r="CH173" s="107">
        <v>0</v>
      </c>
      <c r="CI173" s="107">
        <v>0</v>
      </c>
      <c r="CJ173" s="107">
        <v>0</v>
      </c>
      <c r="CK173" s="123">
        <f t="shared" si="62"/>
        <v>0</v>
      </c>
      <c r="CL173" s="124">
        <f t="shared" si="63"/>
        <v>0</v>
      </c>
      <c r="CM173" s="109"/>
      <c r="CN173" s="124">
        <f t="shared" si="64"/>
        <v>0</v>
      </c>
      <c r="CO173" s="109"/>
      <c r="CP173" s="110">
        <f t="shared" si="65"/>
        <v>38319</v>
      </c>
      <c r="CQ173" s="107">
        <f t="shared" si="66"/>
        <v>38319</v>
      </c>
      <c r="CR173" s="107">
        <f t="shared" si="67"/>
        <v>0</v>
      </c>
      <c r="CS173" s="123">
        <v>103.68170499412008</v>
      </c>
      <c r="CT173" s="124">
        <f t="shared" si="68"/>
        <v>103.68170499412008</v>
      </c>
      <c r="CU173" s="109"/>
      <c r="CV173" s="125">
        <v>0</v>
      </c>
      <c r="CW173" s="107"/>
      <c r="CX173" s="107"/>
      <c r="CY173" s="107"/>
      <c r="CZ173" s="123"/>
    </row>
    <row r="174" spans="1:104" s="43" customFormat="1" ht="12.75" x14ac:dyDescent="0.2">
      <c r="A174" s="103">
        <v>165</v>
      </c>
      <c r="B174" s="104">
        <v>165</v>
      </c>
      <c r="C174" s="105" t="s">
        <v>258</v>
      </c>
      <c r="D174" s="106">
        <f t="shared" si="69"/>
        <v>927.19</v>
      </c>
      <c r="E174" s="107">
        <f t="shared" si="56"/>
        <v>9262076.2046685405</v>
      </c>
      <c r="F174" s="107">
        <f t="shared" si="70"/>
        <v>79894</v>
      </c>
      <c r="G174" s="107">
        <f t="shared" si="57"/>
        <v>731013</v>
      </c>
      <c r="H174" s="108">
        <f t="shared" si="71"/>
        <v>10072983.204668541</v>
      </c>
      <c r="I174" s="109"/>
      <c r="J174" s="110">
        <f t="shared" si="72"/>
        <v>130258.23715221715</v>
      </c>
      <c r="K174" s="107">
        <f t="shared" si="58"/>
        <v>0.20238629224856458</v>
      </c>
      <c r="L174" s="107">
        <f t="shared" si="73"/>
        <v>731013</v>
      </c>
      <c r="M174" s="108">
        <f t="shared" si="74"/>
        <v>861271.23715221719</v>
      </c>
      <c r="N174" s="109"/>
      <c r="O174" s="111">
        <f t="shared" si="59"/>
        <v>9211711.9675163236</v>
      </c>
      <c r="P174" s="109"/>
      <c r="Q174" s="110">
        <f t="shared" si="75"/>
        <v>1349038</v>
      </c>
      <c r="R174" s="107">
        <f t="shared" si="76"/>
        <v>130258.23715221715</v>
      </c>
      <c r="S174" s="107">
        <f t="shared" si="77"/>
        <v>825445</v>
      </c>
      <c r="T174" s="108">
        <f t="shared" si="78"/>
        <v>2210309.237152217</v>
      </c>
      <c r="U174" s="109"/>
      <c r="V174" s="111">
        <f t="shared" si="79"/>
        <v>2723662.9546685405</v>
      </c>
      <c r="AA174" s="112">
        <v>165</v>
      </c>
      <c r="AB174" s="113">
        <v>927.19</v>
      </c>
      <c r="AC174" s="113">
        <v>0.35793409188532127</v>
      </c>
      <c r="AD174" s="113">
        <v>94.23</v>
      </c>
      <c r="AE174" s="114">
        <v>10317721</v>
      </c>
      <c r="AF174" s="114">
        <v>1273716</v>
      </c>
      <c r="AG174" s="114">
        <v>0</v>
      </c>
      <c r="AH174" s="114">
        <v>9044005</v>
      </c>
      <c r="AI174" s="114">
        <v>76241</v>
      </c>
      <c r="AJ174" s="114">
        <v>727242</v>
      </c>
      <c r="AK174" s="114">
        <v>9847488</v>
      </c>
      <c r="AL174" s="114">
        <v>1290391</v>
      </c>
      <c r="AM174" s="114">
        <v>7812</v>
      </c>
      <c r="AN174" s="114">
        <v>100436</v>
      </c>
      <c r="AO174" s="114">
        <v>1398639</v>
      </c>
      <c r="AP174" s="115">
        <v>11246127</v>
      </c>
      <c r="AR174" s="112">
        <v>165</v>
      </c>
      <c r="AS174" s="113">
        <v>110.93869347260097</v>
      </c>
      <c r="AT174" s="114">
        <v>1273716</v>
      </c>
      <c r="AU174" s="114">
        <v>7812</v>
      </c>
      <c r="AV174" s="114">
        <v>99135</v>
      </c>
      <c r="AW174" s="115">
        <v>1380663</v>
      </c>
      <c r="AY174" s="177"/>
      <c r="BA174" s="116">
        <v>165</v>
      </c>
      <c r="BB174" s="117">
        <v>165</v>
      </c>
      <c r="BC174" s="118" t="s">
        <v>258</v>
      </c>
      <c r="BD174" s="119">
        <f t="shared" si="60"/>
        <v>9262076.2046685405</v>
      </c>
      <c r="BE174" s="120">
        <v>9103305</v>
      </c>
      <c r="BF174" s="43">
        <f t="shared" si="80"/>
        <v>158771.20466854051</v>
      </c>
      <c r="BG174" s="109">
        <v>0</v>
      </c>
      <c r="BH174" s="109">
        <v>212837</v>
      </c>
      <c r="BI174" s="109">
        <v>42886.75</v>
      </c>
      <c r="BJ174" s="109">
        <v>40623.25</v>
      </c>
      <c r="BK174" s="109">
        <v>188493.75</v>
      </c>
      <c r="BL174" s="109">
        <f t="shared" si="81"/>
        <v>0</v>
      </c>
      <c r="BM174" s="120">
        <f t="shared" si="82"/>
        <v>643611.95466854051</v>
      </c>
      <c r="BN174" s="122">
        <f t="shared" si="83"/>
        <v>130258.23715221715</v>
      </c>
      <c r="BZ174" s="109"/>
      <c r="CA174" s="112">
        <v>165</v>
      </c>
      <c r="CB174" s="105" t="s">
        <v>258</v>
      </c>
      <c r="CC174" s="107">
        <v>-2.9700000000000273</v>
      </c>
      <c r="CD174" s="127">
        <v>218071.20466854051</v>
      </c>
      <c r="CE174" s="107">
        <v>3653</v>
      </c>
      <c r="CF174" s="107">
        <v>3771</v>
      </c>
      <c r="CG174" s="123">
        <f t="shared" si="61"/>
        <v>225495.20466854051</v>
      </c>
      <c r="CH174" s="107">
        <v>-39944</v>
      </c>
      <c r="CI174" s="107">
        <v>-3653</v>
      </c>
      <c r="CJ174" s="107">
        <v>-6004</v>
      </c>
      <c r="CK174" s="123">
        <f t="shared" si="62"/>
        <v>-49601</v>
      </c>
      <c r="CL174" s="124">
        <f t="shared" si="63"/>
        <v>175894.20466854051</v>
      </c>
      <c r="CM174" s="109"/>
      <c r="CN174" s="124">
        <f t="shared" si="64"/>
        <v>-2233</v>
      </c>
      <c r="CO174" s="109"/>
      <c r="CP174" s="110">
        <f t="shared" si="65"/>
        <v>158771.20466854051</v>
      </c>
      <c r="CQ174" s="107">
        <f t="shared" si="66"/>
        <v>0</v>
      </c>
      <c r="CR174" s="107">
        <f t="shared" si="67"/>
        <v>158771.20466854051</v>
      </c>
      <c r="CS174" s="123">
        <v>1445.262985044159</v>
      </c>
      <c r="CT174" s="124">
        <f t="shared" si="68"/>
        <v>0</v>
      </c>
      <c r="CU174" s="109"/>
      <c r="CV174" s="125">
        <v>-6.8026870638162507</v>
      </c>
      <c r="CW174" s="107"/>
      <c r="CX174" s="107"/>
      <c r="CY174" s="107"/>
      <c r="CZ174" s="123"/>
    </row>
    <row r="175" spans="1:104" s="43" customFormat="1" ht="12.75" x14ac:dyDescent="0.2">
      <c r="A175" s="103">
        <v>166</v>
      </c>
      <c r="B175" s="104">
        <v>166</v>
      </c>
      <c r="C175" s="105" t="s">
        <v>259</v>
      </c>
      <c r="D175" s="106">
        <f t="shared" si="69"/>
        <v>0</v>
      </c>
      <c r="E175" s="107">
        <f t="shared" si="56"/>
        <v>0</v>
      </c>
      <c r="F175" s="107">
        <f t="shared" si="70"/>
        <v>0</v>
      </c>
      <c r="G175" s="107">
        <f t="shared" si="57"/>
        <v>0</v>
      </c>
      <c r="H175" s="108">
        <f t="shared" si="71"/>
        <v>0</v>
      </c>
      <c r="I175" s="109"/>
      <c r="J175" s="110">
        <f t="shared" si="72"/>
        <v>0</v>
      </c>
      <c r="K175" s="107" t="str">
        <f t="shared" si="58"/>
        <v/>
      </c>
      <c r="L175" s="107">
        <f t="shared" si="73"/>
        <v>0</v>
      </c>
      <c r="M175" s="108">
        <f t="shared" si="74"/>
        <v>0</v>
      </c>
      <c r="N175" s="109"/>
      <c r="O175" s="111">
        <f t="shared" si="59"/>
        <v>0</v>
      </c>
      <c r="P175" s="109"/>
      <c r="Q175" s="110">
        <f t="shared" si="75"/>
        <v>0</v>
      </c>
      <c r="R175" s="107">
        <f t="shared" si="76"/>
        <v>0</v>
      </c>
      <c r="S175" s="107">
        <f t="shared" si="77"/>
        <v>0</v>
      </c>
      <c r="T175" s="108">
        <f t="shared" si="78"/>
        <v>0</v>
      </c>
      <c r="U175" s="109"/>
      <c r="V175" s="111">
        <f t="shared" si="79"/>
        <v>0</v>
      </c>
      <c r="AA175" s="112">
        <v>166</v>
      </c>
      <c r="AB175" s="113"/>
      <c r="AC175" s="113"/>
      <c r="AD175" s="113"/>
      <c r="AE175" s="114"/>
      <c r="AF175" s="114"/>
      <c r="AG175" s="114"/>
      <c r="AH175" s="114"/>
      <c r="AI175" s="114"/>
      <c r="AJ175" s="114"/>
      <c r="AK175" s="114"/>
      <c r="AL175" s="114"/>
      <c r="AM175" s="114"/>
      <c r="AN175" s="114"/>
      <c r="AO175" s="114"/>
      <c r="AP175" s="115"/>
      <c r="AR175" s="112">
        <v>166</v>
      </c>
      <c r="AS175" s="113"/>
      <c r="AT175" s="114"/>
      <c r="AU175" s="114"/>
      <c r="AV175" s="114"/>
      <c r="AW175" s="115"/>
      <c r="AY175" s="177"/>
      <c r="BA175" s="116">
        <v>166</v>
      </c>
      <c r="BB175" s="117">
        <v>166</v>
      </c>
      <c r="BC175" s="118" t="s">
        <v>259</v>
      </c>
      <c r="BD175" s="119">
        <f t="shared" si="60"/>
        <v>0</v>
      </c>
      <c r="BE175" s="120">
        <v>0</v>
      </c>
      <c r="BF175" s="43">
        <f t="shared" si="80"/>
        <v>0</v>
      </c>
      <c r="BG175" s="109">
        <v>0</v>
      </c>
      <c r="BH175" s="109">
        <v>0</v>
      </c>
      <c r="BI175" s="109">
        <v>0</v>
      </c>
      <c r="BJ175" s="109">
        <v>0</v>
      </c>
      <c r="BK175" s="109">
        <v>0</v>
      </c>
      <c r="BL175" s="109">
        <f t="shared" si="81"/>
        <v>0</v>
      </c>
      <c r="BM175" s="120">
        <f t="shared" si="82"/>
        <v>0</v>
      </c>
      <c r="BN175" s="122">
        <f t="shared" si="83"/>
        <v>0</v>
      </c>
      <c r="BZ175" s="109"/>
      <c r="CA175" s="112">
        <v>166</v>
      </c>
      <c r="CB175" s="105" t="s">
        <v>259</v>
      </c>
      <c r="CC175" s="107">
        <v>0</v>
      </c>
      <c r="CD175" s="107">
        <v>0</v>
      </c>
      <c r="CE175" s="107">
        <v>0</v>
      </c>
      <c r="CF175" s="107">
        <v>0</v>
      </c>
      <c r="CG175" s="123">
        <f t="shared" si="61"/>
        <v>0</v>
      </c>
      <c r="CH175" s="107">
        <v>0</v>
      </c>
      <c r="CI175" s="107">
        <v>0</v>
      </c>
      <c r="CJ175" s="107">
        <v>0</v>
      </c>
      <c r="CK175" s="123">
        <f t="shared" si="62"/>
        <v>0</v>
      </c>
      <c r="CL175" s="124">
        <f t="shared" si="63"/>
        <v>0</v>
      </c>
      <c r="CM175" s="109"/>
      <c r="CN175" s="124">
        <f t="shared" si="64"/>
        <v>0</v>
      </c>
      <c r="CO175" s="109"/>
      <c r="CP175" s="110">
        <f t="shared" si="65"/>
        <v>0</v>
      </c>
      <c r="CQ175" s="107">
        <f t="shared" si="66"/>
        <v>0</v>
      </c>
      <c r="CR175" s="107">
        <f t="shared" si="67"/>
        <v>0</v>
      </c>
      <c r="CS175" s="123">
        <v>0</v>
      </c>
      <c r="CT175" s="124">
        <f t="shared" si="68"/>
        <v>0</v>
      </c>
      <c r="CU175" s="109"/>
      <c r="CV175" s="125">
        <v>0</v>
      </c>
      <c r="CW175" s="107"/>
      <c r="CX175" s="107"/>
      <c r="CY175" s="107"/>
      <c r="CZ175" s="123"/>
    </row>
    <row r="176" spans="1:104" s="43" customFormat="1" ht="12.75" x14ac:dyDescent="0.2">
      <c r="A176" s="103">
        <v>167</v>
      </c>
      <c r="B176" s="104">
        <v>167</v>
      </c>
      <c r="C176" s="105" t="s">
        <v>260</v>
      </c>
      <c r="D176" s="106">
        <f t="shared" si="69"/>
        <v>78.489999999999995</v>
      </c>
      <c r="E176" s="107">
        <f t="shared" si="56"/>
        <v>1102148</v>
      </c>
      <c r="F176" s="107">
        <f t="shared" si="70"/>
        <v>0</v>
      </c>
      <c r="G176" s="107">
        <f t="shared" si="57"/>
        <v>68306</v>
      </c>
      <c r="H176" s="108">
        <f t="shared" si="71"/>
        <v>1170454</v>
      </c>
      <c r="I176" s="109"/>
      <c r="J176" s="110">
        <f t="shared" si="72"/>
        <v>14690.346396985869</v>
      </c>
      <c r="K176" s="107">
        <f t="shared" si="58"/>
        <v>0.45238300438009343</v>
      </c>
      <c r="L176" s="107">
        <f t="shared" si="73"/>
        <v>68306</v>
      </c>
      <c r="M176" s="108">
        <f t="shared" si="74"/>
        <v>82996.346396985871</v>
      </c>
      <c r="N176" s="109"/>
      <c r="O176" s="111">
        <f t="shared" si="59"/>
        <v>1087457.6536030141</v>
      </c>
      <c r="P176" s="109"/>
      <c r="Q176" s="110">
        <f t="shared" si="75"/>
        <v>30594</v>
      </c>
      <c r="R176" s="107">
        <f t="shared" si="76"/>
        <v>14690.346396985869</v>
      </c>
      <c r="S176" s="107">
        <f t="shared" si="77"/>
        <v>70092</v>
      </c>
      <c r="T176" s="108">
        <f t="shared" si="78"/>
        <v>113590.34639698587</v>
      </c>
      <c r="U176" s="109"/>
      <c r="V176" s="111">
        <f t="shared" si="79"/>
        <v>131373.25</v>
      </c>
      <c r="AA176" s="112">
        <v>167</v>
      </c>
      <c r="AB176" s="113">
        <v>78.489999999999995</v>
      </c>
      <c r="AC176" s="113">
        <v>0</v>
      </c>
      <c r="AD176" s="113">
        <v>0</v>
      </c>
      <c r="AE176" s="114">
        <v>1102148</v>
      </c>
      <c r="AF176" s="114">
        <v>0</v>
      </c>
      <c r="AG176" s="114">
        <v>0</v>
      </c>
      <c r="AH176" s="114">
        <v>1102148</v>
      </c>
      <c r="AI176" s="114">
        <v>0</v>
      </c>
      <c r="AJ176" s="114">
        <v>68306</v>
      </c>
      <c r="AK176" s="114">
        <v>1170454</v>
      </c>
      <c r="AL176" s="114">
        <v>28808</v>
      </c>
      <c r="AM176" s="114">
        <v>0</v>
      </c>
      <c r="AN176" s="114">
        <v>1786</v>
      </c>
      <c r="AO176" s="114">
        <v>30594</v>
      </c>
      <c r="AP176" s="115">
        <v>1201048</v>
      </c>
      <c r="AR176" s="112">
        <v>167</v>
      </c>
      <c r="AS176" s="113">
        <v>0</v>
      </c>
      <c r="AT176" s="114">
        <v>0</v>
      </c>
      <c r="AU176" s="114">
        <v>0</v>
      </c>
      <c r="AV176" s="114">
        <v>0</v>
      </c>
      <c r="AW176" s="115">
        <v>0</v>
      </c>
      <c r="AY176" s="177"/>
      <c r="BA176" s="116">
        <v>167</v>
      </c>
      <c r="BB176" s="117">
        <v>167</v>
      </c>
      <c r="BC176" s="118" t="s">
        <v>260</v>
      </c>
      <c r="BD176" s="119">
        <f t="shared" si="60"/>
        <v>1102148</v>
      </c>
      <c r="BE176" s="120">
        <v>1084242</v>
      </c>
      <c r="BF176" s="43">
        <f t="shared" si="80"/>
        <v>17906</v>
      </c>
      <c r="BG176" s="109">
        <v>0</v>
      </c>
      <c r="BH176" s="109">
        <v>0</v>
      </c>
      <c r="BI176" s="109">
        <v>0</v>
      </c>
      <c r="BJ176" s="109">
        <v>0</v>
      </c>
      <c r="BK176" s="109">
        <v>14567.25</v>
      </c>
      <c r="BL176" s="109">
        <f t="shared" si="81"/>
        <v>0</v>
      </c>
      <c r="BM176" s="120">
        <f t="shared" si="82"/>
        <v>32473.25</v>
      </c>
      <c r="BN176" s="122">
        <f t="shared" si="83"/>
        <v>14690.346396985869</v>
      </c>
      <c r="BZ176" s="109"/>
      <c r="CA176" s="112">
        <v>167</v>
      </c>
      <c r="CB176" s="105" t="s">
        <v>260</v>
      </c>
      <c r="CC176" s="107">
        <v>0</v>
      </c>
      <c r="CD176" s="107">
        <v>0</v>
      </c>
      <c r="CE176" s="107">
        <v>0</v>
      </c>
      <c r="CF176" s="107">
        <v>0</v>
      </c>
      <c r="CG176" s="123">
        <f t="shared" si="61"/>
        <v>0</v>
      </c>
      <c r="CH176" s="107">
        <v>0</v>
      </c>
      <c r="CI176" s="107">
        <v>0</v>
      </c>
      <c r="CJ176" s="107">
        <v>0</v>
      </c>
      <c r="CK176" s="123">
        <f t="shared" si="62"/>
        <v>0</v>
      </c>
      <c r="CL176" s="124">
        <f t="shared" si="63"/>
        <v>0</v>
      </c>
      <c r="CM176" s="109"/>
      <c r="CN176" s="124">
        <f t="shared" si="64"/>
        <v>0</v>
      </c>
      <c r="CO176" s="109"/>
      <c r="CP176" s="110">
        <f t="shared" si="65"/>
        <v>17906</v>
      </c>
      <c r="CQ176" s="107">
        <f t="shared" si="66"/>
        <v>17906</v>
      </c>
      <c r="CR176" s="107">
        <f t="shared" si="67"/>
        <v>0</v>
      </c>
      <c r="CS176" s="123">
        <v>0</v>
      </c>
      <c r="CT176" s="124">
        <f t="shared" si="68"/>
        <v>0</v>
      </c>
      <c r="CU176" s="109"/>
      <c r="CV176" s="125">
        <v>0</v>
      </c>
      <c r="CW176" s="107"/>
      <c r="CX176" s="107"/>
      <c r="CY176" s="107"/>
      <c r="CZ176" s="123"/>
    </row>
    <row r="177" spans="1:104" s="43" customFormat="1" ht="12.75" x14ac:dyDescent="0.2">
      <c r="A177" s="103">
        <v>168</v>
      </c>
      <c r="B177" s="104">
        <v>168</v>
      </c>
      <c r="C177" s="105" t="s">
        <v>261</v>
      </c>
      <c r="D177" s="106">
        <f t="shared" si="69"/>
        <v>164.24000000000004</v>
      </c>
      <c r="E177" s="107">
        <f t="shared" si="56"/>
        <v>2150455</v>
      </c>
      <c r="F177" s="107">
        <f t="shared" si="70"/>
        <v>0</v>
      </c>
      <c r="G177" s="107">
        <f t="shared" si="57"/>
        <v>140411</v>
      </c>
      <c r="H177" s="108">
        <f t="shared" si="71"/>
        <v>2290866</v>
      </c>
      <c r="I177" s="109"/>
      <c r="J177" s="110">
        <f t="shared" si="72"/>
        <v>-8.9652034122975444</v>
      </c>
      <c r="K177" s="107">
        <f t="shared" si="58"/>
        <v>-7.2407574750823133E-5</v>
      </c>
      <c r="L177" s="107">
        <f t="shared" si="73"/>
        <v>140411</v>
      </c>
      <c r="M177" s="108">
        <f t="shared" si="74"/>
        <v>140402.03479658772</v>
      </c>
      <c r="N177" s="109"/>
      <c r="O177" s="111">
        <f t="shared" si="59"/>
        <v>2150463.9652034123</v>
      </c>
      <c r="P177" s="109"/>
      <c r="Q177" s="110">
        <f t="shared" si="75"/>
        <v>101815</v>
      </c>
      <c r="R177" s="107">
        <f t="shared" si="76"/>
        <v>-8.9652034122975444</v>
      </c>
      <c r="S177" s="107">
        <f t="shared" si="77"/>
        <v>146662</v>
      </c>
      <c r="T177" s="108">
        <f t="shared" si="78"/>
        <v>242217.03479658772</v>
      </c>
      <c r="U177" s="109"/>
      <c r="V177" s="111">
        <f t="shared" si="79"/>
        <v>366041.82235214458</v>
      </c>
      <c r="AA177" s="112">
        <v>168</v>
      </c>
      <c r="AB177" s="113">
        <v>164.24000000000004</v>
      </c>
      <c r="AC177" s="113">
        <v>6.7918867265364348E-3</v>
      </c>
      <c r="AD177" s="113">
        <v>0</v>
      </c>
      <c r="AE177" s="114">
        <v>2150455</v>
      </c>
      <c r="AF177" s="114">
        <v>0</v>
      </c>
      <c r="AG177" s="114">
        <v>0</v>
      </c>
      <c r="AH177" s="114">
        <v>2150455</v>
      </c>
      <c r="AI177" s="114">
        <v>0</v>
      </c>
      <c r="AJ177" s="114">
        <v>140411</v>
      </c>
      <c r="AK177" s="114">
        <v>2290866</v>
      </c>
      <c r="AL177" s="114">
        <v>95564</v>
      </c>
      <c r="AM177" s="114">
        <v>0</v>
      </c>
      <c r="AN177" s="114">
        <v>6251</v>
      </c>
      <c r="AO177" s="114">
        <v>101815</v>
      </c>
      <c r="AP177" s="115">
        <v>2392681</v>
      </c>
      <c r="AR177" s="112">
        <v>168</v>
      </c>
      <c r="AS177" s="113">
        <v>0</v>
      </c>
      <c r="AT177" s="114">
        <v>0</v>
      </c>
      <c r="AU177" s="114">
        <v>0</v>
      </c>
      <c r="AV177" s="114">
        <v>0</v>
      </c>
      <c r="AW177" s="115">
        <v>0</v>
      </c>
      <c r="AY177" s="177"/>
      <c r="BA177" s="116">
        <v>168</v>
      </c>
      <c r="BB177" s="117">
        <v>168</v>
      </c>
      <c r="BC177" s="118" t="s">
        <v>261</v>
      </c>
      <c r="BD177" s="119">
        <f t="shared" si="60"/>
        <v>2150455</v>
      </c>
      <c r="BE177" s="120">
        <v>2172012</v>
      </c>
      <c r="BF177" s="43">
        <f t="shared" si="80"/>
        <v>0</v>
      </c>
      <c r="BG177" s="109">
        <v>0</v>
      </c>
      <c r="BH177" s="109">
        <v>50396</v>
      </c>
      <c r="BI177" s="109">
        <v>32087.5</v>
      </c>
      <c r="BJ177" s="109">
        <v>6863</v>
      </c>
      <c r="BK177" s="109">
        <v>34480.25</v>
      </c>
      <c r="BL177" s="109">
        <f t="shared" si="81"/>
        <v>-10.927647855433634</v>
      </c>
      <c r="BM177" s="120">
        <f t="shared" si="82"/>
        <v>123815.82235214456</v>
      </c>
      <c r="BN177" s="122">
        <f t="shared" si="83"/>
        <v>-8.9652034122975444</v>
      </c>
      <c r="BZ177" s="109"/>
      <c r="CA177" s="112">
        <v>168</v>
      </c>
      <c r="CB177" s="105" t="s">
        <v>261</v>
      </c>
      <c r="CC177" s="107">
        <v>0</v>
      </c>
      <c r="CD177" s="107">
        <v>0</v>
      </c>
      <c r="CE177" s="107">
        <v>0</v>
      </c>
      <c r="CF177" s="107">
        <v>0</v>
      </c>
      <c r="CG177" s="123">
        <f t="shared" si="61"/>
        <v>0</v>
      </c>
      <c r="CH177" s="107">
        <v>0</v>
      </c>
      <c r="CI177" s="107">
        <v>0</v>
      </c>
      <c r="CJ177" s="107">
        <v>0</v>
      </c>
      <c r="CK177" s="123">
        <f t="shared" si="62"/>
        <v>0</v>
      </c>
      <c r="CL177" s="124">
        <f t="shared" si="63"/>
        <v>0</v>
      </c>
      <c r="CM177" s="109"/>
      <c r="CN177" s="124">
        <f t="shared" si="64"/>
        <v>0</v>
      </c>
      <c r="CO177" s="109"/>
      <c r="CP177" s="110">
        <f t="shared" si="65"/>
        <v>0</v>
      </c>
      <c r="CQ177" s="107">
        <f t="shared" si="66"/>
        <v>0</v>
      </c>
      <c r="CR177" s="107">
        <f t="shared" si="67"/>
        <v>0</v>
      </c>
      <c r="CS177" s="123">
        <v>-10.927647855433634</v>
      </c>
      <c r="CT177" s="124">
        <f t="shared" si="68"/>
        <v>-10.927647855433634</v>
      </c>
      <c r="CU177" s="109"/>
      <c r="CV177" s="125">
        <v>0</v>
      </c>
      <c r="CW177" s="107"/>
      <c r="CX177" s="107"/>
      <c r="CY177" s="107"/>
      <c r="CZ177" s="123"/>
    </row>
    <row r="178" spans="1:104" s="43" customFormat="1" ht="12.75" x14ac:dyDescent="0.2">
      <c r="A178" s="103">
        <v>169</v>
      </c>
      <c r="B178" s="104">
        <v>169</v>
      </c>
      <c r="C178" s="105" t="s">
        <v>262</v>
      </c>
      <c r="D178" s="106">
        <f t="shared" si="69"/>
        <v>0</v>
      </c>
      <c r="E178" s="107">
        <f t="shared" si="56"/>
        <v>0</v>
      </c>
      <c r="F178" s="107">
        <f t="shared" si="70"/>
        <v>0</v>
      </c>
      <c r="G178" s="107">
        <f t="shared" si="57"/>
        <v>0</v>
      </c>
      <c r="H178" s="108">
        <f t="shared" si="71"/>
        <v>0</v>
      </c>
      <c r="I178" s="109"/>
      <c r="J178" s="110">
        <f t="shared" si="72"/>
        <v>0</v>
      </c>
      <c r="K178" s="107" t="str">
        <f t="shared" si="58"/>
        <v/>
      </c>
      <c r="L178" s="107">
        <f t="shared" si="73"/>
        <v>0</v>
      </c>
      <c r="M178" s="108">
        <f t="shared" si="74"/>
        <v>0</v>
      </c>
      <c r="N178" s="109"/>
      <c r="O178" s="111">
        <f t="shared" si="59"/>
        <v>0</v>
      </c>
      <c r="P178" s="109"/>
      <c r="Q178" s="110">
        <f t="shared" si="75"/>
        <v>0</v>
      </c>
      <c r="R178" s="107">
        <f t="shared" si="76"/>
        <v>0</v>
      </c>
      <c r="S178" s="107">
        <f t="shared" si="77"/>
        <v>0</v>
      </c>
      <c r="T178" s="108">
        <f t="shared" si="78"/>
        <v>0</v>
      </c>
      <c r="U178" s="109"/>
      <c r="V178" s="111">
        <f t="shared" si="79"/>
        <v>0</v>
      </c>
      <c r="AA178" s="112">
        <v>169</v>
      </c>
      <c r="AB178" s="113"/>
      <c r="AC178" s="113"/>
      <c r="AD178" s="113"/>
      <c r="AE178" s="114"/>
      <c r="AF178" s="114"/>
      <c r="AG178" s="114"/>
      <c r="AH178" s="114"/>
      <c r="AI178" s="114"/>
      <c r="AJ178" s="114"/>
      <c r="AK178" s="114"/>
      <c r="AL178" s="114"/>
      <c r="AM178" s="114"/>
      <c r="AN178" s="114"/>
      <c r="AO178" s="114"/>
      <c r="AP178" s="115"/>
      <c r="AR178" s="112">
        <v>169</v>
      </c>
      <c r="AS178" s="113"/>
      <c r="AT178" s="114"/>
      <c r="AU178" s="114"/>
      <c r="AV178" s="114"/>
      <c r="AW178" s="115"/>
      <c r="AY178" s="177"/>
      <c r="BA178" s="116">
        <v>169</v>
      </c>
      <c r="BB178" s="117">
        <v>169</v>
      </c>
      <c r="BC178" s="118" t="s">
        <v>262</v>
      </c>
      <c r="BD178" s="119">
        <f t="shared" si="60"/>
        <v>0</v>
      </c>
      <c r="BE178" s="120">
        <v>0</v>
      </c>
      <c r="BF178" s="43">
        <f t="shared" si="80"/>
        <v>0</v>
      </c>
      <c r="BG178" s="109">
        <v>0</v>
      </c>
      <c r="BH178" s="109">
        <v>0</v>
      </c>
      <c r="BI178" s="109">
        <v>0</v>
      </c>
      <c r="BJ178" s="109">
        <v>0</v>
      </c>
      <c r="BK178" s="109">
        <v>0</v>
      </c>
      <c r="BL178" s="109">
        <f t="shared" si="81"/>
        <v>0</v>
      </c>
      <c r="BM178" s="120">
        <f t="shared" si="82"/>
        <v>0</v>
      </c>
      <c r="BN178" s="122">
        <f t="shared" si="83"/>
        <v>0</v>
      </c>
      <c r="BZ178" s="109"/>
      <c r="CA178" s="112">
        <v>169</v>
      </c>
      <c r="CB178" s="105" t="s">
        <v>262</v>
      </c>
      <c r="CC178" s="107">
        <v>0</v>
      </c>
      <c r="CD178" s="107">
        <v>0</v>
      </c>
      <c r="CE178" s="107">
        <v>0</v>
      </c>
      <c r="CF178" s="107">
        <v>0</v>
      </c>
      <c r="CG178" s="123">
        <f t="shared" si="61"/>
        <v>0</v>
      </c>
      <c r="CH178" s="107">
        <v>0</v>
      </c>
      <c r="CI178" s="107">
        <v>0</v>
      </c>
      <c r="CJ178" s="107">
        <v>0</v>
      </c>
      <c r="CK178" s="123">
        <f t="shared" si="62"/>
        <v>0</v>
      </c>
      <c r="CL178" s="124">
        <f t="shared" si="63"/>
        <v>0</v>
      </c>
      <c r="CM178" s="109"/>
      <c r="CN178" s="124">
        <f t="shared" si="64"/>
        <v>0</v>
      </c>
      <c r="CO178" s="109"/>
      <c r="CP178" s="110">
        <f t="shared" si="65"/>
        <v>0</v>
      </c>
      <c r="CQ178" s="107">
        <f t="shared" si="66"/>
        <v>0</v>
      </c>
      <c r="CR178" s="107">
        <f t="shared" si="67"/>
        <v>0</v>
      </c>
      <c r="CS178" s="123">
        <v>0</v>
      </c>
      <c r="CT178" s="124">
        <f t="shared" si="68"/>
        <v>0</v>
      </c>
      <c r="CU178" s="109"/>
      <c r="CV178" s="125">
        <v>0</v>
      </c>
      <c r="CW178" s="107"/>
      <c r="CX178" s="107"/>
      <c r="CY178" s="107"/>
      <c r="CZ178" s="123"/>
    </row>
    <row r="179" spans="1:104" s="43" customFormat="1" ht="12.75" x14ac:dyDescent="0.2">
      <c r="A179" s="103">
        <v>170</v>
      </c>
      <c r="B179" s="104">
        <v>170</v>
      </c>
      <c r="C179" s="105" t="s">
        <v>263</v>
      </c>
      <c r="D179" s="106">
        <f t="shared" si="69"/>
        <v>549.99</v>
      </c>
      <c r="E179" s="107">
        <f t="shared" si="56"/>
        <v>7407940</v>
      </c>
      <c r="F179" s="107">
        <f t="shared" si="70"/>
        <v>0</v>
      </c>
      <c r="G179" s="107">
        <f t="shared" si="57"/>
        <v>478884</v>
      </c>
      <c r="H179" s="108">
        <f t="shared" si="71"/>
        <v>7886824</v>
      </c>
      <c r="I179" s="109"/>
      <c r="J179" s="110">
        <f t="shared" si="72"/>
        <v>145975.5748949681</v>
      </c>
      <c r="K179" s="107">
        <f t="shared" si="58"/>
        <v>0.12731021108902074</v>
      </c>
      <c r="L179" s="107">
        <f t="shared" si="73"/>
        <v>478884</v>
      </c>
      <c r="M179" s="108">
        <f t="shared" si="74"/>
        <v>624859.57489496807</v>
      </c>
      <c r="N179" s="109"/>
      <c r="O179" s="111">
        <f t="shared" si="59"/>
        <v>7261964.4251050316</v>
      </c>
      <c r="P179" s="109"/>
      <c r="Q179" s="110">
        <f t="shared" si="75"/>
        <v>147212</v>
      </c>
      <c r="R179" s="107">
        <f t="shared" si="76"/>
        <v>145975.5748949681</v>
      </c>
      <c r="S179" s="107">
        <f t="shared" si="77"/>
        <v>487859</v>
      </c>
      <c r="T179" s="108">
        <f t="shared" si="78"/>
        <v>772071.57489496807</v>
      </c>
      <c r="U179" s="109"/>
      <c r="V179" s="111">
        <f t="shared" si="79"/>
        <v>1772709.25</v>
      </c>
      <c r="AA179" s="112">
        <v>170</v>
      </c>
      <c r="AB179" s="113">
        <v>549.99</v>
      </c>
      <c r="AC179" s="113">
        <v>3.7644193885769597</v>
      </c>
      <c r="AD179" s="113">
        <v>0</v>
      </c>
      <c r="AE179" s="114">
        <v>7421069</v>
      </c>
      <c r="AF179" s="114">
        <v>0</v>
      </c>
      <c r="AG179" s="114">
        <v>0</v>
      </c>
      <c r="AH179" s="114">
        <v>7421069</v>
      </c>
      <c r="AI179" s="114">
        <v>0</v>
      </c>
      <c r="AJ179" s="114">
        <v>479755</v>
      </c>
      <c r="AK179" s="114">
        <v>7900824</v>
      </c>
      <c r="AL179" s="114">
        <v>125108</v>
      </c>
      <c r="AM179" s="114">
        <v>0</v>
      </c>
      <c r="AN179" s="114">
        <v>8104</v>
      </c>
      <c r="AO179" s="114">
        <v>133212</v>
      </c>
      <c r="AP179" s="115">
        <v>8034036</v>
      </c>
      <c r="AR179" s="112">
        <v>170</v>
      </c>
      <c r="AS179" s="113">
        <v>0</v>
      </c>
      <c r="AT179" s="114">
        <v>0</v>
      </c>
      <c r="AU179" s="114">
        <v>0</v>
      </c>
      <c r="AV179" s="114">
        <v>0</v>
      </c>
      <c r="AW179" s="115">
        <v>0</v>
      </c>
      <c r="AY179" s="177"/>
      <c r="BA179" s="116">
        <v>170</v>
      </c>
      <c r="BB179" s="117">
        <v>170</v>
      </c>
      <c r="BC179" s="118" t="s">
        <v>263</v>
      </c>
      <c r="BD179" s="119">
        <f t="shared" si="60"/>
        <v>7407940</v>
      </c>
      <c r="BE179" s="120">
        <v>7230011</v>
      </c>
      <c r="BF179" s="43">
        <f t="shared" si="80"/>
        <v>177929</v>
      </c>
      <c r="BG179" s="109">
        <v>156868.5</v>
      </c>
      <c r="BH179" s="109">
        <v>294176</v>
      </c>
      <c r="BI179" s="109">
        <v>176584.25</v>
      </c>
      <c r="BJ179" s="109">
        <v>146599.75</v>
      </c>
      <c r="BK179" s="109">
        <v>194455.75</v>
      </c>
      <c r="BL179" s="109">
        <f t="shared" si="81"/>
        <v>0</v>
      </c>
      <c r="BM179" s="120">
        <f t="shared" si="82"/>
        <v>1146613.25</v>
      </c>
      <c r="BN179" s="122">
        <f t="shared" si="83"/>
        <v>145975.5748949681</v>
      </c>
      <c r="BZ179" s="109"/>
      <c r="CA179" s="112">
        <v>170</v>
      </c>
      <c r="CB179" s="105" t="s">
        <v>263</v>
      </c>
      <c r="CC179" s="107">
        <v>0</v>
      </c>
      <c r="CD179" s="107">
        <v>-13129</v>
      </c>
      <c r="CE179" s="107">
        <v>0</v>
      </c>
      <c r="CF179" s="107">
        <v>-871</v>
      </c>
      <c r="CG179" s="123">
        <f t="shared" si="61"/>
        <v>-14000</v>
      </c>
      <c r="CH179" s="107">
        <v>13129</v>
      </c>
      <c r="CI179" s="107">
        <v>0</v>
      </c>
      <c r="CJ179" s="107">
        <v>871</v>
      </c>
      <c r="CK179" s="123">
        <f t="shared" si="62"/>
        <v>14000</v>
      </c>
      <c r="CL179" s="126">
        <f t="shared" si="63"/>
        <v>0</v>
      </c>
      <c r="CM179" s="109"/>
      <c r="CN179" s="126">
        <f t="shared" si="64"/>
        <v>0</v>
      </c>
      <c r="CO179" s="109"/>
      <c r="CP179" s="110">
        <f t="shared" si="65"/>
        <v>177929</v>
      </c>
      <c r="CQ179" s="107">
        <f t="shared" si="66"/>
        <v>191058</v>
      </c>
      <c r="CR179" s="107">
        <f t="shared" si="67"/>
        <v>-13129</v>
      </c>
      <c r="CS179" s="123">
        <v>-6531.6159984371043</v>
      </c>
      <c r="CT179" s="124">
        <f t="shared" si="68"/>
        <v>0</v>
      </c>
      <c r="CU179" s="109"/>
      <c r="CV179" s="125">
        <v>0</v>
      </c>
      <c r="CW179" s="107"/>
      <c r="CX179" s="107"/>
      <c r="CY179" s="107"/>
      <c r="CZ179" s="123"/>
    </row>
    <row r="180" spans="1:104" s="43" customFormat="1" ht="12.75" x14ac:dyDescent="0.2">
      <c r="A180" s="103">
        <v>171</v>
      </c>
      <c r="B180" s="104">
        <v>171</v>
      </c>
      <c r="C180" s="105" t="s">
        <v>264</v>
      </c>
      <c r="D180" s="106">
        <f t="shared" si="69"/>
        <v>23.3</v>
      </c>
      <c r="E180" s="107">
        <f t="shared" si="56"/>
        <v>306662</v>
      </c>
      <c r="F180" s="107">
        <f t="shared" si="70"/>
        <v>0</v>
      </c>
      <c r="G180" s="107">
        <f t="shared" si="57"/>
        <v>20808</v>
      </c>
      <c r="H180" s="108">
        <f t="shared" si="71"/>
        <v>327470</v>
      </c>
      <c r="I180" s="109"/>
      <c r="J180" s="110">
        <f t="shared" si="72"/>
        <v>49366.66031512995</v>
      </c>
      <c r="K180" s="107">
        <f t="shared" si="58"/>
        <v>0.62155018127905448</v>
      </c>
      <c r="L180" s="107">
        <f t="shared" si="73"/>
        <v>20808</v>
      </c>
      <c r="M180" s="108">
        <f t="shared" si="74"/>
        <v>70174.66031512995</v>
      </c>
      <c r="N180" s="109"/>
      <c r="O180" s="111">
        <f t="shared" si="59"/>
        <v>257295.33968487004</v>
      </c>
      <c r="P180" s="109"/>
      <c r="Q180" s="110">
        <f t="shared" si="75"/>
        <v>0</v>
      </c>
      <c r="R180" s="107">
        <f t="shared" si="76"/>
        <v>49366.66031512995</v>
      </c>
      <c r="S180" s="107">
        <f t="shared" si="77"/>
        <v>20808</v>
      </c>
      <c r="T180" s="108">
        <f t="shared" si="78"/>
        <v>70174.66031512995</v>
      </c>
      <c r="U180" s="109"/>
      <c r="V180" s="111">
        <f t="shared" si="79"/>
        <v>100233.0597973296</v>
      </c>
      <c r="AA180" s="112">
        <v>171</v>
      </c>
      <c r="AB180" s="113">
        <v>23.3</v>
      </c>
      <c r="AC180" s="113">
        <v>0</v>
      </c>
      <c r="AD180" s="113">
        <v>0</v>
      </c>
      <c r="AE180" s="114">
        <v>306662</v>
      </c>
      <c r="AF180" s="114">
        <v>0</v>
      </c>
      <c r="AG180" s="114">
        <v>0</v>
      </c>
      <c r="AH180" s="114">
        <v>306662</v>
      </c>
      <c r="AI180" s="114">
        <v>0</v>
      </c>
      <c r="AJ180" s="114">
        <v>20808</v>
      </c>
      <c r="AK180" s="114">
        <v>327470</v>
      </c>
      <c r="AL180" s="114">
        <v>0</v>
      </c>
      <c r="AM180" s="114">
        <v>0</v>
      </c>
      <c r="AN180" s="114">
        <v>0</v>
      </c>
      <c r="AO180" s="114">
        <v>0</v>
      </c>
      <c r="AP180" s="115">
        <v>327470</v>
      </c>
      <c r="AR180" s="112">
        <v>171</v>
      </c>
      <c r="AS180" s="113">
        <v>0</v>
      </c>
      <c r="AT180" s="114">
        <v>0</v>
      </c>
      <c r="AU180" s="114">
        <v>0</v>
      </c>
      <c r="AV180" s="114">
        <v>0</v>
      </c>
      <c r="AW180" s="115">
        <v>0</v>
      </c>
      <c r="AY180" s="177"/>
      <c r="BA180" s="116">
        <v>171</v>
      </c>
      <c r="BB180" s="117">
        <v>171</v>
      </c>
      <c r="BC180" s="118" t="s">
        <v>264</v>
      </c>
      <c r="BD180" s="119">
        <f t="shared" si="60"/>
        <v>306662</v>
      </c>
      <c r="BE180" s="120">
        <v>246526</v>
      </c>
      <c r="BF180" s="43">
        <f t="shared" si="80"/>
        <v>60136</v>
      </c>
      <c r="BG180" s="109">
        <v>2600.5</v>
      </c>
      <c r="BH180" s="109">
        <v>764</v>
      </c>
      <c r="BI180" s="109">
        <v>0</v>
      </c>
      <c r="BJ180" s="109">
        <v>0</v>
      </c>
      <c r="BK180" s="109">
        <v>15887.75</v>
      </c>
      <c r="BL180" s="109">
        <f t="shared" si="81"/>
        <v>36.809797329593493</v>
      </c>
      <c r="BM180" s="120">
        <f t="shared" si="82"/>
        <v>79425.059797329595</v>
      </c>
      <c r="BN180" s="122">
        <f t="shared" si="83"/>
        <v>49366.66031512995</v>
      </c>
      <c r="BZ180" s="109"/>
      <c r="CA180" s="112">
        <v>171</v>
      </c>
      <c r="CB180" s="105" t="s">
        <v>264</v>
      </c>
      <c r="CC180" s="107">
        <v>0</v>
      </c>
      <c r="CD180" s="107">
        <v>0</v>
      </c>
      <c r="CE180" s="107">
        <v>0</v>
      </c>
      <c r="CF180" s="107">
        <v>0</v>
      </c>
      <c r="CG180" s="123">
        <f t="shared" si="61"/>
        <v>0</v>
      </c>
      <c r="CH180" s="107">
        <v>0</v>
      </c>
      <c r="CI180" s="107">
        <v>0</v>
      </c>
      <c r="CJ180" s="107">
        <v>0</v>
      </c>
      <c r="CK180" s="123">
        <f t="shared" si="62"/>
        <v>0</v>
      </c>
      <c r="CL180" s="124">
        <f t="shared" si="63"/>
        <v>0</v>
      </c>
      <c r="CM180" s="109"/>
      <c r="CN180" s="124">
        <f t="shared" si="64"/>
        <v>0</v>
      </c>
      <c r="CO180" s="109"/>
      <c r="CP180" s="110">
        <f t="shared" si="65"/>
        <v>60136</v>
      </c>
      <c r="CQ180" s="107">
        <f t="shared" si="66"/>
        <v>60136</v>
      </c>
      <c r="CR180" s="107">
        <f t="shared" si="67"/>
        <v>0</v>
      </c>
      <c r="CS180" s="123">
        <v>36.809797329593493</v>
      </c>
      <c r="CT180" s="124">
        <f t="shared" si="68"/>
        <v>36.809797329593493</v>
      </c>
      <c r="CU180" s="109"/>
      <c r="CV180" s="125">
        <v>0</v>
      </c>
      <c r="CW180" s="107"/>
      <c r="CX180" s="107"/>
      <c r="CY180" s="107"/>
      <c r="CZ180" s="123"/>
    </row>
    <row r="181" spans="1:104" s="43" customFormat="1" ht="12.75" x14ac:dyDescent="0.2">
      <c r="A181" s="103">
        <v>172</v>
      </c>
      <c r="B181" s="104">
        <v>172</v>
      </c>
      <c r="C181" s="105" t="s">
        <v>265</v>
      </c>
      <c r="D181" s="106">
        <f t="shared" si="69"/>
        <v>49.9</v>
      </c>
      <c r="E181" s="107">
        <f t="shared" si="56"/>
        <v>789750</v>
      </c>
      <c r="F181" s="107">
        <f t="shared" si="70"/>
        <v>0</v>
      </c>
      <c r="G181" s="107">
        <f t="shared" si="57"/>
        <v>41882</v>
      </c>
      <c r="H181" s="108">
        <f t="shared" si="71"/>
        <v>831632</v>
      </c>
      <c r="I181" s="109"/>
      <c r="J181" s="110">
        <f t="shared" si="72"/>
        <v>321.92669579190925</v>
      </c>
      <c r="K181" s="107">
        <f t="shared" si="58"/>
        <v>3.7929219336018572E-3</v>
      </c>
      <c r="L181" s="107">
        <f t="shared" si="73"/>
        <v>41882</v>
      </c>
      <c r="M181" s="108">
        <f t="shared" si="74"/>
        <v>42203.92669579191</v>
      </c>
      <c r="N181" s="109"/>
      <c r="O181" s="111">
        <f t="shared" si="59"/>
        <v>789428.07330420811</v>
      </c>
      <c r="P181" s="109"/>
      <c r="Q181" s="110">
        <f t="shared" si="75"/>
        <v>55258</v>
      </c>
      <c r="R181" s="107">
        <f t="shared" si="76"/>
        <v>321.92669579190925</v>
      </c>
      <c r="S181" s="107">
        <f t="shared" si="77"/>
        <v>44524</v>
      </c>
      <c r="T181" s="108">
        <f t="shared" si="78"/>
        <v>97461.926695791917</v>
      </c>
      <c r="U181" s="109"/>
      <c r="V181" s="111">
        <f t="shared" si="79"/>
        <v>182015.64506401515</v>
      </c>
      <c r="AA181" s="112">
        <v>172</v>
      </c>
      <c r="AB181" s="113">
        <v>49.9</v>
      </c>
      <c r="AC181" s="113">
        <v>5.2989196977122011E-2</v>
      </c>
      <c r="AD181" s="113">
        <v>0</v>
      </c>
      <c r="AE181" s="114">
        <v>789750</v>
      </c>
      <c r="AF181" s="114">
        <v>0</v>
      </c>
      <c r="AG181" s="114">
        <v>0</v>
      </c>
      <c r="AH181" s="114">
        <v>789750</v>
      </c>
      <c r="AI181" s="114">
        <v>0</v>
      </c>
      <c r="AJ181" s="114">
        <v>41882</v>
      </c>
      <c r="AK181" s="114">
        <v>831632</v>
      </c>
      <c r="AL181" s="114">
        <v>52616</v>
      </c>
      <c r="AM181" s="114">
        <v>0</v>
      </c>
      <c r="AN181" s="114">
        <v>2642</v>
      </c>
      <c r="AO181" s="114">
        <v>55258</v>
      </c>
      <c r="AP181" s="115">
        <v>886890</v>
      </c>
      <c r="AR181" s="112">
        <v>172</v>
      </c>
      <c r="AS181" s="113">
        <v>0</v>
      </c>
      <c r="AT181" s="114">
        <v>0</v>
      </c>
      <c r="AU181" s="114">
        <v>0</v>
      </c>
      <c r="AV181" s="114">
        <v>0</v>
      </c>
      <c r="AW181" s="115">
        <v>0</v>
      </c>
      <c r="AY181" s="177"/>
      <c r="BA181" s="116">
        <v>172</v>
      </c>
      <c r="BB181" s="117">
        <v>172</v>
      </c>
      <c r="BC181" s="118" t="s">
        <v>265</v>
      </c>
      <c r="BD181" s="119">
        <f t="shared" si="60"/>
        <v>789750</v>
      </c>
      <c r="BE181" s="120">
        <v>829278</v>
      </c>
      <c r="BF181" s="43">
        <f t="shared" si="80"/>
        <v>0</v>
      </c>
      <c r="BG181" s="109">
        <v>28014.25</v>
      </c>
      <c r="BH181" s="109">
        <v>27334</v>
      </c>
      <c r="BI181" s="109">
        <v>12504</v>
      </c>
      <c r="BJ181" s="109">
        <v>0</v>
      </c>
      <c r="BK181" s="109">
        <v>16631</v>
      </c>
      <c r="BL181" s="109">
        <f t="shared" si="81"/>
        <v>392.39506401514518</v>
      </c>
      <c r="BM181" s="120">
        <f t="shared" si="82"/>
        <v>84875.645064015145</v>
      </c>
      <c r="BN181" s="122">
        <f t="shared" si="83"/>
        <v>321.92669579190925</v>
      </c>
      <c r="BZ181" s="109"/>
      <c r="CA181" s="112">
        <v>172</v>
      </c>
      <c r="CB181" s="105" t="s">
        <v>265</v>
      </c>
      <c r="CC181" s="107">
        <v>0</v>
      </c>
      <c r="CD181" s="107">
        <v>0</v>
      </c>
      <c r="CE181" s="107">
        <v>0</v>
      </c>
      <c r="CF181" s="107">
        <v>0</v>
      </c>
      <c r="CG181" s="123">
        <f t="shared" si="61"/>
        <v>0</v>
      </c>
      <c r="CH181" s="107">
        <v>0</v>
      </c>
      <c r="CI181" s="107">
        <v>0</v>
      </c>
      <c r="CJ181" s="107">
        <v>0</v>
      </c>
      <c r="CK181" s="123">
        <f t="shared" si="62"/>
        <v>0</v>
      </c>
      <c r="CL181" s="124">
        <f t="shared" si="63"/>
        <v>0</v>
      </c>
      <c r="CM181" s="109"/>
      <c r="CN181" s="124">
        <f t="shared" si="64"/>
        <v>0</v>
      </c>
      <c r="CO181" s="109"/>
      <c r="CP181" s="110">
        <f t="shared" si="65"/>
        <v>0</v>
      </c>
      <c r="CQ181" s="107">
        <f t="shared" si="66"/>
        <v>0</v>
      </c>
      <c r="CR181" s="107">
        <f t="shared" si="67"/>
        <v>0</v>
      </c>
      <c r="CS181" s="123">
        <v>392.39506401514518</v>
      </c>
      <c r="CT181" s="124">
        <f t="shared" si="68"/>
        <v>392.39506401514518</v>
      </c>
      <c r="CU181" s="109"/>
      <c r="CV181" s="125">
        <v>0</v>
      </c>
      <c r="CW181" s="107"/>
      <c r="CX181" s="107"/>
      <c r="CY181" s="107"/>
      <c r="CZ181" s="123"/>
    </row>
    <row r="182" spans="1:104" s="43" customFormat="1" ht="12.75" x14ac:dyDescent="0.2">
      <c r="A182" s="103">
        <v>173</v>
      </c>
      <c r="B182" s="104">
        <v>173</v>
      </c>
      <c r="C182" s="105" t="s">
        <v>266</v>
      </c>
      <c r="D182" s="106">
        <f t="shared" si="69"/>
        <v>1</v>
      </c>
      <c r="E182" s="107">
        <f t="shared" si="56"/>
        <v>0</v>
      </c>
      <c r="F182" s="107">
        <f t="shared" si="70"/>
        <v>0</v>
      </c>
      <c r="G182" s="107">
        <f t="shared" si="57"/>
        <v>0</v>
      </c>
      <c r="H182" s="108">
        <f t="shared" si="71"/>
        <v>0</v>
      </c>
      <c r="I182" s="109"/>
      <c r="J182" s="110">
        <f t="shared" si="72"/>
        <v>0</v>
      </c>
      <c r="K182" s="107" t="str">
        <f t="shared" si="58"/>
        <v/>
      </c>
      <c r="L182" s="107">
        <f t="shared" si="73"/>
        <v>0</v>
      </c>
      <c r="M182" s="108">
        <f t="shared" si="74"/>
        <v>0</v>
      </c>
      <c r="N182" s="109"/>
      <c r="O182" s="111">
        <f t="shared" si="59"/>
        <v>0</v>
      </c>
      <c r="P182" s="109"/>
      <c r="Q182" s="110">
        <f t="shared" si="75"/>
        <v>18909</v>
      </c>
      <c r="R182" s="107">
        <f t="shared" si="76"/>
        <v>0</v>
      </c>
      <c r="S182" s="107">
        <f t="shared" si="77"/>
        <v>893</v>
      </c>
      <c r="T182" s="108">
        <f t="shared" si="78"/>
        <v>18909</v>
      </c>
      <c r="U182" s="109"/>
      <c r="V182" s="111">
        <f t="shared" si="79"/>
        <v>18909</v>
      </c>
      <c r="AA182" s="112">
        <v>173</v>
      </c>
      <c r="AB182" s="113">
        <v>1</v>
      </c>
      <c r="AC182" s="113">
        <v>0</v>
      </c>
      <c r="AD182" s="113">
        <v>0</v>
      </c>
      <c r="AE182" s="114">
        <v>0</v>
      </c>
      <c r="AF182" s="114">
        <v>0</v>
      </c>
      <c r="AG182" s="114">
        <v>0</v>
      </c>
      <c r="AH182" s="114">
        <v>0</v>
      </c>
      <c r="AI182" s="114">
        <v>0</v>
      </c>
      <c r="AJ182" s="114">
        <v>0</v>
      </c>
      <c r="AK182" s="114">
        <v>0</v>
      </c>
      <c r="AL182" s="114">
        <v>18016</v>
      </c>
      <c r="AM182" s="114">
        <v>0</v>
      </c>
      <c r="AN182" s="114">
        <v>893</v>
      </c>
      <c r="AO182" s="114">
        <v>18909</v>
      </c>
      <c r="AP182" s="115">
        <v>18909</v>
      </c>
      <c r="AR182" s="112">
        <v>173</v>
      </c>
      <c r="AS182" s="113">
        <v>0</v>
      </c>
      <c r="AT182" s="114">
        <v>0</v>
      </c>
      <c r="AU182" s="114">
        <v>0</v>
      </c>
      <c r="AV182" s="114">
        <v>0</v>
      </c>
      <c r="AW182" s="115">
        <v>0</v>
      </c>
      <c r="AY182" s="177"/>
      <c r="BA182" s="116">
        <v>173</v>
      </c>
      <c r="BB182" s="117">
        <v>173</v>
      </c>
      <c r="BC182" s="118" t="s">
        <v>266</v>
      </c>
      <c r="BD182" s="119">
        <f t="shared" si="60"/>
        <v>0</v>
      </c>
      <c r="BE182" s="120">
        <v>0</v>
      </c>
      <c r="BF182" s="43">
        <f t="shared" si="80"/>
        <v>0</v>
      </c>
      <c r="BG182" s="109">
        <v>0</v>
      </c>
      <c r="BH182" s="109">
        <v>0</v>
      </c>
      <c r="BI182" s="109">
        <v>0</v>
      </c>
      <c r="BJ182" s="109">
        <v>0</v>
      </c>
      <c r="BK182" s="109">
        <v>0</v>
      </c>
      <c r="BL182" s="109">
        <f t="shared" si="81"/>
        <v>0</v>
      </c>
      <c r="BM182" s="120">
        <f t="shared" si="82"/>
        <v>0</v>
      </c>
      <c r="BN182" s="122">
        <f t="shared" si="83"/>
        <v>0</v>
      </c>
      <c r="BZ182" s="109"/>
      <c r="CA182" s="112">
        <v>173</v>
      </c>
      <c r="CB182" s="105" t="s">
        <v>266</v>
      </c>
      <c r="CC182" s="107">
        <v>0</v>
      </c>
      <c r="CD182" s="107">
        <v>0</v>
      </c>
      <c r="CE182" s="107">
        <v>0</v>
      </c>
      <c r="CF182" s="107">
        <v>0</v>
      </c>
      <c r="CG182" s="123">
        <f t="shared" si="61"/>
        <v>0</v>
      </c>
      <c r="CH182" s="107">
        <v>0</v>
      </c>
      <c r="CI182" s="107">
        <v>0</v>
      </c>
      <c r="CJ182" s="107">
        <v>0</v>
      </c>
      <c r="CK182" s="123">
        <f t="shared" si="62"/>
        <v>0</v>
      </c>
      <c r="CL182" s="124">
        <f t="shared" si="63"/>
        <v>0</v>
      </c>
      <c r="CM182" s="109"/>
      <c r="CN182" s="124">
        <f t="shared" si="64"/>
        <v>0</v>
      </c>
      <c r="CO182" s="109"/>
      <c r="CP182" s="110">
        <f t="shared" si="65"/>
        <v>0</v>
      </c>
      <c r="CQ182" s="107">
        <f t="shared" si="66"/>
        <v>0</v>
      </c>
      <c r="CR182" s="107">
        <f t="shared" si="67"/>
        <v>0</v>
      </c>
      <c r="CS182" s="123">
        <v>0</v>
      </c>
      <c r="CT182" s="124">
        <f t="shared" si="68"/>
        <v>0</v>
      </c>
      <c r="CU182" s="109"/>
      <c r="CV182" s="125">
        <v>0</v>
      </c>
      <c r="CW182" s="107"/>
      <c r="CX182" s="107"/>
      <c r="CY182" s="107"/>
      <c r="CZ182" s="123"/>
    </row>
    <row r="183" spans="1:104" s="43" customFormat="1" ht="12.75" x14ac:dyDescent="0.2">
      <c r="A183" s="103">
        <v>174</v>
      </c>
      <c r="B183" s="104">
        <v>174</v>
      </c>
      <c r="C183" s="105" t="s">
        <v>267</v>
      </c>
      <c r="D183" s="106">
        <f t="shared" si="69"/>
        <v>57.089999999999989</v>
      </c>
      <c r="E183" s="107">
        <f t="shared" si="56"/>
        <v>827236</v>
      </c>
      <c r="F183" s="107">
        <f t="shared" si="70"/>
        <v>0</v>
      </c>
      <c r="G183" s="107">
        <f t="shared" si="57"/>
        <v>49816</v>
      </c>
      <c r="H183" s="108">
        <f t="shared" si="71"/>
        <v>877052</v>
      </c>
      <c r="I183" s="109"/>
      <c r="J183" s="110">
        <f t="shared" si="72"/>
        <v>195992.74542647286</v>
      </c>
      <c r="K183" s="107">
        <f t="shared" si="58"/>
        <v>0.56253807528485311</v>
      </c>
      <c r="L183" s="107">
        <f t="shared" si="73"/>
        <v>49816</v>
      </c>
      <c r="M183" s="108">
        <f t="shared" si="74"/>
        <v>245808.74542647286</v>
      </c>
      <c r="N183" s="109"/>
      <c r="O183" s="111">
        <f t="shared" si="59"/>
        <v>631243.25457352714</v>
      </c>
      <c r="P183" s="109"/>
      <c r="Q183" s="110">
        <f t="shared" si="75"/>
        <v>15264</v>
      </c>
      <c r="R183" s="107">
        <f t="shared" si="76"/>
        <v>195992.74542647286</v>
      </c>
      <c r="S183" s="107">
        <f t="shared" si="77"/>
        <v>50691</v>
      </c>
      <c r="T183" s="108">
        <f t="shared" si="78"/>
        <v>261072.74542647286</v>
      </c>
      <c r="U183" s="109"/>
      <c r="V183" s="111">
        <f t="shared" si="79"/>
        <v>413487.96390044846</v>
      </c>
      <c r="AA183" s="112">
        <v>174</v>
      </c>
      <c r="AB183" s="113">
        <v>57.089999999999989</v>
      </c>
      <c r="AC183" s="113">
        <v>0.33207258147423757</v>
      </c>
      <c r="AD183" s="113">
        <v>0</v>
      </c>
      <c r="AE183" s="114">
        <v>827236</v>
      </c>
      <c r="AF183" s="114">
        <v>0</v>
      </c>
      <c r="AG183" s="114">
        <v>0</v>
      </c>
      <c r="AH183" s="114">
        <v>827236</v>
      </c>
      <c r="AI183" s="114">
        <v>0</v>
      </c>
      <c r="AJ183" s="114">
        <v>49816</v>
      </c>
      <c r="AK183" s="114">
        <v>877052</v>
      </c>
      <c r="AL183" s="114">
        <v>14389</v>
      </c>
      <c r="AM183" s="114">
        <v>0</v>
      </c>
      <c r="AN183" s="114">
        <v>875</v>
      </c>
      <c r="AO183" s="114">
        <v>15264</v>
      </c>
      <c r="AP183" s="115">
        <v>892316</v>
      </c>
      <c r="AR183" s="112">
        <v>174</v>
      </c>
      <c r="AS183" s="113">
        <v>0</v>
      </c>
      <c r="AT183" s="114">
        <v>0</v>
      </c>
      <c r="AU183" s="114">
        <v>0</v>
      </c>
      <c r="AV183" s="114">
        <v>0</v>
      </c>
      <c r="AW183" s="115">
        <v>0</v>
      </c>
      <c r="AY183" s="177"/>
      <c r="BA183" s="116">
        <v>174</v>
      </c>
      <c r="BB183" s="117">
        <v>174</v>
      </c>
      <c r="BC183" s="118" t="s">
        <v>267</v>
      </c>
      <c r="BD183" s="119">
        <f t="shared" si="60"/>
        <v>827236</v>
      </c>
      <c r="BE183" s="120">
        <v>588890</v>
      </c>
      <c r="BF183" s="43">
        <f t="shared" si="80"/>
        <v>238346</v>
      </c>
      <c r="BG183" s="109">
        <v>38853.5</v>
      </c>
      <c r="BH183" s="109">
        <v>17187</v>
      </c>
      <c r="BI183" s="109">
        <v>47153.5</v>
      </c>
      <c r="BJ183" s="109">
        <v>0</v>
      </c>
      <c r="BK183" s="109">
        <v>6319.25</v>
      </c>
      <c r="BL183" s="109">
        <f t="shared" si="81"/>
        <v>548.71390044846339</v>
      </c>
      <c r="BM183" s="120">
        <f t="shared" si="82"/>
        <v>348407.96390044846</v>
      </c>
      <c r="BN183" s="122">
        <f t="shared" si="83"/>
        <v>195992.74542647286</v>
      </c>
      <c r="BZ183" s="109"/>
      <c r="CA183" s="112">
        <v>174</v>
      </c>
      <c r="CB183" s="105" t="s">
        <v>267</v>
      </c>
      <c r="CC183" s="107">
        <v>0</v>
      </c>
      <c r="CD183" s="107">
        <v>0</v>
      </c>
      <c r="CE183" s="107">
        <v>0</v>
      </c>
      <c r="CF183" s="107">
        <v>0</v>
      </c>
      <c r="CG183" s="123">
        <f t="shared" si="61"/>
        <v>0</v>
      </c>
      <c r="CH183" s="107">
        <v>0</v>
      </c>
      <c r="CI183" s="107">
        <v>0</v>
      </c>
      <c r="CJ183" s="107">
        <v>0</v>
      </c>
      <c r="CK183" s="123">
        <f t="shared" si="62"/>
        <v>0</v>
      </c>
      <c r="CL183" s="124">
        <f t="shared" si="63"/>
        <v>0</v>
      </c>
      <c r="CM183" s="109"/>
      <c r="CN183" s="124">
        <f t="shared" si="64"/>
        <v>0</v>
      </c>
      <c r="CO183" s="109"/>
      <c r="CP183" s="110">
        <f t="shared" si="65"/>
        <v>238346</v>
      </c>
      <c r="CQ183" s="107">
        <f t="shared" si="66"/>
        <v>238346</v>
      </c>
      <c r="CR183" s="107">
        <f t="shared" si="67"/>
        <v>0</v>
      </c>
      <c r="CS183" s="123">
        <v>548.71390044846339</v>
      </c>
      <c r="CT183" s="124">
        <f t="shared" si="68"/>
        <v>548.71390044846339</v>
      </c>
      <c r="CU183" s="109"/>
      <c r="CV183" s="125">
        <v>0</v>
      </c>
      <c r="CW183" s="107"/>
      <c r="CX183" s="107"/>
      <c r="CY183" s="107"/>
      <c r="CZ183" s="123"/>
    </row>
    <row r="184" spans="1:104" s="43" customFormat="1" ht="12.75" x14ac:dyDescent="0.2">
      <c r="A184" s="103">
        <v>175</v>
      </c>
      <c r="B184" s="104">
        <v>175</v>
      </c>
      <c r="C184" s="105" t="s">
        <v>268</v>
      </c>
      <c r="D184" s="106">
        <f t="shared" si="69"/>
        <v>0</v>
      </c>
      <c r="E184" s="107">
        <f t="shared" si="56"/>
        <v>0</v>
      </c>
      <c r="F184" s="107">
        <f t="shared" si="70"/>
        <v>0</v>
      </c>
      <c r="G184" s="107">
        <f t="shared" si="57"/>
        <v>0</v>
      </c>
      <c r="H184" s="108">
        <f t="shared" si="71"/>
        <v>0</v>
      </c>
      <c r="I184" s="109"/>
      <c r="J184" s="110">
        <f t="shared" si="72"/>
        <v>-0.47351708352298438</v>
      </c>
      <c r="K184" s="107">
        <f t="shared" si="58"/>
        <v>-6.8383617668504952E-5</v>
      </c>
      <c r="L184" s="107">
        <f t="shared" si="73"/>
        <v>0</v>
      </c>
      <c r="M184" s="108">
        <f t="shared" si="74"/>
        <v>-0.47351708352298438</v>
      </c>
      <c r="N184" s="109"/>
      <c r="O184" s="111">
        <f t="shared" si="59"/>
        <v>0.47351708352298438</v>
      </c>
      <c r="P184" s="109"/>
      <c r="Q184" s="110">
        <f t="shared" si="75"/>
        <v>0</v>
      </c>
      <c r="R184" s="107">
        <f t="shared" si="76"/>
        <v>-0.47351708352298438</v>
      </c>
      <c r="S184" s="107">
        <f t="shared" si="77"/>
        <v>0</v>
      </c>
      <c r="T184" s="108">
        <f t="shared" si="78"/>
        <v>-0.47351708352298438</v>
      </c>
      <c r="U184" s="109"/>
      <c r="V184" s="111">
        <f t="shared" si="79"/>
        <v>6924.4228320647835</v>
      </c>
      <c r="AA184" s="112">
        <v>175</v>
      </c>
      <c r="AB184" s="113"/>
      <c r="AC184" s="113"/>
      <c r="AD184" s="113"/>
      <c r="AE184" s="114"/>
      <c r="AF184" s="114"/>
      <c r="AG184" s="114"/>
      <c r="AH184" s="114"/>
      <c r="AI184" s="114"/>
      <c r="AJ184" s="114"/>
      <c r="AK184" s="114"/>
      <c r="AL184" s="114"/>
      <c r="AM184" s="114"/>
      <c r="AN184" s="114"/>
      <c r="AO184" s="114"/>
      <c r="AP184" s="115"/>
      <c r="AR184" s="112">
        <v>175</v>
      </c>
      <c r="AS184" s="113"/>
      <c r="AT184" s="114"/>
      <c r="AU184" s="114"/>
      <c r="AV184" s="114"/>
      <c r="AW184" s="115"/>
      <c r="AY184" s="177"/>
      <c r="BA184" s="116">
        <v>175</v>
      </c>
      <c r="BB184" s="117">
        <v>175</v>
      </c>
      <c r="BC184" s="118" t="s">
        <v>268</v>
      </c>
      <c r="BD184" s="119">
        <f t="shared" si="60"/>
        <v>0</v>
      </c>
      <c r="BE184" s="120">
        <v>687</v>
      </c>
      <c r="BF184" s="43">
        <f t="shared" si="80"/>
        <v>0</v>
      </c>
      <c r="BG184" s="109">
        <v>0</v>
      </c>
      <c r="BH184" s="109">
        <v>2662</v>
      </c>
      <c r="BI184" s="109">
        <v>1449</v>
      </c>
      <c r="BJ184" s="109">
        <v>0</v>
      </c>
      <c r="BK184" s="109">
        <v>2814</v>
      </c>
      <c r="BL184" s="109">
        <f t="shared" si="81"/>
        <v>-0.57716793521643694</v>
      </c>
      <c r="BM184" s="120">
        <f t="shared" si="82"/>
        <v>6924.4228320647835</v>
      </c>
      <c r="BN184" s="122">
        <f t="shared" si="83"/>
        <v>-0.47351708352298438</v>
      </c>
      <c r="BZ184" s="109"/>
      <c r="CA184" s="112">
        <v>175</v>
      </c>
      <c r="CB184" s="105" t="s">
        <v>268</v>
      </c>
      <c r="CC184" s="107">
        <v>0</v>
      </c>
      <c r="CD184" s="107">
        <v>0</v>
      </c>
      <c r="CE184" s="107">
        <v>0</v>
      </c>
      <c r="CF184" s="107">
        <v>0</v>
      </c>
      <c r="CG184" s="123">
        <f t="shared" si="61"/>
        <v>0</v>
      </c>
      <c r="CH184" s="107">
        <v>0</v>
      </c>
      <c r="CI184" s="107">
        <v>0</v>
      </c>
      <c r="CJ184" s="107">
        <v>0</v>
      </c>
      <c r="CK184" s="123">
        <f t="shared" si="62"/>
        <v>0</v>
      </c>
      <c r="CL184" s="124">
        <f t="shared" si="63"/>
        <v>0</v>
      </c>
      <c r="CM184" s="109"/>
      <c r="CN184" s="124">
        <f t="shared" si="64"/>
        <v>0</v>
      </c>
      <c r="CO184" s="109"/>
      <c r="CP184" s="110">
        <f t="shared" si="65"/>
        <v>0</v>
      </c>
      <c r="CQ184" s="107">
        <f t="shared" si="66"/>
        <v>0</v>
      </c>
      <c r="CR184" s="107">
        <f t="shared" si="67"/>
        <v>0</v>
      </c>
      <c r="CS184" s="123">
        <v>-0.57716793521643694</v>
      </c>
      <c r="CT184" s="124">
        <f t="shared" si="68"/>
        <v>-0.57716793521643694</v>
      </c>
      <c r="CU184" s="109"/>
      <c r="CV184" s="125">
        <v>0</v>
      </c>
      <c r="CW184" s="107"/>
      <c r="CX184" s="107"/>
      <c r="CY184" s="107"/>
      <c r="CZ184" s="123"/>
    </row>
    <row r="185" spans="1:104" s="43" customFormat="1" ht="12.75" x14ac:dyDescent="0.2">
      <c r="A185" s="103">
        <v>176</v>
      </c>
      <c r="B185" s="104">
        <v>176</v>
      </c>
      <c r="C185" s="105" t="s">
        <v>269</v>
      </c>
      <c r="D185" s="106">
        <f t="shared" si="69"/>
        <v>411.39000000000016</v>
      </c>
      <c r="E185" s="107">
        <f t="shared" si="56"/>
        <v>5822026</v>
      </c>
      <c r="F185" s="107">
        <f t="shared" si="70"/>
        <v>0</v>
      </c>
      <c r="G185" s="107">
        <f t="shared" si="57"/>
        <v>359663</v>
      </c>
      <c r="H185" s="108">
        <f t="shared" si="71"/>
        <v>6181689</v>
      </c>
      <c r="I185" s="109"/>
      <c r="J185" s="110">
        <f t="shared" si="72"/>
        <v>734861.07362681709</v>
      </c>
      <c r="K185" s="107">
        <f t="shared" si="58"/>
        <v>0.60029050046679744</v>
      </c>
      <c r="L185" s="107">
        <f t="shared" si="73"/>
        <v>359663</v>
      </c>
      <c r="M185" s="108">
        <f t="shared" si="74"/>
        <v>1094524.0736268172</v>
      </c>
      <c r="N185" s="109"/>
      <c r="O185" s="111">
        <f t="shared" si="59"/>
        <v>5087164.9263731828</v>
      </c>
      <c r="P185" s="109"/>
      <c r="Q185" s="110">
        <f t="shared" si="75"/>
        <v>121382</v>
      </c>
      <c r="R185" s="107">
        <f t="shared" si="76"/>
        <v>734861.07362681709</v>
      </c>
      <c r="S185" s="107">
        <f t="shared" si="77"/>
        <v>366645</v>
      </c>
      <c r="T185" s="108">
        <f t="shared" si="78"/>
        <v>1215906.0736268172</v>
      </c>
      <c r="U185" s="109"/>
      <c r="V185" s="111">
        <f t="shared" si="79"/>
        <v>1705220.75</v>
      </c>
      <c r="AA185" s="112">
        <v>176</v>
      </c>
      <c r="AB185" s="113">
        <v>411.39000000000016</v>
      </c>
      <c r="AC185" s="113">
        <v>6.1932395481594071E-2</v>
      </c>
      <c r="AD185" s="113">
        <v>0</v>
      </c>
      <c r="AE185" s="114">
        <v>5833525</v>
      </c>
      <c r="AF185" s="114">
        <v>0</v>
      </c>
      <c r="AG185" s="114">
        <v>0</v>
      </c>
      <c r="AH185" s="114">
        <v>5833525</v>
      </c>
      <c r="AI185" s="114">
        <v>0</v>
      </c>
      <c r="AJ185" s="114">
        <v>360317</v>
      </c>
      <c r="AK185" s="114">
        <v>6193842</v>
      </c>
      <c r="AL185" s="114">
        <v>114400</v>
      </c>
      <c r="AM185" s="114">
        <v>0</v>
      </c>
      <c r="AN185" s="114">
        <v>6982</v>
      </c>
      <c r="AO185" s="114">
        <v>121382</v>
      </c>
      <c r="AP185" s="115">
        <v>6315224</v>
      </c>
      <c r="AR185" s="112">
        <v>176</v>
      </c>
      <c r="AS185" s="113">
        <v>0</v>
      </c>
      <c r="AT185" s="114">
        <v>0</v>
      </c>
      <c r="AU185" s="114">
        <v>0</v>
      </c>
      <c r="AV185" s="114">
        <v>0</v>
      </c>
      <c r="AW185" s="115">
        <v>0</v>
      </c>
      <c r="AY185" s="177"/>
      <c r="BA185" s="116">
        <v>176</v>
      </c>
      <c r="BB185" s="117">
        <v>176</v>
      </c>
      <c r="BC185" s="118" t="s">
        <v>269</v>
      </c>
      <c r="BD185" s="119">
        <f t="shared" si="60"/>
        <v>5822026</v>
      </c>
      <c r="BE185" s="120">
        <v>4926307</v>
      </c>
      <c r="BF185" s="43">
        <f t="shared" si="80"/>
        <v>895719</v>
      </c>
      <c r="BG185" s="109">
        <v>125328.5</v>
      </c>
      <c r="BH185" s="109">
        <v>39571</v>
      </c>
      <c r="BI185" s="109">
        <v>73107</v>
      </c>
      <c r="BJ185" s="109">
        <v>28096.25</v>
      </c>
      <c r="BK185" s="109">
        <v>62354</v>
      </c>
      <c r="BL185" s="109">
        <f t="shared" si="81"/>
        <v>0</v>
      </c>
      <c r="BM185" s="120">
        <f t="shared" si="82"/>
        <v>1224175.75</v>
      </c>
      <c r="BN185" s="122">
        <f t="shared" si="83"/>
        <v>734861.07362681709</v>
      </c>
      <c r="BZ185" s="109"/>
      <c r="CA185" s="112">
        <v>176</v>
      </c>
      <c r="CB185" s="105" t="s">
        <v>269</v>
      </c>
      <c r="CC185" s="107">
        <v>-0.81000000000000227</v>
      </c>
      <c r="CD185" s="107">
        <v>-11499</v>
      </c>
      <c r="CE185" s="107">
        <v>0</v>
      </c>
      <c r="CF185" s="107">
        <v>-654</v>
      </c>
      <c r="CG185" s="123">
        <f t="shared" si="61"/>
        <v>-12153</v>
      </c>
      <c r="CH185" s="107">
        <v>0</v>
      </c>
      <c r="CI185" s="107">
        <v>0</v>
      </c>
      <c r="CJ185" s="107">
        <v>0</v>
      </c>
      <c r="CK185" s="123">
        <f t="shared" si="62"/>
        <v>0</v>
      </c>
      <c r="CL185" s="126">
        <f t="shared" si="63"/>
        <v>-12153</v>
      </c>
      <c r="CM185" s="109"/>
      <c r="CN185" s="126">
        <f t="shared" si="64"/>
        <v>-654</v>
      </c>
      <c r="CO185" s="109"/>
      <c r="CP185" s="110">
        <f t="shared" si="65"/>
        <v>895719</v>
      </c>
      <c r="CQ185" s="107">
        <f t="shared" si="66"/>
        <v>907218</v>
      </c>
      <c r="CR185" s="107">
        <f t="shared" si="67"/>
        <v>-11499</v>
      </c>
      <c r="CS185" s="123">
        <v>-5845.3319375865976</v>
      </c>
      <c r="CT185" s="124">
        <f t="shared" si="68"/>
        <v>0</v>
      </c>
      <c r="CU185" s="109"/>
      <c r="CV185" s="125">
        <v>0</v>
      </c>
      <c r="CW185" s="107"/>
      <c r="CX185" s="107"/>
      <c r="CY185" s="107"/>
      <c r="CZ185" s="123"/>
    </row>
    <row r="186" spans="1:104" s="43" customFormat="1" ht="12.75" x14ac:dyDescent="0.2">
      <c r="A186" s="103">
        <v>177</v>
      </c>
      <c r="B186" s="104">
        <v>177</v>
      </c>
      <c r="C186" s="105" t="s">
        <v>270</v>
      </c>
      <c r="D186" s="106">
        <f t="shared" si="69"/>
        <v>13</v>
      </c>
      <c r="E186" s="107">
        <f t="shared" si="56"/>
        <v>184009</v>
      </c>
      <c r="F186" s="107">
        <f t="shared" si="70"/>
        <v>0</v>
      </c>
      <c r="G186" s="107">
        <f t="shared" si="57"/>
        <v>11563</v>
      </c>
      <c r="H186" s="108">
        <f t="shared" si="71"/>
        <v>195572</v>
      </c>
      <c r="I186" s="109"/>
      <c r="J186" s="110">
        <f t="shared" si="72"/>
        <v>15067.111132396445</v>
      </c>
      <c r="K186" s="107">
        <f t="shared" si="58"/>
        <v>0.60798640497956713</v>
      </c>
      <c r="L186" s="107">
        <f t="shared" si="73"/>
        <v>11563</v>
      </c>
      <c r="M186" s="108">
        <f t="shared" si="74"/>
        <v>26630.111132396443</v>
      </c>
      <c r="N186" s="109"/>
      <c r="O186" s="111">
        <f t="shared" si="59"/>
        <v>168941.88886760356</v>
      </c>
      <c r="P186" s="109"/>
      <c r="Q186" s="110">
        <f t="shared" si="75"/>
        <v>0</v>
      </c>
      <c r="R186" s="107">
        <f t="shared" si="76"/>
        <v>15067.111132396445</v>
      </c>
      <c r="S186" s="107">
        <f t="shared" si="77"/>
        <v>11563</v>
      </c>
      <c r="T186" s="108">
        <f t="shared" si="78"/>
        <v>26630.111132396443</v>
      </c>
      <c r="U186" s="109"/>
      <c r="V186" s="111">
        <f t="shared" si="79"/>
        <v>36344.986914498215</v>
      </c>
      <c r="AA186" s="112">
        <v>177</v>
      </c>
      <c r="AB186" s="113">
        <v>13</v>
      </c>
      <c r="AC186" s="113">
        <v>4.7729330418146101E-2</v>
      </c>
      <c r="AD186" s="113">
        <v>0</v>
      </c>
      <c r="AE186" s="114">
        <v>184009</v>
      </c>
      <c r="AF186" s="114">
        <v>0</v>
      </c>
      <c r="AG186" s="114">
        <v>0</v>
      </c>
      <c r="AH186" s="114">
        <v>184009</v>
      </c>
      <c r="AI186" s="114">
        <v>0</v>
      </c>
      <c r="AJ186" s="114">
        <v>11563</v>
      </c>
      <c r="AK186" s="114">
        <v>195572</v>
      </c>
      <c r="AL186" s="114">
        <v>0</v>
      </c>
      <c r="AM186" s="114">
        <v>0</v>
      </c>
      <c r="AN186" s="114">
        <v>0</v>
      </c>
      <c r="AO186" s="114">
        <v>0</v>
      </c>
      <c r="AP186" s="115">
        <v>195572</v>
      </c>
      <c r="AR186" s="112">
        <v>177</v>
      </c>
      <c r="AS186" s="113">
        <v>0</v>
      </c>
      <c r="AT186" s="114">
        <v>0</v>
      </c>
      <c r="AU186" s="114">
        <v>0</v>
      </c>
      <c r="AV186" s="114">
        <v>0</v>
      </c>
      <c r="AW186" s="115">
        <v>0</v>
      </c>
      <c r="AY186" s="177"/>
      <c r="BA186" s="116">
        <v>177</v>
      </c>
      <c r="BB186" s="117">
        <v>177</v>
      </c>
      <c r="BC186" s="118" t="s">
        <v>270</v>
      </c>
      <c r="BD186" s="119">
        <f t="shared" si="60"/>
        <v>184009</v>
      </c>
      <c r="BE186" s="120">
        <v>165735</v>
      </c>
      <c r="BF186" s="43">
        <f t="shared" si="80"/>
        <v>18274</v>
      </c>
      <c r="BG186" s="109">
        <v>6416.75</v>
      </c>
      <c r="BH186" s="109">
        <v>0</v>
      </c>
      <c r="BI186" s="109">
        <v>0</v>
      </c>
      <c r="BJ186" s="109">
        <v>0</v>
      </c>
      <c r="BK186" s="109">
        <v>0</v>
      </c>
      <c r="BL186" s="109">
        <f t="shared" si="81"/>
        <v>91.236914498214901</v>
      </c>
      <c r="BM186" s="120">
        <f t="shared" si="82"/>
        <v>24781.986914498215</v>
      </c>
      <c r="BN186" s="122">
        <f t="shared" si="83"/>
        <v>15067.111132396445</v>
      </c>
      <c r="BZ186" s="109"/>
      <c r="CA186" s="112">
        <v>177</v>
      </c>
      <c r="CB186" s="105" t="s">
        <v>270</v>
      </c>
      <c r="CC186" s="107">
        <v>0</v>
      </c>
      <c r="CD186" s="107">
        <v>0</v>
      </c>
      <c r="CE186" s="107">
        <v>0</v>
      </c>
      <c r="CF186" s="107">
        <v>0</v>
      </c>
      <c r="CG186" s="123">
        <f t="shared" si="61"/>
        <v>0</v>
      </c>
      <c r="CH186" s="107">
        <v>0</v>
      </c>
      <c r="CI186" s="107">
        <v>0</v>
      </c>
      <c r="CJ186" s="107">
        <v>0</v>
      </c>
      <c r="CK186" s="123">
        <f t="shared" si="62"/>
        <v>0</v>
      </c>
      <c r="CL186" s="124">
        <f t="shared" si="63"/>
        <v>0</v>
      </c>
      <c r="CM186" s="109"/>
      <c r="CN186" s="124">
        <f t="shared" si="64"/>
        <v>0</v>
      </c>
      <c r="CO186" s="109"/>
      <c r="CP186" s="110">
        <f t="shared" si="65"/>
        <v>18274</v>
      </c>
      <c r="CQ186" s="107">
        <f t="shared" si="66"/>
        <v>18274</v>
      </c>
      <c r="CR186" s="107">
        <f t="shared" si="67"/>
        <v>0</v>
      </c>
      <c r="CS186" s="123">
        <v>91.236914498214901</v>
      </c>
      <c r="CT186" s="124">
        <f t="shared" si="68"/>
        <v>91.236914498214901</v>
      </c>
      <c r="CU186" s="109"/>
      <c r="CV186" s="125">
        <v>0</v>
      </c>
      <c r="CW186" s="107"/>
      <c r="CX186" s="107"/>
      <c r="CY186" s="107"/>
      <c r="CZ186" s="123"/>
    </row>
    <row r="187" spans="1:104" s="43" customFormat="1" ht="12.75" x14ac:dyDescent="0.2">
      <c r="A187" s="103">
        <v>178</v>
      </c>
      <c r="B187" s="104">
        <v>178</v>
      </c>
      <c r="C187" s="105" t="s">
        <v>271</v>
      </c>
      <c r="D187" s="106">
        <f t="shared" si="69"/>
        <v>227.19999999999996</v>
      </c>
      <c r="E187" s="107">
        <f t="shared" si="56"/>
        <v>2319768</v>
      </c>
      <c r="F187" s="107">
        <f t="shared" si="70"/>
        <v>0</v>
      </c>
      <c r="G187" s="107">
        <f t="shared" si="57"/>
        <v>201212</v>
      </c>
      <c r="H187" s="108">
        <f t="shared" si="71"/>
        <v>2520980</v>
      </c>
      <c r="I187" s="109"/>
      <c r="J187" s="110">
        <f t="shared" si="72"/>
        <v>-3.1501094229297766</v>
      </c>
      <c r="K187" s="107">
        <f t="shared" si="58"/>
        <v>-3.7139563156167056E-5</v>
      </c>
      <c r="L187" s="107">
        <f t="shared" si="73"/>
        <v>201212</v>
      </c>
      <c r="M187" s="108">
        <f t="shared" si="74"/>
        <v>201208.84989057708</v>
      </c>
      <c r="N187" s="109"/>
      <c r="O187" s="111">
        <f t="shared" si="59"/>
        <v>2319771.1501094229</v>
      </c>
      <c r="P187" s="109"/>
      <c r="Q187" s="110">
        <f t="shared" si="75"/>
        <v>20751</v>
      </c>
      <c r="R187" s="107">
        <f t="shared" si="76"/>
        <v>-3.1501094229297766</v>
      </c>
      <c r="S187" s="107">
        <f t="shared" si="77"/>
        <v>202882</v>
      </c>
      <c r="T187" s="108">
        <f t="shared" si="78"/>
        <v>221959.84989057708</v>
      </c>
      <c r="U187" s="109"/>
      <c r="V187" s="111">
        <f t="shared" si="79"/>
        <v>306781.16034518159</v>
      </c>
      <c r="AA187" s="112">
        <v>178</v>
      </c>
      <c r="AB187" s="113">
        <v>227.19999999999996</v>
      </c>
      <c r="AC187" s="113">
        <v>8.6126902030670069E-3</v>
      </c>
      <c r="AD187" s="113">
        <v>0</v>
      </c>
      <c r="AE187" s="114">
        <v>2319768</v>
      </c>
      <c r="AF187" s="114">
        <v>0</v>
      </c>
      <c r="AG187" s="114">
        <v>0</v>
      </c>
      <c r="AH187" s="114">
        <v>2319768</v>
      </c>
      <c r="AI187" s="114">
        <v>0</v>
      </c>
      <c r="AJ187" s="114">
        <v>201212</v>
      </c>
      <c r="AK187" s="114">
        <v>2520980</v>
      </c>
      <c r="AL187" s="114">
        <v>19081</v>
      </c>
      <c r="AM187" s="114">
        <v>0</v>
      </c>
      <c r="AN187" s="114">
        <v>1670</v>
      </c>
      <c r="AO187" s="114">
        <v>20751</v>
      </c>
      <c r="AP187" s="115">
        <v>2541731</v>
      </c>
      <c r="AR187" s="112">
        <v>178</v>
      </c>
      <c r="AS187" s="113">
        <v>0</v>
      </c>
      <c r="AT187" s="114">
        <v>0</v>
      </c>
      <c r="AU187" s="114">
        <v>0</v>
      </c>
      <c r="AV187" s="114">
        <v>0</v>
      </c>
      <c r="AW187" s="115">
        <v>0</v>
      </c>
      <c r="AY187" s="177"/>
      <c r="BA187" s="116">
        <v>178</v>
      </c>
      <c r="BB187" s="117">
        <v>178</v>
      </c>
      <c r="BC187" s="118" t="s">
        <v>271</v>
      </c>
      <c r="BD187" s="119">
        <f t="shared" si="60"/>
        <v>2319768</v>
      </c>
      <c r="BE187" s="120">
        <v>2457825</v>
      </c>
      <c r="BF187" s="43">
        <f t="shared" si="80"/>
        <v>0</v>
      </c>
      <c r="BG187" s="109">
        <v>0</v>
      </c>
      <c r="BH187" s="109">
        <v>17708</v>
      </c>
      <c r="BI187" s="109">
        <v>0</v>
      </c>
      <c r="BJ187" s="109">
        <v>48831.75</v>
      </c>
      <c r="BK187" s="109">
        <v>18282.25</v>
      </c>
      <c r="BL187" s="109">
        <f t="shared" si="81"/>
        <v>-3.8396548183883397</v>
      </c>
      <c r="BM187" s="120">
        <f t="shared" si="82"/>
        <v>84818.160345181604</v>
      </c>
      <c r="BN187" s="122">
        <f t="shared" si="83"/>
        <v>-3.1501094229297766</v>
      </c>
      <c r="BZ187" s="109"/>
      <c r="CA187" s="112">
        <v>178</v>
      </c>
      <c r="CB187" s="105" t="s">
        <v>271</v>
      </c>
      <c r="CC187" s="107">
        <v>0</v>
      </c>
      <c r="CD187" s="107">
        <v>0</v>
      </c>
      <c r="CE187" s="107">
        <v>0</v>
      </c>
      <c r="CF187" s="107">
        <v>0</v>
      </c>
      <c r="CG187" s="123">
        <f t="shared" si="61"/>
        <v>0</v>
      </c>
      <c r="CH187" s="107">
        <v>0</v>
      </c>
      <c r="CI187" s="107">
        <v>0</v>
      </c>
      <c r="CJ187" s="107">
        <v>0</v>
      </c>
      <c r="CK187" s="123">
        <f t="shared" si="62"/>
        <v>0</v>
      </c>
      <c r="CL187" s="124">
        <f t="shared" si="63"/>
        <v>0</v>
      </c>
      <c r="CM187" s="109"/>
      <c r="CN187" s="124">
        <f t="shared" si="64"/>
        <v>0</v>
      </c>
      <c r="CO187" s="109"/>
      <c r="CP187" s="110">
        <f t="shared" si="65"/>
        <v>0</v>
      </c>
      <c r="CQ187" s="107">
        <f t="shared" si="66"/>
        <v>0</v>
      </c>
      <c r="CR187" s="107">
        <f t="shared" si="67"/>
        <v>0</v>
      </c>
      <c r="CS187" s="123">
        <v>-3.8396548183883397</v>
      </c>
      <c r="CT187" s="124">
        <f t="shared" si="68"/>
        <v>-3.8396548183883397</v>
      </c>
      <c r="CU187" s="109"/>
      <c r="CV187" s="125">
        <v>0</v>
      </c>
      <c r="CW187" s="107"/>
      <c r="CX187" s="107"/>
      <c r="CY187" s="107"/>
      <c r="CZ187" s="123"/>
    </row>
    <row r="188" spans="1:104" s="43" customFormat="1" ht="12.75" x14ac:dyDescent="0.2">
      <c r="A188" s="103">
        <v>179</v>
      </c>
      <c r="B188" s="104">
        <v>179</v>
      </c>
      <c r="C188" s="105" t="s">
        <v>272</v>
      </c>
      <c r="D188" s="106">
        <f t="shared" si="69"/>
        <v>0</v>
      </c>
      <c r="E188" s="107">
        <f t="shared" si="56"/>
        <v>0</v>
      </c>
      <c r="F188" s="107">
        <f t="shared" si="70"/>
        <v>0</v>
      </c>
      <c r="G188" s="107">
        <f t="shared" si="57"/>
        <v>0</v>
      </c>
      <c r="H188" s="108">
        <f t="shared" si="71"/>
        <v>0</v>
      </c>
      <c r="I188" s="109"/>
      <c r="J188" s="110">
        <f t="shared" si="72"/>
        <v>0</v>
      </c>
      <c r="K188" s="107" t="str">
        <f t="shared" si="58"/>
        <v/>
      </c>
      <c r="L188" s="107">
        <f t="shared" si="73"/>
        <v>0</v>
      </c>
      <c r="M188" s="108">
        <f t="shared" si="74"/>
        <v>0</v>
      </c>
      <c r="N188" s="109"/>
      <c r="O188" s="111">
        <f t="shared" si="59"/>
        <v>0</v>
      </c>
      <c r="P188" s="109"/>
      <c r="Q188" s="110">
        <f t="shared" si="75"/>
        <v>0</v>
      </c>
      <c r="R188" s="107">
        <f t="shared" si="76"/>
        <v>0</v>
      </c>
      <c r="S188" s="107">
        <f t="shared" si="77"/>
        <v>0</v>
      </c>
      <c r="T188" s="108">
        <f t="shared" si="78"/>
        <v>0</v>
      </c>
      <c r="U188" s="109"/>
      <c r="V188" s="111">
        <f t="shared" si="79"/>
        <v>0</v>
      </c>
      <c r="AA188" s="112">
        <v>179</v>
      </c>
      <c r="AB188" s="113"/>
      <c r="AC188" s="113"/>
      <c r="AD188" s="113"/>
      <c r="AE188" s="114"/>
      <c r="AF188" s="114"/>
      <c r="AG188" s="114"/>
      <c r="AH188" s="114"/>
      <c r="AI188" s="114"/>
      <c r="AJ188" s="114"/>
      <c r="AK188" s="114"/>
      <c r="AL188" s="114"/>
      <c r="AM188" s="114"/>
      <c r="AN188" s="114"/>
      <c r="AO188" s="114"/>
      <c r="AP188" s="115"/>
      <c r="AR188" s="112">
        <v>179</v>
      </c>
      <c r="AS188" s="113"/>
      <c r="AT188" s="114"/>
      <c r="AU188" s="114"/>
      <c r="AV188" s="114"/>
      <c r="AW188" s="115"/>
      <c r="AY188" s="177"/>
      <c r="BA188" s="116">
        <v>179</v>
      </c>
      <c r="BB188" s="117">
        <v>179</v>
      </c>
      <c r="BC188" s="118" t="s">
        <v>272</v>
      </c>
      <c r="BD188" s="119">
        <f t="shared" si="60"/>
        <v>0</v>
      </c>
      <c r="BE188" s="120">
        <v>0</v>
      </c>
      <c r="BF188" s="43">
        <f t="shared" si="80"/>
        <v>0</v>
      </c>
      <c r="BG188" s="109">
        <v>0</v>
      </c>
      <c r="BH188" s="109">
        <v>0</v>
      </c>
      <c r="BI188" s="109">
        <v>0</v>
      </c>
      <c r="BJ188" s="109">
        <v>0</v>
      </c>
      <c r="BK188" s="109">
        <v>0</v>
      </c>
      <c r="BL188" s="109">
        <f t="shared" si="81"/>
        <v>0</v>
      </c>
      <c r="BM188" s="120">
        <f t="shared" si="82"/>
        <v>0</v>
      </c>
      <c r="BN188" s="122">
        <f t="shared" si="83"/>
        <v>0</v>
      </c>
      <c r="BZ188" s="109"/>
      <c r="CA188" s="112">
        <v>179</v>
      </c>
      <c r="CB188" s="105" t="s">
        <v>272</v>
      </c>
      <c r="CC188" s="107">
        <v>0</v>
      </c>
      <c r="CD188" s="107">
        <v>0</v>
      </c>
      <c r="CE188" s="107">
        <v>0</v>
      </c>
      <c r="CF188" s="107">
        <v>0</v>
      </c>
      <c r="CG188" s="123">
        <f t="shared" si="61"/>
        <v>0</v>
      </c>
      <c r="CH188" s="107">
        <v>0</v>
      </c>
      <c r="CI188" s="107">
        <v>0</v>
      </c>
      <c r="CJ188" s="107">
        <v>0</v>
      </c>
      <c r="CK188" s="123">
        <f t="shared" si="62"/>
        <v>0</v>
      </c>
      <c r="CL188" s="124">
        <f t="shared" si="63"/>
        <v>0</v>
      </c>
      <c r="CM188" s="109"/>
      <c r="CN188" s="124">
        <f t="shared" si="64"/>
        <v>0</v>
      </c>
      <c r="CO188" s="109"/>
      <c r="CP188" s="110">
        <f t="shared" si="65"/>
        <v>0</v>
      </c>
      <c r="CQ188" s="107">
        <f t="shared" si="66"/>
        <v>0</v>
      </c>
      <c r="CR188" s="107">
        <f t="shared" si="67"/>
        <v>0</v>
      </c>
      <c r="CS188" s="123">
        <v>0</v>
      </c>
      <c r="CT188" s="124">
        <f t="shared" si="68"/>
        <v>0</v>
      </c>
      <c r="CU188" s="109"/>
      <c r="CV188" s="125">
        <v>0</v>
      </c>
      <c r="CW188" s="107"/>
      <c r="CX188" s="107"/>
      <c r="CY188" s="107"/>
      <c r="CZ188" s="123"/>
    </row>
    <row r="189" spans="1:104" s="43" customFormat="1" ht="12.75" x14ac:dyDescent="0.2">
      <c r="A189" s="103">
        <v>180</v>
      </c>
      <c r="B189" s="104">
        <v>180</v>
      </c>
      <c r="C189" s="105" t="s">
        <v>273</v>
      </c>
      <c r="D189" s="106">
        <f t="shared" si="69"/>
        <v>0</v>
      </c>
      <c r="E189" s="107">
        <f t="shared" si="56"/>
        <v>0</v>
      </c>
      <c r="F189" s="107">
        <f t="shared" si="70"/>
        <v>0</v>
      </c>
      <c r="G189" s="107">
        <f t="shared" si="57"/>
        <v>0</v>
      </c>
      <c r="H189" s="108">
        <f t="shared" si="71"/>
        <v>0</v>
      </c>
      <c r="I189" s="109"/>
      <c r="J189" s="110">
        <f t="shared" si="72"/>
        <v>0</v>
      </c>
      <c r="K189" s="107" t="str">
        <f t="shared" si="58"/>
        <v/>
      </c>
      <c r="L189" s="107">
        <f t="shared" si="73"/>
        <v>0</v>
      </c>
      <c r="M189" s="108">
        <f t="shared" si="74"/>
        <v>0</v>
      </c>
      <c r="N189" s="109"/>
      <c r="O189" s="111">
        <f t="shared" si="59"/>
        <v>0</v>
      </c>
      <c r="P189" s="109"/>
      <c r="Q189" s="110">
        <f t="shared" si="75"/>
        <v>0</v>
      </c>
      <c r="R189" s="107">
        <f t="shared" si="76"/>
        <v>0</v>
      </c>
      <c r="S189" s="107">
        <f t="shared" si="77"/>
        <v>0</v>
      </c>
      <c r="T189" s="108">
        <f t="shared" si="78"/>
        <v>0</v>
      </c>
      <c r="U189" s="109"/>
      <c r="V189" s="111">
        <f t="shared" si="79"/>
        <v>0</v>
      </c>
      <c r="AA189" s="112">
        <v>180</v>
      </c>
      <c r="AB189" s="113"/>
      <c r="AC189" s="113"/>
      <c r="AD189" s="113"/>
      <c r="AE189" s="114"/>
      <c r="AF189" s="114"/>
      <c r="AG189" s="114"/>
      <c r="AH189" s="114"/>
      <c r="AI189" s="114"/>
      <c r="AJ189" s="114"/>
      <c r="AK189" s="114"/>
      <c r="AL189" s="114"/>
      <c r="AM189" s="114"/>
      <c r="AN189" s="114"/>
      <c r="AO189" s="114"/>
      <c r="AP189" s="115"/>
      <c r="AR189" s="112">
        <v>180</v>
      </c>
      <c r="AS189" s="113"/>
      <c r="AT189" s="114"/>
      <c r="AU189" s="114"/>
      <c r="AV189" s="114"/>
      <c r="AW189" s="115"/>
      <c r="AY189" s="177"/>
      <c r="BA189" s="116">
        <v>180</v>
      </c>
      <c r="BB189" s="117">
        <v>180</v>
      </c>
      <c r="BC189" s="118" t="s">
        <v>273</v>
      </c>
      <c r="BD189" s="119">
        <f t="shared" si="60"/>
        <v>0</v>
      </c>
      <c r="BE189" s="120">
        <v>0</v>
      </c>
      <c r="BF189" s="43">
        <f t="shared" si="80"/>
        <v>0</v>
      </c>
      <c r="BG189" s="109">
        <v>0</v>
      </c>
      <c r="BH189" s="109">
        <v>0</v>
      </c>
      <c r="BI189" s="109">
        <v>0</v>
      </c>
      <c r="BJ189" s="109">
        <v>0</v>
      </c>
      <c r="BK189" s="109">
        <v>0</v>
      </c>
      <c r="BL189" s="109">
        <f t="shared" si="81"/>
        <v>0</v>
      </c>
      <c r="BM189" s="120">
        <f t="shared" si="82"/>
        <v>0</v>
      </c>
      <c r="BN189" s="122">
        <f t="shared" si="83"/>
        <v>0</v>
      </c>
      <c r="BZ189" s="109"/>
      <c r="CA189" s="112">
        <v>180</v>
      </c>
      <c r="CB189" s="105" t="s">
        <v>273</v>
      </c>
      <c r="CC189" s="107">
        <v>0</v>
      </c>
      <c r="CD189" s="107">
        <v>0</v>
      </c>
      <c r="CE189" s="107">
        <v>0</v>
      </c>
      <c r="CF189" s="107">
        <v>0</v>
      </c>
      <c r="CG189" s="123">
        <f t="shared" si="61"/>
        <v>0</v>
      </c>
      <c r="CH189" s="107">
        <v>0</v>
      </c>
      <c r="CI189" s="107">
        <v>0</v>
      </c>
      <c r="CJ189" s="107">
        <v>0</v>
      </c>
      <c r="CK189" s="123">
        <f t="shared" si="62"/>
        <v>0</v>
      </c>
      <c r="CL189" s="124">
        <f t="shared" si="63"/>
        <v>0</v>
      </c>
      <c r="CM189" s="109"/>
      <c r="CN189" s="124">
        <f t="shared" si="64"/>
        <v>0</v>
      </c>
      <c r="CO189" s="109"/>
      <c r="CP189" s="110">
        <f t="shared" si="65"/>
        <v>0</v>
      </c>
      <c r="CQ189" s="107">
        <f t="shared" si="66"/>
        <v>0</v>
      </c>
      <c r="CR189" s="107">
        <f t="shared" si="67"/>
        <v>0</v>
      </c>
      <c r="CS189" s="123">
        <v>0</v>
      </c>
      <c r="CT189" s="124">
        <f t="shared" si="68"/>
        <v>0</v>
      </c>
      <c r="CU189" s="109"/>
      <c r="CV189" s="125">
        <v>0</v>
      </c>
      <c r="CW189" s="107"/>
      <c r="CX189" s="107"/>
      <c r="CY189" s="107"/>
      <c r="CZ189" s="123"/>
    </row>
    <row r="190" spans="1:104" s="43" customFormat="1" ht="12.75" x14ac:dyDescent="0.2">
      <c r="A190" s="103">
        <v>181</v>
      </c>
      <c r="B190" s="104">
        <v>181</v>
      </c>
      <c r="C190" s="105" t="s">
        <v>274</v>
      </c>
      <c r="D190" s="106">
        <f t="shared" si="69"/>
        <v>124.28</v>
      </c>
      <c r="E190" s="107">
        <f t="shared" si="56"/>
        <v>1437223</v>
      </c>
      <c r="F190" s="107">
        <f t="shared" si="70"/>
        <v>0</v>
      </c>
      <c r="G190" s="107">
        <f t="shared" si="57"/>
        <v>110971</v>
      </c>
      <c r="H190" s="108">
        <f t="shared" si="71"/>
        <v>1548194</v>
      </c>
      <c r="I190" s="109"/>
      <c r="J190" s="110">
        <f t="shared" si="72"/>
        <v>121682.82525067059</v>
      </c>
      <c r="K190" s="107">
        <f t="shared" si="58"/>
        <v>0.34080274089545909</v>
      </c>
      <c r="L190" s="107">
        <f t="shared" si="73"/>
        <v>110971</v>
      </c>
      <c r="M190" s="108">
        <f t="shared" si="74"/>
        <v>232653.8252506706</v>
      </c>
      <c r="N190" s="109"/>
      <c r="O190" s="111">
        <f t="shared" si="59"/>
        <v>1315540.1747493295</v>
      </c>
      <c r="P190" s="109"/>
      <c r="Q190" s="110">
        <f t="shared" si="75"/>
        <v>0</v>
      </c>
      <c r="R190" s="107">
        <f t="shared" si="76"/>
        <v>121682.82525067059</v>
      </c>
      <c r="S190" s="107">
        <f t="shared" si="77"/>
        <v>110971</v>
      </c>
      <c r="T190" s="108">
        <f t="shared" si="78"/>
        <v>232653.8252506706</v>
      </c>
      <c r="U190" s="109"/>
      <c r="V190" s="111">
        <f t="shared" si="79"/>
        <v>468018.67200800381</v>
      </c>
      <c r="AA190" s="112">
        <v>181</v>
      </c>
      <c r="AB190" s="113">
        <v>124.28</v>
      </c>
      <c r="AC190" s="113">
        <v>1.266260212771222E-2</v>
      </c>
      <c r="AD190" s="113">
        <v>0</v>
      </c>
      <c r="AE190" s="114">
        <v>1437223</v>
      </c>
      <c r="AF190" s="114">
        <v>0</v>
      </c>
      <c r="AG190" s="114">
        <v>0</v>
      </c>
      <c r="AH190" s="114">
        <v>1437223</v>
      </c>
      <c r="AI190" s="114">
        <v>0</v>
      </c>
      <c r="AJ190" s="114">
        <v>110971</v>
      </c>
      <c r="AK190" s="114">
        <v>1548194</v>
      </c>
      <c r="AL190" s="114">
        <v>0</v>
      </c>
      <c r="AM190" s="114">
        <v>0</v>
      </c>
      <c r="AN190" s="114">
        <v>0</v>
      </c>
      <c r="AO190" s="114">
        <v>0</v>
      </c>
      <c r="AP190" s="115">
        <v>1548194</v>
      </c>
      <c r="AR190" s="112">
        <v>181</v>
      </c>
      <c r="AS190" s="113">
        <v>0</v>
      </c>
      <c r="AT190" s="114">
        <v>0</v>
      </c>
      <c r="AU190" s="114">
        <v>0</v>
      </c>
      <c r="AV190" s="114">
        <v>0</v>
      </c>
      <c r="AW190" s="115">
        <v>0</v>
      </c>
      <c r="AY190" s="177"/>
      <c r="BA190" s="116">
        <v>181</v>
      </c>
      <c r="BB190" s="117">
        <v>181</v>
      </c>
      <c r="BC190" s="118" t="s">
        <v>274</v>
      </c>
      <c r="BD190" s="119">
        <f t="shared" si="60"/>
        <v>1437223</v>
      </c>
      <c r="BE190" s="120">
        <v>1289578</v>
      </c>
      <c r="BF190" s="43">
        <f t="shared" si="80"/>
        <v>147645</v>
      </c>
      <c r="BG190" s="109">
        <v>48121.75</v>
      </c>
      <c r="BH190" s="109">
        <v>48653</v>
      </c>
      <c r="BI190" s="109">
        <v>39226</v>
      </c>
      <c r="BJ190" s="109">
        <v>25644.25</v>
      </c>
      <c r="BK190" s="109">
        <v>47084</v>
      </c>
      <c r="BL190" s="109">
        <f t="shared" si="81"/>
        <v>673.67200800382125</v>
      </c>
      <c r="BM190" s="120">
        <f t="shared" si="82"/>
        <v>357047.67200800381</v>
      </c>
      <c r="BN190" s="122">
        <f t="shared" si="83"/>
        <v>121682.82525067059</v>
      </c>
      <c r="BZ190" s="109"/>
      <c r="CA190" s="112">
        <v>181</v>
      </c>
      <c r="CB190" s="105" t="s">
        <v>274</v>
      </c>
      <c r="CC190" s="107">
        <v>0</v>
      </c>
      <c r="CD190" s="107">
        <v>0</v>
      </c>
      <c r="CE190" s="107">
        <v>0</v>
      </c>
      <c r="CF190" s="107">
        <v>0</v>
      </c>
      <c r="CG190" s="123">
        <f t="shared" si="61"/>
        <v>0</v>
      </c>
      <c r="CH190" s="107">
        <v>0</v>
      </c>
      <c r="CI190" s="107">
        <v>0</v>
      </c>
      <c r="CJ190" s="107">
        <v>0</v>
      </c>
      <c r="CK190" s="123">
        <f t="shared" si="62"/>
        <v>0</v>
      </c>
      <c r="CL190" s="124">
        <f t="shared" si="63"/>
        <v>0</v>
      </c>
      <c r="CM190" s="109"/>
      <c r="CN190" s="124">
        <f t="shared" si="64"/>
        <v>0</v>
      </c>
      <c r="CO190" s="109"/>
      <c r="CP190" s="110">
        <f t="shared" si="65"/>
        <v>147645</v>
      </c>
      <c r="CQ190" s="107">
        <f t="shared" si="66"/>
        <v>147645</v>
      </c>
      <c r="CR190" s="107">
        <f t="shared" si="67"/>
        <v>0</v>
      </c>
      <c r="CS190" s="123">
        <v>673.67200800382125</v>
      </c>
      <c r="CT190" s="124">
        <f t="shared" si="68"/>
        <v>673.67200800382125</v>
      </c>
      <c r="CU190" s="109"/>
      <c r="CV190" s="125">
        <v>0</v>
      </c>
      <c r="CW190" s="107"/>
      <c r="CX190" s="107"/>
      <c r="CY190" s="107"/>
      <c r="CZ190" s="123"/>
    </row>
    <row r="191" spans="1:104" s="43" customFormat="1" ht="12.75" x14ac:dyDescent="0.2">
      <c r="A191" s="103">
        <v>182</v>
      </c>
      <c r="B191" s="104">
        <v>182</v>
      </c>
      <c r="C191" s="105" t="s">
        <v>275</v>
      </c>
      <c r="D191" s="106">
        <f t="shared" si="69"/>
        <v>38.840000000000003</v>
      </c>
      <c r="E191" s="107">
        <f t="shared" si="56"/>
        <v>468684</v>
      </c>
      <c r="F191" s="107">
        <f t="shared" si="70"/>
        <v>0</v>
      </c>
      <c r="G191" s="107">
        <f t="shared" si="57"/>
        <v>32898</v>
      </c>
      <c r="H191" s="108">
        <f t="shared" si="71"/>
        <v>501582</v>
      </c>
      <c r="I191" s="109"/>
      <c r="J191" s="110">
        <f t="shared" si="72"/>
        <v>17198.30692079517</v>
      </c>
      <c r="K191" s="107">
        <f t="shared" si="58"/>
        <v>0.15597434263072177</v>
      </c>
      <c r="L191" s="107">
        <f t="shared" si="73"/>
        <v>32898</v>
      </c>
      <c r="M191" s="108">
        <f t="shared" si="74"/>
        <v>50096.30692079517</v>
      </c>
      <c r="N191" s="109"/>
      <c r="O191" s="111">
        <f t="shared" si="59"/>
        <v>451485.69307920482</v>
      </c>
      <c r="P191" s="109"/>
      <c r="Q191" s="110">
        <f t="shared" si="75"/>
        <v>27022</v>
      </c>
      <c r="R191" s="107">
        <f t="shared" si="76"/>
        <v>17198.30692079517</v>
      </c>
      <c r="S191" s="107">
        <f t="shared" si="77"/>
        <v>34684</v>
      </c>
      <c r="T191" s="108">
        <f t="shared" si="78"/>
        <v>77118.306920795178</v>
      </c>
      <c r="U191" s="109"/>
      <c r="V191" s="111">
        <f t="shared" si="79"/>
        <v>170183.69228888594</v>
      </c>
      <c r="AA191" s="112">
        <v>182</v>
      </c>
      <c r="AB191" s="113">
        <v>38.840000000000003</v>
      </c>
      <c r="AC191" s="113">
        <v>2.1235981865907954E-4</v>
      </c>
      <c r="AD191" s="113">
        <v>0</v>
      </c>
      <c r="AE191" s="114">
        <v>468684</v>
      </c>
      <c r="AF191" s="114">
        <v>0</v>
      </c>
      <c r="AG191" s="114">
        <v>0</v>
      </c>
      <c r="AH191" s="114">
        <v>468684</v>
      </c>
      <c r="AI191" s="114">
        <v>0</v>
      </c>
      <c r="AJ191" s="114">
        <v>32898</v>
      </c>
      <c r="AK191" s="114">
        <v>501582</v>
      </c>
      <c r="AL191" s="114">
        <v>25236</v>
      </c>
      <c r="AM191" s="114">
        <v>0</v>
      </c>
      <c r="AN191" s="114">
        <v>1786</v>
      </c>
      <c r="AO191" s="114">
        <v>27022</v>
      </c>
      <c r="AP191" s="115">
        <v>528604</v>
      </c>
      <c r="AR191" s="112">
        <v>182</v>
      </c>
      <c r="AS191" s="113">
        <v>0</v>
      </c>
      <c r="AT191" s="114">
        <v>0</v>
      </c>
      <c r="AU191" s="114">
        <v>0</v>
      </c>
      <c r="AV191" s="114">
        <v>0</v>
      </c>
      <c r="AW191" s="115">
        <v>0</v>
      </c>
      <c r="AY191" s="177"/>
      <c r="BA191" s="116">
        <v>182</v>
      </c>
      <c r="BB191" s="117">
        <v>182</v>
      </c>
      <c r="BC191" s="118" t="s">
        <v>275</v>
      </c>
      <c r="BD191" s="119">
        <f t="shared" si="60"/>
        <v>468684</v>
      </c>
      <c r="BE191" s="120">
        <v>447999</v>
      </c>
      <c r="BF191" s="43">
        <f t="shared" si="80"/>
        <v>20685</v>
      </c>
      <c r="BG191" s="109">
        <v>19987.25</v>
      </c>
      <c r="BH191" s="109">
        <v>28812</v>
      </c>
      <c r="BI191" s="109">
        <v>23633.25</v>
      </c>
      <c r="BJ191" s="109">
        <v>13384.5</v>
      </c>
      <c r="BK191" s="109">
        <v>3483.75</v>
      </c>
      <c r="BL191" s="109">
        <f t="shared" si="81"/>
        <v>277.9422888859408</v>
      </c>
      <c r="BM191" s="120">
        <f t="shared" si="82"/>
        <v>110263.69228888594</v>
      </c>
      <c r="BN191" s="122">
        <f t="shared" si="83"/>
        <v>17198.30692079517</v>
      </c>
      <c r="BZ191" s="109"/>
      <c r="CA191" s="112">
        <v>182</v>
      </c>
      <c r="CB191" s="105" t="s">
        <v>275</v>
      </c>
      <c r="CC191" s="107">
        <v>0</v>
      </c>
      <c r="CD191" s="107">
        <v>0</v>
      </c>
      <c r="CE191" s="107">
        <v>0</v>
      </c>
      <c r="CF191" s="107">
        <v>0</v>
      </c>
      <c r="CG191" s="123">
        <f t="shared" si="61"/>
        <v>0</v>
      </c>
      <c r="CH191" s="107">
        <v>0</v>
      </c>
      <c r="CI191" s="107">
        <v>0</v>
      </c>
      <c r="CJ191" s="107">
        <v>0</v>
      </c>
      <c r="CK191" s="123">
        <f t="shared" si="62"/>
        <v>0</v>
      </c>
      <c r="CL191" s="124">
        <f t="shared" si="63"/>
        <v>0</v>
      </c>
      <c r="CM191" s="109"/>
      <c r="CN191" s="124">
        <f t="shared" si="64"/>
        <v>0</v>
      </c>
      <c r="CO191" s="109"/>
      <c r="CP191" s="110">
        <f t="shared" si="65"/>
        <v>20685</v>
      </c>
      <c r="CQ191" s="107">
        <f t="shared" si="66"/>
        <v>20685</v>
      </c>
      <c r="CR191" s="107">
        <f t="shared" si="67"/>
        <v>0</v>
      </c>
      <c r="CS191" s="123">
        <v>277.9422888859408</v>
      </c>
      <c r="CT191" s="124">
        <f t="shared" si="68"/>
        <v>277.9422888859408</v>
      </c>
      <c r="CU191" s="109"/>
      <c r="CV191" s="125">
        <v>0</v>
      </c>
      <c r="CW191" s="107"/>
      <c r="CX191" s="107"/>
      <c r="CY191" s="107"/>
      <c r="CZ191" s="123"/>
    </row>
    <row r="192" spans="1:104" s="43" customFormat="1" ht="12.75" x14ac:dyDescent="0.2">
      <c r="A192" s="103">
        <v>183</v>
      </c>
      <c r="B192" s="104">
        <v>183</v>
      </c>
      <c r="C192" s="105" t="s">
        <v>276</v>
      </c>
      <c r="D192" s="106">
        <f t="shared" si="69"/>
        <v>0</v>
      </c>
      <c r="E192" s="107">
        <f t="shared" si="56"/>
        <v>0</v>
      </c>
      <c r="F192" s="107">
        <f t="shared" si="70"/>
        <v>0</v>
      </c>
      <c r="G192" s="107">
        <f t="shared" si="57"/>
        <v>0</v>
      </c>
      <c r="H192" s="108">
        <f t="shared" si="71"/>
        <v>0</v>
      </c>
      <c r="I192" s="109"/>
      <c r="J192" s="110">
        <f t="shared" si="72"/>
        <v>0</v>
      </c>
      <c r="K192" s="107" t="str">
        <f t="shared" si="58"/>
        <v/>
      </c>
      <c r="L192" s="107">
        <f t="shared" si="73"/>
        <v>0</v>
      </c>
      <c r="M192" s="108">
        <f t="shared" si="74"/>
        <v>0</v>
      </c>
      <c r="N192" s="109"/>
      <c r="O192" s="111">
        <f t="shared" si="59"/>
        <v>0</v>
      </c>
      <c r="P192" s="109"/>
      <c r="Q192" s="110">
        <f t="shared" si="75"/>
        <v>0</v>
      </c>
      <c r="R192" s="107">
        <f t="shared" si="76"/>
        <v>0</v>
      </c>
      <c r="S192" s="107">
        <f t="shared" si="77"/>
        <v>0</v>
      </c>
      <c r="T192" s="108">
        <f t="shared" si="78"/>
        <v>0</v>
      </c>
      <c r="U192" s="109"/>
      <c r="V192" s="111">
        <f t="shared" si="79"/>
        <v>0</v>
      </c>
      <c r="AA192" s="112">
        <v>183</v>
      </c>
      <c r="AB192" s="113"/>
      <c r="AC192" s="113"/>
      <c r="AD192" s="113"/>
      <c r="AE192" s="114"/>
      <c r="AF192" s="114"/>
      <c r="AG192" s="114"/>
      <c r="AH192" s="114"/>
      <c r="AI192" s="114"/>
      <c r="AJ192" s="114"/>
      <c r="AK192" s="114"/>
      <c r="AL192" s="114"/>
      <c r="AM192" s="114"/>
      <c r="AN192" s="114"/>
      <c r="AO192" s="114"/>
      <c r="AP192" s="115"/>
      <c r="AR192" s="112">
        <v>183</v>
      </c>
      <c r="AS192" s="113"/>
      <c r="AT192" s="114"/>
      <c r="AU192" s="114"/>
      <c r="AV192" s="114"/>
      <c r="AW192" s="115"/>
      <c r="AY192" s="177"/>
      <c r="BA192" s="116">
        <v>183</v>
      </c>
      <c r="BB192" s="117">
        <v>183</v>
      </c>
      <c r="BC192" s="118" t="s">
        <v>276</v>
      </c>
      <c r="BD192" s="119">
        <f t="shared" si="60"/>
        <v>0</v>
      </c>
      <c r="BE192" s="120">
        <v>0</v>
      </c>
      <c r="BF192" s="43">
        <f t="shared" si="80"/>
        <v>0</v>
      </c>
      <c r="BG192" s="109">
        <v>0</v>
      </c>
      <c r="BH192" s="109">
        <v>0</v>
      </c>
      <c r="BI192" s="109">
        <v>0</v>
      </c>
      <c r="BJ192" s="109">
        <v>0</v>
      </c>
      <c r="BK192" s="109">
        <v>0</v>
      </c>
      <c r="BL192" s="109">
        <f t="shared" si="81"/>
        <v>0</v>
      </c>
      <c r="BM192" s="120">
        <f t="shared" si="82"/>
        <v>0</v>
      </c>
      <c r="BN192" s="122">
        <f t="shared" si="83"/>
        <v>0</v>
      </c>
      <c r="BZ192" s="109"/>
      <c r="CA192" s="112">
        <v>183</v>
      </c>
      <c r="CB192" s="105" t="s">
        <v>276</v>
      </c>
      <c r="CC192" s="107">
        <v>0</v>
      </c>
      <c r="CD192" s="107">
        <v>0</v>
      </c>
      <c r="CE192" s="107">
        <v>0</v>
      </c>
      <c r="CF192" s="107">
        <v>0</v>
      </c>
      <c r="CG192" s="123">
        <f t="shared" si="61"/>
        <v>0</v>
      </c>
      <c r="CH192" s="107">
        <v>0</v>
      </c>
      <c r="CI192" s="107">
        <v>0</v>
      </c>
      <c r="CJ192" s="107">
        <v>0</v>
      </c>
      <c r="CK192" s="123">
        <f t="shared" si="62"/>
        <v>0</v>
      </c>
      <c r="CL192" s="124">
        <f t="shared" si="63"/>
        <v>0</v>
      </c>
      <c r="CM192" s="109"/>
      <c r="CN192" s="124">
        <f t="shared" si="64"/>
        <v>0</v>
      </c>
      <c r="CO192" s="109"/>
      <c r="CP192" s="110">
        <f t="shared" si="65"/>
        <v>0</v>
      </c>
      <c r="CQ192" s="107">
        <f t="shared" si="66"/>
        <v>0</v>
      </c>
      <c r="CR192" s="107">
        <f t="shared" si="67"/>
        <v>0</v>
      </c>
      <c r="CS192" s="123">
        <v>0</v>
      </c>
      <c r="CT192" s="124">
        <f t="shared" si="68"/>
        <v>0</v>
      </c>
      <c r="CU192" s="109"/>
      <c r="CV192" s="125">
        <v>0</v>
      </c>
      <c r="CW192" s="107"/>
      <c r="CX192" s="107"/>
      <c r="CY192" s="107"/>
      <c r="CZ192" s="123"/>
    </row>
    <row r="193" spans="1:104" s="43" customFormat="1" ht="12.75" x14ac:dyDescent="0.2">
      <c r="A193" s="103">
        <v>184</v>
      </c>
      <c r="B193" s="104">
        <v>184</v>
      </c>
      <c r="C193" s="105" t="s">
        <v>277</v>
      </c>
      <c r="D193" s="106">
        <f t="shared" si="69"/>
        <v>1.88</v>
      </c>
      <c r="E193" s="107">
        <f t="shared" si="56"/>
        <v>33402</v>
      </c>
      <c r="F193" s="107">
        <f t="shared" si="70"/>
        <v>0</v>
      </c>
      <c r="G193" s="107">
        <f t="shared" si="57"/>
        <v>1678</v>
      </c>
      <c r="H193" s="108">
        <f t="shared" si="71"/>
        <v>35080</v>
      </c>
      <c r="I193" s="109"/>
      <c r="J193" s="110">
        <f t="shared" si="72"/>
        <v>27403.493262153581</v>
      </c>
      <c r="K193" s="107">
        <f t="shared" si="58"/>
        <v>0.8204147434930118</v>
      </c>
      <c r="L193" s="107">
        <f t="shared" si="73"/>
        <v>1678</v>
      </c>
      <c r="M193" s="108">
        <f t="shared" si="74"/>
        <v>29081.493262153581</v>
      </c>
      <c r="N193" s="109"/>
      <c r="O193" s="111">
        <f t="shared" si="59"/>
        <v>5998.5067378464191</v>
      </c>
      <c r="P193" s="109"/>
      <c r="Q193" s="110">
        <f t="shared" si="75"/>
        <v>0</v>
      </c>
      <c r="R193" s="107">
        <f t="shared" si="76"/>
        <v>27403.493262153581</v>
      </c>
      <c r="S193" s="107">
        <f t="shared" si="77"/>
        <v>1678</v>
      </c>
      <c r="T193" s="108">
        <f t="shared" si="78"/>
        <v>29081.493262153581</v>
      </c>
      <c r="U193" s="109"/>
      <c r="V193" s="111">
        <f t="shared" si="79"/>
        <v>35080</v>
      </c>
      <c r="AA193" s="112">
        <v>184</v>
      </c>
      <c r="AB193" s="113">
        <v>1.88</v>
      </c>
      <c r="AC193" s="113">
        <v>0</v>
      </c>
      <c r="AD193" s="113">
        <v>0</v>
      </c>
      <c r="AE193" s="114">
        <v>33402</v>
      </c>
      <c r="AF193" s="114">
        <v>0</v>
      </c>
      <c r="AG193" s="114">
        <v>0</v>
      </c>
      <c r="AH193" s="114">
        <v>33402</v>
      </c>
      <c r="AI193" s="114">
        <v>0</v>
      </c>
      <c r="AJ193" s="114">
        <v>1678</v>
      </c>
      <c r="AK193" s="114">
        <v>35080</v>
      </c>
      <c r="AL193" s="114">
        <v>0</v>
      </c>
      <c r="AM193" s="114">
        <v>0</v>
      </c>
      <c r="AN193" s="114">
        <v>0</v>
      </c>
      <c r="AO193" s="114">
        <v>0</v>
      </c>
      <c r="AP193" s="115">
        <v>35080</v>
      </c>
      <c r="AR193" s="112">
        <v>184</v>
      </c>
      <c r="AS193" s="113">
        <v>0</v>
      </c>
      <c r="AT193" s="114">
        <v>0</v>
      </c>
      <c r="AU193" s="114">
        <v>0</v>
      </c>
      <c r="AV193" s="114">
        <v>0</v>
      </c>
      <c r="AW193" s="115">
        <v>0</v>
      </c>
      <c r="AY193" s="177"/>
      <c r="BA193" s="116">
        <v>184</v>
      </c>
      <c r="BB193" s="117">
        <v>184</v>
      </c>
      <c r="BC193" s="118" t="s">
        <v>277</v>
      </c>
      <c r="BD193" s="119">
        <f t="shared" si="60"/>
        <v>33402</v>
      </c>
      <c r="BE193" s="120">
        <v>0</v>
      </c>
      <c r="BF193" s="43">
        <f t="shared" si="80"/>
        <v>33402</v>
      </c>
      <c r="BG193" s="109">
        <v>0</v>
      </c>
      <c r="BH193" s="109">
        <v>0</v>
      </c>
      <c r="BI193" s="109">
        <v>0</v>
      </c>
      <c r="BJ193" s="109">
        <v>0</v>
      </c>
      <c r="BK193" s="109">
        <v>0</v>
      </c>
      <c r="BL193" s="109">
        <f t="shared" si="81"/>
        <v>0</v>
      </c>
      <c r="BM193" s="120">
        <f t="shared" si="82"/>
        <v>33402</v>
      </c>
      <c r="BN193" s="122">
        <f t="shared" si="83"/>
        <v>27403.493262153581</v>
      </c>
      <c r="BZ193" s="109"/>
      <c r="CA193" s="112">
        <v>184</v>
      </c>
      <c r="CB193" s="105" t="s">
        <v>277</v>
      </c>
      <c r="CC193" s="107">
        <v>0</v>
      </c>
      <c r="CD193" s="107">
        <v>0</v>
      </c>
      <c r="CE193" s="107">
        <v>0</v>
      </c>
      <c r="CF193" s="107">
        <v>0</v>
      </c>
      <c r="CG193" s="123">
        <f t="shared" si="61"/>
        <v>0</v>
      </c>
      <c r="CH193" s="107">
        <v>0</v>
      </c>
      <c r="CI193" s="107">
        <v>0</v>
      </c>
      <c r="CJ193" s="107">
        <v>0</v>
      </c>
      <c r="CK193" s="123">
        <f t="shared" si="62"/>
        <v>0</v>
      </c>
      <c r="CL193" s="124">
        <f t="shared" si="63"/>
        <v>0</v>
      </c>
      <c r="CM193" s="109"/>
      <c r="CN193" s="124">
        <f t="shared" si="64"/>
        <v>0</v>
      </c>
      <c r="CO193" s="109"/>
      <c r="CP193" s="110">
        <f t="shared" si="65"/>
        <v>33402</v>
      </c>
      <c r="CQ193" s="107">
        <f t="shared" si="66"/>
        <v>33402</v>
      </c>
      <c r="CR193" s="107">
        <f t="shared" si="67"/>
        <v>0</v>
      </c>
      <c r="CS193" s="123">
        <v>0</v>
      </c>
      <c r="CT193" s="124">
        <f t="shared" si="68"/>
        <v>0</v>
      </c>
      <c r="CU193" s="109"/>
      <c r="CV193" s="125">
        <v>0</v>
      </c>
      <c r="CW193" s="107"/>
      <c r="CX193" s="107"/>
      <c r="CY193" s="107"/>
      <c r="CZ193" s="123"/>
    </row>
    <row r="194" spans="1:104" s="43" customFormat="1" ht="12.75" x14ac:dyDescent="0.2">
      <c r="A194" s="103">
        <v>185</v>
      </c>
      <c r="B194" s="104">
        <v>185</v>
      </c>
      <c r="C194" s="105" t="s">
        <v>278</v>
      </c>
      <c r="D194" s="106">
        <f t="shared" si="69"/>
        <v>26.57</v>
      </c>
      <c r="E194" s="107">
        <f t="shared" si="56"/>
        <v>306651</v>
      </c>
      <c r="F194" s="107">
        <f t="shared" si="70"/>
        <v>0</v>
      </c>
      <c r="G194" s="107">
        <f t="shared" si="57"/>
        <v>22730</v>
      </c>
      <c r="H194" s="108">
        <f t="shared" si="71"/>
        <v>329381</v>
      </c>
      <c r="I194" s="109"/>
      <c r="J194" s="110">
        <f t="shared" si="72"/>
        <v>12166.692195360945</v>
      </c>
      <c r="K194" s="107">
        <f t="shared" si="58"/>
        <v>0.1534678775357228</v>
      </c>
      <c r="L194" s="107">
        <f t="shared" si="73"/>
        <v>22730</v>
      </c>
      <c r="M194" s="108">
        <f t="shared" si="74"/>
        <v>34896.692195360942</v>
      </c>
      <c r="N194" s="109"/>
      <c r="O194" s="111">
        <f t="shared" si="59"/>
        <v>294484.30780463904</v>
      </c>
      <c r="P194" s="109"/>
      <c r="Q194" s="110">
        <f t="shared" si="75"/>
        <v>12862</v>
      </c>
      <c r="R194" s="107">
        <f t="shared" si="76"/>
        <v>12166.692195360945</v>
      </c>
      <c r="S194" s="107">
        <f t="shared" si="77"/>
        <v>23619</v>
      </c>
      <c r="T194" s="108">
        <f t="shared" si="78"/>
        <v>47758.692195360942</v>
      </c>
      <c r="U194" s="109"/>
      <c r="V194" s="111">
        <f t="shared" si="79"/>
        <v>114870.42875476595</v>
      </c>
      <c r="AA194" s="112">
        <v>185</v>
      </c>
      <c r="AB194" s="113">
        <v>26.57</v>
      </c>
      <c r="AC194" s="113">
        <v>0.11131921400955867</v>
      </c>
      <c r="AD194" s="113">
        <v>0</v>
      </c>
      <c r="AE194" s="114">
        <v>306651</v>
      </c>
      <c r="AF194" s="114">
        <v>0</v>
      </c>
      <c r="AG194" s="114">
        <v>0</v>
      </c>
      <c r="AH194" s="114">
        <v>306651</v>
      </c>
      <c r="AI194" s="114">
        <v>0</v>
      </c>
      <c r="AJ194" s="114">
        <v>22730</v>
      </c>
      <c r="AK194" s="114">
        <v>329381</v>
      </c>
      <c r="AL194" s="114">
        <v>11973</v>
      </c>
      <c r="AM194" s="114">
        <v>0</v>
      </c>
      <c r="AN194" s="114">
        <v>889</v>
      </c>
      <c r="AO194" s="114">
        <v>12862</v>
      </c>
      <c r="AP194" s="115">
        <v>342243</v>
      </c>
      <c r="AR194" s="112">
        <v>185</v>
      </c>
      <c r="AS194" s="113">
        <v>0</v>
      </c>
      <c r="AT194" s="114">
        <v>0</v>
      </c>
      <c r="AU194" s="114">
        <v>0</v>
      </c>
      <c r="AV194" s="114">
        <v>0</v>
      </c>
      <c r="AW194" s="115">
        <v>0</v>
      </c>
      <c r="AY194" s="177"/>
      <c r="BA194" s="116">
        <v>185</v>
      </c>
      <c r="BB194" s="117">
        <v>185</v>
      </c>
      <c r="BC194" s="118" t="s">
        <v>278</v>
      </c>
      <c r="BD194" s="119">
        <f t="shared" si="60"/>
        <v>306651</v>
      </c>
      <c r="BE194" s="120">
        <v>292396</v>
      </c>
      <c r="BF194" s="43">
        <f t="shared" si="80"/>
        <v>14255</v>
      </c>
      <c r="BG194" s="109">
        <v>40561.75</v>
      </c>
      <c r="BH194" s="109">
        <v>8305</v>
      </c>
      <c r="BI194" s="109">
        <v>9660.25</v>
      </c>
      <c r="BJ194" s="109">
        <v>2608.25</v>
      </c>
      <c r="BK194" s="109">
        <v>3313.25</v>
      </c>
      <c r="BL194" s="109">
        <f t="shared" si="81"/>
        <v>574.92875476594782</v>
      </c>
      <c r="BM194" s="120">
        <f t="shared" si="82"/>
        <v>79278.428754765948</v>
      </c>
      <c r="BN194" s="122">
        <f t="shared" si="83"/>
        <v>12166.692195360945</v>
      </c>
      <c r="BZ194" s="109"/>
      <c r="CA194" s="112">
        <v>185</v>
      </c>
      <c r="CB194" s="105" t="s">
        <v>278</v>
      </c>
      <c r="CC194" s="107">
        <v>0</v>
      </c>
      <c r="CD194" s="107">
        <v>0</v>
      </c>
      <c r="CE194" s="107">
        <v>0</v>
      </c>
      <c r="CF194" s="107">
        <v>0</v>
      </c>
      <c r="CG194" s="123">
        <f t="shared" si="61"/>
        <v>0</v>
      </c>
      <c r="CH194" s="107">
        <v>0</v>
      </c>
      <c r="CI194" s="107">
        <v>0</v>
      </c>
      <c r="CJ194" s="107">
        <v>0</v>
      </c>
      <c r="CK194" s="123">
        <f t="shared" si="62"/>
        <v>0</v>
      </c>
      <c r="CL194" s="124">
        <f t="shared" si="63"/>
        <v>0</v>
      </c>
      <c r="CM194" s="109"/>
      <c r="CN194" s="124">
        <f t="shared" si="64"/>
        <v>0</v>
      </c>
      <c r="CO194" s="109"/>
      <c r="CP194" s="110">
        <f t="shared" si="65"/>
        <v>14255</v>
      </c>
      <c r="CQ194" s="107">
        <f t="shared" si="66"/>
        <v>14255</v>
      </c>
      <c r="CR194" s="107">
        <f t="shared" si="67"/>
        <v>0</v>
      </c>
      <c r="CS194" s="123">
        <v>574.92875476594782</v>
      </c>
      <c r="CT194" s="124">
        <f t="shared" si="68"/>
        <v>574.92875476594782</v>
      </c>
      <c r="CU194" s="109"/>
      <c r="CV194" s="125">
        <v>0</v>
      </c>
      <c r="CW194" s="107"/>
      <c r="CX194" s="107"/>
      <c r="CY194" s="107"/>
      <c r="CZ194" s="123"/>
    </row>
    <row r="195" spans="1:104" s="43" customFormat="1" ht="12.75" x14ac:dyDescent="0.2">
      <c r="A195" s="103">
        <v>186</v>
      </c>
      <c r="B195" s="104">
        <v>186</v>
      </c>
      <c r="C195" s="105" t="s">
        <v>279</v>
      </c>
      <c r="D195" s="106">
        <f t="shared" si="69"/>
        <v>6.9399999999999995</v>
      </c>
      <c r="E195" s="107">
        <f t="shared" si="56"/>
        <v>108153</v>
      </c>
      <c r="F195" s="107">
        <f t="shared" si="70"/>
        <v>0</v>
      </c>
      <c r="G195" s="107">
        <f t="shared" si="57"/>
        <v>6197</v>
      </c>
      <c r="H195" s="108">
        <f t="shared" si="71"/>
        <v>114350</v>
      </c>
      <c r="I195" s="109"/>
      <c r="J195" s="110">
        <f t="shared" si="72"/>
        <v>9188.0118391692158</v>
      </c>
      <c r="K195" s="107">
        <f t="shared" si="58"/>
        <v>0.31508170205590774</v>
      </c>
      <c r="L195" s="107">
        <f t="shared" si="73"/>
        <v>6197</v>
      </c>
      <c r="M195" s="108">
        <f t="shared" si="74"/>
        <v>15385.011839169216</v>
      </c>
      <c r="N195" s="109"/>
      <c r="O195" s="111">
        <f t="shared" si="59"/>
        <v>98964.988160830777</v>
      </c>
      <c r="P195" s="109"/>
      <c r="Q195" s="110">
        <f t="shared" si="75"/>
        <v>0</v>
      </c>
      <c r="R195" s="107">
        <f t="shared" si="76"/>
        <v>9188.0118391692158</v>
      </c>
      <c r="S195" s="107">
        <f t="shared" si="77"/>
        <v>6197</v>
      </c>
      <c r="T195" s="108">
        <f t="shared" si="78"/>
        <v>15385.011839169216</v>
      </c>
      <c r="U195" s="109"/>
      <c r="V195" s="111">
        <f t="shared" si="79"/>
        <v>35357.728088040181</v>
      </c>
      <c r="AA195" s="112">
        <v>186</v>
      </c>
      <c r="AB195" s="113">
        <v>6.9399999999999995</v>
      </c>
      <c r="AC195" s="113">
        <v>0</v>
      </c>
      <c r="AD195" s="113">
        <v>0</v>
      </c>
      <c r="AE195" s="114">
        <v>108153</v>
      </c>
      <c r="AF195" s="114">
        <v>0</v>
      </c>
      <c r="AG195" s="114">
        <v>0</v>
      </c>
      <c r="AH195" s="114">
        <v>108153</v>
      </c>
      <c r="AI195" s="114">
        <v>0</v>
      </c>
      <c r="AJ195" s="114">
        <v>6197</v>
      </c>
      <c r="AK195" s="114">
        <v>114350</v>
      </c>
      <c r="AL195" s="114">
        <v>0</v>
      </c>
      <c r="AM195" s="114">
        <v>0</v>
      </c>
      <c r="AN195" s="114">
        <v>0</v>
      </c>
      <c r="AO195" s="114">
        <v>0</v>
      </c>
      <c r="AP195" s="115">
        <v>114350</v>
      </c>
      <c r="AR195" s="112">
        <v>186</v>
      </c>
      <c r="AS195" s="113">
        <v>0</v>
      </c>
      <c r="AT195" s="114">
        <v>0</v>
      </c>
      <c r="AU195" s="114">
        <v>0</v>
      </c>
      <c r="AV195" s="114">
        <v>0</v>
      </c>
      <c r="AW195" s="115">
        <v>0</v>
      </c>
      <c r="AY195" s="177"/>
      <c r="BA195" s="116">
        <v>186</v>
      </c>
      <c r="BB195" s="117">
        <v>186</v>
      </c>
      <c r="BC195" s="118" t="s">
        <v>279</v>
      </c>
      <c r="BD195" s="119">
        <f t="shared" si="60"/>
        <v>108153</v>
      </c>
      <c r="BE195" s="120">
        <v>97062</v>
      </c>
      <c r="BF195" s="43">
        <f t="shared" si="80"/>
        <v>11091</v>
      </c>
      <c r="BG195" s="109">
        <v>7611.75</v>
      </c>
      <c r="BH195" s="109">
        <v>0</v>
      </c>
      <c r="BI195" s="109">
        <v>1273.75</v>
      </c>
      <c r="BJ195" s="109">
        <v>0</v>
      </c>
      <c r="BK195" s="109">
        <v>9076</v>
      </c>
      <c r="BL195" s="109">
        <f t="shared" si="81"/>
        <v>108.22808804017768</v>
      </c>
      <c r="BM195" s="120">
        <f t="shared" si="82"/>
        <v>29160.728088040178</v>
      </c>
      <c r="BN195" s="122">
        <f t="shared" si="83"/>
        <v>9188.0118391692158</v>
      </c>
      <c r="BZ195" s="109"/>
      <c r="CA195" s="112">
        <v>186</v>
      </c>
      <c r="CB195" s="105" t="s">
        <v>279</v>
      </c>
      <c r="CC195" s="107">
        <v>0</v>
      </c>
      <c r="CD195" s="107">
        <v>0</v>
      </c>
      <c r="CE195" s="107">
        <v>0</v>
      </c>
      <c r="CF195" s="107">
        <v>0</v>
      </c>
      <c r="CG195" s="123">
        <f t="shared" si="61"/>
        <v>0</v>
      </c>
      <c r="CH195" s="107">
        <v>0</v>
      </c>
      <c r="CI195" s="107">
        <v>0</v>
      </c>
      <c r="CJ195" s="107">
        <v>0</v>
      </c>
      <c r="CK195" s="123">
        <f t="shared" si="62"/>
        <v>0</v>
      </c>
      <c r="CL195" s="124">
        <f t="shared" si="63"/>
        <v>0</v>
      </c>
      <c r="CM195" s="109"/>
      <c r="CN195" s="124">
        <f t="shared" si="64"/>
        <v>0</v>
      </c>
      <c r="CO195" s="109"/>
      <c r="CP195" s="110">
        <f t="shared" si="65"/>
        <v>11091</v>
      </c>
      <c r="CQ195" s="107">
        <f t="shared" si="66"/>
        <v>11091</v>
      </c>
      <c r="CR195" s="107">
        <f t="shared" si="67"/>
        <v>0</v>
      </c>
      <c r="CS195" s="123">
        <v>108.22808804017768</v>
      </c>
      <c r="CT195" s="124">
        <f t="shared" si="68"/>
        <v>108.22808804017768</v>
      </c>
      <c r="CU195" s="109"/>
      <c r="CV195" s="125">
        <v>0</v>
      </c>
      <c r="CW195" s="107"/>
      <c r="CX195" s="107"/>
      <c r="CY195" s="107"/>
      <c r="CZ195" s="123"/>
    </row>
    <row r="196" spans="1:104" s="43" customFormat="1" ht="12.75" x14ac:dyDescent="0.2">
      <c r="A196" s="103">
        <v>187</v>
      </c>
      <c r="B196" s="104">
        <v>187</v>
      </c>
      <c r="C196" s="105" t="s">
        <v>280</v>
      </c>
      <c r="D196" s="106">
        <f t="shared" si="69"/>
        <v>3.19</v>
      </c>
      <c r="E196" s="107">
        <f t="shared" si="56"/>
        <v>45230</v>
      </c>
      <c r="F196" s="107">
        <f t="shared" si="70"/>
        <v>0</v>
      </c>
      <c r="G196" s="107">
        <f t="shared" si="57"/>
        <v>2837</v>
      </c>
      <c r="H196" s="108">
        <f t="shared" si="71"/>
        <v>48067</v>
      </c>
      <c r="I196" s="109"/>
      <c r="J196" s="110">
        <f t="shared" si="72"/>
        <v>51.220491694036745</v>
      </c>
      <c r="K196" s="107">
        <f t="shared" si="58"/>
        <v>2.4843293097155041E-3</v>
      </c>
      <c r="L196" s="107">
        <f t="shared" si="73"/>
        <v>2837</v>
      </c>
      <c r="M196" s="108">
        <f t="shared" si="74"/>
        <v>2888.2204916940368</v>
      </c>
      <c r="N196" s="109"/>
      <c r="O196" s="111">
        <f t="shared" si="59"/>
        <v>45178.779508305961</v>
      </c>
      <c r="P196" s="109"/>
      <c r="Q196" s="110">
        <f t="shared" si="75"/>
        <v>0</v>
      </c>
      <c r="R196" s="107">
        <f t="shared" si="76"/>
        <v>51.220491694036745</v>
      </c>
      <c r="S196" s="107">
        <f t="shared" si="77"/>
        <v>2837</v>
      </c>
      <c r="T196" s="108">
        <f t="shared" si="78"/>
        <v>2888.2204916940368</v>
      </c>
      <c r="U196" s="109"/>
      <c r="V196" s="111">
        <f t="shared" si="79"/>
        <v>23454.432436886687</v>
      </c>
      <c r="AA196" s="112">
        <v>187</v>
      </c>
      <c r="AB196" s="113">
        <v>3.19</v>
      </c>
      <c r="AC196" s="113">
        <v>1.2252386048441727E-2</v>
      </c>
      <c r="AD196" s="113">
        <v>0</v>
      </c>
      <c r="AE196" s="114">
        <v>45230</v>
      </c>
      <c r="AF196" s="114">
        <v>0</v>
      </c>
      <c r="AG196" s="114">
        <v>0</v>
      </c>
      <c r="AH196" s="114">
        <v>45230</v>
      </c>
      <c r="AI196" s="114">
        <v>0</v>
      </c>
      <c r="AJ196" s="114">
        <v>2837</v>
      </c>
      <c r="AK196" s="114">
        <v>48067</v>
      </c>
      <c r="AL196" s="114">
        <v>0</v>
      </c>
      <c r="AM196" s="114">
        <v>0</v>
      </c>
      <c r="AN196" s="114">
        <v>0</v>
      </c>
      <c r="AO196" s="114">
        <v>0</v>
      </c>
      <c r="AP196" s="115">
        <v>48067</v>
      </c>
      <c r="AR196" s="112">
        <v>187</v>
      </c>
      <c r="AS196" s="113">
        <v>0</v>
      </c>
      <c r="AT196" s="114">
        <v>0</v>
      </c>
      <c r="AU196" s="114">
        <v>0</v>
      </c>
      <c r="AV196" s="114">
        <v>0</v>
      </c>
      <c r="AW196" s="115">
        <v>0</v>
      </c>
      <c r="AY196" s="177"/>
      <c r="BA196" s="116">
        <v>187</v>
      </c>
      <c r="BB196" s="117">
        <v>187</v>
      </c>
      <c r="BC196" s="118" t="s">
        <v>280</v>
      </c>
      <c r="BD196" s="119">
        <f t="shared" si="60"/>
        <v>45230</v>
      </c>
      <c r="BE196" s="120">
        <v>71158</v>
      </c>
      <c r="BF196" s="43">
        <f t="shared" si="80"/>
        <v>0</v>
      </c>
      <c r="BG196" s="109">
        <v>4550.5</v>
      </c>
      <c r="BH196" s="109">
        <v>10465</v>
      </c>
      <c r="BI196" s="109">
        <v>140.25</v>
      </c>
      <c r="BJ196" s="109">
        <v>0</v>
      </c>
      <c r="BK196" s="109">
        <v>5399.25</v>
      </c>
      <c r="BL196" s="109">
        <f t="shared" si="81"/>
        <v>62.432436886689175</v>
      </c>
      <c r="BM196" s="120">
        <f t="shared" si="82"/>
        <v>20617.432436886687</v>
      </c>
      <c r="BN196" s="122">
        <f t="shared" si="83"/>
        <v>51.220491694036745</v>
      </c>
      <c r="BZ196" s="109"/>
      <c r="CA196" s="112">
        <v>187</v>
      </c>
      <c r="CB196" s="105" t="s">
        <v>280</v>
      </c>
      <c r="CC196" s="107">
        <v>0</v>
      </c>
      <c r="CD196" s="107">
        <v>0</v>
      </c>
      <c r="CE196" s="107">
        <v>0</v>
      </c>
      <c r="CF196" s="107">
        <v>0</v>
      </c>
      <c r="CG196" s="123">
        <f t="shared" si="61"/>
        <v>0</v>
      </c>
      <c r="CH196" s="107">
        <v>0</v>
      </c>
      <c r="CI196" s="107">
        <v>0</v>
      </c>
      <c r="CJ196" s="107">
        <v>0</v>
      </c>
      <c r="CK196" s="123">
        <f t="shared" si="62"/>
        <v>0</v>
      </c>
      <c r="CL196" s="124">
        <f t="shared" si="63"/>
        <v>0</v>
      </c>
      <c r="CM196" s="109"/>
      <c r="CN196" s="124">
        <f t="shared" si="64"/>
        <v>0</v>
      </c>
      <c r="CO196" s="109"/>
      <c r="CP196" s="110">
        <f t="shared" si="65"/>
        <v>0</v>
      </c>
      <c r="CQ196" s="107">
        <f t="shared" si="66"/>
        <v>0</v>
      </c>
      <c r="CR196" s="107">
        <f t="shared" si="67"/>
        <v>0</v>
      </c>
      <c r="CS196" s="123">
        <v>62.432436886689175</v>
      </c>
      <c r="CT196" s="124">
        <f t="shared" si="68"/>
        <v>62.432436886689175</v>
      </c>
      <c r="CU196" s="109"/>
      <c r="CV196" s="125">
        <v>0</v>
      </c>
      <c r="CW196" s="107"/>
      <c r="CX196" s="107"/>
      <c r="CY196" s="107"/>
      <c r="CZ196" s="123"/>
    </row>
    <row r="197" spans="1:104" s="43" customFormat="1" ht="12.75" x14ac:dyDescent="0.2">
      <c r="A197" s="103">
        <v>188</v>
      </c>
      <c r="B197" s="104">
        <v>188</v>
      </c>
      <c r="C197" s="105" t="s">
        <v>281</v>
      </c>
      <c r="D197" s="106">
        <f t="shared" si="69"/>
        <v>0</v>
      </c>
      <c r="E197" s="107">
        <f t="shared" si="56"/>
        <v>0</v>
      </c>
      <c r="F197" s="107">
        <f t="shared" si="70"/>
        <v>0</v>
      </c>
      <c r="G197" s="107">
        <f t="shared" si="57"/>
        <v>0</v>
      </c>
      <c r="H197" s="108">
        <f t="shared" si="71"/>
        <v>0</v>
      </c>
      <c r="I197" s="109"/>
      <c r="J197" s="110">
        <f t="shared" si="72"/>
        <v>0</v>
      </c>
      <c r="K197" s="107" t="str">
        <f t="shared" si="58"/>
        <v/>
      </c>
      <c r="L197" s="107">
        <f t="shared" si="73"/>
        <v>0</v>
      </c>
      <c r="M197" s="108">
        <f t="shared" si="74"/>
        <v>0</v>
      </c>
      <c r="N197" s="109"/>
      <c r="O197" s="111">
        <f t="shared" si="59"/>
        <v>0</v>
      </c>
      <c r="P197" s="109"/>
      <c r="Q197" s="110">
        <f t="shared" si="75"/>
        <v>0</v>
      </c>
      <c r="R197" s="107">
        <f t="shared" si="76"/>
        <v>0</v>
      </c>
      <c r="S197" s="107">
        <f t="shared" si="77"/>
        <v>0</v>
      </c>
      <c r="T197" s="108">
        <f t="shared" si="78"/>
        <v>0</v>
      </c>
      <c r="U197" s="109"/>
      <c r="V197" s="111">
        <f t="shared" si="79"/>
        <v>0</v>
      </c>
      <c r="AA197" s="112">
        <v>188</v>
      </c>
      <c r="AB197" s="113"/>
      <c r="AC197" s="113"/>
      <c r="AD197" s="113"/>
      <c r="AE197" s="114"/>
      <c r="AF197" s="114"/>
      <c r="AG197" s="114"/>
      <c r="AH197" s="114"/>
      <c r="AI197" s="114"/>
      <c r="AJ197" s="114"/>
      <c r="AK197" s="114"/>
      <c r="AL197" s="114"/>
      <c r="AM197" s="114"/>
      <c r="AN197" s="114"/>
      <c r="AO197" s="114"/>
      <c r="AP197" s="115"/>
      <c r="AR197" s="112">
        <v>188</v>
      </c>
      <c r="AS197" s="113"/>
      <c r="AT197" s="114"/>
      <c r="AU197" s="114"/>
      <c r="AV197" s="114"/>
      <c r="AW197" s="115"/>
      <c r="AY197" s="177"/>
      <c r="BA197" s="116">
        <v>188</v>
      </c>
      <c r="BB197" s="117">
        <v>188</v>
      </c>
      <c r="BC197" s="118" t="s">
        <v>281</v>
      </c>
      <c r="BD197" s="119">
        <f t="shared" si="60"/>
        <v>0</v>
      </c>
      <c r="BE197" s="120">
        <v>0</v>
      </c>
      <c r="BF197" s="43">
        <f t="shared" si="80"/>
        <v>0</v>
      </c>
      <c r="BG197" s="109">
        <v>0</v>
      </c>
      <c r="BH197" s="109">
        <v>0</v>
      </c>
      <c r="BI197" s="109">
        <v>0</v>
      </c>
      <c r="BJ197" s="109">
        <v>0</v>
      </c>
      <c r="BK197" s="109">
        <v>0</v>
      </c>
      <c r="BL197" s="109">
        <f t="shared" si="81"/>
        <v>0</v>
      </c>
      <c r="BM197" s="120">
        <f t="shared" si="82"/>
        <v>0</v>
      </c>
      <c r="BN197" s="122">
        <f t="shared" si="83"/>
        <v>0</v>
      </c>
      <c r="BZ197" s="109"/>
      <c r="CA197" s="112">
        <v>188</v>
      </c>
      <c r="CB197" s="105" t="s">
        <v>281</v>
      </c>
      <c r="CC197" s="107">
        <v>0</v>
      </c>
      <c r="CD197" s="107">
        <v>0</v>
      </c>
      <c r="CE197" s="107">
        <v>0</v>
      </c>
      <c r="CF197" s="107">
        <v>0</v>
      </c>
      <c r="CG197" s="123">
        <f t="shared" si="61"/>
        <v>0</v>
      </c>
      <c r="CH197" s="107">
        <v>0</v>
      </c>
      <c r="CI197" s="107">
        <v>0</v>
      </c>
      <c r="CJ197" s="107">
        <v>0</v>
      </c>
      <c r="CK197" s="123">
        <f t="shared" si="62"/>
        <v>0</v>
      </c>
      <c r="CL197" s="124">
        <f t="shared" si="63"/>
        <v>0</v>
      </c>
      <c r="CM197" s="109"/>
      <c r="CN197" s="124">
        <f t="shared" si="64"/>
        <v>0</v>
      </c>
      <c r="CO197" s="109"/>
      <c r="CP197" s="110">
        <f t="shared" si="65"/>
        <v>0</v>
      </c>
      <c r="CQ197" s="107">
        <f t="shared" si="66"/>
        <v>0</v>
      </c>
      <c r="CR197" s="107">
        <f t="shared" si="67"/>
        <v>0</v>
      </c>
      <c r="CS197" s="123">
        <v>0</v>
      </c>
      <c r="CT197" s="124">
        <f t="shared" si="68"/>
        <v>0</v>
      </c>
      <c r="CU197" s="109"/>
      <c r="CV197" s="125">
        <v>0</v>
      </c>
      <c r="CW197" s="107"/>
      <c r="CX197" s="107"/>
      <c r="CY197" s="107"/>
      <c r="CZ197" s="123"/>
    </row>
    <row r="198" spans="1:104" s="43" customFormat="1" ht="12.75" x14ac:dyDescent="0.2">
      <c r="A198" s="103">
        <v>189</v>
      </c>
      <c r="B198" s="104">
        <v>189</v>
      </c>
      <c r="C198" s="105" t="s">
        <v>282</v>
      </c>
      <c r="D198" s="106">
        <f t="shared" si="69"/>
        <v>13.18</v>
      </c>
      <c r="E198" s="107">
        <f t="shared" si="56"/>
        <v>218717</v>
      </c>
      <c r="F198" s="107">
        <f t="shared" si="70"/>
        <v>0</v>
      </c>
      <c r="G198" s="107">
        <f t="shared" si="57"/>
        <v>11767</v>
      </c>
      <c r="H198" s="108">
        <f t="shared" si="71"/>
        <v>230484</v>
      </c>
      <c r="I198" s="109"/>
      <c r="J198" s="110">
        <f t="shared" si="72"/>
        <v>44284.408853974717</v>
      </c>
      <c r="K198" s="107">
        <f t="shared" si="58"/>
        <v>0.52770058311078893</v>
      </c>
      <c r="L198" s="107">
        <f t="shared" si="73"/>
        <v>11767</v>
      </c>
      <c r="M198" s="108">
        <f t="shared" si="74"/>
        <v>56051.408853974717</v>
      </c>
      <c r="N198" s="109"/>
      <c r="O198" s="111">
        <f t="shared" si="59"/>
        <v>174432.59114602528</v>
      </c>
      <c r="P198" s="109"/>
      <c r="Q198" s="110">
        <f t="shared" si="75"/>
        <v>0</v>
      </c>
      <c r="R198" s="107">
        <f t="shared" si="76"/>
        <v>44284.408853974717</v>
      </c>
      <c r="S198" s="107">
        <f t="shared" si="77"/>
        <v>11767</v>
      </c>
      <c r="T198" s="108">
        <f t="shared" si="78"/>
        <v>56051.408853974717</v>
      </c>
      <c r="U198" s="109"/>
      <c r="V198" s="111">
        <f t="shared" si="79"/>
        <v>95686.575363966112</v>
      </c>
      <c r="AA198" s="112">
        <v>189</v>
      </c>
      <c r="AB198" s="113">
        <v>13.18</v>
      </c>
      <c r="AC198" s="113">
        <v>2.8560850478654373E-3</v>
      </c>
      <c r="AD198" s="113">
        <v>0</v>
      </c>
      <c r="AE198" s="114">
        <v>218717</v>
      </c>
      <c r="AF198" s="114">
        <v>0</v>
      </c>
      <c r="AG198" s="114">
        <v>0</v>
      </c>
      <c r="AH198" s="114">
        <v>218717</v>
      </c>
      <c r="AI198" s="114">
        <v>0</v>
      </c>
      <c r="AJ198" s="114">
        <v>11767</v>
      </c>
      <c r="AK198" s="114">
        <v>230484</v>
      </c>
      <c r="AL198" s="114">
        <v>0</v>
      </c>
      <c r="AM198" s="114">
        <v>0</v>
      </c>
      <c r="AN198" s="114">
        <v>0</v>
      </c>
      <c r="AO198" s="114">
        <v>0</v>
      </c>
      <c r="AP198" s="115">
        <v>230484</v>
      </c>
      <c r="AR198" s="112">
        <v>189</v>
      </c>
      <c r="AS198" s="113">
        <v>0</v>
      </c>
      <c r="AT198" s="114">
        <v>0</v>
      </c>
      <c r="AU198" s="114">
        <v>0</v>
      </c>
      <c r="AV198" s="114">
        <v>0</v>
      </c>
      <c r="AW198" s="115">
        <v>0</v>
      </c>
      <c r="AY198" s="177"/>
      <c r="BA198" s="116">
        <v>189</v>
      </c>
      <c r="BB198" s="117">
        <v>189</v>
      </c>
      <c r="BC198" s="118" t="s">
        <v>282</v>
      </c>
      <c r="BD198" s="119">
        <f t="shared" si="60"/>
        <v>218717</v>
      </c>
      <c r="BE198" s="120">
        <v>164912</v>
      </c>
      <c r="BF198" s="43">
        <f t="shared" si="80"/>
        <v>53805</v>
      </c>
      <c r="BG198" s="109">
        <v>12172.5</v>
      </c>
      <c r="BH198" s="109">
        <v>60</v>
      </c>
      <c r="BI198" s="109">
        <v>0</v>
      </c>
      <c r="BJ198" s="109">
        <v>10748.75</v>
      </c>
      <c r="BK198" s="109">
        <v>6960.25</v>
      </c>
      <c r="BL198" s="109">
        <f t="shared" si="81"/>
        <v>173.07536396611249</v>
      </c>
      <c r="BM198" s="120">
        <f t="shared" si="82"/>
        <v>83919.575363966112</v>
      </c>
      <c r="BN198" s="122">
        <f t="shared" si="83"/>
        <v>44284.408853974717</v>
      </c>
      <c r="BZ198" s="109"/>
      <c r="CA198" s="112">
        <v>189</v>
      </c>
      <c r="CB198" s="105" t="s">
        <v>282</v>
      </c>
      <c r="CC198" s="107">
        <v>0</v>
      </c>
      <c r="CD198" s="107">
        <v>0</v>
      </c>
      <c r="CE198" s="107">
        <v>0</v>
      </c>
      <c r="CF198" s="107">
        <v>0</v>
      </c>
      <c r="CG198" s="123">
        <f t="shared" si="61"/>
        <v>0</v>
      </c>
      <c r="CH198" s="107">
        <v>0</v>
      </c>
      <c r="CI198" s="107">
        <v>0</v>
      </c>
      <c r="CJ198" s="107">
        <v>0</v>
      </c>
      <c r="CK198" s="123">
        <f t="shared" si="62"/>
        <v>0</v>
      </c>
      <c r="CL198" s="124">
        <f t="shared" si="63"/>
        <v>0</v>
      </c>
      <c r="CM198" s="109"/>
      <c r="CN198" s="124">
        <f t="shared" si="64"/>
        <v>0</v>
      </c>
      <c r="CO198" s="109"/>
      <c r="CP198" s="110">
        <f t="shared" si="65"/>
        <v>53805</v>
      </c>
      <c r="CQ198" s="107">
        <f t="shared" si="66"/>
        <v>53805</v>
      </c>
      <c r="CR198" s="107">
        <f t="shared" si="67"/>
        <v>0</v>
      </c>
      <c r="CS198" s="123">
        <v>173.07536396611249</v>
      </c>
      <c r="CT198" s="124">
        <f t="shared" si="68"/>
        <v>173.07536396611249</v>
      </c>
      <c r="CU198" s="109"/>
      <c r="CV198" s="125">
        <v>0</v>
      </c>
      <c r="CW198" s="107"/>
      <c r="CX198" s="107"/>
      <c r="CY198" s="107"/>
      <c r="CZ198" s="123"/>
    </row>
    <row r="199" spans="1:104" s="43" customFormat="1" ht="12.75" x14ac:dyDescent="0.2">
      <c r="A199" s="103">
        <v>190</v>
      </c>
      <c r="B199" s="104">
        <v>190</v>
      </c>
      <c r="C199" s="105" t="s">
        <v>283</v>
      </c>
      <c r="D199" s="106">
        <f t="shared" si="69"/>
        <v>0</v>
      </c>
      <c r="E199" s="107">
        <f t="shared" si="56"/>
        <v>0</v>
      </c>
      <c r="F199" s="107">
        <f t="shared" si="70"/>
        <v>0</v>
      </c>
      <c r="G199" s="107">
        <f t="shared" si="57"/>
        <v>0</v>
      </c>
      <c r="H199" s="108">
        <f t="shared" si="71"/>
        <v>0</v>
      </c>
      <c r="I199" s="109"/>
      <c r="J199" s="110">
        <f t="shared" si="72"/>
        <v>0</v>
      </c>
      <c r="K199" s="107" t="str">
        <f t="shared" si="58"/>
        <v/>
      </c>
      <c r="L199" s="107">
        <f t="shared" si="73"/>
        <v>0</v>
      </c>
      <c r="M199" s="108">
        <f t="shared" si="74"/>
        <v>0</v>
      </c>
      <c r="N199" s="109"/>
      <c r="O199" s="111">
        <f t="shared" si="59"/>
        <v>0</v>
      </c>
      <c r="P199" s="109"/>
      <c r="Q199" s="110">
        <f t="shared" si="75"/>
        <v>0</v>
      </c>
      <c r="R199" s="107">
        <f t="shared" si="76"/>
        <v>0</v>
      </c>
      <c r="S199" s="107">
        <f t="shared" si="77"/>
        <v>0</v>
      </c>
      <c r="T199" s="108">
        <f t="shared" si="78"/>
        <v>0</v>
      </c>
      <c r="U199" s="109"/>
      <c r="V199" s="111">
        <f t="shared" si="79"/>
        <v>0</v>
      </c>
      <c r="AA199" s="112">
        <v>190</v>
      </c>
      <c r="AB199" s="113"/>
      <c r="AC199" s="113"/>
      <c r="AD199" s="113"/>
      <c r="AE199" s="114"/>
      <c r="AF199" s="114"/>
      <c r="AG199" s="114"/>
      <c r="AH199" s="114"/>
      <c r="AI199" s="114"/>
      <c r="AJ199" s="114"/>
      <c r="AK199" s="114"/>
      <c r="AL199" s="114"/>
      <c r="AM199" s="114"/>
      <c r="AN199" s="114"/>
      <c r="AO199" s="114"/>
      <c r="AP199" s="115"/>
      <c r="AR199" s="112">
        <v>190</v>
      </c>
      <c r="AS199" s="113"/>
      <c r="AT199" s="114"/>
      <c r="AU199" s="114"/>
      <c r="AV199" s="114"/>
      <c r="AW199" s="115"/>
      <c r="AY199" s="177"/>
      <c r="BA199" s="116">
        <v>190</v>
      </c>
      <c r="BB199" s="117">
        <v>190</v>
      </c>
      <c r="BC199" s="118" t="s">
        <v>283</v>
      </c>
      <c r="BD199" s="119">
        <f t="shared" si="60"/>
        <v>0</v>
      </c>
      <c r="BE199" s="120">
        <v>0</v>
      </c>
      <c r="BF199" s="43">
        <f t="shared" si="80"/>
        <v>0</v>
      </c>
      <c r="BG199" s="109">
        <v>0</v>
      </c>
      <c r="BH199" s="109">
        <v>0</v>
      </c>
      <c r="BI199" s="109">
        <v>0</v>
      </c>
      <c r="BJ199" s="109">
        <v>0</v>
      </c>
      <c r="BK199" s="109">
        <v>0</v>
      </c>
      <c r="BL199" s="109">
        <f t="shared" si="81"/>
        <v>0</v>
      </c>
      <c r="BM199" s="120">
        <f t="shared" si="82"/>
        <v>0</v>
      </c>
      <c r="BN199" s="122">
        <f t="shared" si="83"/>
        <v>0</v>
      </c>
      <c r="BZ199" s="109"/>
      <c r="CA199" s="112">
        <v>190</v>
      </c>
      <c r="CB199" s="105" t="s">
        <v>283</v>
      </c>
      <c r="CC199" s="107">
        <v>0</v>
      </c>
      <c r="CD199" s="107">
        <v>0</v>
      </c>
      <c r="CE199" s="107">
        <v>0</v>
      </c>
      <c r="CF199" s="107">
        <v>0</v>
      </c>
      <c r="CG199" s="123">
        <f t="shared" si="61"/>
        <v>0</v>
      </c>
      <c r="CH199" s="107">
        <v>0</v>
      </c>
      <c r="CI199" s="107">
        <v>0</v>
      </c>
      <c r="CJ199" s="107">
        <v>0</v>
      </c>
      <c r="CK199" s="123">
        <f t="shared" si="62"/>
        <v>0</v>
      </c>
      <c r="CL199" s="124">
        <f t="shared" si="63"/>
        <v>0</v>
      </c>
      <c r="CM199" s="109"/>
      <c r="CN199" s="124">
        <f t="shared" si="64"/>
        <v>0</v>
      </c>
      <c r="CO199" s="109"/>
      <c r="CP199" s="110">
        <f t="shared" si="65"/>
        <v>0</v>
      </c>
      <c r="CQ199" s="107">
        <f t="shared" si="66"/>
        <v>0</v>
      </c>
      <c r="CR199" s="107">
        <f t="shared" si="67"/>
        <v>0</v>
      </c>
      <c r="CS199" s="123">
        <v>0</v>
      </c>
      <c r="CT199" s="124">
        <f t="shared" si="68"/>
        <v>0</v>
      </c>
      <c r="CU199" s="109"/>
      <c r="CV199" s="125">
        <v>0</v>
      </c>
      <c r="CW199" s="107"/>
      <c r="CX199" s="107"/>
      <c r="CY199" s="107"/>
      <c r="CZ199" s="123"/>
    </row>
    <row r="200" spans="1:104" s="43" customFormat="1" ht="12.75" x14ac:dyDescent="0.2">
      <c r="A200" s="103">
        <v>191</v>
      </c>
      <c r="B200" s="104">
        <v>191</v>
      </c>
      <c r="C200" s="105" t="s">
        <v>284</v>
      </c>
      <c r="D200" s="106">
        <f t="shared" si="69"/>
        <v>28.309999999999995</v>
      </c>
      <c r="E200" s="107">
        <f t="shared" si="56"/>
        <v>365196</v>
      </c>
      <c r="F200" s="107">
        <f t="shared" si="70"/>
        <v>0</v>
      </c>
      <c r="G200" s="107">
        <f t="shared" si="57"/>
        <v>25281</v>
      </c>
      <c r="H200" s="108">
        <f t="shared" si="71"/>
        <v>390477</v>
      </c>
      <c r="I200" s="109"/>
      <c r="J200" s="110">
        <f t="shared" si="72"/>
        <v>70479.609553807604</v>
      </c>
      <c r="K200" s="107">
        <f t="shared" si="58"/>
        <v>0.45278125259448537</v>
      </c>
      <c r="L200" s="107">
        <f t="shared" si="73"/>
        <v>25281</v>
      </c>
      <c r="M200" s="108">
        <f t="shared" si="74"/>
        <v>95760.609553807604</v>
      </c>
      <c r="N200" s="109"/>
      <c r="O200" s="111">
        <f t="shared" si="59"/>
        <v>294716.39044619241</v>
      </c>
      <c r="P200" s="109"/>
      <c r="Q200" s="110">
        <f t="shared" si="75"/>
        <v>0</v>
      </c>
      <c r="R200" s="107">
        <f t="shared" si="76"/>
        <v>70479.609553807604</v>
      </c>
      <c r="S200" s="107">
        <f t="shared" si="77"/>
        <v>25281</v>
      </c>
      <c r="T200" s="108">
        <f t="shared" si="78"/>
        <v>95760.609553807604</v>
      </c>
      <c r="U200" s="109"/>
      <c r="V200" s="111">
        <f t="shared" si="79"/>
        <v>180940.29275991849</v>
      </c>
      <c r="AA200" s="112">
        <v>191</v>
      </c>
      <c r="AB200" s="113">
        <v>28.309999999999995</v>
      </c>
      <c r="AC200" s="113">
        <v>0</v>
      </c>
      <c r="AD200" s="113">
        <v>0</v>
      </c>
      <c r="AE200" s="114">
        <v>365196</v>
      </c>
      <c r="AF200" s="114">
        <v>0</v>
      </c>
      <c r="AG200" s="114">
        <v>0</v>
      </c>
      <c r="AH200" s="114">
        <v>365196</v>
      </c>
      <c r="AI200" s="114">
        <v>0</v>
      </c>
      <c r="AJ200" s="114">
        <v>25281</v>
      </c>
      <c r="AK200" s="114">
        <v>390477</v>
      </c>
      <c r="AL200" s="114">
        <v>0</v>
      </c>
      <c r="AM200" s="114">
        <v>0</v>
      </c>
      <c r="AN200" s="114">
        <v>0</v>
      </c>
      <c r="AO200" s="114">
        <v>0</v>
      </c>
      <c r="AP200" s="115">
        <v>390477</v>
      </c>
      <c r="AR200" s="112">
        <v>191</v>
      </c>
      <c r="AS200" s="113">
        <v>0</v>
      </c>
      <c r="AT200" s="114">
        <v>0</v>
      </c>
      <c r="AU200" s="114">
        <v>0</v>
      </c>
      <c r="AV200" s="114">
        <v>0</v>
      </c>
      <c r="AW200" s="115">
        <v>0</v>
      </c>
      <c r="AY200" s="177"/>
      <c r="BA200" s="116">
        <v>191</v>
      </c>
      <c r="BB200" s="117">
        <v>191</v>
      </c>
      <c r="BC200" s="118" t="s">
        <v>284</v>
      </c>
      <c r="BD200" s="119">
        <f t="shared" si="60"/>
        <v>365196</v>
      </c>
      <c r="BE200" s="120">
        <v>280094</v>
      </c>
      <c r="BF200" s="43">
        <f t="shared" si="80"/>
        <v>85102</v>
      </c>
      <c r="BG200" s="109">
        <v>56636.75</v>
      </c>
      <c r="BH200" s="109">
        <v>0</v>
      </c>
      <c r="BI200" s="109">
        <v>0</v>
      </c>
      <c r="BJ200" s="109">
        <v>0</v>
      </c>
      <c r="BK200" s="109">
        <v>13115.25</v>
      </c>
      <c r="BL200" s="109">
        <f t="shared" si="81"/>
        <v>805.29275991849136</v>
      </c>
      <c r="BM200" s="120">
        <f t="shared" si="82"/>
        <v>155659.29275991849</v>
      </c>
      <c r="BN200" s="122">
        <f t="shared" si="83"/>
        <v>70479.609553807604</v>
      </c>
      <c r="BZ200" s="109"/>
      <c r="CA200" s="112">
        <v>191</v>
      </c>
      <c r="CB200" s="105" t="s">
        <v>284</v>
      </c>
      <c r="CC200" s="107">
        <v>0</v>
      </c>
      <c r="CD200" s="107">
        <v>0</v>
      </c>
      <c r="CE200" s="107">
        <v>0</v>
      </c>
      <c r="CF200" s="107">
        <v>0</v>
      </c>
      <c r="CG200" s="123">
        <f t="shared" si="61"/>
        <v>0</v>
      </c>
      <c r="CH200" s="107">
        <v>0</v>
      </c>
      <c r="CI200" s="107">
        <v>0</v>
      </c>
      <c r="CJ200" s="107">
        <v>0</v>
      </c>
      <c r="CK200" s="123">
        <f t="shared" si="62"/>
        <v>0</v>
      </c>
      <c r="CL200" s="124">
        <f t="shared" si="63"/>
        <v>0</v>
      </c>
      <c r="CM200" s="109"/>
      <c r="CN200" s="124">
        <f t="shared" si="64"/>
        <v>0</v>
      </c>
      <c r="CO200" s="109"/>
      <c r="CP200" s="110">
        <f t="shared" si="65"/>
        <v>85102</v>
      </c>
      <c r="CQ200" s="107">
        <f t="shared" si="66"/>
        <v>85102</v>
      </c>
      <c r="CR200" s="107">
        <f t="shared" si="67"/>
        <v>0</v>
      </c>
      <c r="CS200" s="123">
        <v>805.29275991849136</v>
      </c>
      <c r="CT200" s="124">
        <f t="shared" si="68"/>
        <v>805.29275991849136</v>
      </c>
      <c r="CU200" s="109"/>
      <c r="CV200" s="125">
        <v>0</v>
      </c>
      <c r="CW200" s="107"/>
      <c r="CX200" s="107"/>
      <c r="CY200" s="107"/>
      <c r="CZ200" s="123"/>
    </row>
    <row r="201" spans="1:104" s="43" customFormat="1" ht="12.75" x14ac:dyDescent="0.2">
      <c r="A201" s="103">
        <v>192</v>
      </c>
      <c r="B201" s="104">
        <v>192</v>
      </c>
      <c r="C201" s="105" t="s">
        <v>285</v>
      </c>
      <c r="D201" s="106">
        <f t="shared" si="69"/>
        <v>0</v>
      </c>
      <c r="E201" s="107">
        <f t="shared" si="56"/>
        <v>0</v>
      </c>
      <c r="F201" s="107">
        <f t="shared" si="70"/>
        <v>0</v>
      </c>
      <c r="G201" s="107">
        <f t="shared" si="57"/>
        <v>0</v>
      </c>
      <c r="H201" s="108">
        <f t="shared" si="71"/>
        <v>0</v>
      </c>
      <c r="I201" s="109"/>
      <c r="J201" s="110">
        <f t="shared" si="72"/>
        <v>0</v>
      </c>
      <c r="K201" s="107" t="str">
        <f t="shared" si="58"/>
        <v/>
      </c>
      <c r="L201" s="107">
        <f t="shared" si="73"/>
        <v>0</v>
      </c>
      <c r="M201" s="108">
        <f t="shared" si="74"/>
        <v>0</v>
      </c>
      <c r="N201" s="109"/>
      <c r="O201" s="111">
        <f t="shared" si="59"/>
        <v>0</v>
      </c>
      <c r="P201" s="109"/>
      <c r="Q201" s="110">
        <f t="shared" si="75"/>
        <v>0</v>
      </c>
      <c r="R201" s="107">
        <f t="shared" si="76"/>
        <v>0</v>
      </c>
      <c r="S201" s="107">
        <f t="shared" si="77"/>
        <v>0</v>
      </c>
      <c r="T201" s="108">
        <f t="shared" si="78"/>
        <v>0</v>
      </c>
      <c r="U201" s="109"/>
      <c r="V201" s="111">
        <f t="shared" si="79"/>
        <v>0</v>
      </c>
      <c r="AA201" s="112">
        <v>192</v>
      </c>
      <c r="AB201" s="113"/>
      <c r="AC201" s="113"/>
      <c r="AD201" s="113"/>
      <c r="AE201" s="114"/>
      <c r="AF201" s="114"/>
      <c r="AG201" s="114"/>
      <c r="AH201" s="114"/>
      <c r="AI201" s="114"/>
      <c r="AJ201" s="114"/>
      <c r="AK201" s="114"/>
      <c r="AL201" s="114"/>
      <c r="AM201" s="114"/>
      <c r="AN201" s="114"/>
      <c r="AO201" s="114"/>
      <c r="AP201" s="115"/>
      <c r="AR201" s="112">
        <v>192</v>
      </c>
      <c r="AS201" s="113"/>
      <c r="AT201" s="114"/>
      <c r="AU201" s="114"/>
      <c r="AV201" s="114"/>
      <c r="AW201" s="115"/>
      <c r="AY201" s="177"/>
      <c r="BA201" s="116">
        <v>192</v>
      </c>
      <c r="BB201" s="117">
        <v>192</v>
      </c>
      <c r="BC201" s="118" t="s">
        <v>285</v>
      </c>
      <c r="BD201" s="119">
        <f t="shared" si="60"/>
        <v>0</v>
      </c>
      <c r="BE201" s="120">
        <v>0</v>
      </c>
      <c r="BF201" s="43">
        <f t="shared" si="80"/>
        <v>0</v>
      </c>
      <c r="BG201" s="109">
        <v>0</v>
      </c>
      <c r="BH201" s="109">
        <v>0</v>
      </c>
      <c r="BI201" s="109">
        <v>0</v>
      </c>
      <c r="BJ201" s="109">
        <v>0</v>
      </c>
      <c r="BK201" s="109">
        <v>0</v>
      </c>
      <c r="BL201" s="109">
        <f t="shared" si="81"/>
        <v>0</v>
      </c>
      <c r="BM201" s="120">
        <f t="shared" si="82"/>
        <v>0</v>
      </c>
      <c r="BN201" s="122">
        <f t="shared" si="83"/>
        <v>0</v>
      </c>
      <c r="BZ201" s="109"/>
      <c r="CA201" s="112">
        <v>192</v>
      </c>
      <c r="CB201" s="105" t="s">
        <v>285</v>
      </c>
      <c r="CC201" s="107">
        <v>0</v>
      </c>
      <c r="CD201" s="107">
        <v>0</v>
      </c>
      <c r="CE201" s="107">
        <v>0</v>
      </c>
      <c r="CF201" s="107">
        <v>0</v>
      </c>
      <c r="CG201" s="123">
        <f t="shared" si="61"/>
        <v>0</v>
      </c>
      <c r="CH201" s="107">
        <v>0</v>
      </c>
      <c r="CI201" s="107">
        <v>0</v>
      </c>
      <c r="CJ201" s="107">
        <v>0</v>
      </c>
      <c r="CK201" s="123">
        <f t="shared" si="62"/>
        <v>0</v>
      </c>
      <c r="CL201" s="124">
        <f t="shared" si="63"/>
        <v>0</v>
      </c>
      <c r="CM201" s="109"/>
      <c r="CN201" s="124">
        <f t="shared" si="64"/>
        <v>0</v>
      </c>
      <c r="CO201" s="109"/>
      <c r="CP201" s="110">
        <f t="shared" si="65"/>
        <v>0</v>
      </c>
      <c r="CQ201" s="107">
        <f t="shared" si="66"/>
        <v>0</v>
      </c>
      <c r="CR201" s="107">
        <f t="shared" si="67"/>
        <v>0</v>
      </c>
      <c r="CS201" s="123">
        <v>0</v>
      </c>
      <c r="CT201" s="124">
        <f t="shared" si="68"/>
        <v>0</v>
      </c>
      <c r="CU201" s="109"/>
      <c r="CV201" s="125">
        <v>0</v>
      </c>
      <c r="CW201" s="107"/>
      <c r="CX201" s="107"/>
      <c r="CY201" s="107"/>
      <c r="CZ201" s="123"/>
    </row>
    <row r="202" spans="1:104" s="43" customFormat="1" ht="12.75" x14ac:dyDescent="0.2">
      <c r="A202" s="103">
        <v>193</v>
      </c>
      <c r="B202" s="104">
        <v>193</v>
      </c>
      <c r="C202" s="105" t="s">
        <v>286</v>
      </c>
      <c r="D202" s="106">
        <f t="shared" si="69"/>
        <v>0</v>
      </c>
      <c r="E202" s="107">
        <f t="shared" ref="E202:E265" si="84">AH202+CD202</f>
        <v>0</v>
      </c>
      <c r="F202" s="107">
        <f t="shared" si="70"/>
        <v>0</v>
      </c>
      <c r="G202" s="107">
        <f t="shared" ref="G202:G265" si="85">AJ202+CF202</f>
        <v>0</v>
      </c>
      <c r="H202" s="108">
        <f t="shared" si="71"/>
        <v>0</v>
      </c>
      <c r="I202" s="109"/>
      <c r="J202" s="110">
        <f t="shared" si="72"/>
        <v>0</v>
      </c>
      <c r="K202" s="107" t="str">
        <f t="shared" ref="K202:K265" si="86">IF(BM202=0,"",(SUM(J202)/SUM(BM202)))</f>
        <v/>
      </c>
      <c r="L202" s="107">
        <f t="shared" si="73"/>
        <v>0</v>
      </c>
      <c r="M202" s="108">
        <f t="shared" si="74"/>
        <v>0</v>
      </c>
      <c r="N202" s="109"/>
      <c r="O202" s="111">
        <f t="shared" ref="O202:O265" si="87">H202-M202</f>
        <v>0</v>
      </c>
      <c r="P202" s="109"/>
      <c r="Q202" s="110">
        <f t="shared" si="75"/>
        <v>0</v>
      </c>
      <c r="R202" s="107">
        <f t="shared" si="76"/>
        <v>0</v>
      </c>
      <c r="S202" s="107">
        <f t="shared" si="77"/>
        <v>0</v>
      </c>
      <c r="T202" s="108">
        <f t="shared" si="78"/>
        <v>0</v>
      </c>
      <c r="U202" s="109"/>
      <c r="V202" s="111">
        <f t="shared" si="79"/>
        <v>0</v>
      </c>
      <c r="AA202" s="112">
        <v>193</v>
      </c>
      <c r="AB202" s="113"/>
      <c r="AC202" s="113"/>
      <c r="AD202" s="113"/>
      <c r="AE202" s="114"/>
      <c r="AF202" s="114"/>
      <c r="AG202" s="114"/>
      <c r="AH202" s="114"/>
      <c r="AI202" s="114"/>
      <c r="AJ202" s="114"/>
      <c r="AK202" s="114"/>
      <c r="AL202" s="114"/>
      <c r="AM202" s="114"/>
      <c r="AN202" s="114"/>
      <c r="AO202" s="114"/>
      <c r="AP202" s="115"/>
      <c r="AR202" s="112">
        <v>193</v>
      </c>
      <c r="AS202" s="113"/>
      <c r="AT202" s="114"/>
      <c r="AU202" s="114"/>
      <c r="AV202" s="114"/>
      <c r="AW202" s="115"/>
      <c r="AY202" s="177"/>
      <c r="BA202" s="116">
        <v>193</v>
      </c>
      <c r="BB202" s="117">
        <v>193</v>
      </c>
      <c r="BC202" s="118" t="s">
        <v>286</v>
      </c>
      <c r="BD202" s="119">
        <f t="shared" ref="BD202:BD265" si="88">AH202+CD202</f>
        <v>0</v>
      </c>
      <c r="BE202" s="120">
        <v>0</v>
      </c>
      <c r="BF202" s="43">
        <f t="shared" si="80"/>
        <v>0</v>
      </c>
      <c r="BG202" s="109">
        <v>0</v>
      </c>
      <c r="BH202" s="109">
        <v>0</v>
      </c>
      <c r="BI202" s="109">
        <v>0</v>
      </c>
      <c r="BJ202" s="109">
        <v>0</v>
      </c>
      <c r="BK202" s="109">
        <v>0</v>
      </c>
      <c r="BL202" s="109">
        <f t="shared" si="81"/>
        <v>0</v>
      </c>
      <c r="BM202" s="120">
        <f t="shared" si="82"/>
        <v>0</v>
      </c>
      <c r="BN202" s="122">
        <f t="shared" si="83"/>
        <v>0</v>
      </c>
      <c r="BZ202" s="109"/>
      <c r="CA202" s="112">
        <v>193</v>
      </c>
      <c r="CB202" s="105" t="s">
        <v>286</v>
      </c>
      <c r="CC202" s="107">
        <v>0</v>
      </c>
      <c r="CD202" s="107">
        <v>0</v>
      </c>
      <c r="CE202" s="107">
        <v>0</v>
      </c>
      <c r="CF202" s="107">
        <v>0</v>
      </c>
      <c r="CG202" s="123">
        <f t="shared" ref="CG202:CG265" si="89">SUM(CD202:CF202)</f>
        <v>0</v>
      </c>
      <c r="CH202" s="107">
        <v>0</v>
      </c>
      <c r="CI202" s="107">
        <v>0</v>
      </c>
      <c r="CJ202" s="107">
        <v>0</v>
      </c>
      <c r="CK202" s="123">
        <f t="shared" ref="CK202:CK265" si="90">SUM(CH202:CJ202)</f>
        <v>0</v>
      </c>
      <c r="CL202" s="124">
        <f t="shared" ref="CL202:CL265" si="91">CK202+CG202</f>
        <v>0</v>
      </c>
      <c r="CM202" s="109"/>
      <c r="CN202" s="124">
        <f t="shared" ref="CN202:CN265" si="92">CJ202+CF202</f>
        <v>0</v>
      </c>
      <c r="CO202" s="109"/>
      <c r="CP202" s="110">
        <f t="shared" ref="CP202:CP265" si="93">BF202</f>
        <v>0</v>
      </c>
      <c r="CQ202" s="107">
        <f t="shared" ref="CQ202:CQ265" si="94">IF(BE202&lt;0,AH202,IF((AH202-BE202)&gt;0,AH202-BE202,0))</f>
        <v>0</v>
      </c>
      <c r="CR202" s="107">
        <f t="shared" ref="CR202:CR265" si="95">CP202-CQ202</f>
        <v>0</v>
      </c>
      <c r="CS202" s="123">
        <v>0</v>
      </c>
      <c r="CT202" s="124">
        <f t="shared" ref="CT202:CT265" si="96">IF(AND(CR202&lt;0,CS202&lt;0),      IF(CR202&lt;CS202,    0,   CS202-CR202),    IF(AND(CR202&gt;0,CS202&gt;0),     IF(OR(CS202&gt;CR202,CS202=CR202    ),      CS202-CR202,    0), CS202))</f>
        <v>0</v>
      </c>
      <c r="CU202" s="109"/>
      <c r="CV202" s="125">
        <v>0</v>
      </c>
      <c r="CW202" s="107"/>
      <c r="CX202" s="107"/>
      <c r="CY202" s="107"/>
      <c r="CZ202" s="123"/>
    </row>
    <row r="203" spans="1:104" s="43" customFormat="1" ht="12.75" x14ac:dyDescent="0.2">
      <c r="A203" s="103">
        <v>194</v>
      </c>
      <c r="B203" s="104">
        <v>194</v>
      </c>
      <c r="C203" s="105" t="s">
        <v>287</v>
      </c>
      <c r="D203" s="106">
        <f t="shared" ref="D203:D266" si="97">AB203</f>
        <v>0</v>
      </c>
      <c r="E203" s="107">
        <f t="shared" si="84"/>
        <v>0</v>
      </c>
      <c r="F203" s="107">
        <f t="shared" ref="F203:F266" si="98">AI203+CE203</f>
        <v>0</v>
      </c>
      <c r="G203" s="107">
        <f t="shared" si="85"/>
        <v>0</v>
      </c>
      <c r="H203" s="108">
        <f t="shared" ref="H203:H266" si="99">SUM(E203:G203)</f>
        <v>0</v>
      </c>
      <c r="I203" s="109"/>
      <c r="J203" s="110">
        <f t="shared" ref="J203:J266" si="100">IF(BN203="",BM203,BN203)</f>
        <v>0</v>
      </c>
      <c r="K203" s="107" t="str">
        <f t="shared" si="86"/>
        <v/>
      </c>
      <c r="L203" s="107">
        <f t="shared" ref="L203:L266" si="101">G203</f>
        <v>0</v>
      </c>
      <c r="M203" s="108">
        <f t="shared" ref="M203:M266" si="102">J203+L203</f>
        <v>0</v>
      </c>
      <c r="N203" s="109"/>
      <c r="O203" s="111">
        <f t="shared" si="87"/>
        <v>0</v>
      </c>
      <c r="P203" s="109"/>
      <c r="Q203" s="110">
        <f t="shared" ref="Q203:Q266" si="103">AO203+CK203</f>
        <v>0</v>
      </c>
      <c r="R203" s="107">
        <f t="shared" ref="R203:R266" si="104">IF(BN203="",BM203,BN203)</f>
        <v>0</v>
      </c>
      <c r="S203" s="107">
        <f t="shared" ref="S203:S266" si="105">AJ203+AN203+CF203+CJ203</f>
        <v>0</v>
      </c>
      <c r="T203" s="108">
        <f t="shared" ref="T203:T266" si="106">SUM(Q203:S203)-AN203-CJ203</f>
        <v>0</v>
      </c>
      <c r="U203" s="109"/>
      <c r="V203" s="111">
        <f t="shared" ref="V203:V266" si="107">AJ203+AO203+BM203+CF203+CK203</f>
        <v>0</v>
      </c>
      <c r="AA203" s="112">
        <v>194</v>
      </c>
      <c r="AB203" s="113"/>
      <c r="AC203" s="113"/>
      <c r="AD203" s="113"/>
      <c r="AE203" s="114"/>
      <c r="AF203" s="114"/>
      <c r="AG203" s="114"/>
      <c r="AH203" s="114"/>
      <c r="AI203" s="114"/>
      <c r="AJ203" s="114"/>
      <c r="AK203" s="114"/>
      <c r="AL203" s="114"/>
      <c r="AM203" s="114"/>
      <c r="AN203" s="114"/>
      <c r="AO203" s="114"/>
      <c r="AP203" s="115"/>
      <c r="AR203" s="112">
        <v>194</v>
      </c>
      <c r="AS203" s="113"/>
      <c r="AT203" s="114"/>
      <c r="AU203" s="114"/>
      <c r="AV203" s="114"/>
      <c r="AW203" s="115"/>
      <c r="AY203" s="177"/>
      <c r="BA203" s="116">
        <v>194</v>
      </c>
      <c r="BB203" s="117">
        <v>194</v>
      </c>
      <c r="BC203" s="118" t="s">
        <v>287</v>
      </c>
      <c r="BD203" s="119">
        <f t="shared" si="88"/>
        <v>0</v>
      </c>
      <c r="BE203" s="120">
        <v>0</v>
      </c>
      <c r="BF203" s="43">
        <f t="shared" ref="BF203:BF266" si="108">IF(BE203&lt;0,BD203,IF(BD203-BE203&gt;0,BD203-BE203,0))</f>
        <v>0</v>
      </c>
      <c r="BG203" s="109">
        <v>0</v>
      </c>
      <c r="BH203" s="109">
        <v>0</v>
      </c>
      <c r="BI203" s="109">
        <v>0</v>
      </c>
      <c r="BJ203" s="109">
        <v>0</v>
      </c>
      <c r="BK203" s="109">
        <v>0</v>
      </c>
      <c r="BL203" s="109">
        <f t="shared" ref="BL203:BL266" si="109">CT203</f>
        <v>0</v>
      </c>
      <c r="BM203" s="120">
        <f t="shared" ref="BM203:BM266" si="110">SUM(BF203:BK203)+BL203</f>
        <v>0</v>
      </c>
      <c r="BN203" s="122">
        <f t="shared" ref="BN203:BN266" si="111">(BF203+BL203)*BF$3+            BG203*BG$3+           BH203*BH$3+          BI203*BI$3+         BJ203*BJ$3+           BK203*BK$3</f>
        <v>0</v>
      </c>
      <c r="BZ203" s="109"/>
      <c r="CA203" s="112">
        <v>194</v>
      </c>
      <c r="CB203" s="105" t="s">
        <v>287</v>
      </c>
      <c r="CC203" s="107">
        <v>0</v>
      </c>
      <c r="CD203" s="107">
        <v>0</v>
      </c>
      <c r="CE203" s="107">
        <v>0</v>
      </c>
      <c r="CF203" s="107">
        <v>0</v>
      </c>
      <c r="CG203" s="123">
        <f t="shared" si="89"/>
        <v>0</v>
      </c>
      <c r="CH203" s="107">
        <v>0</v>
      </c>
      <c r="CI203" s="107">
        <v>0</v>
      </c>
      <c r="CJ203" s="107">
        <v>0</v>
      </c>
      <c r="CK203" s="123">
        <f t="shared" si="90"/>
        <v>0</v>
      </c>
      <c r="CL203" s="124">
        <f t="shared" si="91"/>
        <v>0</v>
      </c>
      <c r="CM203" s="109"/>
      <c r="CN203" s="124">
        <f t="shared" si="92"/>
        <v>0</v>
      </c>
      <c r="CO203" s="109"/>
      <c r="CP203" s="110">
        <f t="shared" si="93"/>
        <v>0</v>
      </c>
      <c r="CQ203" s="107">
        <f t="shared" si="94"/>
        <v>0</v>
      </c>
      <c r="CR203" s="107">
        <f t="shared" si="95"/>
        <v>0</v>
      </c>
      <c r="CS203" s="123">
        <v>0</v>
      </c>
      <c r="CT203" s="124">
        <f t="shared" si="96"/>
        <v>0</v>
      </c>
      <c r="CU203" s="109"/>
      <c r="CV203" s="125">
        <v>0</v>
      </c>
      <c r="CW203" s="107"/>
      <c r="CX203" s="107"/>
      <c r="CY203" s="107"/>
      <c r="CZ203" s="123"/>
    </row>
    <row r="204" spans="1:104" s="43" customFormat="1" ht="12.75" x14ac:dyDescent="0.2">
      <c r="A204" s="103">
        <v>195</v>
      </c>
      <c r="B204" s="104">
        <v>195</v>
      </c>
      <c r="C204" s="105" t="s">
        <v>288</v>
      </c>
      <c r="D204" s="106">
        <f t="shared" si="97"/>
        <v>0</v>
      </c>
      <c r="E204" s="107">
        <f t="shared" si="84"/>
        <v>0</v>
      </c>
      <c r="F204" s="107">
        <f t="shared" si="98"/>
        <v>0</v>
      </c>
      <c r="G204" s="107">
        <f t="shared" si="85"/>
        <v>0</v>
      </c>
      <c r="H204" s="108">
        <f t="shared" si="99"/>
        <v>0</v>
      </c>
      <c r="I204" s="109"/>
      <c r="J204" s="110">
        <f t="shared" si="100"/>
        <v>0</v>
      </c>
      <c r="K204" s="107" t="str">
        <f t="shared" si="86"/>
        <v/>
      </c>
      <c r="L204" s="107">
        <f t="shared" si="101"/>
        <v>0</v>
      </c>
      <c r="M204" s="108">
        <f t="shared" si="102"/>
        <v>0</v>
      </c>
      <c r="N204" s="109"/>
      <c r="O204" s="111">
        <f t="shared" si="87"/>
        <v>0</v>
      </c>
      <c r="P204" s="109"/>
      <c r="Q204" s="110">
        <f t="shared" si="103"/>
        <v>0</v>
      </c>
      <c r="R204" s="107">
        <f t="shared" si="104"/>
        <v>0</v>
      </c>
      <c r="S204" s="107">
        <f t="shared" si="105"/>
        <v>0</v>
      </c>
      <c r="T204" s="108">
        <f t="shared" si="106"/>
        <v>0</v>
      </c>
      <c r="U204" s="109"/>
      <c r="V204" s="111">
        <f t="shared" si="107"/>
        <v>0</v>
      </c>
      <c r="AA204" s="112">
        <v>195</v>
      </c>
      <c r="AB204" s="113"/>
      <c r="AC204" s="113"/>
      <c r="AD204" s="113"/>
      <c r="AE204" s="114"/>
      <c r="AF204" s="114"/>
      <c r="AG204" s="114"/>
      <c r="AH204" s="114"/>
      <c r="AI204" s="114"/>
      <c r="AJ204" s="114"/>
      <c r="AK204" s="114"/>
      <c r="AL204" s="114"/>
      <c r="AM204" s="114"/>
      <c r="AN204" s="114"/>
      <c r="AO204" s="114"/>
      <c r="AP204" s="115"/>
      <c r="AR204" s="112">
        <v>195</v>
      </c>
      <c r="AS204" s="113"/>
      <c r="AT204" s="114"/>
      <c r="AU204" s="114"/>
      <c r="AV204" s="114"/>
      <c r="AW204" s="115"/>
      <c r="AY204" s="177"/>
      <c r="BA204" s="116">
        <v>195</v>
      </c>
      <c r="BB204" s="117">
        <v>195</v>
      </c>
      <c r="BC204" s="118" t="s">
        <v>288</v>
      </c>
      <c r="BD204" s="119">
        <f t="shared" si="88"/>
        <v>0</v>
      </c>
      <c r="BE204" s="120">
        <v>0</v>
      </c>
      <c r="BF204" s="43">
        <f t="shared" si="108"/>
        <v>0</v>
      </c>
      <c r="BG204" s="109">
        <v>0</v>
      </c>
      <c r="BH204" s="109">
        <v>0</v>
      </c>
      <c r="BI204" s="109">
        <v>0</v>
      </c>
      <c r="BJ204" s="109">
        <v>0</v>
      </c>
      <c r="BK204" s="109">
        <v>0</v>
      </c>
      <c r="BL204" s="109">
        <f t="shared" si="109"/>
        <v>0</v>
      </c>
      <c r="BM204" s="120">
        <f t="shared" si="110"/>
        <v>0</v>
      </c>
      <c r="BN204" s="122">
        <f t="shared" si="111"/>
        <v>0</v>
      </c>
      <c r="BZ204" s="109"/>
      <c r="CA204" s="112">
        <v>195</v>
      </c>
      <c r="CB204" s="105" t="s">
        <v>288</v>
      </c>
      <c r="CC204" s="107">
        <v>0</v>
      </c>
      <c r="CD204" s="107">
        <v>0</v>
      </c>
      <c r="CE204" s="107">
        <v>0</v>
      </c>
      <c r="CF204" s="107">
        <v>0</v>
      </c>
      <c r="CG204" s="123">
        <f t="shared" si="89"/>
        <v>0</v>
      </c>
      <c r="CH204" s="107">
        <v>0</v>
      </c>
      <c r="CI204" s="107">
        <v>0</v>
      </c>
      <c r="CJ204" s="107">
        <v>0</v>
      </c>
      <c r="CK204" s="123">
        <f t="shared" si="90"/>
        <v>0</v>
      </c>
      <c r="CL204" s="124">
        <f t="shared" si="91"/>
        <v>0</v>
      </c>
      <c r="CM204" s="109"/>
      <c r="CN204" s="124">
        <f t="shared" si="92"/>
        <v>0</v>
      </c>
      <c r="CO204" s="109"/>
      <c r="CP204" s="110">
        <f t="shared" si="93"/>
        <v>0</v>
      </c>
      <c r="CQ204" s="107">
        <f t="shared" si="94"/>
        <v>0</v>
      </c>
      <c r="CR204" s="107">
        <f t="shared" si="95"/>
        <v>0</v>
      </c>
      <c r="CS204" s="123">
        <v>0</v>
      </c>
      <c r="CT204" s="124">
        <f t="shared" si="96"/>
        <v>0</v>
      </c>
      <c r="CU204" s="109"/>
      <c r="CV204" s="125">
        <v>0</v>
      </c>
      <c r="CW204" s="107"/>
      <c r="CX204" s="107"/>
      <c r="CY204" s="107"/>
      <c r="CZ204" s="123"/>
    </row>
    <row r="205" spans="1:104" s="43" customFormat="1" ht="12.75" x14ac:dyDescent="0.2">
      <c r="A205" s="103">
        <v>196</v>
      </c>
      <c r="B205" s="104">
        <v>196</v>
      </c>
      <c r="C205" s="105" t="s">
        <v>289</v>
      </c>
      <c r="D205" s="106">
        <f t="shared" si="97"/>
        <v>1.92</v>
      </c>
      <c r="E205" s="107">
        <f t="shared" si="84"/>
        <v>25584</v>
      </c>
      <c r="F205" s="107">
        <f t="shared" si="98"/>
        <v>0</v>
      </c>
      <c r="G205" s="107">
        <f t="shared" si="85"/>
        <v>1715</v>
      </c>
      <c r="H205" s="108">
        <f t="shared" si="99"/>
        <v>27299</v>
      </c>
      <c r="I205" s="109"/>
      <c r="J205" s="110">
        <f t="shared" si="100"/>
        <v>718.68331529987836</v>
      </c>
      <c r="K205" s="107">
        <f t="shared" si="86"/>
        <v>0.30631148228018257</v>
      </c>
      <c r="L205" s="107">
        <f t="shared" si="101"/>
        <v>1715</v>
      </c>
      <c r="M205" s="108">
        <f t="shared" si="102"/>
        <v>2433.6833152998784</v>
      </c>
      <c r="N205" s="109"/>
      <c r="O205" s="111">
        <f t="shared" si="87"/>
        <v>24865.316684700123</v>
      </c>
      <c r="P205" s="109"/>
      <c r="Q205" s="110">
        <f t="shared" si="103"/>
        <v>0</v>
      </c>
      <c r="R205" s="107">
        <f t="shared" si="104"/>
        <v>718.68331529987836</v>
      </c>
      <c r="S205" s="107">
        <f t="shared" si="105"/>
        <v>1715</v>
      </c>
      <c r="T205" s="108">
        <f t="shared" si="106"/>
        <v>2433.6833152998784</v>
      </c>
      <c r="U205" s="109"/>
      <c r="V205" s="111">
        <f t="shared" si="107"/>
        <v>4061.25</v>
      </c>
      <c r="AA205" s="112">
        <v>196</v>
      </c>
      <c r="AB205" s="113">
        <v>1.92</v>
      </c>
      <c r="AC205" s="113">
        <v>0</v>
      </c>
      <c r="AD205" s="113">
        <v>0</v>
      </c>
      <c r="AE205" s="114">
        <v>25584</v>
      </c>
      <c r="AF205" s="114">
        <v>0</v>
      </c>
      <c r="AG205" s="114">
        <v>0</v>
      </c>
      <c r="AH205" s="114">
        <v>25584</v>
      </c>
      <c r="AI205" s="114">
        <v>0</v>
      </c>
      <c r="AJ205" s="114">
        <v>1715</v>
      </c>
      <c r="AK205" s="114">
        <v>27299</v>
      </c>
      <c r="AL205" s="114">
        <v>0</v>
      </c>
      <c r="AM205" s="114">
        <v>0</v>
      </c>
      <c r="AN205" s="114">
        <v>0</v>
      </c>
      <c r="AO205" s="114">
        <v>0</v>
      </c>
      <c r="AP205" s="115">
        <v>27299</v>
      </c>
      <c r="AR205" s="112">
        <v>196</v>
      </c>
      <c r="AS205" s="113">
        <v>0</v>
      </c>
      <c r="AT205" s="114">
        <v>0</v>
      </c>
      <c r="AU205" s="114">
        <v>0</v>
      </c>
      <c r="AV205" s="114">
        <v>0</v>
      </c>
      <c r="AW205" s="115">
        <v>0</v>
      </c>
      <c r="AY205" s="177"/>
      <c r="BA205" s="116">
        <v>196</v>
      </c>
      <c r="BB205" s="117">
        <v>196</v>
      </c>
      <c r="BC205" s="118" t="s">
        <v>289</v>
      </c>
      <c r="BD205" s="119">
        <f t="shared" si="88"/>
        <v>25584</v>
      </c>
      <c r="BE205" s="120">
        <v>24708</v>
      </c>
      <c r="BF205" s="43">
        <f t="shared" si="108"/>
        <v>876</v>
      </c>
      <c r="BG205" s="109">
        <v>0</v>
      </c>
      <c r="BH205" s="109">
        <v>0</v>
      </c>
      <c r="BI205" s="109">
        <v>491.25</v>
      </c>
      <c r="BJ205" s="109">
        <v>979</v>
      </c>
      <c r="BK205" s="109">
        <v>0</v>
      </c>
      <c r="BL205" s="109">
        <f t="shared" si="109"/>
        <v>0</v>
      </c>
      <c r="BM205" s="120">
        <f t="shared" si="110"/>
        <v>2346.25</v>
      </c>
      <c r="BN205" s="122">
        <f t="shared" si="111"/>
        <v>718.68331529987836</v>
      </c>
      <c r="BZ205" s="109"/>
      <c r="CA205" s="112">
        <v>196</v>
      </c>
      <c r="CB205" s="105" t="s">
        <v>289</v>
      </c>
      <c r="CC205" s="107">
        <v>0</v>
      </c>
      <c r="CD205" s="107">
        <v>0</v>
      </c>
      <c r="CE205" s="107">
        <v>0</v>
      </c>
      <c r="CF205" s="107">
        <v>0</v>
      </c>
      <c r="CG205" s="123">
        <f t="shared" si="89"/>
        <v>0</v>
      </c>
      <c r="CH205" s="107">
        <v>0</v>
      </c>
      <c r="CI205" s="107">
        <v>0</v>
      </c>
      <c r="CJ205" s="107">
        <v>0</v>
      </c>
      <c r="CK205" s="123">
        <f t="shared" si="90"/>
        <v>0</v>
      </c>
      <c r="CL205" s="124">
        <f t="shared" si="91"/>
        <v>0</v>
      </c>
      <c r="CM205" s="109"/>
      <c r="CN205" s="124">
        <f t="shared" si="92"/>
        <v>0</v>
      </c>
      <c r="CO205" s="109"/>
      <c r="CP205" s="110">
        <f t="shared" si="93"/>
        <v>876</v>
      </c>
      <c r="CQ205" s="107">
        <f t="shared" si="94"/>
        <v>876</v>
      </c>
      <c r="CR205" s="107">
        <f t="shared" si="95"/>
        <v>0</v>
      </c>
      <c r="CS205" s="123">
        <v>0</v>
      </c>
      <c r="CT205" s="124">
        <f t="shared" si="96"/>
        <v>0</v>
      </c>
      <c r="CU205" s="109"/>
      <c r="CV205" s="125">
        <v>0</v>
      </c>
      <c r="CW205" s="107"/>
      <c r="CX205" s="107"/>
      <c r="CY205" s="107"/>
      <c r="CZ205" s="123"/>
    </row>
    <row r="206" spans="1:104" s="43" customFormat="1" ht="12.75" x14ac:dyDescent="0.2">
      <c r="A206" s="103">
        <v>197</v>
      </c>
      <c r="B206" s="104">
        <v>197</v>
      </c>
      <c r="C206" s="105" t="s">
        <v>290</v>
      </c>
      <c r="D206" s="106">
        <f t="shared" si="97"/>
        <v>0</v>
      </c>
      <c r="E206" s="107">
        <f t="shared" si="84"/>
        <v>0</v>
      </c>
      <c r="F206" s="107">
        <f t="shared" si="98"/>
        <v>0</v>
      </c>
      <c r="G206" s="107">
        <f t="shared" si="85"/>
        <v>0</v>
      </c>
      <c r="H206" s="108">
        <f t="shared" si="99"/>
        <v>0</v>
      </c>
      <c r="I206" s="109"/>
      <c r="J206" s="110">
        <f t="shared" si="100"/>
        <v>0</v>
      </c>
      <c r="K206" s="107" t="str">
        <f t="shared" si="86"/>
        <v/>
      </c>
      <c r="L206" s="107">
        <f t="shared" si="101"/>
        <v>0</v>
      </c>
      <c r="M206" s="108">
        <f t="shared" si="102"/>
        <v>0</v>
      </c>
      <c r="N206" s="109"/>
      <c r="O206" s="111">
        <f t="shared" si="87"/>
        <v>0</v>
      </c>
      <c r="P206" s="109"/>
      <c r="Q206" s="110">
        <f t="shared" si="103"/>
        <v>0</v>
      </c>
      <c r="R206" s="107">
        <f t="shared" si="104"/>
        <v>0</v>
      </c>
      <c r="S206" s="107">
        <f t="shared" si="105"/>
        <v>0</v>
      </c>
      <c r="T206" s="108">
        <f t="shared" si="106"/>
        <v>0</v>
      </c>
      <c r="U206" s="109"/>
      <c r="V206" s="111">
        <f t="shared" si="107"/>
        <v>0</v>
      </c>
      <c r="AA206" s="112">
        <v>197</v>
      </c>
      <c r="AB206" s="113"/>
      <c r="AC206" s="113"/>
      <c r="AD206" s="113"/>
      <c r="AE206" s="114"/>
      <c r="AF206" s="114"/>
      <c r="AG206" s="114"/>
      <c r="AH206" s="114"/>
      <c r="AI206" s="114"/>
      <c r="AJ206" s="114"/>
      <c r="AK206" s="114"/>
      <c r="AL206" s="114"/>
      <c r="AM206" s="114"/>
      <c r="AN206" s="114"/>
      <c r="AO206" s="114"/>
      <c r="AP206" s="115"/>
      <c r="AR206" s="112">
        <v>197</v>
      </c>
      <c r="AS206" s="113"/>
      <c r="AT206" s="114"/>
      <c r="AU206" s="114"/>
      <c r="AV206" s="114"/>
      <c r="AW206" s="115"/>
      <c r="AY206" s="177"/>
      <c r="BA206" s="116">
        <v>197</v>
      </c>
      <c r="BB206" s="117">
        <v>197</v>
      </c>
      <c r="BC206" s="118" t="s">
        <v>290</v>
      </c>
      <c r="BD206" s="119">
        <f t="shared" si="88"/>
        <v>0</v>
      </c>
      <c r="BE206" s="120">
        <v>0</v>
      </c>
      <c r="BF206" s="43">
        <f t="shared" si="108"/>
        <v>0</v>
      </c>
      <c r="BG206" s="109">
        <v>0</v>
      </c>
      <c r="BH206" s="109">
        <v>0</v>
      </c>
      <c r="BI206" s="109">
        <v>0</v>
      </c>
      <c r="BJ206" s="109">
        <v>0</v>
      </c>
      <c r="BK206" s="109">
        <v>0</v>
      </c>
      <c r="BL206" s="109">
        <f t="shared" si="109"/>
        <v>0</v>
      </c>
      <c r="BM206" s="120">
        <f t="shared" si="110"/>
        <v>0</v>
      </c>
      <c r="BN206" s="122">
        <f t="shared" si="111"/>
        <v>0</v>
      </c>
      <c r="BZ206" s="109"/>
      <c r="CA206" s="112">
        <v>197</v>
      </c>
      <c r="CB206" s="105" t="s">
        <v>290</v>
      </c>
      <c r="CC206" s="107">
        <v>0</v>
      </c>
      <c r="CD206" s="107">
        <v>0</v>
      </c>
      <c r="CE206" s="107">
        <v>0</v>
      </c>
      <c r="CF206" s="107">
        <v>0</v>
      </c>
      <c r="CG206" s="123">
        <f t="shared" si="89"/>
        <v>0</v>
      </c>
      <c r="CH206" s="107">
        <v>0</v>
      </c>
      <c r="CI206" s="107">
        <v>0</v>
      </c>
      <c r="CJ206" s="107">
        <v>0</v>
      </c>
      <c r="CK206" s="123">
        <f t="shared" si="90"/>
        <v>0</v>
      </c>
      <c r="CL206" s="124">
        <f t="shared" si="91"/>
        <v>0</v>
      </c>
      <c r="CM206" s="109"/>
      <c r="CN206" s="124">
        <f t="shared" si="92"/>
        <v>0</v>
      </c>
      <c r="CO206" s="109"/>
      <c r="CP206" s="110">
        <f t="shared" si="93"/>
        <v>0</v>
      </c>
      <c r="CQ206" s="107">
        <f t="shared" si="94"/>
        <v>0</v>
      </c>
      <c r="CR206" s="107">
        <f t="shared" si="95"/>
        <v>0</v>
      </c>
      <c r="CS206" s="123">
        <v>0</v>
      </c>
      <c r="CT206" s="124">
        <f t="shared" si="96"/>
        <v>0</v>
      </c>
      <c r="CU206" s="109"/>
      <c r="CV206" s="125">
        <v>0</v>
      </c>
      <c r="CW206" s="107"/>
      <c r="CX206" s="107"/>
      <c r="CY206" s="107"/>
      <c r="CZ206" s="123"/>
    </row>
    <row r="207" spans="1:104" s="43" customFormat="1" ht="12.75" x14ac:dyDescent="0.2">
      <c r="A207" s="103">
        <v>198</v>
      </c>
      <c r="B207" s="104">
        <v>198</v>
      </c>
      <c r="C207" s="105" t="s">
        <v>291</v>
      </c>
      <c r="D207" s="106">
        <f t="shared" si="97"/>
        <v>29.81</v>
      </c>
      <c r="E207" s="107">
        <f t="shared" si="84"/>
        <v>372636</v>
      </c>
      <c r="F207" s="107">
        <f t="shared" si="98"/>
        <v>0</v>
      </c>
      <c r="G207" s="107">
        <f t="shared" si="85"/>
        <v>25712</v>
      </c>
      <c r="H207" s="108">
        <f t="shared" si="99"/>
        <v>398348</v>
      </c>
      <c r="I207" s="109"/>
      <c r="J207" s="110">
        <f t="shared" si="100"/>
        <v>4656.8974302331299</v>
      </c>
      <c r="K207" s="107">
        <f t="shared" si="86"/>
        <v>0.33614652753124685</v>
      </c>
      <c r="L207" s="107">
        <f t="shared" si="101"/>
        <v>25712</v>
      </c>
      <c r="M207" s="108">
        <f t="shared" si="102"/>
        <v>30368.89743023313</v>
      </c>
      <c r="N207" s="109"/>
      <c r="O207" s="111">
        <f t="shared" si="87"/>
        <v>367979.10256976687</v>
      </c>
      <c r="P207" s="109"/>
      <c r="Q207" s="110">
        <f t="shared" si="103"/>
        <v>13660</v>
      </c>
      <c r="R207" s="107">
        <f t="shared" si="104"/>
        <v>4656.8974302331299</v>
      </c>
      <c r="S207" s="107">
        <f t="shared" si="105"/>
        <v>26605</v>
      </c>
      <c r="T207" s="108">
        <f t="shared" si="106"/>
        <v>44028.897430233133</v>
      </c>
      <c r="U207" s="109"/>
      <c r="V207" s="111">
        <f t="shared" si="107"/>
        <v>53225.772235681485</v>
      </c>
      <c r="AA207" s="112">
        <v>198</v>
      </c>
      <c r="AB207" s="113">
        <v>29.81</v>
      </c>
      <c r="AC207" s="113">
        <v>1.7860215862827933E-2</v>
      </c>
      <c r="AD207" s="113">
        <v>0</v>
      </c>
      <c r="AE207" s="114">
        <v>372636</v>
      </c>
      <c r="AF207" s="114">
        <v>0</v>
      </c>
      <c r="AG207" s="114">
        <v>0</v>
      </c>
      <c r="AH207" s="114">
        <v>372636</v>
      </c>
      <c r="AI207" s="114">
        <v>0</v>
      </c>
      <c r="AJ207" s="114">
        <v>25712</v>
      </c>
      <c r="AK207" s="114">
        <v>398348</v>
      </c>
      <c r="AL207" s="114">
        <v>12767</v>
      </c>
      <c r="AM207" s="114">
        <v>0</v>
      </c>
      <c r="AN207" s="114">
        <v>893</v>
      </c>
      <c r="AO207" s="114">
        <v>13660</v>
      </c>
      <c r="AP207" s="115">
        <v>412008</v>
      </c>
      <c r="AR207" s="112">
        <v>198</v>
      </c>
      <c r="AS207" s="113">
        <v>0</v>
      </c>
      <c r="AT207" s="114">
        <v>0</v>
      </c>
      <c r="AU207" s="114">
        <v>0</v>
      </c>
      <c r="AV207" s="114">
        <v>0</v>
      </c>
      <c r="AW207" s="115">
        <v>0</v>
      </c>
      <c r="AY207" s="177"/>
      <c r="BA207" s="116">
        <v>198</v>
      </c>
      <c r="BB207" s="117">
        <v>198</v>
      </c>
      <c r="BC207" s="118" t="s">
        <v>291</v>
      </c>
      <c r="BD207" s="119">
        <f t="shared" si="88"/>
        <v>372636</v>
      </c>
      <c r="BE207" s="120">
        <v>367076</v>
      </c>
      <c r="BF207" s="43">
        <f t="shared" si="108"/>
        <v>5560</v>
      </c>
      <c r="BG207" s="109">
        <v>8177.5</v>
      </c>
      <c r="BH207" s="109">
        <v>0</v>
      </c>
      <c r="BI207" s="109">
        <v>0</v>
      </c>
      <c r="BJ207" s="109">
        <v>0</v>
      </c>
      <c r="BK207" s="109">
        <v>0</v>
      </c>
      <c r="BL207" s="109">
        <f t="shared" si="109"/>
        <v>116.27223568148474</v>
      </c>
      <c r="BM207" s="120">
        <f t="shared" si="110"/>
        <v>13853.772235681485</v>
      </c>
      <c r="BN207" s="122">
        <f t="shared" si="111"/>
        <v>4656.8974302331299</v>
      </c>
      <c r="BZ207" s="109"/>
      <c r="CA207" s="112">
        <v>198</v>
      </c>
      <c r="CB207" s="105" t="s">
        <v>291</v>
      </c>
      <c r="CC207" s="107">
        <v>0</v>
      </c>
      <c r="CD207" s="107">
        <v>0</v>
      </c>
      <c r="CE207" s="107">
        <v>0</v>
      </c>
      <c r="CF207" s="107">
        <v>0</v>
      </c>
      <c r="CG207" s="123">
        <f t="shared" si="89"/>
        <v>0</v>
      </c>
      <c r="CH207" s="107">
        <v>0</v>
      </c>
      <c r="CI207" s="107">
        <v>0</v>
      </c>
      <c r="CJ207" s="107">
        <v>0</v>
      </c>
      <c r="CK207" s="123">
        <f t="shared" si="90"/>
        <v>0</v>
      </c>
      <c r="CL207" s="124">
        <f t="shared" si="91"/>
        <v>0</v>
      </c>
      <c r="CM207" s="109"/>
      <c r="CN207" s="124">
        <f t="shared" si="92"/>
        <v>0</v>
      </c>
      <c r="CO207" s="109"/>
      <c r="CP207" s="110">
        <f t="shared" si="93"/>
        <v>5560</v>
      </c>
      <c r="CQ207" s="107">
        <f t="shared" si="94"/>
        <v>5560</v>
      </c>
      <c r="CR207" s="107">
        <f t="shared" si="95"/>
        <v>0</v>
      </c>
      <c r="CS207" s="123">
        <v>116.27223568148474</v>
      </c>
      <c r="CT207" s="124">
        <f t="shared" si="96"/>
        <v>116.27223568148474</v>
      </c>
      <c r="CU207" s="109"/>
      <c r="CV207" s="125">
        <v>0</v>
      </c>
      <c r="CW207" s="107"/>
      <c r="CX207" s="107"/>
      <c r="CY207" s="107"/>
      <c r="CZ207" s="123"/>
    </row>
    <row r="208" spans="1:104" s="43" customFormat="1" ht="12.75" x14ac:dyDescent="0.2">
      <c r="A208" s="103">
        <v>199</v>
      </c>
      <c r="B208" s="104">
        <v>199</v>
      </c>
      <c r="C208" s="105" t="s">
        <v>292</v>
      </c>
      <c r="D208" s="106">
        <f t="shared" si="97"/>
        <v>4</v>
      </c>
      <c r="E208" s="107">
        <f t="shared" si="84"/>
        <v>73900</v>
      </c>
      <c r="F208" s="107">
        <f t="shared" si="98"/>
        <v>0</v>
      </c>
      <c r="G208" s="107">
        <f t="shared" si="85"/>
        <v>3572</v>
      </c>
      <c r="H208" s="108">
        <f t="shared" si="99"/>
        <v>77472</v>
      </c>
      <c r="I208" s="109"/>
      <c r="J208" s="110">
        <f t="shared" si="100"/>
        <v>20645.235149324712</v>
      </c>
      <c r="K208" s="107">
        <f t="shared" si="86"/>
        <v>0.56402524804300813</v>
      </c>
      <c r="L208" s="107">
        <f t="shared" si="101"/>
        <v>3572</v>
      </c>
      <c r="M208" s="108">
        <f t="shared" si="102"/>
        <v>24217.235149324712</v>
      </c>
      <c r="N208" s="109"/>
      <c r="O208" s="111">
        <f t="shared" si="87"/>
        <v>53254.764850675288</v>
      </c>
      <c r="P208" s="109"/>
      <c r="Q208" s="110">
        <f t="shared" si="103"/>
        <v>0</v>
      </c>
      <c r="R208" s="107">
        <f t="shared" si="104"/>
        <v>20645.235149324712</v>
      </c>
      <c r="S208" s="107">
        <f t="shared" si="105"/>
        <v>3572</v>
      </c>
      <c r="T208" s="108">
        <f t="shared" si="106"/>
        <v>24217.235149324712</v>
      </c>
      <c r="U208" s="109"/>
      <c r="V208" s="111">
        <f t="shared" si="107"/>
        <v>40175.388271991804</v>
      </c>
      <c r="AA208" s="112">
        <v>199</v>
      </c>
      <c r="AB208" s="113">
        <v>4</v>
      </c>
      <c r="AC208" s="113">
        <v>0</v>
      </c>
      <c r="AD208" s="113">
        <v>0</v>
      </c>
      <c r="AE208" s="114">
        <v>73900</v>
      </c>
      <c r="AF208" s="114">
        <v>0</v>
      </c>
      <c r="AG208" s="114">
        <v>0</v>
      </c>
      <c r="AH208" s="114">
        <v>73900</v>
      </c>
      <c r="AI208" s="114">
        <v>0</v>
      </c>
      <c r="AJ208" s="114">
        <v>3572</v>
      </c>
      <c r="AK208" s="114">
        <v>77472</v>
      </c>
      <c r="AL208" s="114">
        <v>0</v>
      </c>
      <c r="AM208" s="114">
        <v>0</v>
      </c>
      <c r="AN208" s="114">
        <v>0</v>
      </c>
      <c r="AO208" s="114">
        <v>0</v>
      </c>
      <c r="AP208" s="115">
        <v>77472</v>
      </c>
      <c r="AR208" s="112">
        <v>199</v>
      </c>
      <c r="AS208" s="113">
        <v>0</v>
      </c>
      <c r="AT208" s="114">
        <v>0</v>
      </c>
      <c r="AU208" s="114">
        <v>0</v>
      </c>
      <c r="AV208" s="114">
        <v>0</v>
      </c>
      <c r="AW208" s="115">
        <v>0</v>
      </c>
      <c r="AY208" s="177"/>
      <c r="BA208" s="116">
        <v>199</v>
      </c>
      <c r="BB208" s="117">
        <v>199</v>
      </c>
      <c r="BC208" s="118" t="s">
        <v>292</v>
      </c>
      <c r="BD208" s="119">
        <f t="shared" si="88"/>
        <v>73900</v>
      </c>
      <c r="BE208" s="120">
        <v>48819</v>
      </c>
      <c r="BF208" s="43">
        <f t="shared" si="108"/>
        <v>25081</v>
      </c>
      <c r="BG208" s="109">
        <v>5864.75</v>
      </c>
      <c r="BH208" s="109">
        <v>0</v>
      </c>
      <c r="BI208" s="109">
        <v>0</v>
      </c>
      <c r="BJ208" s="109">
        <v>0</v>
      </c>
      <c r="BK208" s="109">
        <v>5574.25</v>
      </c>
      <c r="BL208" s="109">
        <f t="shared" si="109"/>
        <v>83.388271991807414</v>
      </c>
      <c r="BM208" s="120">
        <f t="shared" si="110"/>
        <v>36603.388271991804</v>
      </c>
      <c r="BN208" s="122">
        <f t="shared" si="111"/>
        <v>20645.235149324712</v>
      </c>
      <c r="BZ208" s="109"/>
      <c r="CA208" s="112">
        <v>199</v>
      </c>
      <c r="CB208" s="105" t="s">
        <v>292</v>
      </c>
      <c r="CC208" s="107">
        <v>0</v>
      </c>
      <c r="CD208" s="107">
        <v>0</v>
      </c>
      <c r="CE208" s="107">
        <v>0</v>
      </c>
      <c r="CF208" s="107">
        <v>0</v>
      </c>
      <c r="CG208" s="123">
        <f t="shared" si="89"/>
        <v>0</v>
      </c>
      <c r="CH208" s="107">
        <v>0</v>
      </c>
      <c r="CI208" s="107">
        <v>0</v>
      </c>
      <c r="CJ208" s="107">
        <v>0</v>
      </c>
      <c r="CK208" s="123">
        <f t="shared" si="90"/>
        <v>0</v>
      </c>
      <c r="CL208" s="124">
        <f t="shared" si="91"/>
        <v>0</v>
      </c>
      <c r="CM208" s="109"/>
      <c r="CN208" s="124">
        <f t="shared" si="92"/>
        <v>0</v>
      </c>
      <c r="CO208" s="109"/>
      <c r="CP208" s="110">
        <f t="shared" si="93"/>
        <v>25081</v>
      </c>
      <c r="CQ208" s="107">
        <f t="shared" si="94"/>
        <v>25081</v>
      </c>
      <c r="CR208" s="107">
        <f t="shared" si="95"/>
        <v>0</v>
      </c>
      <c r="CS208" s="123">
        <v>83.388271991807414</v>
      </c>
      <c r="CT208" s="124">
        <f t="shared" si="96"/>
        <v>83.388271991807414</v>
      </c>
      <c r="CU208" s="109"/>
      <c r="CV208" s="125">
        <v>0</v>
      </c>
      <c r="CW208" s="107"/>
      <c r="CX208" s="107"/>
      <c r="CY208" s="107"/>
      <c r="CZ208" s="123"/>
    </row>
    <row r="209" spans="1:104" s="43" customFormat="1" ht="12.75" x14ac:dyDescent="0.2">
      <c r="A209" s="103">
        <v>200</v>
      </c>
      <c r="B209" s="104">
        <v>200</v>
      </c>
      <c r="C209" s="105" t="s">
        <v>293</v>
      </c>
      <c r="D209" s="106">
        <f t="shared" si="97"/>
        <v>0</v>
      </c>
      <c r="E209" s="107">
        <f t="shared" si="84"/>
        <v>0</v>
      </c>
      <c r="F209" s="107">
        <f t="shared" si="98"/>
        <v>0</v>
      </c>
      <c r="G209" s="107">
        <f t="shared" si="85"/>
        <v>0</v>
      </c>
      <c r="H209" s="108">
        <f t="shared" si="99"/>
        <v>0</v>
      </c>
      <c r="I209" s="109"/>
      <c r="J209" s="110">
        <f t="shared" si="100"/>
        <v>0</v>
      </c>
      <c r="K209" s="107" t="str">
        <f t="shared" si="86"/>
        <v/>
      </c>
      <c r="L209" s="107">
        <f t="shared" si="101"/>
        <v>0</v>
      </c>
      <c r="M209" s="108">
        <f t="shared" si="102"/>
        <v>0</v>
      </c>
      <c r="N209" s="109"/>
      <c r="O209" s="111">
        <f t="shared" si="87"/>
        <v>0</v>
      </c>
      <c r="P209" s="109"/>
      <c r="Q209" s="110">
        <f t="shared" si="103"/>
        <v>0</v>
      </c>
      <c r="R209" s="107">
        <f t="shared" si="104"/>
        <v>0</v>
      </c>
      <c r="S209" s="107">
        <f t="shared" si="105"/>
        <v>0</v>
      </c>
      <c r="T209" s="108">
        <f t="shared" si="106"/>
        <v>0</v>
      </c>
      <c r="U209" s="109"/>
      <c r="V209" s="111">
        <f t="shared" si="107"/>
        <v>0</v>
      </c>
      <c r="AA209" s="112">
        <v>200</v>
      </c>
      <c r="AB209" s="113"/>
      <c r="AC209" s="113"/>
      <c r="AD209" s="113"/>
      <c r="AE209" s="114"/>
      <c r="AF209" s="114"/>
      <c r="AG209" s="114"/>
      <c r="AH209" s="114"/>
      <c r="AI209" s="114"/>
      <c r="AJ209" s="114"/>
      <c r="AK209" s="114"/>
      <c r="AL209" s="114"/>
      <c r="AM209" s="114"/>
      <c r="AN209" s="114"/>
      <c r="AO209" s="114"/>
      <c r="AP209" s="115"/>
      <c r="AR209" s="112">
        <v>200</v>
      </c>
      <c r="AS209" s="113"/>
      <c r="AT209" s="114"/>
      <c r="AU209" s="114"/>
      <c r="AV209" s="114"/>
      <c r="AW209" s="115"/>
      <c r="AY209" s="177"/>
      <c r="BA209" s="116">
        <v>200</v>
      </c>
      <c r="BB209" s="117">
        <v>200</v>
      </c>
      <c r="BC209" s="118" t="s">
        <v>293</v>
      </c>
      <c r="BD209" s="119">
        <f t="shared" si="88"/>
        <v>0</v>
      </c>
      <c r="BE209" s="120">
        <v>0</v>
      </c>
      <c r="BF209" s="43">
        <f t="shared" si="108"/>
        <v>0</v>
      </c>
      <c r="BG209" s="109">
        <v>0</v>
      </c>
      <c r="BH209" s="109">
        <v>0</v>
      </c>
      <c r="BI209" s="109">
        <v>0</v>
      </c>
      <c r="BJ209" s="109">
        <v>0</v>
      </c>
      <c r="BK209" s="109">
        <v>0</v>
      </c>
      <c r="BL209" s="109">
        <f t="shared" si="109"/>
        <v>0</v>
      </c>
      <c r="BM209" s="120">
        <f t="shared" si="110"/>
        <v>0</v>
      </c>
      <c r="BN209" s="122">
        <f t="shared" si="111"/>
        <v>0</v>
      </c>
      <c r="BZ209" s="109"/>
      <c r="CA209" s="112">
        <v>200</v>
      </c>
      <c r="CB209" s="105" t="s">
        <v>293</v>
      </c>
      <c r="CC209" s="107">
        <v>0</v>
      </c>
      <c r="CD209" s="107">
        <v>0</v>
      </c>
      <c r="CE209" s="107">
        <v>0</v>
      </c>
      <c r="CF209" s="107">
        <v>0</v>
      </c>
      <c r="CG209" s="123">
        <f t="shared" si="89"/>
        <v>0</v>
      </c>
      <c r="CH209" s="107">
        <v>0</v>
      </c>
      <c r="CI209" s="107">
        <v>0</v>
      </c>
      <c r="CJ209" s="107">
        <v>0</v>
      </c>
      <c r="CK209" s="123">
        <f t="shared" si="90"/>
        <v>0</v>
      </c>
      <c r="CL209" s="124">
        <f t="shared" si="91"/>
        <v>0</v>
      </c>
      <c r="CM209" s="109"/>
      <c r="CN209" s="124">
        <f t="shared" si="92"/>
        <v>0</v>
      </c>
      <c r="CO209" s="109"/>
      <c r="CP209" s="110">
        <f t="shared" si="93"/>
        <v>0</v>
      </c>
      <c r="CQ209" s="107">
        <f t="shared" si="94"/>
        <v>0</v>
      </c>
      <c r="CR209" s="107">
        <f t="shared" si="95"/>
        <v>0</v>
      </c>
      <c r="CS209" s="123">
        <v>0</v>
      </c>
      <c r="CT209" s="124">
        <f t="shared" si="96"/>
        <v>0</v>
      </c>
      <c r="CU209" s="109"/>
      <c r="CV209" s="125">
        <v>0</v>
      </c>
      <c r="CW209" s="107"/>
      <c r="CX209" s="107"/>
      <c r="CY209" s="107"/>
      <c r="CZ209" s="123"/>
    </row>
    <row r="210" spans="1:104" s="43" customFormat="1" ht="12.75" x14ac:dyDescent="0.2">
      <c r="A210" s="103">
        <v>201</v>
      </c>
      <c r="B210" s="104">
        <v>201</v>
      </c>
      <c r="C210" s="105" t="s">
        <v>294</v>
      </c>
      <c r="D210" s="106">
        <f t="shared" si="97"/>
        <v>1146.7799999999997</v>
      </c>
      <c r="E210" s="107">
        <f t="shared" si="84"/>
        <v>13828970</v>
      </c>
      <c r="F210" s="107">
        <f t="shared" si="98"/>
        <v>362289</v>
      </c>
      <c r="G210" s="107">
        <f t="shared" si="85"/>
        <v>1012377</v>
      </c>
      <c r="H210" s="108">
        <f t="shared" si="99"/>
        <v>15203636</v>
      </c>
      <c r="I210" s="109"/>
      <c r="J210" s="110">
        <f t="shared" si="100"/>
        <v>660916.15693486785</v>
      </c>
      <c r="K210" s="107">
        <f t="shared" si="86"/>
        <v>0.2816787053717032</v>
      </c>
      <c r="L210" s="107">
        <f t="shared" si="101"/>
        <v>1012377</v>
      </c>
      <c r="M210" s="108">
        <f t="shared" si="102"/>
        <v>1673293.1569348678</v>
      </c>
      <c r="N210" s="109"/>
      <c r="O210" s="111">
        <f t="shared" si="87"/>
        <v>13530342.843065131</v>
      </c>
      <c r="P210" s="109"/>
      <c r="Q210" s="110">
        <f t="shared" si="103"/>
        <v>85196</v>
      </c>
      <c r="R210" s="107">
        <f t="shared" si="104"/>
        <v>660916.15693486785</v>
      </c>
      <c r="S210" s="107">
        <f t="shared" si="105"/>
        <v>1018129</v>
      </c>
      <c r="T210" s="108">
        <f t="shared" si="106"/>
        <v>1758489.1569348678</v>
      </c>
      <c r="U210" s="109"/>
      <c r="V210" s="111">
        <f t="shared" si="107"/>
        <v>3443920.6092831474</v>
      </c>
      <c r="AA210" s="112">
        <v>201</v>
      </c>
      <c r="AB210" s="113">
        <v>1146.7799999999997</v>
      </c>
      <c r="AC210" s="113">
        <v>6.7292639768723479</v>
      </c>
      <c r="AD210" s="113">
        <v>343.73</v>
      </c>
      <c r="AE210" s="114">
        <v>13828970</v>
      </c>
      <c r="AF210" s="114">
        <v>0</v>
      </c>
      <c r="AG210" s="114">
        <v>0</v>
      </c>
      <c r="AH210" s="114">
        <v>13828970</v>
      </c>
      <c r="AI210" s="114">
        <v>364361</v>
      </c>
      <c r="AJ210" s="114">
        <v>1012377</v>
      </c>
      <c r="AK210" s="114">
        <v>15205708</v>
      </c>
      <c r="AL210" s="114">
        <v>76083</v>
      </c>
      <c r="AM210" s="114">
        <v>3385</v>
      </c>
      <c r="AN210" s="114">
        <v>5752</v>
      </c>
      <c r="AO210" s="114">
        <v>85220</v>
      </c>
      <c r="AP210" s="115">
        <v>15290928</v>
      </c>
      <c r="AR210" s="112">
        <v>201</v>
      </c>
      <c r="AS210" s="113">
        <v>0</v>
      </c>
      <c r="AT210" s="114">
        <v>0</v>
      </c>
      <c r="AU210" s="114">
        <v>0</v>
      </c>
      <c r="AV210" s="114">
        <v>0</v>
      </c>
      <c r="AW210" s="115">
        <v>0</v>
      </c>
      <c r="AY210" s="177"/>
      <c r="BA210" s="116">
        <v>201</v>
      </c>
      <c r="BB210" s="117">
        <v>201</v>
      </c>
      <c r="BC210" s="118" t="s">
        <v>294</v>
      </c>
      <c r="BD210" s="119">
        <f t="shared" si="88"/>
        <v>13828970</v>
      </c>
      <c r="BE210" s="120">
        <v>13029501</v>
      </c>
      <c r="BF210" s="43">
        <f t="shared" si="108"/>
        <v>799469</v>
      </c>
      <c r="BG210" s="109">
        <v>430343.25</v>
      </c>
      <c r="BH210" s="109">
        <v>247135</v>
      </c>
      <c r="BI210" s="109">
        <v>307652</v>
      </c>
      <c r="BJ210" s="109">
        <v>414446.25</v>
      </c>
      <c r="BK210" s="109">
        <v>141183.25</v>
      </c>
      <c r="BL210" s="109">
        <f t="shared" si="109"/>
        <v>6118.8592831473798</v>
      </c>
      <c r="BM210" s="120">
        <f t="shared" si="110"/>
        <v>2346347.6092831474</v>
      </c>
      <c r="BN210" s="122">
        <f t="shared" si="111"/>
        <v>660916.15693486785</v>
      </c>
      <c r="BZ210" s="109"/>
      <c r="CA210" s="112">
        <v>201</v>
      </c>
      <c r="CB210" s="105" t="s">
        <v>294</v>
      </c>
      <c r="CC210" s="107">
        <v>0</v>
      </c>
      <c r="CD210" s="107">
        <v>0</v>
      </c>
      <c r="CE210" s="107">
        <v>-2072</v>
      </c>
      <c r="CF210" s="107">
        <v>0</v>
      </c>
      <c r="CG210" s="123">
        <f t="shared" si="89"/>
        <v>-2072</v>
      </c>
      <c r="CH210" s="107">
        <v>0</v>
      </c>
      <c r="CI210" s="107">
        <v>-24</v>
      </c>
      <c r="CJ210" s="107">
        <v>0</v>
      </c>
      <c r="CK210" s="123">
        <f t="shared" si="90"/>
        <v>-24</v>
      </c>
      <c r="CL210" s="124">
        <f t="shared" si="91"/>
        <v>-2096</v>
      </c>
      <c r="CM210" s="109"/>
      <c r="CN210" s="124">
        <f t="shared" si="92"/>
        <v>0</v>
      </c>
      <c r="CO210" s="109"/>
      <c r="CP210" s="110">
        <f t="shared" si="93"/>
        <v>799469</v>
      </c>
      <c r="CQ210" s="107">
        <f t="shared" si="94"/>
        <v>799469</v>
      </c>
      <c r="CR210" s="107">
        <f t="shared" si="95"/>
        <v>0</v>
      </c>
      <c r="CS210" s="123">
        <v>6118.8592831473798</v>
      </c>
      <c r="CT210" s="124">
        <f t="shared" si="96"/>
        <v>6118.8592831473798</v>
      </c>
      <c r="CU210" s="109"/>
      <c r="CV210" s="125">
        <v>0</v>
      </c>
      <c r="CW210" s="107"/>
      <c r="CX210" s="107"/>
      <c r="CY210" s="107"/>
      <c r="CZ210" s="123"/>
    </row>
    <row r="211" spans="1:104" s="43" customFormat="1" ht="12.75" x14ac:dyDescent="0.2">
      <c r="A211" s="103">
        <v>202</v>
      </c>
      <c r="B211" s="104">
        <v>202</v>
      </c>
      <c r="C211" s="105" t="s">
        <v>295</v>
      </c>
      <c r="D211" s="106">
        <f t="shared" si="97"/>
        <v>0</v>
      </c>
      <c r="E211" s="107">
        <f t="shared" si="84"/>
        <v>0</v>
      </c>
      <c r="F211" s="107">
        <f t="shared" si="98"/>
        <v>0</v>
      </c>
      <c r="G211" s="107">
        <f t="shared" si="85"/>
        <v>0</v>
      </c>
      <c r="H211" s="108">
        <f t="shared" si="99"/>
        <v>0</v>
      </c>
      <c r="I211" s="109"/>
      <c r="J211" s="110">
        <f t="shared" si="100"/>
        <v>0</v>
      </c>
      <c r="K211" s="107" t="str">
        <f t="shared" si="86"/>
        <v/>
      </c>
      <c r="L211" s="107">
        <f t="shared" si="101"/>
        <v>0</v>
      </c>
      <c r="M211" s="108">
        <f t="shared" si="102"/>
        <v>0</v>
      </c>
      <c r="N211" s="109"/>
      <c r="O211" s="111">
        <f t="shared" si="87"/>
        <v>0</v>
      </c>
      <c r="P211" s="109"/>
      <c r="Q211" s="110">
        <f t="shared" si="103"/>
        <v>0</v>
      </c>
      <c r="R211" s="107">
        <f t="shared" si="104"/>
        <v>0</v>
      </c>
      <c r="S211" s="107">
        <f t="shared" si="105"/>
        <v>0</v>
      </c>
      <c r="T211" s="108">
        <f t="shared" si="106"/>
        <v>0</v>
      </c>
      <c r="U211" s="109"/>
      <c r="V211" s="111">
        <f t="shared" si="107"/>
        <v>0</v>
      </c>
      <c r="AA211" s="112">
        <v>202</v>
      </c>
      <c r="AB211" s="113"/>
      <c r="AC211" s="113"/>
      <c r="AD211" s="113"/>
      <c r="AE211" s="114"/>
      <c r="AF211" s="114"/>
      <c r="AG211" s="114"/>
      <c r="AH211" s="114"/>
      <c r="AI211" s="114"/>
      <c r="AJ211" s="114"/>
      <c r="AK211" s="114"/>
      <c r="AL211" s="114"/>
      <c r="AM211" s="114"/>
      <c r="AN211" s="114"/>
      <c r="AO211" s="114"/>
      <c r="AP211" s="115"/>
      <c r="AR211" s="112">
        <v>202</v>
      </c>
      <c r="AS211" s="113"/>
      <c r="AT211" s="114"/>
      <c r="AU211" s="114"/>
      <c r="AV211" s="114"/>
      <c r="AW211" s="115"/>
      <c r="AY211" s="177"/>
      <c r="BA211" s="116">
        <v>202</v>
      </c>
      <c r="BB211" s="117">
        <v>202</v>
      </c>
      <c r="BC211" s="118" t="s">
        <v>295</v>
      </c>
      <c r="BD211" s="119">
        <f t="shared" si="88"/>
        <v>0</v>
      </c>
      <c r="BE211" s="120">
        <v>0</v>
      </c>
      <c r="BF211" s="43">
        <f t="shared" si="108"/>
        <v>0</v>
      </c>
      <c r="BG211" s="109">
        <v>0</v>
      </c>
      <c r="BH211" s="109">
        <v>0</v>
      </c>
      <c r="BI211" s="109">
        <v>0</v>
      </c>
      <c r="BJ211" s="109">
        <v>0</v>
      </c>
      <c r="BK211" s="109">
        <v>0</v>
      </c>
      <c r="BL211" s="109">
        <f t="shared" si="109"/>
        <v>0</v>
      </c>
      <c r="BM211" s="120">
        <f t="shared" si="110"/>
        <v>0</v>
      </c>
      <c r="BN211" s="122">
        <f t="shared" si="111"/>
        <v>0</v>
      </c>
      <c r="BZ211" s="109"/>
      <c r="CA211" s="112">
        <v>202</v>
      </c>
      <c r="CB211" s="105" t="s">
        <v>295</v>
      </c>
      <c r="CC211" s="107">
        <v>0</v>
      </c>
      <c r="CD211" s="107">
        <v>0</v>
      </c>
      <c r="CE211" s="107">
        <v>0</v>
      </c>
      <c r="CF211" s="107">
        <v>0</v>
      </c>
      <c r="CG211" s="123">
        <f t="shared" si="89"/>
        <v>0</v>
      </c>
      <c r="CH211" s="107">
        <v>0</v>
      </c>
      <c r="CI211" s="107">
        <v>0</v>
      </c>
      <c r="CJ211" s="107">
        <v>0</v>
      </c>
      <c r="CK211" s="123">
        <f t="shared" si="90"/>
        <v>0</v>
      </c>
      <c r="CL211" s="124">
        <f t="shared" si="91"/>
        <v>0</v>
      </c>
      <c r="CM211" s="109"/>
      <c r="CN211" s="124">
        <f t="shared" si="92"/>
        <v>0</v>
      </c>
      <c r="CO211" s="109"/>
      <c r="CP211" s="110">
        <f t="shared" si="93"/>
        <v>0</v>
      </c>
      <c r="CQ211" s="107">
        <f t="shared" si="94"/>
        <v>0</v>
      </c>
      <c r="CR211" s="107">
        <f t="shared" si="95"/>
        <v>0</v>
      </c>
      <c r="CS211" s="123">
        <v>0</v>
      </c>
      <c r="CT211" s="124">
        <f t="shared" si="96"/>
        <v>0</v>
      </c>
      <c r="CU211" s="109"/>
      <c r="CV211" s="125">
        <v>0</v>
      </c>
      <c r="CW211" s="107"/>
      <c r="CX211" s="107"/>
      <c r="CY211" s="107"/>
      <c r="CZ211" s="123"/>
    </row>
    <row r="212" spans="1:104" s="43" customFormat="1" ht="12.75" x14ac:dyDescent="0.2">
      <c r="A212" s="103">
        <v>203</v>
      </c>
      <c r="B212" s="104">
        <v>205</v>
      </c>
      <c r="C212" s="105" t="s">
        <v>296</v>
      </c>
      <c r="D212" s="106">
        <f t="shared" si="97"/>
        <v>0</v>
      </c>
      <c r="E212" s="107">
        <f t="shared" si="84"/>
        <v>0</v>
      </c>
      <c r="F212" s="107">
        <f t="shared" si="98"/>
        <v>0</v>
      </c>
      <c r="G212" s="107">
        <f t="shared" si="85"/>
        <v>0</v>
      </c>
      <c r="H212" s="108">
        <f t="shared" si="99"/>
        <v>0</v>
      </c>
      <c r="I212" s="109"/>
      <c r="J212" s="110">
        <f t="shared" si="100"/>
        <v>0</v>
      </c>
      <c r="K212" s="107" t="str">
        <f t="shared" si="86"/>
        <v/>
      </c>
      <c r="L212" s="107">
        <f t="shared" si="101"/>
        <v>0</v>
      </c>
      <c r="M212" s="108">
        <f t="shared" si="102"/>
        <v>0</v>
      </c>
      <c r="N212" s="109"/>
      <c r="O212" s="111">
        <f t="shared" si="87"/>
        <v>0</v>
      </c>
      <c r="P212" s="109"/>
      <c r="Q212" s="110">
        <f t="shared" si="103"/>
        <v>0</v>
      </c>
      <c r="R212" s="107">
        <f t="shared" si="104"/>
        <v>0</v>
      </c>
      <c r="S212" s="107">
        <f t="shared" si="105"/>
        <v>0</v>
      </c>
      <c r="T212" s="108">
        <f t="shared" si="106"/>
        <v>0</v>
      </c>
      <c r="U212" s="109"/>
      <c r="V212" s="111">
        <f t="shared" si="107"/>
        <v>0</v>
      </c>
      <c r="AA212" s="112">
        <v>203</v>
      </c>
      <c r="AB212" s="113"/>
      <c r="AC212" s="113"/>
      <c r="AD212" s="113"/>
      <c r="AE212" s="114"/>
      <c r="AF212" s="114"/>
      <c r="AG212" s="114"/>
      <c r="AH212" s="114"/>
      <c r="AI212" s="114"/>
      <c r="AJ212" s="114"/>
      <c r="AK212" s="114"/>
      <c r="AL212" s="114"/>
      <c r="AM212" s="114"/>
      <c r="AN212" s="114"/>
      <c r="AO212" s="114"/>
      <c r="AP212" s="115"/>
      <c r="AR212" s="112">
        <v>203</v>
      </c>
      <c r="AS212" s="113"/>
      <c r="AT212" s="114"/>
      <c r="AU212" s="114"/>
      <c r="AV212" s="114"/>
      <c r="AW212" s="115"/>
      <c r="AY212" s="177"/>
      <c r="BA212" s="116">
        <v>203</v>
      </c>
      <c r="BB212" s="117">
        <v>205</v>
      </c>
      <c r="BC212" s="118" t="s">
        <v>296</v>
      </c>
      <c r="BD212" s="119">
        <f t="shared" si="88"/>
        <v>0</v>
      </c>
      <c r="BE212" s="120">
        <v>0</v>
      </c>
      <c r="BF212" s="43">
        <f t="shared" si="108"/>
        <v>0</v>
      </c>
      <c r="BG212" s="109">
        <v>0</v>
      </c>
      <c r="BH212" s="109">
        <v>0</v>
      </c>
      <c r="BI212" s="109">
        <v>0</v>
      </c>
      <c r="BJ212" s="109">
        <v>0</v>
      </c>
      <c r="BK212" s="109">
        <v>0</v>
      </c>
      <c r="BL212" s="109">
        <f t="shared" si="109"/>
        <v>0</v>
      </c>
      <c r="BM212" s="120">
        <f t="shared" si="110"/>
        <v>0</v>
      </c>
      <c r="BN212" s="122">
        <f t="shared" si="111"/>
        <v>0</v>
      </c>
      <c r="BZ212" s="109"/>
      <c r="CA212" s="112">
        <v>203</v>
      </c>
      <c r="CB212" s="105" t="s">
        <v>296</v>
      </c>
      <c r="CC212" s="107">
        <v>0</v>
      </c>
      <c r="CD212" s="107">
        <v>0</v>
      </c>
      <c r="CE212" s="107">
        <v>0</v>
      </c>
      <c r="CF212" s="107">
        <v>0</v>
      </c>
      <c r="CG212" s="123">
        <f t="shared" si="89"/>
        <v>0</v>
      </c>
      <c r="CH212" s="107">
        <v>0</v>
      </c>
      <c r="CI212" s="107">
        <v>0</v>
      </c>
      <c r="CJ212" s="107">
        <v>0</v>
      </c>
      <c r="CK212" s="123">
        <f t="shared" si="90"/>
        <v>0</v>
      </c>
      <c r="CL212" s="124">
        <f t="shared" si="91"/>
        <v>0</v>
      </c>
      <c r="CM212" s="109"/>
      <c r="CN212" s="124">
        <f t="shared" si="92"/>
        <v>0</v>
      </c>
      <c r="CO212" s="109"/>
      <c r="CP212" s="110">
        <f t="shared" si="93"/>
        <v>0</v>
      </c>
      <c r="CQ212" s="107">
        <f t="shared" si="94"/>
        <v>0</v>
      </c>
      <c r="CR212" s="107">
        <f t="shared" si="95"/>
        <v>0</v>
      </c>
      <c r="CS212" s="123">
        <v>0</v>
      </c>
      <c r="CT212" s="124">
        <f t="shared" si="96"/>
        <v>0</v>
      </c>
      <c r="CU212" s="109"/>
      <c r="CV212" s="125">
        <v>0</v>
      </c>
      <c r="CW212" s="107"/>
      <c r="CX212" s="107"/>
      <c r="CY212" s="107"/>
      <c r="CZ212" s="123"/>
    </row>
    <row r="213" spans="1:104" s="43" customFormat="1" ht="12.75" x14ac:dyDescent="0.2">
      <c r="A213" s="103">
        <v>204</v>
      </c>
      <c r="B213" s="104">
        <v>206</v>
      </c>
      <c r="C213" s="105" t="s">
        <v>297</v>
      </c>
      <c r="D213" s="106">
        <f t="shared" si="97"/>
        <v>165.36999999999998</v>
      </c>
      <c r="E213" s="107">
        <f t="shared" si="84"/>
        <v>2316008</v>
      </c>
      <c r="F213" s="107">
        <f t="shared" si="98"/>
        <v>0</v>
      </c>
      <c r="G213" s="107">
        <f t="shared" si="85"/>
        <v>147676</v>
      </c>
      <c r="H213" s="108">
        <f t="shared" si="99"/>
        <v>2463684</v>
      </c>
      <c r="I213" s="109"/>
      <c r="J213" s="110">
        <f t="shared" si="100"/>
        <v>84471.797072326139</v>
      </c>
      <c r="K213" s="107">
        <f t="shared" si="86"/>
        <v>0.3895252946880472</v>
      </c>
      <c r="L213" s="107">
        <f t="shared" si="101"/>
        <v>147676</v>
      </c>
      <c r="M213" s="108">
        <f t="shared" si="102"/>
        <v>232147.79707232612</v>
      </c>
      <c r="N213" s="109"/>
      <c r="O213" s="111">
        <f t="shared" si="87"/>
        <v>2231536.2029276737</v>
      </c>
      <c r="P213" s="109"/>
      <c r="Q213" s="110">
        <f t="shared" si="103"/>
        <v>0</v>
      </c>
      <c r="R213" s="107">
        <f t="shared" si="104"/>
        <v>84471.797072326139</v>
      </c>
      <c r="S213" s="107">
        <f t="shared" si="105"/>
        <v>147676</v>
      </c>
      <c r="T213" s="108">
        <f t="shared" si="106"/>
        <v>232147.79707232612</v>
      </c>
      <c r="U213" s="109"/>
      <c r="V213" s="111">
        <f t="shared" si="107"/>
        <v>364534.30990764208</v>
      </c>
      <c r="AA213" s="112">
        <v>204</v>
      </c>
      <c r="AB213" s="113">
        <v>165.36999999999998</v>
      </c>
      <c r="AC213" s="113">
        <v>0</v>
      </c>
      <c r="AD213" s="113">
        <v>0</v>
      </c>
      <c r="AE213" s="114">
        <v>2316008</v>
      </c>
      <c r="AF213" s="114">
        <v>0</v>
      </c>
      <c r="AG213" s="114">
        <v>0</v>
      </c>
      <c r="AH213" s="114">
        <v>2316008</v>
      </c>
      <c r="AI213" s="114">
        <v>0</v>
      </c>
      <c r="AJ213" s="114">
        <v>147676</v>
      </c>
      <c r="AK213" s="114">
        <v>2463684</v>
      </c>
      <c r="AL213" s="114">
        <v>0</v>
      </c>
      <c r="AM213" s="114">
        <v>0</v>
      </c>
      <c r="AN213" s="114">
        <v>0</v>
      </c>
      <c r="AO213" s="114">
        <v>0</v>
      </c>
      <c r="AP213" s="115">
        <v>2463684</v>
      </c>
      <c r="AR213" s="112">
        <v>204</v>
      </c>
      <c r="AS213" s="113">
        <v>0</v>
      </c>
      <c r="AT213" s="114">
        <v>0</v>
      </c>
      <c r="AU213" s="114">
        <v>0</v>
      </c>
      <c r="AV213" s="114">
        <v>0</v>
      </c>
      <c r="AW213" s="115">
        <v>0</v>
      </c>
      <c r="AY213" s="177"/>
      <c r="BA213" s="116">
        <v>204</v>
      </c>
      <c r="BB213" s="117">
        <v>206</v>
      </c>
      <c r="BC213" s="118" t="s">
        <v>297</v>
      </c>
      <c r="BD213" s="119">
        <f t="shared" si="88"/>
        <v>2316008</v>
      </c>
      <c r="BE213" s="120">
        <v>2213697</v>
      </c>
      <c r="BF213" s="43">
        <f t="shared" si="108"/>
        <v>102311</v>
      </c>
      <c r="BG213" s="109">
        <v>46472.75</v>
      </c>
      <c r="BH213" s="109">
        <v>43652</v>
      </c>
      <c r="BI213" s="109">
        <v>0</v>
      </c>
      <c r="BJ213" s="109">
        <v>0</v>
      </c>
      <c r="BK213" s="109">
        <v>23771.25</v>
      </c>
      <c r="BL213" s="109">
        <f t="shared" si="109"/>
        <v>651.30990764204762</v>
      </c>
      <c r="BM213" s="120">
        <f t="shared" si="110"/>
        <v>216858.30990764205</v>
      </c>
      <c r="BN213" s="122">
        <f t="shared" si="111"/>
        <v>84471.797072326139</v>
      </c>
      <c r="BZ213" s="109"/>
      <c r="CA213" s="112">
        <v>204</v>
      </c>
      <c r="CB213" s="105" t="s">
        <v>297</v>
      </c>
      <c r="CC213" s="107">
        <v>0</v>
      </c>
      <c r="CD213" s="107">
        <v>0</v>
      </c>
      <c r="CE213" s="107">
        <v>0</v>
      </c>
      <c r="CF213" s="107">
        <v>0</v>
      </c>
      <c r="CG213" s="123">
        <f t="shared" si="89"/>
        <v>0</v>
      </c>
      <c r="CH213" s="107">
        <v>0</v>
      </c>
      <c r="CI213" s="107">
        <v>0</v>
      </c>
      <c r="CJ213" s="107">
        <v>0</v>
      </c>
      <c r="CK213" s="123">
        <f t="shared" si="90"/>
        <v>0</v>
      </c>
      <c r="CL213" s="124">
        <f t="shared" si="91"/>
        <v>0</v>
      </c>
      <c r="CM213" s="109"/>
      <c r="CN213" s="124">
        <f t="shared" si="92"/>
        <v>0</v>
      </c>
      <c r="CO213" s="109"/>
      <c r="CP213" s="110">
        <f t="shared" si="93"/>
        <v>102311</v>
      </c>
      <c r="CQ213" s="107">
        <f t="shared" si="94"/>
        <v>102311</v>
      </c>
      <c r="CR213" s="107">
        <f t="shared" si="95"/>
        <v>0</v>
      </c>
      <c r="CS213" s="123">
        <v>651.30990764204762</v>
      </c>
      <c r="CT213" s="124">
        <f t="shared" si="96"/>
        <v>651.30990764204762</v>
      </c>
      <c r="CU213" s="109"/>
      <c r="CV213" s="125">
        <v>0</v>
      </c>
      <c r="CW213" s="107"/>
      <c r="CX213" s="107"/>
      <c r="CY213" s="107"/>
      <c r="CZ213" s="123"/>
    </row>
    <row r="214" spans="1:104" s="43" customFormat="1" ht="12.75" x14ac:dyDescent="0.2">
      <c r="A214" s="103">
        <v>205</v>
      </c>
      <c r="B214" s="104">
        <v>203</v>
      </c>
      <c r="C214" s="105" t="s">
        <v>298</v>
      </c>
      <c r="D214" s="106">
        <f t="shared" si="97"/>
        <v>0</v>
      </c>
      <c r="E214" s="107">
        <f t="shared" si="84"/>
        <v>0</v>
      </c>
      <c r="F214" s="107">
        <f t="shared" si="98"/>
        <v>0</v>
      </c>
      <c r="G214" s="107">
        <f t="shared" si="85"/>
        <v>0</v>
      </c>
      <c r="H214" s="108">
        <f t="shared" si="99"/>
        <v>0</v>
      </c>
      <c r="I214" s="109"/>
      <c r="J214" s="110">
        <f t="shared" si="100"/>
        <v>0</v>
      </c>
      <c r="K214" s="107" t="str">
        <f t="shared" si="86"/>
        <v/>
      </c>
      <c r="L214" s="107">
        <f t="shared" si="101"/>
        <v>0</v>
      </c>
      <c r="M214" s="108">
        <f t="shared" si="102"/>
        <v>0</v>
      </c>
      <c r="N214" s="109"/>
      <c r="O214" s="111">
        <f t="shared" si="87"/>
        <v>0</v>
      </c>
      <c r="P214" s="109"/>
      <c r="Q214" s="110">
        <f t="shared" si="103"/>
        <v>0</v>
      </c>
      <c r="R214" s="107">
        <f t="shared" si="104"/>
        <v>0</v>
      </c>
      <c r="S214" s="107">
        <f t="shared" si="105"/>
        <v>0</v>
      </c>
      <c r="T214" s="108">
        <f t="shared" si="106"/>
        <v>0</v>
      </c>
      <c r="U214" s="109"/>
      <c r="V214" s="111">
        <f t="shared" si="107"/>
        <v>0</v>
      </c>
      <c r="AA214" s="112">
        <v>205</v>
      </c>
      <c r="AB214" s="113"/>
      <c r="AC214" s="113"/>
      <c r="AD214" s="113"/>
      <c r="AE214" s="114"/>
      <c r="AF214" s="114"/>
      <c r="AG214" s="114"/>
      <c r="AH214" s="114"/>
      <c r="AI214" s="114"/>
      <c r="AJ214" s="114"/>
      <c r="AK214" s="114"/>
      <c r="AL214" s="114"/>
      <c r="AM214" s="114"/>
      <c r="AN214" s="114"/>
      <c r="AO214" s="114"/>
      <c r="AP214" s="115"/>
      <c r="AR214" s="112">
        <v>205</v>
      </c>
      <c r="AS214" s="113"/>
      <c r="AT214" s="114"/>
      <c r="AU214" s="114"/>
      <c r="AV214" s="114"/>
      <c r="AW214" s="115"/>
      <c r="AY214" s="177"/>
      <c r="BA214" s="116">
        <v>205</v>
      </c>
      <c r="BB214" s="117">
        <v>203</v>
      </c>
      <c r="BC214" s="118" t="s">
        <v>298</v>
      </c>
      <c r="BD214" s="119">
        <f t="shared" si="88"/>
        <v>0</v>
      </c>
      <c r="BE214" s="120">
        <v>0</v>
      </c>
      <c r="BF214" s="43">
        <f t="shared" si="108"/>
        <v>0</v>
      </c>
      <c r="BG214" s="109">
        <v>0</v>
      </c>
      <c r="BH214" s="109">
        <v>0</v>
      </c>
      <c r="BI214" s="109">
        <v>0</v>
      </c>
      <c r="BJ214" s="109">
        <v>0</v>
      </c>
      <c r="BK214" s="109">
        <v>0</v>
      </c>
      <c r="BL214" s="109">
        <f t="shared" si="109"/>
        <v>0</v>
      </c>
      <c r="BM214" s="120">
        <f t="shared" si="110"/>
        <v>0</v>
      </c>
      <c r="BN214" s="122">
        <f t="shared" si="111"/>
        <v>0</v>
      </c>
      <c r="BZ214" s="109"/>
      <c r="CA214" s="112">
        <v>205</v>
      </c>
      <c r="CB214" s="105" t="s">
        <v>298</v>
      </c>
      <c r="CC214" s="107">
        <v>0</v>
      </c>
      <c r="CD214" s="107">
        <v>0</v>
      </c>
      <c r="CE214" s="107">
        <v>0</v>
      </c>
      <c r="CF214" s="107">
        <v>0</v>
      </c>
      <c r="CG214" s="123">
        <f t="shared" si="89"/>
        <v>0</v>
      </c>
      <c r="CH214" s="107">
        <v>0</v>
      </c>
      <c r="CI214" s="107">
        <v>0</v>
      </c>
      <c r="CJ214" s="107">
        <v>0</v>
      </c>
      <c r="CK214" s="123">
        <f t="shared" si="90"/>
        <v>0</v>
      </c>
      <c r="CL214" s="124">
        <f t="shared" si="91"/>
        <v>0</v>
      </c>
      <c r="CM214" s="109"/>
      <c r="CN214" s="124">
        <f t="shared" si="92"/>
        <v>0</v>
      </c>
      <c r="CO214" s="109"/>
      <c r="CP214" s="110">
        <f t="shared" si="93"/>
        <v>0</v>
      </c>
      <c r="CQ214" s="107">
        <f t="shared" si="94"/>
        <v>0</v>
      </c>
      <c r="CR214" s="107">
        <f t="shared" si="95"/>
        <v>0</v>
      </c>
      <c r="CS214" s="123">
        <v>0</v>
      </c>
      <c r="CT214" s="124">
        <f t="shared" si="96"/>
        <v>0</v>
      </c>
      <c r="CU214" s="109"/>
      <c r="CV214" s="125">
        <v>0</v>
      </c>
      <c r="CW214" s="107"/>
      <c r="CX214" s="107"/>
      <c r="CY214" s="107"/>
      <c r="CZ214" s="123"/>
    </row>
    <row r="215" spans="1:104" s="43" customFormat="1" ht="12.75" x14ac:dyDescent="0.2">
      <c r="A215" s="103">
        <v>206</v>
      </c>
      <c r="B215" s="104">
        <v>204</v>
      </c>
      <c r="C215" s="105" t="s">
        <v>299</v>
      </c>
      <c r="D215" s="106">
        <f t="shared" si="97"/>
        <v>0</v>
      </c>
      <c r="E215" s="107">
        <f t="shared" si="84"/>
        <v>0</v>
      </c>
      <c r="F215" s="107">
        <f t="shared" si="98"/>
        <v>0</v>
      </c>
      <c r="G215" s="107">
        <f t="shared" si="85"/>
        <v>0</v>
      </c>
      <c r="H215" s="108">
        <f t="shared" si="99"/>
        <v>0</v>
      </c>
      <c r="I215" s="109"/>
      <c r="J215" s="110">
        <f t="shared" si="100"/>
        <v>0</v>
      </c>
      <c r="K215" s="107" t="str">
        <f t="shared" si="86"/>
        <v/>
      </c>
      <c r="L215" s="107">
        <f t="shared" si="101"/>
        <v>0</v>
      </c>
      <c r="M215" s="108">
        <f t="shared" si="102"/>
        <v>0</v>
      </c>
      <c r="N215" s="109"/>
      <c r="O215" s="111">
        <f t="shared" si="87"/>
        <v>0</v>
      </c>
      <c r="P215" s="109"/>
      <c r="Q215" s="110">
        <f t="shared" si="103"/>
        <v>0</v>
      </c>
      <c r="R215" s="107">
        <f t="shared" si="104"/>
        <v>0</v>
      </c>
      <c r="S215" s="107">
        <f t="shared" si="105"/>
        <v>0</v>
      </c>
      <c r="T215" s="108">
        <f t="shared" si="106"/>
        <v>0</v>
      </c>
      <c r="U215" s="109"/>
      <c r="V215" s="111">
        <f t="shared" si="107"/>
        <v>0</v>
      </c>
      <c r="AA215" s="112">
        <v>206</v>
      </c>
      <c r="AB215" s="113"/>
      <c r="AC215" s="113"/>
      <c r="AD215" s="113"/>
      <c r="AE215" s="114"/>
      <c r="AF215" s="114"/>
      <c r="AG215" s="114"/>
      <c r="AH215" s="114"/>
      <c r="AI215" s="114"/>
      <c r="AJ215" s="114"/>
      <c r="AK215" s="114"/>
      <c r="AL215" s="114"/>
      <c r="AM215" s="114"/>
      <c r="AN215" s="114"/>
      <c r="AO215" s="114"/>
      <c r="AP215" s="115"/>
      <c r="AR215" s="112">
        <v>206</v>
      </c>
      <c r="AS215" s="113"/>
      <c r="AT215" s="114"/>
      <c r="AU215" s="114"/>
      <c r="AV215" s="114"/>
      <c r="AW215" s="115"/>
      <c r="AY215" s="177"/>
      <c r="BA215" s="116">
        <v>206</v>
      </c>
      <c r="BB215" s="117">
        <v>204</v>
      </c>
      <c r="BC215" s="118" t="s">
        <v>299</v>
      </c>
      <c r="BD215" s="119">
        <f t="shared" si="88"/>
        <v>0</v>
      </c>
      <c r="BE215" s="120">
        <v>0</v>
      </c>
      <c r="BF215" s="43">
        <f t="shared" si="108"/>
        <v>0</v>
      </c>
      <c r="BG215" s="109">
        <v>0</v>
      </c>
      <c r="BH215" s="109">
        <v>0</v>
      </c>
      <c r="BI215" s="109">
        <v>0</v>
      </c>
      <c r="BJ215" s="109">
        <v>0</v>
      </c>
      <c r="BK215" s="109">
        <v>0</v>
      </c>
      <c r="BL215" s="109">
        <f t="shared" si="109"/>
        <v>0</v>
      </c>
      <c r="BM215" s="120">
        <f t="shared" si="110"/>
        <v>0</v>
      </c>
      <c r="BN215" s="122">
        <f t="shared" si="111"/>
        <v>0</v>
      </c>
      <c r="BZ215" s="109"/>
      <c r="CA215" s="112">
        <v>206</v>
      </c>
      <c r="CB215" s="105" t="s">
        <v>299</v>
      </c>
      <c r="CC215" s="107">
        <v>0</v>
      </c>
      <c r="CD215" s="107">
        <v>0</v>
      </c>
      <c r="CE215" s="107">
        <v>0</v>
      </c>
      <c r="CF215" s="107">
        <v>0</v>
      </c>
      <c r="CG215" s="123">
        <f t="shared" si="89"/>
        <v>0</v>
      </c>
      <c r="CH215" s="107">
        <v>0</v>
      </c>
      <c r="CI215" s="107">
        <v>0</v>
      </c>
      <c r="CJ215" s="107">
        <v>0</v>
      </c>
      <c r="CK215" s="123">
        <f t="shared" si="90"/>
        <v>0</v>
      </c>
      <c r="CL215" s="124">
        <f t="shared" si="91"/>
        <v>0</v>
      </c>
      <c r="CM215" s="109"/>
      <c r="CN215" s="124">
        <f t="shared" si="92"/>
        <v>0</v>
      </c>
      <c r="CO215" s="109"/>
      <c r="CP215" s="110">
        <f t="shared" si="93"/>
        <v>0</v>
      </c>
      <c r="CQ215" s="107">
        <f t="shared" si="94"/>
        <v>0</v>
      </c>
      <c r="CR215" s="107">
        <f t="shared" si="95"/>
        <v>0</v>
      </c>
      <c r="CS215" s="123">
        <v>0</v>
      </c>
      <c r="CT215" s="124">
        <f t="shared" si="96"/>
        <v>0</v>
      </c>
      <c r="CU215" s="109"/>
      <c r="CV215" s="125">
        <v>0</v>
      </c>
      <c r="CW215" s="107"/>
      <c r="CX215" s="107"/>
      <c r="CY215" s="107"/>
      <c r="CZ215" s="123"/>
    </row>
    <row r="216" spans="1:104" s="43" customFormat="1" ht="12.75" x14ac:dyDescent="0.2">
      <c r="A216" s="103">
        <v>207</v>
      </c>
      <c r="B216" s="104">
        <v>207</v>
      </c>
      <c r="C216" s="105" t="s">
        <v>300</v>
      </c>
      <c r="D216" s="106">
        <f t="shared" si="97"/>
        <v>5.6</v>
      </c>
      <c r="E216" s="107">
        <f t="shared" si="84"/>
        <v>79681</v>
      </c>
      <c r="F216" s="107">
        <f t="shared" si="98"/>
        <v>0</v>
      </c>
      <c r="G216" s="107">
        <f t="shared" si="85"/>
        <v>3571</v>
      </c>
      <c r="H216" s="108">
        <f t="shared" si="99"/>
        <v>83252</v>
      </c>
      <c r="I216" s="109"/>
      <c r="J216" s="110">
        <f t="shared" si="100"/>
        <v>46678.788190786028</v>
      </c>
      <c r="K216" s="107">
        <f t="shared" si="86"/>
        <v>0.642599384879326</v>
      </c>
      <c r="L216" s="107">
        <f t="shared" si="101"/>
        <v>3571</v>
      </c>
      <c r="M216" s="108">
        <f t="shared" si="102"/>
        <v>50249.788190786028</v>
      </c>
      <c r="N216" s="109"/>
      <c r="O216" s="111">
        <f t="shared" si="87"/>
        <v>33002.211809213972</v>
      </c>
      <c r="P216" s="109"/>
      <c r="Q216" s="110">
        <f t="shared" si="103"/>
        <v>29180</v>
      </c>
      <c r="R216" s="107">
        <f t="shared" si="104"/>
        <v>46678.788190786028</v>
      </c>
      <c r="S216" s="107">
        <f t="shared" si="105"/>
        <v>4999</v>
      </c>
      <c r="T216" s="108">
        <f t="shared" si="106"/>
        <v>79429.788190786028</v>
      </c>
      <c r="U216" s="109"/>
      <c r="V216" s="111">
        <f t="shared" si="107"/>
        <v>105391.57403284297</v>
      </c>
      <c r="AA216" s="112">
        <v>207</v>
      </c>
      <c r="AB216" s="113">
        <v>5.6</v>
      </c>
      <c r="AC216" s="113">
        <v>1.4280425239327186E-3</v>
      </c>
      <c r="AD216" s="113">
        <v>0</v>
      </c>
      <c r="AE216" s="114">
        <v>79681</v>
      </c>
      <c r="AF216" s="114">
        <v>0</v>
      </c>
      <c r="AG216" s="114">
        <v>0</v>
      </c>
      <c r="AH216" s="114">
        <v>79681</v>
      </c>
      <c r="AI216" s="114">
        <v>0</v>
      </c>
      <c r="AJ216" s="114">
        <v>3571</v>
      </c>
      <c r="AK216" s="114">
        <v>83252</v>
      </c>
      <c r="AL216" s="114">
        <v>27752</v>
      </c>
      <c r="AM216" s="114">
        <v>0</v>
      </c>
      <c r="AN216" s="114">
        <v>1428</v>
      </c>
      <c r="AO216" s="114">
        <v>29180</v>
      </c>
      <c r="AP216" s="115">
        <v>112432</v>
      </c>
      <c r="AR216" s="112">
        <v>207</v>
      </c>
      <c r="AS216" s="113">
        <v>0</v>
      </c>
      <c r="AT216" s="114">
        <v>0</v>
      </c>
      <c r="AU216" s="114">
        <v>0</v>
      </c>
      <c r="AV216" s="114">
        <v>0</v>
      </c>
      <c r="AW216" s="115">
        <v>0</v>
      </c>
      <c r="AY216" s="177"/>
      <c r="BA216" s="116">
        <v>207</v>
      </c>
      <c r="BB216" s="117">
        <v>207</v>
      </c>
      <c r="BC216" s="118" t="s">
        <v>300</v>
      </c>
      <c r="BD216" s="119">
        <f t="shared" si="88"/>
        <v>79681</v>
      </c>
      <c r="BE216" s="120">
        <v>22775</v>
      </c>
      <c r="BF216" s="43">
        <f t="shared" si="108"/>
        <v>56906</v>
      </c>
      <c r="BG216" s="109">
        <v>0</v>
      </c>
      <c r="BH216" s="109">
        <v>755</v>
      </c>
      <c r="BI216" s="109">
        <v>14651</v>
      </c>
      <c r="BJ216" s="109">
        <v>0</v>
      </c>
      <c r="BK216" s="109">
        <v>338</v>
      </c>
      <c r="BL216" s="109">
        <f t="shared" si="109"/>
        <v>-9.4259671570259798</v>
      </c>
      <c r="BM216" s="120">
        <f t="shared" si="110"/>
        <v>72640.574032842967</v>
      </c>
      <c r="BN216" s="122">
        <f t="shared" si="111"/>
        <v>46678.788190786028</v>
      </c>
      <c r="BZ216" s="109"/>
      <c r="CA216" s="112">
        <v>207</v>
      </c>
      <c r="CB216" s="105" t="s">
        <v>300</v>
      </c>
      <c r="CC216" s="107">
        <v>0</v>
      </c>
      <c r="CD216" s="107">
        <v>0</v>
      </c>
      <c r="CE216" s="107">
        <v>0</v>
      </c>
      <c r="CF216" s="107">
        <v>0</v>
      </c>
      <c r="CG216" s="123">
        <f t="shared" si="89"/>
        <v>0</v>
      </c>
      <c r="CH216" s="107">
        <v>0</v>
      </c>
      <c r="CI216" s="107">
        <v>0</v>
      </c>
      <c r="CJ216" s="107">
        <v>0</v>
      </c>
      <c r="CK216" s="123">
        <f t="shared" si="90"/>
        <v>0</v>
      </c>
      <c r="CL216" s="124">
        <f t="shared" si="91"/>
        <v>0</v>
      </c>
      <c r="CM216" s="109"/>
      <c r="CN216" s="124">
        <f t="shared" si="92"/>
        <v>0</v>
      </c>
      <c r="CO216" s="109"/>
      <c r="CP216" s="110">
        <f t="shared" si="93"/>
        <v>56906</v>
      </c>
      <c r="CQ216" s="107">
        <f t="shared" si="94"/>
        <v>56906</v>
      </c>
      <c r="CR216" s="107">
        <f t="shared" si="95"/>
        <v>0</v>
      </c>
      <c r="CS216" s="123">
        <v>-9.4259671570259798</v>
      </c>
      <c r="CT216" s="124">
        <f t="shared" si="96"/>
        <v>-9.4259671570259798</v>
      </c>
      <c r="CU216" s="109"/>
      <c r="CV216" s="125">
        <v>0</v>
      </c>
      <c r="CW216" s="107"/>
      <c r="CX216" s="107"/>
      <c r="CY216" s="107"/>
      <c r="CZ216" s="123"/>
    </row>
    <row r="217" spans="1:104" s="43" customFormat="1" ht="12.75" x14ac:dyDescent="0.2">
      <c r="A217" s="103">
        <v>208</v>
      </c>
      <c r="B217" s="104">
        <v>208</v>
      </c>
      <c r="C217" s="105" t="s">
        <v>301</v>
      </c>
      <c r="D217" s="106">
        <f t="shared" si="97"/>
        <v>3</v>
      </c>
      <c r="E217" s="107">
        <f t="shared" si="84"/>
        <v>43980</v>
      </c>
      <c r="F217" s="107">
        <f t="shared" si="98"/>
        <v>0</v>
      </c>
      <c r="G217" s="107">
        <f t="shared" si="85"/>
        <v>2675</v>
      </c>
      <c r="H217" s="108">
        <f t="shared" si="99"/>
        <v>46655</v>
      </c>
      <c r="I217" s="109"/>
      <c r="J217" s="110">
        <f t="shared" si="100"/>
        <v>13638.574695827829</v>
      </c>
      <c r="K217" s="107">
        <f t="shared" si="86"/>
        <v>0.38076369233724638</v>
      </c>
      <c r="L217" s="107">
        <f t="shared" si="101"/>
        <v>2675</v>
      </c>
      <c r="M217" s="108">
        <f t="shared" si="102"/>
        <v>16313.574695827829</v>
      </c>
      <c r="N217" s="109"/>
      <c r="O217" s="111">
        <f t="shared" si="87"/>
        <v>30341.425304172171</v>
      </c>
      <c r="P217" s="109"/>
      <c r="Q217" s="110">
        <f t="shared" si="103"/>
        <v>0</v>
      </c>
      <c r="R217" s="107">
        <f t="shared" si="104"/>
        <v>13638.574695827829</v>
      </c>
      <c r="S217" s="107">
        <f t="shared" si="105"/>
        <v>2675</v>
      </c>
      <c r="T217" s="108">
        <f t="shared" si="106"/>
        <v>16313.574695827829</v>
      </c>
      <c r="U217" s="109"/>
      <c r="V217" s="111">
        <f t="shared" si="107"/>
        <v>38494</v>
      </c>
      <c r="AA217" s="112">
        <v>208</v>
      </c>
      <c r="AB217" s="113">
        <v>3</v>
      </c>
      <c r="AC217" s="113">
        <v>4.084128682813909E-3</v>
      </c>
      <c r="AD217" s="113">
        <v>0</v>
      </c>
      <c r="AE217" s="114">
        <v>43980</v>
      </c>
      <c r="AF217" s="114">
        <v>0</v>
      </c>
      <c r="AG217" s="114">
        <v>0</v>
      </c>
      <c r="AH217" s="114">
        <v>43980</v>
      </c>
      <c r="AI217" s="114">
        <v>0</v>
      </c>
      <c r="AJ217" s="114">
        <v>2675</v>
      </c>
      <c r="AK217" s="114">
        <v>46655</v>
      </c>
      <c r="AL217" s="114">
        <v>0</v>
      </c>
      <c r="AM217" s="114">
        <v>0</v>
      </c>
      <c r="AN217" s="114">
        <v>0</v>
      </c>
      <c r="AO217" s="114">
        <v>0</v>
      </c>
      <c r="AP217" s="115">
        <v>46655</v>
      </c>
      <c r="AR217" s="112">
        <v>208</v>
      </c>
      <c r="AS217" s="113">
        <v>0</v>
      </c>
      <c r="AT217" s="114">
        <v>0</v>
      </c>
      <c r="AU217" s="114">
        <v>0</v>
      </c>
      <c r="AV217" s="114">
        <v>0</v>
      </c>
      <c r="AW217" s="115">
        <v>0</v>
      </c>
      <c r="AY217" s="177"/>
      <c r="BA217" s="116">
        <v>208</v>
      </c>
      <c r="BB217" s="117">
        <v>208</v>
      </c>
      <c r="BC217" s="118" t="s">
        <v>301</v>
      </c>
      <c r="BD217" s="119">
        <f t="shared" si="88"/>
        <v>43980</v>
      </c>
      <c r="BE217" s="120">
        <v>27356</v>
      </c>
      <c r="BF217" s="43">
        <f t="shared" si="108"/>
        <v>16624</v>
      </c>
      <c r="BG217" s="109">
        <v>0</v>
      </c>
      <c r="BH217" s="109">
        <v>0</v>
      </c>
      <c r="BI217" s="109">
        <v>13557.5</v>
      </c>
      <c r="BJ217" s="109">
        <v>542.5</v>
      </c>
      <c r="BK217" s="109">
        <v>5095</v>
      </c>
      <c r="BL217" s="109">
        <f t="shared" si="109"/>
        <v>0</v>
      </c>
      <c r="BM217" s="120">
        <f t="shared" si="110"/>
        <v>35819</v>
      </c>
      <c r="BN217" s="122">
        <f t="shared" si="111"/>
        <v>13638.574695827829</v>
      </c>
      <c r="BZ217" s="109"/>
      <c r="CA217" s="112">
        <v>208</v>
      </c>
      <c r="CB217" s="105" t="s">
        <v>301</v>
      </c>
      <c r="CC217" s="107">
        <v>0</v>
      </c>
      <c r="CD217" s="107">
        <v>0</v>
      </c>
      <c r="CE217" s="107">
        <v>0</v>
      </c>
      <c r="CF217" s="107">
        <v>0</v>
      </c>
      <c r="CG217" s="123">
        <f t="shared" si="89"/>
        <v>0</v>
      </c>
      <c r="CH217" s="107">
        <v>0</v>
      </c>
      <c r="CI217" s="107">
        <v>0</v>
      </c>
      <c r="CJ217" s="107">
        <v>0</v>
      </c>
      <c r="CK217" s="123">
        <f t="shared" si="90"/>
        <v>0</v>
      </c>
      <c r="CL217" s="124">
        <f t="shared" si="91"/>
        <v>0</v>
      </c>
      <c r="CM217" s="109"/>
      <c r="CN217" s="124">
        <f t="shared" si="92"/>
        <v>0</v>
      </c>
      <c r="CO217" s="109"/>
      <c r="CP217" s="110">
        <f t="shared" si="93"/>
        <v>16624</v>
      </c>
      <c r="CQ217" s="107">
        <f t="shared" si="94"/>
        <v>16624</v>
      </c>
      <c r="CR217" s="107">
        <f t="shared" si="95"/>
        <v>0</v>
      </c>
      <c r="CS217" s="123">
        <v>0</v>
      </c>
      <c r="CT217" s="124">
        <f t="shared" si="96"/>
        <v>0</v>
      </c>
      <c r="CU217" s="109"/>
      <c r="CV217" s="125">
        <v>0</v>
      </c>
      <c r="CW217" s="107"/>
      <c r="CX217" s="107"/>
      <c r="CY217" s="107"/>
      <c r="CZ217" s="123"/>
    </row>
    <row r="218" spans="1:104" s="43" customFormat="1" ht="12.75" x14ac:dyDescent="0.2">
      <c r="A218" s="103">
        <v>209</v>
      </c>
      <c r="B218" s="104">
        <v>209</v>
      </c>
      <c r="C218" s="105" t="s">
        <v>302</v>
      </c>
      <c r="D218" s="106">
        <f t="shared" si="97"/>
        <v>69.169999999999987</v>
      </c>
      <c r="E218" s="107">
        <f t="shared" si="84"/>
        <v>946596</v>
      </c>
      <c r="F218" s="107">
        <f t="shared" si="98"/>
        <v>0</v>
      </c>
      <c r="G218" s="107">
        <f t="shared" si="85"/>
        <v>60387</v>
      </c>
      <c r="H218" s="108">
        <f t="shared" si="99"/>
        <v>1006983</v>
      </c>
      <c r="I218" s="109"/>
      <c r="J218" s="110">
        <f t="shared" si="100"/>
        <v>129610.76200651299</v>
      </c>
      <c r="K218" s="107">
        <f t="shared" si="86"/>
        <v>0.67951448111509227</v>
      </c>
      <c r="L218" s="107">
        <f t="shared" si="101"/>
        <v>60387</v>
      </c>
      <c r="M218" s="108">
        <f t="shared" si="102"/>
        <v>189997.76200651299</v>
      </c>
      <c r="N218" s="109"/>
      <c r="O218" s="111">
        <f t="shared" si="87"/>
        <v>816985.23799348704</v>
      </c>
      <c r="P218" s="109"/>
      <c r="Q218" s="110">
        <f t="shared" si="103"/>
        <v>14633</v>
      </c>
      <c r="R218" s="107">
        <f t="shared" si="104"/>
        <v>129610.76200651299</v>
      </c>
      <c r="S218" s="107">
        <f t="shared" si="105"/>
        <v>61264</v>
      </c>
      <c r="T218" s="108">
        <f t="shared" si="106"/>
        <v>204630.76200651299</v>
      </c>
      <c r="U218" s="109"/>
      <c r="V218" s="111">
        <f t="shared" si="107"/>
        <v>265760.25</v>
      </c>
      <c r="AA218" s="112">
        <v>209</v>
      </c>
      <c r="AB218" s="113">
        <v>69.169999999999987</v>
      </c>
      <c r="AC218" s="113">
        <v>1.2057568211346692</v>
      </c>
      <c r="AD218" s="113">
        <v>0</v>
      </c>
      <c r="AE218" s="114">
        <v>937751</v>
      </c>
      <c r="AF218" s="114">
        <v>0</v>
      </c>
      <c r="AG218" s="114">
        <v>0</v>
      </c>
      <c r="AH218" s="114">
        <v>937751</v>
      </c>
      <c r="AI218" s="114">
        <v>0</v>
      </c>
      <c r="AJ218" s="114">
        <v>59789</v>
      </c>
      <c r="AK218" s="114">
        <v>997540</v>
      </c>
      <c r="AL218" s="114">
        <v>13756</v>
      </c>
      <c r="AM218" s="114">
        <v>0</v>
      </c>
      <c r="AN218" s="114">
        <v>877</v>
      </c>
      <c r="AO218" s="114">
        <v>14633</v>
      </c>
      <c r="AP218" s="115">
        <v>1012173</v>
      </c>
      <c r="AR218" s="112">
        <v>209</v>
      </c>
      <c r="AS218" s="113">
        <v>0</v>
      </c>
      <c r="AT218" s="114">
        <v>0</v>
      </c>
      <c r="AU218" s="114">
        <v>0</v>
      </c>
      <c r="AV218" s="114">
        <v>0</v>
      </c>
      <c r="AW218" s="115">
        <v>0</v>
      </c>
      <c r="AY218" s="177"/>
      <c r="BA218" s="116">
        <v>209</v>
      </c>
      <c r="BB218" s="117">
        <v>209</v>
      </c>
      <c r="BC218" s="118" t="s">
        <v>302</v>
      </c>
      <c r="BD218" s="119">
        <f t="shared" si="88"/>
        <v>946596</v>
      </c>
      <c r="BE218" s="120">
        <v>788614</v>
      </c>
      <c r="BF218" s="43">
        <f t="shared" si="108"/>
        <v>157982</v>
      </c>
      <c r="BG218" s="109">
        <v>19640.25</v>
      </c>
      <c r="BH218" s="109">
        <v>13118</v>
      </c>
      <c r="BI218" s="109">
        <v>0</v>
      </c>
      <c r="BJ218" s="109">
        <v>0</v>
      </c>
      <c r="BK218" s="109">
        <v>0</v>
      </c>
      <c r="BL218" s="109">
        <f t="shared" si="109"/>
        <v>0</v>
      </c>
      <c r="BM218" s="120">
        <f t="shared" si="110"/>
        <v>190740.25</v>
      </c>
      <c r="BN218" s="122">
        <f t="shared" si="111"/>
        <v>129610.76200651299</v>
      </c>
      <c r="BZ218" s="109"/>
      <c r="CA218" s="112">
        <v>209</v>
      </c>
      <c r="CB218" s="105" t="s">
        <v>302</v>
      </c>
      <c r="CC218" s="107">
        <v>0.6699999999999946</v>
      </c>
      <c r="CD218" s="107">
        <v>8845</v>
      </c>
      <c r="CE218" s="107">
        <v>0</v>
      </c>
      <c r="CF218" s="107">
        <v>598</v>
      </c>
      <c r="CG218" s="123">
        <f t="shared" si="89"/>
        <v>9443</v>
      </c>
      <c r="CH218" s="107">
        <v>0</v>
      </c>
      <c r="CI218" s="107">
        <v>0</v>
      </c>
      <c r="CJ218" s="107">
        <v>0</v>
      </c>
      <c r="CK218" s="123">
        <f t="shared" si="90"/>
        <v>0</v>
      </c>
      <c r="CL218" s="124">
        <f t="shared" si="91"/>
        <v>9443</v>
      </c>
      <c r="CM218" s="109"/>
      <c r="CN218" s="124">
        <f t="shared" si="92"/>
        <v>598</v>
      </c>
      <c r="CO218" s="109"/>
      <c r="CP218" s="110">
        <f t="shared" si="93"/>
        <v>157982</v>
      </c>
      <c r="CQ218" s="107">
        <f t="shared" si="94"/>
        <v>149137</v>
      </c>
      <c r="CR218" s="107">
        <f t="shared" si="95"/>
        <v>8845</v>
      </c>
      <c r="CS218" s="123">
        <v>6136.7272046641083</v>
      </c>
      <c r="CT218" s="124">
        <f t="shared" si="96"/>
        <v>0</v>
      </c>
      <c r="CU218" s="109"/>
      <c r="CV218" s="125">
        <v>0</v>
      </c>
      <c r="CW218" s="107"/>
      <c r="CX218" s="107"/>
      <c r="CY218" s="107"/>
      <c r="CZ218" s="123"/>
    </row>
    <row r="219" spans="1:104" s="43" customFormat="1" ht="12.75" x14ac:dyDescent="0.2">
      <c r="A219" s="103">
        <v>210</v>
      </c>
      <c r="B219" s="104">
        <v>214</v>
      </c>
      <c r="C219" s="105" t="s">
        <v>303</v>
      </c>
      <c r="D219" s="106">
        <f t="shared" si="97"/>
        <v>193.88</v>
      </c>
      <c r="E219" s="107">
        <f t="shared" si="84"/>
        <v>2338438</v>
      </c>
      <c r="F219" s="107">
        <f t="shared" si="98"/>
        <v>0</v>
      </c>
      <c r="G219" s="107">
        <f t="shared" si="85"/>
        <v>168188</v>
      </c>
      <c r="H219" s="108">
        <f t="shared" si="99"/>
        <v>2506626</v>
      </c>
      <c r="I219" s="109"/>
      <c r="J219" s="110">
        <f t="shared" si="100"/>
        <v>38060.748862292843</v>
      </c>
      <c r="K219" s="107">
        <f t="shared" si="86"/>
        <v>0.20077190830515262</v>
      </c>
      <c r="L219" s="107">
        <f t="shared" si="101"/>
        <v>168188</v>
      </c>
      <c r="M219" s="108">
        <f t="shared" si="102"/>
        <v>206248.74886229285</v>
      </c>
      <c r="N219" s="109"/>
      <c r="O219" s="111">
        <f t="shared" si="87"/>
        <v>2300377.2511377074</v>
      </c>
      <c r="P219" s="109"/>
      <c r="Q219" s="110">
        <f t="shared" si="103"/>
        <v>75543</v>
      </c>
      <c r="R219" s="107">
        <f t="shared" si="104"/>
        <v>38060.748862292843</v>
      </c>
      <c r="S219" s="107">
        <f t="shared" si="105"/>
        <v>173045</v>
      </c>
      <c r="T219" s="108">
        <f t="shared" si="106"/>
        <v>281791.74886229285</v>
      </c>
      <c r="U219" s="109"/>
      <c r="V219" s="111">
        <f t="shared" si="107"/>
        <v>433303.08298505796</v>
      </c>
      <c r="AA219" s="112">
        <v>210</v>
      </c>
      <c r="AB219" s="113">
        <v>193.88</v>
      </c>
      <c r="AC219" s="113">
        <v>0.13834397121020181</v>
      </c>
      <c r="AD219" s="113">
        <v>0</v>
      </c>
      <c r="AE219" s="114">
        <v>2338438</v>
      </c>
      <c r="AF219" s="114">
        <v>0</v>
      </c>
      <c r="AG219" s="114">
        <v>0</v>
      </c>
      <c r="AH219" s="114">
        <v>2338438</v>
      </c>
      <c r="AI219" s="114">
        <v>0</v>
      </c>
      <c r="AJ219" s="114">
        <v>168188</v>
      </c>
      <c r="AK219" s="114">
        <v>2506626</v>
      </c>
      <c r="AL219" s="114">
        <v>70686</v>
      </c>
      <c r="AM219" s="114">
        <v>0</v>
      </c>
      <c r="AN219" s="114">
        <v>4857</v>
      </c>
      <c r="AO219" s="114">
        <v>75543</v>
      </c>
      <c r="AP219" s="115">
        <v>2582169</v>
      </c>
      <c r="AR219" s="112">
        <v>210</v>
      </c>
      <c r="AS219" s="113">
        <v>0</v>
      </c>
      <c r="AT219" s="114">
        <v>0</v>
      </c>
      <c r="AU219" s="114">
        <v>0</v>
      </c>
      <c r="AV219" s="114">
        <v>0</v>
      </c>
      <c r="AW219" s="115">
        <v>0</v>
      </c>
      <c r="AY219" s="177"/>
      <c r="BA219" s="116">
        <v>210</v>
      </c>
      <c r="BB219" s="117">
        <v>214</v>
      </c>
      <c r="BC219" s="118" t="s">
        <v>303</v>
      </c>
      <c r="BD219" s="119">
        <f t="shared" si="88"/>
        <v>2338438</v>
      </c>
      <c r="BE219" s="120">
        <v>2292541</v>
      </c>
      <c r="BF219" s="43">
        <f t="shared" si="108"/>
        <v>45897</v>
      </c>
      <c r="BG219" s="109">
        <v>34819.5</v>
      </c>
      <c r="BH219" s="109">
        <v>0</v>
      </c>
      <c r="BI219" s="109">
        <v>28295</v>
      </c>
      <c r="BJ219" s="109">
        <v>48342.75</v>
      </c>
      <c r="BK219" s="109">
        <v>31722.75</v>
      </c>
      <c r="BL219" s="109">
        <f t="shared" si="109"/>
        <v>495.0829850579612</v>
      </c>
      <c r="BM219" s="120">
        <f t="shared" si="110"/>
        <v>189572.08298505796</v>
      </c>
      <c r="BN219" s="122">
        <f t="shared" si="111"/>
        <v>38060.748862292843</v>
      </c>
      <c r="BZ219" s="109"/>
      <c r="CA219" s="112">
        <v>210</v>
      </c>
      <c r="CB219" s="105" t="s">
        <v>303</v>
      </c>
      <c r="CC219" s="107">
        <v>0</v>
      </c>
      <c r="CD219" s="107">
        <v>0</v>
      </c>
      <c r="CE219" s="107">
        <v>0</v>
      </c>
      <c r="CF219" s="107">
        <v>0</v>
      </c>
      <c r="CG219" s="123">
        <f t="shared" si="89"/>
        <v>0</v>
      </c>
      <c r="CH219" s="107">
        <v>0</v>
      </c>
      <c r="CI219" s="107">
        <v>0</v>
      </c>
      <c r="CJ219" s="107">
        <v>0</v>
      </c>
      <c r="CK219" s="123">
        <f t="shared" si="90"/>
        <v>0</v>
      </c>
      <c r="CL219" s="124">
        <f t="shared" si="91"/>
        <v>0</v>
      </c>
      <c r="CM219" s="109"/>
      <c r="CN219" s="124">
        <f t="shared" si="92"/>
        <v>0</v>
      </c>
      <c r="CO219" s="109"/>
      <c r="CP219" s="110">
        <f t="shared" si="93"/>
        <v>45897</v>
      </c>
      <c r="CQ219" s="107">
        <f t="shared" si="94"/>
        <v>45897</v>
      </c>
      <c r="CR219" s="107">
        <f t="shared" si="95"/>
        <v>0</v>
      </c>
      <c r="CS219" s="123">
        <v>495.0829850579612</v>
      </c>
      <c r="CT219" s="124">
        <f t="shared" si="96"/>
        <v>495.0829850579612</v>
      </c>
      <c r="CU219" s="109"/>
      <c r="CV219" s="125">
        <v>0</v>
      </c>
      <c r="CW219" s="107"/>
      <c r="CX219" s="107"/>
      <c r="CY219" s="107"/>
      <c r="CZ219" s="123"/>
    </row>
    <row r="220" spans="1:104" s="43" customFormat="1" ht="12.75" x14ac:dyDescent="0.2">
      <c r="A220" s="103">
        <v>211</v>
      </c>
      <c r="B220" s="104">
        <v>210</v>
      </c>
      <c r="C220" s="105" t="s">
        <v>304</v>
      </c>
      <c r="D220" s="106">
        <f t="shared" si="97"/>
        <v>7</v>
      </c>
      <c r="E220" s="107">
        <f t="shared" si="84"/>
        <v>98679</v>
      </c>
      <c r="F220" s="107">
        <f t="shared" si="98"/>
        <v>0</v>
      </c>
      <c r="G220" s="107">
        <f t="shared" si="85"/>
        <v>6251</v>
      </c>
      <c r="H220" s="108">
        <f t="shared" si="99"/>
        <v>104930</v>
      </c>
      <c r="I220" s="109"/>
      <c r="J220" s="110">
        <f t="shared" si="100"/>
        <v>112.60724338408887</v>
      </c>
      <c r="K220" s="107">
        <f t="shared" si="86"/>
        <v>4.1077285552090278E-3</v>
      </c>
      <c r="L220" s="107">
        <f t="shared" si="101"/>
        <v>6251</v>
      </c>
      <c r="M220" s="108">
        <f t="shared" si="102"/>
        <v>6363.6072433840891</v>
      </c>
      <c r="N220" s="109"/>
      <c r="O220" s="111">
        <f t="shared" si="87"/>
        <v>98566.392756615911</v>
      </c>
      <c r="P220" s="109"/>
      <c r="Q220" s="110">
        <f t="shared" si="103"/>
        <v>0</v>
      </c>
      <c r="R220" s="107">
        <f t="shared" si="104"/>
        <v>112.60724338408887</v>
      </c>
      <c r="S220" s="107">
        <f t="shared" si="105"/>
        <v>6251</v>
      </c>
      <c r="T220" s="108">
        <f t="shared" si="106"/>
        <v>6363.6072433840891</v>
      </c>
      <c r="U220" s="109"/>
      <c r="V220" s="111">
        <f t="shared" si="107"/>
        <v>33664.506484329686</v>
      </c>
      <c r="AA220" s="112">
        <v>211</v>
      </c>
      <c r="AB220" s="113">
        <v>7</v>
      </c>
      <c r="AC220" s="113">
        <v>0</v>
      </c>
      <c r="AD220" s="113">
        <v>0</v>
      </c>
      <c r="AE220" s="114">
        <v>98679</v>
      </c>
      <c r="AF220" s="114">
        <v>0</v>
      </c>
      <c r="AG220" s="114">
        <v>0</v>
      </c>
      <c r="AH220" s="114">
        <v>98679</v>
      </c>
      <c r="AI220" s="114">
        <v>0</v>
      </c>
      <c r="AJ220" s="114">
        <v>6251</v>
      </c>
      <c r="AK220" s="114">
        <v>104930</v>
      </c>
      <c r="AL220" s="114">
        <v>0</v>
      </c>
      <c r="AM220" s="114">
        <v>0</v>
      </c>
      <c r="AN220" s="114">
        <v>0</v>
      </c>
      <c r="AO220" s="114">
        <v>0</v>
      </c>
      <c r="AP220" s="115">
        <v>104930</v>
      </c>
      <c r="AR220" s="112">
        <v>211</v>
      </c>
      <c r="AS220" s="113">
        <v>0</v>
      </c>
      <c r="AT220" s="114">
        <v>0</v>
      </c>
      <c r="AU220" s="114">
        <v>0</v>
      </c>
      <c r="AV220" s="114">
        <v>0</v>
      </c>
      <c r="AW220" s="115">
        <v>0</v>
      </c>
      <c r="AY220" s="177"/>
      <c r="BA220" s="116">
        <v>211</v>
      </c>
      <c r="BB220" s="117">
        <v>210</v>
      </c>
      <c r="BC220" s="118" t="s">
        <v>304</v>
      </c>
      <c r="BD220" s="119">
        <f t="shared" si="88"/>
        <v>98679</v>
      </c>
      <c r="BE220" s="120">
        <v>112849</v>
      </c>
      <c r="BF220" s="43">
        <f t="shared" si="108"/>
        <v>0</v>
      </c>
      <c r="BG220" s="109">
        <v>9692.75</v>
      </c>
      <c r="BH220" s="109">
        <v>2585</v>
      </c>
      <c r="BI220" s="109">
        <v>0</v>
      </c>
      <c r="BJ220" s="109">
        <v>0</v>
      </c>
      <c r="BK220" s="109">
        <v>14998.5</v>
      </c>
      <c r="BL220" s="109">
        <f t="shared" si="109"/>
        <v>137.25648432968228</v>
      </c>
      <c r="BM220" s="120">
        <f t="shared" si="110"/>
        <v>27413.506484329682</v>
      </c>
      <c r="BN220" s="122">
        <f t="shared" si="111"/>
        <v>112.60724338408887</v>
      </c>
      <c r="BZ220" s="109"/>
      <c r="CA220" s="112">
        <v>211</v>
      </c>
      <c r="CB220" s="105" t="s">
        <v>304</v>
      </c>
      <c r="CC220" s="107">
        <v>0</v>
      </c>
      <c r="CD220" s="107">
        <v>0</v>
      </c>
      <c r="CE220" s="107">
        <v>0</v>
      </c>
      <c r="CF220" s="107">
        <v>0</v>
      </c>
      <c r="CG220" s="123">
        <f t="shared" si="89"/>
        <v>0</v>
      </c>
      <c r="CH220" s="107">
        <v>0</v>
      </c>
      <c r="CI220" s="107">
        <v>0</v>
      </c>
      <c r="CJ220" s="107">
        <v>0</v>
      </c>
      <c r="CK220" s="123">
        <f t="shared" si="90"/>
        <v>0</v>
      </c>
      <c r="CL220" s="124">
        <f t="shared" si="91"/>
        <v>0</v>
      </c>
      <c r="CM220" s="109"/>
      <c r="CN220" s="124">
        <f t="shared" si="92"/>
        <v>0</v>
      </c>
      <c r="CO220" s="109"/>
      <c r="CP220" s="110">
        <f t="shared" si="93"/>
        <v>0</v>
      </c>
      <c r="CQ220" s="107">
        <f t="shared" si="94"/>
        <v>0</v>
      </c>
      <c r="CR220" s="107">
        <f t="shared" si="95"/>
        <v>0</v>
      </c>
      <c r="CS220" s="123">
        <v>137.25648432968228</v>
      </c>
      <c r="CT220" s="124">
        <f t="shared" si="96"/>
        <v>137.25648432968228</v>
      </c>
      <c r="CU220" s="109"/>
      <c r="CV220" s="125">
        <v>0</v>
      </c>
      <c r="CW220" s="107"/>
      <c r="CX220" s="107"/>
      <c r="CY220" s="107"/>
      <c r="CZ220" s="123"/>
    </row>
    <row r="221" spans="1:104" s="43" customFormat="1" ht="12.75" x14ac:dyDescent="0.2">
      <c r="A221" s="103">
        <v>212</v>
      </c>
      <c r="B221" s="104">
        <v>211</v>
      </c>
      <c r="C221" s="105" t="s">
        <v>305</v>
      </c>
      <c r="D221" s="106">
        <f t="shared" si="97"/>
        <v>144.13</v>
      </c>
      <c r="E221" s="107">
        <f t="shared" si="84"/>
        <v>1812456</v>
      </c>
      <c r="F221" s="107">
        <f t="shared" si="98"/>
        <v>0</v>
      </c>
      <c r="G221" s="107">
        <f t="shared" si="85"/>
        <v>127811</v>
      </c>
      <c r="H221" s="108">
        <f t="shared" si="99"/>
        <v>1940267</v>
      </c>
      <c r="I221" s="109"/>
      <c r="J221" s="110">
        <f t="shared" si="100"/>
        <v>335697.06563982111</v>
      </c>
      <c r="K221" s="107">
        <f t="shared" si="86"/>
        <v>0.5923388592076646</v>
      </c>
      <c r="L221" s="107">
        <f t="shared" si="101"/>
        <v>127811</v>
      </c>
      <c r="M221" s="108">
        <f t="shared" si="102"/>
        <v>463508.06563982111</v>
      </c>
      <c r="N221" s="109"/>
      <c r="O221" s="111">
        <f t="shared" si="87"/>
        <v>1476758.9343601789</v>
      </c>
      <c r="P221" s="109"/>
      <c r="Q221" s="110">
        <f t="shared" si="103"/>
        <v>13548</v>
      </c>
      <c r="R221" s="107">
        <f t="shared" si="104"/>
        <v>335697.06563982111</v>
      </c>
      <c r="S221" s="107">
        <f t="shared" si="105"/>
        <v>128704</v>
      </c>
      <c r="T221" s="108">
        <f t="shared" si="106"/>
        <v>477056.06563982111</v>
      </c>
      <c r="U221" s="109"/>
      <c r="V221" s="111">
        <f t="shared" si="107"/>
        <v>708090.45855880959</v>
      </c>
      <c r="AA221" s="112">
        <v>212</v>
      </c>
      <c r="AB221" s="113">
        <v>144.13</v>
      </c>
      <c r="AC221" s="113">
        <v>6.9402137306793458E-3</v>
      </c>
      <c r="AD221" s="113">
        <v>0</v>
      </c>
      <c r="AE221" s="114">
        <v>1812456</v>
      </c>
      <c r="AF221" s="114">
        <v>0</v>
      </c>
      <c r="AG221" s="114">
        <v>0</v>
      </c>
      <c r="AH221" s="114">
        <v>1812456</v>
      </c>
      <c r="AI221" s="114">
        <v>0</v>
      </c>
      <c r="AJ221" s="114">
        <v>127811</v>
      </c>
      <c r="AK221" s="114">
        <v>1940267</v>
      </c>
      <c r="AL221" s="114">
        <v>12655</v>
      </c>
      <c r="AM221" s="114">
        <v>0</v>
      </c>
      <c r="AN221" s="114">
        <v>893</v>
      </c>
      <c r="AO221" s="114">
        <v>13548</v>
      </c>
      <c r="AP221" s="115">
        <v>1953815</v>
      </c>
      <c r="AR221" s="112">
        <v>212</v>
      </c>
      <c r="AS221" s="113">
        <v>0</v>
      </c>
      <c r="AT221" s="114">
        <v>0</v>
      </c>
      <c r="AU221" s="114">
        <v>0</v>
      </c>
      <c r="AV221" s="114">
        <v>0</v>
      </c>
      <c r="AW221" s="115">
        <v>0</v>
      </c>
      <c r="AY221" s="177"/>
      <c r="BA221" s="116">
        <v>212</v>
      </c>
      <c r="BB221" s="117">
        <v>211</v>
      </c>
      <c r="BC221" s="118" t="s">
        <v>305</v>
      </c>
      <c r="BD221" s="119">
        <f t="shared" si="88"/>
        <v>1812456</v>
      </c>
      <c r="BE221" s="120">
        <v>1404269</v>
      </c>
      <c r="BF221" s="43">
        <f t="shared" si="108"/>
        <v>408187</v>
      </c>
      <c r="BG221" s="109">
        <v>70097.25</v>
      </c>
      <c r="BH221" s="109">
        <v>18323</v>
      </c>
      <c r="BI221" s="109">
        <v>32883.75</v>
      </c>
      <c r="BJ221" s="109">
        <v>9678.5</v>
      </c>
      <c r="BK221" s="109">
        <v>26569.25</v>
      </c>
      <c r="BL221" s="109">
        <f t="shared" si="109"/>
        <v>992.70855880962336</v>
      </c>
      <c r="BM221" s="120">
        <f t="shared" si="110"/>
        <v>566731.45855880959</v>
      </c>
      <c r="BN221" s="122">
        <f t="shared" si="111"/>
        <v>335697.06563982111</v>
      </c>
      <c r="BZ221" s="109"/>
      <c r="CA221" s="112">
        <v>212</v>
      </c>
      <c r="CB221" s="105" t="s">
        <v>305</v>
      </c>
      <c r="CC221" s="107">
        <v>0</v>
      </c>
      <c r="CD221" s="107">
        <v>0</v>
      </c>
      <c r="CE221" s="107">
        <v>0</v>
      </c>
      <c r="CF221" s="107">
        <v>0</v>
      </c>
      <c r="CG221" s="123">
        <f t="shared" si="89"/>
        <v>0</v>
      </c>
      <c r="CH221" s="107">
        <v>0</v>
      </c>
      <c r="CI221" s="107">
        <v>0</v>
      </c>
      <c r="CJ221" s="107">
        <v>0</v>
      </c>
      <c r="CK221" s="123">
        <f t="shared" si="90"/>
        <v>0</v>
      </c>
      <c r="CL221" s="124">
        <f t="shared" si="91"/>
        <v>0</v>
      </c>
      <c r="CM221" s="109"/>
      <c r="CN221" s="124">
        <f t="shared" si="92"/>
        <v>0</v>
      </c>
      <c r="CO221" s="109"/>
      <c r="CP221" s="110">
        <f t="shared" si="93"/>
        <v>408187</v>
      </c>
      <c r="CQ221" s="107">
        <f t="shared" si="94"/>
        <v>408187</v>
      </c>
      <c r="CR221" s="107">
        <f t="shared" si="95"/>
        <v>0</v>
      </c>
      <c r="CS221" s="123">
        <v>992.70855880962336</v>
      </c>
      <c r="CT221" s="124">
        <f t="shared" si="96"/>
        <v>992.70855880962336</v>
      </c>
      <c r="CU221" s="109"/>
      <c r="CV221" s="125">
        <v>0</v>
      </c>
      <c r="CW221" s="107"/>
      <c r="CX221" s="107"/>
      <c r="CY221" s="107"/>
      <c r="CZ221" s="123"/>
    </row>
    <row r="222" spans="1:104" s="43" customFormat="1" ht="12.75" x14ac:dyDescent="0.2">
      <c r="A222" s="103">
        <v>213</v>
      </c>
      <c r="B222" s="104">
        <v>215</v>
      </c>
      <c r="C222" s="105" t="s">
        <v>306</v>
      </c>
      <c r="D222" s="106">
        <f t="shared" si="97"/>
        <v>2</v>
      </c>
      <c r="E222" s="107">
        <f t="shared" si="84"/>
        <v>39164</v>
      </c>
      <c r="F222" s="107">
        <f t="shared" si="98"/>
        <v>0</v>
      </c>
      <c r="G222" s="107">
        <f t="shared" si="85"/>
        <v>1774</v>
      </c>
      <c r="H222" s="108">
        <f t="shared" si="99"/>
        <v>40938</v>
      </c>
      <c r="I222" s="109"/>
      <c r="J222" s="110">
        <f t="shared" si="100"/>
        <v>127.59883166768601</v>
      </c>
      <c r="K222" s="107">
        <f t="shared" si="86"/>
        <v>9.3955453809409176E-3</v>
      </c>
      <c r="L222" s="107">
        <f t="shared" si="101"/>
        <v>1774</v>
      </c>
      <c r="M222" s="108">
        <f t="shared" si="102"/>
        <v>1901.598831667686</v>
      </c>
      <c r="N222" s="109"/>
      <c r="O222" s="111">
        <f t="shared" si="87"/>
        <v>39036.401168332311</v>
      </c>
      <c r="P222" s="109"/>
      <c r="Q222" s="110">
        <f t="shared" si="103"/>
        <v>0</v>
      </c>
      <c r="R222" s="107">
        <f t="shared" si="104"/>
        <v>127.59883166768601</v>
      </c>
      <c r="S222" s="107">
        <f t="shared" si="105"/>
        <v>1774</v>
      </c>
      <c r="T222" s="108">
        <f t="shared" si="106"/>
        <v>1901.598831667686</v>
      </c>
      <c r="U222" s="109"/>
      <c r="V222" s="111">
        <f t="shared" si="107"/>
        <v>15354.779666768809</v>
      </c>
      <c r="AA222" s="112">
        <v>213</v>
      </c>
      <c r="AB222" s="113">
        <v>2</v>
      </c>
      <c r="AC222" s="113">
        <v>1.3776087180014022E-2</v>
      </c>
      <c r="AD222" s="113">
        <v>0</v>
      </c>
      <c r="AE222" s="114">
        <v>39164</v>
      </c>
      <c r="AF222" s="114">
        <v>0</v>
      </c>
      <c r="AG222" s="114">
        <v>0</v>
      </c>
      <c r="AH222" s="114">
        <v>39164</v>
      </c>
      <c r="AI222" s="114">
        <v>0</v>
      </c>
      <c r="AJ222" s="114">
        <v>1774</v>
      </c>
      <c r="AK222" s="114">
        <v>40938</v>
      </c>
      <c r="AL222" s="114">
        <v>0</v>
      </c>
      <c r="AM222" s="114">
        <v>0</v>
      </c>
      <c r="AN222" s="114">
        <v>0</v>
      </c>
      <c r="AO222" s="114">
        <v>0</v>
      </c>
      <c r="AP222" s="115">
        <v>40938</v>
      </c>
      <c r="AR222" s="112">
        <v>213</v>
      </c>
      <c r="AS222" s="113">
        <v>0</v>
      </c>
      <c r="AT222" s="114">
        <v>0</v>
      </c>
      <c r="AU222" s="114">
        <v>0</v>
      </c>
      <c r="AV222" s="114">
        <v>0</v>
      </c>
      <c r="AW222" s="115">
        <v>0</v>
      </c>
      <c r="AY222" s="177"/>
      <c r="BA222" s="116">
        <v>213</v>
      </c>
      <c r="BB222" s="117">
        <v>215</v>
      </c>
      <c r="BC222" s="118" t="s">
        <v>306</v>
      </c>
      <c r="BD222" s="119">
        <f t="shared" si="88"/>
        <v>39164</v>
      </c>
      <c r="BE222" s="120">
        <v>43754</v>
      </c>
      <c r="BF222" s="43">
        <f t="shared" si="108"/>
        <v>0</v>
      </c>
      <c r="BG222" s="109">
        <v>10938.5</v>
      </c>
      <c r="BH222" s="109">
        <v>0</v>
      </c>
      <c r="BI222" s="109">
        <v>432.75</v>
      </c>
      <c r="BJ222" s="109">
        <v>0</v>
      </c>
      <c r="BK222" s="109">
        <v>2054</v>
      </c>
      <c r="BL222" s="109">
        <f t="shared" si="109"/>
        <v>155.52966676880897</v>
      </c>
      <c r="BM222" s="120">
        <f t="shared" si="110"/>
        <v>13580.779666768809</v>
      </c>
      <c r="BN222" s="122">
        <f t="shared" si="111"/>
        <v>127.59883166768601</v>
      </c>
      <c r="BZ222" s="109"/>
      <c r="CA222" s="112">
        <v>213</v>
      </c>
      <c r="CB222" s="105" t="s">
        <v>306</v>
      </c>
      <c r="CC222" s="107">
        <v>0</v>
      </c>
      <c r="CD222" s="107">
        <v>0</v>
      </c>
      <c r="CE222" s="107">
        <v>0</v>
      </c>
      <c r="CF222" s="107">
        <v>0</v>
      </c>
      <c r="CG222" s="123">
        <f t="shared" si="89"/>
        <v>0</v>
      </c>
      <c r="CH222" s="107">
        <v>0</v>
      </c>
      <c r="CI222" s="107">
        <v>0</v>
      </c>
      <c r="CJ222" s="107">
        <v>0</v>
      </c>
      <c r="CK222" s="123">
        <f t="shared" si="90"/>
        <v>0</v>
      </c>
      <c r="CL222" s="124">
        <f t="shared" si="91"/>
        <v>0</v>
      </c>
      <c r="CM222" s="109"/>
      <c r="CN222" s="124">
        <f t="shared" si="92"/>
        <v>0</v>
      </c>
      <c r="CO222" s="109"/>
      <c r="CP222" s="110">
        <f t="shared" si="93"/>
        <v>0</v>
      </c>
      <c r="CQ222" s="107">
        <f t="shared" si="94"/>
        <v>0</v>
      </c>
      <c r="CR222" s="107">
        <f t="shared" si="95"/>
        <v>0</v>
      </c>
      <c r="CS222" s="123">
        <v>155.52966676880897</v>
      </c>
      <c r="CT222" s="124">
        <f t="shared" si="96"/>
        <v>155.52966676880897</v>
      </c>
      <c r="CU222" s="109"/>
      <c r="CV222" s="125">
        <v>0</v>
      </c>
      <c r="CW222" s="107"/>
      <c r="CX222" s="107"/>
      <c r="CY222" s="107"/>
      <c r="CZ222" s="123"/>
    </row>
    <row r="223" spans="1:104" s="43" customFormat="1" ht="12.75" x14ac:dyDescent="0.2">
      <c r="A223" s="103">
        <v>214</v>
      </c>
      <c r="B223" s="104">
        <v>216</v>
      </c>
      <c r="C223" s="105" t="s">
        <v>307</v>
      </c>
      <c r="D223" s="106">
        <f t="shared" si="97"/>
        <v>4</v>
      </c>
      <c r="E223" s="107">
        <f t="shared" si="84"/>
        <v>46021</v>
      </c>
      <c r="F223" s="107">
        <f t="shared" si="98"/>
        <v>0</v>
      </c>
      <c r="G223" s="107">
        <f t="shared" si="85"/>
        <v>3568</v>
      </c>
      <c r="H223" s="108">
        <f t="shared" si="99"/>
        <v>49589</v>
      </c>
      <c r="I223" s="109"/>
      <c r="J223" s="110">
        <f t="shared" si="100"/>
        <v>21330.783330818307</v>
      </c>
      <c r="K223" s="107">
        <f t="shared" si="86"/>
        <v>0.70607768326373688</v>
      </c>
      <c r="L223" s="107">
        <f t="shared" si="101"/>
        <v>3568</v>
      </c>
      <c r="M223" s="108">
        <f t="shared" si="102"/>
        <v>24898.783330818307</v>
      </c>
      <c r="N223" s="109"/>
      <c r="O223" s="111">
        <f t="shared" si="87"/>
        <v>24690.216669181693</v>
      </c>
      <c r="P223" s="109"/>
      <c r="Q223" s="110">
        <f t="shared" si="103"/>
        <v>0</v>
      </c>
      <c r="R223" s="107">
        <f t="shared" si="104"/>
        <v>21330.783330818307</v>
      </c>
      <c r="S223" s="107">
        <f t="shared" si="105"/>
        <v>3568</v>
      </c>
      <c r="T223" s="108">
        <f t="shared" si="106"/>
        <v>24898.783330818307</v>
      </c>
      <c r="U223" s="109"/>
      <c r="V223" s="111">
        <f t="shared" si="107"/>
        <v>33778.25</v>
      </c>
      <c r="AA223" s="112">
        <v>214</v>
      </c>
      <c r="AB223" s="113">
        <v>4</v>
      </c>
      <c r="AC223" s="113">
        <v>4.084128682813909E-3</v>
      </c>
      <c r="AD223" s="113">
        <v>0</v>
      </c>
      <c r="AE223" s="114">
        <v>46021</v>
      </c>
      <c r="AF223" s="114">
        <v>0</v>
      </c>
      <c r="AG223" s="114">
        <v>0</v>
      </c>
      <c r="AH223" s="114">
        <v>46021</v>
      </c>
      <c r="AI223" s="114">
        <v>0</v>
      </c>
      <c r="AJ223" s="114">
        <v>3568</v>
      </c>
      <c r="AK223" s="114">
        <v>49589</v>
      </c>
      <c r="AL223" s="114">
        <v>0</v>
      </c>
      <c r="AM223" s="114">
        <v>0</v>
      </c>
      <c r="AN223" s="114">
        <v>0</v>
      </c>
      <c r="AO223" s="114">
        <v>0</v>
      </c>
      <c r="AP223" s="115">
        <v>49589</v>
      </c>
      <c r="AR223" s="112">
        <v>214</v>
      </c>
      <c r="AS223" s="113">
        <v>0</v>
      </c>
      <c r="AT223" s="114">
        <v>0</v>
      </c>
      <c r="AU223" s="114">
        <v>0</v>
      </c>
      <c r="AV223" s="114">
        <v>0</v>
      </c>
      <c r="AW223" s="115">
        <v>0</v>
      </c>
      <c r="AY223" s="177"/>
      <c r="BA223" s="116">
        <v>214</v>
      </c>
      <c r="BB223" s="117">
        <v>216</v>
      </c>
      <c r="BC223" s="118" t="s">
        <v>307</v>
      </c>
      <c r="BD223" s="119">
        <f t="shared" si="88"/>
        <v>46021</v>
      </c>
      <c r="BE223" s="120">
        <v>20021</v>
      </c>
      <c r="BF223" s="43">
        <f t="shared" si="108"/>
        <v>26000</v>
      </c>
      <c r="BG223" s="109">
        <v>0</v>
      </c>
      <c r="BH223" s="109">
        <v>0</v>
      </c>
      <c r="BI223" s="109">
        <v>0</v>
      </c>
      <c r="BJ223" s="109">
        <v>4210.25</v>
      </c>
      <c r="BK223" s="109">
        <v>0</v>
      </c>
      <c r="BL223" s="109">
        <f t="shared" si="109"/>
        <v>0</v>
      </c>
      <c r="BM223" s="120">
        <f t="shared" si="110"/>
        <v>30210.25</v>
      </c>
      <c r="BN223" s="122">
        <f t="shared" si="111"/>
        <v>21330.783330818307</v>
      </c>
      <c r="BZ223" s="109"/>
      <c r="CA223" s="112">
        <v>214</v>
      </c>
      <c r="CB223" s="105" t="s">
        <v>307</v>
      </c>
      <c r="CC223" s="107">
        <v>0</v>
      </c>
      <c r="CD223" s="107">
        <v>0</v>
      </c>
      <c r="CE223" s="107">
        <v>0</v>
      </c>
      <c r="CF223" s="107">
        <v>0</v>
      </c>
      <c r="CG223" s="123">
        <f t="shared" si="89"/>
        <v>0</v>
      </c>
      <c r="CH223" s="107">
        <v>0</v>
      </c>
      <c r="CI223" s="107">
        <v>0</v>
      </c>
      <c r="CJ223" s="107">
        <v>0</v>
      </c>
      <c r="CK223" s="123">
        <f t="shared" si="90"/>
        <v>0</v>
      </c>
      <c r="CL223" s="124">
        <f t="shared" si="91"/>
        <v>0</v>
      </c>
      <c r="CM223" s="109"/>
      <c r="CN223" s="124">
        <f t="shared" si="92"/>
        <v>0</v>
      </c>
      <c r="CO223" s="109"/>
      <c r="CP223" s="110">
        <f t="shared" si="93"/>
        <v>26000</v>
      </c>
      <c r="CQ223" s="107">
        <f t="shared" si="94"/>
        <v>26000</v>
      </c>
      <c r="CR223" s="107">
        <f t="shared" si="95"/>
        <v>0</v>
      </c>
      <c r="CS223" s="123">
        <v>0</v>
      </c>
      <c r="CT223" s="124">
        <f t="shared" si="96"/>
        <v>0</v>
      </c>
      <c r="CU223" s="109"/>
      <c r="CV223" s="125">
        <v>0</v>
      </c>
      <c r="CW223" s="107"/>
      <c r="CX223" s="107"/>
      <c r="CY223" s="107"/>
      <c r="CZ223" s="123"/>
    </row>
    <row r="224" spans="1:104" s="43" customFormat="1" ht="12.75" x14ac:dyDescent="0.2">
      <c r="A224" s="103">
        <v>215</v>
      </c>
      <c r="B224" s="104">
        <v>212</v>
      </c>
      <c r="C224" s="105" t="s">
        <v>308</v>
      </c>
      <c r="D224" s="106">
        <f t="shared" si="97"/>
        <v>4.59</v>
      </c>
      <c r="E224" s="107">
        <f t="shared" si="84"/>
        <v>54851</v>
      </c>
      <c r="F224" s="107">
        <f t="shared" si="98"/>
        <v>0</v>
      </c>
      <c r="G224" s="107">
        <f t="shared" si="85"/>
        <v>4099</v>
      </c>
      <c r="H224" s="108">
        <f t="shared" si="99"/>
        <v>58950</v>
      </c>
      <c r="I224" s="109"/>
      <c r="J224" s="110">
        <f t="shared" si="100"/>
        <v>216.84860641645804</v>
      </c>
      <c r="K224" s="107">
        <f t="shared" si="86"/>
        <v>1.1501576568692247E-2</v>
      </c>
      <c r="L224" s="107">
        <f t="shared" si="101"/>
        <v>4099</v>
      </c>
      <c r="M224" s="108">
        <f t="shared" si="102"/>
        <v>4315.8486064164581</v>
      </c>
      <c r="N224" s="109"/>
      <c r="O224" s="111">
        <f t="shared" si="87"/>
        <v>54634.151393583539</v>
      </c>
      <c r="P224" s="109"/>
      <c r="Q224" s="110">
        <f t="shared" si="103"/>
        <v>0</v>
      </c>
      <c r="R224" s="107">
        <f t="shared" si="104"/>
        <v>216.84860641645804</v>
      </c>
      <c r="S224" s="107">
        <f t="shared" si="105"/>
        <v>4099</v>
      </c>
      <c r="T224" s="108">
        <f t="shared" si="106"/>
        <v>4315.8486064164581</v>
      </c>
      <c r="U224" s="109"/>
      <c r="V224" s="111">
        <f t="shared" si="107"/>
        <v>22952.815833103145</v>
      </c>
      <c r="AA224" s="112">
        <v>215</v>
      </c>
      <c r="AB224" s="113">
        <v>4.59</v>
      </c>
      <c r="AC224" s="113">
        <v>0</v>
      </c>
      <c r="AD224" s="113">
        <v>0</v>
      </c>
      <c r="AE224" s="114">
        <v>54851</v>
      </c>
      <c r="AF224" s="114">
        <v>0</v>
      </c>
      <c r="AG224" s="114">
        <v>0</v>
      </c>
      <c r="AH224" s="114">
        <v>54851</v>
      </c>
      <c r="AI224" s="114">
        <v>0</v>
      </c>
      <c r="AJ224" s="114">
        <v>4099</v>
      </c>
      <c r="AK224" s="114">
        <v>58950</v>
      </c>
      <c r="AL224" s="114">
        <v>0</v>
      </c>
      <c r="AM224" s="114">
        <v>0</v>
      </c>
      <c r="AN224" s="114">
        <v>0</v>
      </c>
      <c r="AO224" s="114">
        <v>0</v>
      </c>
      <c r="AP224" s="115">
        <v>58950</v>
      </c>
      <c r="AR224" s="112">
        <v>215</v>
      </c>
      <c r="AS224" s="113">
        <v>0</v>
      </c>
      <c r="AT224" s="114">
        <v>0</v>
      </c>
      <c r="AU224" s="114">
        <v>0</v>
      </c>
      <c r="AV224" s="114">
        <v>0</v>
      </c>
      <c r="AW224" s="115">
        <v>0</v>
      </c>
      <c r="AY224" s="177"/>
      <c r="BA224" s="116">
        <v>215</v>
      </c>
      <c r="BB224" s="117">
        <v>212</v>
      </c>
      <c r="BC224" s="118" t="s">
        <v>308</v>
      </c>
      <c r="BD224" s="119">
        <f t="shared" si="88"/>
        <v>54851</v>
      </c>
      <c r="BE224" s="120">
        <v>74358</v>
      </c>
      <c r="BF224" s="43">
        <f t="shared" si="108"/>
        <v>0</v>
      </c>
      <c r="BG224" s="109">
        <v>18589.5</v>
      </c>
      <c r="BH224" s="109">
        <v>0</v>
      </c>
      <c r="BI224" s="109">
        <v>0</v>
      </c>
      <c r="BJ224" s="109">
        <v>0</v>
      </c>
      <c r="BK224" s="109">
        <v>0</v>
      </c>
      <c r="BL224" s="109">
        <f t="shared" si="109"/>
        <v>264.31583310314454</v>
      </c>
      <c r="BM224" s="120">
        <f t="shared" si="110"/>
        <v>18853.815833103145</v>
      </c>
      <c r="BN224" s="122">
        <f t="shared" si="111"/>
        <v>216.84860641645804</v>
      </c>
      <c r="BZ224" s="109"/>
      <c r="CA224" s="112">
        <v>215</v>
      </c>
      <c r="CB224" s="105" t="s">
        <v>308</v>
      </c>
      <c r="CC224" s="107">
        <v>0</v>
      </c>
      <c r="CD224" s="107">
        <v>0</v>
      </c>
      <c r="CE224" s="107">
        <v>0</v>
      </c>
      <c r="CF224" s="107">
        <v>0</v>
      </c>
      <c r="CG224" s="123">
        <f t="shared" si="89"/>
        <v>0</v>
      </c>
      <c r="CH224" s="107">
        <v>0</v>
      </c>
      <c r="CI224" s="107">
        <v>0</v>
      </c>
      <c r="CJ224" s="107">
        <v>0</v>
      </c>
      <c r="CK224" s="123">
        <f t="shared" si="90"/>
        <v>0</v>
      </c>
      <c r="CL224" s="124">
        <f t="shared" si="91"/>
        <v>0</v>
      </c>
      <c r="CM224" s="109"/>
      <c r="CN224" s="124">
        <f t="shared" si="92"/>
        <v>0</v>
      </c>
      <c r="CO224" s="109"/>
      <c r="CP224" s="110">
        <f t="shared" si="93"/>
        <v>0</v>
      </c>
      <c r="CQ224" s="107">
        <f t="shared" si="94"/>
        <v>0</v>
      </c>
      <c r="CR224" s="107">
        <f t="shared" si="95"/>
        <v>0</v>
      </c>
      <c r="CS224" s="123">
        <v>264.31583310314454</v>
      </c>
      <c r="CT224" s="124">
        <f t="shared" si="96"/>
        <v>264.31583310314454</v>
      </c>
      <c r="CU224" s="109"/>
      <c r="CV224" s="125">
        <v>0</v>
      </c>
      <c r="CW224" s="107"/>
      <c r="CX224" s="107"/>
      <c r="CY224" s="107"/>
      <c r="CZ224" s="123"/>
    </row>
    <row r="225" spans="1:104" s="43" customFormat="1" ht="12.75" x14ac:dyDescent="0.2">
      <c r="A225" s="103">
        <v>216</v>
      </c>
      <c r="B225" s="104">
        <v>217</v>
      </c>
      <c r="C225" s="105" t="s">
        <v>309</v>
      </c>
      <c r="D225" s="106">
        <f t="shared" si="97"/>
        <v>0</v>
      </c>
      <c r="E225" s="107">
        <f t="shared" si="84"/>
        <v>0</v>
      </c>
      <c r="F225" s="107">
        <f t="shared" si="98"/>
        <v>0</v>
      </c>
      <c r="G225" s="107">
        <f t="shared" si="85"/>
        <v>0</v>
      </c>
      <c r="H225" s="108">
        <f t="shared" si="99"/>
        <v>0</v>
      </c>
      <c r="I225" s="109"/>
      <c r="J225" s="110">
        <f t="shared" si="100"/>
        <v>0</v>
      </c>
      <c r="K225" s="107" t="str">
        <f t="shared" si="86"/>
        <v/>
      </c>
      <c r="L225" s="107">
        <f t="shared" si="101"/>
        <v>0</v>
      </c>
      <c r="M225" s="108">
        <f t="shared" si="102"/>
        <v>0</v>
      </c>
      <c r="N225" s="109"/>
      <c r="O225" s="111">
        <f t="shared" si="87"/>
        <v>0</v>
      </c>
      <c r="P225" s="109"/>
      <c r="Q225" s="110">
        <f t="shared" si="103"/>
        <v>0</v>
      </c>
      <c r="R225" s="107">
        <f t="shared" si="104"/>
        <v>0</v>
      </c>
      <c r="S225" s="107">
        <f t="shared" si="105"/>
        <v>0</v>
      </c>
      <c r="T225" s="108">
        <f t="shared" si="106"/>
        <v>0</v>
      </c>
      <c r="U225" s="109"/>
      <c r="V225" s="111">
        <f t="shared" si="107"/>
        <v>0</v>
      </c>
      <c r="AA225" s="112">
        <v>216</v>
      </c>
      <c r="AB225" s="113"/>
      <c r="AC225" s="113"/>
      <c r="AD225" s="113"/>
      <c r="AE225" s="114"/>
      <c r="AF225" s="114"/>
      <c r="AG225" s="114"/>
      <c r="AH225" s="114"/>
      <c r="AI225" s="114"/>
      <c r="AJ225" s="114"/>
      <c r="AK225" s="114"/>
      <c r="AL225" s="114"/>
      <c r="AM225" s="114"/>
      <c r="AN225" s="114"/>
      <c r="AO225" s="114"/>
      <c r="AP225" s="115"/>
      <c r="AR225" s="112">
        <v>216</v>
      </c>
      <c r="AS225" s="113"/>
      <c r="AT225" s="114"/>
      <c r="AU225" s="114"/>
      <c r="AV225" s="114"/>
      <c r="AW225" s="115"/>
      <c r="AY225" s="177"/>
      <c r="BA225" s="116">
        <v>216</v>
      </c>
      <c r="BB225" s="117">
        <v>217</v>
      </c>
      <c r="BC225" s="118" t="s">
        <v>309</v>
      </c>
      <c r="BD225" s="119">
        <f t="shared" si="88"/>
        <v>0</v>
      </c>
      <c r="BE225" s="120">
        <v>0</v>
      </c>
      <c r="BF225" s="43">
        <f t="shared" si="108"/>
        <v>0</v>
      </c>
      <c r="BG225" s="109">
        <v>0</v>
      </c>
      <c r="BH225" s="109">
        <v>0</v>
      </c>
      <c r="BI225" s="109">
        <v>0</v>
      </c>
      <c r="BJ225" s="109">
        <v>0</v>
      </c>
      <c r="BK225" s="109">
        <v>0</v>
      </c>
      <c r="BL225" s="109">
        <f t="shared" si="109"/>
        <v>0</v>
      </c>
      <c r="BM225" s="120">
        <f t="shared" si="110"/>
        <v>0</v>
      </c>
      <c r="BN225" s="122">
        <f t="shared" si="111"/>
        <v>0</v>
      </c>
      <c r="BZ225" s="109"/>
      <c r="CA225" s="112">
        <v>216</v>
      </c>
      <c r="CB225" s="105" t="s">
        <v>309</v>
      </c>
      <c r="CC225" s="107">
        <v>0</v>
      </c>
      <c r="CD225" s="107">
        <v>0</v>
      </c>
      <c r="CE225" s="107">
        <v>0</v>
      </c>
      <c r="CF225" s="107">
        <v>0</v>
      </c>
      <c r="CG225" s="123">
        <f t="shared" si="89"/>
        <v>0</v>
      </c>
      <c r="CH225" s="107">
        <v>0</v>
      </c>
      <c r="CI225" s="107">
        <v>0</v>
      </c>
      <c r="CJ225" s="107">
        <v>0</v>
      </c>
      <c r="CK225" s="123">
        <f t="shared" si="90"/>
        <v>0</v>
      </c>
      <c r="CL225" s="124">
        <f t="shared" si="91"/>
        <v>0</v>
      </c>
      <c r="CM225" s="109"/>
      <c r="CN225" s="124">
        <f t="shared" si="92"/>
        <v>0</v>
      </c>
      <c r="CO225" s="109"/>
      <c r="CP225" s="110">
        <f t="shared" si="93"/>
        <v>0</v>
      </c>
      <c r="CQ225" s="107">
        <f t="shared" si="94"/>
        <v>0</v>
      </c>
      <c r="CR225" s="107">
        <f t="shared" si="95"/>
        <v>0</v>
      </c>
      <c r="CS225" s="123">
        <v>0</v>
      </c>
      <c r="CT225" s="124">
        <f t="shared" si="96"/>
        <v>0</v>
      </c>
      <c r="CU225" s="109"/>
      <c r="CV225" s="125">
        <v>0</v>
      </c>
      <c r="CW225" s="107"/>
      <c r="CX225" s="107"/>
      <c r="CY225" s="107"/>
      <c r="CZ225" s="123"/>
    </row>
    <row r="226" spans="1:104" s="43" customFormat="1" ht="12.75" x14ac:dyDescent="0.2">
      <c r="A226" s="103">
        <v>217</v>
      </c>
      <c r="B226" s="104">
        <v>213</v>
      </c>
      <c r="C226" s="105" t="s">
        <v>310</v>
      </c>
      <c r="D226" s="106">
        <f t="shared" si="97"/>
        <v>1</v>
      </c>
      <c r="E226" s="107">
        <f t="shared" si="84"/>
        <v>14793</v>
      </c>
      <c r="F226" s="107">
        <f t="shared" si="98"/>
        <v>0</v>
      </c>
      <c r="G226" s="107">
        <f t="shared" si="85"/>
        <v>893</v>
      </c>
      <c r="H226" s="108">
        <f t="shared" si="99"/>
        <v>15686</v>
      </c>
      <c r="I226" s="109"/>
      <c r="J226" s="110">
        <f t="shared" si="100"/>
        <v>78.70836423326854</v>
      </c>
      <c r="K226" s="107">
        <f t="shared" si="86"/>
        <v>1.0950824486765657E-2</v>
      </c>
      <c r="L226" s="107">
        <f t="shared" si="101"/>
        <v>893</v>
      </c>
      <c r="M226" s="108">
        <f t="shared" si="102"/>
        <v>971.70836423326853</v>
      </c>
      <c r="N226" s="109"/>
      <c r="O226" s="111">
        <f t="shared" si="87"/>
        <v>14714.291635766731</v>
      </c>
      <c r="P226" s="109"/>
      <c r="Q226" s="110">
        <f t="shared" si="103"/>
        <v>0</v>
      </c>
      <c r="R226" s="107">
        <f t="shared" si="104"/>
        <v>78.70836423326854</v>
      </c>
      <c r="S226" s="107">
        <f t="shared" si="105"/>
        <v>893</v>
      </c>
      <c r="T226" s="108">
        <f t="shared" si="106"/>
        <v>971.70836423326853</v>
      </c>
      <c r="U226" s="109"/>
      <c r="V226" s="111">
        <f t="shared" si="107"/>
        <v>8080.4372864243742</v>
      </c>
      <c r="AA226" s="112">
        <v>217</v>
      </c>
      <c r="AB226" s="113">
        <v>1</v>
      </c>
      <c r="AC226" s="113">
        <v>0</v>
      </c>
      <c r="AD226" s="113">
        <v>0</v>
      </c>
      <c r="AE226" s="114">
        <v>14793</v>
      </c>
      <c r="AF226" s="114">
        <v>0</v>
      </c>
      <c r="AG226" s="114">
        <v>0</v>
      </c>
      <c r="AH226" s="114">
        <v>14793</v>
      </c>
      <c r="AI226" s="114">
        <v>0</v>
      </c>
      <c r="AJ226" s="114">
        <v>893</v>
      </c>
      <c r="AK226" s="114">
        <v>15686</v>
      </c>
      <c r="AL226" s="114">
        <v>0</v>
      </c>
      <c r="AM226" s="114">
        <v>0</v>
      </c>
      <c r="AN226" s="114">
        <v>0</v>
      </c>
      <c r="AO226" s="114">
        <v>0</v>
      </c>
      <c r="AP226" s="115">
        <v>15686</v>
      </c>
      <c r="AR226" s="112">
        <v>217</v>
      </c>
      <c r="AS226" s="113">
        <v>0</v>
      </c>
      <c r="AT226" s="114">
        <v>0</v>
      </c>
      <c r="AU226" s="114">
        <v>0</v>
      </c>
      <c r="AV226" s="114">
        <v>0</v>
      </c>
      <c r="AW226" s="115">
        <v>0</v>
      </c>
      <c r="AY226" s="177"/>
      <c r="BA226" s="116">
        <v>217</v>
      </c>
      <c r="BB226" s="117">
        <v>213</v>
      </c>
      <c r="BC226" s="118" t="s">
        <v>310</v>
      </c>
      <c r="BD226" s="119">
        <f t="shared" si="88"/>
        <v>14793</v>
      </c>
      <c r="BE226" s="120">
        <v>28366</v>
      </c>
      <c r="BF226" s="43">
        <f t="shared" si="108"/>
        <v>0</v>
      </c>
      <c r="BG226" s="109">
        <v>6752.5</v>
      </c>
      <c r="BH226" s="109">
        <v>339</v>
      </c>
      <c r="BI226" s="109">
        <v>0</v>
      </c>
      <c r="BJ226" s="109">
        <v>0</v>
      </c>
      <c r="BK226" s="109">
        <v>0</v>
      </c>
      <c r="BL226" s="109">
        <f t="shared" si="109"/>
        <v>95.937286424374179</v>
      </c>
      <c r="BM226" s="120">
        <f t="shared" si="110"/>
        <v>7187.4372864243742</v>
      </c>
      <c r="BN226" s="122">
        <f t="shared" si="111"/>
        <v>78.70836423326854</v>
      </c>
      <c r="BZ226" s="109"/>
      <c r="CA226" s="112">
        <v>217</v>
      </c>
      <c r="CB226" s="105" t="s">
        <v>310</v>
      </c>
      <c r="CC226" s="107">
        <v>0</v>
      </c>
      <c r="CD226" s="107">
        <v>0</v>
      </c>
      <c r="CE226" s="107">
        <v>0</v>
      </c>
      <c r="CF226" s="107">
        <v>0</v>
      </c>
      <c r="CG226" s="123">
        <f t="shared" si="89"/>
        <v>0</v>
      </c>
      <c r="CH226" s="107">
        <v>0</v>
      </c>
      <c r="CI226" s="107">
        <v>0</v>
      </c>
      <c r="CJ226" s="107">
        <v>0</v>
      </c>
      <c r="CK226" s="123">
        <f t="shared" si="90"/>
        <v>0</v>
      </c>
      <c r="CL226" s="124">
        <f t="shared" si="91"/>
        <v>0</v>
      </c>
      <c r="CM226" s="109"/>
      <c r="CN226" s="124">
        <f t="shared" si="92"/>
        <v>0</v>
      </c>
      <c r="CO226" s="109"/>
      <c r="CP226" s="110">
        <f t="shared" si="93"/>
        <v>0</v>
      </c>
      <c r="CQ226" s="107">
        <f t="shared" si="94"/>
        <v>0</v>
      </c>
      <c r="CR226" s="107">
        <f t="shared" si="95"/>
        <v>0</v>
      </c>
      <c r="CS226" s="123">
        <v>95.937286424374179</v>
      </c>
      <c r="CT226" s="124">
        <f t="shared" si="96"/>
        <v>95.937286424374179</v>
      </c>
      <c r="CU226" s="109"/>
      <c r="CV226" s="125">
        <v>0</v>
      </c>
      <c r="CW226" s="107"/>
      <c r="CX226" s="107"/>
      <c r="CY226" s="107"/>
      <c r="CZ226" s="123"/>
    </row>
    <row r="227" spans="1:104" s="43" customFormat="1" ht="12.75" x14ac:dyDescent="0.2">
      <c r="A227" s="103">
        <v>218</v>
      </c>
      <c r="B227" s="104">
        <v>218</v>
      </c>
      <c r="C227" s="105" t="s">
        <v>311</v>
      </c>
      <c r="D227" s="106">
        <f t="shared" si="97"/>
        <v>96.1</v>
      </c>
      <c r="E227" s="107">
        <f t="shared" si="84"/>
        <v>1207850</v>
      </c>
      <c r="F227" s="107">
        <f t="shared" si="98"/>
        <v>0</v>
      </c>
      <c r="G227" s="107">
        <f t="shared" si="85"/>
        <v>82209</v>
      </c>
      <c r="H227" s="108">
        <f t="shared" si="99"/>
        <v>1290059</v>
      </c>
      <c r="I227" s="109"/>
      <c r="J227" s="110">
        <f t="shared" si="100"/>
        <v>56.744939127618494</v>
      </c>
      <c r="K227" s="107">
        <f t="shared" si="86"/>
        <v>1.1501576568692289E-2</v>
      </c>
      <c r="L227" s="107">
        <f t="shared" si="101"/>
        <v>82209</v>
      </c>
      <c r="M227" s="108">
        <f t="shared" si="102"/>
        <v>82265.744939127617</v>
      </c>
      <c r="N227" s="109"/>
      <c r="O227" s="111">
        <f t="shared" si="87"/>
        <v>1207793.2550608723</v>
      </c>
      <c r="P227" s="109"/>
      <c r="Q227" s="110">
        <f t="shared" si="103"/>
        <v>55858</v>
      </c>
      <c r="R227" s="107">
        <f t="shared" si="104"/>
        <v>56.744939127618494</v>
      </c>
      <c r="S227" s="107">
        <f t="shared" si="105"/>
        <v>85817</v>
      </c>
      <c r="T227" s="108">
        <f t="shared" si="106"/>
        <v>138123.74493912762</v>
      </c>
      <c r="U227" s="109"/>
      <c r="V227" s="111">
        <f t="shared" si="107"/>
        <v>143000.66616208776</v>
      </c>
      <c r="AA227" s="112">
        <v>218</v>
      </c>
      <c r="AB227" s="113">
        <v>96.1</v>
      </c>
      <c r="AC227" s="113">
        <v>0</v>
      </c>
      <c r="AD227" s="113">
        <v>0</v>
      </c>
      <c r="AE227" s="114">
        <v>1207850</v>
      </c>
      <c r="AF227" s="114">
        <v>0</v>
      </c>
      <c r="AG227" s="114">
        <v>0</v>
      </c>
      <c r="AH227" s="114">
        <v>1207850</v>
      </c>
      <c r="AI227" s="114">
        <v>0</v>
      </c>
      <c r="AJ227" s="114">
        <v>82209</v>
      </c>
      <c r="AK227" s="114">
        <v>1290059</v>
      </c>
      <c r="AL227" s="114">
        <v>52250</v>
      </c>
      <c r="AM227" s="114">
        <v>0</v>
      </c>
      <c r="AN227" s="114">
        <v>3608</v>
      </c>
      <c r="AO227" s="114">
        <v>55858</v>
      </c>
      <c r="AP227" s="115">
        <v>1345917</v>
      </c>
      <c r="AR227" s="112">
        <v>218</v>
      </c>
      <c r="AS227" s="113">
        <v>0</v>
      </c>
      <c r="AT227" s="114">
        <v>0</v>
      </c>
      <c r="AU227" s="114">
        <v>0</v>
      </c>
      <c r="AV227" s="114">
        <v>0</v>
      </c>
      <c r="AW227" s="115">
        <v>0</v>
      </c>
      <c r="AY227" s="177"/>
      <c r="BA227" s="116">
        <v>218</v>
      </c>
      <c r="BB227" s="117">
        <v>218</v>
      </c>
      <c r="BC227" s="118" t="s">
        <v>311</v>
      </c>
      <c r="BD227" s="119">
        <f t="shared" si="88"/>
        <v>1207850</v>
      </c>
      <c r="BE227" s="120">
        <v>1349516</v>
      </c>
      <c r="BF227" s="43">
        <f t="shared" si="108"/>
        <v>0</v>
      </c>
      <c r="BG227" s="109">
        <v>4864.5</v>
      </c>
      <c r="BH227" s="109">
        <v>0</v>
      </c>
      <c r="BI227" s="109">
        <v>0</v>
      </c>
      <c r="BJ227" s="109">
        <v>0</v>
      </c>
      <c r="BK227" s="109">
        <v>0</v>
      </c>
      <c r="BL227" s="109">
        <f t="shared" si="109"/>
        <v>69.166162087751218</v>
      </c>
      <c r="BM227" s="120">
        <f t="shared" si="110"/>
        <v>4933.6661620877512</v>
      </c>
      <c r="BN227" s="122">
        <f t="shared" si="111"/>
        <v>56.744939127618494</v>
      </c>
      <c r="BZ227" s="109"/>
      <c r="CA227" s="112">
        <v>218</v>
      </c>
      <c r="CB227" s="105" t="s">
        <v>311</v>
      </c>
      <c r="CC227" s="107">
        <v>0</v>
      </c>
      <c r="CD227" s="107">
        <v>0</v>
      </c>
      <c r="CE227" s="107">
        <v>0</v>
      </c>
      <c r="CF227" s="107">
        <v>0</v>
      </c>
      <c r="CG227" s="123">
        <f t="shared" si="89"/>
        <v>0</v>
      </c>
      <c r="CH227" s="107">
        <v>0</v>
      </c>
      <c r="CI227" s="107">
        <v>0</v>
      </c>
      <c r="CJ227" s="107">
        <v>0</v>
      </c>
      <c r="CK227" s="123">
        <f t="shared" si="90"/>
        <v>0</v>
      </c>
      <c r="CL227" s="124">
        <f t="shared" si="91"/>
        <v>0</v>
      </c>
      <c r="CM227" s="109"/>
      <c r="CN227" s="124">
        <f t="shared" si="92"/>
        <v>0</v>
      </c>
      <c r="CO227" s="109"/>
      <c r="CP227" s="110">
        <f t="shared" si="93"/>
        <v>0</v>
      </c>
      <c r="CQ227" s="107">
        <f t="shared" si="94"/>
        <v>0</v>
      </c>
      <c r="CR227" s="107">
        <f t="shared" si="95"/>
        <v>0</v>
      </c>
      <c r="CS227" s="123">
        <v>69.166162087751218</v>
      </c>
      <c r="CT227" s="124">
        <f t="shared" si="96"/>
        <v>69.166162087751218</v>
      </c>
      <c r="CU227" s="109"/>
      <c r="CV227" s="125">
        <v>0</v>
      </c>
      <c r="CW227" s="107"/>
      <c r="CX227" s="107"/>
      <c r="CY227" s="107"/>
      <c r="CZ227" s="123"/>
    </row>
    <row r="228" spans="1:104" s="43" customFormat="1" ht="12.75" x14ac:dyDescent="0.2">
      <c r="A228" s="103">
        <v>219</v>
      </c>
      <c r="B228" s="104">
        <v>219</v>
      </c>
      <c r="C228" s="105" t="s">
        <v>312</v>
      </c>
      <c r="D228" s="106">
        <f t="shared" si="97"/>
        <v>8.85</v>
      </c>
      <c r="E228" s="107">
        <f t="shared" si="84"/>
        <v>128126</v>
      </c>
      <c r="F228" s="107">
        <f t="shared" si="98"/>
        <v>0</v>
      </c>
      <c r="G228" s="107">
        <f t="shared" si="85"/>
        <v>7126</v>
      </c>
      <c r="H228" s="108">
        <f t="shared" si="99"/>
        <v>135252</v>
      </c>
      <c r="I228" s="109"/>
      <c r="J228" s="110">
        <f t="shared" si="100"/>
        <v>75.945246261042271</v>
      </c>
      <c r="K228" s="107">
        <f t="shared" si="86"/>
        <v>3.2550074717473385E-3</v>
      </c>
      <c r="L228" s="107">
        <f t="shared" si="101"/>
        <v>7126</v>
      </c>
      <c r="M228" s="108">
        <f t="shared" si="102"/>
        <v>7201.9452462610425</v>
      </c>
      <c r="N228" s="109"/>
      <c r="O228" s="111">
        <f t="shared" si="87"/>
        <v>128050.05475373895</v>
      </c>
      <c r="P228" s="109"/>
      <c r="Q228" s="110">
        <f t="shared" si="103"/>
        <v>14746</v>
      </c>
      <c r="R228" s="107">
        <f t="shared" si="104"/>
        <v>75.945246261042271</v>
      </c>
      <c r="S228" s="107">
        <f t="shared" si="105"/>
        <v>7903</v>
      </c>
      <c r="T228" s="108">
        <f t="shared" si="106"/>
        <v>21947.945246261042</v>
      </c>
      <c r="U228" s="109"/>
      <c r="V228" s="111">
        <f t="shared" si="107"/>
        <v>45203.819333819745</v>
      </c>
      <c r="AA228" s="112">
        <v>219</v>
      </c>
      <c r="AB228" s="113">
        <v>8.85</v>
      </c>
      <c r="AC228" s="113">
        <v>0</v>
      </c>
      <c r="AD228" s="113">
        <v>0</v>
      </c>
      <c r="AE228" s="114">
        <v>128126</v>
      </c>
      <c r="AF228" s="114">
        <v>0</v>
      </c>
      <c r="AG228" s="114">
        <v>0</v>
      </c>
      <c r="AH228" s="114">
        <v>128126</v>
      </c>
      <c r="AI228" s="114">
        <v>0</v>
      </c>
      <c r="AJ228" s="114">
        <v>7126</v>
      </c>
      <c r="AK228" s="114">
        <v>135252</v>
      </c>
      <c r="AL228" s="114">
        <v>13969</v>
      </c>
      <c r="AM228" s="114">
        <v>0</v>
      </c>
      <c r="AN228" s="114">
        <v>777</v>
      </c>
      <c r="AO228" s="114">
        <v>14746</v>
      </c>
      <c r="AP228" s="115">
        <v>149998</v>
      </c>
      <c r="AR228" s="112">
        <v>219</v>
      </c>
      <c r="AS228" s="113">
        <v>0</v>
      </c>
      <c r="AT228" s="114">
        <v>0</v>
      </c>
      <c r="AU228" s="114">
        <v>0</v>
      </c>
      <c r="AV228" s="114">
        <v>0</v>
      </c>
      <c r="AW228" s="115">
        <v>0</v>
      </c>
      <c r="AY228" s="177"/>
      <c r="BA228" s="116">
        <v>219</v>
      </c>
      <c r="BB228" s="117">
        <v>219</v>
      </c>
      <c r="BC228" s="118" t="s">
        <v>312</v>
      </c>
      <c r="BD228" s="119">
        <f t="shared" si="88"/>
        <v>128126</v>
      </c>
      <c r="BE228" s="120">
        <v>146342</v>
      </c>
      <c r="BF228" s="43">
        <f t="shared" si="108"/>
        <v>0</v>
      </c>
      <c r="BG228" s="109">
        <v>6605.5</v>
      </c>
      <c r="BH228" s="109">
        <v>6232</v>
      </c>
      <c r="BI228" s="109">
        <v>5982</v>
      </c>
      <c r="BJ228" s="109">
        <v>3816</v>
      </c>
      <c r="BK228" s="109">
        <v>603.75</v>
      </c>
      <c r="BL228" s="109">
        <f t="shared" si="109"/>
        <v>92.569333819741587</v>
      </c>
      <c r="BM228" s="120">
        <f t="shared" si="110"/>
        <v>23331.819333819742</v>
      </c>
      <c r="BN228" s="122">
        <f t="shared" si="111"/>
        <v>75.945246261042271</v>
      </c>
      <c r="BZ228" s="109"/>
      <c r="CA228" s="112">
        <v>219</v>
      </c>
      <c r="CB228" s="105" t="s">
        <v>312</v>
      </c>
      <c r="CC228" s="107">
        <v>0</v>
      </c>
      <c r="CD228" s="107">
        <v>0</v>
      </c>
      <c r="CE228" s="107">
        <v>0</v>
      </c>
      <c r="CF228" s="107">
        <v>0</v>
      </c>
      <c r="CG228" s="123">
        <f t="shared" si="89"/>
        <v>0</v>
      </c>
      <c r="CH228" s="107">
        <v>0</v>
      </c>
      <c r="CI228" s="107">
        <v>0</v>
      </c>
      <c r="CJ228" s="107">
        <v>0</v>
      </c>
      <c r="CK228" s="123">
        <f t="shared" si="90"/>
        <v>0</v>
      </c>
      <c r="CL228" s="124">
        <f t="shared" si="91"/>
        <v>0</v>
      </c>
      <c r="CM228" s="109"/>
      <c r="CN228" s="124">
        <f t="shared" si="92"/>
        <v>0</v>
      </c>
      <c r="CO228" s="109"/>
      <c r="CP228" s="110">
        <f t="shared" si="93"/>
        <v>0</v>
      </c>
      <c r="CQ228" s="107">
        <f t="shared" si="94"/>
        <v>0</v>
      </c>
      <c r="CR228" s="107">
        <f t="shared" si="95"/>
        <v>0</v>
      </c>
      <c r="CS228" s="123">
        <v>92.569333819741587</v>
      </c>
      <c r="CT228" s="124">
        <f t="shared" si="96"/>
        <v>92.569333819741587</v>
      </c>
      <c r="CU228" s="109"/>
      <c r="CV228" s="125">
        <v>0</v>
      </c>
      <c r="CW228" s="107"/>
      <c r="CX228" s="107"/>
      <c r="CY228" s="107"/>
      <c r="CZ228" s="123"/>
    </row>
    <row r="229" spans="1:104" s="43" customFormat="1" ht="12.75" x14ac:dyDescent="0.2">
      <c r="A229" s="103">
        <v>220</v>
      </c>
      <c r="B229" s="104">
        <v>220</v>
      </c>
      <c r="C229" s="105" t="s">
        <v>313</v>
      </c>
      <c r="D229" s="106">
        <f t="shared" si="97"/>
        <v>60.91</v>
      </c>
      <c r="E229" s="107">
        <f t="shared" si="84"/>
        <v>945624</v>
      </c>
      <c r="F229" s="107">
        <f t="shared" si="98"/>
        <v>0</v>
      </c>
      <c r="G229" s="107">
        <f t="shared" si="85"/>
        <v>53480</v>
      </c>
      <c r="H229" s="108">
        <f t="shared" si="99"/>
        <v>999104</v>
      </c>
      <c r="I229" s="109"/>
      <c r="J229" s="110">
        <f t="shared" si="100"/>
        <v>267035.36456031387</v>
      </c>
      <c r="K229" s="107">
        <f t="shared" si="86"/>
        <v>0.61131145116729135</v>
      </c>
      <c r="L229" s="107">
        <f t="shared" si="101"/>
        <v>53480</v>
      </c>
      <c r="M229" s="108">
        <f t="shared" si="102"/>
        <v>320515.36456031387</v>
      </c>
      <c r="N229" s="109"/>
      <c r="O229" s="111">
        <f t="shared" si="87"/>
        <v>678588.63543968613</v>
      </c>
      <c r="P229" s="109"/>
      <c r="Q229" s="110">
        <f t="shared" si="103"/>
        <v>15765</v>
      </c>
      <c r="R229" s="107">
        <f t="shared" si="104"/>
        <v>267035.36456031387</v>
      </c>
      <c r="S229" s="107">
        <f t="shared" si="105"/>
        <v>54373</v>
      </c>
      <c r="T229" s="108">
        <f t="shared" si="106"/>
        <v>336280.36456031387</v>
      </c>
      <c r="U229" s="109"/>
      <c r="V229" s="111">
        <f t="shared" si="107"/>
        <v>506068.75661442836</v>
      </c>
      <c r="AA229" s="112">
        <v>220</v>
      </c>
      <c r="AB229" s="113">
        <v>60.91</v>
      </c>
      <c r="AC229" s="113">
        <v>2.3775730673178376E-2</v>
      </c>
      <c r="AD229" s="113">
        <v>0</v>
      </c>
      <c r="AE229" s="114">
        <v>945624</v>
      </c>
      <c r="AF229" s="114">
        <v>0</v>
      </c>
      <c r="AG229" s="114">
        <v>0</v>
      </c>
      <c r="AH229" s="114">
        <v>945624</v>
      </c>
      <c r="AI229" s="114">
        <v>0</v>
      </c>
      <c r="AJ229" s="114">
        <v>53480</v>
      </c>
      <c r="AK229" s="114">
        <v>999104</v>
      </c>
      <c r="AL229" s="114">
        <v>14872</v>
      </c>
      <c r="AM229" s="114">
        <v>0</v>
      </c>
      <c r="AN229" s="114">
        <v>893</v>
      </c>
      <c r="AO229" s="114">
        <v>15765</v>
      </c>
      <c r="AP229" s="115">
        <v>1014869</v>
      </c>
      <c r="AR229" s="112">
        <v>220</v>
      </c>
      <c r="AS229" s="113">
        <v>0</v>
      </c>
      <c r="AT229" s="114">
        <v>0</v>
      </c>
      <c r="AU229" s="114">
        <v>0</v>
      </c>
      <c r="AV229" s="114">
        <v>0</v>
      </c>
      <c r="AW229" s="115">
        <v>0</v>
      </c>
      <c r="AY229" s="177"/>
      <c r="BA229" s="116">
        <v>220</v>
      </c>
      <c r="BB229" s="117">
        <v>220</v>
      </c>
      <c r="BC229" s="118" t="s">
        <v>313</v>
      </c>
      <c r="BD229" s="119">
        <f t="shared" si="88"/>
        <v>945624</v>
      </c>
      <c r="BE229" s="120">
        <v>620613</v>
      </c>
      <c r="BF229" s="43">
        <f t="shared" si="108"/>
        <v>325011</v>
      </c>
      <c r="BG229" s="109">
        <v>33933.25</v>
      </c>
      <c r="BH229" s="109">
        <v>24147</v>
      </c>
      <c r="BI229" s="109">
        <v>22109.5</v>
      </c>
      <c r="BJ229" s="109">
        <v>15330</v>
      </c>
      <c r="BK229" s="109">
        <v>15815.75</v>
      </c>
      <c r="BL229" s="109">
        <f t="shared" si="109"/>
        <v>477.25661442839191</v>
      </c>
      <c r="BM229" s="120">
        <f t="shared" si="110"/>
        <v>436823.75661442836</v>
      </c>
      <c r="BN229" s="122">
        <f t="shared" si="111"/>
        <v>267035.36456031387</v>
      </c>
      <c r="BZ229" s="109"/>
      <c r="CA229" s="112">
        <v>220</v>
      </c>
      <c r="CB229" s="105" t="s">
        <v>313</v>
      </c>
      <c r="CC229" s="107">
        <v>0</v>
      </c>
      <c r="CD229" s="107">
        <v>0</v>
      </c>
      <c r="CE229" s="107">
        <v>0</v>
      </c>
      <c r="CF229" s="107">
        <v>0</v>
      </c>
      <c r="CG229" s="123">
        <f t="shared" si="89"/>
        <v>0</v>
      </c>
      <c r="CH229" s="107">
        <v>0</v>
      </c>
      <c r="CI229" s="107">
        <v>0</v>
      </c>
      <c r="CJ229" s="107">
        <v>0</v>
      </c>
      <c r="CK229" s="123">
        <f t="shared" si="90"/>
        <v>0</v>
      </c>
      <c r="CL229" s="124">
        <f t="shared" si="91"/>
        <v>0</v>
      </c>
      <c r="CM229" s="109"/>
      <c r="CN229" s="124">
        <f t="shared" si="92"/>
        <v>0</v>
      </c>
      <c r="CO229" s="109"/>
      <c r="CP229" s="110">
        <f t="shared" si="93"/>
        <v>325011</v>
      </c>
      <c r="CQ229" s="107">
        <f t="shared" si="94"/>
        <v>325011</v>
      </c>
      <c r="CR229" s="107">
        <f t="shared" si="95"/>
        <v>0</v>
      </c>
      <c r="CS229" s="123">
        <v>477.25661442839191</v>
      </c>
      <c r="CT229" s="124">
        <f t="shared" si="96"/>
        <v>477.25661442839191</v>
      </c>
      <c r="CU229" s="109"/>
      <c r="CV229" s="125">
        <v>0</v>
      </c>
      <c r="CW229" s="107"/>
      <c r="CX229" s="107"/>
      <c r="CY229" s="107"/>
      <c r="CZ229" s="123"/>
    </row>
    <row r="230" spans="1:104" s="43" customFormat="1" ht="12.75" x14ac:dyDescent="0.2">
      <c r="A230" s="103">
        <v>221</v>
      </c>
      <c r="B230" s="104">
        <v>221</v>
      </c>
      <c r="C230" s="105" t="s">
        <v>314</v>
      </c>
      <c r="D230" s="106">
        <f t="shared" si="97"/>
        <v>30.4</v>
      </c>
      <c r="E230" s="107">
        <f t="shared" si="84"/>
        <v>744223</v>
      </c>
      <c r="F230" s="107">
        <f t="shared" si="98"/>
        <v>0</v>
      </c>
      <c r="G230" s="107">
        <f t="shared" si="85"/>
        <v>27147</v>
      </c>
      <c r="H230" s="108">
        <f t="shared" si="99"/>
        <v>771370</v>
      </c>
      <c r="I230" s="109"/>
      <c r="J230" s="110">
        <f t="shared" si="100"/>
        <v>5259.4905849280331</v>
      </c>
      <c r="K230" s="107">
        <f t="shared" si="86"/>
        <v>8.3803868292437828E-2</v>
      </c>
      <c r="L230" s="107">
        <f t="shared" si="101"/>
        <v>27147</v>
      </c>
      <c r="M230" s="108">
        <f t="shared" si="102"/>
        <v>32406.490584928033</v>
      </c>
      <c r="N230" s="109"/>
      <c r="O230" s="111">
        <f t="shared" si="87"/>
        <v>738963.50941507192</v>
      </c>
      <c r="P230" s="109"/>
      <c r="Q230" s="110">
        <f t="shared" si="103"/>
        <v>0</v>
      </c>
      <c r="R230" s="107">
        <f t="shared" si="104"/>
        <v>5259.4905849280331</v>
      </c>
      <c r="S230" s="107">
        <f t="shared" si="105"/>
        <v>27147</v>
      </c>
      <c r="T230" s="108">
        <f t="shared" si="106"/>
        <v>32406.490584928033</v>
      </c>
      <c r="U230" s="109"/>
      <c r="V230" s="111">
        <f t="shared" si="107"/>
        <v>89906.5204385408</v>
      </c>
      <c r="AA230" s="112">
        <v>221</v>
      </c>
      <c r="AB230" s="113">
        <v>30.4</v>
      </c>
      <c r="AC230" s="113">
        <v>0</v>
      </c>
      <c r="AD230" s="113">
        <v>0</v>
      </c>
      <c r="AE230" s="114">
        <v>744223</v>
      </c>
      <c r="AF230" s="114">
        <v>0</v>
      </c>
      <c r="AG230" s="114">
        <v>0</v>
      </c>
      <c r="AH230" s="114">
        <v>744223</v>
      </c>
      <c r="AI230" s="114">
        <v>0</v>
      </c>
      <c r="AJ230" s="114">
        <v>27147</v>
      </c>
      <c r="AK230" s="114">
        <v>771370</v>
      </c>
      <c r="AL230" s="114">
        <v>0</v>
      </c>
      <c r="AM230" s="114">
        <v>0</v>
      </c>
      <c r="AN230" s="114">
        <v>0</v>
      </c>
      <c r="AO230" s="114">
        <v>0</v>
      </c>
      <c r="AP230" s="115">
        <v>771370</v>
      </c>
      <c r="AR230" s="112">
        <v>221</v>
      </c>
      <c r="AS230" s="113">
        <v>0</v>
      </c>
      <c r="AT230" s="114">
        <v>0</v>
      </c>
      <c r="AU230" s="114">
        <v>0</v>
      </c>
      <c r="AV230" s="114">
        <v>0</v>
      </c>
      <c r="AW230" s="115">
        <v>0</v>
      </c>
      <c r="AY230" s="177"/>
      <c r="BA230" s="116">
        <v>221</v>
      </c>
      <c r="BB230" s="117">
        <v>221</v>
      </c>
      <c r="BC230" s="118" t="s">
        <v>314</v>
      </c>
      <c r="BD230" s="119">
        <f t="shared" si="88"/>
        <v>744223</v>
      </c>
      <c r="BE230" s="120">
        <v>738516</v>
      </c>
      <c r="BF230" s="43">
        <f t="shared" si="108"/>
        <v>5707</v>
      </c>
      <c r="BG230" s="109">
        <v>49569.75</v>
      </c>
      <c r="BH230" s="109">
        <v>4795</v>
      </c>
      <c r="BI230" s="109">
        <v>1984</v>
      </c>
      <c r="BJ230" s="109">
        <v>0</v>
      </c>
      <c r="BK230" s="109">
        <v>0</v>
      </c>
      <c r="BL230" s="109">
        <f t="shared" si="109"/>
        <v>703.77043854079966</v>
      </c>
      <c r="BM230" s="120">
        <f t="shared" si="110"/>
        <v>62759.5204385408</v>
      </c>
      <c r="BN230" s="122">
        <f t="shared" si="111"/>
        <v>5259.4905849280331</v>
      </c>
      <c r="BZ230" s="109"/>
      <c r="CA230" s="112">
        <v>221</v>
      </c>
      <c r="CB230" s="105" t="s">
        <v>314</v>
      </c>
      <c r="CC230" s="107">
        <v>0</v>
      </c>
      <c r="CD230" s="107">
        <v>0</v>
      </c>
      <c r="CE230" s="107">
        <v>0</v>
      </c>
      <c r="CF230" s="107">
        <v>0</v>
      </c>
      <c r="CG230" s="123">
        <f t="shared" si="89"/>
        <v>0</v>
      </c>
      <c r="CH230" s="107">
        <v>0</v>
      </c>
      <c r="CI230" s="107">
        <v>0</v>
      </c>
      <c r="CJ230" s="107">
        <v>0</v>
      </c>
      <c r="CK230" s="123">
        <f t="shared" si="90"/>
        <v>0</v>
      </c>
      <c r="CL230" s="124">
        <f t="shared" si="91"/>
        <v>0</v>
      </c>
      <c r="CM230" s="109"/>
      <c r="CN230" s="124">
        <f t="shared" si="92"/>
        <v>0</v>
      </c>
      <c r="CO230" s="109"/>
      <c r="CP230" s="110">
        <f t="shared" si="93"/>
        <v>5707</v>
      </c>
      <c r="CQ230" s="107">
        <f t="shared" si="94"/>
        <v>5707</v>
      </c>
      <c r="CR230" s="107">
        <f t="shared" si="95"/>
        <v>0</v>
      </c>
      <c r="CS230" s="123">
        <v>703.77043854079966</v>
      </c>
      <c r="CT230" s="124">
        <f t="shared" si="96"/>
        <v>703.77043854079966</v>
      </c>
      <c r="CU230" s="109"/>
      <c r="CV230" s="125">
        <v>0</v>
      </c>
      <c r="CW230" s="107"/>
      <c r="CX230" s="107"/>
      <c r="CY230" s="107"/>
      <c r="CZ230" s="123"/>
    </row>
    <row r="231" spans="1:104" s="43" customFormat="1" ht="12.75" x14ac:dyDescent="0.2">
      <c r="A231" s="103">
        <v>222</v>
      </c>
      <c r="B231" s="104">
        <v>222</v>
      </c>
      <c r="C231" s="105" t="s">
        <v>315</v>
      </c>
      <c r="D231" s="106">
        <f t="shared" si="97"/>
        <v>0</v>
      </c>
      <c r="E231" s="107">
        <f t="shared" si="84"/>
        <v>0</v>
      </c>
      <c r="F231" s="107">
        <f t="shared" si="98"/>
        <v>0</v>
      </c>
      <c r="G231" s="107">
        <f t="shared" si="85"/>
        <v>0</v>
      </c>
      <c r="H231" s="108">
        <f t="shared" si="99"/>
        <v>0</v>
      </c>
      <c r="I231" s="109"/>
      <c r="J231" s="110">
        <f t="shared" si="100"/>
        <v>0</v>
      </c>
      <c r="K231" s="107" t="str">
        <f t="shared" si="86"/>
        <v/>
      </c>
      <c r="L231" s="107">
        <f t="shared" si="101"/>
        <v>0</v>
      </c>
      <c r="M231" s="108">
        <f t="shared" si="102"/>
        <v>0</v>
      </c>
      <c r="N231" s="109"/>
      <c r="O231" s="111">
        <f t="shared" si="87"/>
        <v>0</v>
      </c>
      <c r="P231" s="109"/>
      <c r="Q231" s="110">
        <f t="shared" si="103"/>
        <v>0</v>
      </c>
      <c r="R231" s="107">
        <f t="shared" si="104"/>
        <v>0</v>
      </c>
      <c r="S231" s="107">
        <f t="shared" si="105"/>
        <v>0</v>
      </c>
      <c r="T231" s="108">
        <f t="shared" si="106"/>
        <v>0</v>
      </c>
      <c r="U231" s="109"/>
      <c r="V231" s="111">
        <f t="shared" si="107"/>
        <v>0</v>
      </c>
      <c r="AA231" s="112">
        <v>222</v>
      </c>
      <c r="AB231" s="113"/>
      <c r="AC231" s="113"/>
      <c r="AD231" s="113"/>
      <c r="AE231" s="114"/>
      <c r="AF231" s="114"/>
      <c r="AG231" s="114"/>
      <c r="AH231" s="114"/>
      <c r="AI231" s="114"/>
      <c r="AJ231" s="114"/>
      <c r="AK231" s="114"/>
      <c r="AL231" s="114"/>
      <c r="AM231" s="114"/>
      <c r="AN231" s="114"/>
      <c r="AO231" s="114"/>
      <c r="AP231" s="115"/>
      <c r="AR231" s="112">
        <v>222</v>
      </c>
      <c r="AS231" s="113"/>
      <c r="AT231" s="114"/>
      <c r="AU231" s="114"/>
      <c r="AV231" s="114"/>
      <c r="AW231" s="115"/>
      <c r="AY231" s="177"/>
      <c r="BA231" s="116">
        <v>222</v>
      </c>
      <c r="BB231" s="117">
        <v>222</v>
      </c>
      <c r="BC231" s="118" t="s">
        <v>315</v>
      </c>
      <c r="BD231" s="119">
        <f t="shared" si="88"/>
        <v>0</v>
      </c>
      <c r="BE231" s="120">
        <v>0</v>
      </c>
      <c r="BF231" s="43">
        <f t="shared" si="108"/>
        <v>0</v>
      </c>
      <c r="BG231" s="109">
        <v>0</v>
      </c>
      <c r="BH231" s="109">
        <v>0</v>
      </c>
      <c r="BI231" s="109">
        <v>0</v>
      </c>
      <c r="BJ231" s="109">
        <v>0</v>
      </c>
      <c r="BK231" s="109">
        <v>0</v>
      </c>
      <c r="BL231" s="109">
        <f t="shared" si="109"/>
        <v>0</v>
      </c>
      <c r="BM231" s="120">
        <f t="shared" si="110"/>
        <v>0</v>
      </c>
      <c r="BN231" s="122">
        <f t="shared" si="111"/>
        <v>0</v>
      </c>
      <c r="BZ231" s="109"/>
      <c r="CA231" s="112">
        <v>222</v>
      </c>
      <c r="CB231" s="105" t="s">
        <v>315</v>
      </c>
      <c r="CC231" s="107">
        <v>0</v>
      </c>
      <c r="CD231" s="107">
        <v>0</v>
      </c>
      <c r="CE231" s="107">
        <v>0</v>
      </c>
      <c r="CF231" s="107">
        <v>0</v>
      </c>
      <c r="CG231" s="123">
        <f t="shared" si="89"/>
        <v>0</v>
      </c>
      <c r="CH231" s="107">
        <v>0</v>
      </c>
      <c r="CI231" s="107">
        <v>0</v>
      </c>
      <c r="CJ231" s="107">
        <v>0</v>
      </c>
      <c r="CK231" s="123">
        <f t="shared" si="90"/>
        <v>0</v>
      </c>
      <c r="CL231" s="124">
        <f t="shared" si="91"/>
        <v>0</v>
      </c>
      <c r="CM231" s="109"/>
      <c r="CN231" s="124">
        <f t="shared" si="92"/>
        <v>0</v>
      </c>
      <c r="CO231" s="109"/>
      <c r="CP231" s="110">
        <f t="shared" si="93"/>
        <v>0</v>
      </c>
      <c r="CQ231" s="107">
        <f t="shared" si="94"/>
        <v>0</v>
      </c>
      <c r="CR231" s="107">
        <f t="shared" si="95"/>
        <v>0</v>
      </c>
      <c r="CS231" s="123">
        <v>0</v>
      </c>
      <c r="CT231" s="124">
        <f t="shared" si="96"/>
        <v>0</v>
      </c>
      <c r="CU231" s="109"/>
      <c r="CV231" s="125">
        <v>0</v>
      </c>
      <c r="CW231" s="107"/>
      <c r="CX231" s="107"/>
      <c r="CY231" s="107"/>
      <c r="CZ231" s="123"/>
    </row>
    <row r="232" spans="1:104" s="43" customFormat="1" ht="12.75" x14ac:dyDescent="0.2">
      <c r="A232" s="103">
        <v>223</v>
      </c>
      <c r="B232" s="104">
        <v>223</v>
      </c>
      <c r="C232" s="105" t="s">
        <v>316</v>
      </c>
      <c r="D232" s="106">
        <f t="shared" si="97"/>
        <v>4</v>
      </c>
      <c r="E232" s="107">
        <f t="shared" si="84"/>
        <v>39648</v>
      </c>
      <c r="F232" s="107">
        <f t="shared" si="98"/>
        <v>0</v>
      </c>
      <c r="G232" s="107">
        <f t="shared" si="85"/>
        <v>3572</v>
      </c>
      <c r="H232" s="108">
        <f t="shared" si="99"/>
        <v>43220</v>
      </c>
      <c r="I232" s="109"/>
      <c r="J232" s="110">
        <f t="shared" si="100"/>
        <v>17655.852159565962</v>
      </c>
      <c r="K232" s="107">
        <f t="shared" si="86"/>
        <v>0.67128964192241081</v>
      </c>
      <c r="L232" s="107">
        <f t="shared" si="101"/>
        <v>3572</v>
      </c>
      <c r="M232" s="108">
        <f t="shared" si="102"/>
        <v>21227.852159565962</v>
      </c>
      <c r="N232" s="109"/>
      <c r="O232" s="111">
        <f t="shared" si="87"/>
        <v>21992.147840434038</v>
      </c>
      <c r="P232" s="109"/>
      <c r="Q232" s="110">
        <f t="shared" si="103"/>
        <v>0</v>
      </c>
      <c r="R232" s="107">
        <f t="shared" si="104"/>
        <v>17655.852159565962</v>
      </c>
      <c r="S232" s="107">
        <f t="shared" si="105"/>
        <v>3572</v>
      </c>
      <c r="T232" s="108">
        <f t="shared" si="106"/>
        <v>21227.852159565962</v>
      </c>
      <c r="U232" s="109"/>
      <c r="V232" s="111">
        <f t="shared" si="107"/>
        <v>29873.392211272443</v>
      </c>
      <c r="AA232" s="112">
        <v>223</v>
      </c>
      <c r="AB232" s="113">
        <v>4</v>
      </c>
      <c r="AC232" s="113">
        <v>0</v>
      </c>
      <c r="AD232" s="113">
        <v>0</v>
      </c>
      <c r="AE232" s="114">
        <v>39648</v>
      </c>
      <c r="AF232" s="114">
        <v>0</v>
      </c>
      <c r="AG232" s="114">
        <v>0</v>
      </c>
      <c r="AH232" s="114">
        <v>39648</v>
      </c>
      <c r="AI232" s="114">
        <v>0</v>
      </c>
      <c r="AJ232" s="114">
        <v>3572</v>
      </c>
      <c r="AK232" s="114">
        <v>43220</v>
      </c>
      <c r="AL232" s="114">
        <v>0</v>
      </c>
      <c r="AM232" s="114">
        <v>0</v>
      </c>
      <c r="AN232" s="114">
        <v>0</v>
      </c>
      <c r="AO232" s="114">
        <v>0</v>
      </c>
      <c r="AP232" s="115">
        <v>43220</v>
      </c>
      <c r="AR232" s="112">
        <v>223</v>
      </c>
      <c r="AS232" s="113">
        <v>0</v>
      </c>
      <c r="AT232" s="114">
        <v>0</v>
      </c>
      <c r="AU232" s="114">
        <v>0</v>
      </c>
      <c r="AV232" s="114">
        <v>0</v>
      </c>
      <c r="AW232" s="115">
        <v>0</v>
      </c>
      <c r="AY232" s="177"/>
      <c r="BA232" s="116">
        <v>223</v>
      </c>
      <c r="BB232" s="117">
        <v>223</v>
      </c>
      <c r="BC232" s="118" t="s">
        <v>316</v>
      </c>
      <c r="BD232" s="119">
        <f t="shared" si="88"/>
        <v>39648</v>
      </c>
      <c r="BE232" s="120">
        <v>18128</v>
      </c>
      <c r="BF232" s="43">
        <f t="shared" si="108"/>
        <v>21520</v>
      </c>
      <c r="BG232" s="109">
        <v>79</v>
      </c>
      <c r="BH232" s="109">
        <v>2219</v>
      </c>
      <c r="BI232" s="109">
        <v>0</v>
      </c>
      <c r="BJ232" s="109">
        <v>2271</v>
      </c>
      <c r="BK232" s="109">
        <v>211.75</v>
      </c>
      <c r="BL232" s="109">
        <f t="shared" si="109"/>
        <v>0.6422112724429212</v>
      </c>
      <c r="BM232" s="120">
        <f t="shared" si="110"/>
        <v>26301.392211272443</v>
      </c>
      <c r="BN232" s="122">
        <f t="shared" si="111"/>
        <v>17655.852159565962</v>
      </c>
      <c r="BZ232" s="109"/>
      <c r="CA232" s="112">
        <v>223</v>
      </c>
      <c r="CB232" s="105" t="s">
        <v>316</v>
      </c>
      <c r="CC232" s="107">
        <v>0</v>
      </c>
      <c r="CD232" s="107">
        <v>0</v>
      </c>
      <c r="CE232" s="107">
        <v>0</v>
      </c>
      <c r="CF232" s="107">
        <v>0</v>
      </c>
      <c r="CG232" s="123">
        <f t="shared" si="89"/>
        <v>0</v>
      </c>
      <c r="CH232" s="107">
        <v>0</v>
      </c>
      <c r="CI232" s="107">
        <v>0</v>
      </c>
      <c r="CJ232" s="107">
        <v>0</v>
      </c>
      <c r="CK232" s="123">
        <f t="shared" si="90"/>
        <v>0</v>
      </c>
      <c r="CL232" s="124">
        <f t="shared" si="91"/>
        <v>0</v>
      </c>
      <c r="CM232" s="109"/>
      <c r="CN232" s="124">
        <f t="shared" si="92"/>
        <v>0</v>
      </c>
      <c r="CO232" s="109"/>
      <c r="CP232" s="110">
        <f t="shared" si="93"/>
        <v>21520</v>
      </c>
      <c r="CQ232" s="107">
        <f t="shared" si="94"/>
        <v>21520</v>
      </c>
      <c r="CR232" s="107">
        <f t="shared" si="95"/>
        <v>0</v>
      </c>
      <c r="CS232" s="123">
        <v>0.6422112724429212</v>
      </c>
      <c r="CT232" s="124">
        <f t="shared" si="96"/>
        <v>0.6422112724429212</v>
      </c>
      <c r="CU232" s="109"/>
      <c r="CV232" s="125">
        <v>0</v>
      </c>
      <c r="CW232" s="107"/>
      <c r="CX232" s="107"/>
      <c r="CY232" s="107"/>
      <c r="CZ232" s="123"/>
    </row>
    <row r="233" spans="1:104" s="43" customFormat="1" ht="12.75" x14ac:dyDescent="0.2">
      <c r="A233" s="103">
        <v>224</v>
      </c>
      <c r="B233" s="104">
        <v>224</v>
      </c>
      <c r="C233" s="105" t="s">
        <v>317</v>
      </c>
      <c r="D233" s="106">
        <f t="shared" si="97"/>
        <v>0</v>
      </c>
      <c r="E233" s="107">
        <f t="shared" si="84"/>
        <v>0</v>
      </c>
      <c r="F233" s="107">
        <f t="shared" si="98"/>
        <v>0</v>
      </c>
      <c r="G233" s="107">
        <f t="shared" si="85"/>
        <v>0</v>
      </c>
      <c r="H233" s="108">
        <f t="shared" si="99"/>
        <v>0</v>
      </c>
      <c r="I233" s="109"/>
      <c r="J233" s="110">
        <f t="shared" si="100"/>
        <v>0</v>
      </c>
      <c r="K233" s="107" t="str">
        <f t="shared" si="86"/>
        <v/>
      </c>
      <c r="L233" s="107">
        <f t="shared" si="101"/>
        <v>0</v>
      </c>
      <c r="M233" s="108">
        <f t="shared" si="102"/>
        <v>0</v>
      </c>
      <c r="N233" s="109"/>
      <c r="O233" s="111">
        <f t="shared" si="87"/>
        <v>0</v>
      </c>
      <c r="P233" s="109"/>
      <c r="Q233" s="110">
        <f t="shared" si="103"/>
        <v>0</v>
      </c>
      <c r="R233" s="107">
        <f t="shared" si="104"/>
        <v>0</v>
      </c>
      <c r="S233" s="107">
        <f t="shared" si="105"/>
        <v>0</v>
      </c>
      <c r="T233" s="108">
        <f t="shared" si="106"/>
        <v>0</v>
      </c>
      <c r="U233" s="109"/>
      <c r="V233" s="111">
        <f t="shared" si="107"/>
        <v>0</v>
      </c>
      <c r="AA233" s="112">
        <v>224</v>
      </c>
      <c r="AB233" s="113"/>
      <c r="AC233" s="113"/>
      <c r="AD233" s="113"/>
      <c r="AE233" s="114"/>
      <c r="AF233" s="114"/>
      <c r="AG233" s="114"/>
      <c r="AH233" s="114"/>
      <c r="AI233" s="114"/>
      <c r="AJ233" s="114"/>
      <c r="AK233" s="114"/>
      <c r="AL233" s="114"/>
      <c r="AM233" s="114"/>
      <c r="AN233" s="114"/>
      <c r="AO233" s="114"/>
      <c r="AP233" s="115"/>
      <c r="AR233" s="112">
        <v>224</v>
      </c>
      <c r="AS233" s="113"/>
      <c r="AT233" s="114"/>
      <c r="AU233" s="114"/>
      <c r="AV233" s="114"/>
      <c r="AW233" s="115"/>
      <c r="AY233" s="177"/>
      <c r="BA233" s="116">
        <v>224</v>
      </c>
      <c r="BB233" s="117">
        <v>224</v>
      </c>
      <c r="BC233" s="118" t="s">
        <v>317</v>
      </c>
      <c r="BD233" s="119">
        <f t="shared" si="88"/>
        <v>0</v>
      </c>
      <c r="BE233" s="120">
        <v>0</v>
      </c>
      <c r="BF233" s="43">
        <f t="shared" si="108"/>
        <v>0</v>
      </c>
      <c r="BG233" s="109">
        <v>0</v>
      </c>
      <c r="BH233" s="109">
        <v>0</v>
      </c>
      <c r="BI233" s="109">
        <v>0</v>
      </c>
      <c r="BJ233" s="109">
        <v>0</v>
      </c>
      <c r="BK233" s="109">
        <v>0</v>
      </c>
      <c r="BL233" s="109">
        <f t="shared" si="109"/>
        <v>0</v>
      </c>
      <c r="BM233" s="120">
        <f t="shared" si="110"/>
        <v>0</v>
      </c>
      <c r="BN233" s="122">
        <f t="shared" si="111"/>
        <v>0</v>
      </c>
      <c r="BZ233" s="109"/>
      <c r="CA233" s="112">
        <v>224</v>
      </c>
      <c r="CB233" s="105" t="s">
        <v>317</v>
      </c>
      <c r="CC233" s="107">
        <v>0</v>
      </c>
      <c r="CD233" s="107">
        <v>0</v>
      </c>
      <c r="CE233" s="107">
        <v>0</v>
      </c>
      <c r="CF233" s="107">
        <v>0</v>
      </c>
      <c r="CG233" s="123">
        <f t="shared" si="89"/>
        <v>0</v>
      </c>
      <c r="CH233" s="107">
        <v>0</v>
      </c>
      <c r="CI233" s="107">
        <v>0</v>
      </c>
      <c r="CJ233" s="107">
        <v>0</v>
      </c>
      <c r="CK233" s="123">
        <f t="shared" si="90"/>
        <v>0</v>
      </c>
      <c r="CL233" s="124">
        <f t="shared" si="91"/>
        <v>0</v>
      </c>
      <c r="CM233" s="109"/>
      <c r="CN233" s="124">
        <f t="shared" si="92"/>
        <v>0</v>
      </c>
      <c r="CO233" s="109"/>
      <c r="CP233" s="110">
        <f t="shared" si="93"/>
        <v>0</v>
      </c>
      <c r="CQ233" s="107">
        <f t="shared" si="94"/>
        <v>0</v>
      </c>
      <c r="CR233" s="107">
        <f t="shared" si="95"/>
        <v>0</v>
      </c>
      <c r="CS233" s="123">
        <v>0</v>
      </c>
      <c r="CT233" s="124">
        <f t="shared" si="96"/>
        <v>0</v>
      </c>
      <c r="CU233" s="109"/>
      <c r="CV233" s="125">
        <v>0</v>
      </c>
      <c r="CW233" s="107"/>
      <c r="CX233" s="107"/>
      <c r="CY233" s="107"/>
      <c r="CZ233" s="123"/>
    </row>
    <row r="234" spans="1:104" s="43" customFormat="1" ht="12.75" x14ac:dyDescent="0.2">
      <c r="A234" s="103">
        <v>225</v>
      </c>
      <c r="B234" s="104">
        <v>225</v>
      </c>
      <c r="C234" s="105" t="s">
        <v>318</v>
      </c>
      <c r="D234" s="106">
        <f t="shared" si="97"/>
        <v>0</v>
      </c>
      <c r="E234" s="107">
        <f t="shared" si="84"/>
        <v>0</v>
      </c>
      <c r="F234" s="107">
        <f t="shared" si="98"/>
        <v>0</v>
      </c>
      <c r="G234" s="107">
        <f t="shared" si="85"/>
        <v>0</v>
      </c>
      <c r="H234" s="108">
        <f t="shared" si="99"/>
        <v>0</v>
      </c>
      <c r="I234" s="109"/>
      <c r="J234" s="110">
        <f t="shared" si="100"/>
        <v>0</v>
      </c>
      <c r="K234" s="107" t="str">
        <f t="shared" si="86"/>
        <v/>
      </c>
      <c r="L234" s="107">
        <f t="shared" si="101"/>
        <v>0</v>
      </c>
      <c r="M234" s="108">
        <f t="shared" si="102"/>
        <v>0</v>
      </c>
      <c r="N234" s="109"/>
      <c r="O234" s="111">
        <f t="shared" si="87"/>
        <v>0</v>
      </c>
      <c r="P234" s="109"/>
      <c r="Q234" s="110">
        <f t="shared" si="103"/>
        <v>0</v>
      </c>
      <c r="R234" s="107">
        <f t="shared" si="104"/>
        <v>0</v>
      </c>
      <c r="S234" s="107">
        <f t="shared" si="105"/>
        <v>0</v>
      </c>
      <c r="T234" s="108">
        <f t="shared" si="106"/>
        <v>0</v>
      </c>
      <c r="U234" s="109"/>
      <c r="V234" s="111">
        <f t="shared" si="107"/>
        <v>0</v>
      </c>
      <c r="AA234" s="112">
        <v>225</v>
      </c>
      <c r="AB234" s="113"/>
      <c r="AC234" s="113"/>
      <c r="AD234" s="113"/>
      <c r="AE234" s="114"/>
      <c r="AF234" s="114"/>
      <c r="AG234" s="114"/>
      <c r="AH234" s="114"/>
      <c r="AI234" s="114"/>
      <c r="AJ234" s="114"/>
      <c r="AK234" s="114"/>
      <c r="AL234" s="114"/>
      <c r="AM234" s="114"/>
      <c r="AN234" s="114"/>
      <c r="AO234" s="114"/>
      <c r="AP234" s="115"/>
      <c r="AR234" s="112">
        <v>225</v>
      </c>
      <c r="AS234" s="113"/>
      <c r="AT234" s="114"/>
      <c r="AU234" s="114"/>
      <c r="AV234" s="114"/>
      <c r="AW234" s="115"/>
      <c r="AY234" s="177"/>
      <c r="BA234" s="116">
        <v>225</v>
      </c>
      <c r="BB234" s="117">
        <v>225</v>
      </c>
      <c r="BC234" s="118" t="s">
        <v>318</v>
      </c>
      <c r="BD234" s="119">
        <f t="shared" si="88"/>
        <v>0</v>
      </c>
      <c r="BE234" s="120">
        <v>0</v>
      </c>
      <c r="BF234" s="43">
        <f t="shared" si="108"/>
        <v>0</v>
      </c>
      <c r="BG234" s="109">
        <v>0</v>
      </c>
      <c r="BH234" s="109">
        <v>0</v>
      </c>
      <c r="BI234" s="109">
        <v>0</v>
      </c>
      <c r="BJ234" s="109">
        <v>0</v>
      </c>
      <c r="BK234" s="109">
        <v>0</v>
      </c>
      <c r="BL234" s="109">
        <f t="shared" si="109"/>
        <v>0</v>
      </c>
      <c r="BM234" s="120">
        <f t="shared" si="110"/>
        <v>0</v>
      </c>
      <c r="BN234" s="122">
        <f t="shared" si="111"/>
        <v>0</v>
      </c>
      <c r="BZ234" s="109"/>
      <c r="CA234" s="112">
        <v>225</v>
      </c>
      <c r="CB234" s="105" t="s">
        <v>318</v>
      </c>
      <c r="CC234" s="107">
        <v>0</v>
      </c>
      <c r="CD234" s="107">
        <v>0</v>
      </c>
      <c r="CE234" s="107">
        <v>0</v>
      </c>
      <c r="CF234" s="107">
        <v>0</v>
      </c>
      <c r="CG234" s="123">
        <f t="shared" si="89"/>
        <v>0</v>
      </c>
      <c r="CH234" s="107">
        <v>0</v>
      </c>
      <c r="CI234" s="107">
        <v>0</v>
      </c>
      <c r="CJ234" s="107">
        <v>0</v>
      </c>
      <c r="CK234" s="123">
        <f t="shared" si="90"/>
        <v>0</v>
      </c>
      <c r="CL234" s="124">
        <f t="shared" si="91"/>
        <v>0</v>
      </c>
      <c r="CM234" s="109"/>
      <c r="CN234" s="124">
        <f t="shared" si="92"/>
        <v>0</v>
      </c>
      <c r="CO234" s="109"/>
      <c r="CP234" s="110">
        <f t="shared" si="93"/>
        <v>0</v>
      </c>
      <c r="CQ234" s="107">
        <f t="shared" si="94"/>
        <v>0</v>
      </c>
      <c r="CR234" s="107">
        <f t="shared" si="95"/>
        <v>0</v>
      </c>
      <c r="CS234" s="123">
        <v>0</v>
      </c>
      <c r="CT234" s="124">
        <f t="shared" si="96"/>
        <v>0</v>
      </c>
      <c r="CU234" s="109"/>
      <c r="CV234" s="125">
        <v>0</v>
      </c>
      <c r="CW234" s="107"/>
      <c r="CX234" s="107"/>
      <c r="CY234" s="107"/>
      <c r="CZ234" s="123"/>
    </row>
    <row r="235" spans="1:104" s="43" customFormat="1" ht="12.75" x14ac:dyDescent="0.2">
      <c r="A235" s="103">
        <v>226</v>
      </c>
      <c r="B235" s="104">
        <v>226</v>
      </c>
      <c r="C235" s="105" t="s">
        <v>319</v>
      </c>
      <c r="D235" s="106">
        <f t="shared" si="97"/>
        <v>28</v>
      </c>
      <c r="E235" s="107">
        <f t="shared" si="84"/>
        <v>336868</v>
      </c>
      <c r="F235" s="107">
        <f t="shared" si="98"/>
        <v>0</v>
      </c>
      <c r="G235" s="107">
        <f t="shared" si="85"/>
        <v>25004</v>
      </c>
      <c r="H235" s="108">
        <f t="shared" si="99"/>
        <v>361872</v>
      </c>
      <c r="I235" s="109"/>
      <c r="J235" s="110">
        <f t="shared" si="100"/>
        <v>10592.110423803406</v>
      </c>
      <c r="K235" s="107">
        <f t="shared" si="86"/>
        <v>0.24006046209202053</v>
      </c>
      <c r="L235" s="107">
        <f t="shared" si="101"/>
        <v>25004</v>
      </c>
      <c r="M235" s="108">
        <f t="shared" si="102"/>
        <v>35596.110423803402</v>
      </c>
      <c r="N235" s="109"/>
      <c r="O235" s="111">
        <f t="shared" si="87"/>
        <v>326275.88957619661</v>
      </c>
      <c r="P235" s="109"/>
      <c r="Q235" s="110">
        <f t="shared" si="103"/>
        <v>0</v>
      </c>
      <c r="R235" s="107">
        <f t="shared" si="104"/>
        <v>10592.110423803406</v>
      </c>
      <c r="S235" s="107">
        <f t="shared" si="105"/>
        <v>25004</v>
      </c>
      <c r="T235" s="108">
        <f t="shared" si="106"/>
        <v>35596.110423803402</v>
      </c>
      <c r="U235" s="109"/>
      <c r="V235" s="111">
        <f t="shared" si="107"/>
        <v>69126.677809989444</v>
      </c>
      <c r="AA235" s="112">
        <v>226</v>
      </c>
      <c r="AB235" s="113">
        <v>28</v>
      </c>
      <c r="AC235" s="113">
        <v>0</v>
      </c>
      <c r="AD235" s="113">
        <v>0</v>
      </c>
      <c r="AE235" s="114">
        <v>336868</v>
      </c>
      <c r="AF235" s="114">
        <v>0</v>
      </c>
      <c r="AG235" s="114">
        <v>0</v>
      </c>
      <c r="AH235" s="114">
        <v>336868</v>
      </c>
      <c r="AI235" s="114">
        <v>0</v>
      </c>
      <c r="AJ235" s="114">
        <v>25004</v>
      </c>
      <c r="AK235" s="114">
        <v>361872</v>
      </c>
      <c r="AL235" s="114">
        <v>0</v>
      </c>
      <c r="AM235" s="114">
        <v>0</v>
      </c>
      <c r="AN235" s="114">
        <v>0</v>
      </c>
      <c r="AO235" s="114">
        <v>0</v>
      </c>
      <c r="AP235" s="115">
        <v>361872</v>
      </c>
      <c r="AR235" s="112">
        <v>226</v>
      </c>
      <c r="AS235" s="113">
        <v>0</v>
      </c>
      <c r="AT235" s="114">
        <v>0</v>
      </c>
      <c r="AU235" s="114">
        <v>0</v>
      </c>
      <c r="AV235" s="114">
        <v>0</v>
      </c>
      <c r="AW235" s="115">
        <v>0</v>
      </c>
      <c r="AY235" s="177"/>
      <c r="BA235" s="116">
        <v>226</v>
      </c>
      <c r="BB235" s="117">
        <v>226</v>
      </c>
      <c r="BC235" s="118" t="s">
        <v>319</v>
      </c>
      <c r="BD235" s="119">
        <f t="shared" si="88"/>
        <v>336868</v>
      </c>
      <c r="BE235" s="120">
        <v>324083</v>
      </c>
      <c r="BF235" s="43">
        <f t="shared" si="108"/>
        <v>12785</v>
      </c>
      <c r="BG235" s="109">
        <v>8839</v>
      </c>
      <c r="BH235" s="109">
        <v>0</v>
      </c>
      <c r="BI235" s="109">
        <v>0</v>
      </c>
      <c r="BJ235" s="109">
        <v>8768.75</v>
      </c>
      <c r="BK235" s="109">
        <v>13604.25</v>
      </c>
      <c r="BL235" s="109">
        <f t="shared" si="109"/>
        <v>125.67780998943999</v>
      </c>
      <c r="BM235" s="120">
        <f t="shared" si="110"/>
        <v>44122.677809989444</v>
      </c>
      <c r="BN235" s="122">
        <f t="shared" si="111"/>
        <v>10592.110423803406</v>
      </c>
      <c r="BZ235" s="109"/>
      <c r="CA235" s="112">
        <v>226</v>
      </c>
      <c r="CB235" s="105" t="s">
        <v>319</v>
      </c>
      <c r="CC235" s="107">
        <v>0</v>
      </c>
      <c r="CD235" s="107">
        <v>0</v>
      </c>
      <c r="CE235" s="107">
        <v>0</v>
      </c>
      <c r="CF235" s="107">
        <v>0</v>
      </c>
      <c r="CG235" s="123">
        <f t="shared" si="89"/>
        <v>0</v>
      </c>
      <c r="CH235" s="107">
        <v>0</v>
      </c>
      <c r="CI235" s="107">
        <v>0</v>
      </c>
      <c r="CJ235" s="107">
        <v>0</v>
      </c>
      <c r="CK235" s="123">
        <f t="shared" si="90"/>
        <v>0</v>
      </c>
      <c r="CL235" s="124">
        <f t="shared" si="91"/>
        <v>0</v>
      </c>
      <c r="CM235" s="109"/>
      <c r="CN235" s="124">
        <f t="shared" si="92"/>
        <v>0</v>
      </c>
      <c r="CO235" s="109"/>
      <c r="CP235" s="110">
        <f t="shared" si="93"/>
        <v>12785</v>
      </c>
      <c r="CQ235" s="107">
        <f t="shared" si="94"/>
        <v>12785</v>
      </c>
      <c r="CR235" s="107">
        <f t="shared" si="95"/>
        <v>0</v>
      </c>
      <c r="CS235" s="123">
        <v>125.67780998943999</v>
      </c>
      <c r="CT235" s="124">
        <f t="shared" si="96"/>
        <v>125.67780998943999</v>
      </c>
      <c r="CU235" s="109"/>
      <c r="CV235" s="125">
        <v>0</v>
      </c>
      <c r="CW235" s="107"/>
      <c r="CX235" s="107"/>
      <c r="CY235" s="107"/>
      <c r="CZ235" s="123"/>
    </row>
    <row r="236" spans="1:104" s="43" customFormat="1" ht="12.75" x14ac:dyDescent="0.2">
      <c r="A236" s="103">
        <v>227</v>
      </c>
      <c r="B236" s="104">
        <v>227</v>
      </c>
      <c r="C236" s="105" t="s">
        <v>320</v>
      </c>
      <c r="D236" s="106">
        <f t="shared" si="97"/>
        <v>19.189999999999998</v>
      </c>
      <c r="E236" s="107">
        <f t="shared" si="84"/>
        <v>260390</v>
      </c>
      <c r="F236" s="107">
        <f t="shared" si="98"/>
        <v>0</v>
      </c>
      <c r="G236" s="107">
        <f t="shared" si="85"/>
        <v>17136</v>
      </c>
      <c r="H236" s="108">
        <f t="shared" si="99"/>
        <v>277526</v>
      </c>
      <c r="I236" s="109"/>
      <c r="J236" s="110">
        <f t="shared" si="100"/>
        <v>83229.701243083822</v>
      </c>
      <c r="K236" s="107">
        <f t="shared" si="86"/>
        <v>0.62438201741438537</v>
      </c>
      <c r="L236" s="107">
        <f t="shared" si="101"/>
        <v>17136</v>
      </c>
      <c r="M236" s="108">
        <f t="shared" si="102"/>
        <v>100365.70124308382</v>
      </c>
      <c r="N236" s="109"/>
      <c r="O236" s="111">
        <f t="shared" si="87"/>
        <v>177160.29875691619</v>
      </c>
      <c r="P236" s="109"/>
      <c r="Q236" s="110">
        <f t="shared" si="103"/>
        <v>0</v>
      </c>
      <c r="R236" s="107">
        <f t="shared" si="104"/>
        <v>83229.701243083822</v>
      </c>
      <c r="S236" s="107">
        <f t="shared" si="105"/>
        <v>17136</v>
      </c>
      <c r="T236" s="108">
        <f t="shared" si="106"/>
        <v>100365.70124308382</v>
      </c>
      <c r="U236" s="109"/>
      <c r="V236" s="111">
        <f t="shared" si="107"/>
        <v>150435.32464702381</v>
      </c>
      <c r="AA236" s="112">
        <v>227</v>
      </c>
      <c r="AB236" s="113">
        <v>19.189999999999998</v>
      </c>
      <c r="AC236" s="113">
        <v>1.6517393099701625E-3</v>
      </c>
      <c r="AD236" s="113">
        <v>0</v>
      </c>
      <c r="AE236" s="114">
        <v>260390</v>
      </c>
      <c r="AF236" s="114">
        <v>0</v>
      </c>
      <c r="AG236" s="114">
        <v>0</v>
      </c>
      <c r="AH236" s="114">
        <v>260390</v>
      </c>
      <c r="AI236" s="114">
        <v>0</v>
      </c>
      <c r="AJ236" s="114">
        <v>17136</v>
      </c>
      <c r="AK236" s="114">
        <v>277526</v>
      </c>
      <c r="AL236" s="114">
        <v>0</v>
      </c>
      <c r="AM236" s="114">
        <v>0</v>
      </c>
      <c r="AN236" s="114">
        <v>0</v>
      </c>
      <c r="AO236" s="114">
        <v>0</v>
      </c>
      <c r="AP236" s="115">
        <v>277526</v>
      </c>
      <c r="AR236" s="112">
        <v>227</v>
      </c>
      <c r="AS236" s="113">
        <v>0</v>
      </c>
      <c r="AT236" s="114">
        <v>0</v>
      </c>
      <c r="AU236" s="114">
        <v>0</v>
      </c>
      <c r="AV236" s="114">
        <v>0</v>
      </c>
      <c r="AW236" s="115">
        <v>0</v>
      </c>
      <c r="AY236" s="177"/>
      <c r="BA236" s="116">
        <v>227</v>
      </c>
      <c r="BB236" s="117">
        <v>227</v>
      </c>
      <c r="BC236" s="118" t="s">
        <v>320</v>
      </c>
      <c r="BD236" s="119">
        <f t="shared" si="88"/>
        <v>260390</v>
      </c>
      <c r="BE236" s="120">
        <v>159285</v>
      </c>
      <c r="BF236" s="43">
        <f t="shared" si="108"/>
        <v>101105</v>
      </c>
      <c r="BG236" s="109">
        <v>24247.75</v>
      </c>
      <c r="BH236" s="109">
        <v>6656</v>
      </c>
      <c r="BI236" s="109">
        <v>0</v>
      </c>
      <c r="BJ236" s="109">
        <v>0</v>
      </c>
      <c r="BK236" s="109">
        <v>947.25</v>
      </c>
      <c r="BL236" s="109">
        <f t="shared" si="109"/>
        <v>343.32464702381549</v>
      </c>
      <c r="BM236" s="120">
        <f t="shared" si="110"/>
        <v>133299.32464702381</v>
      </c>
      <c r="BN236" s="122">
        <f t="shared" si="111"/>
        <v>83229.701243083822</v>
      </c>
      <c r="BZ236" s="109"/>
      <c r="CA236" s="112">
        <v>227</v>
      </c>
      <c r="CB236" s="105" t="s">
        <v>320</v>
      </c>
      <c r="CC236" s="107">
        <v>0</v>
      </c>
      <c r="CD236" s="107">
        <v>0</v>
      </c>
      <c r="CE236" s="107">
        <v>0</v>
      </c>
      <c r="CF236" s="107">
        <v>0</v>
      </c>
      <c r="CG236" s="123">
        <f t="shared" si="89"/>
        <v>0</v>
      </c>
      <c r="CH236" s="107">
        <v>0</v>
      </c>
      <c r="CI236" s="107">
        <v>0</v>
      </c>
      <c r="CJ236" s="107">
        <v>0</v>
      </c>
      <c r="CK236" s="123">
        <f t="shared" si="90"/>
        <v>0</v>
      </c>
      <c r="CL236" s="124">
        <f t="shared" si="91"/>
        <v>0</v>
      </c>
      <c r="CM236" s="109"/>
      <c r="CN236" s="124">
        <f t="shared" si="92"/>
        <v>0</v>
      </c>
      <c r="CO236" s="109"/>
      <c r="CP236" s="110">
        <f t="shared" si="93"/>
        <v>101105</v>
      </c>
      <c r="CQ236" s="107">
        <f t="shared" si="94"/>
        <v>101105</v>
      </c>
      <c r="CR236" s="107">
        <f t="shared" si="95"/>
        <v>0</v>
      </c>
      <c r="CS236" s="123">
        <v>343.32464702381549</v>
      </c>
      <c r="CT236" s="124">
        <f t="shared" si="96"/>
        <v>343.32464702381549</v>
      </c>
      <c r="CU236" s="109"/>
      <c r="CV236" s="125">
        <v>0</v>
      </c>
      <c r="CW236" s="107"/>
      <c r="CX236" s="107"/>
      <c r="CY236" s="107"/>
      <c r="CZ236" s="123"/>
    </row>
    <row r="237" spans="1:104" s="43" customFormat="1" ht="12.75" x14ac:dyDescent="0.2">
      <c r="A237" s="103">
        <v>228</v>
      </c>
      <c r="B237" s="104">
        <v>228</v>
      </c>
      <c r="C237" s="105" t="s">
        <v>321</v>
      </c>
      <c r="D237" s="106">
        <f t="shared" si="97"/>
        <v>0</v>
      </c>
      <c r="E237" s="107">
        <f t="shared" si="84"/>
        <v>0</v>
      </c>
      <c r="F237" s="107">
        <f t="shared" si="98"/>
        <v>0</v>
      </c>
      <c r="G237" s="107">
        <f t="shared" si="85"/>
        <v>0</v>
      </c>
      <c r="H237" s="108">
        <f t="shared" si="99"/>
        <v>0</v>
      </c>
      <c r="I237" s="109"/>
      <c r="J237" s="110">
        <f t="shared" si="100"/>
        <v>0</v>
      </c>
      <c r="K237" s="107" t="str">
        <f t="shared" si="86"/>
        <v/>
      </c>
      <c r="L237" s="107">
        <f t="shared" si="101"/>
        <v>0</v>
      </c>
      <c r="M237" s="108">
        <f t="shared" si="102"/>
        <v>0</v>
      </c>
      <c r="N237" s="109"/>
      <c r="O237" s="111">
        <f t="shared" si="87"/>
        <v>0</v>
      </c>
      <c r="P237" s="109"/>
      <c r="Q237" s="110">
        <f t="shared" si="103"/>
        <v>0</v>
      </c>
      <c r="R237" s="107">
        <f t="shared" si="104"/>
        <v>0</v>
      </c>
      <c r="S237" s="107">
        <f t="shared" si="105"/>
        <v>0</v>
      </c>
      <c r="T237" s="108">
        <f t="shared" si="106"/>
        <v>0</v>
      </c>
      <c r="U237" s="109"/>
      <c r="V237" s="111">
        <f t="shared" si="107"/>
        <v>0</v>
      </c>
      <c r="AA237" s="112">
        <v>228</v>
      </c>
      <c r="AB237" s="113"/>
      <c r="AC237" s="113"/>
      <c r="AD237" s="113"/>
      <c r="AE237" s="114"/>
      <c r="AF237" s="114"/>
      <c r="AG237" s="114"/>
      <c r="AH237" s="114"/>
      <c r="AI237" s="114"/>
      <c r="AJ237" s="114"/>
      <c r="AK237" s="114"/>
      <c r="AL237" s="114"/>
      <c r="AM237" s="114"/>
      <c r="AN237" s="114"/>
      <c r="AO237" s="114"/>
      <c r="AP237" s="115"/>
      <c r="AR237" s="112">
        <v>228</v>
      </c>
      <c r="AS237" s="113"/>
      <c r="AT237" s="114"/>
      <c r="AU237" s="114"/>
      <c r="AV237" s="114"/>
      <c r="AW237" s="115"/>
      <c r="AY237" s="177"/>
      <c r="BA237" s="116">
        <v>228</v>
      </c>
      <c r="BB237" s="117">
        <v>228</v>
      </c>
      <c r="BC237" s="118" t="s">
        <v>321</v>
      </c>
      <c r="BD237" s="119">
        <f t="shared" si="88"/>
        <v>0</v>
      </c>
      <c r="BE237" s="120">
        <v>0</v>
      </c>
      <c r="BF237" s="43">
        <f t="shared" si="108"/>
        <v>0</v>
      </c>
      <c r="BG237" s="109">
        <v>0</v>
      </c>
      <c r="BH237" s="109">
        <v>0</v>
      </c>
      <c r="BI237" s="109">
        <v>0</v>
      </c>
      <c r="BJ237" s="109">
        <v>0</v>
      </c>
      <c r="BK237" s="109">
        <v>0</v>
      </c>
      <c r="BL237" s="109">
        <f t="shared" si="109"/>
        <v>0</v>
      </c>
      <c r="BM237" s="120">
        <f t="shared" si="110"/>
        <v>0</v>
      </c>
      <c r="BN237" s="122">
        <f t="shared" si="111"/>
        <v>0</v>
      </c>
      <c r="BZ237" s="109"/>
      <c r="CA237" s="112">
        <v>228</v>
      </c>
      <c r="CB237" s="105" t="s">
        <v>321</v>
      </c>
      <c r="CC237" s="107">
        <v>0</v>
      </c>
      <c r="CD237" s="107">
        <v>0</v>
      </c>
      <c r="CE237" s="107">
        <v>0</v>
      </c>
      <c r="CF237" s="107">
        <v>0</v>
      </c>
      <c r="CG237" s="123">
        <f t="shared" si="89"/>
        <v>0</v>
      </c>
      <c r="CH237" s="107">
        <v>0</v>
      </c>
      <c r="CI237" s="107">
        <v>0</v>
      </c>
      <c r="CJ237" s="107">
        <v>0</v>
      </c>
      <c r="CK237" s="123">
        <f t="shared" si="90"/>
        <v>0</v>
      </c>
      <c r="CL237" s="124">
        <f t="shared" si="91"/>
        <v>0</v>
      </c>
      <c r="CM237" s="109"/>
      <c r="CN237" s="124">
        <f t="shared" si="92"/>
        <v>0</v>
      </c>
      <c r="CO237" s="109"/>
      <c r="CP237" s="110">
        <f t="shared" si="93"/>
        <v>0</v>
      </c>
      <c r="CQ237" s="107">
        <f t="shared" si="94"/>
        <v>0</v>
      </c>
      <c r="CR237" s="107">
        <f t="shared" si="95"/>
        <v>0</v>
      </c>
      <c r="CS237" s="123">
        <v>0</v>
      </c>
      <c r="CT237" s="124">
        <f t="shared" si="96"/>
        <v>0</v>
      </c>
      <c r="CU237" s="109"/>
      <c r="CV237" s="125">
        <v>0</v>
      </c>
      <c r="CW237" s="107"/>
      <c r="CX237" s="107"/>
      <c r="CY237" s="107"/>
      <c r="CZ237" s="123"/>
    </row>
    <row r="238" spans="1:104" s="43" customFormat="1" ht="12.75" x14ac:dyDescent="0.2">
      <c r="A238" s="103">
        <v>229</v>
      </c>
      <c r="B238" s="104">
        <v>229</v>
      </c>
      <c r="C238" s="105" t="s">
        <v>322</v>
      </c>
      <c r="D238" s="106">
        <f t="shared" si="97"/>
        <v>60.37</v>
      </c>
      <c r="E238" s="107">
        <f t="shared" si="84"/>
        <v>780193</v>
      </c>
      <c r="F238" s="107">
        <f t="shared" si="98"/>
        <v>0</v>
      </c>
      <c r="G238" s="107">
        <f t="shared" si="85"/>
        <v>53722</v>
      </c>
      <c r="H238" s="108">
        <f t="shared" si="99"/>
        <v>833915</v>
      </c>
      <c r="I238" s="109"/>
      <c r="J238" s="110">
        <f t="shared" si="100"/>
        <v>767.78255062441224</v>
      </c>
      <c r="K238" s="107">
        <f t="shared" si="86"/>
        <v>7.393625852077622E-3</v>
      </c>
      <c r="L238" s="107">
        <f t="shared" si="101"/>
        <v>53722</v>
      </c>
      <c r="M238" s="108">
        <f t="shared" si="102"/>
        <v>54489.782550624412</v>
      </c>
      <c r="N238" s="109"/>
      <c r="O238" s="111">
        <f t="shared" si="87"/>
        <v>779425.21744937554</v>
      </c>
      <c r="P238" s="109"/>
      <c r="Q238" s="110">
        <f t="shared" si="103"/>
        <v>0</v>
      </c>
      <c r="R238" s="107">
        <f t="shared" si="104"/>
        <v>767.78255062441224</v>
      </c>
      <c r="S238" s="107">
        <f t="shared" si="105"/>
        <v>53722</v>
      </c>
      <c r="T238" s="108">
        <f t="shared" si="106"/>
        <v>54489.782550624412</v>
      </c>
      <c r="U238" s="109"/>
      <c r="V238" s="111">
        <f t="shared" si="107"/>
        <v>157565.84684662722</v>
      </c>
      <c r="AA238" s="112">
        <v>229</v>
      </c>
      <c r="AB238" s="113">
        <v>60.37</v>
      </c>
      <c r="AC238" s="113">
        <v>0.20351522481986314</v>
      </c>
      <c r="AD238" s="113">
        <v>0</v>
      </c>
      <c r="AE238" s="114">
        <v>780193</v>
      </c>
      <c r="AF238" s="114">
        <v>0</v>
      </c>
      <c r="AG238" s="114">
        <v>0</v>
      </c>
      <c r="AH238" s="114">
        <v>780193</v>
      </c>
      <c r="AI238" s="114">
        <v>0</v>
      </c>
      <c r="AJ238" s="114">
        <v>53722</v>
      </c>
      <c r="AK238" s="114">
        <v>833915</v>
      </c>
      <c r="AL238" s="114">
        <v>0</v>
      </c>
      <c r="AM238" s="114">
        <v>0</v>
      </c>
      <c r="AN238" s="114">
        <v>0</v>
      </c>
      <c r="AO238" s="114">
        <v>0</v>
      </c>
      <c r="AP238" s="115">
        <v>833915</v>
      </c>
      <c r="AR238" s="112">
        <v>229</v>
      </c>
      <c r="AS238" s="113">
        <v>0</v>
      </c>
      <c r="AT238" s="114">
        <v>0</v>
      </c>
      <c r="AU238" s="114">
        <v>0</v>
      </c>
      <c r="AV238" s="114">
        <v>0</v>
      </c>
      <c r="AW238" s="115">
        <v>0</v>
      </c>
      <c r="AY238" s="177"/>
      <c r="BA238" s="116">
        <v>229</v>
      </c>
      <c r="BB238" s="117">
        <v>229</v>
      </c>
      <c r="BC238" s="118" t="s">
        <v>322</v>
      </c>
      <c r="BD238" s="119">
        <f t="shared" si="88"/>
        <v>780193</v>
      </c>
      <c r="BE238" s="120">
        <v>840429</v>
      </c>
      <c r="BF238" s="43">
        <f t="shared" si="108"/>
        <v>0</v>
      </c>
      <c r="BG238" s="109">
        <v>66027.25</v>
      </c>
      <c r="BH238" s="109">
        <v>13675</v>
      </c>
      <c r="BI238" s="109">
        <v>0</v>
      </c>
      <c r="BJ238" s="109">
        <v>20023.5</v>
      </c>
      <c r="BK238" s="109">
        <v>3182.25</v>
      </c>
      <c r="BL238" s="109">
        <f t="shared" si="109"/>
        <v>935.84684662721702</v>
      </c>
      <c r="BM238" s="120">
        <f t="shared" si="110"/>
        <v>103843.84684662722</v>
      </c>
      <c r="BN238" s="122">
        <f t="shared" si="111"/>
        <v>767.78255062441224</v>
      </c>
      <c r="BZ238" s="109"/>
      <c r="CA238" s="112">
        <v>229</v>
      </c>
      <c r="CB238" s="105" t="s">
        <v>322</v>
      </c>
      <c r="CC238" s="107">
        <v>0</v>
      </c>
      <c r="CD238" s="107">
        <v>0</v>
      </c>
      <c r="CE238" s="107">
        <v>0</v>
      </c>
      <c r="CF238" s="107">
        <v>0</v>
      </c>
      <c r="CG238" s="123">
        <f t="shared" si="89"/>
        <v>0</v>
      </c>
      <c r="CH238" s="107">
        <v>0</v>
      </c>
      <c r="CI238" s="107">
        <v>0</v>
      </c>
      <c r="CJ238" s="107">
        <v>0</v>
      </c>
      <c r="CK238" s="123">
        <f t="shared" si="90"/>
        <v>0</v>
      </c>
      <c r="CL238" s="124">
        <f t="shared" si="91"/>
        <v>0</v>
      </c>
      <c r="CM238" s="109"/>
      <c r="CN238" s="124">
        <f t="shared" si="92"/>
        <v>0</v>
      </c>
      <c r="CO238" s="109"/>
      <c r="CP238" s="110">
        <f t="shared" si="93"/>
        <v>0</v>
      </c>
      <c r="CQ238" s="107">
        <f t="shared" si="94"/>
        <v>0</v>
      </c>
      <c r="CR238" s="107">
        <f t="shared" si="95"/>
        <v>0</v>
      </c>
      <c r="CS238" s="123">
        <v>935.84684662721702</v>
      </c>
      <c r="CT238" s="124">
        <f t="shared" si="96"/>
        <v>935.84684662721702</v>
      </c>
      <c r="CU238" s="109"/>
      <c r="CV238" s="125">
        <v>0</v>
      </c>
      <c r="CW238" s="107"/>
      <c r="CX238" s="107"/>
      <c r="CY238" s="107"/>
      <c r="CZ238" s="123"/>
    </row>
    <row r="239" spans="1:104" s="43" customFormat="1" ht="12.75" x14ac:dyDescent="0.2">
      <c r="A239" s="103">
        <v>230</v>
      </c>
      <c r="B239" s="104">
        <v>230</v>
      </c>
      <c r="C239" s="105" t="s">
        <v>323</v>
      </c>
      <c r="D239" s="106">
        <f t="shared" si="97"/>
        <v>1.5</v>
      </c>
      <c r="E239" s="107">
        <f t="shared" si="84"/>
        <v>9184</v>
      </c>
      <c r="F239" s="107">
        <f t="shared" si="98"/>
        <v>0</v>
      </c>
      <c r="G239" s="107">
        <f t="shared" si="85"/>
        <v>645</v>
      </c>
      <c r="H239" s="108">
        <f t="shared" si="99"/>
        <v>9829</v>
      </c>
      <c r="I239" s="109"/>
      <c r="J239" s="110">
        <f t="shared" si="100"/>
        <v>-9187.4850010417867</v>
      </c>
      <c r="K239" s="107">
        <f t="shared" si="86"/>
        <v>-0.86511858176627399</v>
      </c>
      <c r="L239" s="107">
        <f t="shared" si="101"/>
        <v>645</v>
      </c>
      <c r="M239" s="108">
        <f t="shared" si="102"/>
        <v>-8542.4850010417867</v>
      </c>
      <c r="N239" s="109"/>
      <c r="O239" s="111">
        <f t="shared" si="87"/>
        <v>18371.485001041787</v>
      </c>
      <c r="P239" s="109"/>
      <c r="Q239" s="110">
        <f t="shared" si="103"/>
        <v>0</v>
      </c>
      <c r="R239" s="107">
        <f t="shared" si="104"/>
        <v>-9187.4850010417867</v>
      </c>
      <c r="S239" s="107">
        <f t="shared" si="105"/>
        <v>645</v>
      </c>
      <c r="T239" s="108">
        <f t="shared" si="106"/>
        <v>-8542.4850010417867</v>
      </c>
      <c r="U239" s="109"/>
      <c r="V239" s="111">
        <f t="shared" si="107"/>
        <v>11264.914072685977</v>
      </c>
      <c r="AA239" s="112">
        <v>230</v>
      </c>
      <c r="AB239" s="113">
        <v>1.5</v>
      </c>
      <c r="AC239" s="113">
        <v>0</v>
      </c>
      <c r="AD239" s="113">
        <v>0</v>
      </c>
      <c r="AE239" s="114">
        <v>26202</v>
      </c>
      <c r="AF239" s="114">
        <v>0</v>
      </c>
      <c r="AG239" s="114">
        <v>0</v>
      </c>
      <c r="AH239" s="114">
        <v>26202</v>
      </c>
      <c r="AI239" s="114">
        <v>0</v>
      </c>
      <c r="AJ239" s="114">
        <v>1341</v>
      </c>
      <c r="AK239" s="114">
        <v>27543</v>
      </c>
      <c r="AL239" s="114">
        <v>0</v>
      </c>
      <c r="AM239" s="114">
        <v>0</v>
      </c>
      <c r="AN239" s="114">
        <v>0</v>
      </c>
      <c r="AO239" s="114">
        <v>0</v>
      </c>
      <c r="AP239" s="115">
        <v>27543</v>
      </c>
      <c r="AR239" s="112">
        <v>230</v>
      </c>
      <c r="AS239" s="113">
        <v>0</v>
      </c>
      <c r="AT239" s="114">
        <v>0</v>
      </c>
      <c r="AU239" s="114">
        <v>0</v>
      </c>
      <c r="AV239" s="114">
        <v>0</v>
      </c>
      <c r="AW239" s="115">
        <v>0</v>
      </c>
      <c r="AY239" s="177"/>
      <c r="BA239" s="116">
        <v>230</v>
      </c>
      <c r="BB239" s="117">
        <v>230</v>
      </c>
      <c r="BC239" s="118" t="s">
        <v>323</v>
      </c>
      <c r="BD239" s="119">
        <f t="shared" si="88"/>
        <v>9184</v>
      </c>
      <c r="BE239" s="120">
        <v>87272</v>
      </c>
      <c r="BF239" s="43">
        <f t="shared" si="108"/>
        <v>0</v>
      </c>
      <c r="BG239" s="109">
        <v>5648.5</v>
      </c>
      <c r="BH239" s="109">
        <v>16170</v>
      </c>
      <c r="BI239" s="109">
        <v>0</v>
      </c>
      <c r="BJ239" s="109">
        <v>0</v>
      </c>
      <c r="BK239" s="109">
        <v>0</v>
      </c>
      <c r="BL239" s="109">
        <f t="shared" si="109"/>
        <v>-11198.585927314023</v>
      </c>
      <c r="BM239" s="120">
        <f t="shared" si="110"/>
        <v>10619.914072685977</v>
      </c>
      <c r="BN239" s="122">
        <f t="shared" si="111"/>
        <v>-9187.4850010417867</v>
      </c>
      <c r="BZ239" s="109"/>
      <c r="CA239" s="112">
        <v>230</v>
      </c>
      <c r="CB239" s="105" t="s">
        <v>323</v>
      </c>
      <c r="CC239" s="107">
        <v>-0.78000000000000025</v>
      </c>
      <c r="CD239" s="107">
        <v>-17018</v>
      </c>
      <c r="CE239" s="107">
        <v>0</v>
      </c>
      <c r="CF239" s="107">
        <v>-696</v>
      </c>
      <c r="CG239" s="123">
        <f t="shared" si="89"/>
        <v>-17714</v>
      </c>
      <c r="CH239" s="107">
        <v>0</v>
      </c>
      <c r="CI239" s="107">
        <v>0</v>
      </c>
      <c r="CJ239" s="107">
        <v>0</v>
      </c>
      <c r="CK239" s="123">
        <f t="shared" si="90"/>
        <v>0</v>
      </c>
      <c r="CL239" s="124">
        <f t="shared" si="91"/>
        <v>-17714</v>
      </c>
      <c r="CM239" s="109"/>
      <c r="CN239" s="124">
        <f t="shared" si="92"/>
        <v>-696</v>
      </c>
      <c r="CO239" s="109"/>
      <c r="CP239" s="110">
        <f t="shared" si="93"/>
        <v>0</v>
      </c>
      <c r="CQ239" s="107">
        <f t="shared" si="94"/>
        <v>0</v>
      </c>
      <c r="CR239" s="107">
        <f t="shared" si="95"/>
        <v>0</v>
      </c>
      <c r="CS239" s="123">
        <v>-11198.585927314023</v>
      </c>
      <c r="CT239" s="124">
        <f t="shared" si="96"/>
        <v>-11198.585927314023</v>
      </c>
      <c r="CU239" s="109"/>
      <c r="CV239" s="125">
        <v>0</v>
      </c>
      <c r="CW239" s="107"/>
      <c r="CX239" s="107"/>
      <c r="CY239" s="107"/>
      <c r="CZ239" s="123"/>
    </row>
    <row r="240" spans="1:104" s="43" customFormat="1" ht="12.75" x14ac:dyDescent="0.2">
      <c r="A240" s="103">
        <v>231</v>
      </c>
      <c r="B240" s="104">
        <v>231</v>
      </c>
      <c r="C240" s="105" t="s">
        <v>324</v>
      </c>
      <c r="D240" s="106">
        <f t="shared" si="97"/>
        <v>48.170000000000016</v>
      </c>
      <c r="E240" s="107">
        <f t="shared" si="84"/>
        <v>585507</v>
      </c>
      <c r="F240" s="107">
        <f t="shared" si="98"/>
        <v>0</v>
      </c>
      <c r="G240" s="107">
        <f t="shared" si="85"/>
        <v>41338</v>
      </c>
      <c r="H240" s="108">
        <f t="shared" si="99"/>
        <v>626845</v>
      </c>
      <c r="I240" s="109"/>
      <c r="J240" s="110">
        <f t="shared" si="100"/>
        <v>194576.63786426352</v>
      </c>
      <c r="K240" s="107">
        <f t="shared" si="86"/>
        <v>0.67039650865157341</v>
      </c>
      <c r="L240" s="107">
        <f t="shared" si="101"/>
        <v>41338</v>
      </c>
      <c r="M240" s="108">
        <f t="shared" si="102"/>
        <v>235914.63786426352</v>
      </c>
      <c r="N240" s="109"/>
      <c r="O240" s="111">
        <f t="shared" si="87"/>
        <v>390930.3621357365</v>
      </c>
      <c r="P240" s="109"/>
      <c r="Q240" s="110">
        <f t="shared" si="103"/>
        <v>24999</v>
      </c>
      <c r="R240" s="107">
        <f t="shared" si="104"/>
        <v>194576.63786426352</v>
      </c>
      <c r="S240" s="107">
        <f t="shared" si="105"/>
        <v>43017</v>
      </c>
      <c r="T240" s="108">
        <f t="shared" si="106"/>
        <v>260913.6378642635</v>
      </c>
      <c r="U240" s="109"/>
      <c r="V240" s="111">
        <f t="shared" si="107"/>
        <v>356578.12648741622</v>
      </c>
      <c r="AA240" s="112">
        <v>231</v>
      </c>
      <c r="AB240" s="113">
        <v>48.170000000000016</v>
      </c>
      <c r="AC240" s="113">
        <v>0</v>
      </c>
      <c r="AD240" s="113">
        <v>0</v>
      </c>
      <c r="AE240" s="114">
        <v>585507</v>
      </c>
      <c r="AF240" s="114">
        <v>0</v>
      </c>
      <c r="AG240" s="114">
        <v>0</v>
      </c>
      <c r="AH240" s="114">
        <v>585507</v>
      </c>
      <c r="AI240" s="114">
        <v>0</v>
      </c>
      <c r="AJ240" s="114">
        <v>41338</v>
      </c>
      <c r="AK240" s="114">
        <v>626845</v>
      </c>
      <c r="AL240" s="114">
        <v>23320</v>
      </c>
      <c r="AM240" s="114">
        <v>0</v>
      </c>
      <c r="AN240" s="114">
        <v>1679</v>
      </c>
      <c r="AO240" s="114">
        <v>24999</v>
      </c>
      <c r="AP240" s="115">
        <v>651844</v>
      </c>
      <c r="AR240" s="112">
        <v>231</v>
      </c>
      <c r="AS240" s="113">
        <v>0</v>
      </c>
      <c r="AT240" s="114">
        <v>0</v>
      </c>
      <c r="AU240" s="114">
        <v>0</v>
      </c>
      <c r="AV240" s="114">
        <v>0</v>
      </c>
      <c r="AW240" s="115">
        <v>0</v>
      </c>
      <c r="AY240" s="177"/>
      <c r="BA240" s="116">
        <v>231</v>
      </c>
      <c r="BB240" s="117">
        <v>231</v>
      </c>
      <c r="BC240" s="118" t="s">
        <v>324</v>
      </c>
      <c r="BD240" s="119">
        <f t="shared" si="88"/>
        <v>585507</v>
      </c>
      <c r="BE240" s="120">
        <v>348332</v>
      </c>
      <c r="BF240" s="43">
        <f t="shared" si="108"/>
        <v>237175</v>
      </c>
      <c r="BG240" s="109">
        <v>0</v>
      </c>
      <c r="BH240" s="109">
        <v>29393</v>
      </c>
      <c r="BI240" s="109">
        <v>0</v>
      </c>
      <c r="BJ240" s="109">
        <v>1408.5</v>
      </c>
      <c r="BK240" s="109">
        <v>22271</v>
      </c>
      <c r="BL240" s="109">
        <f t="shared" si="109"/>
        <v>-6.3735125837577016</v>
      </c>
      <c r="BM240" s="120">
        <f t="shared" si="110"/>
        <v>290241.12648741622</v>
      </c>
      <c r="BN240" s="122">
        <f t="shared" si="111"/>
        <v>194576.63786426352</v>
      </c>
      <c r="BZ240" s="109"/>
      <c r="CA240" s="112">
        <v>231</v>
      </c>
      <c r="CB240" s="105" t="s">
        <v>324</v>
      </c>
      <c r="CC240" s="107">
        <v>0</v>
      </c>
      <c r="CD240" s="107">
        <v>0</v>
      </c>
      <c r="CE240" s="107">
        <v>0</v>
      </c>
      <c r="CF240" s="107">
        <v>0</v>
      </c>
      <c r="CG240" s="123">
        <f t="shared" si="89"/>
        <v>0</v>
      </c>
      <c r="CH240" s="107">
        <v>0</v>
      </c>
      <c r="CI240" s="107">
        <v>0</v>
      </c>
      <c r="CJ240" s="107">
        <v>0</v>
      </c>
      <c r="CK240" s="123">
        <f t="shared" si="90"/>
        <v>0</v>
      </c>
      <c r="CL240" s="124">
        <f t="shared" si="91"/>
        <v>0</v>
      </c>
      <c r="CM240" s="109"/>
      <c r="CN240" s="124">
        <f t="shared" si="92"/>
        <v>0</v>
      </c>
      <c r="CO240" s="109"/>
      <c r="CP240" s="110">
        <f t="shared" si="93"/>
        <v>237175</v>
      </c>
      <c r="CQ240" s="107">
        <f t="shared" si="94"/>
        <v>237175</v>
      </c>
      <c r="CR240" s="107">
        <f t="shared" si="95"/>
        <v>0</v>
      </c>
      <c r="CS240" s="123">
        <v>-6.3735125837577016</v>
      </c>
      <c r="CT240" s="124">
        <f t="shared" si="96"/>
        <v>-6.3735125837577016</v>
      </c>
      <c r="CU240" s="109"/>
      <c r="CV240" s="125">
        <v>0</v>
      </c>
      <c r="CW240" s="107"/>
      <c r="CX240" s="107"/>
      <c r="CY240" s="107"/>
      <c r="CZ240" s="123"/>
    </row>
    <row r="241" spans="1:104" s="43" customFormat="1" ht="12.75" x14ac:dyDescent="0.2">
      <c r="A241" s="103">
        <v>232</v>
      </c>
      <c r="B241" s="104">
        <v>232</v>
      </c>
      <c r="C241" s="105" t="s">
        <v>325</v>
      </c>
      <c r="D241" s="106">
        <f t="shared" si="97"/>
        <v>0</v>
      </c>
      <c r="E241" s="107">
        <f t="shared" si="84"/>
        <v>0</v>
      </c>
      <c r="F241" s="107">
        <f t="shared" si="98"/>
        <v>0</v>
      </c>
      <c r="G241" s="107">
        <f t="shared" si="85"/>
        <v>0</v>
      </c>
      <c r="H241" s="108">
        <f t="shared" si="99"/>
        <v>0</v>
      </c>
      <c r="I241" s="109"/>
      <c r="J241" s="110">
        <f t="shared" si="100"/>
        <v>0</v>
      </c>
      <c r="K241" s="107" t="str">
        <f t="shared" si="86"/>
        <v/>
      </c>
      <c r="L241" s="107">
        <f t="shared" si="101"/>
        <v>0</v>
      </c>
      <c r="M241" s="108">
        <f t="shared" si="102"/>
        <v>0</v>
      </c>
      <c r="N241" s="109"/>
      <c r="O241" s="111">
        <f t="shared" si="87"/>
        <v>0</v>
      </c>
      <c r="P241" s="109"/>
      <c r="Q241" s="110">
        <f t="shared" si="103"/>
        <v>0</v>
      </c>
      <c r="R241" s="107">
        <f t="shared" si="104"/>
        <v>0</v>
      </c>
      <c r="S241" s="107">
        <f t="shared" si="105"/>
        <v>0</v>
      </c>
      <c r="T241" s="108">
        <f t="shared" si="106"/>
        <v>0</v>
      </c>
      <c r="U241" s="109"/>
      <c r="V241" s="111">
        <f t="shared" si="107"/>
        <v>0</v>
      </c>
      <c r="AA241" s="112">
        <v>232</v>
      </c>
      <c r="AB241" s="113"/>
      <c r="AC241" s="113"/>
      <c r="AD241" s="113"/>
      <c r="AE241" s="114"/>
      <c r="AF241" s="114"/>
      <c r="AG241" s="114"/>
      <c r="AH241" s="114"/>
      <c r="AI241" s="114"/>
      <c r="AJ241" s="114"/>
      <c r="AK241" s="114"/>
      <c r="AL241" s="114"/>
      <c r="AM241" s="114"/>
      <c r="AN241" s="114"/>
      <c r="AO241" s="114"/>
      <c r="AP241" s="115"/>
      <c r="AR241" s="112">
        <v>232</v>
      </c>
      <c r="AS241" s="113"/>
      <c r="AT241" s="114"/>
      <c r="AU241" s="114"/>
      <c r="AV241" s="114"/>
      <c r="AW241" s="115"/>
      <c r="AY241" s="177"/>
      <c r="BA241" s="116">
        <v>232</v>
      </c>
      <c r="BB241" s="117">
        <v>232</v>
      </c>
      <c r="BC241" s="118" t="s">
        <v>325</v>
      </c>
      <c r="BD241" s="119">
        <f t="shared" si="88"/>
        <v>0</v>
      </c>
      <c r="BE241" s="120">
        <v>0</v>
      </c>
      <c r="BF241" s="43">
        <f t="shared" si="108"/>
        <v>0</v>
      </c>
      <c r="BG241" s="109">
        <v>0</v>
      </c>
      <c r="BH241" s="109">
        <v>0</v>
      </c>
      <c r="BI241" s="109">
        <v>0</v>
      </c>
      <c r="BJ241" s="109">
        <v>0</v>
      </c>
      <c r="BK241" s="109">
        <v>0</v>
      </c>
      <c r="BL241" s="109">
        <f t="shared" si="109"/>
        <v>0</v>
      </c>
      <c r="BM241" s="120">
        <f t="shared" si="110"/>
        <v>0</v>
      </c>
      <c r="BN241" s="122">
        <f t="shared" si="111"/>
        <v>0</v>
      </c>
      <c r="BZ241" s="109"/>
      <c r="CA241" s="112">
        <v>232</v>
      </c>
      <c r="CB241" s="105" t="s">
        <v>325</v>
      </c>
      <c r="CC241" s="107">
        <v>0</v>
      </c>
      <c r="CD241" s="107">
        <v>0</v>
      </c>
      <c r="CE241" s="107">
        <v>0</v>
      </c>
      <c r="CF241" s="107">
        <v>0</v>
      </c>
      <c r="CG241" s="123">
        <f t="shared" si="89"/>
        <v>0</v>
      </c>
      <c r="CH241" s="107">
        <v>0</v>
      </c>
      <c r="CI241" s="107">
        <v>0</v>
      </c>
      <c r="CJ241" s="107">
        <v>0</v>
      </c>
      <c r="CK241" s="123">
        <f t="shared" si="90"/>
        <v>0</v>
      </c>
      <c r="CL241" s="124">
        <f t="shared" si="91"/>
        <v>0</v>
      </c>
      <c r="CM241" s="109"/>
      <c r="CN241" s="124">
        <f t="shared" si="92"/>
        <v>0</v>
      </c>
      <c r="CO241" s="109"/>
      <c r="CP241" s="110">
        <f t="shared" si="93"/>
        <v>0</v>
      </c>
      <c r="CQ241" s="107">
        <f t="shared" si="94"/>
        <v>0</v>
      </c>
      <c r="CR241" s="107">
        <f t="shared" si="95"/>
        <v>0</v>
      </c>
      <c r="CS241" s="123">
        <v>0</v>
      </c>
      <c r="CT241" s="124">
        <f t="shared" si="96"/>
        <v>0</v>
      </c>
      <c r="CU241" s="109"/>
      <c r="CV241" s="125">
        <v>0</v>
      </c>
      <c r="CW241" s="107"/>
      <c r="CX241" s="107"/>
      <c r="CY241" s="107"/>
      <c r="CZ241" s="123"/>
    </row>
    <row r="242" spans="1:104" s="43" customFormat="1" ht="12.75" x14ac:dyDescent="0.2">
      <c r="A242" s="103">
        <v>233</v>
      </c>
      <c r="B242" s="104">
        <v>233</v>
      </c>
      <c r="C242" s="105" t="s">
        <v>326</v>
      </c>
      <c r="D242" s="106">
        <f t="shared" si="97"/>
        <v>0</v>
      </c>
      <c r="E242" s="107">
        <f t="shared" si="84"/>
        <v>0</v>
      </c>
      <c r="F242" s="107">
        <f t="shared" si="98"/>
        <v>0</v>
      </c>
      <c r="G242" s="107">
        <f t="shared" si="85"/>
        <v>0</v>
      </c>
      <c r="H242" s="108">
        <f t="shared" si="99"/>
        <v>0</v>
      </c>
      <c r="I242" s="109"/>
      <c r="J242" s="110">
        <f t="shared" si="100"/>
        <v>0</v>
      </c>
      <c r="K242" s="107" t="str">
        <f t="shared" si="86"/>
        <v/>
      </c>
      <c r="L242" s="107">
        <f t="shared" si="101"/>
        <v>0</v>
      </c>
      <c r="M242" s="108">
        <f t="shared" si="102"/>
        <v>0</v>
      </c>
      <c r="N242" s="109"/>
      <c r="O242" s="111">
        <f t="shared" si="87"/>
        <v>0</v>
      </c>
      <c r="P242" s="109"/>
      <c r="Q242" s="110">
        <f t="shared" si="103"/>
        <v>0</v>
      </c>
      <c r="R242" s="107">
        <f t="shared" si="104"/>
        <v>0</v>
      </c>
      <c r="S242" s="107">
        <f t="shared" si="105"/>
        <v>0</v>
      </c>
      <c r="T242" s="108">
        <f t="shared" si="106"/>
        <v>0</v>
      </c>
      <c r="U242" s="109"/>
      <c r="V242" s="111">
        <f t="shared" si="107"/>
        <v>0</v>
      </c>
      <c r="AA242" s="112">
        <v>233</v>
      </c>
      <c r="AB242" s="113"/>
      <c r="AC242" s="113"/>
      <c r="AD242" s="113"/>
      <c r="AE242" s="114"/>
      <c r="AF242" s="114"/>
      <c r="AG242" s="114"/>
      <c r="AH242" s="114"/>
      <c r="AI242" s="114"/>
      <c r="AJ242" s="114"/>
      <c r="AK242" s="114"/>
      <c r="AL242" s="114"/>
      <c r="AM242" s="114"/>
      <c r="AN242" s="114"/>
      <c r="AO242" s="114"/>
      <c r="AP242" s="115"/>
      <c r="AR242" s="112">
        <v>233</v>
      </c>
      <c r="AS242" s="113"/>
      <c r="AT242" s="114"/>
      <c r="AU242" s="114"/>
      <c r="AV242" s="114"/>
      <c r="AW242" s="115"/>
      <c r="AY242" s="177"/>
      <c r="BA242" s="116">
        <v>233</v>
      </c>
      <c r="BB242" s="117">
        <v>233</v>
      </c>
      <c r="BC242" s="118" t="s">
        <v>326</v>
      </c>
      <c r="BD242" s="119">
        <f t="shared" si="88"/>
        <v>0</v>
      </c>
      <c r="BE242" s="120">
        <v>0</v>
      </c>
      <c r="BF242" s="43">
        <f t="shared" si="108"/>
        <v>0</v>
      </c>
      <c r="BG242" s="109">
        <v>0</v>
      </c>
      <c r="BH242" s="109">
        <v>0</v>
      </c>
      <c r="BI242" s="109">
        <v>0</v>
      </c>
      <c r="BJ242" s="109">
        <v>0</v>
      </c>
      <c r="BK242" s="109">
        <v>0</v>
      </c>
      <c r="BL242" s="109">
        <f t="shared" si="109"/>
        <v>0</v>
      </c>
      <c r="BM242" s="120">
        <f t="shared" si="110"/>
        <v>0</v>
      </c>
      <c r="BN242" s="122">
        <f t="shared" si="111"/>
        <v>0</v>
      </c>
      <c r="BZ242" s="109"/>
      <c r="CA242" s="112">
        <v>233</v>
      </c>
      <c r="CB242" s="105" t="s">
        <v>326</v>
      </c>
      <c r="CC242" s="107">
        <v>0</v>
      </c>
      <c r="CD242" s="107">
        <v>0</v>
      </c>
      <c r="CE242" s="107">
        <v>0</v>
      </c>
      <c r="CF242" s="107">
        <v>0</v>
      </c>
      <c r="CG242" s="123">
        <f t="shared" si="89"/>
        <v>0</v>
      </c>
      <c r="CH242" s="107">
        <v>0</v>
      </c>
      <c r="CI242" s="107">
        <v>0</v>
      </c>
      <c r="CJ242" s="107">
        <v>0</v>
      </c>
      <c r="CK242" s="123">
        <f t="shared" si="90"/>
        <v>0</v>
      </c>
      <c r="CL242" s="124">
        <f t="shared" si="91"/>
        <v>0</v>
      </c>
      <c r="CM242" s="109"/>
      <c r="CN242" s="124">
        <f t="shared" si="92"/>
        <v>0</v>
      </c>
      <c r="CO242" s="109"/>
      <c r="CP242" s="110">
        <f t="shared" si="93"/>
        <v>0</v>
      </c>
      <c r="CQ242" s="107">
        <f t="shared" si="94"/>
        <v>0</v>
      </c>
      <c r="CR242" s="107">
        <f t="shared" si="95"/>
        <v>0</v>
      </c>
      <c r="CS242" s="123">
        <v>0</v>
      </c>
      <c r="CT242" s="124">
        <f t="shared" si="96"/>
        <v>0</v>
      </c>
      <c r="CU242" s="109"/>
      <c r="CV242" s="125">
        <v>0</v>
      </c>
      <c r="CW242" s="107"/>
      <c r="CX242" s="107"/>
      <c r="CY242" s="107"/>
      <c r="CZ242" s="123"/>
    </row>
    <row r="243" spans="1:104" s="43" customFormat="1" ht="12.75" x14ac:dyDescent="0.2">
      <c r="A243" s="103">
        <v>234</v>
      </c>
      <c r="B243" s="104">
        <v>234</v>
      </c>
      <c r="C243" s="105" t="s">
        <v>327</v>
      </c>
      <c r="D243" s="106">
        <f t="shared" si="97"/>
        <v>0</v>
      </c>
      <c r="E243" s="107">
        <f t="shared" si="84"/>
        <v>0</v>
      </c>
      <c r="F243" s="107">
        <f t="shared" si="98"/>
        <v>0</v>
      </c>
      <c r="G243" s="107">
        <f t="shared" si="85"/>
        <v>0</v>
      </c>
      <c r="H243" s="108">
        <f t="shared" si="99"/>
        <v>0</v>
      </c>
      <c r="I243" s="109"/>
      <c r="J243" s="110">
        <f t="shared" si="100"/>
        <v>0</v>
      </c>
      <c r="K243" s="107" t="str">
        <f t="shared" si="86"/>
        <v/>
      </c>
      <c r="L243" s="107">
        <f t="shared" si="101"/>
        <v>0</v>
      </c>
      <c r="M243" s="108">
        <f t="shared" si="102"/>
        <v>0</v>
      </c>
      <c r="N243" s="109"/>
      <c r="O243" s="111">
        <f t="shared" si="87"/>
        <v>0</v>
      </c>
      <c r="P243" s="109"/>
      <c r="Q243" s="110">
        <f t="shared" si="103"/>
        <v>0</v>
      </c>
      <c r="R243" s="107">
        <f t="shared" si="104"/>
        <v>0</v>
      </c>
      <c r="S243" s="107">
        <f t="shared" si="105"/>
        <v>0</v>
      </c>
      <c r="T243" s="108">
        <f t="shared" si="106"/>
        <v>0</v>
      </c>
      <c r="U243" s="109"/>
      <c r="V243" s="111">
        <f t="shared" si="107"/>
        <v>0</v>
      </c>
      <c r="AA243" s="112">
        <v>234</v>
      </c>
      <c r="AB243" s="113"/>
      <c r="AC243" s="113"/>
      <c r="AD243" s="113"/>
      <c r="AE243" s="114"/>
      <c r="AF243" s="114"/>
      <c r="AG243" s="114"/>
      <c r="AH243" s="114"/>
      <c r="AI243" s="114"/>
      <c r="AJ243" s="114"/>
      <c r="AK243" s="114"/>
      <c r="AL243" s="114"/>
      <c r="AM243" s="114"/>
      <c r="AN243" s="114"/>
      <c r="AO243" s="114"/>
      <c r="AP243" s="115"/>
      <c r="AR243" s="112">
        <v>234</v>
      </c>
      <c r="AS243" s="113"/>
      <c r="AT243" s="114"/>
      <c r="AU243" s="114"/>
      <c r="AV243" s="114"/>
      <c r="AW243" s="115"/>
      <c r="AY243" s="177"/>
      <c r="BA243" s="116">
        <v>234</v>
      </c>
      <c r="BB243" s="117">
        <v>234</v>
      </c>
      <c r="BC243" s="118" t="s">
        <v>327</v>
      </c>
      <c r="BD243" s="119">
        <f t="shared" si="88"/>
        <v>0</v>
      </c>
      <c r="BE243" s="120">
        <v>0</v>
      </c>
      <c r="BF243" s="43">
        <f t="shared" si="108"/>
        <v>0</v>
      </c>
      <c r="BG243" s="109">
        <v>0</v>
      </c>
      <c r="BH243" s="109">
        <v>0</v>
      </c>
      <c r="BI243" s="109">
        <v>0</v>
      </c>
      <c r="BJ243" s="109">
        <v>0</v>
      </c>
      <c r="BK243" s="109">
        <v>0</v>
      </c>
      <c r="BL243" s="109">
        <f t="shared" si="109"/>
        <v>0</v>
      </c>
      <c r="BM243" s="120">
        <f t="shared" si="110"/>
        <v>0</v>
      </c>
      <c r="BN243" s="122">
        <f t="shared" si="111"/>
        <v>0</v>
      </c>
      <c r="BZ243" s="109"/>
      <c r="CA243" s="112">
        <v>234</v>
      </c>
      <c r="CB243" s="105" t="s">
        <v>327</v>
      </c>
      <c r="CC243" s="107">
        <v>0</v>
      </c>
      <c r="CD243" s="107">
        <v>0</v>
      </c>
      <c r="CE243" s="107">
        <v>0</v>
      </c>
      <c r="CF243" s="107">
        <v>0</v>
      </c>
      <c r="CG243" s="123">
        <f t="shared" si="89"/>
        <v>0</v>
      </c>
      <c r="CH243" s="107">
        <v>0</v>
      </c>
      <c r="CI243" s="107">
        <v>0</v>
      </c>
      <c r="CJ243" s="107">
        <v>0</v>
      </c>
      <c r="CK243" s="123">
        <f t="shared" si="90"/>
        <v>0</v>
      </c>
      <c r="CL243" s="124">
        <f t="shared" si="91"/>
        <v>0</v>
      </c>
      <c r="CM243" s="109"/>
      <c r="CN243" s="124">
        <f t="shared" si="92"/>
        <v>0</v>
      </c>
      <c r="CO243" s="109"/>
      <c r="CP243" s="110">
        <f t="shared" si="93"/>
        <v>0</v>
      </c>
      <c r="CQ243" s="107">
        <f t="shared" si="94"/>
        <v>0</v>
      </c>
      <c r="CR243" s="107">
        <f t="shared" si="95"/>
        <v>0</v>
      </c>
      <c r="CS243" s="123">
        <v>0</v>
      </c>
      <c r="CT243" s="124">
        <f t="shared" si="96"/>
        <v>0</v>
      </c>
      <c r="CU243" s="109"/>
      <c r="CV243" s="125">
        <v>0</v>
      </c>
      <c r="CW243" s="107"/>
      <c r="CX243" s="107"/>
      <c r="CY243" s="107"/>
      <c r="CZ243" s="123"/>
    </row>
    <row r="244" spans="1:104" s="43" customFormat="1" ht="12.75" x14ac:dyDescent="0.2">
      <c r="A244" s="103">
        <v>235</v>
      </c>
      <c r="B244" s="104">
        <v>235</v>
      </c>
      <c r="C244" s="105" t="s">
        <v>328</v>
      </c>
      <c r="D244" s="106">
        <f t="shared" si="97"/>
        <v>0</v>
      </c>
      <c r="E244" s="107">
        <f t="shared" si="84"/>
        <v>0</v>
      </c>
      <c r="F244" s="107">
        <f t="shared" si="98"/>
        <v>0</v>
      </c>
      <c r="G244" s="107">
        <f t="shared" si="85"/>
        <v>0</v>
      </c>
      <c r="H244" s="108">
        <f t="shared" si="99"/>
        <v>0</v>
      </c>
      <c r="I244" s="109"/>
      <c r="J244" s="110">
        <f t="shared" si="100"/>
        <v>0</v>
      </c>
      <c r="K244" s="107" t="str">
        <f t="shared" si="86"/>
        <v/>
      </c>
      <c r="L244" s="107">
        <f t="shared" si="101"/>
        <v>0</v>
      </c>
      <c r="M244" s="108">
        <f t="shared" si="102"/>
        <v>0</v>
      </c>
      <c r="N244" s="109"/>
      <c r="O244" s="111">
        <f t="shared" si="87"/>
        <v>0</v>
      </c>
      <c r="P244" s="109"/>
      <c r="Q244" s="110">
        <f t="shared" si="103"/>
        <v>0</v>
      </c>
      <c r="R244" s="107">
        <f t="shared" si="104"/>
        <v>0</v>
      </c>
      <c r="S244" s="107">
        <f t="shared" si="105"/>
        <v>0</v>
      </c>
      <c r="T244" s="108">
        <f t="shared" si="106"/>
        <v>0</v>
      </c>
      <c r="U244" s="109"/>
      <c r="V244" s="111">
        <f t="shared" si="107"/>
        <v>0</v>
      </c>
      <c r="AA244" s="112">
        <v>235</v>
      </c>
      <c r="AB244" s="113"/>
      <c r="AC244" s="113"/>
      <c r="AD244" s="113"/>
      <c r="AE244" s="114"/>
      <c r="AF244" s="114"/>
      <c r="AG244" s="114"/>
      <c r="AH244" s="114"/>
      <c r="AI244" s="114"/>
      <c r="AJ244" s="114"/>
      <c r="AK244" s="114"/>
      <c r="AL244" s="114"/>
      <c r="AM244" s="114"/>
      <c r="AN244" s="114"/>
      <c r="AO244" s="114"/>
      <c r="AP244" s="115"/>
      <c r="AR244" s="112">
        <v>235</v>
      </c>
      <c r="AS244" s="113"/>
      <c r="AT244" s="114"/>
      <c r="AU244" s="114"/>
      <c r="AV244" s="114"/>
      <c r="AW244" s="115"/>
      <c r="AY244" s="177"/>
      <c r="BA244" s="116">
        <v>235</v>
      </c>
      <c r="BB244" s="117">
        <v>235</v>
      </c>
      <c r="BC244" s="118" t="s">
        <v>328</v>
      </c>
      <c r="BD244" s="119">
        <f t="shared" si="88"/>
        <v>0</v>
      </c>
      <c r="BE244" s="120">
        <v>0</v>
      </c>
      <c r="BF244" s="43">
        <f t="shared" si="108"/>
        <v>0</v>
      </c>
      <c r="BG244" s="109">
        <v>0</v>
      </c>
      <c r="BH244" s="109">
        <v>0</v>
      </c>
      <c r="BI244" s="109">
        <v>0</v>
      </c>
      <c r="BJ244" s="109">
        <v>0</v>
      </c>
      <c r="BK244" s="109">
        <v>0</v>
      </c>
      <c r="BL244" s="109">
        <f t="shared" si="109"/>
        <v>0</v>
      </c>
      <c r="BM244" s="120">
        <f t="shared" si="110"/>
        <v>0</v>
      </c>
      <c r="BN244" s="122">
        <f t="shared" si="111"/>
        <v>0</v>
      </c>
      <c r="BZ244" s="109"/>
      <c r="CA244" s="112">
        <v>235</v>
      </c>
      <c r="CB244" s="105" t="s">
        <v>328</v>
      </c>
      <c r="CC244" s="107">
        <v>0</v>
      </c>
      <c r="CD244" s="107">
        <v>0</v>
      </c>
      <c r="CE244" s="107">
        <v>0</v>
      </c>
      <c r="CF244" s="107">
        <v>0</v>
      </c>
      <c r="CG244" s="123">
        <f t="shared" si="89"/>
        <v>0</v>
      </c>
      <c r="CH244" s="107">
        <v>0</v>
      </c>
      <c r="CI244" s="107">
        <v>0</v>
      </c>
      <c r="CJ244" s="107">
        <v>0</v>
      </c>
      <c r="CK244" s="123">
        <f t="shared" si="90"/>
        <v>0</v>
      </c>
      <c r="CL244" s="124">
        <f t="shared" si="91"/>
        <v>0</v>
      </c>
      <c r="CM244" s="109"/>
      <c r="CN244" s="124">
        <f t="shared" si="92"/>
        <v>0</v>
      </c>
      <c r="CO244" s="109"/>
      <c r="CP244" s="110">
        <f t="shared" si="93"/>
        <v>0</v>
      </c>
      <c r="CQ244" s="107">
        <f t="shared" si="94"/>
        <v>0</v>
      </c>
      <c r="CR244" s="107">
        <f t="shared" si="95"/>
        <v>0</v>
      </c>
      <c r="CS244" s="123">
        <v>0</v>
      </c>
      <c r="CT244" s="124">
        <f t="shared" si="96"/>
        <v>0</v>
      </c>
      <c r="CU244" s="109"/>
      <c r="CV244" s="125">
        <v>0</v>
      </c>
      <c r="CW244" s="107"/>
      <c r="CX244" s="107"/>
      <c r="CY244" s="107"/>
      <c r="CZ244" s="123"/>
    </row>
    <row r="245" spans="1:104" s="43" customFormat="1" ht="12.75" x14ac:dyDescent="0.2">
      <c r="A245" s="103">
        <v>236</v>
      </c>
      <c r="B245" s="104">
        <v>236</v>
      </c>
      <c r="C245" s="105" t="s">
        <v>329</v>
      </c>
      <c r="D245" s="106">
        <f t="shared" si="97"/>
        <v>169.98</v>
      </c>
      <c r="E245" s="107">
        <f t="shared" si="84"/>
        <v>2222778</v>
      </c>
      <c r="F245" s="107">
        <f t="shared" si="98"/>
        <v>0</v>
      </c>
      <c r="G245" s="107">
        <f t="shared" si="85"/>
        <v>147192</v>
      </c>
      <c r="H245" s="108">
        <f t="shared" si="99"/>
        <v>2369970</v>
      </c>
      <c r="I245" s="109"/>
      <c r="J245" s="110">
        <f t="shared" si="100"/>
        <v>192969.75181699131</v>
      </c>
      <c r="K245" s="107">
        <f t="shared" si="86"/>
        <v>0.41155115511937135</v>
      </c>
      <c r="L245" s="107">
        <f t="shared" si="101"/>
        <v>147192</v>
      </c>
      <c r="M245" s="108">
        <f t="shared" si="102"/>
        <v>340161.75181699131</v>
      </c>
      <c r="N245" s="109"/>
      <c r="O245" s="111">
        <f t="shared" si="87"/>
        <v>2029808.2481830087</v>
      </c>
      <c r="P245" s="109"/>
      <c r="Q245" s="110">
        <f t="shared" si="103"/>
        <v>28242</v>
      </c>
      <c r="R245" s="107">
        <f t="shared" si="104"/>
        <v>192969.75181699131</v>
      </c>
      <c r="S245" s="107">
        <f t="shared" si="105"/>
        <v>148946</v>
      </c>
      <c r="T245" s="108">
        <f t="shared" si="106"/>
        <v>368403.75181699131</v>
      </c>
      <c r="U245" s="109"/>
      <c r="V245" s="111">
        <f t="shared" si="107"/>
        <v>644318</v>
      </c>
      <c r="AA245" s="112">
        <v>236</v>
      </c>
      <c r="AB245" s="113">
        <v>169.98</v>
      </c>
      <c r="AC245" s="113">
        <v>2.9630554352533127</v>
      </c>
      <c r="AD245" s="113">
        <v>0</v>
      </c>
      <c r="AE245" s="114">
        <v>2224725</v>
      </c>
      <c r="AF245" s="114">
        <v>0</v>
      </c>
      <c r="AG245" s="114">
        <v>0</v>
      </c>
      <c r="AH245" s="114">
        <v>2224725</v>
      </c>
      <c r="AI245" s="114">
        <v>0</v>
      </c>
      <c r="AJ245" s="114">
        <v>147326</v>
      </c>
      <c r="AK245" s="114">
        <v>2372051</v>
      </c>
      <c r="AL245" s="114">
        <v>26488</v>
      </c>
      <c r="AM245" s="114">
        <v>0</v>
      </c>
      <c r="AN245" s="114">
        <v>1754</v>
      </c>
      <c r="AO245" s="114">
        <v>28242</v>
      </c>
      <c r="AP245" s="115">
        <v>2400293</v>
      </c>
      <c r="AR245" s="112">
        <v>236</v>
      </c>
      <c r="AS245" s="113">
        <v>0</v>
      </c>
      <c r="AT245" s="114">
        <v>0</v>
      </c>
      <c r="AU245" s="114">
        <v>0</v>
      </c>
      <c r="AV245" s="114">
        <v>0</v>
      </c>
      <c r="AW245" s="115">
        <v>0</v>
      </c>
      <c r="AY245" s="177"/>
      <c r="BA245" s="116">
        <v>236</v>
      </c>
      <c r="BB245" s="117">
        <v>236</v>
      </c>
      <c r="BC245" s="118" t="s">
        <v>329</v>
      </c>
      <c r="BD245" s="119">
        <f t="shared" si="88"/>
        <v>2222778</v>
      </c>
      <c r="BE245" s="120">
        <v>1987568</v>
      </c>
      <c r="BF245" s="43">
        <f t="shared" si="108"/>
        <v>235210</v>
      </c>
      <c r="BG245" s="109">
        <v>0</v>
      </c>
      <c r="BH245" s="109">
        <v>28369</v>
      </c>
      <c r="BI245" s="109">
        <v>0</v>
      </c>
      <c r="BJ245" s="109">
        <v>98773</v>
      </c>
      <c r="BK245" s="109">
        <v>106532</v>
      </c>
      <c r="BL245" s="109">
        <f t="shared" si="109"/>
        <v>0</v>
      </c>
      <c r="BM245" s="120">
        <f t="shared" si="110"/>
        <v>468884</v>
      </c>
      <c r="BN245" s="122">
        <f t="shared" si="111"/>
        <v>192969.75181699131</v>
      </c>
      <c r="BZ245" s="109"/>
      <c r="CA245" s="112">
        <v>236</v>
      </c>
      <c r="CB245" s="105" t="s">
        <v>329</v>
      </c>
      <c r="CC245" s="107">
        <v>-0.15000000000000568</v>
      </c>
      <c r="CD245" s="107">
        <v>-1947</v>
      </c>
      <c r="CE245" s="107">
        <v>0</v>
      </c>
      <c r="CF245" s="107">
        <v>-134</v>
      </c>
      <c r="CG245" s="123">
        <f t="shared" si="89"/>
        <v>-2081</v>
      </c>
      <c r="CH245" s="107">
        <v>0</v>
      </c>
      <c r="CI245" s="107">
        <v>0</v>
      </c>
      <c r="CJ245" s="107">
        <v>0</v>
      </c>
      <c r="CK245" s="123">
        <f t="shared" si="90"/>
        <v>0</v>
      </c>
      <c r="CL245" s="124">
        <f t="shared" si="91"/>
        <v>-2081</v>
      </c>
      <c r="CM245" s="109"/>
      <c r="CN245" s="124">
        <f t="shared" si="92"/>
        <v>-134</v>
      </c>
      <c r="CO245" s="109"/>
      <c r="CP245" s="110">
        <f t="shared" si="93"/>
        <v>235210</v>
      </c>
      <c r="CQ245" s="107">
        <f t="shared" si="94"/>
        <v>237157</v>
      </c>
      <c r="CR245" s="107">
        <f t="shared" si="95"/>
        <v>-1947</v>
      </c>
      <c r="CS245" s="123">
        <v>-6.1514707069241013</v>
      </c>
      <c r="CT245" s="124">
        <f t="shared" si="96"/>
        <v>0</v>
      </c>
      <c r="CU245" s="109"/>
      <c r="CV245" s="125">
        <v>0</v>
      </c>
      <c r="CW245" s="107"/>
      <c r="CX245" s="107"/>
      <c r="CY245" s="107"/>
      <c r="CZ245" s="123"/>
    </row>
    <row r="246" spans="1:104" s="43" customFormat="1" ht="12.75" x14ac:dyDescent="0.2">
      <c r="A246" s="103">
        <v>237</v>
      </c>
      <c r="B246" s="104">
        <v>237</v>
      </c>
      <c r="C246" s="105" t="s">
        <v>330</v>
      </c>
      <c r="D246" s="106">
        <f t="shared" si="97"/>
        <v>0</v>
      </c>
      <c r="E246" s="107">
        <f t="shared" si="84"/>
        <v>0</v>
      </c>
      <c r="F246" s="107">
        <f t="shared" si="98"/>
        <v>0</v>
      </c>
      <c r="G246" s="107">
        <f t="shared" si="85"/>
        <v>0</v>
      </c>
      <c r="H246" s="108">
        <f t="shared" si="99"/>
        <v>0</v>
      </c>
      <c r="I246" s="109"/>
      <c r="J246" s="110">
        <f t="shared" si="100"/>
        <v>0</v>
      </c>
      <c r="K246" s="107" t="str">
        <f t="shared" si="86"/>
        <v/>
      </c>
      <c r="L246" s="107">
        <f t="shared" si="101"/>
        <v>0</v>
      </c>
      <c r="M246" s="108">
        <f t="shared" si="102"/>
        <v>0</v>
      </c>
      <c r="N246" s="109"/>
      <c r="O246" s="111">
        <f t="shared" si="87"/>
        <v>0</v>
      </c>
      <c r="P246" s="109"/>
      <c r="Q246" s="110">
        <f t="shared" si="103"/>
        <v>0</v>
      </c>
      <c r="R246" s="107">
        <f t="shared" si="104"/>
        <v>0</v>
      </c>
      <c r="S246" s="107">
        <f t="shared" si="105"/>
        <v>0</v>
      </c>
      <c r="T246" s="108">
        <f t="shared" si="106"/>
        <v>0</v>
      </c>
      <c r="U246" s="109"/>
      <c r="V246" s="111">
        <f t="shared" si="107"/>
        <v>0</v>
      </c>
      <c r="AA246" s="112">
        <v>237</v>
      </c>
      <c r="AB246" s="113"/>
      <c r="AC246" s="113"/>
      <c r="AD246" s="113"/>
      <c r="AE246" s="114"/>
      <c r="AF246" s="114"/>
      <c r="AG246" s="114"/>
      <c r="AH246" s="114"/>
      <c r="AI246" s="114"/>
      <c r="AJ246" s="114"/>
      <c r="AK246" s="114"/>
      <c r="AL246" s="114"/>
      <c r="AM246" s="114"/>
      <c r="AN246" s="114"/>
      <c r="AO246" s="114"/>
      <c r="AP246" s="115"/>
      <c r="AR246" s="112">
        <v>237</v>
      </c>
      <c r="AS246" s="113"/>
      <c r="AT246" s="114"/>
      <c r="AU246" s="114"/>
      <c r="AV246" s="114"/>
      <c r="AW246" s="115"/>
      <c r="AY246" s="177"/>
      <c r="BA246" s="116">
        <v>237</v>
      </c>
      <c r="BB246" s="117">
        <v>237</v>
      </c>
      <c r="BC246" s="118" t="s">
        <v>330</v>
      </c>
      <c r="BD246" s="119">
        <f t="shared" si="88"/>
        <v>0</v>
      </c>
      <c r="BE246" s="120">
        <v>0</v>
      </c>
      <c r="BF246" s="43">
        <f t="shared" si="108"/>
        <v>0</v>
      </c>
      <c r="BG246" s="109">
        <v>0</v>
      </c>
      <c r="BH246" s="109">
        <v>0</v>
      </c>
      <c r="BI246" s="109">
        <v>0</v>
      </c>
      <c r="BJ246" s="109">
        <v>0</v>
      </c>
      <c r="BK246" s="109">
        <v>0</v>
      </c>
      <c r="BL246" s="109">
        <f t="shared" si="109"/>
        <v>0</v>
      </c>
      <c r="BM246" s="120">
        <f t="shared" si="110"/>
        <v>0</v>
      </c>
      <c r="BN246" s="122">
        <f t="shared" si="111"/>
        <v>0</v>
      </c>
      <c r="BZ246" s="109"/>
      <c r="CA246" s="112">
        <v>237</v>
      </c>
      <c r="CB246" s="105" t="s">
        <v>330</v>
      </c>
      <c r="CC246" s="107">
        <v>0</v>
      </c>
      <c r="CD246" s="107">
        <v>0</v>
      </c>
      <c r="CE246" s="107">
        <v>0</v>
      </c>
      <c r="CF246" s="107">
        <v>0</v>
      </c>
      <c r="CG246" s="123">
        <f t="shared" si="89"/>
        <v>0</v>
      </c>
      <c r="CH246" s="107">
        <v>0</v>
      </c>
      <c r="CI246" s="107">
        <v>0</v>
      </c>
      <c r="CJ246" s="107">
        <v>0</v>
      </c>
      <c r="CK246" s="123">
        <f t="shared" si="90"/>
        <v>0</v>
      </c>
      <c r="CL246" s="124">
        <f t="shared" si="91"/>
        <v>0</v>
      </c>
      <c r="CM246" s="109"/>
      <c r="CN246" s="124">
        <f t="shared" si="92"/>
        <v>0</v>
      </c>
      <c r="CO246" s="109"/>
      <c r="CP246" s="110">
        <f t="shared" si="93"/>
        <v>0</v>
      </c>
      <c r="CQ246" s="107">
        <f t="shared" si="94"/>
        <v>0</v>
      </c>
      <c r="CR246" s="107">
        <f t="shared" si="95"/>
        <v>0</v>
      </c>
      <c r="CS246" s="123">
        <v>0</v>
      </c>
      <c r="CT246" s="124">
        <f t="shared" si="96"/>
        <v>0</v>
      </c>
      <c r="CU246" s="109"/>
      <c r="CV246" s="125">
        <v>0</v>
      </c>
      <c r="CW246" s="107"/>
      <c r="CX246" s="107"/>
      <c r="CY246" s="107"/>
      <c r="CZ246" s="123"/>
    </row>
    <row r="247" spans="1:104" s="43" customFormat="1" ht="12.75" x14ac:dyDescent="0.2">
      <c r="A247" s="103">
        <v>238</v>
      </c>
      <c r="B247" s="104">
        <v>238</v>
      </c>
      <c r="C247" s="105" t="s">
        <v>331</v>
      </c>
      <c r="D247" s="106">
        <f t="shared" si="97"/>
        <v>34.39</v>
      </c>
      <c r="E247" s="107">
        <f t="shared" si="84"/>
        <v>579699</v>
      </c>
      <c r="F247" s="107">
        <f t="shared" si="98"/>
        <v>0</v>
      </c>
      <c r="G247" s="107">
        <f t="shared" si="85"/>
        <v>29791</v>
      </c>
      <c r="H247" s="108">
        <f t="shared" si="99"/>
        <v>609490</v>
      </c>
      <c r="I247" s="109"/>
      <c r="J247" s="110">
        <f t="shared" si="100"/>
        <v>117225.40459849403</v>
      </c>
      <c r="K247" s="107">
        <f t="shared" si="86"/>
        <v>0.4940944235152292</v>
      </c>
      <c r="L247" s="107">
        <f t="shared" si="101"/>
        <v>29791</v>
      </c>
      <c r="M247" s="108">
        <f t="shared" si="102"/>
        <v>147016.40459849403</v>
      </c>
      <c r="N247" s="109"/>
      <c r="O247" s="111">
        <f t="shared" si="87"/>
        <v>462473.59540150594</v>
      </c>
      <c r="P247" s="109"/>
      <c r="Q247" s="110">
        <f t="shared" si="103"/>
        <v>18537</v>
      </c>
      <c r="R247" s="107">
        <f t="shared" si="104"/>
        <v>117225.40459849403</v>
      </c>
      <c r="S247" s="107">
        <f t="shared" si="105"/>
        <v>30684</v>
      </c>
      <c r="T247" s="108">
        <f t="shared" si="106"/>
        <v>165553.40459849403</v>
      </c>
      <c r="U247" s="109"/>
      <c r="V247" s="111">
        <f t="shared" si="107"/>
        <v>285581.04115860129</v>
      </c>
      <c r="AA247" s="112">
        <v>238</v>
      </c>
      <c r="AB247" s="113">
        <v>34.39</v>
      </c>
      <c r="AC247" s="113">
        <v>2.6301788717321573E-2</v>
      </c>
      <c r="AD247" s="113">
        <v>0</v>
      </c>
      <c r="AE247" s="114">
        <v>579699</v>
      </c>
      <c r="AF247" s="114">
        <v>0</v>
      </c>
      <c r="AG247" s="114">
        <v>0</v>
      </c>
      <c r="AH247" s="114">
        <v>579699</v>
      </c>
      <c r="AI247" s="114">
        <v>0</v>
      </c>
      <c r="AJ247" s="114">
        <v>29791</v>
      </c>
      <c r="AK247" s="114">
        <v>609490</v>
      </c>
      <c r="AL247" s="114">
        <v>17644</v>
      </c>
      <c r="AM247" s="114">
        <v>0</v>
      </c>
      <c r="AN247" s="114">
        <v>893</v>
      </c>
      <c r="AO247" s="114">
        <v>18537</v>
      </c>
      <c r="AP247" s="115">
        <v>628027</v>
      </c>
      <c r="AR247" s="112">
        <v>238</v>
      </c>
      <c r="AS247" s="113">
        <v>0</v>
      </c>
      <c r="AT247" s="114">
        <v>0</v>
      </c>
      <c r="AU247" s="114">
        <v>0</v>
      </c>
      <c r="AV247" s="114">
        <v>0</v>
      </c>
      <c r="AW247" s="115">
        <v>0</v>
      </c>
      <c r="AY247" s="177"/>
      <c r="BA247" s="116">
        <v>238</v>
      </c>
      <c r="BB247" s="117">
        <v>238</v>
      </c>
      <c r="BC247" s="118" t="s">
        <v>331</v>
      </c>
      <c r="BD247" s="119">
        <f t="shared" si="88"/>
        <v>579699</v>
      </c>
      <c r="BE247" s="120">
        <v>437589</v>
      </c>
      <c r="BF247" s="43">
        <f t="shared" si="108"/>
        <v>142110</v>
      </c>
      <c r="BG247" s="109">
        <v>54692.5</v>
      </c>
      <c r="BH247" s="109">
        <v>9718</v>
      </c>
      <c r="BI247" s="109">
        <v>3421</v>
      </c>
      <c r="BJ247" s="109">
        <v>12034.5</v>
      </c>
      <c r="BK247" s="109">
        <v>14501.5</v>
      </c>
      <c r="BL247" s="109">
        <f t="shared" si="109"/>
        <v>775.54115860126331</v>
      </c>
      <c r="BM247" s="120">
        <f t="shared" si="110"/>
        <v>237253.04115860126</v>
      </c>
      <c r="BN247" s="122">
        <f t="shared" si="111"/>
        <v>117225.40459849403</v>
      </c>
      <c r="BZ247" s="109"/>
      <c r="CA247" s="112">
        <v>238</v>
      </c>
      <c r="CB247" s="105" t="s">
        <v>331</v>
      </c>
      <c r="CC247" s="107">
        <v>0</v>
      </c>
      <c r="CD247" s="107">
        <v>0</v>
      </c>
      <c r="CE247" s="107">
        <v>0</v>
      </c>
      <c r="CF247" s="107">
        <v>0</v>
      </c>
      <c r="CG247" s="123">
        <f t="shared" si="89"/>
        <v>0</v>
      </c>
      <c r="CH247" s="107">
        <v>0</v>
      </c>
      <c r="CI247" s="107">
        <v>0</v>
      </c>
      <c r="CJ247" s="107">
        <v>0</v>
      </c>
      <c r="CK247" s="123">
        <f t="shared" si="90"/>
        <v>0</v>
      </c>
      <c r="CL247" s="124">
        <f t="shared" si="91"/>
        <v>0</v>
      </c>
      <c r="CM247" s="109"/>
      <c r="CN247" s="124">
        <f t="shared" si="92"/>
        <v>0</v>
      </c>
      <c r="CO247" s="109"/>
      <c r="CP247" s="110">
        <f t="shared" si="93"/>
        <v>142110</v>
      </c>
      <c r="CQ247" s="107">
        <f t="shared" si="94"/>
        <v>142110</v>
      </c>
      <c r="CR247" s="107">
        <f t="shared" si="95"/>
        <v>0</v>
      </c>
      <c r="CS247" s="123">
        <v>775.54115860126331</v>
      </c>
      <c r="CT247" s="124">
        <f t="shared" si="96"/>
        <v>775.54115860126331</v>
      </c>
      <c r="CU247" s="109"/>
      <c r="CV247" s="125">
        <v>0</v>
      </c>
      <c r="CW247" s="107"/>
      <c r="CX247" s="107"/>
      <c r="CY247" s="107"/>
      <c r="CZ247" s="123"/>
    </row>
    <row r="248" spans="1:104" s="43" customFormat="1" ht="12.75" x14ac:dyDescent="0.2">
      <c r="A248" s="103">
        <v>239</v>
      </c>
      <c r="B248" s="104">
        <v>239</v>
      </c>
      <c r="C248" s="105" t="s">
        <v>332</v>
      </c>
      <c r="D248" s="106">
        <f t="shared" si="97"/>
        <v>545.20000000000016</v>
      </c>
      <c r="E248" s="107">
        <f t="shared" si="84"/>
        <v>7370853</v>
      </c>
      <c r="F248" s="107">
        <f t="shared" si="98"/>
        <v>0</v>
      </c>
      <c r="G248" s="107">
        <f t="shared" si="85"/>
        <v>477133</v>
      </c>
      <c r="H248" s="108">
        <f t="shared" si="99"/>
        <v>7847986</v>
      </c>
      <c r="I248" s="109"/>
      <c r="J248" s="110">
        <f t="shared" si="100"/>
        <v>862539.45947675232</v>
      </c>
      <c r="K248" s="107">
        <f t="shared" si="86"/>
        <v>0.52379762887127501</v>
      </c>
      <c r="L248" s="107">
        <f t="shared" si="101"/>
        <v>477133</v>
      </c>
      <c r="M248" s="108">
        <f t="shared" si="102"/>
        <v>1339672.4594767522</v>
      </c>
      <c r="N248" s="109"/>
      <c r="O248" s="111">
        <f t="shared" si="87"/>
        <v>6508313.5405232478</v>
      </c>
      <c r="P248" s="109"/>
      <c r="Q248" s="110">
        <f t="shared" si="103"/>
        <v>157435</v>
      </c>
      <c r="R248" s="107">
        <f t="shared" si="104"/>
        <v>862539.45947675232</v>
      </c>
      <c r="S248" s="107">
        <f t="shared" si="105"/>
        <v>486875</v>
      </c>
      <c r="T248" s="108">
        <f t="shared" si="106"/>
        <v>1497107.4594767522</v>
      </c>
      <c r="U248" s="109"/>
      <c r="V248" s="111">
        <f t="shared" si="107"/>
        <v>2281271.6350191729</v>
      </c>
      <c r="AA248" s="112">
        <v>239</v>
      </c>
      <c r="AB248" s="113">
        <v>545.20000000000016</v>
      </c>
      <c r="AC248" s="113">
        <v>1.5771892149848504E-2</v>
      </c>
      <c r="AD248" s="113">
        <v>0</v>
      </c>
      <c r="AE248" s="114">
        <v>7370853</v>
      </c>
      <c r="AF248" s="114">
        <v>0</v>
      </c>
      <c r="AG248" s="114">
        <v>0</v>
      </c>
      <c r="AH248" s="114">
        <v>7370853</v>
      </c>
      <c r="AI248" s="114">
        <v>0</v>
      </c>
      <c r="AJ248" s="114">
        <v>477133</v>
      </c>
      <c r="AK248" s="114">
        <v>7847986</v>
      </c>
      <c r="AL248" s="114">
        <v>147693</v>
      </c>
      <c r="AM248" s="114">
        <v>0</v>
      </c>
      <c r="AN248" s="114">
        <v>9742</v>
      </c>
      <c r="AO248" s="114">
        <v>157435</v>
      </c>
      <c r="AP248" s="115">
        <v>8005421</v>
      </c>
      <c r="AR248" s="112">
        <v>239</v>
      </c>
      <c r="AS248" s="113">
        <v>0</v>
      </c>
      <c r="AT248" s="114">
        <v>0</v>
      </c>
      <c r="AU248" s="114">
        <v>0</v>
      </c>
      <c r="AV248" s="114">
        <v>0</v>
      </c>
      <c r="AW248" s="115">
        <v>0</v>
      </c>
      <c r="AY248" s="177"/>
      <c r="BA248" s="116">
        <v>239</v>
      </c>
      <c r="BB248" s="117">
        <v>239</v>
      </c>
      <c r="BC248" s="118" t="s">
        <v>332</v>
      </c>
      <c r="BD248" s="119">
        <f t="shared" si="88"/>
        <v>7370853</v>
      </c>
      <c r="BE248" s="120">
        <v>6319480</v>
      </c>
      <c r="BF248" s="43">
        <f t="shared" si="108"/>
        <v>1051373</v>
      </c>
      <c r="BG248" s="109">
        <v>0</v>
      </c>
      <c r="BH248" s="109">
        <v>126200</v>
      </c>
      <c r="BI248" s="109">
        <v>140726.75</v>
      </c>
      <c r="BJ248" s="109">
        <v>152119.25</v>
      </c>
      <c r="BK248" s="109">
        <v>176312</v>
      </c>
      <c r="BL248" s="109">
        <f t="shared" si="109"/>
        <v>-27.364980827012005</v>
      </c>
      <c r="BM248" s="120">
        <f t="shared" si="110"/>
        <v>1646703.6350191729</v>
      </c>
      <c r="BN248" s="122">
        <f t="shared" si="111"/>
        <v>862539.45947675232</v>
      </c>
      <c r="BZ248" s="109"/>
      <c r="CA248" s="112">
        <v>239</v>
      </c>
      <c r="CB248" s="105" t="s">
        <v>332</v>
      </c>
      <c r="CC248" s="107">
        <v>0</v>
      </c>
      <c r="CD248" s="107">
        <v>0</v>
      </c>
      <c r="CE248" s="107">
        <v>0</v>
      </c>
      <c r="CF248" s="107">
        <v>0</v>
      </c>
      <c r="CG248" s="123">
        <f t="shared" si="89"/>
        <v>0</v>
      </c>
      <c r="CH248" s="107">
        <v>0</v>
      </c>
      <c r="CI248" s="107">
        <v>0</v>
      </c>
      <c r="CJ248" s="107">
        <v>0</v>
      </c>
      <c r="CK248" s="123">
        <f t="shared" si="90"/>
        <v>0</v>
      </c>
      <c r="CL248" s="124">
        <f t="shared" si="91"/>
        <v>0</v>
      </c>
      <c r="CM248" s="109"/>
      <c r="CN248" s="124">
        <f t="shared" si="92"/>
        <v>0</v>
      </c>
      <c r="CO248" s="109"/>
      <c r="CP248" s="110">
        <f t="shared" si="93"/>
        <v>1051373</v>
      </c>
      <c r="CQ248" s="107">
        <f t="shared" si="94"/>
        <v>1051373</v>
      </c>
      <c r="CR248" s="107">
        <f t="shared" si="95"/>
        <v>0</v>
      </c>
      <c r="CS248" s="123">
        <v>-27.364980827012005</v>
      </c>
      <c r="CT248" s="124">
        <f t="shared" si="96"/>
        <v>-27.364980827012005</v>
      </c>
      <c r="CU248" s="109"/>
      <c r="CV248" s="125">
        <v>0</v>
      </c>
      <c r="CW248" s="107"/>
      <c r="CX248" s="107"/>
      <c r="CY248" s="107"/>
      <c r="CZ248" s="123"/>
    </row>
    <row r="249" spans="1:104" s="43" customFormat="1" ht="12.75" x14ac:dyDescent="0.2">
      <c r="A249" s="103">
        <v>240</v>
      </c>
      <c r="B249" s="104">
        <v>240</v>
      </c>
      <c r="C249" s="105" t="s">
        <v>333</v>
      </c>
      <c r="D249" s="106">
        <f t="shared" si="97"/>
        <v>3</v>
      </c>
      <c r="E249" s="107">
        <f t="shared" si="84"/>
        <v>42849</v>
      </c>
      <c r="F249" s="107">
        <f t="shared" si="98"/>
        <v>0</v>
      </c>
      <c r="G249" s="107">
        <f t="shared" si="85"/>
        <v>2679</v>
      </c>
      <c r="H249" s="108">
        <f t="shared" si="99"/>
        <v>45528</v>
      </c>
      <c r="I249" s="109"/>
      <c r="J249" s="110">
        <f t="shared" si="100"/>
        <v>12830.277280967555</v>
      </c>
      <c r="K249" s="107">
        <f t="shared" si="86"/>
        <v>0.56055513487361053</v>
      </c>
      <c r="L249" s="107">
        <f t="shared" si="101"/>
        <v>2679</v>
      </c>
      <c r="M249" s="108">
        <f t="shared" si="102"/>
        <v>15509.277280967555</v>
      </c>
      <c r="N249" s="109"/>
      <c r="O249" s="111">
        <f t="shared" si="87"/>
        <v>30018.722719032445</v>
      </c>
      <c r="P249" s="109"/>
      <c r="Q249" s="110">
        <f t="shared" si="103"/>
        <v>0</v>
      </c>
      <c r="R249" s="107">
        <f t="shared" si="104"/>
        <v>12830.277280967555</v>
      </c>
      <c r="S249" s="107">
        <f t="shared" si="105"/>
        <v>2679</v>
      </c>
      <c r="T249" s="108">
        <f t="shared" si="106"/>
        <v>15509.277280967555</v>
      </c>
      <c r="U249" s="109"/>
      <c r="V249" s="111">
        <f t="shared" si="107"/>
        <v>25567.519759720733</v>
      </c>
      <c r="AA249" s="112">
        <v>240</v>
      </c>
      <c r="AB249" s="113">
        <v>3</v>
      </c>
      <c r="AC249" s="113">
        <v>0</v>
      </c>
      <c r="AD249" s="113">
        <v>0</v>
      </c>
      <c r="AE249" s="114">
        <v>42849</v>
      </c>
      <c r="AF249" s="114">
        <v>0</v>
      </c>
      <c r="AG249" s="114">
        <v>0</v>
      </c>
      <c r="AH249" s="114">
        <v>42849</v>
      </c>
      <c r="AI249" s="114">
        <v>0</v>
      </c>
      <c r="AJ249" s="114">
        <v>2679</v>
      </c>
      <c r="AK249" s="114">
        <v>45528</v>
      </c>
      <c r="AL249" s="114">
        <v>0</v>
      </c>
      <c r="AM249" s="114">
        <v>0</v>
      </c>
      <c r="AN249" s="114">
        <v>0</v>
      </c>
      <c r="AO249" s="114">
        <v>0</v>
      </c>
      <c r="AP249" s="115">
        <v>45528</v>
      </c>
      <c r="AR249" s="112">
        <v>240</v>
      </c>
      <c r="AS249" s="113">
        <v>0</v>
      </c>
      <c r="AT249" s="114">
        <v>0</v>
      </c>
      <c r="AU249" s="114">
        <v>0</v>
      </c>
      <c r="AV249" s="114">
        <v>0</v>
      </c>
      <c r="AW249" s="115">
        <v>0</v>
      </c>
      <c r="AY249" s="177"/>
      <c r="BA249" s="116">
        <v>240</v>
      </c>
      <c r="BB249" s="117">
        <v>240</v>
      </c>
      <c r="BC249" s="118" t="s">
        <v>333</v>
      </c>
      <c r="BD249" s="119">
        <f t="shared" si="88"/>
        <v>42849</v>
      </c>
      <c r="BE249" s="120">
        <v>27262</v>
      </c>
      <c r="BF249" s="43">
        <f t="shared" si="108"/>
        <v>15587</v>
      </c>
      <c r="BG249" s="109">
        <v>3641</v>
      </c>
      <c r="BH249" s="109">
        <v>0</v>
      </c>
      <c r="BI249" s="109">
        <v>3608.75</v>
      </c>
      <c r="BJ249" s="109">
        <v>0</v>
      </c>
      <c r="BK249" s="109">
        <v>0</v>
      </c>
      <c r="BL249" s="109">
        <f t="shared" si="109"/>
        <v>51.769759720733418</v>
      </c>
      <c r="BM249" s="120">
        <f t="shared" si="110"/>
        <v>22888.519759720733</v>
      </c>
      <c r="BN249" s="122">
        <f t="shared" si="111"/>
        <v>12830.277280967555</v>
      </c>
      <c r="BZ249" s="109"/>
      <c r="CA249" s="112">
        <v>240</v>
      </c>
      <c r="CB249" s="105" t="s">
        <v>333</v>
      </c>
      <c r="CC249" s="107">
        <v>0</v>
      </c>
      <c r="CD249" s="107">
        <v>0</v>
      </c>
      <c r="CE249" s="107">
        <v>0</v>
      </c>
      <c r="CF249" s="107">
        <v>0</v>
      </c>
      <c r="CG249" s="123">
        <f t="shared" si="89"/>
        <v>0</v>
      </c>
      <c r="CH249" s="107">
        <v>0</v>
      </c>
      <c r="CI249" s="107">
        <v>0</v>
      </c>
      <c r="CJ249" s="107">
        <v>0</v>
      </c>
      <c r="CK249" s="123">
        <f t="shared" si="90"/>
        <v>0</v>
      </c>
      <c r="CL249" s="124">
        <f t="shared" si="91"/>
        <v>0</v>
      </c>
      <c r="CM249" s="109"/>
      <c r="CN249" s="124">
        <f t="shared" si="92"/>
        <v>0</v>
      </c>
      <c r="CO249" s="109"/>
      <c r="CP249" s="110">
        <f t="shared" si="93"/>
        <v>15587</v>
      </c>
      <c r="CQ249" s="107">
        <f t="shared" si="94"/>
        <v>15587</v>
      </c>
      <c r="CR249" s="107">
        <f t="shared" si="95"/>
        <v>0</v>
      </c>
      <c r="CS249" s="123">
        <v>51.769759720733418</v>
      </c>
      <c r="CT249" s="124">
        <f t="shared" si="96"/>
        <v>51.769759720733418</v>
      </c>
      <c r="CU249" s="109"/>
      <c r="CV249" s="125">
        <v>0</v>
      </c>
      <c r="CW249" s="107"/>
      <c r="CX249" s="107"/>
      <c r="CY249" s="107"/>
      <c r="CZ249" s="123"/>
    </row>
    <row r="250" spans="1:104" s="43" customFormat="1" ht="12.75" x14ac:dyDescent="0.2">
      <c r="A250" s="103">
        <v>241</v>
      </c>
      <c r="B250" s="104">
        <v>241</v>
      </c>
      <c r="C250" s="105" t="s">
        <v>334</v>
      </c>
      <c r="D250" s="106">
        <f t="shared" si="97"/>
        <v>0</v>
      </c>
      <c r="E250" s="107">
        <f t="shared" si="84"/>
        <v>0</v>
      </c>
      <c r="F250" s="107">
        <f t="shared" si="98"/>
        <v>0</v>
      </c>
      <c r="G250" s="107">
        <f t="shared" si="85"/>
        <v>0</v>
      </c>
      <c r="H250" s="108">
        <f t="shared" si="99"/>
        <v>0</v>
      </c>
      <c r="I250" s="109"/>
      <c r="J250" s="110">
        <f t="shared" si="100"/>
        <v>0</v>
      </c>
      <c r="K250" s="107" t="str">
        <f t="shared" si="86"/>
        <v/>
      </c>
      <c r="L250" s="107">
        <f t="shared" si="101"/>
        <v>0</v>
      </c>
      <c r="M250" s="108">
        <f t="shared" si="102"/>
        <v>0</v>
      </c>
      <c r="N250" s="109"/>
      <c r="O250" s="111">
        <f t="shared" si="87"/>
        <v>0</v>
      </c>
      <c r="P250" s="109"/>
      <c r="Q250" s="110">
        <f t="shared" si="103"/>
        <v>0</v>
      </c>
      <c r="R250" s="107">
        <f t="shared" si="104"/>
        <v>0</v>
      </c>
      <c r="S250" s="107">
        <f t="shared" si="105"/>
        <v>0</v>
      </c>
      <c r="T250" s="108">
        <f t="shared" si="106"/>
        <v>0</v>
      </c>
      <c r="U250" s="109"/>
      <c r="V250" s="111">
        <f t="shared" si="107"/>
        <v>0</v>
      </c>
      <c r="AA250" s="112">
        <v>241</v>
      </c>
      <c r="AB250" s="113"/>
      <c r="AC250" s="113"/>
      <c r="AD250" s="113"/>
      <c r="AE250" s="114"/>
      <c r="AF250" s="114"/>
      <c r="AG250" s="114"/>
      <c r="AH250" s="114"/>
      <c r="AI250" s="114"/>
      <c r="AJ250" s="114"/>
      <c r="AK250" s="114"/>
      <c r="AL250" s="114"/>
      <c r="AM250" s="114"/>
      <c r="AN250" s="114"/>
      <c r="AO250" s="114"/>
      <c r="AP250" s="115"/>
      <c r="AR250" s="112">
        <v>241</v>
      </c>
      <c r="AS250" s="113"/>
      <c r="AT250" s="114"/>
      <c r="AU250" s="114"/>
      <c r="AV250" s="114"/>
      <c r="AW250" s="115"/>
      <c r="AY250" s="177"/>
      <c r="BA250" s="116">
        <v>241</v>
      </c>
      <c r="BB250" s="117">
        <v>241</v>
      </c>
      <c r="BC250" s="118" t="s">
        <v>334</v>
      </c>
      <c r="BD250" s="119">
        <f t="shared" si="88"/>
        <v>0</v>
      </c>
      <c r="BE250" s="120">
        <v>0</v>
      </c>
      <c r="BF250" s="43">
        <f t="shared" si="108"/>
        <v>0</v>
      </c>
      <c r="BG250" s="109">
        <v>0</v>
      </c>
      <c r="BH250" s="109">
        <v>0</v>
      </c>
      <c r="BI250" s="109">
        <v>0</v>
      </c>
      <c r="BJ250" s="109">
        <v>0</v>
      </c>
      <c r="BK250" s="109">
        <v>0</v>
      </c>
      <c r="BL250" s="109">
        <f t="shared" si="109"/>
        <v>0</v>
      </c>
      <c r="BM250" s="120">
        <f t="shared" si="110"/>
        <v>0</v>
      </c>
      <c r="BN250" s="122">
        <f t="shared" si="111"/>
        <v>0</v>
      </c>
      <c r="BZ250" s="109"/>
      <c r="CA250" s="112">
        <v>241</v>
      </c>
      <c r="CB250" s="105" t="s">
        <v>334</v>
      </c>
      <c r="CC250" s="107">
        <v>0</v>
      </c>
      <c r="CD250" s="107">
        <v>0</v>
      </c>
      <c r="CE250" s="107">
        <v>0</v>
      </c>
      <c r="CF250" s="107">
        <v>0</v>
      </c>
      <c r="CG250" s="123">
        <f t="shared" si="89"/>
        <v>0</v>
      </c>
      <c r="CH250" s="107">
        <v>0</v>
      </c>
      <c r="CI250" s="107">
        <v>0</v>
      </c>
      <c r="CJ250" s="107">
        <v>0</v>
      </c>
      <c r="CK250" s="123">
        <f t="shared" si="90"/>
        <v>0</v>
      </c>
      <c r="CL250" s="124">
        <f t="shared" si="91"/>
        <v>0</v>
      </c>
      <c r="CM250" s="109"/>
      <c r="CN250" s="124">
        <f t="shared" si="92"/>
        <v>0</v>
      </c>
      <c r="CO250" s="109"/>
      <c r="CP250" s="110">
        <f t="shared" si="93"/>
        <v>0</v>
      </c>
      <c r="CQ250" s="107">
        <f t="shared" si="94"/>
        <v>0</v>
      </c>
      <c r="CR250" s="107">
        <f t="shared" si="95"/>
        <v>0</v>
      </c>
      <c r="CS250" s="123">
        <v>0</v>
      </c>
      <c r="CT250" s="124">
        <f t="shared" si="96"/>
        <v>0</v>
      </c>
      <c r="CU250" s="109"/>
      <c r="CV250" s="125">
        <v>0</v>
      </c>
      <c r="CW250" s="107"/>
      <c r="CX250" s="107"/>
      <c r="CY250" s="107"/>
      <c r="CZ250" s="123"/>
    </row>
    <row r="251" spans="1:104" s="43" customFormat="1" ht="12.75" x14ac:dyDescent="0.2">
      <c r="A251" s="103">
        <v>242</v>
      </c>
      <c r="B251" s="104">
        <v>242</v>
      </c>
      <c r="C251" s="105" t="s">
        <v>335</v>
      </c>
      <c r="D251" s="106">
        <f t="shared" si="97"/>
        <v>8</v>
      </c>
      <c r="E251" s="107">
        <f t="shared" si="84"/>
        <v>370867</v>
      </c>
      <c r="F251" s="107">
        <f t="shared" si="98"/>
        <v>0</v>
      </c>
      <c r="G251" s="107">
        <f t="shared" si="85"/>
        <v>7107</v>
      </c>
      <c r="H251" s="108">
        <f t="shared" si="99"/>
        <v>377974</v>
      </c>
      <c r="I251" s="109"/>
      <c r="J251" s="110">
        <f t="shared" si="100"/>
        <v>177743.01541795756</v>
      </c>
      <c r="K251" s="107">
        <f t="shared" si="86"/>
        <v>0.76938135017285481</v>
      </c>
      <c r="L251" s="107">
        <f t="shared" si="101"/>
        <v>7107</v>
      </c>
      <c r="M251" s="108">
        <f t="shared" si="102"/>
        <v>184850.01541795756</v>
      </c>
      <c r="N251" s="109"/>
      <c r="O251" s="111">
        <f t="shared" si="87"/>
        <v>193123.98458204244</v>
      </c>
      <c r="P251" s="109"/>
      <c r="Q251" s="110">
        <f t="shared" si="103"/>
        <v>0</v>
      </c>
      <c r="R251" s="107">
        <f t="shared" si="104"/>
        <v>177743.01541795756</v>
      </c>
      <c r="S251" s="107">
        <f t="shared" si="105"/>
        <v>7107</v>
      </c>
      <c r="T251" s="108">
        <f t="shared" si="106"/>
        <v>184850.01541795756</v>
      </c>
      <c r="U251" s="109"/>
      <c r="V251" s="111">
        <f t="shared" si="107"/>
        <v>238127.69653498166</v>
      </c>
      <c r="AA251" s="112">
        <v>242</v>
      </c>
      <c r="AB251" s="113">
        <v>8</v>
      </c>
      <c r="AC251" s="113">
        <v>4.3230189580317234E-2</v>
      </c>
      <c r="AD251" s="113">
        <v>0</v>
      </c>
      <c r="AE251" s="114">
        <v>370867</v>
      </c>
      <c r="AF251" s="114">
        <v>0</v>
      </c>
      <c r="AG251" s="114">
        <v>0</v>
      </c>
      <c r="AH251" s="114">
        <v>370867</v>
      </c>
      <c r="AI251" s="114">
        <v>0</v>
      </c>
      <c r="AJ251" s="114">
        <v>7107</v>
      </c>
      <c r="AK251" s="114">
        <v>377974</v>
      </c>
      <c r="AL251" s="114">
        <v>0</v>
      </c>
      <c r="AM251" s="114">
        <v>0</v>
      </c>
      <c r="AN251" s="114">
        <v>0</v>
      </c>
      <c r="AO251" s="114">
        <v>0</v>
      </c>
      <c r="AP251" s="115">
        <v>377974</v>
      </c>
      <c r="AR251" s="112">
        <v>242</v>
      </c>
      <c r="AS251" s="113">
        <v>0</v>
      </c>
      <c r="AT251" s="114">
        <v>0</v>
      </c>
      <c r="AU251" s="114">
        <v>0</v>
      </c>
      <c r="AV251" s="114">
        <v>0</v>
      </c>
      <c r="AW251" s="115">
        <v>0</v>
      </c>
      <c r="AY251" s="177"/>
      <c r="BA251" s="116">
        <v>242</v>
      </c>
      <c r="BB251" s="117">
        <v>242</v>
      </c>
      <c r="BC251" s="118" t="s">
        <v>335</v>
      </c>
      <c r="BD251" s="119">
        <f t="shared" si="88"/>
        <v>370867</v>
      </c>
      <c r="BE251" s="120">
        <v>154299</v>
      </c>
      <c r="BF251" s="43">
        <f t="shared" si="108"/>
        <v>216568</v>
      </c>
      <c r="BG251" s="109">
        <v>5882.25</v>
      </c>
      <c r="BH251" s="109">
        <v>6644</v>
      </c>
      <c r="BI251" s="109">
        <v>1844.25</v>
      </c>
      <c r="BJ251" s="109">
        <v>0</v>
      </c>
      <c r="BK251" s="109">
        <v>0</v>
      </c>
      <c r="BL251" s="109">
        <f t="shared" si="109"/>
        <v>82.196534981660079</v>
      </c>
      <c r="BM251" s="120">
        <f t="shared" si="110"/>
        <v>231020.69653498166</v>
      </c>
      <c r="BN251" s="122">
        <f t="shared" si="111"/>
        <v>177743.01541795756</v>
      </c>
      <c r="BZ251" s="109"/>
      <c r="CA251" s="112">
        <v>242</v>
      </c>
      <c r="CB251" s="105" t="s">
        <v>335</v>
      </c>
      <c r="CC251" s="107">
        <v>0</v>
      </c>
      <c r="CD251" s="107">
        <v>0</v>
      </c>
      <c r="CE251" s="107">
        <v>0</v>
      </c>
      <c r="CF251" s="107">
        <v>0</v>
      </c>
      <c r="CG251" s="123">
        <f t="shared" si="89"/>
        <v>0</v>
      </c>
      <c r="CH251" s="107">
        <v>0</v>
      </c>
      <c r="CI251" s="107">
        <v>0</v>
      </c>
      <c r="CJ251" s="107">
        <v>0</v>
      </c>
      <c r="CK251" s="123">
        <f t="shared" si="90"/>
        <v>0</v>
      </c>
      <c r="CL251" s="124">
        <f t="shared" si="91"/>
        <v>0</v>
      </c>
      <c r="CM251" s="109"/>
      <c r="CN251" s="124">
        <f t="shared" si="92"/>
        <v>0</v>
      </c>
      <c r="CO251" s="109"/>
      <c r="CP251" s="110">
        <f t="shared" si="93"/>
        <v>216568</v>
      </c>
      <c r="CQ251" s="107">
        <f t="shared" si="94"/>
        <v>216568</v>
      </c>
      <c r="CR251" s="107">
        <f t="shared" si="95"/>
        <v>0</v>
      </c>
      <c r="CS251" s="123">
        <v>82.196534981660079</v>
      </c>
      <c r="CT251" s="124">
        <f t="shared" si="96"/>
        <v>82.196534981660079</v>
      </c>
      <c r="CU251" s="109"/>
      <c r="CV251" s="125">
        <v>0</v>
      </c>
      <c r="CW251" s="107"/>
      <c r="CX251" s="107"/>
      <c r="CY251" s="107"/>
      <c r="CZ251" s="123"/>
    </row>
    <row r="252" spans="1:104" s="43" customFormat="1" ht="12.75" x14ac:dyDescent="0.2">
      <c r="A252" s="103">
        <v>243</v>
      </c>
      <c r="B252" s="104">
        <v>243</v>
      </c>
      <c r="C252" s="105" t="s">
        <v>336</v>
      </c>
      <c r="D252" s="106">
        <f t="shared" si="97"/>
        <v>53.53</v>
      </c>
      <c r="E252" s="107">
        <f t="shared" si="84"/>
        <v>766630</v>
      </c>
      <c r="F252" s="107">
        <f t="shared" si="98"/>
        <v>0</v>
      </c>
      <c r="G252" s="107">
        <f t="shared" si="85"/>
        <v>46013</v>
      </c>
      <c r="H252" s="108">
        <f t="shared" si="99"/>
        <v>812643</v>
      </c>
      <c r="I252" s="109"/>
      <c r="J252" s="110">
        <f t="shared" si="100"/>
        <v>263.01212182008595</v>
      </c>
      <c r="K252" s="107">
        <f t="shared" si="86"/>
        <v>1.8900002508708662E-3</v>
      </c>
      <c r="L252" s="107">
        <f t="shared" si="101"/>
        <v>46013</v>
      </c>
      <c r="M252" s="108">
        <f t="shared" si="102"/>
        <v>46276.012121820087</v>
      </c>
      <c r="N252" s="109"/>
      <c r="O252" s="111">
        <f t="shared" si="87"/>
        <v>766366.98787817988</v>
      </c>
      <c r="P252" s="109"/>
      <c r="Q252" s="110">
        <f t="shared" si="103"/>
        <v>30452</v>
      </c>
      <c r="R252" s="107">
        <f t="shared" si="104"/>
        <v>263.01212182008595</v>
      </c>
      <c r="S252" s="107">
        <f t="shared" si="105"/>
        <v>47799</v>
      </c>
      <c r="T252" s="108">
        <f t="shared" si="106"/>
        <v>76728.012121820095</v>
      </c>
      <c r="U252" s="109"/>
      <c r="V252" s="111">
        <f t="shared" si="107"/>
        <v>215624.83434335332</v>
      </c>
      <c r="AA252" s="112">
        <v>243</v>
      </c>
      <c r="AB252" s="113">
        <v>53.53</v>
      </c>
      <c r="AC252" s="113">
        <v>3.2130956788486171E-3</v>
      </c>
      <c r="AD252" s="113">
        <v>0</v>
      </c>
      <c r="AE252" s="114">
        <v>766630</v>
      </c>
      <c r="AF252" s="114">
        <v>0</v>
      </c>
      <c r="AG252" s="114">
        <v>0</v>
      </c>
      <c r="AH252" s="114">
        <v>766630</v>
      </c>
      <c r="AI252" s="114">
        <v>0</v>
      </c>
      <c r="AJ252" s="114">
        <v>46013</v>
      </c>
      <c r="AK252" s="114">
        <v>812643</v>
      </c>
      <c r="AL252" s="114">
        <v>28666</v>
      </c>
      <c r="AM252" s="114">
        <v>0</v>
      </c>
      <c r="AN252" s="114">
        <v>1786</v>
      </c>
      <c r="AO252" s="114">
        <v>30452</v>
      </c>
      <c r="AP252" s="115">
        <v>843095</v>
      </c>
      <c r="AR252" s="112">
        <v>243</v>
      </c>
      <c r="AS252" s="113">
        <v>0</v>
      </c>
      <c r="AT252" s="114">
        <v>0</v>
      </c>
      <c r="AU252" s="114">
        <v>0</v>
      </c>
      <c r="AV252" s="114">
        <v>0</v>
      </c>
      <c r="AW252" s="115">
        <v>0</v>
      </c>
      <c r="AY252" s="177"/>
      <c r="BA252" s="116">
        <v>243</v>
      </c>
      <c r="BB252" s="117">
        <v>243</v>
      </c>
      <c r="BC252" s="118" t="s">
        <v>336</v>
      </c>
      <c r="BD252" s="119">
        <f t="shared" si="88"/>
        <v>766630</v>
      </c>
      <c r="BE252" s="120">
        <v>767102</v>
      </c>
      <c r="BF252" s="43">
        <f t="shared" si="108"/>
        <v>0</v>
      </c>
      <c r="BG252" s="109">
        <v>23567</v>
      </c>
      <c r="BH252" s="109">
        <v>69040</v>
      </c>
      <c r="BI252" s="109">
        <v>0</v>
      </c>
      <c r="BJ252" s="109">
        <v>13146.75</v>
      </c>
      <c r="BK252" s="109">
        <v>33085.5</v>
      </c>
      <c r="BL252" s="109">
        <f t="shared" si="109"/>
        <v>320.58434335331549</v>
      </c>
      <c r="BM252" s="120">
        <f t="shared" si="110"/>
        <v>139159.83434335332</v>
      </c>
      <c r="BN252" s="122">
        <f t="shared" si="111"/>
        <v>263.01212182008595</v>
      </c>
      <c r="BZ252" s="109"/>
      <c r="CA252" s="112">
        <v>243</v>
      </c>
      <c r="CB252" s="105" t="s">
        <v>336</v>
      </c>
      <c r="CC252" s="107">
        <v>0</v>
      </c>
      <c r="CD252" s="107">
        <v>0</v>
      </c>
      <c r="CE252" s="107">
        <v>0</v>
      </c>
      <c r="CF252" s="107">
        <v>0</v>
      </c>
      <c r="CG252" s="123">
        <f t="shared" si="89"/>
        <v>0</v>
      </c>
      <c r="CH252" s="107">
        <v>0</v>
      </c>
      <c r="CI252" s="107">
        <v>0</v>
      </c>
      <c r="CJ252" s="107">
        <v>0</v>
      </c>
      <c r="CK252" s="123">
        <f t="shared" si="90"/>
        <v>0</v>
      </c>
      <c r="CL252" s="124">
        <f t="shared" si="91"/>
        <v>0</v>
      </c>
      <c r="CM252" s="109"/>
      <c r="CN252" s="124">
        <f t="shared" si="92"/>
        <v>0</v>
      </c>
      <c r="CO252" s="109"/>
      <c r="CP252" s="110">
        <f t="shared" si="93"/>
        <v>0</v>
      </c>
      <c r="CQ252" s="107">
        <f t="shared" si="94"/>
        <v>0</v>
      </c>
      <c r="CR252" s="107">
        <f t="shared" si="95"/>
        <v>0</v>
      </c>
      <c r="CS252" s="123">
        <v>320.58434335331549</v>
      </c>
      <c r="CT252" s="124">
        <f t="shared" si="96"/>
        <v>320.58434335331549</v>
      </c>
      <c r="CU252" s="109"/>
      <c r="CV252" s="125">
        <v>0</v>
      </c>
      <c r="CW252" s="107"/>
      <c r="CX252" s="107"/>
      <c r="CY252" s="107"/>
      <c r="CZ252" s="123"/>
    </row>
    <row r="253" spans="1:104" s="43" customFormat="1" ht="12.75" x14ac:dyDescent="0.2">
      <c r="A253" s="103">
        <v>244</v>
      </c>
      <c r="B253" s="104">
        <v>244</v>
      </c>
      <c r="C253" s="105" t="s">
        <v>337</v>
      </c>
      <c r="D253" s="106">
        <f t="shared" si="97"/>
        <v>399.11000000000013</v>
      </c>
      <c r="E253" s="107">
        <f t="shared" si="84"/>
        <v>5903457</v>
      </c>
      <c r="F253" s="107">
        <f t="shared" si="98"/>
        <v>0</v>
      </c>
      <c r="G253" s="107">
        <f t="shared" si="85"/>
        <v>341207</v>
      </c>
      <c r="H253" s="108">
        <f t="shared" si="99"/>
        <v>6244664</v>
      </c>
      <c r="I253" s="109"/>
      <c r="J253" s="110">
        <f t="shared" si="100"/>
        <v>864532.33436029882</v>
      </c>
      <c r="K253" s="107">
        <f t="shared" si="86"/>
        <v>0.52303536027451891</v>
      </c>
      <c r="L253" s="107">
        <f t="shared" si="101"/>
        <v>341207</v>
      </c>
      <c r="M253" s="108">
        <f t="shared" si="102"/>
        <v>1205739.3343602987</v>
      </c>
      <c r="N253" s="109"/>
      <c r="O253" s="111">
        <f t="shared" si="87"/>
        <v>5038924.6656397013</v>
      </c>
      <c r="P253" s="109"/>
      <c r="Q253" s="110">
        <f t="shared" si="103"/>
        <v>247388</v>
      </c>
      <c r="R253" s="107">
        <f t="shared" si="104"/>
        <v>864532.33436029882</v>
      </c>
      <c r="S253" s="107">
        <f t="shared" si="105"/>
        <v>354381</v>
      </c>
      <c r="T253" s="108">
        <f t="shared" si="106"/>
        <v>1453127.3343602987</v>
      </c>
      <c r="U253" s="109"/>
      <c r="V253" s="111">
        <f t="shared" si="107"/>
        <v>2241508.7416379321</v>
      </c>
      <c r="AA253" s="112">
        <v>244</v>
      </c>
      <c r="AB253" s="113">
        <v>399.11000000000013</v>
      </c>
      <c r="AC253" s="113">
        <v>2.2891764599995379</v>
      </c>
      <c r="AD253" s="113">
        <v>0</v>
      </c>
      <c r="AE253" s="114">
        <v>5903457</v>
      </c>
      <c r="AF253" s="114">
        <v>0</v>
      </c>
      <c r="AG253" s="114">
        <v>0</v>
      </c>
      <c r="AH253" s="114">
        <v>5903457</v>
      </c>
      <c r="AI253" s="114">
        <v>0</v>
      </c>
      <c r="AJ253" s="114">
        <v>341207</v>
      </c>
      <c r="AK253" s="114">
        <v>6244664</v>
      </c>
      <c r="AL253" s="114">
        <v>234214</v>
      </c>
      <c r="AM253" s="114">
        <v>0</v>
      </c>
      <c r="AN253" s="114">
        <v>13174</v>
      </c>
      <c r="AO253" s="114">
        <v>247388</v>
      </c>
      <c r="AP253" s="115">
        <v>6492052</v>
      </c>
      <c r="AR253" s="112">
        <v>244</v>
      </c>
      <c r="AS253" s="113">
        <v>0</v>
      </c>
      <c r="AT253" s="114">
        <v>0</v>
      </c>
      <c r="AU253" s="114">
        <v>0</v>
      </c>
      <c r="AV253" s="114">
        <v>0</v>
      </c>
      <c r="AW253" s="115">
        <v>0</v>
      </c>
      <c r="AY253" s="177"/>
      <c r="BA253" s="116">
        <v>244</v>
      </c>
      <c r="BB253" s="117">
        <v>244</v>
      </c>
      <c r="BC253" s="118" t="s">
        <v>337</v>
      </c>
      <c r="BD253" s="119">
        <f t="shared" si="88"/>
        <v>5903457</v>
      </c>
      <c r="BE253" s="120">
        <v>4852528</v>
      </c>
      <c r="BF253" s="43">
        <f t="shared" si="108"/>
        <v>1050929</v>
      </c>
      <c r="BG253" s="109">
        <v>203726</v>
      </c>
      <c r="BH253" s="109">
        <v>249352</v>
      </c>
      <c r="BI253" s="109">
        <v>38450.75</v>
      </c>
      <c r="BJ253" s="109">
        <v>39428.25</v>
      </c>
      <c r="BK253" s="109">
        <v>68182</v>
      </c>
      <c r="BL253" s="109">
        <f t="shared" si="109"/>
        <v>2845.7416379322531</v>
      </c>
      <c r="BM253" s="120">
        <f t="shared" si="110"/>
        <v>1652913.7416379321</v>
      </c>
      <c r="BN253" s="122">
        <f t="shared" si="111"/>
        <v>864532.33436029882</v>
      </c>
      <c r="BZ253" s="109"/>
      <c r="CA253" s="112">
        <v>244</v>
      </c>
      <c r="CB253" s="105" t="s">
        <v>337</v>
      </c>
      <c r="CC253" s="107">
        <v>0</v>
      </c>
      <c r="CD253" s="107">
        <v>0</v>
      </c>
      <c r="CE253" s="107">
        <v>0</v>
      </c>
      <c r="CF253" s="107">
        <v>0</v>
      </c>
      <c r="CG253" s="123">
        <f t="shared" si="89"/>
        <v>0</v>
      </c>
      <c r="CH253" s="107">
        <v>0</v>
      </c>
      <c r="CI253" s="107">
        <v>0</v>
      </c>
      <c r="CJ253" s="107">
        <v>0</v>
      </c>
      <c r="CK253" s="123">
        <f t="shared" si="90"/>
        <v>0</v>
      </c>
      <c r="CL253" s="124">
        <f t="shared" si="91"/>
        <v>0</v>
      </c>
      <c r="CM253" s="109"/>
      <c r="CN253" s="124">
        <f t="shared" si="92"/>
        <v>0</v>
      </c>
      <c r="CO253" s="109"/>
      <c r="CP253" s="110">
        <f t="shared" si="93"/>
        <v>1050929</v>
      </c>
      <c r="CQ253" s="107">
        <f t="shared" si="94"/>
        <v>1050929</v>
      </c>
      <c r="CR253" s="107">
        <f t="shared" si="95"/>
        <v>0</v>
      </c>
      <c r="CS253" s="123">
        <v>2845.7416379322531</v>
      </c>
      <c r="CT253" s="124">
        <f t="shared" si="96"/>
        <v>2845.7416379322531</v>
      </c>
      <c r="CU253" s="109"/>
      <c r="CV253" s="125">
        <v>0</v>
      </c>
      <c r="CW253" s="107"/>
      <c r="CX253" s="107"/>
      <c r="CY253" s="107"/>
      <c r="CZ253" s="123"/>
    </row>
    <row r="254" spans="1:104" s="43" customFormat="1" ht="12.75" x14ac:dyDescent="0.2">
      <c r="A254" s="103">
        <v>245</v>
      </c>
      <c r="B254" s="104">
        <v>245</v>
      </c>
      <c r="C254" s="105" t="s">
        <v>338</v>
      </c>
      <c r="D254" s="106">
        <f t="shared" si="97"/>
        <v>0</v>
      </c>
      <c r="E254" s="107">
        <f t="shared" si="84"/>
        <v>0</v>
      </c>
      <c r="F254" s="107">
        <f t="shared" si="98"/>
        <v>0</v>
      </c>
      <c r="G254" s="107">
        <f t="shared" si="85"/>
        <v>0</v>
      </c>
      <c r="H254" s="108">
        <f t="shared" si="99"/>
        <v>0</v>
      </c>
      <c r="I254" s="109"/>
      <c r="J254" s="110">
        <f t="shared" si="100"/>
        <v>0</v>
      </c>
      <c r="K254" s="107" t="str">
        <f t="shared" si="86"/>
        <v/>
      </c>
      <c r="L254" s="107">
        <f t="shared" si="101"/>
        <v>0</v>
      </c>
      <c r="M254" s="108">
        <f t="shared" si="102"/>
        <v>0</v>
      </c>
      <c r="N254" s="109"/>
      <c r="O254" s="111">
        <f t="shared" si="87"/>
        <v>0</v>
      </c>
      <c r="P254" s="109"/>
      <c r="Q254" s="110">
        <f t="shared" si="103"/>
        <v>0</v>
      </c>
      <c r="R254" s="107">
        <f t="shared" si="104"/>
        <v>0</v>
      </c>
      <c r="S254" s="107">
        <f t="shared" si="105"/>
        <v>0</v>
      </c>
      <c r="T254" s="108">
        <f t="shared" si="106"/>
        <v>0</v>
      </c>
      <c r="U254" s="109"/>
      <c r="V254" s="111">
        <f t="shared" si="107"/>
        <v>0</v>
      </c>
      <c r="AA254" s="112">
        <v>245</v>
      </c>
      <c r="AB254" s="113"/>
      <c r="AC254" s="113"/>
      <c r="AD254" s="113"/>
      <c r="AE254" s="114"/>
      <c r="AF254" s="114"/>
      <c r="AG254" s="114"/>
      <c r="AH254" s="114"/>
      <c r="AI254" s="114"/>
      <c r="AJ254" s="114"/>
      <c r="AK254" s="114"/>
      <c r="AL254" s="114"/>
      <c r="AM254" s="114"/>
      <c r="AN254" s="114"/>
      <c r="AO254" s="114"/>
      <c r="AP254" s="115"/>
      <c r="AR254" s="112">
        <v>245</v>
      </c>
      <c r="AS254" s="113"/>
      <c r="AT254" s="114"/>
      <c r="AU254" s="114"/>
      <c r="AV254" s="114"/>
      <c r="AW254" s="115"/>
      <c r="AY254" s="177"/>
      <c r="BA254" s="116">
        <v>245</v>
      </c>
      <c r="BB254" s="117">
        <v>245</v>
      </c>
      <c r="BC254" s="118" t="s">
        <v>338</v>
      </c>
      <c r="BD254" s="119">
        <f t="shared" si="88"/>
        <v>0</v>
      </c>
      <c r="BE254" s="120">
        <v>0</v>
      </c>
      <c r="BF254" s="43">
        <f t="shared" si="108"/>
        <v>0</v>
      </c>
      <c r="BG254" s="109">
        <v>0</v>
      </c>
      <c r="BH254" s="109">
        <v>0</v>
      </c>
      <c r="BI254" s="109">
        <v>0</v>
      </c>
      <c r="BJ254" s="109">
        <v>0</v>
      </c>
      <c r="BK254" s="109">
        <v>0</v>
      </c>
      <c r="BL254" s="109">
        <f t="shared" si="109"/>
        <v>0</v>
      </c>
      <c r="BM254" s="120">
        <f t="shared" si="110"/>
        <v>0</v>
      </c>
      <c r="BN254" s="122">
        <f t="shared" si="111"/>
        <v>0</v>
      </c>
      <c r="BZ254" s="109"/>
      <c r="CA254" s="112">
        <v>245</v>
      </c>
      <c r="CB254" s="105" t="s">
        <v>338</v>
      </c>
      <c r="CC254" s="107">
        <v>0</v>
      </c>
      <c r="CD254" s="107">
        <v>0</v>
      </c>
      <c r="CE254" s="107">
        <v>0</v>
      </c>
      <c r="CF254" s="107">
        <v>0</v>
      </c>
      <c r="CG254" s="123">
        <f t="shared" si="89"/>
        <v>0</v>
      </c>
      <c r="CH254" s="107">
        <v>0</v>
      </c>
      <c r="CI254" s="107">
        <v>0</v>
      </c>
      <c r="CJ254" s="107">
        <v>0</v>
      </c>
      <c r="CK254" s="123">
        <f t="shared" si="90"/>
        <v>0</v>
      </c>
      <c r="CL254" s="124">
        <f t="shared" si="91"/>
        <v>0</v>
      </c>
      <c r="CM254" s="109"/>
      <c r="CN254" s="124">
        <f t="shared" si="92"/>
        <v>0</v>
      </c>
      <c r="CO254" s="109"/>
      <c r="CP254" s="110">
        <f t="shared" si="93"/>
        <v>0</v>
      </c>
      <c r="CQ254" s="107">
        <f t="shared" si="94"/>
        <v>0</v>
      </c>
      <c r="CR254" s="107">
        <f t="shared" si="95"/>
        <v>0</v>
      </c>
      <c r="CS254" s="123">
        <v>0</v>
      </c>
      <c r="CT254" s="124">
        <f t="shared" si="96"/>
        <v>0</v>
      </c>
      <c r="CU254" s="109"/>
      <c r="CV254" s="125">
        <v>0</v>
      </c>
      <c r="CW254" s="107"/>
      <c r="CX254" s="107"/>
      <c r="CY254" s="107"/>
      <c r="CZ254" s="123"/>
    </row>
    <row r="255" spans="1:104" s="43" customFormat="1" ht="12.75" x14ac:dyDescent="0.2">
      <c r="A255" s="103">
        <v>246</v>
      </c>
      <c r="B255" s="104">
        <v>246</v>
      </c>
      <c r="C255" s="105" t="s">
        <v>339</v>
      </c>
      <c r="D255" s="106">
        <f t="shared" si="97"/>
        <v>2</v>
      </c>
      <c r="E255" s="107">
        <f t="shared" si="84"/>
        <v>32542</v>
      </c>
      <c r="F255" s="107">
        <f t="shared" si="98"/>
        <v>0</v>
      </c>
      <c r="G255" s="107">
        <f t="shared" si="85"/>
        <v>1786</v>
      </c>
      <c r="H255" s="108">
        <f t="shared" si="99"/>
        <v>34328</v>
      </c>
      <c r="I255" s="109"/>
      <c r="J255" s="110">
        <f t="shared" si="100"/>
        <v>39.755619282239785</v>
      </c>
      <c r="K255" s="107">
        <f t="shared" si="86"/>
        <v>9.81509245155434E-3</v>
      </c>
      <c r="L255" s="107">
        <f t="shared" si="101"/>
        <v>1786</v>
      </c>
      <c r="M255" s="108">
        <f t="shared" si="102"/>
        <v>1825.7556192822399</v>
      </c>
      <c r="N255" s="109"/>
      <c r="O255" s="111">
        <f t="shared" si="87"/>
        <v>32502.244380717759</v>
      </c>
      <c r="P255" s="109"/>
      <c r="Q255" s="110">
        <f t="shared" si="103"/>
        <v>0</v>
      </c>
      <c r="R255" s="107">
        <f t="shared" si="104"/>
        <v>39.755619282239785</v>
      </c>
      <c r="S255" s="107">
        <f t="shared" si="105"/>
        <v>1786</v>
      </c>
      <c r="T255" s="108">
        <f t="shared" si="106"/>
        <v>1825.7556192822399</v>
      </c>
      <c r="U255" s="109"/>
      <c r="V255" s="111">
        <f t="shared" si="107"/>
        <v>5836.4579532456664</v>
      </c>
      <c r="AA255" s="112">
        <v>246</v>
      </c>
      <c r="AB255" s="113">
        <v>2</v>
      </c>
      <c r="AC255" s="113">
        <v>0</v>
      </c>
      <c r="AD255" s="113">
        <v>0</v>
      </c>
      <c r="AE255" s="114">
        <v>32542</v>
      </c>
      <c r="AF255" s="114">
        <v>0</v>
      </c>
      <c r="AG255" s="114">
        <v>0</v>
      </c>
      <c r="AH255" s="114">
        <v>32542</v>
      </c>
      <c r="AI255" s="114">
        <v>0</v>
      </c>
      <c r="AJ255" s="114">
        <v>1786</v>
      </c>
      <c r="AK255" s="114">
        <v>34328</v>
      </c>
      <c r="AL255" s="114">
        <v>0</v>
      </c>
      <c r="AM255" s="114">
        <v>0</v>
      </c>
      <c r="AN255" s="114">
        <v>0</v>
      </c>
      <c r="AO255" s="114">
        <v>0</v>
      </c>
      <c r="AP255" s="115">
        <v>34328</v>
      </c>
      <c r="AR255" s="112">
        <v>246</v>
      </c>
      <c r="AS255" s="113">
        <v>0</v>
      </c>
      <c r="AT255" s="114">
        <v>0</v>
      </c>
      <c r="AU255" s="114">
        <v>0</v>
      </c>
      <c r="AV255" s="114">
        <v>0</v>
      </c>
      <c r="AW255" s="115">
        <v>0</v>
      </c>
      <c r="AY255" s="177"/>
      <c r="BA255" s="116">
        <v>246</v>
      </c>
      <c r="BB255" s="117">
        <v>246</v>
      </c>
      <c r="BC255" s="118" t="s">
        <v>339</v>
      </c>
      <c r="BD255" s="119">
        <f t="shared" si="88"/>
        <v>32542</v>
      </c>
      <c r="BE255" s="120">
        <v>38194</v>
      </c>
      <c r="BF255" s="43">
        <f t="shared" si="108"/>
        <v>0</v>
      </c>
      <c r="BG255" s="109">
        <v>3417</v>
      </c>
      <c r="BH255" s="109">
        <v>585</v>
      </c>
      <c r="BI255" s="109">
        <v>0</v>
      </c>
      <c r="BJ255" s="109">
        <v>0</v>
      </c>
      <c r="BK255" s="109">
        <v>0</v>
      </c>
      <c r="BL255" s="109">
        <f t="shared" si="109"/>
        <v>48.457953245666431</v>
      </c>
      <c r="BM255" s="120">
        <f t="shared" si="110"/>
        <v>4050.4579532456664</v>
      </c>
      <c r="BN255" s="122">
        <f t="shared" si="111"/>
        <v>39.755619282239785</v>
      </c>
      <c r="BZ255" s="109"/>
      <c r="CA255" s="112">
        <v>246</v>
      </c>
      <c r="CB255" s="105" t="s">
        <v>339</v>
      </c>
      <c r="CC255" s="107">
        <v>0</v>
      </c>
      <c r="CD255" s="107">
        <v>0</v>
      </c>
      <c r="CE255" s="107">
        <v>0</v>
      </c>
      <c r="CF255" s="107">
        <v>0</v>
      </c>
      <c r="CG255" s="123">
        <f t="shared" si="89"/>
        <v>0</v>
      </c>
      <c r="CH255" s="107">
        <v>0</v>
      </c>
      <c r="CI255" s="107">
        <v>0</v>
      </c>
      <c r="CJ255" s="107">
        <v>0</v>
      </c>
      <c r="CK255" s="123">
        <f t="shared" si="90"/>
        <v>0</v>
      </c>
      <c r="CL255" s="124">
        <f t="shared" si="91"/>
        <v>0</v>
      </c>
      <c r="CM255" s="109"/>
      <c r="CN255" s="124">
        <f t="shared" si="92"/>
        <v>0</v>
      </c>
      <c r="CO255" s="109"/>
      <c r="CP255" s="110">
        <f t="shared" si="93"/>
        <v>0</v>
      </c>
      <c r="CQ255" s="107">
        <f t="shared" si="94"/>
        <v>0</v>
      </c>
      <c r="CR255" s="107">
        <f t="shared" si="95"/>
        <v>0</v>
      </c>
      <c r="CS255" s="123">
        <v>48.457953245666431</v>
      </c>
      <c r="CT255" s="124">
        <f t="shared" si="96"/>
        <v>48.457953245666431</v>
      </c>
      <c r="CU255" s="109"/>
      <c r="CV255" s="125">
        <v>0</v>
      </c>
      <c r="CW255" s="107"/>
      <c r="CX255" s="107"/>
      <c r="CY255" s="107"/>
      <c r="CZ255" s="123"/>
    </row>
    <row r="256" spans="1:104" s="43" customFormat="1" ht="12.75" x14ac:dyDescent="0.2">
      <c r="A256" s="103">
        <v>247</v>
      </c>
      <c r="B256" s="104">
        <v>247</v>
      </c>
      <c r="C256" s="105" t="s">
        <v>340</v>
      </c>
      <c r="D256" s="106">
        <f t="shared" si="97"/>
        <v>0</v>
      </c>
      <c r="E256" s="107">
        <f t="shared" si="84"/>
        <v>0</v>
      </c>
      <c r="F256" s="107">
        <f t="shared" si="98"/>
        <v>0</v>
      </c>
      <c r="G256" s="107">
        <f t="shared" si="85"/>
        <v>0</v>
      </c>
      <c r="H256" s="108">
        <f t="shared" si="99"/>
        <v>0</v>
      </c>
      <c r="I256" s="109"/>
      <c r="J256" s="110">
        <f t="shared" si="100"/>
        <v>0</v>
      </c>
      <c r="K256" s="107" t="str">
        <f t="shared" si="86"/>
        <v/>
      </c>
      <c r="L256" s="107">
        <f t="shared" si="101"/>
        <v>0</v>
      </c>
      <c r="M256" s="108">
        <f t="shared" si="102"/>
        <v>0</v>
      </c>
      <c r="N256" s="109"/>
      <c r="O256" s="111">
        <f t="shared" si="87"/>
        <v>0</v>
      </c>
      <c r="P256" s="109"/>
      <c r="Q256" s="110">
        <f t="shared" si="103"/>
        <v>0</v>
      </c>
      <c r="R256" s="107">
        <f t="shared" si="104"/>
        <v>0</v>
      </c>
      <c r="S256" s="107">
        <f t="shared" si="105"/>
        <v>0</v>
      </c>
      <c r="T256" s="108">
        <f t="shared" si="106"/>
        <v>0</v>
      </c>
      <c r="U256" s="109"/>
      <c r="V256" s="111">
        <f t="shared" si="107"/>
        <v>0</v>
      </c>
      <c r="AA256" s="112">
        <v>247</v>
      </c>
      <c r="AB256" s="113"/>
      <c r="AC256" s="113"/>
      <c r="AD256" s="113"/>
      <c r="AE256" s="114"/>
      <c r="AF256" s="114"/>
      <c r="AG256" s="114"/>
      <c r="AH256" s="114"/>
      <c r="AI256" s="114"/>
      <c r="AJ256" s="114"/>
      <c r="AK256" s="114"/>
      <c r="AL256" s="114"/>
      <c r="AM256" s="114"/>
      <c r="AN256" s="114"/>
      <c r="AO256" s="114"/>
      <c r="AP256" s="115"/>
      <c r="AR256" s="112">
        <v>247</v>
      </c>
      <c r="AS256" s="113"/>
      <c r="AT256" s="114"/>
      <c r="AU256" s="114"/>
      <c r="AV256" s="114"/>
      <c r="AW256" s="115"/>
      <c r="AY256" s="177"/>
      <c r="BA256" s="116">
        <v>247</v>
      </c>
      <c r="BB256" s="117">
        <v>247</v>
      </c>
      <c r="BC256" s="118" t="s">
        <v>340</v>
      </c>
      <c r="BD256" s="119">
        <f t="shared" si="88"/>
        <v>0</v>
      </c>
      <c r="BE256" s="120">
        <v>0</v>
      </c>
      <c r="BF256" s="43">
        <f t="shared" si="108"/>
        <v>0</v>
      </c>
      <c r="BG256" s="109">
        <v>0</v>
      </c>
      <c r="BH256" s="109">
        <v>0</v>
      </c>
      <c r="BI256" s="109">
        <v>0</v>
      </c>
      <c r="BJ256" s="109">
        <v>0</v>
      </c>
      <c r="BK256" s="109">
        <v>0</v>
      </c>
      <c r="BL256" s="109">
        <f t="shared" si="109"/>
        <v>0</v>
      </c>
      <c r="BM256" s="120">
        <f t="shared" si="110"/>
        <v>0</v>
      </c>
      <c r="BN256" s="122">
        <f t="shared" si="111"/>
        <v>0</v>
      </c>
      <c r="BZ256" s="109"/>
      <c r="CA256" s="112">
        <v>247</v>
      </c>
      <c r="CB256" s="105" t="s">
        <v>340</v>
      </c>
      <c r="CC256" s="107">
        <v>0</v>
      </c>
      <c r="CD256" s="107">
        <v>0</v>
      </c>
      <c r="CE256" s="107">
        <v>0</v>
      </c>
      <c r="CF256" s="107">
        <v>0</v>
      </c>
      <c r="CG256" s="123">
        <f t="shared" si="89"/>
        <v>0</v>
      </c>
      <c r="CH256" s="107">
        <v>0</v>
      </c>
      <c r="CI256" s="107">
        <v>0</v>
      </c>
      <c r="CJ256" s="107">
        <v>0</v>
      </c>
      <c r="CK256" s="123">
        <f t="shared" si="90"/>
        <v>0</v>
      </c>
      <c r="CL256" s="124">
        <f t="shared" si="91"/>
        <v>0</v>
      </c>
      <c r="CM256" s="109"/>
      <c r="CN256" s="124">
        <f t="shared" si="92"/>
        <v>0</v>
      </c>
      <c r="CO256" s="109"/>
      <c r="CP256" s="110">
        <f t="shared" si="93"/>
        <v>0</v>
      </c>
      <c r="CQ256" s="107">
        <f t="shared" si="94"/>
        <v>0</v>
      </c>
      <c r="CR256" s="107">
        <f t="shared" si="95"/>
        <v>0</v>
      </c>
      <c r="CS256" s="123">
        <v>0</v>
      </c>
      <c r="CT256" s="124">
        <f t="shared" si="96"/>
        <v>0</v>
      </c>
      <c r="CU256" s="109"/>
      <c r="CV256" s="125">
        <v>0</v>
      </c>
      <c r="CW256" s="107"/>
      <c r="CX256" s="107"/>
      <c r="CY256" s="107"/>
      <c r="CZ256" s="123"/>
    </row>
    <row r="257" spans="1:104" s="43" customFormat="1" ht="12.75" x14ac:dyDescent="0.2">
      <c r="A257" s="103">
        <v>248</v>
      </c>
      <c r="B257" s="104">
        <v>248</v>
      </c>
      <c r="C257" s="105" t="s">
        <v>341</v>
      </c>
      <c r="D257" s="106">
        <f t="shared" si="97"/>
        <v>435.21</v>
      </c>
      <c r="E257" s="107">
        <f t="shared" si="84"/>
        <v>5411700</v>
      </c>
      <c r="F257" s="107">
        <f t="shared" si="98"/>
        <v>0</v>
      </c>
      <c r="G257" s="107">
        <f t="shared" si="85"/>
        <v>379479</v>
      </c>
      <c r="H257" s="108">
        <f t="shared" si="99"/>
        <v>5791179</v>
      </c>
      <c r="I257" s="109"/>
      <c r="J257" s="110">
        <f t="shared" si="100"/>
        <v>1294406.9003018688</v>
      </c>
      <c r="K257" s="107">
        <f t="shared" si="86"/>
        <v>0.58880014315166684</v>
      </c>
      <c r="L257" s="107">
        <f t="shared" si="101"/>
        <v>379479</v>
      </c>
      <c r="M257" s="108">
        <f t="shared" si="102"/>
        <v>1673885.9003018688</v>
      </c>
      <c r="N257" s="109"/>
      <c r="O257" s="111">
        <f t="shared" si="87"/>
        <v>4117293.099698131</v>
      </c>
      <c r="P257" s="109"/>
      <c r="Q257" s="110">
        <f t="shared" si="103"/>
        <v>77309</v>
      </c>
      <c r="R257" s="107">
        <f t="shared" si="104"/>
        <v>1294406.9003018688</v>
      </c>
      <c r="S257" s="107">
        <f t="shared" si="105"/>
        <v>384359</v>
      </c>
      <c r="T257" s="108">
        <f t="shared" si="106"/>
        <v>1751194.9003018688</v>
      </c>
      <c r="U257" s="109"/>
      <c r="V257" s="111">
        <f t="shared" si="107"/>
        <v>2655168.75</v>
      </c>
      <c r="AA257" s="112">
        <v>248</v>
      </c>
      <c r="AB257" s="113">
        <v>435.21</v>
      </c>
      <c r="AC257" s="113">
        <v>1.2939568508078816</v>
      </c>
      <c r="AD257" s="113">
        <v>0</v>
      </c>
      <c r="AE257" s="114">
        <v>5456167</v>
      </c>
      <c r="AF257" s="114">
        <v>0</v>
      </c>
      <c r="AG257" s="114">
        <v>0</v>
      </c>
      <c r="AH257" s="114">
        <v>5456167</v>
      </c>
      <c r="AI257" s="114">
        <v>0</v>
      </c>
      <c r="AJ257" s="114">
        <v>382503</v>
      </c>
      <c r="AK257" s="114">
        <v>5838670</v>
      </c>
      <c r="AL257" s="114">
        <v>72429</v>
      </c>
      <c r="AM257" s="114">
        <v>0</v>
      </c>
      <c r="AN257" s="114">
        <v>4880</v>
      </c>
      <c r="AO257" s="114">
        <v>77309</v>
      </c>
      <c r="AP257" s="115">
        <v>5915979</v>
      </c>
      <c r="AR257" s="112">
        <v>248</v>
      </c>
      <c r="AS257" s="113">
        <v>0</v>
      </c>
      <c r="AT257" s="114">
        <v>0</v>
      </c>
      <c r="AU257" s="114">
        <v>0</v>
      </c>
      <c r="AV257" s="114">
        <v>0</v>
      </c>
      <c r="AW257" s="115">
        <v>0</v>
      </c>
      <c r="AY257" s="177"/>
      <c r="BA257" s="116">
        <v>248</v>
      </c>
      <c r="BB257" s="117">
        <v>248</v>
      </c>
      <c r="BC257" s="118" t="s">
        <v>341</v>
      </c>
      <c r="BD257" s="119">
        <f t="shared" si="88"/>
        <v>5411700</v>
      </c>
      <c r="BE257" s="120">
        <v>3833953</v>
      </c>
      <c r="BF257" s="43">
        <f t="shared" si="108"/>
        <v>1577747</v>
      </c>
      <c r="BG257" s="109">
        <v>191714.5</v>
      </c>
      <c r="BH257" s="109">
        <v>236551</v>
      </c>
      <c r="BI257" s="109">
        <v>87014.5</v>
      </c>
      <c r="BJ257" s="109">
        <v>105353.75</v>
      </c>
      <c r="BK257" s="109">
        <v>0</v>
      </c>
      <c r="BL257" s="109">
        <f t="shared" si="109"/>
        <v>0</v>
      </c>
      <c r="BM257" s="120">
        <f t="shared" si="110"/>
        <v>2198380.75</v>
      </c>
      <c r="BN257" s="122">
        <f t="shared" si="111"/>
        <v>1294406.9003018688</v>
      </c>
      <c r="BZ257" s="109"/>
      <c r="CA257" s="112">
        <v>248</v>
      </c>
      <c r="CB257" s="105" t="s">
        <v>341</v>
      </c>
      <c r="CC257" s="107">
        <v>-4.2800000000000296</v>
      </c>
      <c r="CD257" s="107">
        <v>-44467</v>
      </c>
      <c r="CE257" s="107">
        <v>0</v>
      </c>
      <c r="CF257" s="107">
        <v>-3024</v>
      </c>
      <c r="CG257" s="123">
        <f t="shared" si="89"/>
        <v>-47491</v>
      </c>
      <c r="CH257" s="107">
        <v>0</v>
      </c>
      <c r="CI257" s="107">
        <v>0</v>
      </c>
      <c r="CJ257" s="107">
        <v>0</v>
      </c>
      <c r="CK257" s="123">
        <f t="shared" si="90"/>
        <v>0</v>
      </c>
      <c r="CL257" s="126">
        <f t="shared" si="91"/>
        <v>-47491</v>
      </c>
      <c r="CM257" s="109"/>
      <c r="CN257" s="126">
        <f t="shared" si="92"/>
        <v>-3024</v>
      </c>
      <c r="CO257" s="109"/>
      <c r="CP257" s="110">
        <f t="shared" si="93"/>
        <v>1577747</v>
      </c>
      <c r="CQ257" s="107">
        <f t="shared" si="94"/>
        <v>1622214</v>
      </c>
      <c r="CR257" s="107">
        <f t="shared" si="95"/>
        <v>-44467</v>
      </c>
      <c r="CS257" s="123">
        <v>-26787.025518509035</v>
      </c>
      <c r="CT257" s="124">
        <f t="shared" si="96"/>
        <v>0</v>
      </c>
      <c r="CU257" s="109"/>
      <c r="CV257" s="125">
        <v>0</v>
      </c>
      <c r="CW257" s="107"/>
      <c r="CX257" s="107"/>
      <c r="CY257" s="107"/>
      <c r="CZ257" s="123"/>
    </row>
    <row r="258" spans="1:104" s="43" customFormat="1" ht="12.75" x14ac:dyDescent="0.2">
      <c r="A258" s="103">
        <v>249</v>
      </c>
      <c r="B258" s="104">
        <v>249</v>
      </c>
      <c r="C258" s="105" t="s">
        <v>342</v>
      </c>
      <c r="D258" s="106">
        <f t="shared" si="97"/>
        <v>0</v>
      </c>
      <c r="E258" s="107">
        <f t="shared" si="84"/>
        <v>0</v>
      </c>
      <c r="F258" s="107">
        <f t="shared" si="98"/>
        <v>0</v>
      </c>
      <c r="G258" s="107">
        <f t="shared" si="85"/>
        <v>0</v>
      </c>
      <c r="H258" s="108">
        <f t="shared" si="99"/>
        <v>0</v>
      </c>
      <c r="I258" s="109"/>
      <c r="J258" s="110">
        <f t="shared" si="100"/>
        <v>44.277850281357111</v>
      </c>
      <c r="K258" s="107">
        <f t="shared" si="86"/>
        <v>4.9148626183154898E-3</v>
      </c>
      <c r="L258" s="107">
        <f t="shared" si="101"/>
        <v>0</v>
      </c>
      <c r="M258" s="108">
        <f t="shared" si="102"/>
        <v>44.277850281357111</v>
      </c>
      <c r="N258" s="109"/>
      <c r="O258" s="111">
        <f t="shared" si="87"/>
        <v>-44.277850281357111</v>
      </c>
      <c r="P258" s="109"/>
      <c r="Q258" s="110">
        <f t="shared" si="103"/>
        <v>0</v>
      </c>
      <c r="R258" s="107">
        <f t="shared" si="104"/>
        <v>44.277850281357111</v>
      </c>
      <c r="S258" s="107">
        <f t="shared" si="105"/>
        <v>0</v>
      </c>
      <c r="T258" s="108">
        <f t="shared" si="106"/>
        <v>44.277850281357111</v>
      </c>
      <c r="U258" s="109"/>
      <c r="V258" s="111">
        <f t="shared" si="107"/>
        <v>9008.9700811480288</v>
      </c>
      <c r="AA258" s="112">
        <v>249</v>
      </c>
      <c r="AB258" s="113"/>
      <c r="AC258" s="113"/>
      <c r="AD258" s="113"/>
      <c r="AE258" s="114"/>
      <c r="AF258" s="114"/>
      <c r="AG258" s="114"/>
      <c r="AH258" s="114"/>
      <c r="AI258" s="114"/>
      <c r="AJ258" s="114"/>
      <c r="AK258" s="114"/>
      <c r="AL258" s="114"/>
      <c r="AM258" s="114"/>
      <c r="AN258" s="114"/>
      <c r="AO258" s="114"/>
      <c r="AP258" s="115"/>
      <c r="AR258" s="112">
        <v>249</v>
      </c>
      <c r="AS258" s="113"/>
      <c r="AT258" s="114"/>
      <c r="AU258" s="114"/>
      <c r="AV258" s="114"/>
      <c r="AW258" s="115"/>
      <c r="AY258" s="177"/>
      <c r="BA258" s="116">
        <v>249</v>
      </c>
      <c r="BB258" s="117">
        <v>249</v>
      </c>
      <c r="BC258" s="118" t="s">
        <v>342</v>
      </c>
      <c r="BD258" s="119">
        <f t="shared" si="88"/>
        <v>0</v>
      </c>
      <c r="BE258" s="120">
        <v>15183</v>
      </c>
      <c r="BF258" s="43">
        <f t="shared" si="108"/>
        <v>0</v>
      </c>
      <c r="BG258" s="109">
        <v>3795.75</v>
      </c>
      <c r="BH258" s="109">
        <v>0</v>
      </c>
      <c r="BI258" s="109">
        <v>0</v>
      </c>
      <c r="BJ258" s="109">
        <v>0</v>
      </c>
      <c r="BK258" s="109">
        <v>5159.25</v>
      </c>
      <c r="BL258" s="109">
        <f t="shared" si="109"/>
        <v>53.970081148028839</v>
      </c>
      <c r="BM258" s="120">
        <f t="shared" si="110"/>
        <v>9008.9700811480288</v>
      </c>
      <c r="BN258" s="122">
        <f t="shared" si="111"/>
        <v>44.277850281357111</v>
      </c>
      <c r="BZ258" s="109"/>
      <c r="CA258" s="112">
        <v>249</v>
      </c>
      <c r="CB258" s="105" t="s">
        <v>342</v>
      </c>
      <c r="CC258" s="107">
        <v>0</v>
      </c>
      <c r="CD258" s="107">
        <v>0</v>
      </c>
      <c r="CE258" s="107">
        <v>0</v>
      </c>
      <c r="CF258" s="107">
        <v>0</v>
      </c>
      <c r="CG258" s="123">
        <f t="shared" si="89"/>
        <v>0</v>
      </c>
      <c r="CH258" s="107">
        <v>0</v>
      </c>
      <c r="CI258" s="107">
        <v>0</v>
      </c>
      <c r="CJ258" s="107">
        <v>0</v>
      </c>
      <c r="CK258" s="123">
        <f t="shared" si="90"/>
        <v>0</v>
      </c>
      <c r="CL258" s="124">
        <f t="shared" si="91"/>
        <v>0</v>
      </c>
      <c r="CM258" s="109"/>
      <c r="CN258" s="124">
        <f t="shared" si="92"/>
        <v>0</v>
      </c>
      <c r="CO258" s="109"/>
      <c r="CP258" s="110">
        <f t="shared" si="93"/>
        <v>0</v>
      </c>
      <c r="CQ258" s="107">
        <f t="shared" si="94"/>
        <v>0</v>
      </c>
      <c r="CR258" s="107">
        <f t="shared" si="95"/>
        <v>0</v>
      </c>
      <c r="CS258" s="123">
        <v>53.970081148028839</v>
      </c>
      <c r="CT258" s="124">
        <f t="shared" si="96"/>
        <v>53.970081148028839</v>
      </c>
      <c r="CU258" s="109"/>
      <c r="CV258" s="125">
        <v>0</v>
      </c>
      <c r="CW258" s="107"/>
      <c r="CX258" s="107"/>
      <c r="CY258" s="107"/>
      <c r="CZ258" s="123"/>
    </row>
    <row r="259" spans="1:104" s="43" customFormat="1" ht="12.75" x14ac:dyDescent="0.2">
      <c r="A259" s="103">
        <v>250</v>
      </c>
      <c r="B259" s="104">
        <v>250</v>
      </c>
      <c r="C259" s="105" t="s">
        <v>343</v>
      </c>
      <c r="D259" s="106">
        <f t="shared" si="97"/>
        <v>1</v>
      </c>
      <c r="E259" s="107">
        <f t="shared" si="84"/>
        <v>12612</v>
      </c>
      <c r="F259" s="107">
        <f t="shared" si="98"/>
        <v>0</v>
      </c>
      <c r="G259" s="107">
        <f t="shared" si="85"/>
        <v>893</v>
      </c>
      <c r="H259" s="108">
        <f t="shared" si="99"/>
        <v>13505</v>
      </c>
      <c r="I259" s="109"/>
      <c r="J259" s="110">
        <f t="shared" si="100"/>
        <v>40.510018985596787</v>
      </c>
      <c r="K259" s="107">
        <f t="shared" si="86"/>
        <v>1.15015765686922E-2</v>
      </c>
      <c r="L259" s="107">
        <f t="shared" si="101"/>
        <v>893</v>
      </c>
      <c r="M259" s="108">
        <f t="shared" si="102"/>
        <v>933.51001898559684</v>
      </c>
      <c r="N259" s="109"/>
      <c r="O259" s="111">
        <f t="shared" si="87"/>
        <v>12571.489981014403</v>
      </c>
      <c r="P259" s="109"/>
      <c r="Q259" s="110">
        <f t="shared" si="103"/>
        <v>0</v>
      </c>
      <c r="R259" s="107">
        <f t="shared" si="104"/>
        <v>40.510018985596787</v>
      </c>
      <c r="S259" s="107">
        <f t="shared" si="105"/>
        <v>893</v>
      </c>
      <c r="T259" s="108">
        <f t="shared" si="106"/>
        <v>933.51001898559684</v>
      </c>
      <c r="U259" s="109"/>
      <c r="V259" s="111">
        <f t="shared" si="107"/>
        <v>4415.1274877973556</v>
      </c>
      <c r="AA259" s="112">
        <v>250</v>
      </c>
      <c r="AB259" s="113">
        <v>1</v>
      </c>
      <c r="AC259" s="113">
        <v>0</v>
      </c>
      <c r="AD259" s="113">
        <v>0</v>
      </c>
      <c r="AE259" s="114">
        <v>12612</v>
      </c>
      <c r="AF259" s="114">
        <v>0</v>
      </c>
      <c r="AG259" s="114">
        <v>0</v>
      </c>
      <c r="AH259" s="114">
        <v>12612</v>
      </c>
      <c r="AI259" s="114">
        <v>0</v>
      </c>
      <c r="AJ259" s="114">
        <v>893</v>
      </c>
      <c r="AK259" s="114">
        <v>13505</v>
      </c>
      <c r="AL259" s="114">
        <v>0</v>
      </c>
      <c r="AM259" s="114">
        <v>0</v>
      </c>
      <c r="AN259" s="114">
        <v>0</v>
      </c>
      <c r="AO259" s="114">
        <v>0</v>
      </c>
      <c r="AP259" s="115">
        <v>13505</v>
      </c>
      <c r="AR259" s="112">
        <v>250</v>
      </c>
      <c r="AS259" s="113">
        <v>0</v>
      </c>
      <c r="AT259" s="114">
        <v>0</v>
      </c>
      <c r="AU259" s="114">
        <v>0</v>
      </c>
      <c r="AV259" s="114">
        <v>0</v>
      </c>
      <c r="AW259" s="115">
        <v>0</v>
      </c>
      <c r="AY259" s="177"/>
      <c r="BA259" s="116">
        <v>250</v>
      </c>
      <c r="BB259" s="117">
        <v>250</v>
      </c>
      <c r="BC259" s="118" t="s">
        <v>343</v>
      </c>
      <c r="BD259" s="119">
        <f t="shared" si="88"/>
        <v>12612</v>
      </c>
      <c r="BE259" s="120">
        <v>13891</v>
      </c>
      <c r="BF259" s="43">
        <f t="shared" si="108"/>
        <v>0</v>
      </c>
      <c r="BG259" s="109">
        <v>3472.75</v>
      </c>
      <c r="BH259" s="109">
        <v>0</v>
      </c>
      <c r="BI259" s="109">
        <v>0</v>
      </c>
      <c r="BJ259" s="109">
        <v>0</v>
      </c>
      <c r="BK259" s="109">
        <v>0</v>
      </c>
      <c r="BL259" s="109">
        <f t="shared" si="109"/>
        <v>49.37748779735557</v>
      </c>
      <c r="BM259" s="120">
        <f t="shared" si="110"/>
        <v>3522.1274877973556</v>
      </c>
      <c r="BN259" s="122">
        <f t="shared" si="111"/>
        <v>40.510018985596787</v>
      </c>
      <c r="BZ259" s="109"/>
      <c r="CA259" s="112">
        <v>250</v>
      </c>
      <c r="CB259" s="105" t="s">
        <v>343</v>
      </c>
      <c r="CC259" s="107">
        <v>0</v>
      </c>
      <c r="CD259" s="107">
        <v>0</v>
      </c>
      <c r="CE259" s="107">
        <v>0</v>
      </c>
      <c r="CF259" s="107">
        <v>0</v>
      </c>
      <c r="CG259" s="123">
        <f t="shared" si="89"/>
        <v>0</v>
      </c>
      <c r="CH259" s="107">
        <v>0</v>
      </c>
      <c r="CI259" s="107">
        <v>0</v>
      </c>
      <c r="CJ259" s="107">
        <v>0</v>
      </c>
      <c r="CK259" s="123">
        <f t="shared" si="90"/>
        <v>0</v>
      </c>
      <c r="CL259" s="124">
        <f t="shared" si="91"/>
        <v>0</v>
      </c>
      <c r="CM259" s="109"/>
      <c r="CN259" s="124">
        <f t="shared" si="92"/>
        <v>0</v>
      </c>
      <c r="CO259" s="109"/>
      <c r="CP259" s="110">
        <f t="shared" si="93"/>
        <v>0</v>
      </c>
      <c r="CQ259" s="107">
        <f t="shared" si="94"/>
        <v>0</v>
      </c>
      <c r="CR259" s="107">
        <f t="shared" si="95"/>
        <v>0</v>
      </c>
      <c r="CS259" s="123">
        <v>49.37748779735557</v>
      </c>
      <c r="CT259" s="124">
        <f t="shared" si="96"/>
        <v>49.37748779735557</v>
      </c>
      <c r="CU259" s="109"/>
      <c r="CV259" s="125">
        <v>0</v>
      </c>
      <c r="CW259" s="107"/>
      <c r="CX259" s="107"/>
      <c r="CY259" s="107"/>
      <c r="CZ259" s="123"/>
    </row>
    <row r="260" spans="1:104" s="43" customFormat="1" ht="12.75" x14ac:dyDescent="0.2">
      <c r="A260" s="103">
        <v>251</v>
      </c>
      <c r="B260" s="104">
        <v>251</v>
      </c>
      <c r="C260" s="105" t="s">
        <v>344</v>
      </c>
      <c r="D260" s="106">
        <f t="shared" si="97"/>
        <v>101.31999999999998</v>
      </c>
      <c r="E260" s="107">
        <f t="shared" si="84"/>
        <v>1322378</v>
      </c>
      <c r="F260" s="107">
        <f t="shared" si="98"/>
        <v>0</v>
      </c>
      <c r="G260" s="107">
        <f t="shared" si="85"/>
        <v>90451</v>
      </c>
      <c r="H260" s="108">
        <f t="shared" si="99"/>
        <v>1412829</v>
      </c>
      <c r="I260" s="109"/>
      <c r="J260" s="110">
        <f t="shared" si="100"/>
        <v>39307.509299768324</v>
      </c>
      <c r="K260" s="107">
        <f t="shared" si="86"/>
        <v>0.2225777474849446</v>
      </c>
      <c r="L260" s="107">
        <f t="shared" si="101"/>
        <v>90451</v>
      </c>
      <c r="M260" s="108">
        <f t="shared" si="102"/>
        <v>129758.50929976832</v>
      </c>
      <c r="N260" s="109"/>
      <c r="O260" s="111">
        <f t="shared" si="87"/>
        <v>1283070.4907002316</v>
      </c>
      <c r="P260" s="109"/>
      <c r="Q260" s="110">
        <f t="shared" si="103"/>
        <v>0</v>
      </c>
      <c r="R260" s="107">
        <f t="shared" si="104"/>
        <v>39307.509299768324</v>
      </c>
      <c r="S260" s="107">
        <f t="shared" si="105"/>
        <v>90451</v>
      </c>
      <c r="T260" s="108">
        <f t="shared" si="106"/>
        <v>129758.50929976832</v>
      </c>
      <c r="U260" s="109"/>
      <c r="V260" s="111">
        <f t="shared" si="107"/>
        <v>267052.25391657639</v>
      </c>
      <c r="AA260" s="112">
        <v>251</v>
      </c>
      <c r="AB260" s="113">
        <v>101.31999999999998</v>
      </c>
      <c r="AC260" s="113">
        <v>3.2757286561774519E-2</v>
      </c>
      <c r="AD260" s="113">
        <v>0</v>
      </c>
      <c r="AE260" s="114">
        <v>1322378</v>
      </c>
      <c r="AF260" s="114">
        <v>0</v>
      </c>
      <c r="AG260" s="114">
        <v>0</v>
      </c>
      <c r="AH260" s="114">
        <v>1322378</v>
      </c>
      <c r="AI260" s="114">
        <v>0</v>
      </c>
      <c r="AJ260" s="114">
        <v>90451</v>
      </c>
      <c r="AK260" s="114">
        <v>1412829</v>
      </c>
      <c r="AL260" s="114">
        <v>0</v>
      </c>
      <c r="AM260" s="114">
        <v>0</v>
      </c>
      <c r="AN260" s="114">
        <v>0</v>
      </c>
      <c r="AO260" s="114">
        <v>0</v>
      </c>
      <c r="AP260" s="115">
        <v>1412829</v>
      </c>
      <c r="AR260" s="112">
        <v>251</v>
      </c>
      <c r="AS260" s="113">
        <v>0</v>
      </c>
      <c r="AT260" s="114">
        <v>0</v>
      </c>
      <c r="AU260" s="114">
        <v>0</v>
      </c>
      <c r="AV260" s="114">
        <v>0</v>
      </c>
      <c r="AW260" s="115">
        <v>0</v>
      </c>
      <c r="AY260" s="177"/>
      <c r="BA260" s="116">
        <v>251</v>
      </c>
      <c r="BB260" s="117">
        <v>251</v>
      </c>
      <c r="BC260" s="118" t="s">
        <v>344</v>
      </c>
      <c r="BD260" s="119">
        <f t="shared" si="88"/>
        <v>1322378</v>
      </c>
      <c r="BE260" s="120">
        <v>1275263</v>
      </c>
      <c r="BF260" s="43">
        <f t="shared" si="108"/>
        <v>47115</v>
      </c>
      <c r="BG260" s="109">
        <v>56654.75</v>
      </c>
      <c r="BH260" s="109">
        <v>40559</v>
      </c>
      <c r="BI260" s="109">
        <v>13524</v>
      </c>
      <c r="BJ260" s="109">
        <v>17951.75</v>
      </c>
      <c r="BK260" s="109">
        <v>0</v>
      </c>
      <c r="BL260" s="109">
        <f t="shared" si="109"/>
        <v>796.75391657638829</v>
      </c>
      <c r="BM260" s="120">
        <f t="shared" si="110"/>
        <v>176601.25391657639</v>
      </c>
      <c r="BN260" s="122">
        <f t="shared" si="111"/>
        <v>39307.509299768324</v>
      </c>
      <c r="BZ260" s="109"/>
      <c r="CA260" s="112">
        <v>251</v>
      </c>
      <c r="CB260" s="105" t="s">
        <v>344</v>
      </c>
      <c r="CC260" s="107">
        <v>0</v>
      </c>
      <c r="CD260" s="107">
        <v>0</v>
      </c>
      <c r="CE260" s="107">
        <v>0</v>
      </c>
      <c r="CF260" s="107">
        <v>0</v>
      </c>
      <c r="CG260" s="123">
        <f t="shared" si="89"/>
        <v>0</v>
      </c>
      <c r="CH260" s="107">
        <v>0</v>
      </c>
      <c r="CI260" s="107">
        <v>0</v>
      </c>
      <c r="CJ260" s="107">
        <v>0</v>
      </c>
      <c r="CK260" s="123">
        <f t="shared" si="90"/>
        <v>0</v>
      </c>
      <c r="CL260" s="124">
        <f t="shared" si="91"/>
        <v>0</v>
      </c>
      <c r="CM260" s="109"/>
      <c r="CN260" s="124">
        <f t="shared" si="92"/>
        <v>0</v>
      </c>
      <c r="CO260" s="109"/>
      <c r="CP260" s="110">
        <f t="shared" si="93"/>
        <v>47115</v>
      </c>
      <c r="CQ260" s="107">
        <f t="shared" si="94"/>
        <v>47115</v>
      </c>
      <c r="CR260" s="107">
        <f t="shared" si="95"/>
        <v>0</v>
      </c>
      <c r="CS260" s="123">
        <v>796.75391657638829</v>
      </c>
      <c r="CT260" s="124">
        <f t="shared" si="96"/>
        <v>796.75391657638829</v>
      </c>
      <c r="CU260" s="109"/>
      <c r="CV260" s="125">
        <v>0</v>
      </c>
      <c r="CW260" s="107"/>
      <c r="CX260" s="107"/>
      <c r="CY260" s="107"/>
      <c r="CZ260" s="123"/>
    </row>
    <row r="261" spans="1:104" s="43" customFormat="1" ht="12.75" x14ac:dyDescent="0.2">
      <c r="A261" s="103">
        <v>252</v>
      </c>
      <c r="B261" s="104">
        <v>252</v>
      </c>
      <c r="C261" s="105" t="s">
        <v>345</v>
      </c>
      <c r="D261" s="106">
        <f t="shared" si="97"/>
        <v>0</v>
      </c>
      <c r="E261" s="107">
        <f t="shared" si="84"/>
        <v>0</v>
      </c>
      <c r="F261" s="107">
        <f t="shared" si="98"/>
        <v>0</v>
      </c>
      <c r="G261" s="107">
        <f t="shared" si="85"/>
        <v>0</v>
      </c>
      <c r="H261" s="108">
        <f t="shared" si="99"/>
        <v>0</v>
      </c>
      <c r="I261" s="109"/>
      <c r="J261" s="110">
        <f t="shared" si="100"/>
        <v>0</v>
      </c>
      <c r="K261" s="107" t="str">
        <f t="shared" si="86"/>
        <v/>
      </c>
      <c r="L261" s="107">
        <f t="shared" si="101"/>
        <v>0</v>
      </c>
      <c r="M261" s="108">
        <f t="shared" si="102"/>
        <v>0</v>
      </c>
      <c r="N261" s="109"/>
      <c r="O261" s="111">
        <f t="shared" si="87"/>
        <v>0</v>
      </c>
      <c r="P261" s="109"/>
      <c r="Q261" s="110">
        <f t="shared" si="103"/>
        <v>0</v>
      </c>
      <c r="R261" s="107">
        <f t="shared" si="104"/>
        <v>0</v>
      </c>
      <c r="S261" s="107">
        <f t="shared" si="105"/>
        <v>0</v>
      </c>
      <c r="T261" s="108">
        <f t="shared" si="106"/>
        <v>0</v>
      </c>
      <c r="U261" s="109"/>
      <c r="V261" s="111">
        <f t="shared" si="107"/>
        <v>0</v>
      </c>
      <c r="AA261" s="112">
        <v>252</v>
      </c>
      <c r="AB261" s="113"/>
      <c r="AC261" s="113"/>
      <c r="AD261" s="113"/>
      <c r="AE261" s="114"/>
      <c r="AF261" s="114"/>
      <c r="AG261" s="114"/>
      <c r="AH261" s="114"/>
      <c r="AI261" s="114"/>
      <c r="AJ261" s="114"/>
      <c r="AK261" s="114"/>
      <c r="AL261" s="114"/>
      <c r="AM261" s="114"/>
      <c r="AN261" s="114"/>
      <c r="AO261" s="114"/>
      <c r="AP261" s="115"/>
      <c r="AR261" s="112">
        <v>252</v>
      </c>
      <c r="AS261" s="113"/>
      <c r="AT261" s="114"/>
      <c r="AU261" s="114"/>
      <c r="AV261" s="114"/>
      <c r="AW261" s="115"/>
      <c r="AY261" s="177"/>
      <c r="BA261" s="116">
        <v>252</v>
      </c>
      <c r="BB261" s="117">
        <v>252</v>
      </c>
      <c r="BC261" s="118" t="s">
        <v>345</v>
      </c>
      <c r="BD261" s="119">
        <f t="shared" si="88"/>
        <v>0</v>
      </c>
      <c r="BE261" s="120">
        <v>0</v>
      </c>
      <c r="BF261" s="43">
        <f t="shared" si="108"/>
        <v>0</v>
      </c>
      <c r="BG261" s="109">
        <v>0</v>
      </c>
      <c r="BH261" s="109">
        <v>0</v>
      </c>
      <c r="BI261" s="109">
        <v>0</v>
      </c>
      <c r="BJ261" s="109">
        <v>0</v>
      </c>
      <c r="BK261" s="109">
        <v>0</v>
      </c>
      <c r="BL261" s="109">
        <f t="shared" si="109"/>
        <v>0</v>
      </c>
      <c r="BM261" s="120">
        <f t="shared" si="110"/>
        <v>0</v>
      </c>
      <c r="BN261" s="122">
        <f t="shared" si="111"/>
        <v>0</v>
      </c>
      <c r="BZ261" s="109"/>
      <c r="CA261" s="112">
        <v>252</v>
      </c>
      <c r="CB261" s="105" t="s">
        <v>345</v>
      </c>
      <c r="CC261" s="107">
        <v>0</v>
      </c>
      <c r="CD261" s="107">
        <v>0</v>
      </c>
      <c r="CE261" s="107">
        <v>0</v>
      </c>
      <c r="CF261" s="107">
        <v>0</v>
      </c>
      <c r="CG261" s="123">
        <f t="shared" si="89"/>
        <v>0</v>
      </c>
      <c r="CH261" s="107">
        <v>0</v>
      </c>
      <c r="CI261" s="107">
        <v>0</v>
      </c>
      <c r="CJ261" s="107">
        <v>0</v>
      </c>
      <c r="CK261" s="123">
        <f t="shared" si="90"/>
        <v>0</v>
      </c>
      <c r="CL261" s="124">
        <f t="shared" si="91"/>
        <v>0</v>
      </c>
      <c r="CM261" s="109"/>
      <c r="CN261" s="124">
        <f t="shared" si="92"/>
        <v>0</v>
      </c>
      <c r="CO261" s="109"/>
      <c r="CP261" s="110">
        <f t="shared" si="93"/>
        <v>0</v>
      </c>
      <c r="CQ261" s="107">
        <f t="shared" si="94"/>
        <v>0</v>
      </c>
      <c r="CR261" s="107">
        <f t="shared" si="95"/>
        <v>0</v>
      </c>
      <c r="CS261" s="123">
        <v>0</v>
      </c>
      <c r="CT261" s="124">
        <f t="shared" si="96"/>
        <v>0</v>
      </c>
      <c r="CU261" s="109"/>
      <c r="CV261" s="125">
        <v>0</v>
      </c>
      <c r="CW261" s="107"/>
      <c r="CX261" s="107"/>
      <c r="CY261" s="107"/>
      <c r="CZ261" s="123"/>
    </row>
    <row r="262" spans="1:104" s="43" customFormat="1" ht="12.75" x14ac:dyDescent="0.2">
      <c r="A262" s="103">
        <v>253</v>
      </c>
      <c r="B262" s="104">
        <v>253</v>
      </c>
      <c r="C262" s="105" t="s">
        <v>346</v>
      </c>
      <c r="D262" s="106">
        <f t="shared" si="97"/>
        <v>3</v>
      </c>
      <c r="E262" s="107">
        <f t="shared" si="84"/>
        <v>99741</v>
      </c>
      <c r="F262" s="107">
        <f t="shared" si="98"/>
        <v>0</v>
      </c>
      <c r="G262" s="107">
        <f t="shared" si="85"/>
        <v>2679</v>
      </c>
      <c r="H262" s="108">
        <f t="shared" si="99"/>
        <v>102420</v>
      </c>
      <c r="I262" s="109"/>
      <c r="J262" s="110">
        <f t="shared" si="100"/>
        <v>33464.373777908069</v>
      </c>
      <c r="K262" s="107">
        <f t="shared" si="86"/>
        <v>0.56976559419187545</v>
      </c>
      <c r="L262" s="107">
        <f t="shared" si="101"/>
        <v>2679</v>
      </c>
      <c r="M262" s="108">
        <f t="shared" si="102"/>
        <v>36143.373777908069</v>
      </c>
      <c r="N262" s="109"/>
      <c r="O262" s="111">
        <f t="shared" si="87"/>
        <v>66276.626222091931</v>
      </c>
      <c r="P262" s="109"/>
      <c r="Q262" s="110">
        <f t="shared" si="103"/>
        <v>0</v>
      </c>
      <c r="R262" s="107">
        <f t="shared" si="104"/>
        <v>33464.373777908069</v>
      </c>
      <c r="S262" s="107">
        <f t="shared" si="105"/>
        <v>2679</v>
      </c>
      <c r="T262" s="108">
        <f t="shared" si="106"/>
        <v>36143.373777908069</v>
      </c>
      <c r="U262" s="109"/>
      <c r="V262" s="111">
        <f t="shared" si="107"/>
        <v>61412.581176259191</v>
      </c>
      <c r="AA262" s="112">
        <v>253</v>
      </c>
      <c r="AB262" s="113">
        <v>3</v>
      </c>
      <c r="AC262" s="113">
        <v>0</v>
      </c>
      <c r="AD262" s="113">
        <v>0</v>
      </c>
      <c r="AE262" s="114">
        <v>99741</v>
      </c>
      <c r="AF262" s="114">
        <v>0</v>
      </c>
      <c r="AG262" s="114">
        <v>0</v>
      </c>
      <c r="AH262" s="114">
        <v>99741</v>
      </c>
      <c r="AI262" s="114">
        <v>0</v>
      </c>
      <c r="AJ262" s="114">
        <v>2679</v>
      </c>
      <c r="AK262" s="114">
        <v>102420</v>
      </c>
      <c r="AL262" s="114">
        <v>0</v>
      </c>
      <c r="AM262" s="114">
        <v>0</v>
      </c>
      <c r="AN262" s="114">
        <v>0</v>
      </c>
      <c r="AO262" s="114">
        <v>0</v>
      </c>
      <c r="AP262" s="115">
        <v>102420</v>
      </c>
      <c r="AR262" s="112">
        <v>253</v>
      </c>
      <c r="AS262" s="113">
        <v>0</v>
      </c>
      <c r="AT262" s="114">
        <v>0</v>
      </c>
      <c r="AU262" s="114">
        <v>0</v>
      </c>
      <c r="AV262" s="114">
        <v>0</v>
      </c>
      <c r="AW262" s="115">
        <v>0</v>
      </c>
      <c r="AY262" s="177"/>
      <c r="BA262" s="116">
        <v>253</v>
      </c>
      <c r="BB262" s="117">
        <v>253</v>
      </c>
      <c r="BC262" s="118" t="s">
        <v>346</v>
      </c>
      <c r="BD262" s="119">
        <f t="shared" si="88"/>
        <v>99741</v>
      </c>
      <c r="BE262" s="120">
        <v>58950</v>
      </c>
      <c r="BF262" s="43">
        <f t="shared" si="108"/>
        <v>40791</v>
      </c>
      <c r="BG262" s="109">
        <v>0</v>
      </c>
      <c r="BH262" s="109">
        <v>6543</v>
      </c>
      <c r="BI262" s="109">
        <v>5146</v>
      </c>
      <c r="BJ262" s="109">
        <v>0</v>
      </c>
      <c r="BK262" s="109">
        <v>6255</v>
      </c>
      <c r="BL262" s="109">
        <f t="shared" si="109"/>
        <v>-1.4188237408114901</v>
      </c>
      <c r="BM262" s="120">
        <f t="shared" si="110"/>
        <v>58733.581176259191</v>
      </c>
      <c r="BN262" s="122">
        <f t="shared" si="111"/>
        <v>33464.373777908069</v>
      </c>
      <c r="BZ262" s="109"/>
      <c r="CA262" s="112">
        <v>253</v>
      </c>
      <c r="CB262" s="105" t="s">
        <v>346</v>
      </c>
      <c r="CC262" s="107">
        <v>0</v>
      </c>
      <c r="CD262" s="107">
        <v>0</v>
      </c>
      <c r="CE262" s="107">
        <v>0</v>
      </c>
      <c r="CF262" s="107">
        <v>0</v>
      </c>
      <c r="CG262" s="123">
        <f t="shared" si="89"/>
        <v>0</v>
      </c>
      <c r="CH262" s="107">
        <v>0</v>
      </c>
      <c r="CI262" s="107">
        <v>0</v>
      </c>
      <c r="CJ262" s="107">
        <v>0</v>
      </c>
      <c r="CK262" s="123">
        <f t="shared" si="90"/>
        <v>0</v>
      </c>
      <c r="CL262" s="124">
        <f t="shared" si="91"/>
        <v>0</v>
      </c>
      <c r="CM262" s="109"/>
      <c r="CN262" s="124">
        <f t="shared" si="92"/>
        <v>0</v>
      </c>
      <c r="CO262" s="109"/>
      <c r="CP262" s="110">
        <f t="shared" si="93"/>
        <v>40791</v>
      </c>
      <c r="CQ262" s="107">
        <f t="shared" si="94"/>
        <v>40791</v>
      </c>
      <c r="CR262" s="107">
        <f t="shared" si="95"/>
        <v>0</v>
      </c>
      <c r="CS262" s="123">
        <v>-1.4188237408114901</v>
      </c>
      <c r="CT262" s="124">
        <f t="shared" si="96"/>
        <v>-1.4188237408114901</v>
      </c>
      <c r="CU262" s="109"/>
      <c r="CV262" s="125">
        <v>0</v>
      </c>
      <c r="CW262" s="107"/>
      <c r="CX262" s="107"/>
      <c r="CY262" s="107"/>
      <c r="CZ262" s="123"/>
    </row>
    <row r="263" spans="1:104" s="43" customFormat="1" ht="12.75" x14ac:dyDescent="0.2">
      <c r="A263" s="103">
        <v>254</v>
      </c>
      <c r="B263" s="104">
        <v>254</v>
      </c>
      <c r="C263" s="105" t="s">
        <v>347</v>
      </c>
      <c r="D263" s="106">
        <f t="shared" si="97"/>
        <v>0</v>
      </c>
      <c r="E263" s="107">
        <f t="shared" si="84"/>
        <v>0</v>
      </c>
      <c r="F263" s="107">
        <f t="shared" si="98"/>
        <v>0</v>
      </c>
      <c r="G263" s="107">
        <f t="shared" si="85"/>
        <v>0</v>
      </c>
      <c r="H263" s="108">
        <f t="shared" si="99"/>
        <v>0</v>
      </c>
      <c r="I263" s="109"/>
      <c r="J263" s="110">
        <f t="shared" si="100"/>
        <v>0</v>
      </c>
      <c r="K263" s="107" t="str">
        <f t="shared" si="86"/>
        <v/>
      </c>
      <c r="L263" s="107">
        <f t="shared" si="101"/>
        <v>0</v>
      </c>
      <c r="M263" s="108">
        <f t="shared" si="102"/>
        <v>0</v>
      </c>
      <c r="N263" s="109"/>
      <c r="O263" s="111">
        <f t="shared" si="87"/>
        <v>0</v>
      </c>
      <c r="P263" s="109"/>
      <c r="Q263" s="110">
        <f t="shared" si="103"/>
        <v>0</v>
      </c>
      <c r="R263" s="107">
        <f t="shared" si="104"/>
        <v>0</v>
      </c>
      <c r="S263" s="107">
        <f t="shared" si="105"/>
        <v>0</v>
      </c>
      <c r="T263" s="108">
        <f t="shared" si="106"/>
        <v>0</v>
      </c>
      <c r="U263" s="109"/>
      <c r="V263" s="111">
        <f t="shared" si="107"/>
        <v>0</v>
      </c>
      <c r="AA263" s="112">
        <v>254</v>
      </c>
      <c r="AB263" s="113"/>
      <c r="AC263" s="113"/>
      <c r="AD263" s="113"/>
      <c r="AE263" s="114"/>
      <c r="AF263" s="114"/>
      <c r="AG263" s="114"/>
      <c r="AH263" s="114"/>
      <c r="AI263" s="114"/>
      <c r="AJ263" s="114"/>
      <c r="AK263" s="114"/>
      <c r="AL263" s="114"/>
      <c r="AM263" s="114"/>
      <c r="AN263" s="114"/>
      <c r="AO263" s="114"/>
      <c r="AP263" s="115"/>
      <c r="AR263" s="112">
        <v>254</v>
      </c>
      <c r="AS263" s="113"/>
      <c r="AT263" s="114"/>
      <c r="AU263" s="114"/>
      <c r="AV263" s="114"/>
      <c r="AW263" s="115"/>
      <c r="AY263" s="177"/>
      <c r="BA263" s="116">
        <v>254</v>
      </c>
      <c r="BB263" s="117">
        <v>254</v>
      </c>
      <c r="BC263" s="118" t="s">
        <v>347</v>
      </c>
      <c r="BD263" s="119">
        <f t="shared" si="88"/>
        <v>0</v>
      </c>
      <c r="BE263" s="120">
        <v>0</v>
      </c>
      <c r="BF263" s="43">
        <f t="shared" si="108"/>
        <v>0</v>
      </c>
      <c r="BG263" s="109">
        <v>0</v>
      </c>
      <c r="BH263" s="109">
        <v>0</v>
      </c>
      <c r="BI263" s="109">
        <v>0</v>
      </c>
      <c r="BJ263" s="109">
        <v>0</v>
      </c>
      <c r="BK263" s="109">
        <v>0</v>
      </c>
      <c r="BL263" s="109">
        <f t="shared" si="109"/>
        <v>0</v>
      </c>
      <c r="BM263" s="120">
        <f t="shared" si="110"/>
        <v>0</v>
      </c>
      <c r="BN263" s="122">
        <f t="shared" si="111"/>
        <v>0</v>
      </c>
      <c r="BZ263" s="109"/>
      <c r="CA263" s="112">
        <v>254</v>
      </c>
      <c r="CB263" s="105" t="s">
        <v>347</v>
      </c>
      <c r="CC263" s="107">
        <v>0</v>
      </c>
      <c r="CD263" s="107">
        <v>0</v>
      </c>
      <c r="CE263" s="107">
        <v>0</v>
      </c>
      <c r="CF263" s="107">
        <v>0</v>
      </c>
      <c r="CG263" s="123">
        <f t="shared" si="89"/>
        <v>0</v>
      </c>
      <c r="CH263" s="107">
        <v>0</v>
      </c>
      <c r="CI263" s="107">
        <v>0</v>
      </c>
      <c r="CJ263" s="107">
        <v>0</v>
      </c>
      <c r="CK263" s="123">
        <f t="shared" si="90"/>
        <v>0</v>
      </c>
      <c r="CL263" s="124">
        <f t="shared" si="91"/>
        <v>0</v>
      </c>
      <c r="CM263" s="109"/>
      <c r="CN263" s="124">
        <f t="shared" si="92"/>
        <v>0</v>
      </c>
      <c r="CO263" s="109"/>
      <c r="CP263" s="110">
        <f t="shared" si="93"/>
        <v>0</v>
      </c>
      <c r="CQ263" s="107">
        <f t="shared" si="94"/>
        <v>0</v>
      </c>
      <c r="CR263" s="107">
        <f t="shared" si="95"/>
        <v>0</v>
      </c>
      <c r="CS263" s="123">
        <v>0</v>
      </c>
      <c r="CT263" s="124">
        <f t="shared" si="96"/>
        <v>0</v>
      </c>
      <c r="CU263" s="109"/>
      <c r="CV263" s="125">
        <v>0</v>
      </c>
      <c r="CW263" s="107"/>
      <c r="CX263" s="107"/>
      <c r="CY263" s="107"/>
      <c r="CZ263" s="123"/>
    </row>
    <row r="264" spans="1:104" s="43" customFormat="1" ht="12.75" x14ac:dyDescent="0.2">
      <c r="A264" s="103">
        <v>255</v>
      </c>
      <c r="B264" s="104">
        <v>255</v>
      </c>
      <c r="C264" s="105" t="s">
        <v>348</v>
      </c>
      <c r="D264" s="106">
        <f t="shared" si="97"/>
        <v>0</v>
      </c>
      <c r="E264" s="107">
        <f t="shared" si="84"/>
        <v>0</v>
      </c>
      <c r="F264" s="107">
        <f t="shared" si="98"/>
        <v>0</v>
      </c>
      <c r="G264" s="107">
        <f t="shared" si="85"/>
        <v>0</v>
      </c>
      <c r="H264" s="108">
        <f t="shared" si="99"/>
        <v>0</v>
      </c>
      <c r="I264" s="109"/>
      <c r="J264" s="110">
        <f t="shared" si="100"/>
        <v>0</v>
      </c>
      <c r="K264" s="107" t="str">
        <f t="shared" si="86"/>
        <v/>
      </c>
      <c r="L264" s="107">
        <f t="shared" si="101"/>
        <v>0</v>
      </c>
      <c r="M264" s="108">
        <f t="shared" si="102"/>
        <v>0</v>
      </c>
      <c r="N264" s="109"/>
      <c r="O264" s="111">
        <f t="shared" si="87"/>
        <v>0</v>
      </c>
      <c r="P264" s="109"/>
      <c r="Q264" s="110">
        <f t="shared" si="103"/>
        <v>0</v>
      </c>
      <c r="R264" s="107">
        <f t="shared" si="104"/>
        <v>0</v>
      </c>
      <c r="S264" s="107">
        <f t="shared" si="105"/>
        <v>0</v>
      </c>
      <c r="T264" s="108">
        <f t="shared" si="106"/>
        <v>0</v>
      </c>
      <c r="U264" s="109"/>
      <c r="V264" s="111">
        <f t="shared" si="107"/>
        <v>0</v>
      </c>
      <c r="AA264" s="112">
        <v>255</v>
      </c>
      <c r="AB264" s="113"/>
      <c r="AC264" s="113"/>
      <c r="AD264" s="113"/>
      <c r="AE264" s="114"/>
      <c r="AF264" s="114"/>
      <c r="AG264" s="114"/>
      <c r="AH264" s="114"/>
      <c r="AI264" s="114"/>
      <c r="AJ264" s="114"/>
      <c r="AK264" s="114"/>
      <c r="AL264" s="114"/>
      <c r="AM264" s="114"/>
      <c r="AN264" s="114"/>
      <c r="AO264" s="114"/>
      <c r="AP264" s="115"/>
      <c r="AR264" s="112">
        <v>255</v>
      </c>
      <c r="AS264" s="113"/>
      <c r="AT264" s="114"/>
      <c r="AU264" s="114"/>
      <c r="AV264" s="114"/>
      <c r="AW264" s="115"/>
      <c r="AY264" s="177"/>
      <c r="BA264" s="116">
        <v>255</v>
      </c>
      <c r="BB264" s="117">
        <v>255</v>
      </c>
      <c r="BC264" s="118" t="s">
        <v>348</v>
      </c>
      <c r="BD264" s="119">
        <f t="shared" si="88"/>
        <v>0</v>
      </c>
      <c r="BE264" s="120">
        <v>0</v>
      </c>
      <c r="BF264" s="43">
        <f t="shared" si="108"/>
        <v>0</v>
      </c>
      <c r="BG264" s="109">
        <v>0</v>
      </c>
      <c r="BH264" s="109">
        <v>0</v>
      </c>
      <c r="BI264" s="109">
        <v>0</v>
      </c>
      <c r="BJ264" s="109">
        <v>0</v>
      </c>
      <c r="BK264" s="109">
        <v>0</v>
      </c>
      <c r="BL264" s="109">
        <f t="shared" si="109"/>
        <v>0</v>
      </c>
      <c r="BM264" s="120">
        <f t="shared" si="110"/>
        <v>0</v>
      </c>
      <c r="BN264" s="122">
        <f t="shared" si="111"/>
        <v>0</v>
      </c>
      <c r="BZ264" s="109"/>
      <c r="CA264" s="112">
        <v>255</v>
      </c>
      <c r="CB264" s="105" t="s">
        <v>348</v>
      </c>
      <c r="CC264" s="107">
        <v>0</v>
      </c>
      <c r="CD264" s="107">
        <v>0</v>
      </c>
      <c r="CE264" s="107">
        <v>0</v>
      </c>
      <c r="CF264" s="107">
        <v>0</v>
      </c>
      <c r="CG264" s="123">
        <f t="shared" si="89"/>
        <v>0</v>
      </c>
      <c r="CH264" s="107">
        <v>0</v>
      </c>
      <c r="CI264" s="107">
        <v>0</v>
      </c>
      <c r="CJ264" s="107">
        <v>0</v>
      </c>
      <c r="CK264" s="123">
        <f t="shared" si="90"/>
        <v>0</v>
      </c>
      <c r="CL264" s="124">
        <f t="shared" si="91"/>
        <v>0</v>
      </c>
      <c r="CM264" s="109"/>
      <c r="CN264" s="124">
        <f t="shared" si="92"/>
        <v>0</v>
      </c>
      <c r="CO264" s="109"/>
      <c r="CP264" s="110">
        <f t="shared" si="93"/>
        <v>0</v>
      </c>
      <c r="CQ264" s="107">
        <f t="shared" si="94"/>
        <v>0</v>
      </c>
      <c r="CR264" s="107">
        <f t="shared" si="95"/>
        <v>0</v>
      </c>
      <c r="CS264" s="123">
        <v>0</v>
      </c>
      <c r="CT264" s="124">
        <f t="shared" si="96"/>
        <v>0</v>
      </c>
      <c r="CU264" s="109"/>
      <c r="CV264" s="125">
        <v>0</v>
      </c>
      <c r="CW264" s="107"/>
      <c r="CX264" s="107"/>
      <c r="CY264" s="107"/>
      <c r="CZ264" s="123"/>
    </row>
    <row r="265" spans="1:104" s="43" customFormat="1" ht="12.75" x14ac:dyDescent="0.2">
      <c r="A265" s="103">
        <v>256</v>
      </c>
      <c r="B265" s="104">
        <v>256</v>
      </c>
      <c r="C265" s="105" t="s">
        <v>349</v>
      </c>
      <c r="D265" s="106">
        <f t="shared" si="97"/>
        <v>0</v>
      </c>
      <c r="E265" s="107">
        <f t="shared" si="84"/>
        <v>0</v>
      </c>
      <c r="F265" s="107">
        <f t="shared" si="98"/>
        <v>0</v>
      </c>
      <c r="G265" s="107">
        <f t="shared" si="85"/>
        <v>0</v>
      </c>
      <c r="H265" s="108">
        <f t="shared" si="99"/>
        <v>0</v>
      </c>
      <c r="I265" s="109"/>
      <c r="J265" s="110">
        <f t="shared" si="100"/>
        <v>0</v>
      </c>
      <c r="K265" s="107" t="str">
        <f t="shared" si="86"/>
        <v/>
      </c>
      <c r="L265" s="107">
        <f t="shared" si="101"/>
        <v>0</v>
      </c>
      <c r="M265" s="108">
        <f t="shared" si="102"/>
        <v>0</v>
      </c>
      <c r="N265" s="109"/>
      <c r="O265" s="111">
        <f t="shared" si="87"/>
        <v>0</v>
      </c>
      <c r="P265" s="109"/>
      <c r="Q265" s="110">
        <f t="shared" si="103"/>
        <v>0</v>
      </c>
      <c r="R265" s="107">
        <f t="shared" si="104"/>
        <v>0</v>
      </c>
      <c r="S265" s="107">
        <f t="shared" si="105"/>
        <v>0</v>
      </c>
      <c r="T265" s="108">
        <f t="shared" si="106"/>
        <v>0</v>
      </c>
      <c r="U265" s="109"/>
      <c r="V265" s="111">
        <f t="shared" si="107"/>
        <v>0</v>
      </c>
      <c r="AA265" s="112">
        <v>256</v>
      </c>
      <c r="AB265" s="113"/>
      <c r="AC265" s="113"/>
      <c r="AD265" s="113"/>
      <c r="AE265" s="114"/>
      <c r="AF265" s="114"/>
      <c r="AG265" s="114"/>
      <c r="AH265" s="114"/>
      <c r="AI265" s="114"/>
      <c r="AJ265" s="114"/>
      <c r="AK265" s="114"/>
      <c r="AL265" s="114"/>
      <c r="AM265" s="114"/>
      <c r="AN265" s="114"/>
      <c r="AO265" s="114"/>
      <c r="AP265" s="115"/>
      <c r="AR265" s="112">
        <v>256</v>
      </c>
      <c r="AS265" s="113"/>
      <c r="AT265" s="114"/>
      <c r="AU265" s="114"/>
      <c r="AV265" s="114"/>
      <c r="AW265" s="115"/>
      <c r="AY265" s="177"/>
      <c r="BA265" s="116">
        <v>256</v>
      </c>
      <c r="BB265" s="117">
        <v>256</v>
      </c>
      <c r="BC265" s="118" t="s">
        <v>349</v>
      </c>
      <c r="BD265" s="119">
        <f t="shared" si="88"/>
        <v>0</v>
      </c>
      <c r="BE265" s="120">
        <v>0</v>
      </c>
      <c r="BF265" s="43">
        <f t="shared" si="108"/>
        <v>0</v>
      </c>
      <c r="BG265" s="109">
        <v>0</v>
      </c>
      <c r="BH265" s="109">
        <v>0</v>
      </c>
      <c r="BI265" s="109">
        <v>0</v>
      </c>
      <c r="BJ265" s="109">
        <v>0</v>
      </c>
      <c r="BK265" s="109">
        <v>0</v>
      </c>
      <c r="BL265" s="109">
        <f t="shared" si="109"/>
        <v>0</v>
      </c>
      <c r="BM265" s="120">
        <f t="shared" si="110"/>
        <v>0</v>
      </c>
      <c r="BN265" s="122">
        <f t="shared" si="111"/>
        <v>0</v>
      </c>
      <c r="BZ265" s="109"/>
      <c r="CA265" s="112">
        <v>256</v>
      </c>
      <c r="CB265" s="105" t="s">
        <v>349</v>
      </c>
      <c r="CC265" s="107">
        <v>0</v>
      </c>
      <c r="CD265" s="107">
        <v>0</v>
      </c>
      <c r="CE265" s="107">
        <v>0</v>
      </c>
      <c r="CF265" s="107">
        <v>0</v>
      </c>
      <c r="CG265" s="123">
        <f t="shared" si="89"/>
        <v>0</v>
      </c>
      <c r="CH265" s="107">
        <v>0</v>
      </c>
      <c r="CI265" s="107">
        <v>0</v>
      </c>
      <c r="CJ265" s="107">
        <v>0</v>
      </c>
      <c r="CK265" s="123">
        <f t="shared" si="90"/>
        <v>0</v>
      </c>
      <c r="CL265" s="124">
        <f t="shared" si="91"/>
        <v>0</v>
      </c>
      <c r="CM265" s="109"/>
      <c r="CN265" s="124">
        <f t="shared" si="92"/>
        <v>0</v>
      </c>
      <c r="CO265" s="109"/>
      <c r="CP265" s="110">
        <f t="shared" si="93"/>
        <v>0</v>
      </c>
      <c r="CQ265" s="107">
        <f t="shared" si="94"/>
        <v>0</v>
      </c>
      <c r="CR265" s="107">
        <f t="shared" si="95"/>
        <v>0</v>
      </c>
      <c r="CS265" s="123">
        <v>0</v>
      </c>
      <c r="CT265" s="124">
        <f t="shared" si="96"/>
        <v>0</v>
      </c>
      <c r="CU265" s="109"/>
      <c r="CV265" s="125">
        <v>0</v>
      </c>
      <c r="CW265" s="107"/>
      <c r="CX265" s="107"/>
      <c r="CY265" s="107"/>
      <c r="CZ265" s="123"/>
    </row>
    <row r="266" spans="1:104" s="43" customFormat="1" ht="12.75" x14ac:dyDescent="0.2">
      <c r="A266" s="103">
        <v>257</v>
      </c>
      <c r="B266" s="104">
        <v>257</v>
      </c>
      <c r="C266" s="105" t="s">
        <v>350</v>
      </c>
      <c r="D266" s="106">
        <f t="shared" si="97"/>
        <v>0</v>
      </c>
      <c r="E266" s="107">
        <f t="shared" ref="E266:E329" si="112">AH266+CD266</f>
        <v>0</v>
      </c>
      <c r="F266" s="107">
        <f t="shared" si="98"/>
        <v>0</v>
      </c>
      <c r="G266" s="107">
        <f t="shared" ref="G266:G329" si="113">AJ266+CF266</f>
        <v>0</v>
      </c>
      <c r="H266" s="108">
        <f t="shared" si="99"/>
        <v>0</v>
      </c>
      <c r="I266" s="109"/>
      <c r="J266" s="110">
        <f t="shared" si="100"/>
        <v>0</v>
      </c>
      <c r="K266" s="107" t="str">
        <f t="shared" ref="K266:K329" si="114">IF(BM266=0,"",(SUM(J266)/SUM(BM266)))</f>
        <v/>
      </c>
      <c r="L266" s="107">
        <f t="shared" si="101"/>
        <v>0</v>
      </c>
      <c r="M266" s="108">
        <f t="shared" si="102"/>
        <v>0</v>
      </c>
      <c r="N266" s="109"/>
      <c r="O266" s="111">
        <f t="shared" ref="O266:O329" si="115">H266-M266</f>
        <v>0</v>
      </c>
      <c r="P266" s="109"/>
      <c r="Q266" s="110">
        <f t="shared" si="103"/>
        <v>0</v>
      </c>
      <c r="R266" s="107">
        <f t="shared" si="104"/>
        <v>0</v>
      </c>
      <c r="S266" s="107">
        <f t="shared" si="105"/>
        <v>0</v>
      </c>
      <c r="T266" s="108">
        <f t="shared" si="106"/>
        <v>0</v>
      </c>
      <c r="U266" s="109"/>
      <c r="V266" s="111">
        <f t="shared" si="107"/>
        <v>0</v>
      </c>
      <c r="AA266" s="112">
        <v>257</v>
      </c>
      <c r="AB266" s="113"/>
      <c r="AC266" s="113"/>
      <c r="AD266" s="113"/>
      <c r="AE266" s="114"/>
      <c r="AF266" s="114"/>
      <c r="AG266" s="114"/>
      <c r="AH266" s="114"/>
      <c r="AI266" s="114"/>
      <c r="AJ266" s="114"/>
      <c r="AK266" s="114"/>
      <c r="AL266" s="114"/>
      <c r="AM266" s="114"/>
      <c r="AN266" s="114"/>
      <c r="AO266" s="114"/>
      <c r="AP266" s="115"/>
      <c r="AR266" s="112">
        <v>257</v>
      </c>
      <c r="AS266" s="113"/>
      <c r="AT266" s="114"/>
      <c r="AU266" s="114"/>
      <c r="AV266" s="114"/>
      <c r="AW266" s="115"/>
      <c r="AY266" s="177"/>
      <c r="BA266" s="116">
        <v>257</v>
      </c>
      <c r="BB266" s="117">
        <v>257</v>
      </c>
      <c r="BC266" s="118" t="s">
        <v>350</v>
      </c>
      <c r="BD266" s="119">
        <f t="shared" ref="BD266:BD329" si="116">AH266+CD266</f>
        <v>0</v>
      </c>
      <c r="BE266" s="120">
        <v>0</v>
      </c>
      <c r="BF266" s="43">
        <f t="shared" si="108"/>
        <v>0</v>
      </c>
      <c r="BG266" s="109">
        <v>0</v>
      </c>
      <c r="BH266" s="109">
        <v>0</v>
      </c>
      <c r="BI266" s="109">
        <v>0</v>
      </c>
      <c r="BJ266" s="109">
        <v>0</v>
      </c>
      <c r="BK266" s="109">
        <v>0</v>
      </c>
      <c r="BL266" s="109">
        <f t="shared" si="109"/>
        <v>0</v>
      </c>
      <c r="BM266" s="120">
        <f t="shared" si="110"/>
        <v>0</v>
      </c>
      <c r="BN266" s="122">
        <f t="shared" si="111"/>
        <v>0</v>
      </c>
      <c r="BZ266" s="109"/>
      <c r="CA266" s="112">
        <v>257</v>
      </c>
      <c r="CB266" s="105" t="s">
        <v>350</v>
      </c>
      <c r="CC266" s="107">
        <v>0</v>
      </c>
      <c r="CD266" s="107">
        <v>0</v>
      </c>
      <c r="CE266" s="107">
        <v>0</v>
      </c>
      <c r="CF266" s="107">
        <v>0</v>
      </c>
      <c r="CG266" s="123">
        <f t="shared" ref="CG266:CG329" si="117">SUM(CD266:CF266)</f>
        <v>0</v>
      </c>
      <c r="CH266" s="107">
        <v>0</v>
      </c>
      <c r="CI266" s="107">
        <v>0</v>
      </c>
      <c r="CJ266" s="107">
        <v>0</v>
      </c>
      <c r="CK266" s="123">
        <f t="shared" ref="CK266:CK329" si="118">SUM(CH266:CJ266)</f>
        <v>0</v>
      </c>
      <c r="CL266" s="124">
        <f t="shared" ref="CL266:CL329" si="119">CK266+CG266</f>
        <v>0</v>
      </c>
      <c r="CM266" s="109"/>
      <c r="CN266" s="124">
        <f t="shared" ref="CN266:CN329" si="120">CJ266+CF266</f>
        <v>0</v>
      </c>
      <c r="CO266" s="109"/>
      <c r="CP266" s="110">
        <f t="shared" ref="CP266:CP329" si="121">BF266</f>
        <v>0</v>
      </c>
      <c r="CQ266" s="107">
        <f t="shared" ref="CQ266:CQ329" si="122">IF(BE266&lt;0,AH266,IF((AH266-BE266)&gt;0,AH266-BE266,0))</f>
        <v>0</v>
      </c>
      <c r="CR266" s="107">
        <f t="shared" ref="CR266:CR329" si="123">CP266-CQ266</f>
        <v>0</v>
      </c>
      <c r="CS266" s="123">
        <v>0</v>
      </c>
      <c r="CT266" s="124">
        <f t="shared" ref="CT266:CT329" si="124">IF(AND(CR266&lt;0,CS266&lt;0),      IF(CR266&lt;CS266,    0,   CS266-CR266),    IF(AND(CR266&gt;0,CS266&gt;0),     IF(OR(CS266&gt;CR266,CS266=CR266    ),      CS266-CR266,    0), CS266))</f>
        <v>0</v>
      </c>
      <c r="CU266" s="109"/>
      <c r="CV266" s="125">
        <v>0</v>
      </c>
      <c r="CW266" s="107"/>
      <c r="CX266" s="107"/>
      <c r="CY266" s="107"/>
      <c r="CZ266" s="123"/>
    </row>
    <row r="267" spans="1:104" s="43" customFormat="1" ht="12.75" x14ac:dyDescent="0.2">
      <c r="A267" s="103">
        <v>258</v>
      </c>
      <c r="B267" s="104">
        <v>258</v>
      </c>
      <c r="C267" s="105" t="s">
        <v>351</v>
      </c>
      <c r="D267" s="106">
        <f t="shared" ref="D267:D330" si="125">AB267</f>
        <v>485.48999999999984</v>
      </c>
      <c r="E267" s="107">
        <f t="shared" si="112"/>
        <v>6466443</v>
      </c>
      <c r="F267" s="107">
        <f t="shared" ref="F267:F330" si="126">AI267+CE267</f>
        <v>0</v>
      </c>
      <c r="G267" s="107">
        <f t="shared" si="113"/>
        <v>411515</v>
      </c>
      <c r="H267" s="108">
        <f t="shared" ref="H267:H330" si="127">SUM(E267:G267)</f>
        <v>6877958</v>
      </c>
      <c r="I267" s="109"/>
      <c r="J267" s="110">
        <f t="shared" ref="J267:J330" si="128">IF(BN267="",BM267,BN267)</f>
        <v>218170.8739001581</v>
      </c>
      <c r="K267" s="107">
        <f t="shared" si="114"/>
        <v>0.21283991734673932</v>
      </c>
      <c r="L267" s="107">
        <f t="shared" ref="L267:L330" si="129">G267</f>
        <v>411515</v>
      </c>
      <c r="M267" s="108">
        <f t="shared" ref="M267:M330" si="130">J267+L267</f>
        <v>629685.8739001581</v>
      </c>
      <c r="N267" s="109"/>
      <c r="O267" s="111">
        <f t="shared" si="115"/>
        <v>6248272.1260998417</v>
      </c>
      <c r="P267" s="109"/>
      <c r="Q267" s="110">
        <f t="shared" ref="Q267:Q330" si="131">AO267+CK267</f>
        <v>276313</v>
      </c>
      <c r="R267" s="107">
        <f t="shared" ref="R267:R330" si="132">IF(BN267="",BM267,BN267)</f>
        <v>218170.8739001581</v>
      </c>
      <c r="S267" s="107">
        <f t="shared" ref="S267:S330" si="133">AJ267+AN267+CF267+CJ267</f>
        <v>428148</v>
      </c>
      <c r="T267" s="108">
        <f t="shared" ref="T267:T330" si="134">SUM(Q267:S267)-AN267-CJ267</f>
        <v>905998.8739001581</v>
      </c>
      <c r="U267" s="109"/>
      <c r="V267" s="111">
        <f t="shared" ref="V267:V330" si="135">AJ267+AO267+BM267+CF267+CK267</f>
        <v>1712874.789248344</v>
      </c>
      <c r="AA267" s="112">
        <v>258</v>
      </c>
      <c r="AB267" s="113">
        <v>485.48999999999984</v>
      </c>
      <c r="AC267" s="113">
        <v>6.0807820070096774</v>
      </c>
      <c r="AD267" s="113">
        <v>0</v>
      </c>
      <c r="AE267" s="114">
        <v>6671883</v>
      </c>
      <c r="AF267" s="114">
        <v>205440</v>
      </c>
      <c r="AG267" s="114">
        <v>0</v>
      </c>
      <c r="AH267" s="114">
        <v>6466443</v>
      </c>
      <c r="AI267" s="114">
        <v>0</v>
      </c>
      <c r="AJ267" s="114">
        <v>411515</v>
      </c>
      <c r="AK267" s="114">
        <v>6877958</v>
      </c>
      <c r="AL267" s="114">
        <v>259680</v>
      </c>
      <c r="AM267" s="114">
        <v>0</v>
      </c>
      <c r="AN267" s="114">
        <v>16633</v>
      </c>
      <c r="AO267" s="114">
        <v>276313</v>
      </c>
      <c r="AP267" s="115">
        <v>7154271</v>
      </c>
      <c r="AR267" s="112">
        <v>258</v>
      </c>
      <c r="AS267" s="113">
        <v>14.616243377715838</v>
      </c>
      <c r="AT267" s="114">
        <v>205440</v>
      </c>
      <c r="AU267" s="114">
        <v>0</v>
      </c>
      <c r="AV267" s="114">
        <v>13098</v>
      </c>
      <c r="AW267" s="115">
        <v>218538</v>
      </c>
      <c r="AY267" s="177"/>
      <c r="BA267" s="116">
        <v>258</v>
      </c>
      <c r="BB267" s="117">
        <v>258</v>
      </c>
      <c r="BC267" s="118" t="s">
        <v>351</v>
      </c>
      <c r="BD267" s="119">
        <f t="shared" si="116"/>
        <v>6466443</v>
      </c>
      <c r="BE267" s="120">
        <v>6201071</v>
      </c>
      <c r="BF267" s="43">
        <f t="shared" ref="BF267:BF330" si="136">IF(BE267&lt;0,BD267,IF(BD267-BE267&gt;0,BD267-BE267,0))</f>
        <v>265372</v>
      </c>
      <c r="BG267" s="109">
        <v>42520</v>
      </c>
      <c r="BH267" s="109">
        <v>226470</v>
      </c>
      <c r="BI267" s="109">
        <v>238260.75</v>
      </c>
      <c r="BJ267" s="109">
        <v>83612.5</v>
      </c>
      <c r="BK267" s="109">
        <v>168256</v>
      </c>
      <c r="BL267" s="109">
        <f t="shared" ref="BL267:BL330" si="137">CT267</f>
        <v>555.5392483441683</v>
      </c>
      <c r="BM267" s="120">
        <f t="shared" ref="BM267:BM330" si="138">SUM(BF267:BK267)+BL267</f>
        <v>1025046.7892483441</v>
      </c>
      <c r="BN267" s="122">
        <f t="shared" ref="BN267:BN330" si="139">(BF267+BL267)*BF$3+            BG267*BG$3+           BH267*BH$3+          BI267*BI$3+         BJ267*BJ$3+           BK267*BK$3</f>
        <v>218170.8739001581</v>
      </c>
      <c r="BZ267" s="109"/>
      <c r="CA267" s="112">
        <v>258</v>
      </c>
      <c r="CB267" s="105" t="s">
        <v>351</v>
      </c>
      <c r="CC267" s="107">
        <v>0</v>
      </c>
      <c r="CD267" s="107">
        <v>0</v>
      </c>
      <c r="CE267" s="107">
        <v>0</v>
      </c>
      <c r="CF267" s="107">
        <v>0</v>
      </c>
      <c r="CG267" s="123">
        <f t="shared" si="117"/>
        <v>0</v>
      </c>
      <c r="CH267" s="107">
        <v>0</v>
      </c>
      <c r="CI267" s="107">
        <v>0</v>
      </c>
      <c r="CJ267" s="107">
        <v>0</v>
      </c>
      <c r="CK267" s="123">
        <f t="shared" si="118"/>
        <v>0</v>
      </c>
      <c r="CL267" s="124">
        <f t="shared" si="119"/>
        <v>0</v>
      </c>
      <c r="CM267" s="109"/>
      <c r="CN267" s="124">
        <f t="shared" si="120"/>
        <v>0</v>
      </c>
      <c r="CO267" s="109"/>
      <c r="CP267" s="110">
        <f t="shared" si="121"/>
        <v>265372</v>
      </c>
      <c r="CQ267" s="107">
        <f t="shared" si="122"/>
        <v>265372</v>
      </c>
      <c r="CR267" s="107">
        <f t="shared" si="123"/>
        <v>0</v>
      </c>
      <c r="CS267" s="123">
        <v>555.5392483441683</v>
      </c>
      <c r="CT267" s="124">
        <f t="shared" si="124"/>
        <v>555.5392483441683</v>
      </c>
      <c r="CU267" s="109"/>
      <c r="CV267" s="125">
        <v>0</v>
      </c>
      <c r="CW267" s="107"/>
      <c r="CX267" s="107"/>
      <c r="CY267" s="107"/>
      <c r="CZ267" s="123"/>
    </row>
    <row r="268" spans="1:104" s="43" customFormat="1" ht="12.75" x14ac:dyDescent="0.2">
      <c r="A268" s="103">
        <v>259</v>
      </c>
      <c r="B268" s="104">
        <v>259</v>
      </c>
      <c r="C268" s="105" t="s">
        <v>352</v>
      </c>
      <c r="D268" s="106">
        <f t="shared" si="125"/>
        <v>0</v>
      </c>
      <c r="E268" s="107">
        <f t="shared" si="112"/>
        <v>0</v>
      </c>
      <c r="F268" s="107">
        <f t="shared" si="126"/>
        <v>0</v>
      </c>
      <c r="G268" s="107">
        <f t="shared" si="113"/>
        <v>0</v>
      </c>
      <c r="H268" s="108">
        <f t="shared" si="127"/>
        <v>0</v>
      </c>
      <c r="I268" s="109"/>
      <c r="J268" s="110">
        <f t="shared" si="128"/>
        <v>0</v>
      </c>
      <c r="K268" s="107" t="str">
        <f t="shared" si="114"/>
        <v/>
      </c>
      <c r="L268" s="107">
        <f t="shared" si="129"/>
        <v>0</v>
      </c>
      <c r="M268" s="108">
        <f t="shared" si="130"/>
        <v>0</v>
      </c>
      <c r="N268" s="109"/>
      <c r="O268" s="111">
        <f t="shared" si="115"/>
        <v>0</v>
      </c>
      <c r="P268" s="109"/>
      <c r="Q268" s="110">
        <f t="shared" si="131"/>
        <v>0</v>
      </c>
      <c r="R268" s="107">
        <f t="shared" si="132"/>
        <v>0</v>
      </c>
      <c r="S268" s="107">
        <f t="shared" si="133"/>
        <v>0</v>
      </c>
      <c r="T268" s="108">
        <f t="shared" si="134"/>
        <v>0</v>
      </c>
      <c r="U268" s="109"/>
      <c r="V268" s="111">
        <f t="shared" si="135"/>
        <v>0</v>
      </c>
      <c r="AA268" s="112">
        <v>259</v>
      </c>
      <c r="AB268" s="113"/>
      <c r="AC268" s="113"/>
      <c r="AD268" s="113"/>
      <c r="AE268" s="114"/>
      <c r="AF268" s="114"/>
      <c r="AG268" s="114"/>
      <c r="AH268" s="114"/>
      <c r="AI268" s="114"/>
      <c r="AJ268" s="114"/>
      <c r="AK268" s="114"/>
      <c r="AL268" s="114"/>
      <c r="AM268" s="114"/>
      <c r="AN268" s="114"/>
      <c r="AO268" s="114"/>
      <c r="AP268" s="115"/>
      <c r="AR268" s="112">
        <v>259</v>
      </c>
      <c r="AS268" s="113"/>
      <c r="AT268" s="114"/>
      <c r="AU268" s="114"/>
      <c r="AV268" s="114"/>
      <c r="AW268" s="115"/>
      <c r="AY268" s="177"/>
      <c r="BA268" s="116">
        <v>259</v>
      </c>
      <c r="BB268" s="117">
        <v>259</v>
      </c>
      <c r="BC268" s="118" t="s">
        <v>352</v>
      </c>
      <c r="BD268" s="119">
        <f t="shared" si="116"/>
        <v>0</v>
      </c>
      <c r="BE268" s="120">
        <v>0</v>
      </c>
      <c r="BF268" s="43">
        <f t="shared" si="136"/>
        <v>0</v>
      </c>
      <c r="BG268" s="109">
        <v>0</v>
      </c>
      <c r="BH268" s="109">
        <v>0</v>
      </c>
      <c r="BI268" s="109">
        <v>0</v>
      </c>
      <c r="BJ268" s="109">
        <v>0</v>
      </c>
      <c r="BK268" s="109">
        <v>0</v>
      </c>
      <c r="BL268" s="109">
        <f t="shared" si="137"/>
        <v>0</v>
      </c>
      <c r="BM268" s="120">
        <f t="shared" si="138"/>
        <v>0</v>
      </c>
      <c r="BN268" s="122">
        <f t="shared" si="139"/>
        <v>0</v>
      </c>
      <c r="BZ268" s="109"/>
      <c r="CA268" s="112">
        <v>259</v>
      </c>
      <c r="CB268" s="105" t="s">
        <v>352</v>
      </c>
      <c r="CC268" s="107">
        <v>0</v>
      </c>
      <c r="CD268" s="107">
        <v>0</v>
      </c>
      <c r="CE268" s="107">
        <v>0</v>
      </c>
      <c r="CF268" s="107">
        <v>0</v>
      </c>
      <c r="CG268" s="123">
        <f t="shared" si="117"/>
        <v>0</v>
      </c>
      <c r="CH268" s="107">
        <v>0</v>
      </c>
      <c r="CI268" s="107">
        <v>0</v>
      </c>
      <c r="CJ268" s="107">
        <v>0</v>
      </c>
      <c r="CK268" s="123">
        <f t="shared" si="118"/>
        <v>0</v>
      </c>
      <c r="CL268" s="124">
        <f t="shared" si="119"/>
        <v>0</v>
      </c>
      <c r="CM268" s="109"/>
      <c r="CN268" s="124">
        <f t="shared" si="120"/>
        <v>0</v>
      </c>
      <c r="CO268" s="109"/>
      <c r="CP268" s="110">
        <f t="shared" si="121"/>
        <v>0</v>
      </c>
      <c r="CQ268" s="107">
        <f t="shared" si="122"/>
        <v>0</v>
      </c>
      <c r="CR268" s="107">
        <f t="shared" si="123"/>
        <v>0</v>
      </c>
      <c r="CS268" s="123">
        <v>0</v>
      </c>
      <c r="CT268" s="124">
        <f t="shared" si="124"/>
        <v>0</v>
      </c>
      <c r="CU268" s="109"/>
      <c r="CV268" s="125">
        <v>0</v>
      </c>
      <c r="CW268" s="107"/>
      <c r="CX268" s="107"/>
      <c r="CY268" s="107"/>
      <c r="CZ268" s="123"/>
    </row>
    <row r="269" spans="1:104" s="43" customFormat="1" ht="12.75" x14ac:dyDescent="0.2">
      <c r="A269" s="103">
        <v>260</v>
      </c>
      <c r="B269" s="104">
        <v>260</v>
      </c>
      <c r="C269" s="105" t="s">
        <v>353</v>
      </c>
      <c r="D269" s="106">
        <f t="shared" si="125"/>
        <v>0</v>
      </c>
      <c r="E269" s="107">
        <f t="shared" si="112"/>
        <v>0</v>
      </c>
      <c r="F269" s="107">
        <f t="shared" si="126"/>
        <v>0</v>
      </c>
      <c r="G269" s="107">
        <f t="shared" si="113"/>
        <v>0</v>
      </c>
      <c r="H269" s="108">
        <f t="shared" si="127"/>
        <v>0</v>
      </c>
      <c r="I269" s="109"/>
      <c r="J269" s="110">
        <f t="shared" si="128"/>
        <v>0</v>
      </c>
      <c r="K269" s="107" t="str">
        <f t="shared" si="114"/>
        <v/>
      </c>
      <c r="L269" s="107">
        <f t="shared" si="129"/>
        <v>0</v>
      </c>
      <c r="M269" s="108">
        <f t="shared" si="130"/>
        <v>0</v>
      </c>
      <c r="N269" s="109"/>
      <c r="O269" s="111">
        <f t="shared" si="115"/>
        <v>0</v>
      </c>
      <c r="P269" s="109"/>
      <c r="Q269" s="110">
        <f t="shared" si="131"/>
        <v>0</v>
      </c>
      <c r="R269" s="107">
        <f t="shared" si="132"/>
        <v>0</v>
      </c>
      <c r="S269" s="107">
        <f t="shared" si="133"/>
        <v>0</v>
      </c>
      <c r="T269" s="108">
        <f t="shared" si="134"/>
        <v>0</v>
      </c>
      <c r="U269" s="109"/>
      <c r="V269" s="111">
        <f t="shared" si="135"/>
        <v>0</v>
      </c>
      <c r="AA269" s="112">
        <v>260</v>
      </c>
      <c r="AB269" s="113"/>
      <c r="AC269" s="113"/>
      <c r="AD269" s="113"/>
      <c r="AE269" s="114"/>
      <c r="AF269" s="114"/>
      <c r="AG269" s="114"/>
      <c r="AH269" s="114"/>
      <c r="AI269" s="114"/>
      <c r="AJ269" s="114"/>
      <c r="AK269" s="114"/>
      <c r="AL269" s="114"/>
      <c r="AM269" s="114"/>
      <c r="AN269" s="114"/>
      <c r="AO269" s="114"/>
      <c r="AP269" s="115"/>
      <c r="AR269" s="112">
        <v>260</v>
      </c>
      <c r="AS269" s="113"/>
      <c r="AT269" s="114"/>
      <c r="AU269" s="114"/>
      <c r="AV269" s="114"/>
      <c r="AW269" s="115"/>
      <c r="AY269" s="177"/>
      <c r="BA269" s="116">
        <v>260</v>
      </c>
      <c r="BB269" s="117">
        <v>260</v>
      </c>
      <c r="BC269" s="118" t="s">
        <v>353</v>
      </c>
      <c r="BD269" s="119">
        <f t="shared" si="116"/>
        <v>0</v>
      </c>
      <c r="BE269" s="120">
        <v>0</v>
      </c>
      <c r="BF269" s="43">
        <f t="shared" si="136"/>
        <v>0</v>
      </c>
      <c r="BG269" s="109">
        <v>0</v>
      </c>
      <c r="BH269" s="109">
        <v>0</v>
      </c>
      <c r="BI269" s="109">
        <v>0</v>
      </c>
      <c r="BJ269" s="109">
        <v>0</v>
      </c>
      <c r="BK269" s="109">
        <v>0</v>
      </c>
      <c r="BL269" s="109">
        <f t="shared" si="137"/>
        <v>0</v>
      </c>
      <c r="BM269" s="120">
        <f t="shared" si="138"/>
        <v>0</v>
      </c>
      <c r="BN269" s="122">
        <f t="shared" si="139"/>
        <v>0</v>
      </c>
      <c r="BZ269" s="109"/>
      <c r="CA269" s="112">
        <v>260</v>
      </c>
      <c r="CB269" s="105" t="s">
        <v>353</v>
      </c>
      <c r="CC269" s="107">
        <v>0</v>
      </c>
      <c r="CD269" s="107">
        <v>0</v>
      </c>
      <c r="CE269" s="107">
        <v>0</v>
      </c>
      <c r="CF269" s="107">
        <v>0</v>
      </c>
      <c r="CG269" s="123">
        <f t="shared" si="117"/>
        <v>0</v>
      </c>
      <c r="CH269" s="107">
        <v>0</v>
      </c>
      <c r="CI269" s="107">
        <v>0</v>
      </c>
      <c r="CJ269" s="107">
        <v>0</v>
      </c>
      <c r="CK269" s="123">
        <f t="shared" si="118"/>
        <v>0</v>
      </c>
      <c r="CL269" s="124">
        <f t="shared" si="119"/>
        <v>0</v>
      </c>
      <c r="CM269" s="109"/>
      <c r="CN269" s="124">
        <f t="shared" si="120"/>
        <v>0</v>
      </c>
      <c r="CO269" s="109"/>
      <c r="CP269" s="110">
        <f t="shared" si="121"/>
        <v>0</v>
      </c>
      <c r="CQ269" s="107">
        <f t="shared" si="122"/>
        <v>0</v>
      </c>
      <c r="CR269" s="107">
        <f t="shared" si="123"/>
        <v>0</v>
      </c>
      <c r="CS269" s="123">
        <v>0</v>
      </c>
      <c r="CT269" s="124">
        <f t="shared" si="124"/>
        <v>0</v>
      </c>
      <c r="CU269" s="109"/>
      <c r="CV269" s="125">
        <v>0</v>
      </c>
      <c r="CW269" s="107"/>
      <c r="CX269" s="107"/>
      <c r="CY269" s="107"/>
      <c r="CZ269" s="123"/>
    </row>
    <row r="270" spans="1:104" s="43" customFormat="1" ht="12.75" x14ac:dyDescent="0.2">
      <c r="A270" s="103">
        <v>261</v>
      </c>
      <c r="B270" s="104">
        <v>261</v>
      </c>
      <c r="C270" s="105" t="s">
        <v>354</v>
      </c>
      <c r="D270" s="106">
        <f t="shared" si="125"/>
        <v>207.33</v>
      </c>
      <c r="E270" s="107">
        <f t="shared" si="112"/>
        <v>3339172</v>
      </c>
      <c r="F270" s="107">
        <f t="shared" si="126"/>
        <v>0</v>
      </c>
      <c r="G270" s="107">
        <f t="shared" si="113"/>
        <v>175173</v>
      </c>
      <c r="H270" s="108">
        <f t="shared" si="127"/>
        <v>3514345</v>
      </c>
      <c r="I270" s="109"/>
      <c r="J270" s="110">
        <f t="shared" si="128"/>
        <v>245939.24208898042</v>
      </c>
      <c r="K270" s="107">
        <f t="shared" si="114"/>
        <v>0.38286538789124047</v>
      </c>
      <c r="L270" s="107">
        <f t="shared" si="129"/>
        <v>175173</v>
      </c>
      <c r="M270" s="108">
        <f t="shared" si="130"/>
        <v>421112.24208898039</v>
      </c>
      <c r="N270" s="109"/>
      <c r="O270" s="111">
        <f t="shared" si="115"/>
        <v>3093232.7579110195</v>
      </c>
      <c r="P270" s="109"/>
      <c r="Q270" s="110">
        <f t="shared" si="131"/>
        <v>190566</v>
      </c>
      <c r="R270" s="107">
        <f t="shared" si="132"/>
        <v>245939.24208898042</v>
      </c>
      <c r="S270" s="107">
        <f t="shared" si="133"/>
        <v>184700</v>
      </c>
      <c r="T270" s="108">
        <f t="shared" si="134"/>
        <v>611678.24208898039</v>
      </c>
      <c r="U270" s="109"/>
      <c r="V270" s="111">
        <f t="shared" si="135"/>
        <v>1008103.7837261375</v>
      </c>
      <c r="AA270" s="112">
        <v>261</v>
      </c>
      <c r="AB270" s="113">
        <v>207.33</v>
      </c>
      <c r="AC270" s="113">
        <v>0.54388038520002668</v>
      </c>
      <c r="AD270" s="113">
        <v>0</v>
      </c>
      <c r="AE270" s="114">
        <v>3339172</v>
      </c>
      <c r="AF270" s="114">
        <v>0</v>
      </c>
      <c r="AG270" s="114">
        <v>0</v>
      </c>
      <c r="AH270" s="114">
        <v>3339172</v>
      </c>
      <c r="AI270" s="114">
        <v>0</v>
      </c>
      <c r="AJ270" s="114">
        <v>175173</v>
      </c>
      <c r="AK270" s="114">
        <v>3514345</v>
      </c>
      <c r="AL270" s="114">
        <v>181039</v>
      </c>
      <c r="AM270" s="114">
        <v>0</v>
      </c>
      <c r="AN270" s="114">
        <v>9527</v>
      </c>
      <c r="AO270" s="114">
        <v>190566</v>
      </c>
      <c r="AP270" s="115">
        <v>3704911</v>
      </c>
      <c r="AR270" s="112">
        <v>261</v>
      </c>
      <c r="AS270" s="113">
        <v>0</v>
      </c>
      <c r="AT270" s="114">
        <v>0</v>
      </c>
      <c r="AU270" s="114">
        <v>0</v>
      </c>
      <c r="AV270" s="114">
        <v>0</v>
      </c>
      <c r="AW270" s="115">
        <v>0</v>
      </c>
      <c r="AY270" s="177"/>
      <c r="BA270" s="116">
        <v>261</v>
      </c>
      <c r="BB270" s="117">
        <v>261</v>
      </c>
      <c r="BC270" s="118" t="s">
        <v>354</v>
      </c>
      <c r="BD270" s="119">
        <f t="shared" si="116"/>
        <v>3339172</v>
      </c>
      <c r="BE270" s="120">
        <v>3041048</v>
      </c>
      <c r="BF270" s="43">
        <f t="shared" si="136"/>
        <v>298124</v>
      </c>
      <c r="BG270" s="109">
        <v>116065.5</v>
      </c>
      <c r="BH270" s="109">
        <v>0</v>
      </c>
      <c r="BI270" s="109">
        <v>30868.75</v>
      </c>
      <c r="BJ270" s="109">
        <v>71106</v>
      </c>
      <c r="BK270" s="109">
        <v>124550.25</v>
      </c>
      <c r="BL270" s="109">
        <f t="shared" si="137"/>
        <v>1650.2837261374807</v>
      </c>
      <c r="BM270" s="120">
        <f t="shared" si="138"/>
        <v>642364.78372613748</v>
      </c>
      <c r="BN270" s="122">
        <f t="shared" si="139"/>
        <v>245939.24208898042</v>
      </c>
      <c r="BZ270" s="109"/>
      <c r="CA270" s="112">
        <v>261</v>
      </c>
      <c r="CB270" s="105" t="s">
        <v>354</v>
      </c>
      <c r="CC270" s="107">
        <v>0</v>
      </c>
      <c r="CD270" s="107">
        <v>0</v>
      </c>
      <c r="CE270" s="107">
        <v>0</v>
      </c>
      <c r="CF270" s="107">
        <v>0</v>
      </c>
      <c r="CG270" s="123">
        <f t="shared" si="117"/>
        <v>0</v>
      </c>
      <c r="CH270" s="107">
        <v>0</v>
      </c>
      <c r="CI270" s="107">
        <v>0</v>
      </c>
      <c r="CJ270" s="107">
        <v>0</v>
      </c>
      <c r="CK270" s="123">
        <f t="shared" si="118"/>
        <v>0</v>
      </c>
      <c r="CL270" s="124">
        <f t="shared" si="119"/>
        <v>0</v>
      </c>
      <c r="CM270" s="109"/>
      <c r="CN270" s="124">
        <f t="shared" si="120"/>
        <v>0</v>
      </c>
      <c r="CO270" s="109"/>
      <c r="CP270" s="110">
        <f t="shared" si="121"/>
        <v>298124</v>
      </c>
      <c r="CQ270" s="107">
        <f t="shared" si="122"/>
        <v>298124</v>
      </c>
      <c r="CR270" s="107">
        <f t="shared" si="123"/>
        <v>0</v>
      </c>
      <c r="CS270" s="123">
        <v>1650.2837261374807</v>
      </c>
      <c r="CT270" s="124">
        <f t="shared" si="124"/>
        <v>1650.2837261374807</v>
      </c>
      <c r="CU270" s="109"/>
      <c r="CV270" s="125">
        <v>0</v>
      </c>
      <c r="CW270" s="107"/>
      <c r="CX270" s="107"/>
      <c r="CY270" s="107"/>
      <c r="CZ270" s="123"/>
    </row>
    <row r="271" spans="1:104" s="43" customFormat="1" ht="12.75" x14ac:dyDescent="0.2">
      <c r="A271" s="103">
        <v>262</v>
      </c>
      <c r="B271" s="104">
        <v>262</v>
      </c>
      <c r="C271" s="105" t="s">
        <v>355</v>
      </c>
      <c r="D271" s="106">
        <f t="shared" si="125"/>
        <v>175.54999999999998</v>
      </c>
      <c r="E271" s="107">
        <f t="shared" si="112"/>
        <v>2717766</v>
      </c>
      <c r="F271" s="107">
        <f t="shared" si="126"/>
        <v>0</v>
      </c>
      <c r="G271" s="107">
        <f t="shared" si="113"/>
        <v>153229</v>
      </c>
      <c r="H271" s="108">
        <f t="shared" si="127"/>
        <v>2870995</v>
      </c>
      <c r="I271" s="109"/>
      <c r="J271" s="110">
        <f t="shared" si="128"/>
        <v>403273.31791012856</v>
      </c>
      <c r="K271" s="107">
        <f t="shared" si="114"/>
        <v>0.54448559661652296</v>
      </c>
      <c r="L271" s="107">
        <f t="shared" si="129"/>
        <v>153229</v>
      </c>
      <c r="M271" s="108">
        <f t="shared" si="130"/>
        <v>556502.31791012851</v>
      </c>
      <c r="N271" s="109"/>
      <c r="O271" s="111">
        <f t="shared" si="115"/>
        <v>2314492.6820898717</v>
      </c>
      <c r="P271" s="109"/>
      <c r="Q271" s="110">
        <f t="shared" si="131"/>
        <v>68432</v>
      </c>
      <c r="R271" s="107">
        <f t="shared" si="132"/>
        <v>403273.31791012856</v>
      </c>
      <c r="S271" s="107">
        <f t="shared" si="133"/>
        <v>156710</v>
      </c>
      <c r="T271" s="108">
        <f t="shared" si="134"/>
        <v>624934.31791012851</v>
      </c>
      <c r="U271" s="109"/>
      <c r="V271" s="111">
        <f t="shared" si="135"/>
        <v>962311.11162113596</v>
      </c>
      <c r="AA271" s="112">
        <v>262</v>
      </c>
      <c r="AB271" s="113">
        <v>175.54999999999998</v>
      </c>
      <c r="AC271" s="113">
        <v>6.9243125852547716E-2</v>
      </c>
      <c r="AD271" s="113">
        <v>0</v>
      </c>
      <c r="AE271" s="114">
        <v>2717097</v>
      </c>
      <c r="AF271" s="114">
        <v>0</v>
      </c>
      <c r="AG271" s="114">
        <v>0</v>
      </c>
      <c r="AH271" s="114">
        <v>2717097</v>
      </c>
      <c r="AI271" s="114">
        <v>0</v>
      </c>
      <c r="AJ271" s="114">
        <v>153189</v>
      </c>
      <c r="AK271" s="114">
        <v>2870286</v>
      </c>
      <c r="AL271" s="114">
        <v>64951</v>
      </c>
      <c r="AM271" s="114">
        <v>0</v>
      </c>
      <c r="AN271" s="114">
        <v>3481</v>
      </c>
      <c r="AO271" s="114">
        <v>68432</v>
      </c>
      <c r="AP271" s="115">
        <v>2938718</v>
      </c>
      <c r="AR271" s="112">
        <v>262</v>
      </c>
      <c r="AS271" s="113">
        <v>0</v>
      </c>
      <c r="AT271" s="114">
        <v>0</v>
      </c>
      <c r="AU271" s="114">
        <v>0</v>
      </c>
      <c r="AV271" s="114">
        <v>0</v>
      </c>
      <c r="AW271" s="115">
        <v>0</v>
      </c>
      <c r="AY271" s="177"/>
      <c r="BA271" s="116">
        <v>262</v>
      </c>
      <c r="BB271" s="117">
        <v>262</v>
      </c>
      <c r="BC271" s="118" t="s">
        <v>355</v>
      </c>
      <c r="BD271" s="119">
        <f t="shared" si="116"/>
        <v>2717766</v>
      </c>
      <c r="BE271" s="120">
        <v>2226879</v>
      </c>
      <c r="BF271" s="43">
        <f t="shared" si="136"/>
        <v>490887</v>
      </c>
      <c r="BG271" s="109">
        <v>62373.5</v>
      </c>
      <c r="BH271" s="109">
        <v>0</v>
      </c>
      <c r="BI271" s="109">
        <v>70211.25</v>
      </c>
      <c r="BJ271" s="109">
        <v>13920</v>
      </c>
      <c r="BK271" s="109">
        <v>102597.25</v>
      </c>
      <c r="BL271" s="109">
        <f t="shared" si="137"/>
        <v>661.1116211359913</v>
      </c>
      <c r="BM271" s="120">
        <f t="shared" si="138"/>
        <v>740650.11162113596</v>
      </c>
      <c r="BN271" s="122">
        <f t="shared" si="139"/>
        <v>403273.31791012856</v>
      </c>
      <c r="BZ271" s="109"/>
      <c r="CA271" s="112">
        <v>262</v>
      </c>
      <c r="CB271" s="105" t="s">
        <v>355</v>
      </c>
      <c r="CC271" s="107">
        <v>0</v>
      </c>
      <c r="CD271" s="107">
        <v>669</v>
      </c>
      <c r="CE271" s="107">
        <v>0</v>
      </c>
      <c r="CF271" s="107">
        <v>40</v>
      </c>
      <c r="CG271" s="123">
        <f t="shared" si="117"/>
        <v>709</v>
      </c>
      <c r="CH271" s="107">
        <v>0</v>
      </c>
      <c r="CI271" s="107">
        <v>0</v>
      </c>
      <c r="CJ271" s="107">
        <v>0</v>
      </c>
      <c r="CK271" s="123">
        <f t="shared" si="118"/>
        <v>0</v>
      </c>
      <c r="CL271" s="126">
        <f t="shared" si="119"/>
        <v>709</v>
      </c>
      <c r="CM271" s="109"/>
      <c r="CN271" s="126">
        <f t="shared" si="120"/>
        <v>40</v>
      </c>
      <c r="CO271" s="109"/>
      <c r="CP271" s="110">
        <f t="shared" si="121"/>
        <v>490887</v>
      </c>
      <c r="CQ271" s="107">
        <f t="shared" si="122"/>
        <v>490218</v>
      </c>
      <c r="CR271" s="107">
        <f t="shared" si="123"/>
        <v>669</v>
      </c>
      <c r="CS271" s="123">
        <v>1330.1116211359913</v>
      </c>
      <c r="CT271" s="124">
        <f t="shared" si="124"/>
        <v>661.1116211359913</v>
      </c>
      <c r="CU271" s="109"/>
      <c r="CV271" s="125">
        <v>0</v>
      </c>
      <c r="CW271" s="107"/>
      <c r="CX271" s="107"/>
      <c r="CY271" s="107"/>
      <c r="CZ271" s="123"/>
    </row>
    <row r="272" spans="1:104" s="43" customFormat="1" ht="12.75" x14ac:dyDescent="0.2">
      <c r="A272" s="103">
        <v>263</v>
      </c>
      <c r="B272" s="104">
        <v>263</v>
      </c>
      <c r="C272" s="105" t="s">
        <v>356</v>
      </c>
      <c r="D272" s="106">
        <f t="shared" si="125"/>
        <v>3</v>
      </c>
      <c r="E272" s="107">
        <f t="shared" si="112"/>
        <v>41735</v>
      </c>
      <c r="F272" s="107">
        <f t="shared" si="126"/>
        <v>0</v>
      </c>
      <c r="G272" s="107">
        <f t="shared" si="113"/>
        <v>2632</v>
      </c>
      <c r="H272" s="108">
        <f t="shared" si="127"/>
        <v>44367</v>
      </c>
      <c r="I272" s="109"/>
      <c r="J272" s="110">
        <f t="shared" si="128"/>
        <v>-0.52181609288768938</v>
      </c>
      <c r="K272" s="107">
        <f t="shared" si="114"/>
        <v>-3.2285876877876632E-5</v>
      </c>
      <c r="L272" s="107">
        <f t="shared" si="129"/>
        <v>2632</v>
      </c>
      <c r="M272" s="108">
        <f t="shared" si="130"/>
        <v>2631.4781839071125</v>
      </c>
      <c r="N272" s="109"/>
      <c r="O272" s="111">
        <f t="shared" si="115"/>
        <v>41735.521816092885</v>
      </c>
      <c r="P272" s="109"/>
      <c r="Q272" s="110">
        <f t="shared" si="131"/>
        <v>0</v>
      </c>
      <c r="R272" s="107">
        <f t="shared" si="132"/>
        <v>-0.52181609288768938</v>
      </c>
      <c r="S272" s="107">
        <f t="shared" si="133"/>
        <v>2632</v>
      </c>
      <c r="T272" s="108">
        <f t="shared" si="134"/>
        <v>2631.4781839071125</v>
      </c>
      <c r="U272" s="109"/>
      <c r="V272" s="111">
        <f t="shared" si="135"/>
        <v>18794.363960610135</v>
      </c>
      <c r="AA272" s="112">
        <v>263</v>
      </c>
      <c r="AB272" s="113">
        <v>3</v>
      </c>
      <c r="AC272" s="113">
        <v>5.2295365959288811E-2</v>
      </c>
      <c r="AD272" s="113">
        <v>0</v>
      </c>
      <c r="AE272" s="114">
        <v>41736</v>
      </c>
      <c r="AF272" s="114">
        <v>0</v>
      </c>
      <c r="AG272" s="114">
        <v>0</v>
      </c>
      <c r="AH272" s="114">
        <v>41736</v>
      </c>
      <c r="AI272" s="114">
        <v>0</v>
      </c>
      <c r="AJ272" s="114">
        <v>2631</v>
      </c>
      <c r="AK272" s="114">
        <v>44367</v>
      </c>
      <c r="AL272" s="114">
        <v>0</v>
      </c>
      <c r="AM272" s="114">
        <v>0</v>
      </c>
      <c r="AN272" s="114">
        <v>0</v>
      </c>
      <c r="AO272" s="114">
        <v>0</v>
      </c>
      <c r="AP272" s="115">
        <v>44367</v>
      </c>
      <c r="AR272" s="112">
        <v>263</v>
      </c>
      <c r="AS272" s="113">
        <v>0</v>
      </c>
      <c r="AT272" s="114">
        <v>0</v>
      </c>
      <c r="AU272" s="114">
        <v>0</v>
      </c>
      <c r="AV272" s="114">
        <v>0</v>
      </c>
      <c r="AW272" s="115">
        <v>0</v>
      </c>
      <c r="AY272" s="177"/>
      <c r="BA272" s="116">
        <v>263</v>
      </c>
      <c r="BB272" s="117">
        <v>263</v>
      </c>
      <c r="BC272" s="118" t="s">
        <v>356</v>
      </c>
      <c r="BD272" s="119">
        <f t="shared" si="116"/>
        <v>41735</v>
      </c>
      <c r="BE272" s="120">
        <v>70924</v>
      </c>
      <c r="BF272" s="43">
        <f t="shared" si="136"/>
        <v>0</v>
      </c>
      <c r="BG272" s="109">
        <v>0</v>
      </c>
      <c r="BH272" s="109">
        <v>2933</v>
      </c>
      <c r="BI272" s="109">
        <v>8437.25</v>
      </c>
      <c r="BJ272" s="109">
        <v>0</v>
      </c>
      <c r="BK272" s="109">
        <v>4792.75</v>
      </c>
      <c r="BL272" s="109">
        <f t="shared" si="137"/>
        <v>-0.63603938986517505</v>
      </c>
      <c r="BM272" s="120">
        <f t="shared" si="138"/>
        <v>16162.363960610135</v>
      </c>
      <c r="BN272" s="122">
        <f t="shared" si="139"/>
        <v>-0.52181609288768938</v>
      </c>
      <c r="BZ272" s="109"/>
      <c r="CA272" s="112">
        <v>263</v>
      </c>
      <c r="CB272" s="105" t="s">
        <v>356</v>
      </c>
      <c r="CC272" s="107">
        <v>0</v>
      </c>
      <c r="CD272" s="107">
        <v>-1</v>
      </c>
      <c r="CE272" s="107">
        <v>0</v>
      </c>
      <c r="CF272" s="107">
        <v>1</v>
      </c>
      <c r="CG272" s="123">
        <f t="shared" si="117"/>
        <v>0</v>
      </c>
      <c r="CH272" s="107">
        <v>0</v>
      </c>
      <c r="CI272" s="107">
        <v>0</v>
      </c>
      <c r="CJ272" s="107">
        <v>0</v>
      </c>
      <c r="CK272" s="123">
        <f t="shared" si="118"/>
        <v>0</v>
      </c>
      <c r="CL272" s="124">
        <f t="shared" si="119"/>
        <v>0</v>
      </c>
      <c r="CM272" s="109"/>
      <c r="CN272" s="124">
        <f t="shared" si="120"/>
        <v>1</v>
      </c>
      <c r="CO272" s="109"/>
      <c r="CP272" s="110">
        <f t="shared" si="121"/>
        <v>0</v>
      </c>
      <c r="CQ272" s="107">
        <f t="shared" si="122"/>
        <v>0</v>
      </c>
      <c r="CR272" s="107">
        <f t="shared" si="123"/>
        <v>0</v>
      </c>
      <c r="CS272" s="123">
        <v>-0.63603938986517505</v>
      </c>
      <c r="CT272" s="124">
        <f t="shared" si="124"/>
        <v>-0.63603938986517505</v>
      </c>
      <c r="CU272" s="109"/>
      <c r="CV272" s="125">
        <v>0</v>
      </c>
      <c r="CW272" s="107"/>
      <c r="CX272" s="107"/>
      <c r="CY272" s="107"/>
      <c r="CZ272" s="123"/>
    </row>
    <row r="273" spans="1:104" s="43" customFormat="1" ht="12.75" x14ac:dyDescent="0.2">
      <c r="A273" s="103">
        <v>264</v>
      </c>
      <c r="B273" s="104">
        <v>264</v>
      </c>
      <c r="C273" s="105" t="s">
        <v>357</v>
      </c>
      <c r="D273" s="106">
        <f t="shared" si="125"/>
        <v>23.9</v>
      </c>
      <c r="E273" s="107">
        <f t="shared" si="112"/>
        <v>336305</v>
      </c>
      <c r="F273" s="107">
        <f t="shared" si="126"/>
        <v>0</v>
      </c>
      <c r="G273" s="107">
        <f t="shared" si="113"/>
        <v>21343</v>
      </c>
      <c r="H273" s="108">
        <f t="shared" si="127"/>
        <v>357648</v>
      </c>
      <c r="I273" s="109"/>
      <c r="J273" s="110">
        <f t="shared" si="128"/>
        <v>36.390208004387077</v>
      </c>
      <c r="K273" s="107">
        <f t="shared" si="114"/>
        <v>7.1868610512808816E-4</v>
      </c>
      <c r="L273" s="107">
        <f t="shared" si="129"/>
        <v>21343</v>
      </c>
      <c r="M273" s="108">
        <f t="shared" si="130"/>
        <v>21379.390208004388</v>
      </c>
      <c r="N273" s="109"/>
      <c r="O273" s="111">
        <f t="shared" si="115"/>
        <v>336268.60979199561</v>
      </c>
      <c r="P273" s="109"/>
      <c r="Q273" s="110">
        <f t="shared" si="131"/>
        <v>0</v>
      </c>
      <c r="R273" s="107">
        <f t="shared" si="132"/>
        <v>36.390208004387077</v>
      </c>
      <c r="S273" s="107">
        <f t="shared" si="133"/>
        <v>21343</v>
      </c>
      <c r="T273" s="108">
        <f t="shared" si="134"/>
        <v>21379.390208004388</v>
      </c>
      <c r="U273" s="109"/>
      <c r="V273" s="111">
        <f t="shared" si="135"/>
        <v>71977.355867922917</v>
      </c>
      <c r="AA273" s="112">
        <v>264</v>
      </c>
      <c r="AB273" s="113">
        <v>23.9</v>
      </c>
      <c r="AC273" s="113">
        <v>2.3860653781919048E-4</v>
      </c>
      <c r="AD273" s="113">
        <v>0</v>
      </c>
      <c r="AE273" s="114">
        <v>336305</v>
      </c>
      <c r="AF273" s="114">
        <v>0</v>
      </c>
      <c r="AG273" s="114">
        <v>0</v>
      </c>
      <c r="AH273" s="114">
        <v>336305</v>
      </c>
      <c r="AI273" s="114">
        <v>0</v>
      </c>
      <c r="AJ273" s="114">
        <v>21343</v>
      </c>
      <c r="AK273" s="114">
        <v>357648</v>
      </c>
      <c r="AL273" s="114">
        <v>0</v>
      </c>
      <c r="AM273" s="114">
        <v>0</v>
      </c>
      <c r="AN273" s="114">
        <v>0</v>
      </c>
      <c r="AO273" s="114">
        <v>0</v>
      </c>
      <c r="AP273" s="115">
        <v>357648</v>
      </c>
      <c r="AR273" s="112">
        <v>264</v>
      </c>
      <c r="AS273" s="113">
        <v>0</v>
      </c>
      <c r="AT273" s="114">
        <v>0</v>
      </c>
      <c r="AU273" s="114">
        <v>0</v>
      </c>
      <c r="AV273" s="114">
        <v>0</v>
      </c>
      <c r="AW273" s="115">
        <v>0</v>
      </c>
      <c r="AY273" s="177"/>
      <c r="BA273" s="116">
        <v>264</v>
      </c>
      <c r="BB273" s="117">
        <v>264</v>
      </c>
      <c r="BC273" s="118" t="s">
        <v>357</v>
      </c>
      <c r="BD273" s="119">
        <f t="shared" si="116"/>
        <v>336305</v>
      </c>
      <c r="BE273" s="120">
        <v>336874</v>
      </c>
      <c r="BF273" s="43">
        <f t="shared" si="136"/>
        <v>0</v>
      </c>
      <c r="BG273" s="109">
        <v>3524</v>
      </c>
      <c r="BH273" s="109">
        <v>26519</v>
      </c>
      <c r="BI273" s="109">
        <v>14289.25</v>
      </c>
      <c r="BJ273" s="109">
        <v>1667.5</v>
      </c>
      <c r="BK273" s="109">
        <v>4590.25</v>
      </c>
      <c r="BL273" s="109">
        <f t="shared" si="137"/>
        <v>44.355867922913603</v>
      </c>
      <c r="BM273" s="120">
        <f t="shared" si="138"/>
        <v>50634.355867922917</v>
      </c>
      <c r="BN273" s="122">
        <f t="shared" si="139"/>
        <v>36.390208004387077</v>
      </c>
      <c r="BZ273" s="109"/>
      <c r="CA273" s="112">
        <v>264</v>
      </c>
      <c r="CB273" s="105" t="s">
        <v>357</v>
      </c>
      <c r="CC273" s="107">
        <v>0</v>
      </c>
      <c r="CD273" s="107">
        <v>0</v>
      </c>
      <c r="CE273" s="107">
        <v>0</v>
      </c>
      <c r="CF273" s="107">
        <v>0</v>
      </c>
      <c r="CG273" s="123">
        <f t="shared" si="117"/>
        <v>0</v>
      </c>
      <c r="CH273" s="107">
        <v>0</v>
      </c>
      <c r="CI273" s="107">
        <v>0</v>
      </c>
      <c r="CJ273" s="107">
        <v>0</v>
      </c>
      <c r="CK273" s="123">
        <f t="shared" si="118"/>
        <v>0</v>
      </c>
      <c r="CL273" s="124">
        <f t="shared" si="119"/>
        <v>0</v>
      </c>
      <c r="CM273" s="109"/>
      <c r="CN273" s="124">
        <f t="shared" si="120"/>
        <v>0</v>
      </c>
      <c r="CO273" s="109"/>
      <c r="CP273" s="110">
        <f t="shared" si="121"/>
        <v>0</v>
      </c>
      <c r="CQ273" s="107">
        <f t="shared" si="122"/>
        <v>0</v>
      </c>
      <c r="CR273" s="107">
        <f t="shared" si="123"/>
        <v>0</v>
      </c>
      <c r="CS273" s="123">
        <v>44.355867922913603</v>
      </c>
      <c r="CT273" s="124">
        <f t="shared" si="124"/>
        <v>44.355867922913603</v>
      </c>
      <c r="CU273" s="109"/>
      <c r="CV273" s="125">
        <v>0</v>
      </c>
      <c r="CW273" s="107"/>
      <c r="CX273" s="107"/>
      <c r="CY273" s="107"/>
      <c r="CZ273" s="123"/>
    </row>
    <row r="274" spans="1:104" s="43" customFormat="1" ht="12.75" x14ac:dyDescent="0.2">
      <c r="A274" s="103">
        <v>265</v>
      </c>
      <c r="B274" s="104">
        <v>265</v>
      </c>
      <c r="C274" s="105" t="s">
        <v>358</v>
      </c>
      <c r="D274" s="106">
        <f t="shared" si="125"/>
        <v>1</v>
      </c>
      <c r="E274" s="107">
        <f t="shared" si="112"/>
        <v>14690</v>
      </c>
      <c r="F274" s="107">
        <f t="shared" si="126"/>
        <v>0</v>
      </c>
      <c r="G274" s="107">
        <f t="shared" si="113"/>
        <v>889</v>
      </c>
      <c r="H274" s="108">
        <f t="shared" si="127"/>
        <v>15579</v>
      </c>
      <c r="I274" s="109"/>
      <c r="J274" s="110">
        <f t="shared" si="128"/>
        <v>12051.892581912343</v>
      </c>
      <c r="K274" s="107">
        <f t="shared" si="114"/>
        <v>0.6703316414657291</v>
      </c>
      <c r="L274" s="107">
        <f t="shared" si="129"/>
        <v>889</v>
      </c>
      <c r="M274" s="108">
        <f t="shared" si="130"/>
        <v>12940.892581912343</v>
      </c>
      <c r="N274" s="109"/>
      <c r="O274" s="111">
        <f t="shared" si="115"/>
        <v>2638.1074180876567</v>
      </c>
      <c r="P274" s="109"/>
      <c r="Q274" s="110">
        <f t="shared" si="131"/>
        <v>0</v>
      </c>
      <c r="R274" s="107">
        <f t="shared" si="132"/>
        <v>12051.892581912343</v>
      </c>
      <c r="S274" s="107">
        <f t="shared" si="133"/>
        <v>889</v>
      </c>
      <c r="T274" s="108">
        <f t="shared" si="134"/>
        <v>12940.892581912343</v>
      </c>
      <c r="U274" s="109"/>
      <c r="V274" s="111">
        <f t="shared" si="135"/>
        <v>18868</v>
      </c>
      <c r="AA274" s="112">
        <v>265</v>
      </c>
      <c r="AB274" s="113">
        <v>1</v>
      </c>
      <c r="AC274" s="113">
        <v>4.084128682813909E-3</v>
      </c>
      <c r="AD274" s="113">
        <v>0</v>
      </c>
      <c r="AE274" s="114">
        <v>14690</v>
      </c>
      <c r="AF274" s="114">
        <v>0</v>
      </c>
      <c r="AG274" s="114">
        <v>0</v>
      </c>
      <c r="AH274" s="114">
        <v>14690</v>
      </c>
      <c r="AI274" s="114">
        <v>0</v>
      </c>
      <c r="AJ274" s="114">
        <v>889</v>
      </c>
      <c r="AK274" s="114">
        <v>15579</v>
      </c>
      <c r="AL274" s="114">
        <v>0</v>
      </c>
      <c r="AM274" s="114">
        <v>0</v>
      </c>
      <c r="AN274" s="114">
        <v>0</v>
      </c>
      <c r="AO274" s="114">
        <v>0</v>
      </c>
      <c r="AP274" s="115">
        <v>15579</v>
      </c>
      <c r="AR274" s="112">
        <v>265</v>
      </c>
      <c r="AS274" s="113">
        <v>0</v>
      </c>
      <c r="AT274" s="114">
        <v>0</v>
      </c>
      <c r="AU274" s="114">
        <v>0</v>
      </c>
      <c r="AV274" s="114">
        <v>0</v>
      </c>
      <c r="AW274" s="115">
        <v>0</v>
      </c>
      <c r="AY274" s="177"/>
      <c r="BA274" s="116">
        <v>265</v>
      </c>
      <c r="BB274" s="117">
        <v>265</v>
      </c>
      <c r="BC274" s="118" t="s">
        <v>358</v>
      </c>
      <c r="BD274" s="119">
        <f t="shared" si="116"/>
        <v>14690</v>
      </c>
      <c r="BE274" s="120">
        <v>0</v>
      </c>
      <c r="BF274" s="43">
        <f t="shared" si="136"/>
        <v>14690</v>
      </c>
      <c r="BG274" s="109">
        <v>0</v>
      </c>
      <c r="BH274" s="109">
        <v>0</v>
      </c>
      <c r="BI274" s="109">
        <v>3289</v>
      </c>
      <c r="BJ274" s="109">
        <v>0</v>
      </c>
      <c r="BK274" s="109">
        <v>0</v>
      </c>
      <c r="BL274" s="109">
        <f t="shared" si="137"/>
        <v>0</v>
      </c>
      <c r="BM274" s="120">
        <f t="shared" si="138"/>
        <v>17979</v>
      </c>
      <c r="BN274" s="122">
        <f t="shared" si="139"/>
        <v>12051.892581912343</v>
      </c>
      <c r="BZ274" s="109"/>
      <c r="CA274" s="112">
        <v>265</v>
      </c>
      <c r="CB274" s="105" t="s">
        <v>358</v>
      </c>
      <c r="CC274" s="107">
        <v>0</v>
      </c>
      <c r="CD274" s="107">
        <v>0</v>
      </c>
      <c r="CE274" s="107">
        <v>0</v>
      </c>
      <c r="CF274" s="107">
        <v>0</v>
      </c>
      <c r="CG274" s="123">
        <f t="shared" si="117"/>
        <v>0</v>
      </c>
      <c r="CH274" s="107">
        <v>0</v>
      </c>
      <c r="CI274" s="107">
        <v>0</v>
      </c>
      <c r="CJ274" s="107">
        <v>0</v>
      </c>
      <c r="CK274" s="123">
        <f t="shared" si="118"/>
        <v>0</v>
      </c>
      <c r="CL274" s="124">
        <f t="shared" si="119"/>
        <v>0</v>
      </c>
      <c r="CM274" s="109"/>
      <c r="CN274" s="124">
        <f t="shared" si="120"/>
        <v>0</v>
      </c>
      <c r="CO274" s="109"/>
      <c r="CP274" s="110">
        <f t="shared" si="121"/>
        <v>14690</v>
      </c>
      <c r="CQ274" s="107">
        <f t="shared" si="122"/>
        <v>14690</v>
      </c>
      <c r="CR274" s="107">
        <f t="shared" si="123"/>
        <v>0</v>
      </c>
      <c r="CS274" s="123">
        <v>0</v>
      </c>
      <c r="CT274" s="124">
        <f t="shared" si="124"/>
        <v>0</v>
      </c>
      <c r="CU274" s="109"/>
      <c r="CV274" s="125">
        <v>0</v>
      </c>
      <c r="CW274" s="107"/>
      <c r="CX274" s="107"/>
      <c r="CY274" s="107"/>
      <c r="CZ274" s="123"/>
    </row>
    <row r="275" spans="1:104" s="43" customFormat="1" ht="12.75" x14ac:dyDescent="0.2">
      <c r="A275" s="103">
        <v>266</v>
      </c>
      <c r="B275" s="104">
        <v>266</v>
      </c>
      <c r="C275" s="105" t="s">
        <v>359</v>
      </c>
      <c r="D275" s="106">
        <f t="shared" si="125"/>
        <v>5.77</v>
      </c>
      <c r="E275" s="107">
        <f t="shared" si="112"/>
        <v>79397</v>
      </c>
      <c r="F275" s="107">
        <f t="shared" si="126"/>
        <v>0</v>
      </c>
      <c r="G275" s="107">
        <f t="shared" si="113"/>
        <v>5148</v>
      </c>
      <c r="H275" s="108">
        <f t="shared" si="127"/>
        <v>84545</v>
      </c>
      <c r="I275" s="109"/>
      <c r="J275" s="110">
        <f t="shared" si="128"/>
        <v>3554.85708355522</v>
      </c>
      <c r="K275" s="107">
        <f t="shared" si="114"/>
        <v>0.50642596816799201</v>
      </c>
      <c r="L275" s="107">
        <f t="shared" si="129"/>
        <v>5148</v>
      </c>
      <c r="M275" s="108">
        <f t="shared" si="130"/>
        <v>8702.85708355522</v>
      </c>
      <c r="N275" s="109"/>
      <c r="O275" s="111">
        <f t="shared" si="115"/>
        <v>75842.142916444776</v>
      </c>
      <c r="P275" s="109"/>
      <c r="Q275" s="110">
        <f t="shared" si="131"/>
        <v>0</v>
      </c>
      <c r="R275" s="107">
        <f t="shared" si="132"/>
        <v>3554.85708355522</v>
      </c>
      <c r="S275" s="107">
        <f t="shared" si="133"/>
        <v>5148</v>
      </c>
      <c r="T275" s="108">
        <f t="shared" si="134"/>
        <v>8702.85708355522</v>
      </c>
      <c r="U275" s="109"/>
      <c r="V275" s="111">
        <f t="shared" si="135"/>
        <v>12167.5</v>
      </c>
      <c r="AA275" s="112">
        <v>266</v>
      </c>
      <c r="AB275" s="113">
        <v>5.77</v>
      </c>
      <c r="AC275" s="113">
        <v>5.3037935643053986E-3</v>
      </c>
      <c r="AD275" s="113">
        <v>0</v>
      </c>
      <c r="AE275" s="114">
        <v>79397</v>
      </c>
      <c r="AF275" s="114">
        <v>0</v>
      </c>
      <c r="AG275" s="114">
        <v>0</v>
      </c>
      <c r="AH275" s="114">
        <v>79397</v>
      </c>
      <c r="AI275" s="114">
        <v>0</v>
      </c>
      <c r="AJ275" s="114">
        <v>5148</v>
      </c>
      <c r="AK275" s="114">
        <v>84545</v>
      </c>
      <c r="AL275" s="114">
        <v>0</v>
      </c>
      <c r="AM275" s="114">
        <v>0</v>
      </c>
      <c r="AN275" s="114">
        <v>0</v>
      </c>
      <c r="AO275" s="114">
        <v>0</v>
      </c>
      <c r="AP275" s="115">
        <v>84545</v>
      </c>
      <c r="AR275" s="112">
        <v>266</v>
      </c>
      <c r="AS275" s="113">
        <v>0</v>
      </c>
      <c r="AT275" s="114">
        <v>0</v>
      </c>
      <c r="AU275" s="114">
        <v>0</v>
      </c>
      <c r="AV275" s="114">
        <v>0</v>
      </c>
      <c r="AW275" s="115">
        <v>0</v>
      </c>
      <c r="AY275" s="177"/>
      <c r="BA275" s="116">
        <v>266</v>
      </c>
      <c r="BB275" s="117">
        <v>266</v>
      </c>
      <c r="BC275" s="118" t="s">
        <v>359</v>
      </c>
      <c r="BD275" s="119">
        <f t="shared" si="116"/>
        <v>79397</v>
      </c>
      <c r="BE275" s="120">
        <v>75064</v>
      </c>
      <c r="BF275" s="43">
        <f t="shared" si="136"/>
        <v>4333</v>
      </c>
      <c r="BG275" s="109">
        <v>0</v>
      </c>
      <c r="BH275" s="109">
        <v>0</v>
      </c>
      <c r="BI275" s="109">
        <v>0</v>
      </c>
      <c r="BJ275" s="109">
        <v>897.75</v>
      </c>
      <c r="BK275" s="109">
        <v>1788.75</v>
      </c>
      <c r="BL275" s="109">
        <f t="shared" si="137"/>
        <v>0</v>
      </c>
      <c r="BM275" s="120">
        <f t="shared" si="138"/>
        <v>7019.5</v>
      </c>
      <c r="BN275" s="122">
        <f t="shared" si="139"/>
        <v>3554.85708355522</v>
      </c>
      <c r="BZ275" s="109"/>
      <c r="CA275" s="112">
        <v>266</v>
      </c>
      <c r="CB275" s="105" t="s">
        <v>359</v>
      </c>
      <c r="CC275" s="107">
        <v>0</v>
      </c>
      <c r="CD275" s="107">
        <v>0</v>
      </c>
      <c r="CE275" s="107">
        <v>0</v>
      </c>
      <c r="CF275" s="107">
        <v>0</v>
      </c>
      <c r="CG275" s="123">
        <f t="shared" si="117"/>
        <v>0</v>
      </c>
      <c r="CH275" s="107">
        <v>0</v>
      </c>
      <c r="CI275" s="107">
        <v>0</v>
      </c>
      <c r="CJ275" s="107">
        <v>0</v>
      </c>
      <c r="CK275" s="123">
        <f t="shared" si="118"/>
        <v>0</v>
      </c>
      <c r="CL275" s="124">
        <f t="shared" si="119"/>
        <v>0</v>
      </c>
      <c r="CM275" s="109"/>
      <c r="CN275" s="124">
        <f t="shared" si="120"/>
        <v>0</v>
      </c>
      <c r="CO275" s="109"/>
      <c r="CP275" s="110">
        <f t="shared" si="121"/>
        <v>4333</v>
      </c>
      <c r="CQ275" s="107">
        <f t="shared" si="122"/>
        <v>4333</v>
      </c>
      <c r="CR275" s="107">
        <f t="shared" si="123"/>
        <v>0</v>
      </c>
      <c r="CS275" s="123">
        <v>0</v>
      </c>
      <c r="CT275" s="124">
        <f t="shared" si="124"/>
        <v>0</v>
      </c>
      <c r="CU275" s="109"/>
      <c r="CV275" s="125">
        <v>0</v>
      </c>
      <c r="CW275" s="107"/>
      <c r="CX275" s="107"/>
      <c r="CY275" s="107"/>
      <c r="CZ275" s="123"/>
    </row>
    <row r="276" spans="1:104" s="43" customFormat="1" ht="12.75" x14ac:dyDescent="0.2">
      <c r="A276" s="103">
        <v>267</v>
      </c>
      <c r="B276" s="104">
        <v>267</v>
      </c>
      <c r="C276" s="105" t="s">
        <v>360</v>
      </c>
      <c r="D276" s="106">
        <f t="shared" si="125"/>
        <v>0</v>
      </c>
      <c r="E276" s="107">
        <f t="shared" si="112"/>
        <v>0</v>
      </c>
      <c r="F276" s="107">
        <f t="shared" si="126"/>
        <v>0</v>
      </c>
      <c r="G276" s="107">
        <f t="shared" si="113"/>
        <v>0</v>
      </c>
      <c r="H276" s="108">
        <f t="shared" si="127"/>
        <v>0</v>
      </c>
      <c r="I276" s="109"/>
      <c r="J276" s="110">
        <f t="shared" si="128"/>
        <v>0</v>
      </c>
      <c r="K276" s="107" t="str">
        <f t="shared" si="114"/>
        <v/>
      </c>
      <c r="L276" s="107">
        <f t="shared" si="129"/>
        <v>0</v>
      </c>
      <c r="M276" s="108">
        <f t="shared" si="130"/>
        <v>0</v>
      </c>
      <c r="N276" s="109"/>
      <c r="O276" s="111">
        <f t="shared" si="115"/>
        <v>0</v>
      </c>
      <c r="P276" s="109"/>
      <c r="Q276" s="110">
        <f t="shared" si="131"/>
        <v>0</v>
      </c>
      <c r="R276" s="107">
        <f t="shared" si="132"/>
        <v>0</v>
      </c>
      <c r="S276" s="107">
        <f t="shared" si="133"/>
        <v>0</v>
      </c>
      <c r="T276" s="108">
        <f t="shared" si="134"/>
        <v>0</v>
      </c>
      <c r="U276" s="109"/>
      <c r="V276" s="111">
        <f t="shared" si="135"/>
        <v>0</v>
      </c>
      <c r="AA276" s="112">
        <v>267</v>
      </c>
      <c r="AB276" s="113"/>
      <c r="AC276" s="113"/>
      <c r="AD276" s="113"/>
      <c r="AE276" s="114"/>
      <c r="AF276" s="114"/>
      <c r="AG276" s="114"/>
      <c r="AH276" s="114"/>
      <c r="AI276" s="114"/>
      <c r="AJ276" s="114"/>
      <c r="AK276" s="114"/>
      <c r="AL276" s="114"/>
      <c r="AM276" s="114"/>
      <c r="AN276" s="114"/>
      <c r="AO276" s="114"/>
      <c r="AP276" s="115"/>
      <c r="AR276" s="112">
        <v>267</v>
      </c>
      <c r="AS276" s="113"/>
      <c r="AT276" s="114"/>
      <c r="AU276" s="114"/>
      <c r="AV276" s="114"/>
      <c r="AW276" s="115"/>
      <c r="AY276" s="177"/>
      <c r="BA276" s="116">
        <v>267</v>
      </c>
      <c r="BB276" s="117">
        <v>267</v>
      </c>
      <c r="BC276" s="118" t="s">
        <v>360</v>
      </c>
      <c r="BD276" s="119">
        <f t="shared" si="116"/>
        <v>0</v>
      </c>
      <c r="BE276" s="120">
        <v>0</v>
      </c>
      <c r="BF276" s="43">
        <f t="shared" si="136"/>
        <v>0</v>
      </c>
      <c r="BG276" s="109">
        <v>0</v>
      </c>
      <c r="BH276" s="109">
        <v>0</v>
      </c>
      <c r="BI276" s="109">
        <v>0</v>
      </c>
      <c r="BJ276" s="109">
        <v>0</v>
      </c>
      <c r="BK276" s="109">
        <v>0</v>
      </c>
      <c r="BL276" s="109">
        <f t="shared" si="137"/>
        <v>0</v>
      </c>
      <c r="BM276" s="120">
        <f t="shared" si="138"/>
        <v>0</v>
      </c>
      <c r="BN276" s="122">
        <f t="shared" si="139"/>
        <v>0</v>
      </c>
      <c r="BZ276" s="109"/>
      <c r="CA276" s="112">
        <v>267</v>
      </c>
      <c r="CB276" s="105" t="s">
        <v>360</v>
      </c>
      <c r="CC276" s="107">
        <v>0</v>
      </c>
      <c r="CD276" s="107">
        <v>0</v>
      </c>
      <c r="CE276" s="107">
        <v>0</v>
      </c>
      <c r="CF276" s="107">
        <v>0</v>
      </c>
      <c r="CG276" s="123">
        <f t="shared" si="117"/>
        <v>0</v>
      </c>
      <c r="CH276" s="107">
        <v>0</v>
      </c>
      <c r="CI276" s="107">
        <v>0</v>
      </c>
      <c r="CJ276" s="107">
        <v>0</v>
      </c>
      <c r="CK276" s="123">
        <f t="shared" si="118"/>
        <v>0</v>
      </c>
      <c r="CL276" s="124">
        <f t="shared" si="119"/>
        <v>0</v>
      </c>
      <c r="CM276" s="109"/>
      <c r="CN276" s="124">
        <f t="shared" si="120"/>
        <v>0</v>
      </c>
      <c r="CO276" s="109"/>
      <c r="CP276" s="110">
        <f t="shared" si="121"/>
        <v>0</v>
      </c>
      <c r="CQ276" s="107">
        <f t="shared" si="122"/>
        <v>0</v>
      </c>
      <c r="CR276" s="107">
        <f t="shared" si="123"/>
        <v>0</v>
      </c>
      <c r="CS276" s="123">
        <v>0</v>
      </c>
      <c r="CT276" s="124">
        <f t="shared" si="124"/>
        <v>0</v>
      </c>
      <c r="CU276" s="109"/>
      <c r="CV276" s="125">
        <v>0</v>
      </c>
      <c r="CW276" s="107"/>
      <c r="CX276" s="107"/>
      <c r="CY276" s="107"/>
      <c r="CZ276" s="123"/>
    </row>
    <row r="277" spans="1:104" s="43" customFormat="1" ht="12.75" x14ac:dyDescent="0.2">
      <c r="A277" s="103">
        <v>268</v>
      </c>
      <c r="B277" s="104">
        <v>268</v>
      </c>
      <c r="C277" s="105" t="s">
        <v>361</v>
      </c>
      <c r="D277" s="106">
        <f t="shared" si="125"/>
        <v>0</v>
      </c>
      <c r="E277" s="107">
        <f t="shared" si="112"/>
        <v>0</v>
      </c>
      <c r="F277" s="107">
        <f t="shared" si="126"/>
        <v>0</v>
      </c>
      <c r="G277" s="107">
        <f t="shared" si="113"/>
        <v>0</v>
      </c>
      <c r="H277" s="108">
        <f t="shared" si="127"/>
        <v>0</v>
      </c>
      <c r="I277" s="109"/>
      <c r="J277" s="110">
        <f t="shared" si="128"/>
        <v>0</v>
      </c>
      <c r="K277" s="107" t="str">
        <f t="shared" si="114"/>
        <v/>
      </c>
      <c r="L277" s="107">
        <f t="shared" si="129"/>
        <v>0</v>
      </c>
      <c r="M277" s="108">
        <f t="shared" si="130"/>
        <v>0</v>
      </c>
      <c r="N277" s="109"/>
      <c r="O277" s="111">
        <f t="shared" si="115"/>
        <v>0</v>
      </c>
      <c r="P277" s="109"/>
      <c r="Q277" s="110">
        <f t="shared" si="131"/>
        <v>0</v>
      </c>
      <c r="R277" s="107">
        <f t="shared" si="132"/>
        <v>0</v>
      </c>
      <c r="S277" s="107">
        <f t="shared" si="133"/>
        <v>0</v>
      </c>
      <c r="T277" s="108">
        <f t="shared" si="134"/>
        <v>0</v>
      </c>
      <c r="U277" s="109"/>
      <c r="V277" s="111">
        <f t="shared" si="135"/>
        <v>0</v>
      </c>
      <c r="AA277" s="112">
        <v>268</v>
      </c>
      <c r="AB277" s="113"/>
      <c r="AC277" s="113"/>
      <c r="AD277" s="113"/>
      <c r="AE277" s="114"/>
      <c r="AF277" s="114"/>
      <c r="AG277" s="114"/>
      <c r="AH277" s="114"/>
      <c r="AI277" s="114"/>
      <c r="AJ277" s="114"/>
      <c r="AK277" s="114"/>
      <c r="AL277" s="114"/>
      <c r="AM277" s="114"/>
      <c r="AN277" s="114"/>
      <c r="AO277" s="114"/>
      <c r="AP277" s="115"/>
      <c r="AR277" s="112">
        <v>268</v>
      </c>
      <c r="AS277" s="113"/>
      <c r="AT277" s="114"/>
      <c r="AU277" s="114"/>
      <c r="AV277" s="114"/>
      <c r="AW277" s="115"/>
      <c r="AY277" s="177"/>
      <c r="BA277" s="116">
        <v>268</v>
      </c>
      <c r="BB277" s="117">
        <v>268</v>
      </c>
      <c r="BC277" s="118" t="s">
        <v>361</v>
      </c>
      <c r="BD277" s="119">
        <f t="shared" si="116"/>
        <v>0</v>
      </c>
      <c r="BE277" s="120">
        <v>0</v>
      </c>
      <c r="BF277" s="43">
        <f t="shared" si="136"/>
        <v>0</v>
      </c>
      <c r="BG277" s="109">
        <v>0</v>
      </c>
      <c r="BH277" s="109">
        <v>0</v>
      </c>
      <c r="BI277" s="109">
        <v>0</v>
      </c>
      <c r="BJ277" s="109">
        <v>0</v>
      </c>
      <c r="BK277" s="109">
        <v>0</v>
      </c>
      <c r="BL277" s="109">
        <f t="shared" si="137"/>
        <v>0</v>
      </c>
      <c r="BM277" s="120">
        <f t="shared" si="138"/>
        <v>0</v>
      </c>
      <c r="BN277" s="122">
        <f t="shared" si="139"/>
        <v>0</v>
      </c>
      <c r="BZ277" s="109"/>
      <c r="CA277" s="112">
        <v>268</v>
      </c>
      <c r="CB277" s="105" t="s">
        <v>361</v>
      </c>
      <c r="CC277" s="107">
        <v>0</v>
      </c>
      <c r="CD277" s="107">
        <v>0</v>
      </c>
      <c r="CE277" s="107">
        <v>0</v>
      </c>
      <c r="CF277" s="107">
        <v>0</v>
      </c>
      <c r="CG277" s="123">
        <f t="shared" si="117"/>
        <v>0</v>
      </c>
      <c r="CH277" s="107">
        <v>0</v>
      </c>
      <c r="CI277" s="107">
        <v>0</v>
      </c>
      <c r="CJ277" s="107">
        <v>0</v>
      </c>
      <c r="CK277" s="123">
        <f t="shared" si="118"/>
        <v>0</v>
      </c>
      <c r="CL277" s="124">
        <f t="shared" si="119"/>
        <v>0</v>
      </c>
      <c r="CM277" s="109"/>
      <c r="CN277" s="124">
        <f t="shared" si="120"/>
        <v>0</v>
      </c>
      <c r="CO277" s="109"/>
      <c r="CP277" s="110">
        <f t="shared" si="121"/>
        <v>0</v>
      </c>
      <c r="CQ277" s="107">
        <f t="shared" si="122"/>
        <v>0</v>
      </c>
      <c r="CR277" s="107">
        <f t="shared" si="123"/>
        <v>0</v>
      </c>
      <c r="CS277" s="123">
        <v>0</v>
      </c>
      <c r="CT277" s="124">
        <f t="shared" si="124"/>
        <v>0</v>
      </c>
      <c r="CU277" s="109"/>
      <c r="CV277" s="125">
        <v>0</v>
      </c>
      <c r="CW277" s="107"/>
      <c r="CX277" s="107"/>
      <c r="CY277" s="107"/>
      <c r="CZ277" s="123"/>
    </row>
    <row r="278" spans="1:104" s="43" customFormat="1" ht="12.75" x14ac:dyDescent="0.2">
      <c r="A278" s="103">
        <v>269</v>
      </c>
      <c r="B278" s="104">
        <v>269</v>
      </c>
      <c r="C278" s="105" t="s">
        <v>362</v>
      </c>
      <c r="D278" s="106">
        <f t="shared" si="125"/>
        <v>0</v>
      </c>
      <c r="E278" s="107">
        <f t="shared" si="112"/>
        <v>0</v>
      </c>
      <c r="F278" s="107">
        <f t="shared" si="126"/>
        <v>0</v>
      </c>
      <c r="G278" s="107">
        <f t="shared" si="113"/>
        <v>0</v>
      </c>
      <c r="H278" s="108">
        <f t="shared" si="127"/>
        <v>0</v>
      </c>
      <c r="I278" s="109"/>
      <c r="J278" s="110">
        <f t="shared" si="128"/>
        <v>0</v>
      </c>
      <c r="K278" s="107" t="str">
        <f t="shared" si="114"/>
        <v/>
      </c>
      <c r="L278" s="107">
        <f t="shared" si="129"/>
        <v>0</v>
      </c>
      <c r="M278" s="108">
        <f t="shared" si="130"/>
        <v>0</v>
      </c>
      <c r="N278" s="109"/>
      <c r="O278" s="111">
        <f t="shared" si="115"/>
        <v>0</v>
      </c>
      <c r="P278" s="109"/>
      <c r="Q278" s="110">
        <f t="shared" si="131"/>
        <v>0</v>
      </c>
      <c r="R278" s="107">
        <f t="shared" si="132"/>
        <v>0</v>
      </c>
      <c r="S278" s="107">
        <f t="shared" si="133"/>
        <v>0</v>
      </c>
      <c r="T278" s="108">
        <f t="shared" si="134"/>
        <v>0</v>
      </c>
      <c r="U278" s="109"/>
      <c r="V278" s="111">
        <f t="shared" si="135"/>
        <v>0</v>
      </c>
      <c r="AA278" s="112">
        <v>269</v>
      </c>
      <c r="AB278" s="113"/>
      <c r="AC278" s="113"/>
      <c r="AD278" s="113"/>
      <c r="AE278" s="114"/>
      <c r="AF278" s="114"/>
      <c r="AG278" s="114"/>
      <c r="AH278" s="114"/>
      <c r="AI278" s="114"/>
      <c r="AJ278" s="114"/>
      <c r="AK278" s="114"/>
      <c r="AL278" s="114"/>
      <c r="AM278" s="114"/>
      <c r="AN278" s="114"/>
      <c r="AO278" s="114"/>
      <c r="AP278" s="115"/>
      <c r="AR278" s="112">
        <v>269</v>
      </c>
      <c r="AS278" s="113"/>
      <c r="AT278" s="114"/>
      <c r="AU278" s="114"/>
      <c r="AV278" s="114"/>
      <c r="AW278" s="115"/>
      <c r="AY278" s="177"/>
      <c r="BA278" s="116">
        <v>269</v>
      </c>
      <c r="BB278" s="117">
        <v>269</v>
      </c>
      <c r="BC278" s="118" t="s">
        <v>362</v>
      </c>
      <c r="BD278" s="119">
        <f t="shared" si="116"/>
        <v>0</v>
      </c>
      <c r="BE278" s="120">
        <v>0</v>
      </c>
      <c r="BF278" s="43">
        <f t="shared" si="136"/>
        <v>0</v>
      </c>
      <c r="BG278" s="109">
        <v>0</v>
      </c>
      <c r="BH278" s="109">
        <v>0</v>
      </c>
      <c r="BI278" s="109">
        <v>0</v>
      </c>
      <c r="BJ278" s="109">
        <v>0</v>
      </c>
      <c r="BK278" s="109">
        <v>0</v>
      </c>
      <c r="BL278" s="109">
        <f t="shared" si="137"/>
        <v>0</v>
      </c>
      <c r="BM278" s="120">
        <f t="shared" si="138"/>
        <v>0</v>
      </c>
      <c r="BN278" s="122">
        <f t="shared" si="139"/>
        <v>0</v>
      </c>
      <c r="BZ278" s="109"/>
      <c r="CA278" s="112">
        <v>269</v>
      </c>
      <c r="CB278" s="105" t="s">
        <v>362</v>
      </c>
      <c r="CC278" s="107">
        <v>0</v>
      </c>
      <c r="CD278" s="107">
        <v>0</v>
      </c>
      <c r="CE278" s="107">
        <v>0</v>
      </c>
      <c r="CF278" s="107">
        <v>0</v>
      </c>
      <c r="CG278" s="123">
        <f t="shared" si="117"/>
        <v>0</v>
      </c>
      <c r="CH278" s="107">
        <v>0</v>
      </c>
      <c r="CI278" s="107">
        <v>0</v>
      </c>
      <c r="CJ278" s="107">
        <v>0</v>
      </c>
      <c r="CK278" s="123">
        <f t="shared" si="118"/>
        <v>0</v>
      </c>
      <c r="CL278" s="124">
        <f t="shared" si="119"/>
        <v>0</v>
      </c>
      <c r="CM278" s="109"/>
      <c r="CN278" s="124">
        <f t="shared" si="120"/>
        <v>0</v>
      </c>
      <c r="CO278" s="109"/>
      <c r="CP278" s="110">
        <f t="shared" si="121"/>
        <v>0</v>
      </c>
      <c r="CQ278" s="107">
        <f t="shared" si="122"/>
        <v>0</v>
      </c>
      <c r="CR278" s="107">
        <f t="shared" si="123"/>
        <v>0</v>
      </c>
      <c r="CS278" s="123">
        <v>0</v>
      </c>
      <c r="CT278" s="124">
        <f t="shared" si="124"/>
        <v>0</v>
      </c>
      <c r="CU278" s="109"/>
      <c r="CV278" s="125">
        <v>0</v>
      </c>
      <c r="CW278" s="107"/>
      <c r="CX278" s="107"/>
      <c r="CY278" s="107"/>
      <c r="CZ278" s="123"/>
    </row>
    <row r="279" spans="1:104" s="43" customFormat="1" ht="12.75" x14ac:dyDescent="0.2">
      <c r="A279" s="103">
        <v>270</v>
      </c>
      <c r="B279" s="104">
        <v>270</v>
      </c>
      <c r="C279" s="105" t="s">
        <v>363</v>
      </c>
      <c r="D279" s="106">
        <f t="shared" si="125"/>
        <v>0</v>
      </c>
      <c r="E279" s="107">
        <f t="shared" si="112"/>
        <v>0</v>
      </c>
      <c r="F279" s="107">
        <f t="shared" si="126"/>
        <v>0</v>
      </c>
      <c r="G279" s="107">
        <f t="shared" si="113"/>
        <v>0</v>
      </c>
      <c r="H279" s="108">
        <f t="shared" si="127"/>
        <v>0</v>
      </c>
      <c r="I279" s="109"/>
      <c r="J279" s="110">
        <f t="shared" si="128"/>
        <v>0</v>
      </c>
      <c r="K279" s="107" t="str">
        <f t="shared" si="114"/>
        <v/>
      </c>
      <c r="L279" s="107">
        <f t="shared" si="129"/>
        <v>0</v>
      </c>
      <c r="M279" s="108">
        <f t="shared" si="130"/>
        <v>0</v>
      </c>
      <c r="N279" s="109"/>
      <c r="O279" s="111">
        <f t="shared" si="115"/>
        <v>0</v>
      </c>
      <c r="P279" s="109"/>
      <c r="Q279" s="110">
        <f t="shared" si="131"/>
        <v>0</v>
      </c>
      <c r="R279" s="107">
        <f t="shared" si="132"/>
        <v>0</v>
      </c>
      <c r="S279" s="107">
        <f t="shared" si="133"/>
        <v>0</v>
      </c>
      <c r="T279" s="108">
        <f t="shared" si="134"/>
        <v>0</v>
      </c>
      <c r="U279" s="109"/>
      <c r="V279" s="111">
        <f t="shared" si="135"/>
        <v>0</v>
      </c>
      <c r="AA279" s="112">
        <v>270</v>
      </c>
      <c r="AB279" s="113"/>
      <c r="AC279" s="113"/>
      <c r="AD279" s="113"/>
      <c r="AE279" s="114"/>
      <c r="AF279" s="114"/>
      <c r="AG279" s="114"/>
      <c r="AH279" s="114"/>
      <c r="AI279" s="114"/>
      <c r="AJ279" s="114"/>
      <c r="AK279" s="114"/>
      <c r="AL279" s="114"/>
      <c r="AM279" s="114"/>
      <c r="AN279" s="114"/>
      <c r="AO279" s="114"/>
      <c r="AP279" s="115"/>
      <c r="AR279" s="112">
        <v>270</v>
      </c>
      <c r="AS279" s="113"/>
      <c r="AT279" s="114"/>
      <c r="AU279" s="114"/>
      <c r="AV279" s="114"/>
      <c r="AW279" s="115"/>
      <c r="AY279" s="177"/>
      <c r="BA279" s="116">
        <v>270</v>
      </c>
      <c r="BB279" s="117">
        <v>270</v>
      </c>
      <c r="BC279" s="118" t="s">
        <v>363</v>
      </c>
      <c r="BD279" s="119">
        <f t="shared" si="116"/>
        <v>0</v>
      </c>
      <c r="BE279" s="120">
        <v>0</v>
      </c>
      <c r="BF279" s="43">
        <f t="shared" si="136"/>
        <v>0</v>
      </c>
      <c r="BG279" s="109">
        <v>0</v>
      </c>
      <c r="BH279" s="109">
        <v>0</v>
      </c>
      <c r="BI279" s="109">
        <v>0</v>
      </c>
      <c r="BJ279" s="109">
        <v>0</v>
      </c>
      <c r="BK279" s="109">
        <v>0</v>
      </c>
      <c r="BL279" s="109">
        <f t="shared" si="137"/>
        <v>0</v>
      </c>
      <c r="BM279" s="120">
        <f t="shared" si="138"/>
        <v>0</v>
      </c>
      <c r="BN279" s="122">
        <f t="shared" si="139"/>
        <v>0</v>
      </c>
      <c r="BZ279" s="109"/>
      <c r="CA279" s="112">
        <v>270</v>
      </c>
      <c r="CB279" s="105" t="s">
        <v>363</v>
      </c>
      <c r="CC279" s="107">
        <v>0</v>
      </c>
      <c r="CD279" s="107">
        <v>0</v>
      </c>
      <c r="CE279" s="107">
        <v>0</v>
      </c>
      <c r="CF279" s="107">
        <v>0</v>
      </c>
      <c r="CG279" s="123">
        <f t="shared" si="117"/>
        <v>0</v>
      </c>
      <c r="CH279" s="107">
        <v>0</v>
      </c>
      <c r="CI279" s="107">
        <v>0</v>
      </c>
      <c r="CJ279" s="107">
        <v>0</v>
      </c>
      <c r="CK279" s="123">
        <f t="shared" si="118"/>
        <v>0</v>
      </c>
      <c r="CL279" s="124">
        <f t="shared" si="119"/>
        <v>0</v>
      </c>
      <c r="CM279" s="109"/>
      <c r="CN279" s="124">
        <f t="shared" si="120"/>
        <v>0</v>
      </c>
      <c r="CO279" s="109"/>
      <c r="CP279" s="110">
        <f t="shared" si="121"/>
        <v>0</v>
      </c>
      <c r="CQ279" s="107">
        <f t="shared" si="122"/>
        <v>0</v>
      </c>
      <c r="CR279" s="107">
        <f t="shared" si="123"/>
        <v>0</v>
      </c>
      <c r="CS279" s="123">
        <v>0</v>
      </c>
      <c r="CT279" s="124">
        <f t="shared" si="124"/>
        <v>0</v>
      </c>
      <c r="CU279" s="109"/>
      <c r="CV279" s="125">
        <v>0</v>
      </c>
      <c r="CW279" s="107"/>
      <c r="CX279" s="107"/>
      <c r="CY279" s="107"/>
      <c r="CZ279" s="123"/>
    </row>
    <row r="280" spans="1:104" s="43" customFormat="1" ht="12.75" x14ac:dyDescent="0.2">
      <c r="A280" s="103">
        <v>271</v>
      </c>
      <c r="B280" s="104">
        <v>271</v>
      </c>
      <c r="C280" s="105" t="s">
        <v>364</v>
      </c>
      <c r="D280" s="106">
        <f t="shared" si="125"/>
        <v>30.240000000000006</v>
      </c>
      <c r="E280" s="107">
        <f t="shared" si="112"/>
        <v>395607</v>
      </c>
      <c r="F280" s="107">
        <f t="shared" si="126"/>
        <v>0</v>
      </c>
      <c r="G280" s="107">
        <f t="shared" si="113"/>
        <v>25957</v>
      </c>
      <c r="H280" s="108">
        <f t="shared" si="127"/>
        <v>421564</v>
      </c>
      <c r="I280" s="109"/>
      <c r="J280" s="110">
        <f t="shared" si="128"/>
        <v>0</v>
      </c>
      <c r="K280" s="107">
        <f t="shared" si="114"/>
        <v>0</v>
      </c>
      <c r="L280" s="107">
        <f t="shared" si="129"/>
        <v>25957</v>
      </c>
      <c r="M280" s="108">
        <f t="shared" si="130"/>
        <v>25957</v>
      </c>
      <c r="N280" s="109"/>
      <c r="O280" s="111">
        <f t="shared" si="115"/>
        <v>395607</v>
      </c>
      <c r="P280" s="109"/>
      <c r="Q280" s="110">
        <f t="shared" si="131"/>
        <v>14371</v>
      </c>
      <c r="R280" s="107">
        <f t="shared" si="132"/>
        <v>0</v>
      </c>
      <c r="S280" s="107">
        <f t="shared" si="133"/>
        <v>26844</v>
      </c>
      <c r="T280" s="108">
        <f t="shared" si="134"/>
        <v>40328</v>
      </c>
      <c r="U280" s="109"/>
      <c r="V280" s="111">
        <f t="shared" si="135"/>
        <v>61471</v>
      </c>
      <c r="AA280" s="112">
        <v>271</v>
      </c>
      <c r="AB280" s="113">
        <v>30.240000000000006</v>
      </c>
      <c r="AC280" s="113">
        <v>0.18198211164798514</v>
      </c>
      <c r="AD280" s="113">
        <v>0</v>
      </c>
      <c r="AE280" s="114">
        <v>395607</v>
      </c>
      <c r="AF280" s="114">
        <v>0</v>
      </c>
      <c r="AG280" s="114">
        <v>0</v>
      </c>
      <c r="AH280" s="114">
        <v>395607</v>
      </c>
      <c r="AI280" s="114">
        <v>0</v>
      </c>
      <c r="AJ280" s="114">
        <v>25957</v>
      </c>
      <c r="AK280" s="114">
        <v>421564</v>
      </c>
      <c r="AL280" s="114">
        <v>13484</v>
      </c>
      <c r="AM280" s="114">
        <v>0</v>
      </c>
      <c r="AN280" s="114">
        <v>887</v>
      </c>
      <c r="AO280" s="114">
        <v>14371</v>
      </c>
      <c r="AP280" s="115">
        <v>435935</v>
      </c>
      <c r="AR280" s="112">
        <v>271</v>
      </c>
      <c r="AS280" s="113">
        <v>0</v>
      </c>
      <c r="AT280" s="114">
        <v>0</v>
      </c>
      <c r="AU280" s="114">
        <v>0</v>
      </c>
      <c r="AV280" s="114">
        <v>0</v>
      </c>
      <c r="AW280" s="115">
        <v>0</v>
      </c>
      <c r="AY280" s="177"/>
      <c r="BA280" s="116">
        <v>271</v>
      </c>
      <c r="BB280" s="117">
        <v>271</v>
      </c>
      <c r="BC280" s="118" t="s">
        <v>364</v>
      </c>
      <c r="BD280" s="119">
        <f t="shared" si="116"/>
        <v>395607</v>
      </c>
      <c r="BE280" s="120">
        <v>417968</v>
      </c>
      <c r="BF280" s="43">
        <f t="shared" si="136"/>
        <v>0</v>
      </c>
      <c r="BG280" s="109">
        <v>0</v>
      </c>
      <c r="BH280" s="109">
        <v>0</v>
      </c>
      <c r="BI280" s="109">
        <v>0</v>
      </c>
      <c r="BJ280" s="109">
        <v>21143</v>
      </c>
      <c r="BK280" s="109">
        <v>0</v>
      </c>
      <c r="BL280" s="109">
        <f t="shared" si="137"/>
        <v>0</v>
      </c>
      <c r="BM280" s="120">
        <f t="shared" si="138"/>
        <v>21143</v>
      </c>
      <c r="BN280" s="122">
        <f t="shared" si="139"/>
        <v>0</v>
      </c>
      <c r="BZ280" s="109"/>
      <c r="CA280" s="112">
        <v>271</v>
      </c>
      <c r="CB280" s="105" t="s">
        <v>364</v>
      </c>
      <c r="CC280" s="107">
        <v>0</v>
      </c>
      <c r="CD280" s="107">
        <v>0</v>
      </c>
      <c r="CE280" s="107">
        <v>0</v>
      </c>
      <c r="CF280" s="107">
        <v>0</v>
      </c>
      <c r="CG280" s="123">
        <f t="shared" si="117"/>
        <v>0</v>
      </c>
      <c r="CH280" s="107">
        <v>0</v>
      </c>
      <c r="CI280" s="107">
        <v>0</v>
      </c>
      <c r="CJ280" s="107">
        <v>0</v>
      </c>
      <c r="CK280" s="123">
        <f t="shared" si="118"/>
        <v>0</v>
      </c>
      <c r="CL280" s="124">
        <f t="shared" si="119"/>
        <v>0</v>
      </c>
      <c r="CM280" s="109"/>
      <c r="CN280" s="124">
        <f t="shared" si="120"/>
        <v>0</v>
      </c>
      <c r="CO280" s="109"/>
      <c r="CP280" s="110">
        <f t="shared" si="121"/>
        <v>0</v>
      </c>
      <c r="CQ280" s="107">
        <f t="shared" si="122"/>
        <v>0</v>
      </c>
      <c r="CR280" s="107">
        <f t="shared" si="123"/>
        <v>0</v>
      </c>
      <c r="CS280" s="123">
        <v>0</v>
      </c>
      <c r="CT280" s="124">
        <f t="shared" si="124"/>
        <v>0</v>
      </c>
      <c r="CU280" s="109"/>
      <c r="CV280" s="125">
        <v>0</v>
      </c>
      <c r="CW280" s="107"/>
      <c r="CX280" s="107"/>
      <c r="CY280" s="107"/>
      <c r="CZ280" s="123"/>
    </row>
    <row r="281" spans="1:104" s="43" customFormat="1" ht="12.75" x14ac:dyDescent="0.2">
      <c r="A281" s="103">
        <v>272</v>
      </c>
      <c r="B281" s="104">
        <v>272</v>
      </c>
      <c r="C281" s="105" t="s">
        <v>365</v>
      </c>
      <c r="D281" s="106">
        <f t="shared" si="125"/>
        <v>3</v>
      </c>
      <c r="E281" s="107">
        <f t="shared" si="112"/>
        <v>59232</v>
      </c>
      <c r="F281" s="107">
        <f t="shared" si="126"/>
        <v>0</v>
      </c>
      <c r="G281" s="107">
        <f t="shared" si="113"/>
        <v>2679</v>
      </c>
      <c r="H281" s="108">
        <f t="shared" si="127"/>
        <v>61911</v>
      </c>
      <c r="I281" s="109"/>
      <c r="J281" s="110">
        <f t="shared" si="128"/>
        <v>18638.38533327909</v>
      </c>
      <c r="K281" s="107">
        <f t="shared" si="114"/>
        <v>0.58499063737444845</v>
      </c>
      <c r="L281" s="107">
        <f t="shared" si="129"/>
        <v>2679</v>
      </c>
      <c r="M281" s="108">
        <f t="shared" si="130"/>
        <v>21317.38533327909</v>
      </c>
      <c r="N281" s="109"/>
      <c r="O281" s="111">
        <f t="shared" si="115"/>
        <v>40593.61466672091</v>
      </c>
      <c r="P281" s="109"/>
      <c r="Q281" s="110">
        <f t="shared" si="131"/>
        <v>0</v>
      </c>
      <c r="R281" s="107">
        <f t="shared" si="132"/>
        <v>18638.38533327909</v>
      </c>
      <c r="S281" s="107">
        <f t="shared" si="133"/>
        <v>2679</v>
      </c>
      <c r="T281" s="108">
        <f t="shared" si="134"/>
        <v>21317.38533327909</v>
      </c>
      <c r="U281" s="109"/>
      <c r="V281" s="111">
        <f t="shared" si="135"/>
        <v>34539.997668153766</v>
      </c>
      <c r="AA281" s="112">
        <v>272</v>
      </c>
      <c r="AB281" s="113">
        <v>3</v>
      </c>
      <c r="AC281" s="113">
        <v>0</v>
      </c>
      <c r="AD281" s="113">
        <v>0</v>
      </c>
      <c r="AE281" s="114">
        <v>59232</v>
      </c>
      <c r="AF281" s="114">
        <v>0</v>
      </c>
      <c r="AG281" s="114">
        <v>0</v>
      </c>
      <c r="AH281" s="114">
        <v>59232</v>
      </c>
      <c r="AI281" s="114">
        <v>0</v>
      </c>
      <c r="AJ281" s="114">
        <v>2679</v>
      </c>
      <c r="AK281" s="114">
        <v>61911</v>
      </c>
      <c r="AL281" s="114">
        <v>0</v>
      </c>
      <c r="AM281" s="114">
        <v>0</v>
      </c>
      <c r="AN281" s="114">
        <v>0</v>
      </c>
      <c r="AO281" s="114">
        <v>0</v>
      </c>
      <c r="AP281" s="115">
        <v>61911</v>
      </c>
      <c r="AR281" s="112">
        <v>272</v>
      </c>
      <c r="AS281" s="113">
        <v>0</v>
      </c>
      <c r="AT281" s="114">
        <v>0</v>
      </c>
      <c r="AU281" s="114">
        <v>0</v>
      </c>
      <c r="AV281" s="114">
        <v>0</v>
      </c>
      <c r="AW281" s="115">
        <v>0</v>
      </c>
      <c r="AY281" s="177"/>
      <c r="BA281" s="116">
        <v>272</v>
      </c>
      <c r="BB281" s="117">
        <v>272</v>
      </c>
      <c r="BC281" s="118" t="s">
        <v>365</v>
      </c>
      <c r="BD281" s="119">
        <f t="shared" si="116"/>
        <v>59232</v>
      </c>
      <c r="BE281" s="120">
        <v>36572</v>
      </c>
      <c r="BF281" s="43">
        <f t="shared" si="136"/>
        <v>22660</v>
      </c>
      <c r="BG281" s="109">
        <v>4143.25</v>
      </c>
      <c r="BH281" s="109">
        <v>3059</v>
      </c>
      <c r="BI281" s="109">
        <v>1940.5</v>
      </c>
      <c r="BJ281" s="109">
        <v>0</v>
      </c>
      <c r="BK281" s="109">
        <v>0</v>
      </c>
      <c r="BL281" s="109">
        <f t="shared" si="137"/>
        <v>58.247668153770064</v>
      </c>
      <c r="BM281" s="120">
        <f t="shared" si="138"/>
        <v>31860.99766815377</v>
      </c>
      <c r="BN281" s="122">
        <f t="shared" si="139"/>
        <v>18638.38533327909</v>
      </c>
      <c r="BZ281" s="109"/>
      <c r="CA281" s="112">
        <v>272</v>
      </c>
      <c r="CB281" s="105" t="s">
        <v>365</v>
      </c>
      <c r="CC281" s="107">
        <v>0</v>
      </c>
      <c r="CD281" s="107">
        <v>0</v>
      </c>
      <c r="CE281" s="107">
        <v>0</v>
      </c>
      <c r="CF281" s="107">
        <v>0</v>
      </c>
      <c r="CG281" s="123">
        <f t="shared" si="117"/>
        <v>0</v>
      </c>
      <c r="CH281" s="107">
        <v>0</v>
      </c>
      <c r="CI281" s="107">
        <v>0</v>
      </c>
      <c r="CJ281" s="107">
        <v>0</v>
      </c>
      <c r="CK281" s="123">
        <f t="shared" si="118"/>
        <v>0</v>
      </c>
      <c r="CL281" s="124">
        <f t="shared" si="119"/>
        <v>0</v>
      </c>
      <c r="CM281" s="109"/>
      <c r="CN281" s="124">
        <f t="shared" si="120"/>
        <v>0</v>
      </c>
      <c r="CO281" s="109"/>
      <c r="CP281" s="110">
        <f t="shared" si="121"/>
        <v>22660</v>
      </c>
      <c r="CQ281" s="107">
        <f t="shared" si="122"/>
        <v>22660</v>
      </c>
      <c r="CR281" s="107">
        <f t="shared" si="123"/>
        <v>0</v>
      </c>
      <c r="CS281" s="123">
        <v>58.247668153770064</v>
      </c>
      <c r="CT281" s="124">
        <f t="shared" si="124"/>
        <v>58.247668153770064</v>
      </c>
      <c r="CU281" s="109"/>
      <c r="CV281" s="125">
        <v>0</v>
      </c>
      <c r="CW281" s="107"/>
      <c r="CX281" s="107"/>
      <c r="CY281" s="107"/>
      <c r="CZ281" s="123"/>
    </row>
    <row r="282" spans="1:104" s="43" customFormat="1" ht="12.75" x14ac:dyDescent="0.2">
      <c r="A282" s="103">
        <v>273</v>
      </c>
      <c r="B282" s="104">
        <v>273</v>
      </c>
      <c r="C282" s="105" t="s">
        <v>366</v>
      </c>
      <c r="D282" s="106">
        <f t="shared" si="125"/>
        <v>10.73</v>
      </c>
      <c r="E282" s="107">
        <f t="shared" si="112"/>
        <v>158722</v>
      </c>
      <c r="F282" s="107">
        <f t="shared" si="126"/>
        <v>0</v>
      </c>
      <c r="G282" s="107">
        <f t="shared" si="113"/>
        <v>9580</v>
      </c>
      <c r="H282" s="108">
        <f t="shared" si="127"/>
        <v>168302</v>
      </c>
      <c r="I282" s="109"/>
      <c r="J282" s="110">
        <f t="shared" si="128"/>
        <v>75320.849946544549</v>
      </c>
      <c r="K282" s="107">
        <f t="shared" si="114"/>
        <v>0.72701586389613881</v>
      </c>
      <c r="L282" s="107">
        <f t="shared" si="129"/>
        <v>9580</v>
      </c>
      <c r="M282" s="108">
        <f t="shared" si="130"/>
        <v>84900.849946544549</v>
      </c>
      <c r="N282" s="109"/>
      <c r="O282" s="111">
        <f t="shared" si="115"/>
        <v>83401.150053455451</v>
      </c>
      <c r="P282" s="109"/>
      <c r="Q282" s="110">
        <f t="shared" si="131"/>
        <v>0</v>
      </c>
      <c r="R282" s="107">
        <f t="shared" si="132"/>
        <v>75320.849946544549</v>
      </c>
      <c r="S282" s="107">
        <f t="shared" si="133"/>
        <v>9580</v>
      </c>
      <c r="T282" s="108">
        <f t="shared" si="134"/>
        <v>84900.849946544549</v>
      </c>
      <c r="U282" s="109"/>
      <c r="V282" s="111">
        <f t="shared" si="135"/>
        <v>113182.75983923352</v>
      </c>
      <c r="AA282" s="112">
        <v>273</v>
      </c>
      <c r="AB282" s="113">
        <v>10.73</v>
      </c>
      <c r="AC282" s="113">
        <v>0</v>
      </c>
      <c r="AD282" s="113">
        <v>0</v>
      </c>
      <c r="AE282" s="114">
        <v>158722</v>
      </c>
      <c r="AF282" s="114">
        <v>0</v>
      </c>
      <c r="AG282" s="114">
        <v>0</v>
      </c>
      <c r="AH282" s="114">
        <v>158722</v>
      </c>
      <c r="AI282" s="114">
        <v>0</v>
      </c>
      <c r="AJ282" s="114">
        <v>9580</v>
      </c>
      <c r="AK282" s="114">
        <v>168302</v>
      </c>
      <c r="AL282" s="114">
        <v>0</v>
      </c>
      <c r="AM282" s="114">
        <v>0</v>
      </c>
      <c r="AN282" s="114">
        <v>0</v>
      </c>
      <c r="AO282" s="114">
        <v>0</v>
      </c>
      <c r="AP282" s="115">
        <v>168302</v>
      </c>
      <c r="AR282" s="112">
        <v>273</v>
      </c>
      <c r="AS282" s="113">
        <v>0</v>
      </c>
      <c r="AT282" s="114">
        <v>0</v>
      </c>
      <c r="AU282" s="114">
        <v>0</v>
      </c>
      <c r="AV282" s="114">
        <v>0</v>
      </c>
      <c r="AW282" s="115">
        <v>0</v>
      </c>
      <c r="AY282" s="177"/>
      <c r="BA282" s="116">
        <v>273</v>
      </c>
      <c r="BB282" s="117">
        <v>273</v>
      </c>
      <c r="BC282" s="118" t="s">
        <v>366</v>
      </c>
      <c r="BD282" s="119">
        <f t="shared" si="116"/>
        <v>158722</v>
      </c>
      <c r="BE282" s="120">
        <v>66954</v>
      </c>
      <c r="BF282" s="43">
        <f t="shared" si="136"/>
        <v>91768</v>
      </c>
      <c r="BG282" s="109">
        <v>2831.5</v>
      </c>
      <c r="BH282" s="109">
        <v>0</v>
      </c>
      <c r="BI282" s="109">
        <v>92.75</v>
      </c>
      <c r="BJ282" s="109">
        <v>846.25</v>
      </c>
      <c r="BK282" s="109">
        <v>8024</v>
      </c>
      <c r="BL282" s="109">
        <f t="shared" si="137"/>
        <v>40.259839233522143</v>
      </c>
      <c r="BM282" s="120">
        <f t="shared" si="138"/>
        <v>103602.75983923352</v>
      </c>
      <c r="BN282" s="122">
        <f t="shared" si="139"/>
        <v>75320.849946544549</v>
      </c>
      <c r="BZ282" s="109"/>
      <c r="CA282" s="112">
        <v>273</v>
      </c>
      <c r="CB282" s="105" t="s">
        <v>366</v>
      </c>
      <c r="CC282" s="107">
        <v>0</v>
      </c>
      <c r="CD282" s="107">
        <v>0</v>
      </c>
      <c r="CE282" s="107">
        <v>0</v>
      </c>
      <c r="CF282" s="107">
        <v>0</v>
      </c>
      <c r="CG282" s="123">
        <f t="shared" si="117"/>
        <v>0</v>
      </c>
      <c r="CH282" s="107">
        <v>0</v>
      </c>
      <c r="CI282" s="107">
        <v>0</v>
      </c>
      <c r="CJ282" s="107">
        <v>0</v>
      </c>
      <c r="CK282" s="123">
        <f t="shared" si="118"/>
        <v>0</v>
      </c>
      <c r="CL282" s="124">
        <f t="shared" si="119"/>
        <v>0</v>
      </c>
      <c r="CM282" s="109"/>
      <c r="CN282" s="124">
        <f t="shared" si="120"/>
        <v>0</v>
      </c>
      <c r="CO282" s="109"/>
      <c r="CP282" s="110">
        <f t="shared" si="121"/>
        <v>91768</v>
      </c>
      <c r="CQ282" s="107">
        <f t="shared" si="122"/>
        <v>91768</v>
      </c>
      <c r="CR282" s="107">
        <f t="shared" si="123"/>
        <v>0</v>
      </c>
      <c r="CS282" s="123">
        <v>40.259839233522143</v>
      </c>
      <c r="CT282" s="124">
        <f t="shared" si="124"/>
        <v>40.259839233522143</v>
      </c>
      <c r="CU282" s="109"/>
      <c r="CV282" s="125">
        <v>0</v>
      </c>
      <c r="CW282" s="107"/>
      <c r="CX282" s="107"/>
      <c r="CY282" s="107"/>
      <c r="CZ282" s="123"/>
    </row>
    <row r="283" spans="1:104" s="43" customFormat="1" ht="12.75" x14ac:dyDescent="0.2">
      <c r="A283" s="103">
        <v>274</v>
      </c>
      <c r="B283" s="104">
        <v>274</v>
      </c>
      <c r="C283" s="105" t="s">
        <v>367</v>
      </c>
      <c r="D283" s="106">
        <f t="shared" si="125"/>
        <v>405.74000000000007</v>
      </c>
      <c r="E283" s="107">
        <f t="shared" si="112"/>
        <v>7101515</v>
      </c>
      <c r="F283" s="107">
        <f t="shared" si="126"/>
        <v>0</v>
      </c>
      <c r="G283" s="107">
        <f t="shared" si="113"/>
        <v>362357</v>
      </c>
      <c r="H283" s="108">
        <f t="shared" si="127"/>
        <v>7463872</v>
      </c>
      <c r="I283" s="109"/>
      <c r="J283" s="110">
        <f t="shared" si="128"/>
        <v>-37.413463540555995</v>
      </c>
      <c r="K283" s="107">
        <f t="shared" si="114"/>
        <v>-6.8541387541843715E-5</v>
      </c>
      <c r="L283" s="107">
        <f t="shared" si="129"/>
        <v>362357</v>
      </c>
      <c r="M283" s="108">
        <f t="shared" si="130"/>
        <v>362319.58653645945</v>
      </c>
      <c r="N283" s="109"/>
      <c r="O283" s="111">
        <f t="shared" si="115"/>
        <v>7101552.4134635404</v>
      </c>
      <c r="P283" s="109"/>
      <c r="Q283" s="110">
        <f t="shared" si="131"/>
        <v>0</v>
      </c>
      <c r="R283" s="107">
        <f t="shared" si="132"/>
        <v>-37.413463540555995</v>
      </c>
      <c r="S283" s="107">
        <f t="shared" si="133"/>
        <v>362357</v>
      </c>
      <c r="T283" s="108">
        <f t="shared" si="134"/>
        <v>362319.58653645945</v>
      </c>
      <c r="U283" s="109"/>
      <c r="V283" s="111">
        <f t="shared" si="135"/>
        <v>908209.14689030789</v>
      </c>
      <c r="AA283" s="112">
        <v>274</v>
      </c>
      <c r="AB283" s="113">
        <v>405.74000000000007</v>
      </c>
      <c r="AC283" s="113">
        <v>1.748979761805916E-3</v>
      </c>
      <c r="AD283" s="113">
        <v>0</v>
      </c>
      <c r="AE283" s="114">
        <v>7100843</v>
      </c>
      <c r="AF283" s="114">
        <v>0</v>
      </c>
      <c r="AG283" s="114">
        <v>0</v>
      </c>
      <c r="AH283" s="114">
        <v>7100843</v>
      </c>
      <c r="AI283" s="114">
        <v>0</v>
      </c>
      <c r="AJ283" s="114">
        <v>362323</v>
      </c>
      <c r="AK283" s="114">
        <v>7463166</v>
      </c>
      <c r="AL283" s="114">
        <v>0</v>
      </c>
      <c r="AM283" s="114">
        <v>0</v>
      </c>
      <c r="AN283" s="114">
        <v>0</v>
      </c>
      <c r="AO283" s="114">
        <v>0</v>
      </c>
      <c r="AP283" s="115">
        <v>7463166</v>
      </c>
      <c r="AR283" s="112">
        <v>274</v>
      </c>
      <c r="AS283" s="113">
        <v>0</v>
      </c>
      <c r="AT283" s="114">
        <v>0</v>
      </c>
      <c r="AU283" s="114">
        <v>0</v>
      </c>
      <c r="AV283" s="114">
        <v>0</v>
      </c>
      <c r="AW283" s="115">
        <v>0</v>
      </c>
      <c r="AY283" s="177"/>
      <c r="BA283" s="116">
        <v>274</v>
      </c>
      <c r="BB283" s="117">
        <v>274</v>
      </c>
      <c r="BC283" s="118" t="s">
        <v>367</v>
      </c>
      <c r="BD283" s="119">
        <f t="shared" si="116"/>
        <v>7101515</v>
      </c>
      <c r="BE283" s="120">
        <v>7764001</v>
      </c>
      <c r="BF283" s="43">
        <f t="shared" si="136"/>
        <v>0</v>
      </c>
      <c r="BG283" s="109">
        <v>0</v>
      </c>
      <c r="BH283" s="109">
        <v>210253</v>
      </c>
      <c r="BI283" s="109">
        <v>8279</v>
      </c>
      <c r="BJ283" s="109">
        <v>154699.25</v>
      </c>
      <c r="BK283" s="109">
        <v>172666.5</v>
      </c>
      <c r="BL283" s="109">
        <f t="shared" si="137"/>
        <v>-45.60310969213424</v>
      </c>
      <c r="BM283" s="120">
        <f t="shared" si="138"/>
        <v>545852.14689030789</v>
      </c>
      <c r="BN283" s="122">
        <f t="shared" si="139"/>
        <v>-37.413463540555995</v>
      </c>
      <c r="BZ283" s="109"/>
      <c r="CA283" s="112">
        <v>274</v>
      </c>
      <c r="CB283" s="105" t="s">
        <v>367</v>
      </c>
      <c r="CC283" s="107">
        <v>0</v>
      </c>
      <c r="CD283" s="107">
        <v>672</v>
      </c>
      <c r="CE283" s="107">
        <v>0</v>
      </c>
      <c r="CF283" s="107">
        <v>34</v>
      </c>
      <c r="CG283" s="123">
        <f t="shared" si="117"/>
        <v>706</v>
      </c>
      <c r="CH283" s="107">
        <v>0</v>
      </c>
      <c r="CI283" s="107">
        <v>0</v>
      </c>
      <c r="CJ283" s="107">
        <v>0</v>
      </c>
      <c r="CK283" s="123">
        <f t="shared" si="118"/>
        <v>0</v>
      </c>
      <c r="CL283" s="126">
        <f t="shared" si="119"/>
        <v>706</v>
      </c>
      <c r="CM283" s="109"/>
      <c r="CN283" s="126">
        <f t="shared" si="120"/>
        <v>34</v>
      </c>
      <c r="CO283" s="109"/>
      <c r="CP283" s="110">
        <f t="shared" si="121"/>
        <v>0</v>
      </c>
      <c r="CQ283" s="107">
        <f t="shared" si="122"/>
        <v>0</v>
      </c>
      <c r="CR283" s="107">
        <f t="shared" si="123"/>
        <v>0</v>
      </c>
      <c r="CS283" s="123">
        <v>-45.60310969213424</v>
      </c>
      <c r="CT283" s="126">
        <f t="shared" si="124"/>
        <v>-45.60310969213424</v>
      </c>
      <c r="CU283" s="109"/>
      <c r="CV283" s="125">
        <v>0</v>
      </c>
      <c r="CW283" s="107"/>
      <c r="CX283" s="107"/>
      <c r="CY283" s="107"/>
      <c r="CZ283" s="123"/>
    </row>
    <row r="284" spans="1:104" s="43" customFormat="1" ht="12.75" x14ac:dyDescent="0.2">
      <c r="A284" s="103">
        <v>275</v>
      </c>
      <c r="B284" s="104">
        <v>276</v>
      </c>
      <c r="C284" s="105" t="s">
        <v>368</v>
      </c>
      <c r="D284" s="106">
        <f t="shared" si="125"/>
        <v>4</v>
      </c>
      <c r="E284" s="107">
        <f t="shared" si="112"/>
        <v>45764</v>
      </c>
      <c r="F284" s="107">
        <f t="shared" si="126"/>
        <v>0</v>
      </c>
      <c r="G284" s="107">
        <f t="shared" si="113"/>
        <v>3568</v>
      </c>
      <c r="H284" s="108">
        <f t="shared" si="127"/>
        <v>49332</v>
      </c>
      <c r="I284" s="109"/>
      <c r="J284" s="110">
        <f t="shared" si="128"/>
        <v>8631.349625033472</v>
      </c>
      <c r="K284" s="107">
        <f t="shared" si="114"/>
        <v>0.44410306954729678</v>
      </c>
      <c r="L284" s="107">
        <f t="shared" si="129"/>
        <v>3568</v>
      </c>
      <c r="M284" s="108">
        <f t="shared" si="130"/>
        <v>12199.349625033472</v>
      </c>
      <c r="N284" s="109"/>
      <c r="O284" s="111">
        <f t="shared" si="115"/>
        <v>37132.650374966528</v>
      </c>
      <c r="P284" s="109"/>
      <c r="Q284" s="110">
        <f t="shared" si="131"/>
        <v>0</v>
      </c>
      <c r="R284" s="107">
        <f t="shared" si="132"/>
        <v>8631.349625033472</v>
      </c>
      <c r="S284" s="107">
        <f t="shared" si="133"/>
        <v>3568</v>
      </c>
      <c r="T284" s="108">
        <f t="shared" si="134"/>
        <v>12199.349625033472</v>
      </c>
      <c r="U284" s="109"/>
      <c r="V284" s="111">
        <f t="shared" si="135"/>
        <v>23003.464910954048</v>
      </c>
      <c r="AA284" s="112">
        <v>275</v>
      </c>
      <c r="AB284" s="113">
        <v>4</v>
      </c>
      <c r="AC284" s="113">
        <v>5.8629534628062445E-3</v>
      </c>
      <c r="AD284" s="113">
        <v>0</v>
      </c>
      <c r="AE284" s="114">
        <v>45764</v>
      </c>
      <c r="AF284" s="114">
        <v>0</v>
      </c>
      <c r="AG284" s="114">
        <v>0</v>
      </c>
      <c r="AH284" s="114">
        <v>45764</v>
      </c>
      <c r="AI284" s="114">
        <v>0</v>
      </c>
      <c r="AJ284" s="114">
        <v>3568</v>
      </c>
      <c r="AK284" s="114">
        <v>49332</v>
      </c>
      <c r="AL284" s="114">
        <v>0</v>
      </c>
      <c r="AM284" s="114">
        <v>0</v>
      </c>
      <c r="AN284" s="114">
        <v>0</v>
      </c>
      <c r="AO284" s="114">
        <v>0</v>
      </c>
      <c r="AP284" s="115">
        <v>49332</v>
      </c>
      <c r="AR284" s="112">
        <v>275</v>
      </c>
      <c r="AS284" s="113">
        <v>0</v>
      </c>
      <c r="AT284" s="114">
        <v>0</v>
      </c>
      <c r="AU284" s="114">
        <v>0</v>
      </c>
      <c r="AV284" s="114">
        <v>0</v>
      </c>
      <c r="AW284" s="115">
        <v>0</v>
      </c>
      <c r="AY284" s="177"/>
      <c r="BA284" s="116">
        <v>275</v>
      </c>
      <c r="BB284" s="117">
        <v>276</v>
      </c>
      <c r="BC284" s="118" t="s">
        <v>368</v>
      </c>
      <c r="BD284" s="119">
        <f t="shared" si="116"/>
        <v>45764</v>
      </c>
      <c r="BE284" s="120">
        <v>35242</v>
      </c>
      <c r="BF284" s="43">
        <f t="shared" si="136"/>
        <v>10522</v>
      </c>
      <c r="BG284" s="109">
        <v>0</v>
      </c>
      <c r="BH284" s="109">
        <v>5927</v>
      </c>
      <c r="BI284" s="109">
        <v>2126</v>
      </c>
      <c r="BJ284" s="109">
        <v>861.75</v>
      </c>
      <c r="BK284" s="109">
        <v>0</v>
      </c>
      <c r="BL284" s="109">
        <f t="shared" si="137"/>
        <v>-1.2850890459510538</v>
      </c>
      <c r="BM284" s="120">
        <f t="shared" si="138"/>
        <v>19435.464910954048</v>
      </c>
      <c r="BN284" s="122">
        <f t="shared" si="139"/>
        <v>8631.349625033472</v>
      </c>
      <c r="BZ284" s="109"/>
      <c r="CA284" s="112">
        <v>275</v>
      </c>
      <c r="CB284" s="105" t="s">
        <v>368</v>
      </c>
      <c r="CC284" s="107">
        <v>0</v>
      </c>
      <c r="CD284" s="107">
        <v>0</v>
      </c>
      <c r="CE284" s="107">
        <v>0</v>
      </c>
      <c r="CF284" s="107">
        <v>0</v>
      </c>
      <c r="CG284" s="123">
        <f t="shared" si="117"/>
        <v>0</v>
      </c>
      <c r="CH284" s="107">
        <v>0</v>
      </c>
      <c r="CI284" s="107">
        <v>0</v>
      </c>
      <c r="CJ284" s="107">
        <v>0</v>
      </c>
      <c r="CK284" s="123">
        <f t="shared" si="118"/>
        <v>0</v>
      </c>
      <c r="CL284" s="124">
        <f t="shared" si="119"/>
        <v>0</v>
      </c>
      <c r="CM284" s="109"/>
      <c r="CN284" s="124">
        <f t="shared" si="120"/>
        <v>0</v>
      </c>
      <c r="CO284" s="109"/>
      <c r="CP284" s="110">
        <f t="shared" si="121"/>
        <v>10522</v>
      </c>
      <c r="CQ284" s="107">
        <f t="shared" si="122"/>
        <v>10522</v>
      </c>
      <c r="CR284" s="107">
        <f t="shared" si="123"/>
        <v>0</v>
      </c>
      <c r="CS284" s="123">
        <v>-1.2850890459510538</v>
      </c>
      <c r="CT284" s="124">
        <f t="shared" si="124"/>
        <v>-1.2850890459510538</v>
      </c>
      <c r="CU284" s="109"/>
      <c r="CV284" s="125">
        <v>0</v>
      </c>
      <c r="CW284" s="107"/>
      <c r="CX284" s="107"/>
      <c r="CY284" s="107"/>
      <c r="CZ284" s="123"/>
    </row>
    <row r="285" spans="1:104" s="43" customFormat="1" ht="12.75" x14ac:dyDescent="0.2">
      <c r="A285" s="103">
        <v>276</v>
      </c>
      <c r="B285" s="104">
        <v>277</v>
      </c>
      <c r="C285" s="105" t="s">
        <v>369</v>
      </c>
      <c r="D285" s="106">
        <f t="shared" si="125"/>
        <v>3</v>
      </c>
      <c r="E285" s="107">
        <f t="shared" si="112"/>
        <v>51708</v>
      </c>
      <c r="F285" s="107">
        <f t="shared" si="126"/>
        <v>0</v>
      </c>
      <c r="G285" s="107">
        <f t="shared" si="113"/>
        <v>2661</v>
      </c>
      <c r="H285" s="108">
        <f t="shared" si="127"/>
        <v>54369</v>
      </c>
      <c r="I285" s="109"/>
      <c r="J285" s="110">
        <f t="shared" si="128"/>
        <v>15832.663698177799</v>
      </c>
      <c r="K285" s="107">
        <f t="shared" si="114"/>
        <v>0.67286092952949117</v>
      </c>
      <c r="L285" s="107">
        <f t="shared" si="129"/>
        <v>2661</v>
      </c>
      <c r="M285" s="108">
        <f t="shared" si="130"/>
        <v>18493.663698177799</v>
      </c>
      <c r="N285" s="109"/>
      <c r="O285" s="111">
        <f t="shared" si="115"/>
        <v>35875.336301822201</v>
      </c>
      <c r="P285" s="109"/>
      <c r="Q285" s="110">
        <f t="shared" si="131"/>
        <v>0</v>
      </c>
      <c r="R285" s="107">
        <f t="shared" si="132"/>
        <v>15832.663698177799</v>
      </c>
      <c r="S285" s="107">
        <f t="shared" si="133"/>
        <v>2661</v>
      </c>
      <c r="T285" s="108">
        <f t="shared" si="134"/>
        <v>18493.663698177799</v>
      </c>
      <c r="U285" s="109"/>
      <c r="V285" s="111">
        <f t="shared" si="135"/>
        <v>26191.365642197481</v>
      </c>
      <c r="AA285" s="112">
        <v>276</v>
      </c>
      <c r="AB285" s="113">
        <v>3</v>
      </c>
      <c r="AC285" s="113">
        <v>2.0664130770021032E-2</v>
      </c>
      <c r="AD285" s="113">
        <v>0</v>
      </c>
      <c r="AE285" s="114">
        <v>51708</v>
      </c>
      <c r="AF285" s="114">
        <v>0</v>
      </c>
      <c r="AG285" s="114">
        <v>0</v>
      </c>
      <c r="AH285" s="114">
        <v>51708</v>
      </c>
      <c r="AI285" s="114">
        <v>0</v>
      </c>
      <c r="AJ285" s="114">
        <v>2661</v>
      </c>
      <c r="AK285" s="114">
        <v>54369</v>
      </c>
      <c r="AL285" s="114">
        <v>0</v>
      </c>
      <c r="AM285" s="114">
        <v>0</v>
      </c>
      <c r="AN285" s="114">
        <v>0</v>
      </c>
      <c r="AO285" s="114">
        <v>0</v>
      </c>
      <c r="AP285" s="115">
        <v>54369</v>
      </c>
      <c r="AR285" s="112">
        <v>276</v>
      </c>
      <c r="AS285" s="113">
        <v>0</v>
      </c>
      <c r="AT285" s="114">
        <v>0</v>
      </c>
      <c r="AU285" s="114">
        <v>0</v>
      </c>
      <c r="AV285" s="114">
        <v>0</v>
      </c>
      <c r="AW285" s="115">
        <v>0</v>
      </c>
      <c r="AY285" s="177"/>
      <c r="BA285" s="116">
        <v>276</v>
      </c>
      <c r="BB285" s="117">
        <v>277</v>
      </c>
      <c r="BC285" s="118" t="s">
        <v>369</v>
      </c>
      <c r="BD285" s="119">
        <f t="shared" si="116"/>
        <v>51708</v>
      </c>
      <c r="BE285" s="120">
        <v>32414</v>
      </c>
      <c r="BF285" s="43">
        <f t="shared" si="136"/>
        <v>19294</v>
      </c>
      <c r="BG285" s="109">
        <v>366</v>
      </c>
      <c r="BH285" s="109">
        <v>3866</v>
      </c>
      <c r="BI285" s="109">
        <v>0</v>
      </c>
      <c r="BJ285" s="109">
        <v>0</v>
      </c>
      <c r="BK285" s="109">
        <v>0</v>
      </c>
      <c r="BL285" s="109">
        <f t="shared" si="137"/>
        <v>4.3656421974799287</v>
      </c>
      <c r="BM285" s="120">
        <f t="shared" si="138"/>
        <v>23530.365642197481</v>
      </c>
      <c r="BN285" s="122">
        <f t="shared" si="139"/>
        <v>15832.663698177799</v>
      </c>
      <c r="BZ285" s="109"/>
      <c r="CA285" s="112">
        <v>276</v>
      </c>
      <c r="CB285" s="105" t="s">
        <v>369</v>
      </c>
      <c r="CC285" s="107">
        <v>0</v>
      </c>
      <c r="CD285" s="107">
        <v>0</v>
      </c>
      <c r="CE285" s="107">
        <v>0</v>
      </c>
      <c r="CF285" s="107">
        <v>0</v>
      </c>
      <c r="CG285" s="123">
        <f t="shared" si="117"/>
        <v>0</v>
      </c>
      <c r="CH285" s="107">
        <v>0</v>
      </c>
      <c r="CI285" s="107">
        <v>0</v>
      </c>
      <c r="CJ285" s="107">
        <v>0</v>
      </c>
      <c r="CK285" s="123">
        <f t="shared" si="118"/>
        <v>0</v>
      </c>
      <c r="CL285" s="124">
        <f t="shared" si="119"/>
        <v>0</v>
      </c>
      <c r="CM285" s="109"/>
      <c r="CN285" s="124">
        <f t="shared" si="120"/>
        <v>0</v>
      </c>
      <c r="CO285" s="109"/>
      <c r="CP285" s="110">
        <f t="shared" si="121"/>
        <v>19294</v>
      </c>
      <c r="CQ285" s="107">
        <f t="shared" si="122"/>
        <v>19294</v>
      </c>
      <c r="CR285" s="107">
        <f t="shared" si="123"/>
        <v>0</v>
      </c>
      <c r="CS285" s="123">
        <v>4.3656421974799287</v>
      </c>
      <c r="CT285" s="124">
        <f t="shared" si="124"/>
        <v>4.3656421974799287</v>
      </c>
      <c r="CU285" s="109"/>
      <c r="CV285" s="125">
        <v>0</v>
      </c>
      <c r="CW285" s="107"/>
      <c r="CX285" s="107"/>
      <c r="CY285" s="107"/>
      <c r="CZ285" s="123"/>
    </row>
    <row r="286" spans="1:104" s="43" customFormat="1" ht="12.75" x14ac:dyDescent="0.2">
      <c r="A286" s="103">
        <v>277</v>
      </c>
      <c r="B286" s="104">
        <v>278</v>
      </c>
      <c r="C286" s="105" t="s">
        <v>370</v>
      </c>
      <c r="D286" s="106">
        <f t="shared" si="125"/>
        <v>79.089999999999989</v>
      </c>
      <c r="E286" s="107">
        <f t="shared" si="112"/>
        <v>849464</v>
      </c>
      <c r="F286" s="107">
        <f t="shared" si="126"/>
        <v>0</v>
      </c>
      <c r="G286" s="107">
        <f t="shared" si="113"/>
        <v>69732</v>
      </c>
      <c r="H286" s="108">
        <f t="shared" si="127"/>
        <v>919196</v>
      </c>
      <c r="I286" s="109"/>
      <c r="J286" s="110">
        <f t="shared" si="128"/>
        <v>93189.328841326962</v>
      </c>
      <c r="K286" s="107">
        <f t="shared" si="114"/>
        <v>0.31368922957629847</v>
      </c>
      <c r="L286" s="107">
        <f t="shared" si="129"/>
        <v>69732</v>
      </c>
      <c r="M286" s="108">
        <f t="shared" si="130"/>
        <v>162921.32884132696</v>
      </c>
      <c r="N286" s="109"/>
      <c r="O286" s="111">
        <f t="shared" si="115"/>
        <v>756274.67115867301</v>
      </c>
      <c r="P286" s="109"/>
      <c r="Q286" s="110">
        <f t="shared" si="131"/>
        <v>11771</v>
      </c>
      <c r="R286" s="107">
        <f t="shared" si="132"/>
        <v>93189.328841326962</v>
      </c>
      <c r="S286" s="107">
        <f t="shared" si="133"/>
        <v>70625</v>
      </c>
      <c r="T286" s="108">
        <f t="shared" si="134"/>
        <v>174692.32884132696</v>
      </c>
      <c r="U286" s="109"/>
      <c r="V286" s="111">
        <f t="shared" si="135"/>
        <v>378578.32186297321</v>
      </c>
      <c r="AA286" s="112">
        <v>277</v>
      </c>
      <c r="AB286" s="113">
        <v>79.089999999999989</v>
      </c>
      <c r="AC286" s="113">
        <v>0</v>
      </c>
      <c r="AD286" s="113">
        <v>0</v>
      </c>
      <c r="AE286" s="114">
        <v>849464</v>
      </c>
      <c r="AF286" s="114">
        <v>0</v>
      </c>
      <c r="AG286" s="114">
        <v>0</v>
      </c>
      <c r="AH286" s="114">
        <v>849464</v>
      </c>
      <c r="AI286" s="114">
        <v>0</v>
      </c>
      <c r="AJ286" s="114">
        <v>69732</v>
      </c>
      <c r="AK286" s="114">
        <v>919196</v>
      </c>
      <c r="AL286" s="114">
        <v>10878</v>
      </c>
      <c r="AM286" s="114">
        <v>0</v>
      </c>
      <c r="AN286" s="114">
        <v>893</v>
      </c>
      <c r="AO286" s="114">
        <v>11771</v>
      </c>
      <c r="AP286" s="115">
        <v>930967</v>
      </c>
      <c r="AR286" s="112">
        <v>277</v>
      </c>
      <c r="AS286" s="113">
        <v>0</v>
      </c>
      <c r="AT286" s="114">
        <v>0</v>
      </c>
      <c r="AU286" s="114">
        <v>0</v>
      </c>
      <c r="AV286" s="114">
        <v>0</v>
      </c>
      <c r="AW286" s="115">
        <v>0</v>
      </c>
      <c r="AY286" s="177"/>
      <c r="BA286" s="116">
        <v>277</v>
      </c>
      <c r="BB286" s="117">
        <v>278</v>
      </c>
      <c r="BC286" s="118" t="s">
        <v>370</v>
      </c>
      <c r="BD286" s="119">
        <f t="shared" si="116"/>
        <v>849464</v>
      </c>
      <c r="BE286" s="120">
        <v>738458</v>
      </c>
      <c r="BF286" s="43">
        <f t="shared" si="136"/>
        <v>111006</v>
      </c>
      <c r="BG286" s="109">
        <v>181598.75</v>
      </c>
      <c r="BH286" s="109">
        <v>0</v>
      </c>
      <c r="BI286" s="109">
        <v>1773.25</v>
      </c>
      <c r="BJ286" s="109">
        <v>62.25</v>
      </c>
      <c r="BK286" s="109">
        <v>53</v>
      </c>
      <c r="BL286" s="109">
        <f t="shared" si="137"/>
        <v>2582.0718629732146</v>
      </c>
      <c r="BM286" s="120">
        <f t="shared" si="138"/>
        <v>297075.32186297321</v>
      </c>
      <c r="BN286" s="122">
        <f t="shared" si="139"/>
        <v>93189.328841326962</v>
      </c>
      <c r="BZ286" s="109"/>
      <c r="CA286" s="112">
        <v>277</v>
      </c>
      <c r="CB286" s="105" t="s">
        <v>370</v>
      </c>
      <c r="CC286" s="107">
        <v>0</v>
      </c>
      <c r="CD286" s="107">
        <v>0</v>
      </c>
      <c r="CE286" s="107">
        <v>0</v>
      </c>
      <c r="CF286" s="107">
        <v>0</v>
      </c>
      <c r="CG286" s="123">
        <f t="shared" si="117"/>
        <v>0</v>
      </c>
      <c r="CH286" s="107">
        <v>0</v>
      </c>
      <c r="CI286" s="107">
        <v>0</v>
      </c>
      <c r="CJ286" s="107">
        <v>0</v>
      </c>
      <c r="CK286" s="123">
        <f t="shared" si="118"/>
        <v>0</v>
      </c>
      <c r="CL286" s="124">
        <f t="shared" si="119"/>
        <v>0</v>
      </c>
      <c r="CM286" s="109"/>
      <c r="CN286" s="124">
        <f t="shared" si="120"/>
        <v>0</v>
      </c>
      <c r="CO286" s="109"/>
      <c r="CP286" s="110">
        <f t="shared" si="121"/>
        <v>111006</v>
      </c>
      <c r="CQ286" s="107">
        <f t="shared" si="122"/>
        <v>111006</v>
      </c>
      <c r="CR286" s="107">
        <f t="shared" si="123"/>
        <v>0</v>
      </c>
      <c r="CS286" s="123">
        <v>2582.0718629732146</v>
      </c>
      <c r="CT286" s="124">
        <f t="shared" si="124"/>
        <v>2582.0718629732146</v>
      </c>
      <c r="CU286" s="109"/>
      <c r="CV286" s="125">
        <v>0</v>
      </c>
      <c r="CW286" s="107"/>
      <c r="CX286" s="107"/>
      <c r="CY286" s="107"/>
      <c r="CZ286" s="123"/>
    </row>
    <row r="287" spans="1:104" s="43" customFormat="1" ht="12.75" x14ac:dyDescent="0.2">
      <c r="A287" s="103">
        <v>278</v>
      </c>
      <c r="B287" s="104">
        <v>275</v>
      </c>
      <c r="C287" s="105" t="s">
        <v>371</v>
      </c>
      <c r="D287" s="106">
        <f t="shared" si="125"/>
        <v>114.82000000000001</v>
      </c>
      <c r="E287" s="107">
        <f t="shared" si="112"/>
        <v>1359354</v>
      </c>
      <c r="F287" s="107">
        <f t="shared" si="126"/>
        <v>0</v>
      </c>
      <c r="G287" s="107">
        <f t="shared" si="113"/>
        <v>94532</v>
      </c>
      <c r="H287" s="108">
        <f t="shared" si="127"/>
        <v>1453886</v>
      </c>
      <c r="I287" s="109"/>
      <c r="J287" s="110">
        <f t="shared" si="128"/>
        <v>186876.47029202114</v>
      </c>
      <c r="K287" s="107">
        <f t="shared" si="114"/>
        <v>0.58758069368192589</v>
      </c>
      <c r="L287" s="107">
        <f t="shared" si="129"/>
        <v>94532</v>
      </c>
      <c r="M287" s="108">
        <f t="shared" si="130"/>
        <v>281408.47029202117</v>
      </c>
      <c r="N287" s="109"/>
      <c r="O287" s="111">
        <f t="shared" si="115"/>
        <v>1172477.5297079789</v>
      </c>
      <c r="P287" s="109"/>
      <c r="Q287" s="110">
        <f t="shared" si="131"/>
        <v>123097</v>
      </c>
      <c r="R287" s="107">
        <f t="shared" si="132"/>
        <v>186876.47029202114</v>
      </c>
      <c r="S287" s="107">
        <f t="shared" si="133"/>
        <v>102524</v>
      </c>
      <c r="T287" s="108">
        <f t="shared" si="134"/>
        <v>404505.47029202117</v>
      </c>
      <c r="U287" s="109"/>
      <c r="V287" s="111">
        <f t="shared" si="135"/>
        <v>535672.92537305295</v>
      </c>
      <c r="AA287" s="112">
        <v>278</v>
      </c>
      <c r="AB287" s="113">
        <v>114.82000000000001</v>
      </c>
      <c r="AC287" s="113">
        <v>1.6164776049260338E-2</v>
      </c>
      <c r="AD287" s="113">
        <v>0</v>
      </c>
      <c r="AE287" s="114">
        <v>1359354</v>
      </c>
      <c r="AF287" s="114">
        <v>0</v>
      </c>
      <c r="AG287" s="114">
        <v>0</v>
      </c>
      <c r="AH287" s="114">
        <v>1359354</v>
      </c>
      <c r="AI287" s="114">
        <v>0</v>
      </c>
      <c r="AJ287" s="114">
        <v>94532</v>
      </c>
      <c r="AK287" s="114">
        <v>1453886</v>
      </c>
      <c r="AL287" s="114">
        <v>115105</v>
      </c>
      <c r="AM287" s="114">
        <v>0</v>
      </c>
      <c r="AN287" s="114">
        <v>7992</v>
      </c>
      <c r="AO287" s="114">
        <v>123097</v>
      </c>
      <c r="AP287" s="115">
        <v>1576983</v>
      </c>
      <c r="AR287" s="112">
        <v>278</v>
      </c>
      <c r="AS287" s="113">
        <v>0</v>
      </c>
      <c r="AT287" s="114">
        <v>0</v>
      </c>
      <c r="AU287" s="114">
        <v>0</v>
      </c>
      <c r="AV287" s="114">
        <v>0</v>
      </c>
      <c r="AW287" s="115">
        <v>0</v>
      </c>
      <c r="AY287" s="177"/>
      <c r="BA287" s="116">
        <v>278</v>
      </c>
      <c r="BB287" s="117">
        <v>275</v>
      </c>
      <c r="BC287" s="118" t="s">
        <v>371</v>
      </c>
      <c r="BD287" s="119">
        <f t="shared" si="116"/>
        <v>1359354</v>
      </c>
      <c r="BE287" s="120">
        <v>1131695</v>
      </c>
      <c r="BF287" s="43">
        <f t="shared" si="136"/>
        <v>227659</v>
      </c>
      <c r="BG287" s="109">
        <v>8715.75</v>
      </c>
      <c r="BH287" s="109">
        <v>0</v>
      </c>
      <c r="BI287" s="109">
        <v>31396</v>
      </c>
      <c r="BJ287" s="109">
        <v>33676.5</v>
      </c>
      <c r="BK287" s="109">
        <v>16472.75</v>
      </c>
      <c r="BL287" s="109">
        <f t="shared" si="137"/>
        <v>123.92537305300357</v>
      </c>
      <c r="BM287" s="120">
        <f t="shared" si="138"/>
        <v>318043.925373053</v>
      </c>
      <c r="BN287" s="122">
        <f t="shared" si="139"/>
        <v>186876.47029202114</v>
      </c>
      <c r="BZ287" s="109"/>
      <c r="CA287" s="112">
        <v>278</v>
      </c>
      <c r="CB287" s="105" t="s">
        <v>371</v>
      </c>
      <c r="CC287" s="107">
        <v>0</v>
      </c>
      <c r="CD287" s="107">
        <v>0</v>
      </c>
      <c r="CE287" s="107">
        <v>0</v>
      </c>
      <c r="CF287" s="107">
        <v>0</v>
      </c>
      <c r="CG287" s="123">
        <f t="shared" si="117"/>
        <v>0</v>
      </c>
      <c r="CH287" s="107">
        <v>0</v>
      </c>
      <c r="CI287" s="107">
        <v>0</v>
      </c>
      <c r="CJ287" s="107">
        <v>0</v>
      </c>
      <c r="CK287" s="123">
        <f t="shared" si="118"/>
        <v>0</v>
      </c>
      <c r="CL287" s="124">
        <f t="shared" si="119"/>
        <v>0</v>
      </c>
      <c r="CM287" s="109"/>
      <c r="CN287" s="124">
        <f t="shared" si="120"/>
        <v>0</v>
      </c>
      <c r="CO287" s="109"/>
      <c r="CP287" s="110">
        <f t="shared" si="121"/>
        <v>227659</v>
      </c>
      <c r="CQ287" s="107">
        <f t="shared" si="122"/>
        <v>227659</v>
      </c>
      <c r="CR287" s="107">
        <f t="shared" si="123"/>
        <v>0</v>
      </c>
      <c r="CS287" s="123">
        <v>123.92537305300357</v>
      </c>
      <c r="CT287" s="124">
        <f t="shared" si="124"/>
        <v>123.92537305300357</v>
      </c>
      <c r="CU287" s="109"/>
      <c r="CV287" s="125">
        <v>0</v>
      </c>
      <c r="CW287" s="107"/>
      <c r="CX287" s="107"/>
      <c r="CY287" s="107"/>
      <c r="CZ287" s="123"/>
    </row>
    <row r="288" spans="1:104" s="43" customFormat="1" ht="12.75" x14ac:dyDescent="0.2">
      <c r="A288" s="103">
        <v>279</v>
      </c>
      <c r="B288" s="104">
        <v>279</v>
      </c>
      <c r="C288" s="105" t="s">
        <v>372</v>
      </c>
      <c r="D288" s="106">
        <f t="shared" si="125"/>
        <v>0</v>
      </c>
      <c r="E288" s="107">
        <f t="shared" si="112"/>
        <v>0</v>
      </c>
      <c r="F288" s="107">
        <f t="shared" si="126"/>
        <v>0</v>
      </c>
      <c r="G288" s="107">
        <f t="shared" si="113"/>
        <v>0</v>
      </c>
      <c r="H288" s="108">
        <f t="shared" si="127"/>
        <v>0</v>
      </c>
      <c r="I288" s="109"/>
      <c r="J288" s="110">
        <f t="shared" si="128"/>
        <v>0</v>
      </c>
      <c r="K288" s="107" t="str">
        <f t="shared" si="114"/>
        <v/>
      </c>
      <c r="L288" s="107">
        <f t="shared" si="129"/>
        <v>0</v>
      </c>
      <c r="M288" s="108">
        <f t="shared" si="130"/>
        <v>0</v>
      </c>
      <c r="N288" s="109"/>
      <c r="O288" s="111">
        <f t="shared" si="115"/>
        <v>0</v>
      </c>
      <c r="P288" s="109"/>
      <c r="Q288" s="110">
        <f t="shared" si="131"/>
        <v>0</v>
      </c>
      <c r="R288" s="107">
        <f t="shared" si="132"/>
        <v>0</v>
      </c>
      <c r="S288" s="107">
        <f t="shared" si="133"/>
        <v>0</v>
      </c>
      <c r="T288" s="108">
        <f t="shared" si="134"/>
        <v>0</v>
      </c>
      <c r="U288" s="109"/>
      <c r="V288" s="111">
        <f t="shared" si="135"/>
        <v>0</v>
      </c>
      <c r="AA288" s="112">
        <v>279</v>
      </c>
      <c r="AB288" s="113"/>
      <c r="AC288" s="113"/>
      <c r="AD288" s="113"/>
      <c r="AE288" s="114"/>
      <c r="AF288" s="114"/>
      <c r="AG288" s="114"/>
      <c r="AH288" s="114"/>
      <c r="AI288" s="114"/>
      <c r="AJ288" s="114"/>
      <c r="AK288" s="114"/>
      <c r="AL288" s="114"/>
      <c r="AM288" s="114"/>
      <c r="AN288" s="114"/>
      <c r="AO288" s="114"/>
      <c r="AP288" s="115"/>
      <c r="AR288" s="112">
        <v>279</v>
      </c>
      <c r="AS288" s="113"/>
      <c r="AT288" s="114"/>
      <c r="AU288" s="114"/>
      <c r="AV288" s="114"/>
      <c r="AW288" s="115"/>
      <c r="AY288" s="177"/>
      <c r="BA288" s="116">
        <v>279</v>
      </c>
      <c r="BB288" s="117">
        <v>279</v>
      </c>
      <c r="BC288" s="118" t="s">
        <v>372</v>
      </c>
      <c r="BD288" s="119">
        <f t="shared" si="116"/>
        <v>0</v>
      </c>
      <c r="BE288" s="120">
        <v>0</v>
      </c>
      <c r="BF288" s="43">
        <f t="shared" si="136"/>
        <v>0</v>
      </c>
      <c r="BG288" s="109">
        <v>0</v>
      </c>
      <c r="BH288" s="109">
        <v>0</v>
      </c>
      <c r="BI288" s="109">
        <v>0</v>
      </c>
      <c r="BJ288" s="109">
        <v>0</v>
      </c>
      <c r="BK288" s="109">
        <v>0</v>
      </c>
      <c r="BL288" s="109">
        <f t="shared" si="137"/>
        <v>0</v>
      </c>
      <c r="BM288" s="120">
        <f t="shared" si="138"/>
        <v>0</v>
      </c>
      <c r="BN288" s="122">
        <f t="shared" si="139"/>
        <v>0</v>
      </c>
      <c r="BZ288" s="109"/>
      <c r="CA288" s="112">
        <v>279</v>
      </c>
      <c r="CB288" s="105" t="s">
        <v>372</v>
      </c>
      <c r="CC288" s="107">
        <v>0</v>
      </c>
      <c r="CD288" s="107">
        <v>0</v>
      </c>
      <c r="CE288" s="107">
        <v>0</v>
      </c>
      <c r="CF288" s="107">
        <v>0</v>
      </c>
      <c r="CG288" s="123">
        <f t="shared" si="117"/>
        <v>0</v>
      </c>
      <c r="CH288" s="107">
        <v>0</v>
      </c>
      <c r="CI288" s="107">
        <v>0</v>
      </c>
      <c r="CJ288" s="107">
        <v>0</v>
      </c>
      <c r="CK288" s="123">
        <f t="shared" si="118"/>
        <v>0</v>
      </c>
      <c r="CL288" s="124">
        <f t="shared" si="119"/>
        <v>0</v>
      </c>
      <c r="CM288" s="109"/>
      <c r="CN288" s="124">
        <f t="shared" si="120"/>
        <v>0</v>
      </c>
      <c r="CO288" s="109"/>
      <c r="CP288" s="110">
        <f t="shared" si="121"/>
        <v>0</v>
      </c>
      <c r="CQ288" s="107">
        <f t="shared" si="122"/>
        <v>0</v>
      </c>
      <c r="CR288" s="107">
        <f t="shared" si="123"/>
        <v>0</v>
      </c>
      <c r="CS288" s="123">
        <v>0</v>
      </c>
      <c r="CT288" s="124">
        <f t="shared" si="124"/>
        <v>0</v>
      </c>
      <c r="CU288" s="109"/>
      <c r="CV288" s="125">
        <v>0</v>
      </c>
      <c r="CW288" s="107"/>
      <c r="CX288" s="107"/>
      <c r="CY288" s="107"/>
      <c r="CZ288" s="123"/>
    </row>
    <row r="289" spans="1:104" s="43" customFormat="1" ht="12.75" x14ac:dyDescent="0.2">
      <c r="A289" s="103">
        <v>280</v>
      </c>
      <c r="B289" s="104">
        <v>280</v>
      </c>
      <c r="C289" s="105" t="s">
        <v>373</v>
      </c>
      <c r="D289" s="106">
        <f t="shared" si="125"/>
        <v>0</v>
      </c>
      <c r="E289" s="107">
        <f t="shared" si="112"/>
        <v>0</v>
      </c>
      <c r="F289" s="107">
        <f t="shared" si="126"/>
        <v>0</v>
      </c>
      <c r="G289" s="107">
        <f t="shared" si="113"/>
        <v>0</v>
      </c>
      <c r="H289" s="108">
        <f t="shared" si="127"/>
        <v>0</v>
      </c>
      <c r="I289" s="109"/>
      <c r="J289" s="110">
        <f t="shared" si="128"/>
        <v>0</v>
      </c>
      <c r="K289" s="107" t="str">
        <f t="shared" si="114"/>
        <v/>
      </c>
      <c r="L289" s="107">
        <f t="shared" si="129"/>
        <v>0</v>
      </c>
      <c r="M289" s="108">
        <f t="shared" si="130"/>
        <v>0</v>
      </c>
      <c r="N289" s="109"/>
      <c r="O289" s="111">
        <f t="shared" si="115"/>
        <v>0</v>
      </c>
      <c r="P289" s="109"/>
      <c r="Q289" s="110">
        <f t="shared" si="131"/>
        <v>0</v>
      </c>
      <c r="R289" s="107">
        <f t="shared" si="132"/>
        <v>0</v>
      </c>
      <c r="S289" s="107">
        <f t="shared" si="133"/>
        <v>0</v>
      </c>
      <c r="T289" s="108">
        <f t="shared" si="134"/>
        <v>0</v>
      </c>
      <c r="U289" s="109"/>
      <c r="V289" s="111">
        <f t="shared" si="135"/>
        <v>0</v>
      </c>
      <c r="AA289" s="112">
        <v>280</v>
      </c>
      <c r="AB289" s="113"/>
      <c r="AC289" s="113"/>
      <c r="AD289" s="113"/>
      <c r="AE289" s="114"/>
      <c r="AF289" s="114"/>
      <c r="AG289" s="114"/>
      <c r="AH289" s="114"/>
      <c r="AI289" s="114"/>
      <c r="AJ289" s="114"/>
      <c r="AK289" s="114"/>
      <c r="AL289" s="114"/>
      <c r="AM289" s="114"/>
      <c r="AN289" s="114"/>
      <c r="AO289" s="114"/>
      <c r="AP289" s="115"/>
      <c r="AR289" s="112">
        <v>280</v>
      </c>
      <c r="AS289" s="113"/>
      <c r="AT289" s="114"/>
      <c r="AU289" s="114"/>
      <c r="AV289" s="114"/>
      <c r="AW289" s="115"/>
      <c r="AY289" s="177"/>
      <c r="BA289" s="116">
        <v>280</v>
      </c>
      <c r="BB289" s="117">
        <v>280</v>
      </c>
      <c r="BC289" s="118" t="s">
        <v>373</v>
      </c>
      <c r="BD289" s="119">
        <f t="shared" si="116"/>
        <v>0</v>
      </c>
      <c r="BE289" s="120">
        <v>0</v>
      </c>
      <c r="BF289" s="43">
        <f t="shared" si="136"/>
        <v>0</v>
      </c>
      <c r="BG289" s="109">
        <v>0</v>
      </c>
      <c r="BH289" s="109">
        <v>0</v>
      </c>
      <c r="BI289" s="109">
        <v>0</v>
      </c>
      <c r="BJ289" s="109">
        <v>0</v>
      </c>
      <c r="BK289" s="109">
        <v>0</v>
      </c>
      <c r="BL289" s="109">
        <f t="shared" si="137"/>
        <v>0</v>
      </c>
      <c r="BM289" s="120">
        <f t="shared" si="138"/>
        <v>0</v>
      </c>
      <c r="BN289" s="122">
        <f t="shared" si="139"/>
        <v>0</v>
      </c>
      <c r="BZ289" s="109"/>
      <c r="CA289" s="112">
        <v>280</v>
      </c>
      <c r="CB289" s="105" t="s">
        <v>373</v>
      </c>
      <c r="CC289" s="107">
        <v>0</v>
      </c>
      <c r="CD289" s="107">
        <v>0</v>
      </c>
      <c r="CE289" s="107">
        <v>0</v>
      </c>
      <c r="CF289" s="107">
        <v>0</v>
      </c>
      <c r="CG289" s="123">
        <f t="shared" si="117"/>
        <v>0</v>
      </c>
      <c r="CH289" s="107">
        <v>0</v>
      </c>
      <c r="CI289" s="107">
        <v>0</v>
      </c>
      <c r="CJ289" s="107">
        <v>0</v>
      </c>
      <c r="CK289" s="123">
        <f t="shared" si="118"/>
        <v>0</v>
      </c>
      <c r="CL289" s="124">
        <f t="shared" si="119"/>
        <v>0</v>
      </c>
      <c r="CM289" s="109"/>
      <c r="CN289" s="124">
        <f t="shared" si="120"/>
        <v>0</v>
      </c>
      <c r="CO289" s="109"/>
      <c r="CP289" s="110">
        <f t="shared" si="121"/>
        <v>0</v>
      </c>
      <c r="CQ289" s="107">
        <f t="shared" si="122"/>
        <v>0</v>
      </c>
      <c r="CR289" s="107">
        <f t="shared" si="123"/>
        <v>0</v>
      </c>
      <c r="CS289" s="123">
        <v>0</v>
      </c>
      <c r="CT289" s="124">
        <f t="shared" si="124"/>
        <v>0</v>
      </c>
      <c r="CU289" s="109"/>
      <c r="CV289" s="125">
        <v>0</v>
      </c>
      <c r="CW289" s="107"/>
      <c r="CX289" s="107"/>
      <c r="CY289" s="107"/>
      <c r="CZ289" s="123"/>
    </row>
    <row r="290" spans="1:104" s="43" customFormat="1" ht="12.75" x14ac:dyDescent="0.2">
      <c r="A290" s="103">
        <v>281</v>
      </c>
      <c r="B290" s="104">
        <v>281</v>
      </c>
      <c r="C290" s="105" t="s">
        <v>374</v>
      </c>
      <c r="D290" s="106">
        <f t="shared" si="125"/>
        <v>4023.3299999999958</v>
      </c>
      <c r="E290" s="107">
        <f t="shared" si="112"/>
        <v>47581440</v>
      </c>
      <c r="F290" s="107">
        <f t="shared" si="126"/>
        <v>0</v>
      </c>
      <c r="G290" s="107">
        <f t="shared" si="113"/>
        <v>3567742</v>
      </c>
      <c r="H290" s="108">
        <f t="shared" si="127"/>
        <v>51149182</v>
      </c>
      <c r="I290" s="109"/>
      <c r="J290" s="110">
        <f t="shared" si="128"/>
        <v>4613490.7336278372</v>
      </c>
      <c r="K290" s="107">
        <f t="shared" si="114"/>
        <v>0.45839064307192962</v>
      </c>
      <c r="L290" s="107">
        <f t="shared" si="129"/>
        <v>3567742</v>
      </c>
      <c r="M290" s="108">
        <f t="shared" si="130"/>
        <v>8181232.7336278372</v>
      </c>
      <c r="N290" s="109"/>
      <c r="O290" s="111">
        <f t="shared" si="115"/>
        <v>42967949.266372159</v>
      </c>
      <c r="P290" s="109"/>
      <c r="Q290" s="110">
        <f t="shared" si="131"/>
        <v>284781</v>
      </c>
      <c r="R290" s="107">
        <f t="shared" si="132"/>
        <v>4613490.7336278372</v>
      </c>
      <c r="S290" s="107">
        <f t="shared" si="133"/>
        <v>3587531</v>
      </c>
      <c r="T290" s="108">
        <f t="shared" si="134"/>
        <v>8466013.7336278372</v>
      </c>
      <c r="U290" s="109"/>
      <c r="V290" s="111">
        <f t="shared" si="135"/>
        <v>13917062.5</v>
      </c>
      <c r="AA290" s="112">
        <v>281</v>
      </c>
      <c r="AB290" s="113">
        <v>4023.3299999999958</v>
      </c>
      <c r="AC290" s="113">
        <v>9.6833830026316203</v>
      </c>
      <c r="AD290" s="113">
        <v>0</v>
      </c>
      <c r="AE290" s="114">
        <v>47538255</v>
      </c>
      <c r="AF290" s="114">
        <v>0</v>
      </c>
      <c r="AG290" s="114">
        <v>0</v>
      </c>
      <c r="AH290" s="114">
        <v>47538255</v>
      </c>
      <c r="AI290" s="114">
        <v>0</v>
      </c>
      <c r="AJ290" s="114">
        <v>3564535</v>
      </c>
      <c r="AK290" s="114">
        <v>51102790</v>
      </c>
      <c r="AL290" s="114">
        <v>264992</v>
      </c>
      <c r="AM290" s="114">
        <v>0</v>
      </c>
      <c r="AN290" s="114">
        <v>19789</v>
      </c>
      <c r="AO290" s="114">
        <v>284781</v>
      </c>
      <c r="AP290" s="115">
        <v>51387571</v>
      </c>
      <c r="AR290" s="112">
        <v>281</v>
      </c>
      <c r="AS290" s="113">
        <v>0</v>
      </c>
      <c r="AT290" s="114">
        <v>0</v>
      </c>
      <c r="AU290" s="114">
        <v>0</v>
      </c>
      <c r="AV290" s="114">
        <v>0</v>
      </c>
      <c r="AW290" s="115">
        <v>0</v>
      </c>
      <c r="AY290" s="177"/>
      <c r="BA290" s="116">
        <v>281</v>
      </c>
      <c r="BB290" s="117">
        <v>281</v>
      </c>
      <c r="BC290" s="118" t="s">
        <v>374</v>
      </c>
      <c r="BD290" s="119">
        <f t="shared" si="116"/>
        <v>47581440</v>
      </c>
      <c r="BE290" s="120">
        <v>41958076</v>
      </c>
      <c r="BF290" s="43">
        <f t="shared" si="136"/>
        <v>5623364</v>
      </c>
      <c r="BG290" s="109">
        <v>979219.75</v>
      </c>
      <c r="BH290" s="109">
        <v>656558</v>
      </c>
      <c r="BI290" s="109">
        <v>1118226.25</v>
      </c>
      <c r="BJ290" s="109">
        <v>810043.25</v>
      </c>
      <c r="BK290" s="109">
        <v>877128.25</v>
      </c>
      <c r="BL290" s="109">
        <f t="shared" si="137"/>
        <v>0</v>
      </c>
      <c r="BM290" s="120">
        <f t="shared" si="138"/>
        <v>10064539.5</v>
      </c>
      <c r="BN290" s="122">
        <f t="shared" si="139"/>
        <v>4613490.7336278372</v>
      </c>
      <c r="BZ290" s="109"/>
      <c r="CA290" s="112">
        <v>281</v>
      </c>
      <c r="CB290" s="105" t="s">
        <v>374</v>
      </c>
      <c r="CC290" s="107">
        <v>3.5900000000001455</v>
      </c>
      <c r="CD290" s="107">
        <v>43185</v>
      </c>
      <c r="CE290" s="107">
        <v>0</v>
      </c>
      <c r="CF290" s="107">
        <v>3207</v>
      </c>
      <c r="CG290" s="123">
        <f t="shared" si="117"/>
        <v>46392</v>
      </c>
      <c r="CH290" s="107">
        <v>0</v>
      </c>
      <c r="CI290" s="107">
        <v>0</v>
      </c>
      <c r="CJ290" s="107">
        <v>0</v>
      </c>
      <c r="CK290" s="123">
        <f t="shared" si="118"/>
        <v>0</v>
      </c>
      <c r="CL290" s="124">
        <f t="shared" si="119"/>
        <v>46392</v>
      </c>
      <c r="CM290" s="109"/>
      <c r="CN290" s="124">
        <f t="shared" si="120"/>
        <v>3207</v>
      </c>
      <c r="CO290" s="109"/>
      <c r="CP290" s="110">
        <f t="shared" si="121"/>
        <v>5623364</v>
      </c>
      <c r="CQ290" s="107">
        <f t="shared" si="122"/>
        <v>5580179</v>
      </c>
      <c r="CR290" s="107">
        <f t="shared" si="123"/>
        <v>43185</v>
      </c>
      <c r="CS290" s="123">
        <v>42393.243278067559</v>
      </c>
      <c r="CT290" s="124">
        <f t="shared" si="124"/>
        <v>0</v>
      </c>
      <c r="CU290" s="109"/>
      <c r="CV290" s="125">
        <v>0</v>
      </c>
      <c r="CW290" s="107"/>
      <c r="CX290" s="107"/>
      <c r="CY290" s="107"/>
      <c r="CZ290" s="123"/>
    </row>
    <row r="291" spans="1:104" s="43" customFormat="1" ht="12.75" x14ac:dyDescent="0.2">
      <c r="A291" s="103">
        <v>282</v>
      </c>
      <c r="B291" s="104">
        <v>282</v>
      </c>
      <c r="C291" s="105" t="s">
        <v>375</v>
      </c>
      <c r="D291" s="106">
        <f t="shared" si="125"/>
        <v>0</v>
      </c>
      <c r="E291" s="107">
        <f t="shared" si="112"/>
        <v>0</v>
      </c>
      <c r="F291" s="107">
        <f t="shared" si="126"/>
        <v>0</v>
      </c>
      <c r="G291" s="107">
        <f t="shared" si="113"/>
        <v>0</v>
      </c>
      <c r="H291" s="108">
        <f t="shared" si="127"/>
        <v>0</v>
      </c>
      <c r="I291" s="109"/>
      <c r="J291" s="110">
        <f t="shared" si="128"/>
        <v>0</v>
      </c>
      <c r="K291" s="107" t="str">
        <f t="shared" si="114"/>
        <v/>
      </c>
      <c r="L291" s="107">
        <f t="shared" si="129"/>
        <v>0</v>
      </c>
      <c r="M291" s="108">
        <f t="shared" si="130"/>
        <v>0</v>
      </c>
      <c r="N291" s="109"/>
      <c r="O291" s="111">
        <f t="shared" si="115"/>
        <v>0</v>
      </c>
      <c r="P291" s="109"/>
      <c r="Q291" s="110">
        <f t="shared" si="131"/>
        <v>0</v>
      </c>
      <c r="R291" s="107">
        <f t="shared" si="132"/>
        <v>0</v>
      </c>
      <c r="S291" s="107">
        <f t="shared" si="133"/>
        <v>0</v>
      </c>
      <c r="T291" s="108">
        <f t="shared" si="134"/>
        <v>0</v>
      </c>
      <c r="U291" s="109"/>
      <c r="V291" s="111">
        <f t="shared" si="135"/>
        <v>0</v>
      </c>
      <c r="AA291" s="112">
        <v>282</v>
      </c>
      <c r="AB291" s="113"/>
      <c r="AC291" s="113"/>
      <c r="AD291" s="113"/>
      <c r="AE291" s="114"/>
      <c r="AF291" s="114"/>
      <c r="AG291" s="114"/>
      <c r="AH291" s="114"/>
      <c r="AI291" s="114"/>
      <c r="AJ291" s="114"/>
      <c r="AK291" s="114"/>
      <c r="AL291" s="114"/>
      <c r="AM291" s="114"/>
      <c r="AN291" s="114"/>
      <c r="AO291" s="114"/>
      <c r="AP291" s="115"/>
      <c r="AR291" s="112">
        <v>282</v>
      </c>
      <c r="AS291" s="113"/>
      <c r="AT291" s="114"/>
      <c r="AU291" s="114"/>
      <c r="AV291" s="114"/>
      <c r="AW291" s="115"/>
      <c r="AY291" s="177"/>
      <c r="BA291" s="116">
        <v>282</v>
      </c>
      <c r="BB291" s="117">
        <v>282</v>
      </c>
      <c r="BC291" s="118" t="s">
        <v>375</v>
      </c>
      <c r="BD291" s="119">
        <f t="shared" si="116"/>
        <v>0</v>
      </c>
      <c r="BE291" s="120">
        <v>0</v>
      </c>
      <c r="BF291" s="43">
        <f t="shared" si="136"/>
        <v>0</v>
      </c>
      <c r="BG291" s="109">
        <v>0</v>
      </c>
      <c r="BH291" s="109">
        <v>0</v>
      </c>
      <c r="BI291" s="109">
        <v>0</v>
      </c>
      <c r="BJ291" s="109">
        <v>0</v>
      </c>
      <c r="BK291" s="109">
        <v>0</v>
      </c>
      <c r="BL291" s="109">
        <f t="shared" si="137"/>
        <v>0</v>
      </c>
      <c r="BM291" s="120">
        <f t="shared" si="138"/>
        <v>0</v>
      </c>
      <c r="BN291" s="122">
        <f t="shared" si="139"/>
        <v>0</v>
      </c>
      <c r="BZ291" s="109"/>
      <c r="CA291" s="112">
        <v>282</v>
      </c>
      <c r="CB291" s="105" t="s">
        <v>375</v>
      </c>
      <c r="CC291" s="107">
        <v>0</v>
      </c>
      <c r="CD291" s="107">
        <v>0</v>
      </c>
      <c r="CE291" s="107">
        <v>0</v>
      </c>
      <c r="CF291" s="107">
        <v>0</v>
      </c>
      <c r="CG291" s="123">
        <f t="shared" si="117"/>
        <v>0</v>
      </c>
      <c r="CH291" s="107">
        <v>0</v>
      </c>
      <c r="CI291" s="107">
        <v>0</v>
      </c>
      <c r="CJ291" s="107">
        <v>0</v>
      </c>
      <c r="CK291" s="123">
        <f t="shared" si="118"/>
        <v>0</v>
      </c>
      <c r="CL291" s="124">
        <f t="shared" si="119"/>
        <v>0</v>
      </c>
      <c r="CM291" s="109"/>
      <c r="CN291" s="124">
        <f t="shared" si="120"/>
        <v>0</v>
      </c>
      <c r="CO291" s="109"/>
      <c r="CP291" s="110">
        <f t="shared" si="121"/>
        <v>0</v>
      </c>
      <c r="CQ291" s="107">
        <f t="shared" si="122"/>
        <v>0</v>
      </c>
      <c r="CR291" s="107">
        <f t="shared" si="123"/>
        <v>0</v>
      </c>
      <c r="CS291" s="123">
        <v>0</v>
      </c>
      <c r="CT291" s="124">
        <f t="shared" si="124"/>
        <v>0</v>
      </c>
      <c r="CU291" s="109"/>
      <c r="CV291" s="125">
        <v>0</v>
      </c>
      <c r="CW291" s="107"/>
      <c r="CX291" s="107"/>
      <c r="CY291" s="107"/>
      <c r="CZ291" s="123"/>
    </row>
    <row r="292" spans="1:104" s="43" customFormat="1" ht="12.75" x14ac:dyDescent="0.2">
      <c r="A292" s="103">
        <v>283</v>
      </c>
      <c r="B292" s="104">
        <v>283</v>
      </c>
      <c r="C292" s="105" t="s">
        <v>376</v>
      </c>
      <c r="D292" s="106">
        <f t="shared" si="125"/>
        <v>0</v>
      </c>
      <c r="E292" s="107">
        <f t="shared" si="112"/>
        <v>0</v>
      </c>
      <c r="F292" s="107">
        <f t="shared" si="126"/>
        <v>0</v>
      </c>
      <c r="G292" s="107">
        <f t="shared" si="113"/>
        <v>0</v>
      </c>
      <c r="H292" s="108">
        <f t="shared" si="127"/>
        <v>0</v>
      </c>
      <c r="I292" s="109"/>
      <c r="J292" s="110">
        <f t="shared" si="128"/>
        <v>0</v>
      </c>
      <c r="K292" s="107" t="str">
        <f t="shared" si="114"/>
        <v/>
      </c>
      <c r="L292" s="107">
        <f t="shared" si="129"/>
        <v>0</v>
      </c>
      <c r="M292" s="108">
        <f t="shared" si="130"/>
        <v>0</v>
      </c>
      <c r="N292" s="109"/>
      <c r="O292" s="111">
        <f t="shared" si="115"/>
        <v>0</v>
      </c>
      <c r="P292" s="109"/>
      <c r="Q292" s="110">
        <f t="shared" si="131"/>
        <v>0</v>
      </c>
      <c r="R292" s="107">
        <f t="shared" si="132"/>
        <v>0</v>
      </c>
      <c r="S292" s="107">
        <f t="shared" si="133"/>
        <v>0</v>
      </c>
      <c r="T292" s="108">
        <f t="shared" si="134"/>
        <v>0</v>
      </c>
      <c r="U292" s="109"/>
      <c r="V292" s="111">
        <f t="shared" si="135"/>
        <v>0</v>
      </c>
      <c r="AA292" s="112">
        <v>283</v>
      </c>
      <c r="AB292" s="113"/>
      <c r="AC292" s="113"/>
      <c r="AD292" s="113"/>
      <c r="AE292" s="114"/>
      <c r="AF292" s="114"/>
      <c r="AG292" s="114"/>
      <c r="AH292" s="114"/>
      <c r="AI292" s="114"/>
      <c r="AJ292" s="114"/>
      <c r="AK292" s="114"/>
      <c r="AL292" s="114"/>
      <c r="AM292" s="114"/>
      <c r="AN292" s="114"/>
      <c r="AO292" s="114"/>
      <c r="AP292" s="115"/>
      <c r="AR292" s="112">
        <v>283</v>
      </c>
      <c r="AS292" s="113"/>
      <c r="AT292" s="114"/>
      <c r="AU292" s="114"/>
      <c r="AV292" s="114"/>
      <c r="AW292" s="115"/>
      <c r="AY292" s="177"/>
      <c r="BA292" s="116">
        <v>283</v>
      </c>
      <c r="BB292" s="117">
        <v>283</v>
      </c>
      <c r="BC292" s="118" t="s">
        <v>376</v>
      </c>
      <c r="BD292" s="119">
        <f t="shared" si="116"/>
        <v>0</v>
      </c>
      <c r="BE292" s="120">
        <v>0</v>
      </c>
      <c r="BF292" s="43">
        <f t="shared" si="136"/>
        <v>0</v>
      </c>
      <c r="BG292" s="109">
        <v>0</v>
      </c>
      <c r="BH292" s="109">
        <v>0</v>
      </c>
      <c r="BI292" s="109">
        <v>0</v>
      </c>
      <c r="BJ292" s="109">
        <v>0</v>
      </c>
      <c r="BK292" s="109">
        <v>0</v>
      </c>
      <c r="BL292" s="109">
        <f t="shared" si="137"/>
        <v>0</v>
      </c>
      <c r="BM292" s="120">
        <f t="shared" si="138"/>
        <v>0</v>
      </c>
      <c r="BN292" s="122">
        <f t="shared" si="139"/>
        <v>0</v>
      </c>
      <c r="BZ292" s="109"/>
      <c r="CA292" s="112">
        <v>283</v>
      </c>
      <c r="CB292" s="105" t="s">
        <v>376</v>
      </c>
      <c r="CC292" s="107">
        <v>0</v>
      </c>
      <c r="CD292" s="107">
        <v>0</v>
      </c>
      <c r="CE292" s="107">
        <v>0</v>
      </c>
      <c r="CF292" s="107">
        <v>0</v>
      </c>
      <c r="CG292" s="123">
        <f t="shared" si="117"/>
        <v>0</v>
      </c>
      <c r="CH292" s="107">
        <v>0</v>
      </c>
      <c r="CI292" s="107">
        <v>0</v>
      </c>
      <c r="CJ292" s="107">
        <v>0</v>
      </c>
      <c r="CK292" s="123">
        <f t="shared" si="118"/>
        <v>0</v>
      </c>
      <c r="CL292" s="124">
        <f t="shared" si="119"/>
        <v>0</v>
      </c>
      <c r="CM292" s="109"/>
      <c r="CN292" s="124">
        <f t="shared" si="120"/>
        <v>0</v>
      </c>
      <c r="CO292" s="109"/>
      <c r="CP292" s="110">
        <f t="shared" si="121"/>
        <v>0</v>
      </c>
      <c r="CQ292" s="107">
        <f t="shared" si="122"/>
        <v>0</v>
      </c>
      <c r="CR292" s="107">
        <f t="shared" si="123"/>
        <v>0</v>
      </c>
      <c r="CS292" s="123">
        <v>0</v>
      </c>
      <c r="CT292" s="124">
        <f t="shared" si="124"/>
        <v>0</v>
      </c>
      <c r="CU292" s="109"/>
      <c r="CV292" s="125">
        <v>0</v>
      </c>
      <c r="CW292" s="107"/>
      <c r="CX292" s="107"/>
      <c r="CY292" s="107"/>
      <c r="CZ292" s="123"/>
    </row>
    <row r="293" spans="1:104" s="43" customFormat="1" ht="12.75" x14ac:dyDescent="0.2">
      <c r="A293" s="103">
        <v>284</v>
      </c>
      <c r="B293" s="104">
        <v>284</v>
      </c>
      <c r="C293" s="105" t="s">
        <v>377</v>
      </c>
      <c r="D293" s="106">
        <f t="shared" si="125"/>
        <v>84.5</v>
      </c>
      <c r="E293" s="107">
        <f t="shared" si="112"/>
        <v>1139537</v>
      </c>
      <c r="F293" s="107">
        <f t="shared" si="126"/>
        <v>0</v>
      </c>
      <c r="G293" s="107">
        <f t="shared" si="113"/>
        <v>74659</v>
      </c>
      <c r="H293" s="108">
        <f t="shared" si="127"/>
        <v>1214196</v>
      </c>
      <c r="I293" s="109"/>
      <c r="J293" s="110">
        <f t="shared" si="128"/>
        <v>196209.93730843102</v>
      </c>
      <c r="K293" s="107">
        <f t="shared" si="114"/>
        <v>0.64536703226935555</v>
      </c>
      <c r="L293" s="107">
        <f t="shared" si="129"/>
        <v>74659</v>
      </c>
      <c r="M293" s="108">
        <f t="shared" si="130"/>
        <v>270868.93730843102</v>
      </c>
      <c r="N293" s="109"/>
      <c r="O293" s="111">
        <f t="shared" si="115"/>
        <v>943327.06269156898</v>
      </c>
      <c r="P293" s="109"/>
      <c r="Q293" s="110">
        <f t="shared" si="131"/>
        <v>12871</v>
      </c>
      <c r="R293" s="107">
        <f t="shared" si="132"/>
        <v>196209.93730843102</v>
      </c>
      <c r="S293" s="107">
        <f t="shared" si="133"/>
        <v>75454</v>
      </c>
      <c r="T293" s="108">
        <f t="shared" si="134"/>
        <v>283739.93730843102</v>
      </c>
      <c r="U293" s="109"/>
      <c r="V293" s="111">
        <f t="shared" si="135"/>
        <v>391558.44815063203</v>
      </c>
      <c r="AA293" s="112">
        <v>284</v>
      </c>
      <c r="AB293" s="113">
        <v>84.5</v>
      </c>
      <c r="AC293" s="113">
        <v>3.1299570452588137E-3</v>
      </c>
      <c r="AD293" s="113">
        <v>0</v>
      </c>
      <c r="AE293" s="114">
        <v>1139537</v>
      </c>
      <c r="AF293" s="114">
        <v>0</v>
      </c>
      <c r="AG293" s="114">
        <v>0</v>
      </c>
      <c r="AH293" s="114">
        <v>1139537</v>
      </c>
      <c r="AI293" s="114">
        <v>0</v>
      </c>
      <c r="AJ293" s="114">
        <v>74659</v>
      </c>
      <c r="AK293" s="114">
        <v>1214196</v>
      </c>
      <c r="AL293" s="114">
        <v>12076</v>
      </c>
      <c r="AM293" s="114">
        <v>0</v>
      </c>
      <c r="AN293" s="114">
        <v>795</v>
      </c>
      <c r="AO293" s="114">
        <v>12871</v>
      </c>
      <c r="AP293" s="115">
        <v>1227067</v>
      </c>
      <c r="AR293" s="112">
        <v>284</v>
      </c>
      <c r="AS293" s="113">
        <v>0</v>
      </c>
      <c r="AT293" s="114">
        <v>0</v>
      </c>
      <c r="AU293" s="114">
        <v>0</v>
      </c>
      <c r="AV293" s="114">
        <v>0</v>
      </c>
      <c r="AW293" s="115">
        <v>0</v>
      </c>
      <c r="AY293" s="177"/>
      <c r="BA293" s="116">
        <v>284</v>
      </c>
      <c r="BB293" s="117">
        <v>284</v>
      </c>
      <c r="BC293" s="118" t="s">
        <v>377</v>
      </c>
      <c r="BD293" s="119">
        <f t="shared" si="116"/>
        <v>1139537</v>
      </c>
      <c r="BE293" s="120">
        <v>900601</v>
      </c>
      <c r="BF293" s="43">
        <f t="shared" si="136"/>
        <v>238936</v>
      </c>
      <c r="BG293" s="109">
        <v>15715.25</v>
      </c>
      <c r="BH293" s="109">
        <v>0</v>
      </c>
      <c r="BI293" s="109">
        <v>1548.5</v>
      </c>
      <c r="BJ293" s="109">
        <v>0</v>
      </c>
      <c r="BK293" s="109">
        <v>47605.25</v>
      </c>
      <c r="BL293" s="109">
        <f t="shared" si="137"/>
        <v>223.44815063203714</v>
      </c>
      <c r="BM293" s="120">
        <f t="shared" si="138"/>
        <v>304028.44815063203</v>
      </c>
      <c r="BN293" s="122">
        <f t="shared" si="139"/>
        <v>196209.93730843102</v>
      </c>
      <c r="BZ293" s="109"/>
      <c r="CA293" s="112">
        <v>284</v>
      </c>
      <c r="CB293" s="105" t="s">
        <v>377</v>
      </c>
      <c r="CC293" s="107">
        <v>0</v>
      </c>
      <c r="CD293" s="107">
        <v>0</v>
      </c>
      <c r="CE293" s="107">
        <v>0</v>
      </c>
      <c r="CF293" s="107">
        <v>0</v>
      </c>
      <c r="CG293" s="123">
        <f t="shared" si="117"/>
        <v>0</v>
      </c>
      <c r="CH293" s="107">
        <v>0</v>
      </c>
      <c r="CI293" s="107">
        <v>0</v>
      </c>
      <c r="CJ293" s="107">
        <v>0</v>
      </c>
      <c r="CK293" s="123">
        <f t="shared" si="118"/>
        <v>0</v>
      </c>
      <c r="CL293" s="124">
        <f t="shared" si="119"/>
        <v>0</v>
      </c>
      <c r="CM293" s="109"/>
      <c r="CN293" s="124">
        <f t="shared" si="120"/>
        <v>0</v>
      </c>
      <c r="CO293" s="109"/>
      <c r="CP293" s="110">
        <f t="shared" si="121"/>
        <v>238936</v>
      </c>
      <c r="CQ293" s="107">
        <f t="shared" si="122"/>
        <v>238936</v>
      </c>
      <c r="CR293" s="107">
        <f t="shared" si="123"/>
        <v>0</v>
      </c>
      <c r="CS293" s="123">
        <v>223.44815063203714</v>
      </c>
      <c r="CT293" s="124">
        <f t="shared" si="124"/>
        <v>223.44815063203714</v>
      </c>
      <c r="CU293" s="109"/>
      <c r="CV293" s="125">
        <v>0</v>
      </c>
      <c r="CW293" s="107"/>
      <c r="CX293" s="107"/>
      <c r="CY293" s="107"/>
      <c r="CZ293" s="123"/>
    </row>
    <row r="294" spans="1:104" s="43" customFormat="1" ht="12.75" x14ac:dyDescent="0.2">
      <c r="A294" s="103">
        <v>285</v>
      </c>
      <c r="B294" s="104">
        <v>285</v>
      </c>
      <c r="C294" s="105" t="s">
        <v>378</v>
      </c>
      <c r="D294" s="106">
        <f t="shared" si="125"/>
        <v>139.19999999999996</v>
      </c>
      <c r="E294" s="107">
        <f t="shared" si="112"/>
        <v>1837666</v>
      </c>
      <c r="F294" s="107">
        <f t="shared" si="126"/>
        <v>0</v>
      </c>
      <c r="G294" s="107">
        <f t="shared" si="113"/>
        <v>120730</v>
      </c>
      <c r="H294" s="108">
        <f t="shared" si="127"/>
        <v>1958396</v>
      </c>
      <c r="I294" s="109"/>
      <c r="J294" s="110">
        <f t="shared" si="128"/>
        <v>250573.60522424331</v>
      </c>
      <c r="K294" s="107">
        <f t="shared" si="114"/>
        <v>0.45051529324633344</v>
      </c>
      <c r="L294" s="107">
        <f t="shared" si="129"/>
        <v>120730</v>
      </c>
      <c r="M294" s="108">
        <f t="shared" si="130"/>
        <v>371303.60522424331</v>
      </c>
      <c r="N294" s="109"/>
      <c r="O294" s="111">
        <f t="shared" si="115"/>
        <v>1587092.3947757566</v>
      </c>
      <c r="P294" s="109"/>
      <c r="Q294" s="110">
        <f t="shared" si="131"/>
        <v>57956</v>
      </c>
      <c r="R294" s="107">
        <f t="shared" si="132"/>
        <v>250573.60522424331</v>
      </c>
      <c r="S294" s="107">
        <f t="shared" si="133"/>
        <v>124302</v>
      </c>
      <c r="T294" s="108">
        <f t="shared" si="134"/>
        <v>429259.60522424331</v>
      </c>
      <c r="U294" s="109"/>
      <c r="V294" s="111">
        <f t="shared" si="135"/>
        <v>734879.3390066612</v>
      </c>
      <c r="AA294" s="112">
        <v>285</v>
      </c>
      <c r="AB294" s="113">
        <v>139.19999999999996</v>
      </c>
      <c r="AC294" s="113">
        <v>5.7121700957308745E-3</v>
      </c>
      <c r="AD294" s="113">
        <v>0</v>
      </c>
      <c r="AE294" s="114">
        <v>1837666</v>
      </c>
      <c r="AF294" s="114">
        <v>0</v>
      </c>
      <c r="AG294" s="114">
        <v>0</v>
      </c>
      <c r="AH294" s="114">
        <v>1837666</v>
      </c>
      <c r="AI294" s="114">
        <v>0</v>
      </c>
      <c r="AJ294" s="114">
        <v>120730</v>
      </c>
      <c r="AK294" s="114">
        <v>1958396</v>
      </c>
      <c r="AL294" s="114">
        <v>54384</v>
      </c>
      <c r="AM294" s="114">
        <v>0</v>
      </c>
      <c r="AN294" s="114">
        <v>3572</v>
      </c>
      <c r="AO294" s="114">
        <v>57956</v>
      </c>
      <c r="AP294" s="115">
        <v>2016352</v>
      </c>
      <c r="AR294" s="112">
        <v>285</v>
      </c>
      <c r="AS294" s="113">
        <v>0</v>
      </c>
      <c r="AT294" s="114">
        <v>0</v>
      </c>
      <c r="AU294" s="114">
        <v>0</v>
      </c>
      <c r="AV294" s="114">
        <v>0</v>
      </c>
      <c r="AW294" s="115">
        <v>0</v>
      </c>
      <c r="AY294" s="177"/>
      <c r="BA294" s="116">
        <v>285</v>
      </c>
      <c r="BB294" s="117">
        <v>285</v>
      </c>
      <c r="BC294" s="118" t="s">
        <v>378</v>
      </c>
      <c r="BD294" s="119">
        <f t="shared" si="116"/>
        <v>1837666</v>
      </c>
      <c r="BE294" s="120">
        <v>1533790</v>
      </c>
      <c r="BF294" s="43">
        <f t="shared" si="136"/>
        <v>303876</v>
      </c>
      <c r="BG294" s="109">
        <v>108807.75</v>
      </c>
      <c r="BH294" s="109">
        <v>291</v>
      </c>
      <c r="BI294" s="109">
        <v>33432.25</v>
      </c>
      <c r="BJ294" s="109">
        <v>35654.5</v>
      </c>
      <c r="BK294" s="109">
        <v>72584.75</v>
      </c>
      <c r="BL294" s="109">
        <f t="shared" si="137"/>
        <v>1547.0890066612628</v>
      </c>
      <c r="BM294" s="120">
        <f t="shared" si="138"/>
        <v>556193.3390066612</v>
      </c>
      <c r="BN294" s="122">
        <f t="shared" si="139"/>
        <v>250573.60522424331</v>
      </c>
      <c r="BZ294" s="109"/>
      <c r="CA294" s="112">
        <v>285</v>
      </c>
      <c r="CB294" s="105" t="s">
        <v>378</v>
      </c>
      <c r="CC294" s="107">
        <v>0</v>
      </c>
      <c r="CD294" s="107">
        <v>0</v>
      </c>
      <c r="CE294" s="107">
        <v>0</v>
      </c>
      <c r="CF294" s="107">
        <v>0</v>
      </c>
      <c r="CG294" s="123">
        <f t="shared" si="117"/>
        <v>0</v>
      </c>
      <c r="CH294" s="107">
        <v>0</v>
      </c>
      <c r="CI294" s="107">
        <v>0</v>
      </c>
      <c r="CJ294" s="107">
        <v>0</v>
      </c>
      <c r="CK294" s="123">
        <f t="shared" si="118"/>
        <v>0</v>
      </c>
      <c r="CL294" s="124">
        <f t="shared" si="119"/>
        <v>0</v>
      </c>
      <c r="CM294" s="109"/>
      <c r="CN294" s="124">
        <f t="shared" si="120"/>
        <v>0</v>
      </c>
      <c r="CO294" s="109"/>
      <c r="CP294" s="110">
        <f t="shared" si="121"/>
        <v>303876</v>
      </c>
      <c r="CQ294" s="107">
        <f t="shared" si="122"/>
        <v>303876</v>
      </c>
      <c r="CR294" s="107">
        <f t="shared" si="123"/>
        <v>0</v>
      </c>
      <c r="CS294" s="123">
        <v>1547.0890066612628</v>
      </c>
      <c r="CT294" s="124">
        <f t="shared" si="124"/>
        <v>1547.0890066612628</v>
      </c>
      <c r="CU294" s="109"/>
      <c r="CV294" s="125">
        <v>0</v>
      </c>
      <c r="CW294" s="107"/>
      <c r="CX294" s="107"/>
      <c r="CY294" s="107"/>
      <c r="CZ294" s="123"/>
    </row>
    <row r="295" spans="1:104" s="43" customFormat="1" ht="12.75" x14ac:dyDescent="0.2">
      <c r="A295" s="103">
        <v>286</v>
      </c>
      <c r="B295" s="104">
        <v>286</v>
      </c>
      <c r="C295" s="105" t="s">
        <v>379</v>
      </c>
      <c r="D295" s="106">
        <f t="shared" si="125"/>
        <v>0</v>
      </c>
      <c r="E295" s="107">
        <f t="shared" si="112"/>
        <v>0</v>
      </c>
      <c r="F295" s="107">
        <f t="shared" si="126"/>
        <v>0</v>
      </c>
      <c r="G295" s="107">
        <f t="shared" si="113"/>
        <v>0</v>
      </c>
      <c r="H295" s="108">
        <f t="shared" si="127"/>
        <v>0</v>
      </c>
      <c r="I295" s="109"/>
      <c r="J295" s="110">
        <f t="shared" si="128"/>
        <v>0</v>
      </c>
      <c r="K295" s="107" t="str">
        <f t="shared" si="114"/>
        <v/>
      </c>
      <c r="L295" s="107">
        <f t="shared" si="129"/>
        <v>0</v>
      </c>
      <c r="M295" s="108">
        <f t="shared" si="130"/>
        <v>0</v>
      </c>
      <c r="N295" s="109"/>
      <c r="O295" s="111">
        <f t="shared" si="115"/>
        <v>0</v>
      </c>
      <c r="P295" s="109"/>
      <c r="Q295" s="110">
        <f t="shared" si="131"/>
        <v>0</v>
      </c>
      <c r="R295" s="107">
        <f t="shared" si="132"/>
        <v>0</v>
      </c>
      <c r="S295" s="107">
        <f t="shared" si="133"/>
        <v>0</v>
      </c>
      <c r="T295" s="108">
        <f t="shared" si="134"/>
        <v>0</v>
      </c>
      <c r="U295" s="109"/>
      <c r="V295" s="111">
        <f t="shared" si="135"/>
        <v>0</v>
      </c>
      <c r="AA295" s="112">
        <v>286</v>
      </c>
      <c r="AB295" s="113"/>
      <c r="AC295" s="113"/>
      <c r="AD295" s="113"/>
      <c r="AE295" s="114"/>
      <c r="AF295" s="114"/>
      <c r="AG295" s="114"/>
      <c r="AH295" s="114"/>
      <c r="AI295" s="114"/>
      <c r="AJ295" s="114"/>
      <c r="AK295" s="114"/>
      <c r="AL295" s="114"/>
      <c r="AM295" s="114"/>
      <c r="AN295" s="114"/>
      <c r="AO295" s="114"/>
      <c r="AP295" s="115"/>
      <c r="AR295" s="112">
        <v>286</v>
      </c>
      <c r="AS295" s="113"/>
      <c r="AT295" s="114"/>
      <c r="AU295" s="114"/>
      <c r="AV295" s="114"/>
      <c r="AW295" s="115"/>
      <c r="AY295" s="177"/>
      <c r="BA295" s="116">
        <v>286</v>
      </c>
      <c r="BB295" s="117">
        <v>286</v>
      </c>
      <c r="BC295" s="118" t="s">
        <v>379</v>
      </c>
      <c r="BD295" s="119">
        <f t="shared" si="116"/>
        <v>0</v>
      </c>
      <c r="BE295" s="120">
        <v>0</v>
      </c>
      <c r="BF295" s="43">
        <f t="shared" si="136"/>
        <v>0</v>
      </c>
      <c r="BG295" s="109">
        <v>0</v>
      </c>
      <c r="BH295" s="109">
        <v>0</v>
      </c>
      <c r="BI295" s="109">
        <v>0</v>
      </c>
      <c r="BJ295" s="109">
        <v>0</v>
      </c>
      <c r="BK295" s="109">
        <v>0</v>
      </c>
      <c r="BL295" s="109">
        <f t="shared" si="137"/>
        <v>0</v>
      </c>
      <c r="BM295" s="120">
        <f t="shared" si="138"/>
        <v>0</v>
      </c>
      <c r="BN295" s="122">
        <f t="shared" si="139"/>
        <v>0</v>
      </c>
      <c r="BZ295" s="109"/>
      <c r="CA295" s="112">
        <v>286</v>
      </c>
      <c r="CB295" s="105" t="s">
        <v>379</v>
      </c>
      <c r="CC295" s="107">
        <v>0</v>
      </c>
      <c r="CD295" s="107">
        <v>0</v>
      </c>
      <c r="CE295" s="107">
        <v>0</v>
      </c>
      <c r="CF295" s="107">
        <v>0</v>
      </c>
      <c r="CG295" s="123">
        <f t="shared" si="117"/>
        <v>0</v>
      </c>
      <c r="CH295" s="107">
        <v>0</v>
      </c>
      <c r="CI295" s="107">
        <v>0</v>
      </c>
      <c r="CJ295" s="107">
        <v>0</v>
      </c>
      <c r="CK295" s="123">
        <f t="shared" si="118"/>
        <v>0</v>
      </c>
      <c r="CL295" s="124">
        <f t="shared" si="119"/>
        <v>0</v>
      </c>
      <c r="CM295" s="109"/>
      <c r="CN295" s="124">
        <f t="shared" si="120"/>
        <v>0</v>
      </c>
      <c r="CO295" s="109"/>
      <c r="CP295" s="110">
        <f t="shared" si="121"/>
        <v>0</v>
      </c>
      <c r="CQ295" s="107">
        <f t="shared" si="122"/>
        <v>0</v>
      </c>
      <c r="CR295" s="107">
        <f t="shared" si="123"/>
        <v>0</v>
      </c>
      <c r="CS295" s="123">
        <v>0</v>
      </c>
      <c r="CT295" s="124">
        <f t="shared" si="124"/>
        <v>0</v>
      </c>
      <c r="CU295" s="109"/>
      <c r="CV295" s="125">
        <v>0</v>
      </c>
      <c r="CW295" s="107"/>
      <c r="CX295" s="107"/>
      <c r="CY295" s="107"/>
      <c r="CZ295" s="123"/>
    </row>
    <row r="296" spans="1:104" s="43" customFormat="1" ht="12.75" x14ac:dyDescent="0.2">
      <c r="A296" s="103">
        <v>287</v>
      </c>
      <c r="B296" s="104">
        <v>287</v>
      </c>
      <c r="C296" s="105" t="s">
        <v>380</v>
      </c>
      <c r="D296" s="106">
        <f t="shared" si="125"/>
        <v>11.89</v>
      </c>
      <c r="E296" s="107">
        <f t="shared" si="112"/>
        <v>153679</v>
      </c>
      <c r="F296" s="107">
        <f t="shared" si="126"/>
        <v>0</v>
      </c>
      <c r="G296" s="107">
        <f t="shared" si="113"/>
        <v>10619</v>
      </c>
      <c r="H296" s="108">
        <f t="shared" si="127"/>
        <v>164298</v>
      </c>
      <c r="I296" s="109"/>
      <c r="J296" s="110">
        <f t="shared" si="128"/>
        <v>453.67955032404296</v>
      </c>
      <c r="K296" s="107">
        <f t="shared" si="114"/>
        <v>1.1501576568692128E-2</v>
      </c>
      <c r="L296" s="107">
        <f t="shared" si="129"/>
        <v>10619</v>
      </c>
      <c r="M296" s="108">
        <f t="shared" si="130"/>
        <v>11072.679550324043</v>
      </c>
      <c r="N296" s="109"/>
      <c r="O296" s="111">
        <f t="shared" si="115"/>
        <v>153225.32044967596</v>
      </c>
      <c r="P296" s="109"/>
      <c r="Q296" s="110">
        <f t="shared" si="131"/>
        <v>0</v>
      </c>
      <c r="R296" s="107">
        <f t="shared" si="132"/>
        <v>453.67955032404296</v>
      </c>
      <c r="S296" s="107">
        <f t="shared" si="133"/>
        <v>10619</v>
      </c>
      <c r="T296" s="108">
        <f t="shared" si="134"/>
        <v>11072.679550324043</v>
      </c>
      <c r="U296" s="109"/>
      <c r="V296" s="111">
        <f t="shared" si="135"/>
        <v>50063.988051375636</v>
      </c>
      <c r="AA296" s="112">
        <v>287</v>
      </c>
      <c r="AB296" s="113">
        <v>11.89</v>
      </c>
      <c r="AC296" s="113">
        <v>0</v>
      </c>
      <c r="AD296" s="113">
        <v>0</v>
      </c>
      <c r="AE296" s="114">
        <v>153679</v>
      </c>
      <c r="AF296" s="114">
        <v>0</v>
      </c>
      <c r="AG296" s="114">
        <v>0</v>
      </c>
      <c r="AH296" s="114">
        <v>153679</v>
      </c>
      <c r="AI296" s="114">
        <v>0</v>
      </c>
      <c r="AJ296" s="114">
        <v>10619</v>
      </c>
      <c r="AK296" s="114">
        <v>164298</v>
      </c>
      <c r="AL296" s="114">
        <v>0</v>
      </c>
      <c r="AM296" s="114">
        <v>0</v>
      </c>
      <c r="AN296" s="114">
        <v>0</v>
      </c>
      <c r="AO296" s="114">
        <v>0</v>
      </c>
      <c r="AP296" s="115">
        <v>164298</v>
      </c>
      <c r="AR296" s="112">
        <v>287</v>
      </c>
      <c r="AS296" s="113">
        <v>0</v>
      </c>
      <c r="AT296" s="114">
        <v>0</v>
      </c>
      <c r="AU296" s="114">
        <v>0</v>
      </c>
      <c r="AV296" s="114">
        <v>0</v>
      </c>
      <c r="AW296" s="115">
        <v>0</v>
      </c>
      <c r="AY296" s="177"/>
      <c r="BA296" s="116">
        <v>287</v>
      </c>
      <c r="BB296" s="117">
        <v>287</v>
      </c>
      <c r="BC296" s="118" t="s">
        <v>380</v>
      </c>
      <c r="BD296" s="119">
        <f t="shared" si="116"/>
        <v>153679</v>
      </c>
      <c r="BE296" s="120">
        <v>155568</v>
      </c>
      <c r="BF296" s="43">
        <f t="shared" si="136"/>
        <v>0</v>
      </c>
      <c r="BG296" s="109">
        <v>38892</v>
      </c>
      <c r="BH296" s="109">
        <v>0</v>
      </c>
      <c r="BI296" s="109">
        <v>0</v>
      </c>
      <c r="BJ296" s="109">
        <v>0</v>
      </c>
      <c r="BK296" s="109">
        <v>0</v>
      </c>
      <c r="BL296" s="109">
        <f t="shared" si="137"/>
        <v>552.98805137563613</v>
      </c>
      <c r="BM296" s="120">
        <f t="shared" si="138"/>
        <v>39444.988051375636</v>
      </c>
      <c r="BN296" s="122">
        <f t="shared" si="139"/>
        <v>453.67955032404296</v>
      </c>
      <c r="BZ296" s="109"/>
      <c r="CA296" s="112">
        <v>287</v>
      </c>
      <c r="CB296" s="105" t="s">
        <v>380</v>
      </c>
      <c r="CC296" s="107">
        <v>0</v>
      </c>
      <c r="CD296" s="107">
        <v>0</v>
      </c>
      <c r="CE296" s="107">
        <v>0</v>
      </c>
      <c r="CF296" s="107">
        <v>0</v>
      </c>
      <c r="CG296" s="123">
        <f t="shared" si="117"/>
        <v>0</v>
      </c>
      <c r="CH296" s="107">
        <v>0</v>
      </c>
      <c r="CI296" s="107">
        <v>0</v>
      </c>
      <c r="CJ296" s="107">
        <v>0</v>
      </c>
      <c r="CK296" s="123">
        <f t="shared" si="118"/>
        <v>0</v>
      </c>
      <c r="CL296" s="124">
        <f t="shared" si="119"/>
        <v>0</v>
      </c>
      <c r="CM296" s="109"/>
      <c r="CN296" s="124">
        <f t="shared" si="120"/>
        <v>0</v>
      </c>
      <c r="CO296" s="109"/>
      <c r="CP296" s="110">
        <f t="shared" si="121"/>
        <v>0</v>
      </c>
      <c r="CQ296" s="107">
        <f t="shared" si="122"/>
        <v>0</v>
      </c>
      <c r="CR296" s="107">
        <f t="shared" si="123"/>
        <v>0</v>
      </c>
      <c r="CS296" s="123">
        <v>552.98805137563613</v>
      </c>
      <c r="CT296" s="124">
        <f t="shared" si="124"/>
        <v>552.98805137563613</v>
      </c>
      <c r="CU296" s="109"/>
      <c r="CV296" s="125">
        <v>0</v>
      </c>
      <c r="CW296" s="107"/>
      <c r="CX296" s="107"/>
      <c r="CY296" s="107"/>
      <c r="CZ296" s="123"/>
    </row>
    <row r="297" spans="1:104" s="43" customFormat="1" ht="12.75" x14ac:dyDescent="0.2">
      <c r="A297" s="103">
        <v>288</v>
      </c>
      <c r="B297" s="104">
        <v>288</v>
      </c>
      <c r="C297" s="105" t="s">
        <v>381</v>
      </c>
      <c r="D297" s="106">
        <f t="shared" si="125"/>
        <v>3.69</v>
      </c>
      <c r="E297" s="107">
        <f t="shared" si="112"/>
        <v>52183</v>
      </c>
      <c r="F297" s="107">
        <f t="shared" si="126"/>
        <v>0</v>
      </c>
      <c r="G297" s="107">
        <f t="shared" si="113"/>
        <v>3285</v>
      </c>
      <c r="H297" s="108">
        <f t="shared" si="127"/>
        <v>55468</v>
      </c>
      <c r="I297" s="109"/>
      <c r="J297" s="110">
        <f t="shared" si="128"/>
        <v>59.772035787834348</v>
      </c>
      <c r="K297" s="107">
        <f t="shared" si="114"/>
        <v>3.4397002705917486E-3</v>
      </c>
      <c r="L297" s="107">
        <f t="shared" si="129"/>
        <v>3285</v>
      </c>
      <c r="M297" s="108">
        <f t="shared" si="130"/>
        <v>3344.7720357878343</v>
      </c>
      <c r="N297" s="109"/>
      <c r="O297" s="111">
        <f t="shared" si="115"/>
        <v>52123.227964212165</v>
      </c>
      <c r="P297" s="109"/>
      <c r="Q297" s="110">
        <f t="shared" si="131"/>
        <v>0</v>
      </c>
      <c r="R297" s="107">
        <f t="shared" si="132"/>
        <v>59.772035787834348</v>
      </c>
      <c r="S297" s="107">
        <f t="shared" si="133"/>
        <v>3285</v>
      </c>
      <c r="T297" s="108">
        <f t="shared" si="134"/>
        <v>3344.7720357878343</v>
      </c>
      <c r="U297" s="109"/>
      <c r="V297" s="111">
        <f t="shared" si="135"/>
        <v>20662.105877179081</v>
      </c>
      <c r="AA297" s="112">
        <v>288</v>
      </c>
      <c r="AB297" s="113">
        <v>3.69</v>
      </c>
      <c r="AC297" s="113">
        <v>1.1640793667111848E-2</v>
      </c>
      <c r="AD297" s="113">
        <v>0</v>
      </c>
      <c r="AE297" s="114">
        <v>52183</v>
      </c>
      <c r="AF297" s="114">
        <v>0</v>
      </c>
      <c r="AG297" s="114">
        <v>0</v>
      </c>
      <c r="AH297" s="114">
        <v>52183</v>
      </c>
      <c r="AI297" s="114">
        <v>0</v>
      </c>
      <c r="AJ297" s="114">
        <v>3285</v>
      </c>
      <c r="AK297" s="114">
        <v>55468</v>
      </c>
      <c r="AL297" s="114">
        <v>0</v>
      </c>
      <c r="AM297" s="114">
        <v>0</v>
      </c>
      <c r="AN297" s="114">
        <v>0</v>
      </c>
      <c r="AO297" s="114">
        <v>0</v>
      </c>
      <c r="AP297" s="115">
        <v>55468</v>
      </c>
      <c r="AR297" s="112">
        <v>288</v>
      </c>
      <c r="AS297" s="113">
        <v>0</v>
      </c>
      <c r="AT297" s="114">
        <v>0</v>
      </c>
      <c r="AU297" s="114">
        <v>0</v>
      </c>
      <c r="AV297" s="114">
        <v>0</v>
      </c>
      <c r="AW297" s="115">
        <v>0</v>
      </c>
      <c r="AY297" s="177"/>
      <c r="BA297" s="116">
        <v>288</v>
      </c>
      <c r="BB297" s="117">
        <v>288</v>
      </c>
      <c r="BC297" s="118" t="s">
        <v>381</v>
      </c>
      <c r="BD297" s="119">
        <f t="shared" si="116"/>
        <v>52183</v>
      </c>
      <c r="BE297" s="120">
        <v>57252</v>
      </c>
      <c r="BF297" s="43">
        <f t="shared" si="136"/>
        <v>0</v>
      </c>
      <c r="BG297" s="109">
        <v>5124</v>
      </c>
      <c r="BH297" s="109">
        <v>0</v>
      </c>
      <c r="BI297" s="109">
        <v>0</v>
      </c>
      <c r="BJ297" s="109">
        <v>12180.25</v>
      </c>
      <c r="BK297" s="109">
        <v>0</v>
      </c>
      <c r="BL297" s="109">
        <f t="shared" si="137"/>
        <v>72.85587717908129</v>
      </c>
      <c r="BM297" s="120">
        <f t="shared" si="138"/>
        <v>17377.105877179081</v>
      </c>
      <c r="BN297" s="122">
        <f t="shared" si="139"/>
        <v>59.772035787834348</v>
      </c>
      <c r="BZ297" s="109"/>
      <c r="CA297" s="112">
        <v>288</v>
      </c>
      <c r="CB297" s="105" t="s">
        <v>381</v>
      </c>
      <c r="CC297" s="107">
        <v>0</v>
      </c>
      <c r="CD297" s="107">
        <v>0</v>
      </c>
      <c r="CE297" s="107">
        <v>0</v>
      </c>
      <c r="CF297" s="107">
        <v>0</v>
      </c>
      <c r="CG297" s="123">
        <f t="shared" si="117"/>
        <v>0</v>
      </c>
      <c r="CH297" s="107">
        <v>0</v>
      </c>
      <c r="CI297" s="107">
        <v>0</v>
      </c>
      <c r="CJ297" s="107">
        <v>0</v>
      </c>
      <c r="CK297" s="123">
        <f t="shared" si="118"/>
        <v>0</v>
      </c>
      <c r="CL297" s="124">
        <f t="shared" si="119"/>
        <v>0</v>
      </c>
      <c r="CM297" s="109"/>
      <c r="CN297" s="124">
        <f t="shared" si="120"/>
        <v>0</v>
      </c>
      <c r="CO297" s="109"/>
      <c r="CP297" s="110">
        <f t="shared" si="121"/>
        <v>0</v>
      </c>
      <c r="CQ297" s="107">
        <f t="shared" si="122"/>
        <v>0</v>
      </c>
      <c r="CR297" s="107">
        <f t="shared" si="123"/>
        <v>0</v>
      </c>
      <c r="CS297" s="123">
        <v>72.85587717908129</v>
      </c>
      <c r="CT297" s="124">
        <f t="shared" si="124"/>
        <v>72.85587717908129</v>
      </c>
      <c r="CU297" s="109"/>
      <c r="CV297" s="125">
        <v>0</v>
      </c>
      <c r="CW297" s="107"/>
      <c r="CX297" s="107"/>
      <c r="CY297" s="107"/>
      <c r="CZ297" s="123"/>
    </row>
    <row r="298" spans="1:104" s="43" customFormat="1" ht="12.75" x14ac:dyDescent="0.2">
      <c r="A298" s="103">
        <v>289</v>
      </c>
      <c r="B298" s="104">
        <v>289</v>
      </c>
      <c r="C298" s="105" t="s">
        <v>382</v>
      </c>
      <c r="D298" s="106">
        <f t="shared" si="125"/>
        <v>0</v>
      </c>
      <c r="E298" s="107">
        <f t="shared" si="112"/>
        <v>0</v>
      </c>
      <c r="F298" s="107">
        <f t="shared" si="126"/>
        <v>0</v>
      </c>
      <c r="G298" s="107">
        <f t="shared" si="113"/>
        <v>0</v>
      </c>
      <c r="H298" s="108">
        <f t="shared" si="127"/>
        <v>0</v>
      </c>
      <c r="I298" s="109"/>
      <c r="J298" s="110">
        <f t="shared" si="128"/>
        <v>42.297697456417723</v>
      </c>
      <c r="K298" s="107">
        <f t="shared" si="114"/>
        <v>4.480305526841203E-3</v>
      </c>
      <c r="L298" s="107">
        <f t="shared" si="129"/>
        <v>0</v>
      </c>
      <c r="M298" s="108">
        <f t="shared" si="130"/>
        <v>42.297697456417723</v>
      </c>
      <c r="N298" s="109"/>
      <c r="O298" s="111">
        <f t="shared" si="115"/>
        <v>-42.297697456417723</v>
      </c>
      <c r="P298" s="109"/>
      <c r="Q298" s="110">
        <f t="shared" si="131"/>
        <v>0</v>
      </c>
      <c r="R298" s="107">
        <f t="shared" si="132"/>
        <v>42.297697456417723</v>
      </c>
      <c r="S298" s="107">
        <f t="shared" si="133"/>
        <v>0</v>
      </c>
      <c r="T298" s="108">
        <f t="shared" si="134"/>
        <v>42.297697456417723</v>
      </c>
      <c r="U298" s="109"/>
      <c r="V298" s="111">
        <f t="shared" si="135"/>
        <v>9440.8064813917536</v>
      </c>
      <c r="AA298" s="112">
        <v>289</v>
      </c>
      <c r="AB298" s="113"/>
      <c r="AC298" s="113"/>
      <c r="AD298" s="113"/>
      <c r="AE298" s="114"/>
      <c r="AF298" s="114"/>
      <c r="AG298" s="114"/>
      <c r="AH298" s="114"/>
      <c r="AI298" s="114"/>
      <c r="AJ298" s="114"/>
      <c r="AK298" s="114"/>
      <c r="AL298" s="114"/>
      <c r="AM298" s="114"/>
      <c r="AN298" s="114"/>
      <c r="AO298" s="114"/>
      <c r="AP298" s="115"/>
      <c r="AR298" s="112">
        <v>289</v>
      </c>
      <c r="AS298" s="113"/>
      <c r="AT298" s="114"/>
      <c r="AU298" s="114"/>
      <c r="AV298" s="114"/>
      <c r="AW298" s="115"/>
      <c r="AY298" s="177"/>
      <c r="BA298" s="116">
        <v>289</v>
      </c>
      <c r="BB298" s="117">
        <v>289</v>
      </c>
      <c r="BC298" s="118" t="s">
        <v>382</v>
      </c>
      <c r="BD298" s="119">
        <f t="shared" si="116"/>
        <v>0</v>
      </c>
      <c r="BE298" s="120">
        <v>14504</v>
      </c>
      <c r="BF298" s="43">
        <f t="shared" si="136"/>
        <v>0</v>
      </c>
      <c r="BG298" s="109">
        <v>3626</v>
      </c>
      <c r="BH298" s="109">
        <v>0</v>
      </c>
      <c r="BI298" s="109">
        <v>0</v>
      </c>
      <c r="BJ298" s="109">
        <v>2477.5</v>
      </c>
      <c r="BK298" s="109">
        <v>3285.75</v>
      </c>
      <c r="BL298" s="109">
        <f t="shared" si="137"/>
        <v>51.55648139175355</v>
      </c>
      <c r="BM298" s="120">
        <f t="shared" si="138"/>
        <v>9440.8064813917536</v>
      </c>
      <c r="BN298" s="122">
        <f t="shared" si="139"/>
        <v>42.297697456417723</v>
      </c>
      <c r="BZ298" s="109"/>
      <c r="CA298" s="112">
        <v>289</v>
      </c>
      <c r="CB298" s="105" t="s">
        <v>382</v>
      </c>
      <c r="CC298" s="107">
        <v>0</v>
      </c>
      <c r="CD298" s="107">
        <v>0</v>
      </c>
      <c r="CE298" s="107">
        <v>0</v>
      </c>
      <c r="CF298" s="107">
        <v>0</v>
      </c>
      <c r="CG298" s="123">
        <f t="shared" si="117"/>
        <v>0</v>
      </c>
      <c r="CH298" s="107">
        <v>0</v>
      </c>
      <c r="CI298" s="107">
        <v>0</v>
      </c>
      <c r="CJ298" s="107">
        <v>0</v>
      </c>
      <c r="CK298" s="123">
        <f t="shared" si="118"/>
        <v>0</v>
      </c>
      <c r="CL298" s="124">
        <f t="shared" si="119"/>
        <v>0</v>
      </c>
      <c r="CM298" s="109"/>
      <c r="CN298" s="124">
        <f t="shared" si="120"/>
        <v>0</v>
      </c>
      <c r="CO298" s="109"/>
      <c r="CP298" s="110">
        <f t="shared" si="121"/>
        <v>0</v>
      </c>
      <c r="CQ298" s="107">
        <f t="shared" si="122"/>
        <v>0</v>
      </c>
      <c r="CR298" s="107">
        <f t="shared" si="123"/>
        <v>0</v>
      </c>
      <c r="CS298" s="123">
        <v>51.55648139175355</v>
      </c>
      <c r="CT298" s="124">
        <f t="shared" si="124"/>
        <v>51.55648139175355</v>
      </c>
      <c r="CU298" s="109"/>
      <c r="CV298" s="125">
        <v>0</v>
      </c>
      <c r="CW298" s="107"/>
      <c r="CX298" s="107"/>
      <c r="CY298" s="107"/>
      <c r="CZ298" s="123"/>
    </row>
    <row r="299" spans="1:104" s="43" customFormat="1" ht="12.75" x14ac:dyDescent="0.2">
      <c r="A299" s="103">
        <v>290</v>
      </c>
      <c r="B299" s="104">
        <v>290</v>
      </c>
      <c r="C299" s="105" t="s">
        <v>383</v>
      </c>
      <c r="D299" s="106">
        <f t="shared" si="125"/>
        <v>0</v>
      </c>
      <c r="E299" s="107">
        <f t="shared" si="112"/>
        <v>0</v>
      </c>
      <c r="F299" s="107">
        <f t="shared" si="126"/>
        <v>0</v>
      </c>
      <c r="G299" s="107">
        <f t="shared" si="113"/>
        <v>0</v>
      </c>
      <c r="H299" s="108">
        <f t="shared" si="127"/>
        <v>0</v>
      </c>
      <c r="I299" s="109"/>
      <c r="J299" s="110">
        <f t="shared" si="128"/>
        <v>0</v>
      </c>
      <c r="K299" s="107">
        <f t="shared" si="114"/>
        <v>0</v>
      </c>
      <c r="L299" s="107">
        <f t="shared" si="129"/>
        <v>0</v>
      </c>
      <c r="M299" s="108">
        <f t="shared" si="130"/>
        <v>0</v>
      </c>
      <c r="N299" s="109"/>
      <c r="O299" s="111">
        <f t="shared" si="115"/>
        <v>0</v>
      </c>
      <c r="P299" s="109"/>
      <c r="Q299" s="110">
        <f t="shared" si="131"/>
        <v>0</v>
      </c>
      <c r="R299" s="107">
        <f t="shared" si="132"/>
        <v>0</v>
      </c>
      <c r="S299" s="107">
        <f t="shared" si="133"/>
        <v>0</v>
      </c>
      <c r="T299" s="108">
        <f t="shared" si="134"/>
        <v>0</v>
      </c>
      <c r="U299" s="109"/>
      <c r="V299" s="111">
        <f t="shared" si="135"/>
        <v>1602.25</v>
      </c>
      <c r="AA299" s="112">
        <v>290</v>
      </c>
      <c r="AB299" s="113"/>
      <c r="AC299" s="113"/>
      <c r="AD299" s="113"/>
      <c r="AE299" s="114"/>
      <c r="AF299" s="114"/>
      <c r="AG299" s="114"/>
      <c r="AH299" s="114"/>
      <c r="AI299" s="114"/>
      <c r="AJ299" s="114"/>
      <c r="AK299" s="114"/>
      <c r="AL299" s="114"/>
      <c r="AM299" s="114"/>
      <c r="AN299" s="114"/>
      <c r="AO299" s="114"/>
      <c r="AP299" s="115"/>
      <c r="AR299" s="112">
        <v>290</v>
      </c>
      <c r="AS299" s="113"/>
      <c r="AT299" s="114"/>
      <c r="AU299" s="114"/>
      <c r="AV299" s="114"/>
      <c r="AW299" s="115"/>
      <c r="AY299" s="177"/>
      <c r="BA299" s="116">
        <v>290</v>
      </c>
      <c r="BB299" s="117">
        <v>290</v>
      </c>
      <c r="BC299" s="118" t="s">
        <v>383</v>
      </c>
      <c r="BD299" s="119">
        <f t="shared" si="116"/>
        <v>0</v>
      </c>
      <c r="BE299" s="120">
        <v>0</v>
      </c>
      <c r="BF299" s="43">
        <f t="shared" si="136"/>
        <v>0</v>
      </c>
      <c r="BG299" s="109">
        <v>0</v>
      </c>
      <c r="BH299" s="109">
        <v>0</v>
      </c>
      <c r="BI299" s="109">
        <v>0</v>
      </c>
      <c r="BJ299" s="109">
        <v>1602.25</v>
      </c>
      <c r="BK299" s="109">
        <v>0</v>
      </c>
      <c r="BL299" s="109">
        <f t="shared" si="137"/>
        <v>0</v>
      </c>
      <c r="BM299" s="120">
        <f t="shared" si="138"/>
        <v>1602.25</v>
      </c>
      <c r="BN299" s="122">
        <f t="shared" si="139"/>
        <v>0</v>
      </c>
      <c r="BZ299" s="109"/>
      <c r="CA299" s="112">
        <v>290</v>
      </c>
      <c r="CB299" s="105" t="s">
        <v>383</v>
      </c>
      <c r="CC299" s="107">
        <v>0</v>
      </c>
      <c r="CD299" s="107">
        <v>0</v>
      </c>
      <c r="CE299" s="107">
        <v>0</v>
      </c>
      <c r="CF299" s="107">
        <v>0</v>
      </c>
      <c r="CG299" s="123">
        <f t="shared" si="117"/>
        <v>0</v>
      </c>
      <c r="CH299" s="107">
        <v>0</v>
      </c>
      <c r="CI299" s="107">
        <v>0</v>
      </c>
      <c r="CJ299" s="107">
        <v>0</v>
      </c>
      <c r="CK299" s="123">
        <f t="shared" si="118"/>
        <v>0</v>
      </c>
      <c r="CL299" s="124">
        <f t="shared" si="119"/>
        <v>0</v>
      </c>
      <c r="CM299" s="109"/>
      <c r="CN299" s="124">
        <f t="shared" si="120"/>
        <v>0</v>
      </c>
      <c r="CO299" s="109"/>
      <c r="CP299" s="110">
        <f t="shared" si="121"/>
        <v>0</v>
      </c>
      <c r="CQ299" s="107">
        <f t="shared" si="122"/>
        <v>0</v>
      </c>
      <c r="CR299" s="107">
        <f t="shared" si="123"/>
        <v>0</v>
      </c>
      <c r="CS299" s="123">
        <v>0</v>
      </c>
      <c r="CT299" s="124">
        <f t="shared" si="124"/>
        <v>0</v>
      </c>
      <c r="CU299" s="109"/>
      <c r="CV299" s="125">
        <v>0</v>
      </c>
      <c r="CW299" s="107"/>
      <c r="CX299" s="107"/>
      <c r="CY299" s="107"/>
      <c r="CZ299" s="123"/>
    </row>
    <row r="300" spans="1:104" s="43" customFormat="1" ht="12.75" x14ac:dyDescent="0.2">
      <c r="A300" s="103">
        <v>291</v>
      </c>
      <c r="B300" s="104">
        <v>291</v>
      </c>
      <c r="C300" s="105" t="s">
        <v>384</v>
      </c>
      <c r="D300" s="106">
        <f t="shared" si="125"/>
        <v>28.439999999999998</v>
      </c>
      <c r="E300" s="107">
        <f t="shared" si="112"/>
        <v>361890</v>
      </c>
      <c r="F300" s="107">
        <f t="shared" si="126"/>
        <v>0</v>
      </c>
      <c r="G300" s="107">
        <f t="shared" si="113"/>
        <v>22685</v>
      </c>
      <c r="H300" s="108">
        <f t="shared" si="127"/>
        <v>384575</v>
      </c>
      <c r="I300" s="109"/>
      <c r="J300" s="110">
        <f t="shared" si="128"/>
        <v>341.31243913450442</v>
      </c>
      <c r="K300" s="107">
        <f t="shared" si="114"/>
        <v>6.282293363267728E-3</v>
      </c>
      <c r="L300" s="107">
        <f t="shared" si="129"/>
        <v>22685</v>
      </c>
      <c r="M300" s="108">
        <f t="shared" si="130"/>
        <v>23026.312439134505</v>
      </c>
      <c r="N300" s="109"/>
      <c r="O300" s="111">
        <f t="shared" si="115"/>
        <v>361548.68756086548</v>
      </c>
      <c r="P300" s="109"/>
      <c r="Q300" s="110">
        <f t="shared" si="131"/>
        <v>42741</v>
      </c>
      <c r="R300" s="107">
        <f t="shared" si="132"/>
        <v>341.31243913450442</v>
      </c>
      <c r="S300" s="107">
        <f t="shared" si="133"/>
        <v>25364</v>
      </c>
      <c r="T300" s="108">
        <f t="shared" si="134"/>
        <v>65767.312439134505</v>
      </c>
      <c r="U300" s="109"/>
      <c r="V300" s="111">
        <f t="shared" si="135"/>
        <v>119755.27426314443</v>
      </c>
      <c r="AA300" s="112">
        <v>291</v>
      </c>
      <c r="AB300" s="113">
        <v>28.439999999999998</v>
      </c>
      <c r="AC300" s="113">
        <v>3.7397008265056091E-2</v>
      </c>
      <c r="AD300" s="113">
        <v>0</v>
      </c>
      <c r="AE300" s="114">
        <v>361890</v>
      </c>
      <c r="AF300" s="114">
        <v>0</v>
      </c>
      <c r="AG300" s="114">
        <v>0</v>
      </c>
      <c r="AH300" s="114">
        <v>361890</v>
      </c>
      <c r="AI300" s="114">
        <v>0</v>
      </c>
      <c r="AJ300" s="114">
        <v>22685</v>
      </c>
      <c r="AK300" s="114">
        <v>384575</v>
      </c>
      <c r="AL300" s="114">
        <v>40062</v>
      </c>
      <c r="AM300" s="114">
        <v>0</v>
      </c>
      <c r="AN300" s="114">
        <v>2679</v>
      </c>
      <c r="AO300" s="114">
        <v>42741</v>
      </c>
      <c r="AP300" s="115">
        <v>427316</v>
      </c>
      <c r="AR300" s="112">
        <v>291</v>
      </c>
      <c r="AS300" s="113">
        <v>0</v>
      </c>
      <c r="AT300" s="114">
        <v>0</v>
      </c>
      <c r="AU300" s="114">
        <v>0</v>
      </c>
      <c r="AV300" s="114">
        <v>0</v>
      </c>
      <c r="AW300" s="115">
        <v>0</v>
      </c>
      <c r="AY300" s="177"/>
      <c r="BA300" s="116">
        <v>291</v>
      </c>
      <c r="BB300" s="117">
        <v>291</v>
      </c>
      <c r="BC300" s="118" t="s">
        <v>384</v>
      </c>
      <c r="BD300" s="119">
        <f t="shared" si="116"/>
        <v>361890</v>
      </c>
      <c r="BE300" s="120">
        <v>377531</v>
      </c>
      <c r="BF300" s="43">
        <f t="shared" si="136"/>
        <v>0</v>
      </c>
      <c r="BG300" s="109">
        <v>29259.25</v>
      </c>
      <c r="BH300" s="109">
        <v>0</v>
      </c>
      <c r="BI300" s="109">
        <v>17431.5</v>
      </c>
      <c r="BJ300" s="109">
        <v>7222.5</v>
      </c>
      <c r="BK300" s="109">
        <v>0</v>
      </c>
      <c r="BL300" s="109">
        <f t="shared" si="137"/>
        <v>416.0242631444271</v>
      </c>
      <c r="BM300" s="120">
        <f t="shared" si="138"/>
        <v>54329.274263144427</v>
      </c>
      <c r="BN300" s="122">
        <f t="shared" si="139"/>
        <v>341.31243913450442</v>
      </c>
      <c r="BZ300" s="109"/>
      <c r="CA300" s="112">
        <v>291</v>
      </c>
      <c r="CB300" s="105" t="s">
        <v>384</v>
      </c>
      <c r="CC300" s="107">
        <v>0</v>
      </c>
      <c r="CD300" s="107">
        <v>0</v>
      </c>
      <c r="CE300" s="107">
        <v>0</v>
      </c>
      <c r="CF300" s="107">
        <v>0</v>
      </c>
      <c r="CG300" s="123">
        <f t="shared" si="117"/>
        <v>0</v>
      </c>
      <c r="CH300" s="107">
        <v>0</v>
      </c>
      <c r="CI300" s="107">
        <v>0</v>
      </c>
      <c r="CJ300" s="107">
        <v>0</v>
      </c>
      <c r="CK300" s="123">
        <f t="shared" si="118"/>
        <v>0</v>
      </c>
      <c r="CL300" s="124">
        <f t="shared" si="119"/>
        <v>0</v>
      </c>
      <c r="CM300" s="109"/>
      <c r="CN300" s="124">
        <f t="shared" si="120"/>
        <v>0</v>
      </c>
      <c r="CO300" s="109"/>
      <c r="CP300" s="110">
        <f t="shared" si="121"/>
        <v>0</v>
      </c>
      <c r="CQ300" s="107">
        <f t="shared" si="122"/>
        <v>0</v>
      </c>
      <c r="CR300" s="107">
        <f t="shared" si="123"/>
        <v>0</v>
      </c>
      <c r="CS300" s="123">
        <v>416.0242631444271</v>
      </c>
      <c r="CT300" s="124">
        <f t="shared" si="124"/>
        <v>416.0242631444271</v>
      </c>
      <c r="CU300" s="109"/>
      <c r="CV300" s="125">
        <v>0</v>
      </c>
      <c r="CW300" s="107"/>
      <c r="CX300" s="107"/>
      <c r="CY300" s="107"/>
      <c r="CZ300" s="123"/>
    </row>
    <row r="301" spans="1:104" s="43" customFormat="1" ht="12.75" x14ac:dyDescent="0.2">
      <c r="A301" s="103">
        <v>292</v>
      </c>
      <c r="B301" s="104">
        <v>292</v>
      </c>
      <c r="C301" s="105" t="s">
        <v>385</v>
      </c>
      <c r="D301" s="106">
        <f t="shared" si="125"/>
        <v>8.2199999999999989</v>
      </c>
      <c r="E301" s="107">
        <f t="shared" si="112"/>
        <v>100268</v>
      </c>
      <c r="F301" s="107">
        <f t="shared" si="126"/>
        <v>0</v>
      </c>
      <c r="G301" s="107">
        <f t="shared" si="113"/>
        <v>7340</v>
      </c>
      <c r="H301" s="108">
        <f t="shared" si="127"/>
        <v>107608</v>
      </c>
      <c r="I301" s="109"/>
      <c r="J301" s="110">
        <f t="shared" si="128"/>
        <v>13687.775613886208</v>
      </c>
      <c r="K301" s="107">
        <f t="shared" si="114"/>
        <v>0.49369401668278196</v>
      </c>
      <c r="L301" s="107">
        <f t="shared" si="129"/>
        <v>7340</v>
      </c>
      <c r="M301" s="108">
        <f t="shared" si="130"/>
        <v>21027.77561388621</v>
      </c>
      <c r="N301" s="109"/>
      <c r="O301" s="111">
        <f t="shared" si="115"/>
        <v>86580.224386113783</v>
      </c>
      <c r="P301" s="109"/>
      <c r="Q301" s="110">
        <f t="shared" si="131"/>
        <v>0</v>
      </c>
      <c r="R301" s="107">
        <f t="shared" si="132"/>
        <v>13687.775613886208</v>
      </c>
      <c r="S301" s="107">
        <f t="shared" si="133"/>
        <v>7340</v>
      </c>
      <c r="T301" s="108">
        <f t="shared" si="134"/>
        <v>21027.77561388621</v>
      </c>
      <c r="U301" s="109"/>
      <c r="V301" s="111">
        <f t="shared" si="135"/>
        <v>35065.220787273887</v>
      </c>
      <c r="AA301" s="112">
        <v>292</v>
      </c>
      <c r="AB301" s="113">
        <v>8.2199999999999989</v>
      </c>
      <c r="AC301" s="113">
        <v>0</v>
      </c>
      <c r="AD301" s="113">
        <v>0</v>
      </c>
      <c r="AE301" s="114">
        <v>100268</v>
      </c>
      <c r="AF301" s="114">
        <v>0</v>
      </c>
      <c r="AG301" s="114">
        <v>0</v>
      </c>
      <c r="AH301" s="114">
        <v>100268</v>
      </c>
      <c r="AI301" s="114">
        <v>0</v>
      </c>
      <c r="AJ301" s="114">
        <v>7340</v>
      </c>
      <c r="AK301" s="114">
        <v>107608</v>
      </c>
      <c r="AL301" s="114">
        <v>0</v>
      </c>
      <c r="AM301" s="114">
        <v>0</v>
      </c>
      <c r="AN301" s="114">
        <v>0</v>
      </c>
      <c r="AO301" s="114">
        <v>0</v>
      </c>
      <c r="AP301" s="115">
        <v>107608</v>
      </c>
      <c r="AR301" s="112">
        <v>292</v>
      </c>
      <c r="AS301" s="113">
        <v>0</v>
      </c>
      <c r="AT301" s="114">
        <v>0</v>
      </c>
      <c r="AU301" s="114">
        <v>0</v>
      </c>
      <c r="AV301" s="114">
        <v>0</v>
      </c>
      <c r="AW301" s="115">
        <v>0</v>
      </c>
      <c r="AY301" s="177"/>
      <c r="BA301" s="116">
        <v>292</v>
      </c>
      <c r="BB301" s="117">
        <v>292</v>
      </c>
      <c r="BC301" s="118" t="s">
        <v>385</v>
      </c>
      <c r="BD301" s="119">
        <f t="shared" si="116"/>
        <v>100268</v>
      </c>
      <c r="BE301" s="120">
        <v>83594</v>
      </c>
      <c r="BF301" s="43">
        <f t="shared" si="136"/>
        <v>16674</v>
      </c>
      <c r="BG301" s="109">
        <v>792.75</v>
      </c>
      <c r="BH301" s="109">
        <v>6000</v>
      </c>
      <c r="BI301" s="109">
        <v>0</v>
      </c>
      <c r="BJ301" s="109">
        <v>0</v>
      </c>
      <c r="BK301" s="109">
        <v>4248.5</v>
      </c>
      <c r="BL301" s="109">
        <f t="shared" si="137"/>
        <v>9.9707872738888454</v>
      </c>
      <c r="BM301" s="120">
        <f t="shared" si="138"/>
        <v>27725.220787273887</v>
      </c>
      <c r="BN301" s="122">
        <f t="shared" si="139"/>
        <v>13687.775613886208</v>
      </c>
      <c r="BZ301" s="109"/>
      <c r="CA301" s="112">
        <v>292</v>
      </c>
      <c r="CB301" s="105" t="s">
        <v>385</v>
      </c>
      <c r="CC301" s="107">
        <v>0</v>
      </c>
      <c r="CD301" s="107">
        <v>0</v>
      </c>
      <c r="CE301" s="107">
        <v>0</v>
      </c>
      <c r="CF301" s="107">
        <v>0</v>
      </c>
      <c r="CG301" s="123">
        <f t="shared" si="117"/>
        <v>0</v>
      </c>
      <c r="CH301" s="107">
        <v>0</v>
      </c>
      <c r="CI301" s="107">
        <v>0</v>
      </c>
      <c r="CJ301" s="107">
        <v>0</v>
      </c>
      <c r="CK301" s="123">
        <f t="shared" si="118"/>
        <v>0</v>
      </c>
      <c r="CL301" s="124">
        <f t="shared" si="119"/>
        <v>0</v>
      </c>
      <c r="CM301" s="109"/>
      <c r="CN301" s="124">
        <f t="shared" si="120"/>
        <v>0</v>
      </c>
      <c r="CO301" s="109"/>
      <c r="CP301" s="110">
        <f t="shared" si="121"/>
        <v>16674</v>
      </c>
      <c r="CQ301" s="107">
        <f t="shared" si="122"/>
        <v>16674</v>
      </c>
      <c r="CR301" s="107">
        <f t="shared" si="123"/>
        <v>0</v>
      </c>
      <c r="CS301" s="123">
        <v>9.9707872738888454</v>
      </c>
      <c r="CT301" s="124">
        <f t="shared" si="124"/>
        <v>9.9707872738888454</v>
      </c>
      <c r="CU301" s="109"/>
      <c r="CV301" s="125">
        <v>0</v>
      </c>
      <c r="CW301" s="107"/>
      <c r="CX301" s="107"/>
      <c r="CY301" s="107"/>
      <c r="CZ301" s="123"/>
    </row>
    <row r="302" spans="1:104" s="43" customFormat="1" ht="12.75" x14ac:dyDescent="0.2">
      <c r="A302" s="103">
        <v>293</v>
      </c>
      <c r="B302" s="104">
        <v>293</v>
      </c>
      <c r="C302" s="105" t="s">
        <v>386</v>
      </c>
      <c r="D302" s="106">
        <f t="shared" si="125"/>
        <v>60.089999999999996</v>
      </c>
      <c r="E302" s="107">
        <f t="shared" si="112"/>
        <v>697486</v>
      </c>
      <c r="F302" s="107">
        <f t="shared" si="126"/>
        <v>0</v>
      </c>
      <c r="G302" s="107">
        <f t="shared" si="113"/>
        <v>53007</v>
      </c>
      <c r="H302" s="108">
        <f t="shared" si="127"/>
        <v>750493</v>
      </c>
      <c r="I302" s="109"/>
      <c r="J302" s="110">
        <f t="shared" si="128"/>
        <v>288403.76306176535</v>
      </c>
      <c r="K302" s="107">
        <f t="shared" si="114"/>
        <v>0.67097152878554067</v>
      </c>
      <c r="L302" s="107">
        <f t="shared" si="129"/>
        <v>53007</v>
      </c>
      <c r="M302" s="108">
        <f t="shared" si="130"/>
        <v>341410.76306176535</v>
      </c>
      <c r="N302" s="109"/>
      <c r="O302" s="111">
        <f t="shared" si="115"/>
        <v>409082.23693823465</v>
      </c>
      <c r="P302" s="109"/>
      <c r="Q302" s="110">
        <f t="shared" si="131"/>
        <v>0</v>
      </c>
      <c r="R302" s="107">
        <f t="shared" si="132"/>
        <v>288403.76306176535</v>
      </c>
      <c r="S302" s="107">
        <f t="shared" si="133"/>
        <v>53007</v>
      </c>
      <c r="T302" s="108">
        <f t="shared" si="134"/>
        <v>341410.76306176535</v>
      </c>
      <c r="U302" s="109"/>
      <c r="V302" s="111">
        <f t="shared" si="135"/>
        <v>482837.10558402759</v>
      </c>
      <c r="AA302" s="112">
        <v>293</v>
      </c>
      <c r="AB302" s="113">
        <v>60.089999999999996</v>
      </c>
      <c r="AC302" s="113">
        <v>0.73557327121239779</v>
      </c>
      <c r="AD302" s="113">
        <v>0</v>
      </c>
      <c r="AE302" s="114">
        <v>697486</v>
      </c>
      <c r="AF302" s="114">
        <v>0</v>
      </c>
      <c r="AG302" s="114">
        <v>0</v>
      </c>
      <c r="AH302" s="114">
        <v>697486</v>
      </c>
      <c r="AI302" s="114">
        <v>0</v>
      </c>
      <c r="AJ302" s="114">
        <v>53007</v>
      </c>
      <c r="AK302" s="114">
        <v>750493</v>
      </c>
      <c r="AL302" s="114">
        <v>0</v>
      </c>
      <c r="AM302" s="114">
        <v>0</v>
      </c>
      <c r="AN302" s="114">
        <v>0</v>
      </c>
      <c r="AO302" s="114">
        <v>0</v>
      </c>
      <c r="AP302" s="115">
        <v>750493</v>
      </c>
      <c r="AR302" s="112">
        <v>293</v>
      </c>
      <c r="AS302" s="113">
        <v>0</v>
      </c>
      <c r="AT302" s="114">
        <v>0</v>
      </c>
      <c r="AU302" s="114">
        <v>0</v>
      </c>
      <c r="AV302" s="114">
        <v>0</v>
      </c>
      <c r="AW302" s="115">
        <v>0</v>
      </c>
      <c r="AY302" s="177"/>
      <c r="BA302" s="116">
        <v>293</v>
      </c>
      <c r="BB302" s="117">
        <v>293</v>
      </c>
      <c r="BC302" s="118" t="s">
        <v>386</v>
      </c>
      <c r="BD302" s="119">
        <f t="shared" si="116"/>
        <v>697486</v>
      </c>
      <c r="BE302" s="120">
        <v>346633</v>
      </c>
      <c r="BF302" s="43">
        <f t="shared" si="136"/>
        <v>350853</v>
      </c>
      <c r="BG302" s="109">
        <v>48030</v>
      </c>
      <c r="BH302" s="109">
        <v>8355</v>
      </c>
      <c r="BI302" s="109">
        <v>6021.75</v>
      </c>
      <c r="BJ302" s="109">
        <v>0</v>
      </c>
      <c r="BK302" s="109">
        <v>15889.25</v>
      </c>
      <c r="BL302" s="109">
        <f t="shared" si="137"/>
        <v>681.10558402760944</v>
      </c>
      <c r="BM302" s="120">
        <f t="shared" si="138"/>
        <v>429830.10558402759</v>
      </c>
      <c r="BN302" s="122">
        <f t="shared" si="139"/>
        <v>288403.76306176535</v>
      </c>
      <c r="BZ302" s="109"/>
      <c r="CA302" s="112">
        <v>293</v>
      </c>
      <c r="CB302" s="105" t="s">
        <v>386</v>
      </c>
      <c r="CC302" s="107">
        <v>0</v>
      </c>
      <c r="CD302" s="107">
        <v>0</v>
      </c>
      <c r="CE302" s="107">
        <v>0</v>
      </c>
      <c r="CF302" s="107">
        <v>0</v>
      </c>
      <c r="CG302" s="123">
        <f t="shared" si="117"/>
        <v>0</v>
      </c>
      <c r="CH302" s="107">
        <v>0</v>
      </c>
      <c r="CI302" s="107">
        <v>0</v>
      </c>
      <c r="CJ302" s="107">
        <v>0</v>
      </c>
      <c r="CK302" s="123">
        <f t="shared" si="118"/>
        <v>0</v>
      </c>
      <c r="CL302" s="124">
        <f t="shared" si="119"/>
        <v>0</v>
      </c>
      <c r="CM302" s="109"/>
      <c r="CN302" s="124">
        <f t="shared" si="120"/>
        <v>0</v>
      </c>
      <c r="CO302" s="109"/>
      <c r="CP302" s="110">
        <f t="shared" si="121"/>
        <v>350853</v>
      </c>
      <c r="CQ302" s="107">
        <f t="shared" si="122"/>
        <v>350853</v>
      </c>
      <c r="CR302" s="107">
        <f t="shared" si="123"/>
        <v>0</v>
      </c>
      <c r="CS302" s="123">
        <v>681.10558402760944</v>
      </c>
      <c r="CT302" s="124">
        <f t="shared" si="124"/>
        <v>681.10558402760944</v>
      </c>
      <c r="CU302" s="109"/>
      <c r="CV302" s="125">
        <v>0</v>
      </c>
      <c r="CW302" s="107"/>
      <c r="CX302" s="107"/>
      <c r="CY302" s="107"/>
      <c r="CZ302" s="123"/>
    </row>
    <row r="303" spans="1:104" s="43" customFormat="1" ht="12.75" x14ac:dyDescent="0.2">
      <c r="A303" s="103">
        <v>294</v>
      </c>
      <c r="B303" s="104">
        <v>294</v>
      </c>
      <c r="C303" s="105" t="s">
        <v>387</v>
      </c>
      <c r="D303" s="106">
        <f t="shared" si="125"/>
        <v>0</v>
      </c>
      <c r="E303" s="107">
        <f t="shared" si="112"/>
        <v>0</v>
      </c>
      <c r="F303" s="107">
        <f t="shared" si="126"/>
        <v>0</v>
      </c>
      <c r="G303" s="107">
        <f t="shared" si="113"/>
        <v>0</v>
      </c>
      <c r="H303" s="108">
        <f t="shared" si="127"/>
        <v>0</v>
      </c>
      <c r="I303" s="109"/>
      <c r="J303" s="110">
        <f t="shared" si="128"/>
        <v>0</v>
      </c>
      <c r="K303" s="107" t="str">
        <f t="shared" si="114"/>
        <v/>
      </c>
      <c r="L303" s="107">
        <f t="shared" si="129"/>
        <v>0</v>
      </c>
      <c r="M303" s="108">
        <f t="shared" si="130"/>
        <v>0</v>
      </c>
      <c r="N303" s="109"/>
      <c r="O303" s="111">
        <f t="shared" si="115"/>
        <v>0</v>
      </c>
      <c r="P303" s="109"/>
      <c r="Q303" s="110">
        <f t="shared" si="131"/>
        <v>0</v>
      </c>
      <c r="R303" s="107">
        <f t="shared" si="132"/>
        <v>0</v>
      </c>
      <c r="S303" s="107">
        <f t="shared" si="133"/>
        <v>0</v>
      </c>
      <c r="T303" s="108">
        <f t="shared" si="134"/>
        <v>0</v>
      </c>
      <c r="U303" s="109"/>
      <c r="V303" s="111">
        <f t="shared" si="135"/>
        <v>0</v>
      </c>
      <c r="AA303" s="112">
        <v>294</v>
      </c>
      <c r="AB303" s="113"/>
      <c r="AC303" s="113"/>
      <c r="AD303" s="113"/>
      <c r="AE303" s="114"/>
      <c r="AF303" s="114"/>
      <c r="AG303" s="114"/>
      <c r="AH303" s="114"/>
      <c r="AI303" s="114"/>
      <c r="AJ303" s="114"/>
      <c r="AK303" s="114"/>
      <c r="AL303" s="114"/>
      <c r="AM303" s="114"/>
      <c r="AN303" s="114"/>
      <c r="AO303" s="114"/>
      <c r="AP303" s="115"/>
      <c r="AR303" s="112">
        <v>294</v>
      </c>
      <c r="AS303" s="113"/>
      <c r="AT303" s="114"/>
      <c r="AU303" s="114"/>
      <c r="AV303" s="114"/>
      <c r="AW303" s="115"/>
      <c r="AY303" s="177"/>
      <c r="BA303" s="116">
        <v>294</v>
      </c>
      <c r="BB303" s="117">
        <v>294</v>
      </c>
      <c r="BC303" s="118" t="s">
        <v>387</v>
      </c>
      <c r="BD303" s="119">
        <f t="shared" si="116"/>
        <v>0</v>
      </c>
      <c r="BE303" s="120">
        <v>0</v>
      </c>
      <c r="BF303" s="43">
        <f t="shared" si="136"/>
        <v>0</v>
      </c>
      <c r="BG303" s="109">
        <v>0</v>
      </c>
      <c r="BH303" s="109">
        <v>0</v>
      </c>
      <c r="BI303" s="109">
        <v>0</v>
      </c>
      <c r="BJ303" s="109">
        <v>0</v>
      </c>
      <c r="BK303" s="109">
        <v>0</v>
      </c>
      <c r="BL303" s="109">
        <f t="shared" si="137"/>
        <v>0</v>
      </c>
      <c r="BM303" s="120">
        <f t="shared" si="138"/>
        <v>0</v>
      </c>
      <c r="BN303" s="122">
        <f t="shared" si="139"/>
        <v>0</v>
      </c>
      <c r="BZ303" s="109"/>
      <c r="CA303" s="112">
        <v>294</v>
      </c>
      <c r="CB303" s="105" t="s">
        <v>387</v>
      </c>
      <c r="CC303" s="107">
        <v>0</v>
      </c>
      <c r="CD303" s="107">
        <v>0</v>
      </c>
      <c r="CE303" s="107">
        <v>0</v>
      </c>
      <c r="CF303" s="107">
        <v>0</v>
      </c>
      <c r="CG303" s="123">
        <f t="shared" si="117"/>
        <v>0</v>
      </c>
      <c r="CH303" s="107">
        <v>0</v>
      </c>
      <c r="CI303" s="107">
        <v>0</v>
      </c>
      <c r="CJ303" s="107">
        <v>0</v>
      </c>
      <c r="CK303" s="123">
        <f t="shared" si="118"/>
        <v>0</v>
      </c>
      <c r="CL303" s="124">
        <f t="shared" si="119"/>
        <v>0</v>
      </c>
      <c r="CM303" s="109"/>
      <c r="CN303" s="124">
        <f t="shared" si="120"/>
        <v>0</v>
      </c>
      <c r="CO303" s="109"/>
      <c r="CP303" s="110">
        <f t="shared" si="121"/>
        <v>0</v>
      </c>
      <c r="CQ303" s="107">
        <f t="shared" si="122"/>
        <v>0</v>
      </c>
      <c r="CR303" s="107">
        <f t="shared" si="123"/>
        <v>0</v>
      </c>
      <c r="CS303" s="123">
        <v>0</v>
      </c>
      <c r="CT303" s="124">
        <f t="shared" si="124"/>
        <v>0</v>
      </c>
      <c r="CU303" s="109"/>
      <c r="CV303" s="125">
        <v>0</v>
      </c>
      <c r="CW303" s="107"/>
      <c r="CX303" s="107"/>
      <c r="CY303" s="107"/>
      <c r="CZ303" s="123"/>
    </row>
    <row r="304" spans="1:104" s="43" customFormat="1" ht="12.75" x14ac:dyDescent="0.2">
      <c r="A304" s="103">
        <v>295</v>
      </c>
      <c r="B304" s="104">
        <v>295</v>
      </c>
      <c r="C304" s="105" t="s">
        <v>388</v>
      </c>
      <c r="D304" s="106">
        <f t="shared" si="125"/>
        <v>76.429999999999993</v>
      </c>
      <c r="E304" s="107">
        <f t="shared" si="112"/>
        <v>1146278</v>
      </c>
      <c r="F304" s="107">
        <f t="shared" si="126"/>
        <v>0</v>
      </c>
      <c r="G304" s="107">
        <f t="shared" si="113"/>
        <v>68172</v>
      </c>
      <c r="H304" s="108">
        <f t="shared" si="127"/>
        <v>1214450</v>
      </c>
      <c r="I304" s="109"/>
      <c r="J304" s="110">
        <f t="shared" si="128"/>
        <v>41128.539366134806</v>
      </c>
      <c r="K304" s="107">
        <f t="shared" si="114"/>
        <v>0.31466113994636258</v>
      </c>
      <c r="L304" s="107">
        <f t="shared" si="129"/>
        <v>68172</v>
      </c>
      <c r="M304" s="108">
        <f t="shared" si="130"/>
        <v>109300.53936613481</v>
      </c>
      <c r="N304" s="109"/>
      <c r="O304" s="111">
        <f t="shared" si="115"/>
        <v>1105149.4606338651</v>
      </c>
      <c r="P304" s="109"/>
      <c r="Q304" s="110">
        <f t="shared" si="131"/>
        <v>0</v>
      </c>
      <c r="R304" s="107">
        <f t="shared" si="132"/>
        <v>41128.539366134806</v>
      </c>
      <c r="S304" s="107">
        <f t="shared" si="133"/>
        <v>68172</v>
      </c>
      <c r="T304" s="108">
        <f t="shared" si="134"/>
        <v>109300.53936613481</v>
      </c>
      <c r="U304" s="109"/>
      <c r="V304" s="111">
        <f t="shared" si="135"/>
        <v>198879.39962724858</v>
      </c>
      <c r="AA304" s="112">
        <v>295</v>
      </c>
      <c r="AB304" s="113">
        <v>76.429999999999993</v>
      </c>
      <c r="AC304" s="113">
        <v>9.1798946366843673E-2</v>
      </c>
      <c r="AD304" s="113">
        <v>0</v>
      </c>
      <c r="AE304" s="114">
        <v>1146278</v>
      </c>
      <c r="AF304" s="114">
        <v>0</v>
      </c>
      <c r="AG304" s="114">
        <v>0</v>
      </c>
      <c r="AH304" s="114">
        <v>1146278</v>
      </c>
      <c r="AI304" s="114">
        <v>0</v>
      </c>
      <c r="AJ304" s="114">
        <v>68172</v>
      </c>
      <c r="AK304" s="114">
        <v>1214450</v>
      </c>
      <c r="AL304" s="114">
        <v>0</v>
      </c>
      <c r="AM304" s="114">
        <v>0</v>
      </c>
      <c r="AN304" s="114">
        <v>0</v>
      </c>
      <c r="AO304" s="114">
        <v>0</v>
      </c>
      <c r="AP304" s="115">
        <v>1214450</v>
      </c>
      <c r="AR304" s="112">
        <v>295</v>
      </c>
      <c r="AS304" s="113">
        <v>0</v>
      </c>
      <c r="AT304" s="114">
        <v>0</v>
      </c>
      <c r="AU304" s="114">
        <v>0</v>
      </c>
      <c r="AV304" s="114">
        <v>0</v>
      </c>
      <c r="AW304" s="115">
        <v>0</v>
      </c>
      <c r="AY304" s="177"/>
      <c r="BA304" s="116">
        <v>295</v>
      </c>
      <c r="BB304" s="117">
        <v>295</v>
      </c>
      <c r="BC304" s="118" t="s">
        <v>388</v>
      </c>
      <c r="BD304" s="119">
        <f t="shared" si="116"/>
        <v>1146278</v>
      </c>
      <c r="BE304" s="120">
        <v>1096144</v>
      </c>
      <c r="BF304" s="43">
        <f t="shared" si="136"/>
        <v>50134</v>
      </c>
      <c r="BG304" s="109">
        <v>0</v>
      </c>
      <c r="BH304" s="109">
        <v>11992</v>
      </c>
      <c r="BI304" s="109">
        <v>39912</v>
      </c>
      <c r="BJ304" s="109">
        <v>0</v>
      </c>
      <c r="BK304" s="109">
        <v>28672</v>
      </c>
      <c r="BL304" s="109">
        <f t="shared" si="137"/>
        <v>-2.6003727514226966</v>
      </c>
      <c r="BM304" s="120">
        <f t="shared" si="138"/>
        <v>130707.39962724858</v>
      </c>
      <c r="BN304" s="122">
        <f t="shared" si="139"/>
        <v>41128.539366134806</v>
      </c>
      <c r="BZ304" s="109"/>
      <c r="CA304" s="112">
        <v>295</v>
      </c>
      <c r="CB304" s="105" t="s">
        <v>388</v>
      </c>
      <c r="CC304" s="107">
        <v>0</v>
      </c>
      <c r="CD304" s="107">
        <v>0</v>
      </c>
      <c r="CE304" s="107">
        <v>0</v>
      </c>
      <c r="CF304" s="107">
        <v>0</v>
      </c>
      <c r="CG304" s="123">
        <f t="shared" si="117"/>
        <v>0</v>
      </c>
      <c r="CH304" s="107">
        <v>0</v>
      </c>
      <c r="CI304" s="107">
        <v>0</v>
      </c>
      <c r="CJ304" s="107">
        <v>0</v>
      </c>
      <c r="CK304" s="123">
        <f t="shared" si="118"/>
        <v>0</v>
      </c>
      <c r="CL304" s="124">
        <f t="shared" si="119"/>
        <v>0</v>
      </c>
      <c r="CM304" s="109"/>
      <c r="CN304" s="124">
        <f t="shared" si="120"/>
        <v>0</v>
      </c>
      <c r="CO304" s="109"/>
      <c r="CP304" s="110">
        <f t="shared" si="121"/>
        <v>50134</v>
      </c>
      <c r="CQ304" s="107">
        <f t="shared" si="122"/>
        <v>50134</v>
      </c>
      <c r="CR304" s="107">
        <f t="shared" si="123"/>
        <v>0</v>
      </c>
      <c r="CS304" s="123">
        <v>-2.6003727514226966</v>
      </c>
      <c r="CT304" s="124">
        <f t="shared" si="124"/>
        <v>-2.6003727514226966</v>
      </c>
      <c r="CU304" s="109"/>
      <c r="CV304" s="125">
        <v>0</v>
      </c>
      <c r="CW304" s="107"/>
      <c r="CX304" s="107"/>
      <c r="CY304" s="107"/>
      <c r="CZ304" s="123"/>
    </row>
    <row r="305" spans="1:104" s="43" customFormat="1" ht="12.75" x14ac:dyDescent="0.2">
      <c r="A305" s="103">
        <v>296</v>
      </c>
      <c r="B305" s="104">
        <v>296</v>
      </c>
      <c r="C305" s="105" t="s">
        <v>389</v>
      </c>
      <c r="D305" s="106">
        <f t="shared" si="125"/>
        <v>26.06</v>
      </c>
      <c r="E305" s="107">
        <f t="shared" si="112"/>
        <v>619706</v>
      </c>
      <c r="F305" s="107">
        <f t="shared" si="126"/>
        <v>0</v>
      </c>
      <c r="G305" s="107">
        <f t="shared" si="113"/>
        <v>23275</v>
      </c>
      <c r="H305" s="108">
        <f t="shared" si="127"/>
        <v>642981</v>
      </c>
      <c r="I305" s="109"/>
      <c r="J305" s="110">
        <f t="shared" si="128"/>
        <v>-9.8106139730835089</v>
      </c>
      <c r="K305" s="107">
        <f t="shared" si="114"/>
        <v>-1.3612185371817895E-4</v>
      </c>
      <c r="L305" s="107">
        <f t="shared" si="129"/>
        <v>23275</v>
      </c>
      <c r="M305" s="108">
        <f t="shared" si="130"/>
        <v>23265.189386026916</v>
      </c>
      <c r="N305" s="109"/>
      <c r="O305" s="111">
        <f t="shared" si="115"/>
        <v>619715.81061397307</v>
      </c>
      <c r="P305" s="109"/>
      <c r="Q305" s="110">
        <f t="shared" si="131"/>
        <v>0</v>
      </c>
      <c r="R305" s="107">
        <f t="shared" si="132"/>
        <v>-9.8106139730835089</v>
      </c>
      <c r="S305" s="107">
        <f t="shared" si="133"/>
        <v>23275</v>
      </c>
      <c r="T305" s="108">
        <f t="shared" si="134"/>
        <v>23265.189386026916</v>
      </c>
      <c r="U305" s="109"/>
      <c r="V305" s="111">
        <f t="shared" si="135"/>
        <v>95347.291884850449</v>
      </c>
      <c r="AA305" s="112">
        <v>296</v>
      </c>
      <c r="AB305" s="113">
        <v>26.06</v>
      </c>
      <c r="AC305" s="113">
        <v>0</v>
      </c>
      <c r="AD305" s="113">
        <v>0</v>
      </c>
      <c r="AE305" s="114">
        <v>619706</v>
      </c>
      <c r="AF305" s="114">
        <v>0</v>
      </c>
      <c r="AG305" s="114">
        <v>0</v>
      </c>
      <c r="AH305" s="114">
        <v>619706</v>
      </c>
      <c r="AI305" s="114">
        <v>0</v>
      </c>
      <c r="AJ305" s="114">
        <v>23275</v>
      </c>
      <c r="AK305" s="114">
        <v>642981</v>
      </c>
      <c r="AL305" s="114">
        <v>0</v>
      </c>
      <c r="AM305" s="114">
        <v>0</v>
      </c>
      <c r="AN305" s="114">
        <v>0</v>
      </c>
      <c r="AO305" s="114">
        <v>0</v>
      </c>
      <c r="AP305" s="115">
        <v>642981</v>
      </c>
      <c r="AR305" s="112">
        <v>296</v>
      </c>
      <c r="AS305" s="113">
        <v>0</v>
      </c>
      <c r="AT305" s="114">
        <v>0</v>
      </c>
      <c r="AU305" s="114">
        <v>0</v>
      </c>
      <c r="AV305" s="114">
        <v>0</v>
      </c>
      <c r="AW305" s="115">
        <v>0</v>
      </c>
      <c r="AY305" s="177"/>
      <c r="BA305" s="116">
        <v>296</v>
      </c>
      <c r="BB305" s="117">
        <v>296</v>
      </c>
      <c r="BC305" s="118" t="s">
        <v>389</v>
      </c>
      <c r="BD305" s="119">
        <f t="shared" si="116"/>
        <v>619706</v>
      </c>
      <c r="BE305" s="120">
        <v>635917</v>
      </c>
      <c r="BF305" s="43">
        <f t="shared" si="136"/>
        <v>0</v>
      </c>
      <c r="BG305" s="109">
        <v>0</v>
      </c>
      <c r="BH305" s="109">
        <v>55148</v>
      </c>
      <c r="BI305" s="109">
        <v>0</v>
      </c>
      <c r="BJ305" s="109">
        <v>12041.25</v>
      </c>
      <c r="BK305" s="109">
        <v>4895</v>
      </c>
      <c r="BL305" s="109">
        <f t="shared" si="137"/>
        <v>-11.958115149556761</v>
      </c>
      <c r="BM305" s="120">
        <f t="shared" si="138"/>
        <v>72072.291884850449</v>
      </c>
      <c r="BN305" s="122">
        <f t="shared" si="139"/>
        <v>-9.8106139730835089</v>
      </c>
      <c r="BZ305" s="109"/>
      <c r="CA305" s="112">
        <v>296</v>
      </c>
      <c r="CB305" s="105" t="s">
        <v>389</v>
      </c>
      <c r="CC305" s="107">
        <v>0</v>
      </c>
      <c r="CD305" s="107">
        <v>0</v>
      </c>
      <c r="CE305" s="107">
        <v>0</v>
      </c>
      <c r="CF305" s="107">
        <v>0</v>
      </c>
      <c r="CG305" s="123">
        <f t="shared" si="117"/>
        <v>0</v>
      </c>
      <c r="CH305" s="107">
        <v>0</v>
      </c>
      <c r="CI305" s="107">
        <v>0</v>
      </c>
      <c r="CJ305" s="107">
        <v>0</v>
      </c>
      <c r="CK305" s="123">
        <f t="shared" si="118"/>
        <v>0</v>
      </c>
      <c r="CL305" s="124">
        <f t="shared" si="119"/>
        <v>0</v>
      </c>
      <c r="CM305" s="109"/>
      <c r="CN305" s="124">
        <f t="shared" si="120"/>
        <v>0</v>
      </c>
      <c r="CO305" s="109"/>
      <c r="CP305" s="110">
        <f t="shared" si="121"/>
        <v>0</v>
      </c>
      <c r="CQ305" s="107">
        <f t="shared" si="122"/>
        <v>0</v>
      </c>
      <c r="CR305" s="107">
        <f t="shared" si="123"/>
        <v>0</v>
      </c>
      <c r="CS305" s="123">
        <v>-11.958115149556761</v>
      </c>
      <c r="CT305" s="124">
        <f t="shared" si="124"/>
        <v>-11.958115149556761</v>
      </c>
      <c r="CU305" s="109"/>
      <c r="CV305" s="125">
        <v>0</v>
      </c>
      <c r="CW305" s="107"/>
      <c r="CX305" s="107"/>
      <c r="CY305" s="107"/>
      <c r="CZ305" s="123"/>
    </row>
    <row r="306" spans="1:104" s="43" customFormat="1" ht="12.75" x14ac:dyDescent="0.2">
      <c r="A306" s="103">
        <v>297</v>
      </c>
      <c r="B306" s="104">
        <v>297</v>
      </c>
      <c r="C306" s="105" t="s">
        <v>390</v>
      </c>
      <c r="D306" s="106">
        <f t="shared" si="125"/>
        <v>0</v>
      </c>
      <c r="E306" s="107">
        <f t="shared" si="112"/>
        <v>0</v>
      </c>
      <c r="F306" s="107">
        <f t="shared" si="126"/>
        <v>0</v>
      </c>
      <c r="G306" s="107">
        <f t="shared" si="113"/>
        <v>0</v>
      </c>
      <c r="H306" s="108">
        <f t="shared" si="127"/>
        <v>0</v>
      </c>
      <c r="I306" s="109"/>
      <c r="J306" s="110">
        <f t="shared" si="128"/>
        <v>0</v>
      </c>
      <c r="K306" s="107" t="str">
        <f t="shared" si="114"/>
        <v/>
      </c>
      <c r="L306" s="107">
        <f t="shared" si="129"/>
        <v>0</v>
      </c>
      <c r="M306" s="108">
        <f t="shared" si="130"/>
        <v>0</v>
      </c>
      <c r="N306" s="109"/>
      <c r="O306" s="111">
        <f t="shared" si="115"/>
        <v>0</v>
      </c>
      <c r="P306" s="109"/>
      <c r="Q306" s="110">
        <f t="shared" si="131"/>
        <v>0</v>
      </c>
      <c r="R306" s="107">
        <f t="shared" si="132"/>
        <v>0</v>
      </c>
      <c r="S306" s="107">
        <f t="shared" si="133"/>
        <v>0</v>
      </c>
      <c r="T306" s="108">
        <f t="shared" si="134"/>
        <v>0</v>
      </c>
      <c r="U306" s="109"/>
      <c r="V306" s="111">
        <f t="shared" si="135"/>
        <v>0</v>
      </c>
      <c r="AA306" s="112">
        <v>297</v>
      </c>
      <c r="AB306" s="113"/>
      <c r="AC306" s="113"/>
      <c r="AD306" s="113"/>
      <c r="AE306" s="114"/>
      <c r="AF306" s="114"/>
      <c r="AG306" s="114"/>
      <c r="AH306" s="114"/>
      <c r="AI306" s="114"/>
      <c r="AJ306" s="114"/>
      <c r="AK306" s="114"/>
      <c r="AL306" s="114"/>
      <c r="AM306" s="114"/>
      <c r="AN306" s="114"/>
      <c r="AO306" s="114"/>
      <c r="AP306" s="115"/>
      <c r="AR306" s="112">
        <v>297</v>
      </c>
      <c r="AS306" s="113"/>
      <c r="AT306" s="114"/>
      <c r="AU306" s="114"/>
      <c r="AV306" s="114"/>
      <c r="AW306" s="115"/>
      <c r="AY306" s="177"/>
      <c r="BA306" s="116">
        <v>297</v>
      </c>
      <c r="BB306" s="117">
        <v>297</v>
      </c>
      <c r="BC306" s="118" t="s">
        <v>390</v>
      </c>
      <c r="BD306" s="119">
        <f t="shared" si="116"/>
        <v>0</v>
      </c>
      <c r="BE306" s="120">
        <v>0</v>
      </c>
      <c r="BF306" s="43">
        <f t="shared" si="136"/>
        <v>0</v>
      </c>
      <c r="BG306" s="109">
        <v>0</v>
      </c>
      <c r="BH306" s="109">
        <v>0</v>
      </c>
      <c r="BI306" s="109">
        <v>0</v>
      </c>
      <c r="BJ306" s="109">
        <v>0</v>
      </c>
      <c r="BK306" s="109">
        <v>0</v>
      </c>
      <c r="BL306" s="109">
        <f t="shared" si="137"/>
        <v>0</v>
      </c>
      <c r="BM306" s="120">
        <f t="shared" si="138"/>
        <v>0</v>
      </c>
      <c r="BN306" s="122">
        <f t="shared" si="139"/>
        <v>0</v>
      </c>
      <c r="BZ306" s="109"/>
      <c r="CA306" s="112">
        <v>297</v>
      </c>
      <c r="CB306" s="105" t="s">
        <v>390</v>
      </c>
      <c r="CC306" s="107">
        <v>0</v>
      </c>
      <c r="CD306" s="107">
        <v>0</v>
      </c>
      <c r="CE306" s="107">
        <v>0</v>
      </c>
      <c r="CF306" s="107">
        <v>0</v>
      </c>
      <c r="CG306" s="123">
        <f t="shared" si="117"/>
        <v>0</v>
      </c>
      <c r="CH306" s="107">
        <v>0</v>
      </c>
      <c r="CI306" s="107">
        <v>0</v>
      </c>
      <c r="CJ306" s="107">
        <v>0</v>
      </c>
      <c r="CK306" s="123">
        <f t="shared" si="118"/>
        <v>0</v>
      </c>
      <c r="CL306" s="124">
        <f t="shared" si="119"/>
        <v>0</v>
      </c>
      <c r="CM306" s="109"/>
      <c r="CN306" s="124">
        <f t="shared" si="120"/>
        <v>0</v>
      </c>
      <c r="CO306" s="109"/>
      <c r="CP306" s="110">
        <f t="shared" si="121"/>
        <v>0</v>
      </c>
      <c r="CQ306" s="107">
        <f t="shared" si="122"/>
        <v>0</v>
      </c>
      <c r="CR306" s="107">
        <f t="shared" si="123"/>
        <v>0</v>
      </c>
      <c r="CS306" s="123">
        <v>0</v>
      </c>
      <c r="CT306" s="124">
        <f t="shared" si="124"/>
        <v>0</v>
      </c>
      <c r="CU306" s="109"/>
      <c r="CV306" s="125">
        <v>0</v>
      </c>
      <c r="CW306" s="107"/>
      <c r="CX306" s="107"/>
      <c r="CY306" s="107"/>
      <c r="CZ306" s="123"/>
    </row>
    <row r="307" spans="1:104" s="43" customFormat="1" ht="12.75" x14ac:dyDescent="0.2">
      <c r="A307" s="103">
        <v>298</v>
      </c>
      <c r="B307" s="104">
        <v>298</v>
      </c>
      <c r="C307" s="105" t="s">
        <v>391</v>
      </c>
      <c r="D307" s="106">
        <f t="shared" si="125"/>
        <v>0</v>
      </c>
      <c r="E307" s="107">
        <f t="shared" si="112"/>
        <v>0</v>
      </c>
      <c r="F307" s="107">
        <f t="shared" si="126"/>
        <v>0</v>
      </c>
      <c r="G307" s="107">
        <f t="shared" si="113"/>
        <v>0</v>
      </c>
      <c r="H307" s="108">
        <f t="shared" si="127"/>
        <v>0</v>
      </c>
      <c r="I307" s="109"/>
      <c r="J307" s="110">
        <f t="shared" si="128"/>
        <v>0</v>
      </c>
      <c r="K307" s="107">
        <f t="shared" si="114"/>
        <v>0</v>
      </c>
      <c r="L307" s="107">
        <f t="shared" si="129"/>
        <v>0</v>
      </c>
      <c r="M307" s="108">
        <f t="shared" si="130"/>
        <v>0</v>
      </c>
      <c r="N307" s="109"/>
      <c r="O307" s="111">
        <f t="shared" si="115"/>
        <v>0</v>
      </c>
      <c r="P307" s="109"/>
      <c r="Q307" s="110">
        <f t="shared" si="131"/>
        <v>0</v>
      </c>
      <c r="R307" s="107">
        <f t="shared" si="132"/>
        <v>0</v>
      </c>
      <c r="S307" s="107">
        <f t="shared" si="133"/>
        <v>0</v>
      </c>
      <c r="T307" s="108">
        <f t="shared" si="134"/>
        <v>0</v>
      </c>
      <c r="U307" s="109"/>
      <c r="V307" s="111">
        <f t="shared" si="135"/>
        <v>3470.25</v>
      </c>
      <c r="AA307" s="112">
        <v>298</v>
      </c>
      <c r="AB307" s="113"/>
      <c r="AC307" s="113"/>
      <c r="AD307" s="113"/>
      <c r="AE307" s="114"/>
      <c r="AF307" s="114"/>
      <c r="AG307" s="114"/>
      <c r="AH307" s="114"/>
      <c r="AI307" s="114"/>
      <c r="AJ307" s="114"/>
      <c r="AK307" s="114"/>
      <c r="AL307" s="114"/>
      <c r="AM307" s="114"/>
      <c r="AN307" s="114"/>
      <c r="AO307" s="114"/>
      <c r="AP307" s="115"/>
      <c r="AR307" s="112">
        <v>298</v>
      </c>
      <c r="AS307" s="113"/>
      <c r="AT307" s="114"/>
      <c r="AU307" s="114"/>
      <c r="AV307" s="114"/>
      <c r="AW307" s="115"/>
      <c r="AY307" s="177"/>
      <c r="BA307" s="116">
        <v>298</v>
      </c>
      <c r="BB307" s="117">
        <v>298</v>
      </c>
      <c r="BC307" s="118" t="s">
        <v>391</v>
      </c>
      <c r="BD307" s="119">
        <f t="shared" si="116"/>
        <v>0</v>
      </c>
      <c r="BE307" s="120">
        <v>0</v>
      </c>
      <c r="BF307" s="43">
        <f t="shared" si="136"/>
        <v>0</v>
      </c>
      <c r="BG307" s="109">
        <v>0</v>
      </c>
      <c r="BH307" s="109">
        <v>0</v>
      </c>
      <c r="BI307" s="109">
        <v>0</v>
      </c>
      <c r="BJ307" s="109">
        <v>3470.25</v>
      </c>
      <c r="BK307" s="109">
        <v>0</v>
      </c>
      <c r="BL307" s="109">
        <f t="shared" si="137"/>
        <v>0</v>
      </c>
      <c r="BM307" s="120">
        <f t="shared" si="138"/>
        <v>3470.25</v>
      </c>
      <c r="BN307" s="122">
        <f t="shared" si="139"/>
        <v>0</v>
      </c>
      <c r="BZ307" s="109"/>
      <c r="CA307" s="112">
        <v>298</v>
      </c>
      <c r="CB307" s="105" t="s">
        <v>391</v>
      </c>
      <c r="CC307" s="107">
        <v>0</v>
      </c>
      <c r="CD307" s="107">
        <v>0</v>
      </c>
      <c r="CE307" s="107">
        <v>0</v>
      </c>
      <c r="CF307" s="107">
        <v>0</v>
      </c>
      <c r="CG307" s="123">
        <f t="shared" si="117"/>
        <v>0</v>
      </c>
      <c r="CH307" s="107">
        <v>0</v>
      </c>
      <c r="CI307" s="107">
        <v>0</v>
      </c>
      <c r="CJ307" s="107">
        <v>0</v>
      </c>
      <c r="CK307" s="123">
        <f t="shared" si="118"/>
        <v>0</v>
      </c>
      <c r="CL307" s="124">
        <f t="shared" si="119"/>
        <v>0</v>
      </c>
      <c r="CM307" s="109"/>
      <c r="CN307" s="124">
        <f t="shared" si="120"/>
        <v>0</v>
      </c>
      <c r="CO307" s="109"/>
      <c r="CP307" s="110">
        <f t="shared" si="121"/>
        <v>0</v>
      </c>
      <c r="CQ307" s="107">
        <f t="shared" si="122"/>
        <v>0</v>
      </c>
      <c r="CR307" s="107">
        <f t="shared" si="123"/>
        <v>0</v>
      </c>
      <c r="CS307" s="123">
        <v>0</v>
      </c>
      <c r="CT307" s="124">
        <f t="shared" si="124"/>
        <v>0</v>
      </c>
      <c r="CU307" s="109"/>
      <c r="CV307" s="125">
        <v>0</v>
      </c>
      <c r="CW307" s="107"/>
      <c r="CX307" s="107"/>
      <c r="CY307" s="107"/>
      <c r="CZ307" s="123"/>
    </row>
    <row r="308" spans="1:104" s="43" customFormat="1" ht="12.75" x14ac:dyDescent="0.2">
      <c r="A308" s="103">
        <v>299</v>
      </c>
      <c r="B308" s="104">
        <v>299</v>
      </c>
      <c r="C308" s="105" t="s">
        <v>392</v>
      </c>
      <c r="D308" s="106">
        <f t="shared" si="125"/>
        <v>0</v>
      </c>
      <c r="E308" s="107">
        <f t="shared" si="112"/>
        <v>0</v>
      </c>
      <c r="F308" s="107">
        <f t="shared" si="126"/>
        <v>0</v>
      </c>
      <c r="G308" s="107">
        <f t="shared" si="113"/>
        <v>0</v>
      </c>
      <c r="H308" s="108">
        <f t="shared" si="127"/>
        <v>0</v>
      </c>
      <c r="I308" s="109"/>
      <c r="J308" s="110">
        <f t="shared" si="128"/>
        <v>0</v>
      </c>
      <c r="K308" s="107" t="str">
        <f t="shared" si="114"/>
        <v/>
      </c>
      <c r="L308" s="107">
        <f t="shared" si="129"/>
        <v>0</v>
      </c>
      <c r="M308" s="108">
        <f t="shared" si="130"/>
        <v>0</v>
      </c>
      <c r="N308" s="109"/>
      <c r="O308" s="111">
        <f t="shared" si="115"/>
        <v>0</v>
      </c>
      <c r="P308" s="109"/>
      <c r="Q308" s="110">
        <f t="shared" si="131"/>
        <v>0</v>
      </c>
      <c r="R308" s="107">
        <f t="shared" si="132"/>
        <v>0</v>
      </c>
      <c r="S308" s="107">
        <f t="shared" si="133"/>
        <v>0</v>
      </c>
      <c r="T308" s="108">
        <f t="shared" si="134"/>
        <v>0</v>
      </c>
      <c r="U308" s="109"/>
      <c r="V308" s="111">
        <f t="shared" si="135"/>
        <v>0</v>
      </c>
      <c r="AA308" s="112">
        <v>299</v>
      </c>
      <c r="AB308" s="113"/>
      <c r="AC308" s="113"/>
      <c r="AD308" s="113"/>
      <c r="AE308" s="114"/>
      <c r="AF308" s="114"/>
      <c r="AG308" s="114"/>
      <c r="AH308" s="114"/>
      <c r="AI308" s="114"/>
      <c r="AJ308" s="114"/>
      <c r="AK308" s="114"/>
      <c r="AL308" s="114"/>
      <c r="AM308" s="114"/>
      <c r="AN308" s="114"/>
      <c r="AO308" s="114"/>
      <c r="AP308" s="115"/>
      <c r="AR308" s="112">
        <v>299</v>
      </c>
      <c r="AS308" s="113"/>
      <c r="AT308" s="114"/>
      <c r="AU308" s="114"/>
      <c r="AV308" s="114"/>
      <c r="AW308" s="115"/>
      <c r="AY308" s="177"/>
      <c r="BA308" s="116">
        <v>299</v>
      </c>
      <c r="BB308" s="117">
        <v>299</v>
      </c>
      <c r="BC308" s="118" t="s">
        <v>392</v>
      </c>
      <c r="BD308" s="119">
        <f t="shared" si="116"/>
        <v>0</v>
      </c>
      <c r="BE308" s="120">
        <v>0</v>
      </c>
      <c r="BF308" s="43">
        <f t="shared" si="136"/>
        <v>0</v>
      </c>
      <c r="BG308" s="109">
        <v>0</v>
      </c>
      <c r="BH308" s="109">
        <v>0</v>
      </c>
      <c r="BI308" s="109">
        <v>0</v>
      </c>
      <c r="BJ308" s="109">
        <v>0</v>
      </c>
      <c r="BK308" s="109">
        <v>0</v>
      </c>
      <c r="BL308" s="109">
        <f t="shared" si="137"/>
        <v>0</v>
      </c>
      <c r="BM308" s="120">
        <f t="shared" si="138"/>
        <v>0</v>
      </c>
      <c r="BN308" s="122">
        <f t="shared" si="139"/>
        <v>0</v>
      </c>
      <c r="BZ308" s="109"/>
      <c r="CA308" s="112">
        <v>299</v>
      </c>
      <c r="CB308" s="105" t="s">
        <v>392</v>
      </c>
      <c r="CC308" s="107">
        <v>0</v>
      </c>
      <c r="CD308" s="107">
        <v>0</v>
      </c>
      <c r="CE308" s="107">
        <v>0</v>
      </c>
      <c r="CF308" s="107">
        <v>0</v>
      </c>
      <c r="CG308" s="123">
        <f t="shared" si="117"/>
        <v>0</v>
      </c>
      <c r="CH308" s="107">
        <v>0</v>
      </c>
      <c r="CI308" s="107">
        <v>0</v>
      </c>
      <c r="CJ308" s="107">
        <v>0</v>
      </c>
      <c r="CK308" s="123">
        <f t="shared" si="118"/>
        <v>0</v>
      </c>
      <c r="CL308" s="124">
        <f t="shared" si="119"/>
        <v>0</v>
      </c>
      <c r="CM308" s="109"/>
      <c r="CN308" s="124">
        <f t="shared" si="120"/>
        <v>0</v>
      </c>
      <c r="CO308" s="109"/>
      <c r="CP308" s="110">
        <f t="shared" si="121"/>
        <v>0</v>
      </c>
      <c r="CQ308" s="107">
        <f t="shared" si="122"/>
        <v>0</v>
      </c>
      <c r="CR308" s="107">
        <f t="shared" si="123"/>
        <v>0</v>
      </c>
      <c r="CS308" s="123">
        <v>0</v>
      </c>
      <c r="CT308" s="124">
        <f t="shared" si="124"/>
        <v>0</v>
      </c>
      <c r="CU308" s="109"/>
      <c r="CV308" s="125">
        <v>0</v>
      </c>
      <c r="CW308" s="107"/>
      <c r="CX308" s="107"/>
      <c r="CY308" s="107"/>
      <c r="CZ308" s="123"/>
    </row>
    <row r="309" spans="1:104" s="43" customFormat="1" ht="12.75" x14ac:dyDescent="0.2">
      <c r="A309" s="103">
        <v>300</v>
      </c>
      <c r="B309" s="104">
        <v>300</v>
      </c>
      <c r="C309" s="105" t="s">
        <v>393</v>
      </c>
      <c r="D309" s="106">
        <f t="shared" si="125"/>
        <v>5</v>
      </c>
      <c r="E309" s="107">
        <f t="shared" si="112"/>
        <v>145004</v>
      </c>
      <c r="F309" s="107">
        <f t="shared" si="126"/>
        <v>0</v>
      </c>
      <c r="G309" s="107">
        <f t="shared" si="113"/>
        <v>4354</v>
      </c>
      <c r="H309" s="108">
        <f t="shared" si="127"/>
        <v>149358</v>
      </c>
      <c r="I309" s="109"/>
      <c r="J309" s="110">
        <f t="shared" si="128"/>
        <v>12420.38056826436</v>
      </c>
      <c r="K309" s="107">
        <f t="shared" si="114"/>
        <v>0.26383035049772213</v>
      </c>
      <c r="L309" s="107">
        <f t="shared" si="129"/>
        <v>4354</v>
      </c>
      <c r="M309" s="108">
        <f t="shared" si="130"/>
        <v>16774.380568264358</v>
      </c>
      <c r="N309" s="109"/>
      <c r="O309" s="111">
        <f t="shared" si="115"/>
        <v>132583.61943173566</v>
      </c>
      <c r="P309" s="109"/>
      <c r="Q309" s="110">
        <f t="shared" si="131"/>
        <v>0</v>
      </c>
      <c r="R309" s="107">
        <f t="shared" si="132"/>
        <v>12420.38056826436</v>
      </c>
      <c r="S309" s="107">
        <f t="shared" si="133"/>
        <v>4354</v>
      </c>
      <c r="T309" s="108">
        <f t="shared" si="134"/>
        <v>16774.380568264358</v>
      </c>
      <c r="U309" s="109"/>
      <c r="V309" s="111">
        <f t="shared" si="135"/>
        <v>51431.148420691636</v>
      </c>
      <c r="AA309" s="112">
        <v>300</v>
      </c>
      <c r="AB309" s="113">
        <v>5</v>
      </c>
      <c r="AC309" s="113">
        <v>0.12515704452238716</v>
      </c>
      <c r="AD309" s="113">
        <v>0</v>
      </c>
      <c r="AE309" s="114">
        <v>145004</v>
      </c>
      <c r="AF309" s="114">
        <v>0</v>
      </c>
      <c r="AG309" s="114">
        <v>0</v>
      </c>
      <c r="AH309" s="114">
        <v>145004</v>
      </c>
      <c r="AI309" s="114">
        <v>0</v>
      </c>
      <c r="AJ309" s="114">
        <v>4354</v>
      </c>
      <c r="AK309" s="114">
        <v>149358</v>
      </c>
      <c r="AL309" s="114">
        <v>0</v>
      </c>
      <c r="AM309" s="114">
        <v>0</v>
      </c>
      <c r="AN309" s="114">
        <v>0</v>
      </c>
      <c r="AO309" s="114">
        <v>0</v>
      </c>
      <c r="AP309" s="115">
        <v>149358</v>
      </c>
      <c r="AR309" s="112">
        <v>300</v>
      </c>
      <c r="AS309" s="113">
        <v>0</v>
      </c>
      <c r="AT309" s="114">
        <v>0</v>
      </c>
      <c r="AU309" s="114">
        <v>0</v>
      </c>
      <c r="AV309" s="114">
        <v>0</v>
      </c>
      <c r="AW309" s="115">
        <v>0</v>
      </c>
      <c r="AY309" s="177"/>
      <c r="BA309" s="116">
        <v>300</v>
      </c>
      <c r="BB309" s="117">
        <v>300</v>
      </c>
      <c r="BC309" s="118" t="s">
        <v>393</v>
      </c>
      <c r="BD309" s="119">
        <f t="shared" si="116"/>
        <v>145004</v>
      </c>
      <c r="BE309" s="120">
        <v>129862</v>
      </c>
      <c r="BF309" s="43">
        <f t="shared" si="136"/>
        <v>15142</v>
      </c>
      <c r="BG309" s="109">
        <v>0</v>
      </c>
      <c r="BH309" s="109">
        <v>13151</v>
      </c>
      <c r="BI309" s="109">
        <v>817.25</v>
      </c>
      <c r="BJ309" s="109">
        <v>17969.75</v>
      </c>
      <c r="BK309" s="109">
        <v>0</v>
      </c>
      <c r="BL309" s="109">
        <f t="shared" si="137"/>
        <v>-2.8515793083676044</v>
      </c>
      <c r="BM309" s="120">
        <f t="shared" si="138"/>
        <v>47077.148420691636</v>
      </c>
      <c r="BN309" s="122">
        <f t="shared" si="139"/>
        <v>12420.38056826436</v>
      </c>
      <c r="BZ309" s="109"/>
      <c r="CA309" s="112">
        <v>300</v>
      </c>
      <c r="CB309" s="105" t="s">
        <v>393</v>
      </c>
      <c r="CC309" s="107">
        <v>0</v>
      </c>
      <c r="CD309" s="107">
        <v>0</v>
      </c>
      <c r="CE309" s="107">
        <v>0</v>
      </c>
      <c r="CF309" s="107">
        <v>0</v>
      </c>
      <c r="CG309" s="123">
        <f t="shared" si="117"/>
        <v>0</v>
      </c>
      <c r="CH309" s="107">
        <v>0</v>
      </c>
      <c r="CI309" s="107">
        <v>0</v>
      </c>
      <c r="CJ309" s="107">
        <v>0</v>
      </c>
      <c r="CK309" s="123">
        <f t="shared" si="118"/>
        <v>0</v>
      </c>
      <c r="CL309" s="124">
        <f t="shared" si="119"/>
        <v>0</v>
      </c>
      <c r="CM309" s="109"/>
      <c r="CN309" s="124">
        <f t="shared" si="120"/>
        <v>0</v>
      </c>
      <c r="CO309" s="109"/>
      <c r="CP309" s="110">
        <f t="shared" si="121"/>
        <v>15142</v>
      </c>
      <c r="CQ309" s="107">
        <f t="shared" si="122"/>
        <v>15142</v>
      </c>
      <c r="CR309" s="107">
        <f t="shared" si="123"/>
        <v>0</v>
      </c>
      <c r="CS309" s="123">
        <v>-2.8515793083676044</v>
      </c>
      <c r="CT309" s="124">
        <f t="shared" si="124"/>
        <v>-2.8515793083676044</v>
      </c>
      <c r="CU309" s="109"/>
      <c r="CV309" s="125">
        <v>0</v>
      </c>
      <c r="CW309" s="107"/>
      <c r="CX309" s="107"/>
      <c r="CY309" s="107"/>
      <c r="CZ309" s="123"/>
    </row>
    <row r="310" spans="1:104" s="43" customFormat="1" ht="12.75" x14ac:dyDescent="0.2">
      <c r="A310" s="103">
        <v>301</v>
      </c>
      <c r="B310" s="104">
        <v>301</v>
      </c>
      <c r="C310" s="105" t="s">
        <v>394</v>
      </c>
      <c r="D310" s="106">
        <f t="shared" si="125"/>
        <v>84.199999999999989</v>
      </c>
      <c r="E310" s="107">
        <f t="shared" si="112"/>
        <v>1162947</v>
      </c>
      <c r="F310" s="107">
        <f t="shared" si="126"/>
        <v>0</v>
      </c>
      <c r="G310" s="107">
        <f t="shared" si="113"/>
        <v>73071</v>
      </c>
      <c r="H310" s="108">
        <f t="shared" si="127"/>
        <v>1236018</v>
      </c>
      <c r="I310" s="109"/>
      <c r="J310" s="110">
        <f t="shared" si="128"/>
        <v>102204.96955639432</v>
      </c>
      <c r="K310" s="107">
        <f t="shared" si="114"/>
        <v>0.55717966825328258</v>
      </c>
      <c r="L310" s="107">
        <f t="shared" si="129"/>
        <v>73071</v>
      </c>
      <c r="M310" s="108">
        <f t="shared" si="130"/>
        <v>175275.96955639432</v>
      </c>
      <c r="N310" s="109"/>
      <c r="O310" s="111">
        <f t="shared" si="115"/>
        <v>1060742.0304436057</v>
      </c>
      <c r="P310" s="109"/>
      <c r="Q310" s="110">
        <f t="shared" si="131"/>
        <v>34827</v>
      </c>
      <c r="R310" s="107">
        <f t="shared" si="132"/>
        <v>102204.96955639432</v>
      </c>
      <c r="S310" s="107">
        <f t="shared" si="133"/>
        <v>75152</v>
      </c>
      <c r="T310" s="108">
        <f t="shared" si="134"/>
        <v>210102.96955639432</v>
      </c>
      <c r="U310" s="109"/>
      <c r="V310" s="111">
        <f t="shared" si="135"/>
        <v>291330.69752968446</v>
      </c>
      <c r="AA310" s="112">
        <v>301</v>
      </c>
      <c r="AB310" s="113">
        <v>84.199999999999989</v>
      </c>
      <c r="AC310" s="113">
        <v>4.3685977340607154E-2</v>
      </c>
      <c r="AD310" s="113">
        <v>0</v>
      </c>
      <c r="AE310" s="114">
        <v>1162947</v>
      </c>
      <c r="AF310" s="114">
        <v>0</v>
      </c>
      <c r="AG310" s="114">
        <v>0</v>
      </c>
      <c r="AH310" s="114">
        <v>1162947</v>
      </c>
      <c r="AI310" s="114">
        <v>0</v>
      </c>
      <c r="AJ310" s="114">
        <v>73071</v>
      </c>
      <c r="AK310" s="114">
        <v>1236018</v>
      </c>
      <c r="AL310" s="114">
        <v>32746</v>
      </c>
      <c r="AM310" s="114">
        <v>0</v>
      </c>
      <c r="AN310" s="114">
        <v>2081</v>
      </c>
      <c r="AO310" s="114">
        <v>34827</v>
      </c>
      <c r="AP310" s="115">
        <v>1270845</v>
      </c>
      <c r="AR310" s="112">
        <v>301</v>
      </c>
      <c r="AS310" s="113">
        <v>0</v>
      </c>
      <c r="AT310" s="114">
        <v>0</v>
      </c>
      <c r="AU310" s="114">
        <v>0</v>
      </c>
      <c r="AV310" s="114">
        <v>0</v>
      </c>
      <c r="AW310" s="115">
        <v>0</v>
      </c>
      <c r="AY310" s="177"/>
      <c r="BA310" s="116">
        <v>301</v>
      </c>
      <c r="BB310" s="117">
        <v>301</v>
      </c>
      <c r="BC310" s="118" t="s">
        <v>394</v>
      </c>
      <c r="BD310" s="119">
        <f t="shared" si="116"/>
        <v>1162947</v>
      </c>
      <c r="BE310" s="120">
        <v>1038364</v>
      </c>
      <c r="BF310" s="43">
        <f t="shared" si="136"/>
        <v>124583</v>
      </c>
      <c r="BG310" s="109">
        <v>0</v>
      </c>
      <c r="BH310" s="109">
        <v>26760</v>
      </c>
      <c r="BI310" s="109">
        <v>0</v>
      </c>
      <c r="BJ310" s="109">
        <v>27882</v>
      </c>
      <c r="BK310" s="109">
        <v>4213.5</v>
      </c>
      <c r="BL310" s="109">
        <f t="shared" si="137"/>
        <v>-5.8024703155533643</v>
      </c>
      <c r="BM310" s="120">
        <f t="shared" si="138"/>
        <v>183432.69752968446</v>
      </c>
      <c r="BN310" s="122">
        <f t="shared" si="139"/>
        <v>102204.96955639432</v>
      </c>
      <c r="BZ310" s="109"/>
      <c r="CA310" s="112">
        <v>301</v>
      </c>
      <c r="CB310" s="105" t="s">
        <v>394</v>
      </c>
      <c r="CC310" s="107">
        <v>0</v>
      </c>
      <c r="CD310" s="107">
        <v>0</v>
      </c>
      <c r="CE310" s="107">
        <v>0</v>
      </c>
      <c r="CF310" s="107">
        <v>0</v>
      </c>
      <c r="CG310" s="123">
        <f t="shared" si="117"/>
        <v>0</v>
      </c>
      <c r="CH310" s="107">
        <v>0</v>
      </c>
      <c r="CI310" s="107">
        <v>0</v>
      </c>
      <c r="CJ310" s="107">
        <v>0</v>
      </c>
      <c r="CK310" s="123">
        <f t="shared" si="118"/>
        <v>0</v>
      </c>
      <c r="CL310" s="124">
        <f t="shared" si="119"/>
        <v>0</v>
      </c>
      <c r="CM310" s="109"/>
      <c r="CN310" s="124">
        <f t="shared" si="120"/>
        <v>0</v>
      </c>
      <c r="CO310" s="109"/>
      <c r="CP310" s="110">
        <f t="shared" si="121"/>
        <v>124583</v>
      </c>
      <c r="CQ310" s="107">
        <f t="shared" si="122"/>
        <v>124583</v>
      </c>
      <c r="CR310" s="107">
        <f t="shared" si="123"/>
        <v>0</v>
      </c>
      <c r="CS310" s="123">
        <v>-5.8024703155533643</v>
      </c>
      <c r="CT310" s="124">
        <f t="shared" si="124"/>
        <v>-5.8024703155533643</v>
      </c>
      <c r="CU310" s="109"/>
      <c r="CV310" s="125">
        <v>0</v>
      </c>
      <c r="CW310" s="107"/>
      <c r="CX310" s="107"/>
      <c r="CY310" s="107"/>
      <c r="CZ310" s="123"/>
    </row>
    <row r="311" spans="1:104" s="43" customFormat="1" ht="12.75" x14ac:dyDescent="0.2">
      <c r="A311" s="103">
        <v>302</v>
      </c>
      <c r="B311" s="104">
        <v>302</v>
      </c>
      <c r="C311" s="105" t="s">
        <v>395</v>
      </c>
      <c r="D311" s="106">
        <f t="shared" si="125"/>
        <v>0</v>
      </c>
      <c r="E311" s="107">
        <f t="shared" si="112"/>
        <v>0</v>
      </c>
      <c r="F311" s="107">
        <f t="shared" si="126"/>
        <v>0</v>
      </c>
      <c r="G311" s="107">
        <f t="shared" si="113"/>
        <v>0</v>
      </c>
      <c r="H311" s="108">
        <f t="shared" si="127"/>
        <v>0</v>
      </c>
      <c r="I311" s="109"/>
      <c r="J311" s="110">
        <f t="shared" si="128"/>
        <v>0</v>
      </c>
      <c r="K311" s="107" t="str">
        <f t="shared" si="114"/>
        <v/>
      </c>
      <c r="L311" s="107">
        <f t="shared" si="129"/>
        <v>0</v>
      </c>
      <c r="M311" s="108">
        <f t="shared" si="130"/>
        <v>0</v>
      </c>
      <c r="N311" s="109"/>
      <c r="O311" s="111">
        <f t="shared" si="115"/>
        <v>0</v>
      </c>
      <c r="P311" s="109"/>
      <c r="Q311" s="110">
        <f t="shared" si="131"/>
        <v>0</v>
      </c>
      <c r="R311" s="107">
        <f t="shared" si="132"/>
        <v>0</v>
      </c>
      <c r="S311" s="107">
        <f t="shared" si="133"/>
        <v>0</v>
      </c>
      <c r="T311" s="108">
        <f t="shared" si="134"/>
        <v>0</v>
      </c>
      <c r="U311" s="109"/>
      <c r="V311" s="111">
        <f t="shared" si="135"/>
        <v>0</v>
      </c>
      <c r="AA311" s="112">
        <v>302</v>
      </c>
      <c r="AB311" s="113"/>
      <c r="AC311" s="113"/>
      <c r="AD311" s="113"/>
      <c r="AE311" s="114"/>
      <c r="AF311" s="114"/>
      <c r="AG311" s="114"/>
      <c r="AH311" s="114"/>
      <c r="AI311" s="114"/>
      <c r="AJ311" s="114"/>
      <c r="AK311" s="114"/>
      <c r="AL311" s="114"/>
      <c r="AM311" s="114"/>
      <c r="AN311" s="114"/>
      <c r="AO311" s="114"/>
      <c r="AP311" s="115"/>
      <c r="AR311" s="112">
        <v>302</v>
      </c>
      <c r="AS311" s="113"/>
      <c r="AT311" s="114"/>
      <c r="AU311" s="114"/>
      <c r="AV311" s="114"/>
      <c r="AW311" s="115"/>
      <c r="AY311" s="177"/>
      <c r="BA311" s="116">
        <v>302</v>
      </c>
      <c r="BB311" s="117">
        <v>302</v>
      </c>
      <c r="BC311" s="118" t="s">
        <v>395</v>
      </c>
      <c r="BD311" s="119">
        <f t="shared" si="116"/>
        <v>0</v>
      </c>
      <c r="BE311" s="120">
        <v>0</v>
      </c>
      <c r="BF311" s="43">
        <f t="shared" si="136"/>
        <v>0</v>
      </c>
      <c r="BG311" s="109">
        <v>0</v>
      </c>
      <c r="BH311" s="109">
        <v>0</v>
      </c>
      <c r="BI311" s="109">
        <v>0</v>
      </c>
      <c r="BJ311" s="109">
        <v>0</v>
      </c>
      <c r="BK311" s="109">
        <v>0</v>
      </c>
      <c r="BL311" s="109">
        <f t="shared" si="137"/>
        <v>0</v>
      </c>
      <c r="BM311" s="120">
        <f t="shared" si="138"/>
        <v>0</v>
      </c>
      <c r="BN311" s="122">
        <f t="shared" si="139"/>
        <v>0</v>
      </c>
      <c r="BZ311" s="109"/>
      <c r="CA311" s="112">
        <v>302</v>
      </c>
      <c r="CB311" s="105" t="s">
        <v>395</v>
      </c>
      <c r="CC311" s="107">
        <v>0</v>
      </c>
      <c r="CD311" s="107">
        <v>0</v>
      </c>
      <c r="CE311" s="107">
        <v>0</v>
      </c>
      <c r="CF311" s="107">
        <v>0</v>
      </c>
      <c r="CG311" s="123">
        <f t="shared" si="117"/>
        <v>0</v>
      </c>
      <c r="CH311" s="107">
        <v>0</v>
      </c>
      <c r="CI311" s="107">
        <v>0</v>
      </c>
      <c r="CJ311" s="107">
        <v>0</v>
      </c>
      <c r="CK311" s="123">
        <f t="shared" si="118"/>
        <v>0</v>
      </c>
      <c r="CL311" s="124">
        <f t="shared" si="119"/>
        <v>0</v>
      </c>
      <c r="CM311" s="109"/>
      <c r="CN311" s="124">
        <f t="shared" si="120"/>
        <v>0</v>
      </c>
      <c r="CO311" s="109"/>
      <c r="CP311" s="110">
        <f t="shared" si="121"/>
        <v>0</v>
      </c>
      <c r="CQ311" s="107">
        <f t="shared" si="122"/>
        <v>0</v>
      </c>
      <c r="CR311" s="107">
        <f t="shared" si="123"/>
        <v>0</v>
      </c>
      <c r="CS311" s="123">
        <v>0</v>
      </c>
      <c r="CT311" s="124">
        <f t="shared" si="124"/>
        <v>0</v>
      </c>
      <c r="CU311" s="109"/>
      <c r="CV311" s="125">
        <v>0</v>
      </c>
      <c r="CW311" s="107"/>
      <c r="CX311" s="107"/>
      <c r="CY311" s="107"/>
      <c r="CZ311" s="123"/>
    </row>
    <row r="312" spans="1:104" s="43" customFormat="1" ht="12.75" x14ac:dyDescent="0.2">
      <c r="A312" s="103">
        <v>303</v>
      </c>
      <c r="B312" s="104">
        <v>303</v>
      </c>
      <c r="C312" s="105" t="s">
        <v>396</v>
      </c>
      <c r="D312" s="106">
        <f t="shared" si="125"/>
        <v>0</v>
      </c>
      <c r="E312" s="107">
        <f t="shared" si="112"/>
        <v>0</v>
      </c>
      <c r="F312" s="107">
        <f t="shared" si="126"/>
        <v>0</v>
      </c>
      <c r="G312" s="107">
        <f t="shared" si="113"/>
        <v>0</v>
      </c>
      <c r="H312" s="108">
        <f t="shared" si="127"/>
        <v>0</v>
      </c>
      <c r="I312" s="109"/>
      <c r="J312" s="110">
        <f t="shared" si="128"/>
        <v>0</v>
      </c>
      <c r="K312" s="107" t="str">
        <f t="shared" si="114"/>
        <v/>
      </c>
      <c r="L312" s="107">
        <f t="shared" si="129"/>
        <v>0</v>
      </c>
      <c r="M312" s="108">
        <f t="shared" si="130"/>
        <v>0</v>
      </c>
      <c r="N312" s="109"/>
      <c r="O312" s="111">
        <f t="shared" si="115"/>
        <v>0</v>
      </c>
      <c r="P312" s="109"/>
      <c r="Q312" s="110">
        <f t="shared" si="131"/>
        <v>0</v>
      </c>
      <c r="R312" s="107">
        <f t="shared" si="132"/>
        <v>0</v>
      </c>
      <c r="S312" s="107">
        <f t="shared" si="133"/>
        <v>0</v>
      </c>
      <c r="T312" s="108">
        <f t="shared" si="134"/>
        <v>0</v>
      </c>
      <c r="U312" s="109"/>
      <c r="V312" s="111">
        <f t="shared" si="135"/>
        <v>0</v>
      </c>
      <c r="AA312" s="112">
        <v>303</v>
      </c>
      <c r="AB312" s="113"/>
      <c r="AC312" s="113"/>
      <c r="AD312" s="113"/>
      <c r="AE312" s="114"/>
      <c r="AF312" s="114"/>
      <c r="AG312" s="114"/>
      <c r="AH312" s="114"/>
      <c r="AI312" s="114"/>
      <c r="AJ312" s="114"/>
      <c r="AK312" s="114"/>
      <c r="AL312" s="114"/>
      <c r="AM312" s="114"/>
      <c r="AN312" s="114"/>
      <c r="AO312" s="114"/>
      <c r="AP312" s="115"/>
      <c r="AR312" s="112">
        <v>303</v>
      </c>
      <c r="AS312" s="113"/>
      <c r="AT312" s="114"/>
      <c r="AU312" s="114"/>
      <c r="AV312" s="114"/>
      <c r="AW312" s="115"/>
      <c r="AY312" s="177"/>
      <c r="BA312" s="116">
        <v>303</v>
      </c>
      <c r="BB312" s="117">
        <v>303</v>
      </c>
      <c r="BC312" s="118" t="s">
        <v>396</v>
      </c>
      <c r="BD312" s="119">
        <f t="shared" si="116"/>
        <v>0</v>
      </c>
      <c r="BE312" s="120">
        <v>0</v>
      </c>
      <c r="BF312" s="43">
        <f t="shared" si="136"/>
        <v>0</v>
      </c>
      <c r="BG312" s="109">
        <v>0</v>
      </c>
      <c r="BH312" s="109">
        <v>0</v>
      </c>
      <c r="BI312" s="109">
        <v>0</v>
      </c>
      <c r="BJ312" s="109">
        <v>0</v>
      </c>
      <c r="BK312" s="109">
        <v>0</v>
      </c>
      <c r="BL312" s="109">
        <f t="shared" si="137"/>
        <v>0</v>
      </c>
      <c r="BM312" s="120">
        <f t="shared" si="138"/>
        <v>0</v>
      </c>
      <c r="BN312" s="122">
        <f t="shared" si="139"/>
        <v>0</v>
      </c>
      <c r="BZ312" s="109"/>
      <c r="CA312" s="112">
        <v>303</v>
      </c>
      <c r="CB312" s="105" t="s">
        <v>396</v>
      </c>
      <c r="CC312" s="107">
        <v>0</v>
      </c>
      <c r="CD312" s="107">
        <v>0</v>
      </c>
      <c r="CE312" s="107">
        <v>0</v>
      </c>
      <c r="CF312" s="107">
        <v>0</v>
      </c>
      <c r="CG312" s="123">
        <f t="shared" si="117"/>
        <v>0</v>
      </c>
      <c r="CH312" s="107">
        <v>0</v>
      </c>
      <c r="CI312" s="107">
        <v>0</v>
      </c>
      <c r="CJ312" s="107">
        <v>0</v>
      </c>
      <c r="CK312" s="123">
        <f t="shared" si="118"/>
        <v>0</v>
      </c>
      <c r="CL312" s="124">
        <f t="shared" si="119"/>
        <v>0</v>
      </c>
      <c r="CM312" s="109"/>
      <c r="CN312" s="124">
        <f t="shared" si="120"/>
        <v>0</v>
      </c>
      <c r="CO312" s="109"/>
      <c r="CP312" s="110">
        <f t="shared" si="121"/>
        <v>0</v>
      </c>
      <c r="CQ312" s="107">
        <f t="shared" si="122"/>
        <v>0</v>
      </c>
      <c r="CR312" s="107">
        <f t="shared" si="123"/>
        <v>0</v>
      </c>
      <c r="CS312" s="123">
        <v>0</v>
      </c>
      <c r="CT312" s="124">
        <f t="shared" si="124"/>
        <v>0</v>
      </c>
      <c r="CU312" s="109"/>
      <c r="CV312" s="125">
        <v>0</v>
      </c>
      <c r="CW312" s="107"/>
      <c r="CX312" s="107"/>
      <c r="CY312" s="107"/>
      <c r="CZ312" s="123"/>
    </row>
    <row r="313" spans="1:104" s="43" customFormat="1" ht="12.75" x14ac:dyDescent="0.2">
      <c r="A313" s="103">
        <v>304</v>
      </c>
      <c r="B313" s="104">
        <v>304</v>
      </c>
      <c r="C313" s="105" t="s">
        <v>397</v>
      </c>
      <c r="D313" s="106">
        <f t="shared" si="125"/>
        <v>0.55000000000000004</v>
      </c>
      <c r="E313" s="107">
        <f t="shared" si="112"/>
        <v>7812</v>
      </c>
      <c r="F313" s="107">
        <f t="shared" si="126"/>
        <v>0</v>
      </c>
      <c r="G313" s="107">
        <f t="shared" si="113"/>
        <v>489</v>
      </c>
      <c r="H313" s="108">
        <f t="shared" si="127"/>
        <v>8301</v>
      </c>
      <c r="I313" s="109"/>
      <c r="J313" s="110">
        <f t="shared" si="128"/>
        <v>-0.29922259208628321</v>
      </c>
      <c r="K313" s="107">
        <f t="shared" si="114"/>
        <v>-6.0717203395211326E-5</v>
      </c>
      <c r="L313" s="107">
        <f t="shared" si="129"/>
        <v>489</v>
      </c>
      <c r="M313" s="108">
        <f t="shared" si="130"/>
        <v>488.70077740791373</v>
      </c>
      <c r="N313" s="109"/>
      <c r="O313" s="111">
        <f t="shared" si="115"/>
        <v>7812.2992225920862</v>
      </c>
      <c r="P313" s="109"/>
      <c r="Q313" s="110">
        <f t="shared" si="131"/>
        <v>0</v>
      </c>
      <c r="R313" s="107">
        <f t="shared" si="132"/>
        <v>-0.29922259208628321</v>
      </c>
      <c r="S313" s="107">
        <f t="shared" si="133"/>
        <v>489</v>
      </c>
      <c r="T313" s="108">
        <f t="shared" si="134"/>
        <v>488.70077740791373</v>
      </c>
      <c r="U313" s="109"/>
      <c r="V313" s="111">
        <f t="shared" si="135"/>
        <v>5417.1352788702789</v>
      </c>
      <c r="AA313" s="112">
        <v>304</v>
      </c>
      <c r="AB313" s="113">
        <v>0.55000000000000004</v>
      </c>
      <c r="AC313" s="113">
        <v>2.2462707755476503E-3</v>
      </c>
      <c r="AD313" s="113">
        <v>0</v>
      </c>
      <c r="AE313" s="114">
        <v>7812</v>
      </c>
      <c r="AF313" s="114">
        <v>0</v>
      </c>
      <c r="AG313" s="114">
        <v>0</v>
      </c>
      <c r="AH313" s="114">
        <v>7812</v>
      </c>
      <c r="AI313" s="114">
        <v>0</v>
      </c>
      <c r="AJ313" s="114">
        <v>489</v>
      </c>
      <c r="AK313" s="114">
        <v>8301</v>
      </c>
      <c r="AL313" s="114">
        <v>0</v>
      </c>
      <c r="AM313" s="114">
        <v>0</v>
      </c>
      <c r="AN313" s="114">
        <v>0</v>
      </c>
      <c r="AO313" s="114">
        <v>0</v>
      </c>
      <c r="AP313" s="115">
        <v>8301</v>
      </c>
      <c r="AR313" s="112">
        <v>304</v>
      </c>
      <c r="AS313" s="113">
        <v>0</v>
      </c>
      <c r="AT313" s="114">
        <v>0</v>
      </c>
      <c r="AU313" s="114">
        <v>0</v>
      </c>
      <c r="AV313" s="114">
        <v>0</v>
      </c>
      <c r="AW313" s="115">
        <v>0</v>
      </c>
      <c r="AY313" s="177"/>
      <c r="BA313" s="116">
        <v>304</v>
      </c>
      <c r="BB313" s="117">
        <v>304</v>
      </c>
      <c r="BC313" s="118" t="s">
        <v>397</v>
      </c>
      <c r="BD313" s="119">
        <f t="shared" si="116"/>
        <v>7812</v>
      </c>
      <c r="BE313" s="120">
        <v>13267</v>
      </c>
      <c r="BF313" s="43">
        <f t="shared" si="136"/>
        <v>0</v>
      </c>
      <c r="BG313" s="109">
        <v>0</v>
      </c>
      <c r="BH313" s="109">
        <v>1682</v>
      </c>
      <c r="BI313" s="109">
        <v>3246.5</v>
      </c>
      <c r="BJ313" s="109">
        <v>0</v>
      </c>
      <c r="BK313" s="109">
        <v>0</v>
      </c>
      <c r="BL313" s="109">
        <f t="shared" si="137"/>
        <v>-0.36472112972069226</v>
      </c>
      <c r="BM313" s="120">
        <f t="shared" si="138"/>
        <v>4928.1352788702789</v>
      </c>
      <c r="BN313" s="122">
        <f t="shared" si="139"/>
        <v>-0.29922259208628321</v>
      </c>
      <c r="BZ313" s="109"/>
      <c r="CA313" s="112">
        <v>304</v>
      </c>
      <c r="CB313" s="105" t="s">
        <v>397</v>
      </c>
      <c r="CC313" s="107">
        <v>0</v>
      </c>
      <c r="CD313" s="107">
        <v>0</v>
      </c>
      <c r="CE313" s="107">
        <v>0</v>
      </c>
      <c r="CF313" s="107">
        <v>0</v>
      </c>
      <c r="CG313" s="123">
        <f t="shared" si="117"/>
        <v>0</v>
      </c>
      <c r="CH313" s="107">
        <v>0</v>
      </c>
      <c r="CI313" s="107">
        <v>0</v>
      </c>
      <c r="CJ313" s="107">
        <v>0</v>
      </c>
      <c r="CK313" s="123">
        <f t="shared" si="118"/>
        <v>0</v>
      </c>
      <c r="CL313" s="124">
        <f t="shared" si="119"/>
        <v>0</v>
      </c>
      <c r="CM313" s="109"/>
      <c r="CN313" s="124">
        <f t="shared" si="120"/>
        <v>0</v>
      </c>
      <c r="CO313" s="109"/>
      <c r="CP313" s="110">
        <f t="shared" si="121"/>
        <v>0</v>
      </c>
      <c r="CQ313" s="107">
        <f t="shared" si="122"/>
        <v>0</v>
      </c>
      <c r="CR313" s="107">
        <f t="shared" si="123"/>
        <v>0</v>
      </c>
      <c r="CS313" s="123">
        <v>-0.36472112972069226</v>
      </c>
      <c r="CT313" s="124">
        <f t="shared" si="124"/>
        <v>-0.36472112972069226</v>
      </c>
      <c r="CU313" s="109"/>
      <c r="CV313" s="125">
        <v>0</v>
      </c>
      <c r="CW313" s="107"/>
      <c r="CX313" s="107"/>
      <c r="CY313" s="107"/>
      <c r="CZ313" s="123"/>
    </row>
    <row r="314" spans="1:104" s="43" customFormat="1" ht="12.75" x14ac:dyDescent="0.2">
      <c r="A314" s="103">
        <v>305</v>
      </c>
      <c r="B314" s="104">
        <v>305</v>
      </c>
      <c r="C314" s="105" t="s">
        <v>398</v>
      </c>
      <c r="D314" s="106">
        <f t="shared" si="125"/>
        <v>64.16</v>
      </c>
      <c r="E314" s="107">
        <f t="shared" si="112"/>
        <v>853758</v>
      </c>
      <c r="F314" s="107">
        <f t="shared" si="126"/>
        <v>0</v>
      </c>
      <c r="G314" s="107">
        <f t="shared" si="113"/>
        <v>57295</v>
      </c>
      <c r="H314" s="108">
        <f t="shared" si="127"/>
        <v>911053</v>
      </c>
      <c r="I314" s="109"/>
      <c r="J314" s="110">
        <f t="shared" si="128"/>
        <v>153270.71615565781</v>
      </c>
      <c r="K314" s="107">
        <f t="shared" si="114"/>
        <v>0.70548027587557738</v>
      </c>
      <c r="L314" s="107">
        <f t="shared" si="129"/>
        <v>57295</v>
      </c>
      <c r="M314" s="108">
        <f t="shared" si="130"/>
        <v>210565.71615565781</v>
      </c>
      <c r="N314" s="109"/>
      <c r="O314" s="111">
        <f t="shared" si="115"/>
        <v>700487.28384434222</v>
      </c>
      <c r="P314" s="109"/>
      <c r="Q314" s="110">
        <f t="shared" si="131"/>
        <v>0</v>
      </c>
      <c r="R314" s="107">
        <f t="shared" si="132"/>
        <v>153270.71615565781</v>
      </c>
      <c r="S314" s="107">
        <f t="shared" si="133"/>
        <v>57295</v>
      </c>
      <c r="T314" s="108">
        <f t="shared" si="134"/>
        <v>210565.71615565781</v>
      </c>
      <c r="U314" s="109"/>
      <c r="V314" s="111">
        <f t="shared" si="135"/>
        <v>274552.26628633559</v>
      </c>
      <c r="AA314" s="112">
        <v>305</v>
      </c>
      <c r="AB314" s="113">
        <v>64.16</v>
      </c>
      <c r="AC314" s="113">
        <v>5.8299325393530537E-4</v>
      </c>
      <c r="AD314" s="113">
        <v>0</v>
      </c>
      <c r="AE314" s="114">
        <v>853758</v>
      </c>
      <c r="AF314" s="114">
        <v>0</v>
      </c>
      <c r="AG314" s="114">
        <v>0</v>
      </c>
      <c r="AH314" s="114">
        <v>853758</v>
      </c>
      <c r="AI314" s="114">
        <v>0</v>
      </c>
      <c r="AJ314" s="114">
        <v>57295</v>
      </c>
      <c r="AK314" s="114">
        <v>911053</v>
      </c>
      <c r="AL314" s="114">
        <v>0</v>
      </c>
      <c r="AM314" s="114">
        <v>0</v>
      </c>
      <c r="AN314" s="114">
        <v>0</v>
      </c>
      <c r="AO314" s="114">
        <v>0</v>
      </c>
      <c r="AP314" s="115">
        <v>911053</v>
      </c>
      <c r="AR314" s="112">
        <v>305</v>
      </c>
      <c r="AS314" s="113">
        <v>0</v>
      </c>
      <c r="AT314" s="114">
        <v>0</v>
      </c>
      <c r="AU314" s="114">
        <v>0</v>
      </c>
      <c r="AV314" s="114">
        <v>0</v>
      </c>
      <c r="AW314" s="115">
        <v>0</v>
      </c>
      <c r="AY314" s="177"/>
      <c r="BA314" s="116">
        <v>305</v>
      </c>
      <c r="BB314" s="117">
        <v>305</v>
      </c>
      <c r="BC314" s="118" t="s">
        <v>398</v>
      </c>
      <c r="BD314" s="119">
        <f t="shared" si="116"/>
        <v>853758</v>
      </c>
      <c r="BE314" s="120">
        <v>666960</v>
      </c>
      <c r="BF314" s="43">
        <f t="shared" si="136"/>
        <v>186798</v>
      </c>
      <c r="BG314" s="109">
        <v>1618.75</v>
      </c>
      <c r="BH314" s="109">
        <v>0</v>
      </c>
      <c r="BI314" s="109">
        <v>0</v>
      </c>
      <c r="BJ314" s="109">
        <v>22878.25</v>
      </c>
      <c r="BK314" s="109">
        <v>5939.25</v>
      </c>
      <c r="BL314" s="109">
        <f t="shared" si="137"/>
        <v>23.016286335604491</v>
      </c>
      <c r="BM314" s="120">
        <f t="shared" si="138"/>
        <v>217257.26628633559</v>
      </c>
      <c r="BN314" s="122">
        <f t="shared" si="139"/>
        <v>153270.71615565781</v>
      </c>
      <c r="BZ314" s="109"/>
      <c r="CA314" s="112">
        <v>305</v>
      </c>
      <c r="CB314" s="105" t="s">
        <v>398</v>
      </c>
      <c r="CC314" s="107">
        <v>0</v>
      </c>
      <c r="CD314" s="107">
        <v>0</v>
      </c>
      <c r="CE314" s="107">
        <v>0</v>
      </c>
      <c r="CF314" s="107">
        <v>0</v>
      </c>
      <c r="CG314" s="123">
        <f t="shared" si="117"/>
        <v>0</v>
      </c>
      <c r="CH314" s="107">
        <v>0</v>
      </c>
      <c r="CI314" s="107">
        <v>0</v>
      </c>
      <c r="CJ314" s="107">
        <v>0</v>
      </c>
      <c r="CK314" s="123">
        <f t="shared" si="118"/>
        <v>0</v>
      </c>
      <c r="CL314" s="124">
        <f t="shared" si="119"/>
        <v>0</v>
      </c>
      <c r="CM314" s="109"/>
      <c r="CN314" s="124">
        <f t="shared" si="120"/>
        <v>0</v>
      </c>
      <c r="CO314" s="109"/>
      <c r="CP314" s="110">
        <f t="shared" si="121"/>
        <v>186798</v>
      </c>
      <c r="CQ314" s="107">
        <f t="shared" si="122"/>
        <v>186798</v>
      </c>
      <c r="CR314" s="107">
        <f t="shared" si="123"/>
        <v>0</v>
      </c>
      <c r="CS314" s="123">
        <v>23.016286335604491</v>
      </c>
      <c r="CT314" s="124">
        <f t="shared" si="124"/>
        <v>23.016286335604491</v>
      </c>
      <c r="CU314" s="109"/>
      <c r="CV314" s="125">
        <v>0</v>
      </c>
      <c r="CW314" s="107"/>
      <c r="CX314" s="107"/>
      <c r="CY314" s="107"/>
      <c r="CZ314" s="123"/>
    </row>
    <row r="315" spans="1:104" s="43" customFormat="1" ht="12.75" x14ac:dyDescent="0.2">
      <c r="A315" s="103">
        <v>306</v>
      </c>
      <c r="B315" s="104">
        <v>306</v>
      </c>
      <c r="C315" s="105" t="s">
        <v>399</v>
      </c>
      <c r="D315" s="106">
        <f t="shared" si="125"/>
        <v>4.2300000000000004</v>
      </c>
      <c r="E315" s="107">
        <f t="shared" si="112"/>
        <v>48307</v>
      </c>
      <c r="F315" s="107">
        <f t="shared" si="126"/>
        <v>0</v>
      </c>
      <c r="G315" s="107">
        <f t="shared" si="113"/>
        <v>3777</v>
      </c>
      <c r="H315" s="108">
        <f t="shared" si="127"/>
        <v>52084</v>
      </c>
      <c r="I315" s="109"/>
      <c r="J315" s="110">
        <f t="shared" si="128"/>
        <v>17855.250892583226</v>
      </c>
      <c r="K315" s="107">
        <f t="shared" si="114"/>
        <v>0.62819310058017785</v>
      </c>
      <c r="L315" s="107">
        <f t="shared" si="129"/>
        <v>3777</v>
      </c>
      <c r="M315" s="108">
        <f t="shared" si="130"/>
        <v>21632.250892583226</v>
      </c>
      <c r="N315" s="109"/>
      <c r="O315" s="111">
        <f t="shared" si="115"/>
        <v>30451.749107416774</v>
      </c>
      <c r="P315" s="109"/>
      <c r="Q315" s="110">
        <f t="shared" si="131"/>
        <v>0</v>
      </c>
      <c r="R315" s="107">
        <f t="shared" si="132"/>
        <v>17855.250892583226</v>
      </c>
      <c r="S315" s="107">
        <f t="shared" si="133"/>
        <v>3777</v>
      </c>
      <c r="T315" s="108">
        <f t="shared" si="134"/>
        <v>21632.250892583226</v>
      </c>
      <c r="U315" s="109"/>
      <c r="V315" s="111">
        <f t="shared" si="135"/>
        <v>32200.188468788852</v>
      </c>
      <c r="AA315" s="112">
        <v>306</v>
      </c>
      <c r="AB315" s="113">
        <v>4.2300000000000004</v>
      </c>
      <c r="AC315" s="113">
        <v>0</v>
      </c>
      <c r="AD315" s="113">
        <v>0</v>
      </c>
      <c r="AE315" s="114">
        <v>48307</v>
      </c>
      <c r="AF315" s="114">
        <v>0</v>
      </c>
      <c r="AG315" s="114">
        <v>0</v>
      </c>
      <c r="AH315" s="114">
        <v>48307</v>
      </c>
      <c r="AI315" s="114">
        <v>0</v>
      </c>
      <c r="AJ315" s="114">
        <v>3777</v>
      </c>
      <c r="AK315" s="114">
        <v>52084</v>
      </c>
      <c r="AL315" s="114">
        <v>0</v>
      </c>
      <c r="AM315" s="114">
        <v>0</v>
      </c>
      <c r="AN315" s="114">
        <v>0</v>
      </c>
      <c r="AO315" s="114">
        <v>0</v>
      </c>
      <c r="AP315" s="115">
        <v>52084</v>
      </c>
      <c r="AR315" s="112">
        <v>306</v>
      </c>
      <c r="AS315" s="113">
        <v>0</v>
      </c>
      <c r="AT315" s="114">
        <v>0</v>
      </c>
      <c r="AU315" s="114">
        <v>0</v>
      </c>
      <c r="AV315" s="114">
        <v>0</v>
      </c>
      <c r="AW315" s="115">
        <v>0</v>
      </c>
      <c r="AY315" s="177"/>
      <c r="BA315" s="116">
        <v>306</v>
      </c>
      <c r="BB315" s="117">
        <v>306</v>
      </c>
      <c r="BC315" s="118" t="s">
        <v>399</v>
      </c>
      <c r="BD315" s="119">
        <f t="shared" si="116"/>
        <v>48307</v>
      </c>
      <c r="BE315" s="120">
        <v>26638</v>
      </c>
      <c r="BF315" s="43">
        <f t="shared" si="136"/>
        <v>21669</v>
      </c>
      <c r="BG315" s="109">
        <v>6659.5</v>
      </c>
      <c r="BH315" s="109">
        <v>0</v>
      </c>
      <c r="BI315" s="109">
        <v>0</v>
      </c>
      <c r="BJ315" s="109">
        <v>0</v>
      </c>
      <c r="BK315" s="109">
        <v>0</v>
      </c>
      <c r="BL315" s="109">
        <f t="shared" si="137"/>
        <v>94.688468788852333</v>
      </c>
      <c r="BM315" s="120">
        <f t="shared" si="138"/>
        <v>28423.188468788852</v>
      </c>
      <c r="BN315" s="122">
        <f t="shared" si="139"/>
        <v>17855.250892583226</v>
      </c>
      <c r="BZ315" s="109"/>
      <c r="CA315" s="112">
        <v>306</v>
      </c>
      <c r="CB315" s="105" t="s">
        <v>399</v>
      </c>
      <c r="CC315" s="107">
        <v>0</v>
      </c>
      <c r="CD315" s="107">
        <v>0</v>
      </c>
      <c r="CE315" s="107">
        <v>0</v>
      </c>
      <c r="CF315" s="107">
        <v>0</v>
      </c>
      <c r="CG315" s="123">
        <f t="shared" si="117"/>
        <v>0</v>
      </c>
      <c r="CH315" s="107">
        <v>0</v>
      </c>
      <c r="CI315" s="107">
        <v>0</v>
      </c>
      <c r="CJ315" s="107">
        <v>0</v>
      </c>
      <c r="CK315" s="123">
        <f t="shared" si="118"/>
        <v>0</v>
      </c>
      <c r="CL315" s="124">
        <f t="shared" si="119"/>
        <v>0</v>
      </c>
      <c r="CM315" s="109"/>
      <c r="CN315" s="124">
        <f t="shared" si="120"/>
        <v>0</v>
      </c>
      <c r="CO315" s="109"/>
      <c r="CP315" s="110">
        <f t="shared" si="121"/>
        <v>21669</v>
      </c>
      <c r="CQ315" s="107">
        <f t="shared" si="122"/>
        <v>21669</v>
      </c>
      <c r="CR315" s="107">
        <f t="shared" si="123"/>
        <v>0</v>
      </c>
      <c r="CS315" s="123">
        <v>94.688468788852333</v>
      </c>
      <c r="CT315" s="124">
        <f t="shared" si="124"/>
        <v>94.688468788852333</v>
      </c>
      <c r="CU315" s="109"/>
      <c r="CV315" s="125">
        <v>0</v>
      </c>
      <c r="CW315" s="107"/>
      <c r="CX315" s="107"/>
      <c r="CY315" s="107"/>
      <c r="CZ315" s="123"/>
    </row>
    <row r="316" spans="1:104" s="43" customFormat="1" ht="12.75" x14ac:dyDescent="0.2">
      <c r="A316" s="103">
        <v>307</v>
      </c>
      <c r="B316" s="104">
        <v>307</v>
      </c>
      <c r="C316" s="105" t="s">
        <v>400</v>
      </c>
      <c r="D316" s="106">
        <f t="shared" si="125"/>
        <v>34.519999999999996</v>
      </c>
      <c r="E316" s="107">
        <f t="shared" si="112"/>
        <v>464270</v>
      </c>
      <c r="F316" s="107">
        <f t="shared" si="126"/>
        <v>0</v>
      </c>
      <c r="G316" s="107">
        <f t="shared" si="113"/>
        <v>28134</v>
      </c>
      <c r="H316" s="108">
        <f t="shared" si="127"/>
        <v>492404</v>
      </c>
      <c r="I316" s="109"/>
      <c r="J316" s="110">
        <f t="shared" si="128"/>
        <v>7503.2013684872172</v>
      </c>
      <c r="K316" s="107">
        <f t="shared" si="114"/>
        <v>8.9679479839207168E-2</v>
      </c>
      <c r="L316" s="107">
        <f t="shared" si="129"/>
        <v>28134</v>
      </c>
      <c r="M316" s="108">
        <f t="shared" si="130"/>
        <v>35637.201368487214</v>
      </c>
      <c r="N316" s="109"/>
      <c r="O316" s="111">
        <f t="shared" si="115"/>
        <v>456766.79863151279</v>
      </c>
      <c r="P316" s="109"/>
      <c r="Q316" s="110">
        <f t="shared" si="131"/>
        <v>48705</v>
      </c>
      <c r="R316" s="107">
        <f t="shared" si="132"/>
        <v>7503.2013684872172</v>
      </c>
      <c r="S316" s="107">
        <f t="shared" si="133"/>
        <v>30813</v>
      </c>
      <c r="T316" s="108">
        <f t="shared" si="134"/>
        <v>84342.201368487207</v>
      </c>
      <c r="U316" s="109"/>
      <c r="V316" s="111">
        <f t="shared" si="135"/>
        <v>160505.86985629544</v>
      </c>
      <c r="AA316" s="112">
        <v>307</v>
      </c>
      <c r="AB316" s="113">
        <v>34.519999999999996</v>
      </c>
      <c r="AC316" s="113">
        <v>1.4508693236255423E-2</v>
      </c>
      <c r="AD316" s="113">
        <v>0</v>
      </c>
      <c r="AE316" s="114">
        <v>464270</v>
      </c>
      <c r="AF316" s="114">
        <v>0</v>
      </c>
      <c r="AG316" s="114">
        <v>0</v>
      </c>
      <c r="AH316" s="114">
        <v>464270</v>
      </c>
      <c r="AI316" s="114">
        <v>0</v>
      </c>
      <c r="AJ316" s="114">
        <v>28134</v>
      </c>
      <c r="AK316" s="114">
        <v>492404</v>
      </c>
      <c r="AL316" s="114">
        <v>46026</v>
      </c>
      <c r="AM316" s="114">
        <v>0</v>
      </c>
      <c r="AN316" s="114">
        <v>2679</v>
      </c>
      <c r="AO316" s="114">
        <v>48705</v>
      </c>
      <c r="AP316" s="115">
        <v>541109</v>
      </c>
      <c r="AR316" s="112">
        <v>307</v>
      </c>
      <c r="AS316" s="113">
        <v>0</v>
      </c>
      <c r="AT316" s="114">
        <v>0</v>
      </c>
      <c r="AU316" s="114">
        <v>0</v>
      </c>
      <c r="AV316" s="114">
        <v>0</v>
      </c>
      <c r="AW316" s="115">
        <v>0</v>
      </c>
      <c r="AY316" s="177"/>
      <c r="BA316" s="116">
        <v>307</v>
      </c>
      <c r="BB316" s="117">
        <v>307</v>
      </c>
      <c r="BC316" s="118" t="s">
        <v>400</v>
      </c>
      <c r="BD316" s="119">
        <f t="shared" si="116"/>
        <v>464270</v>
      </c>
      <c r="BE316" s="120">
        <v>455702</v>
      </c>
      <c r="BF316" s="43">
        <f t="shared" si="136"/>
        <v>8568</v>
      </c>
      <c r="BG316" s="109">
        <v>40790.5</v>
      </c>
      <c r="BH316" s="109">
        <v>10894</v>
      </c>
      <c r="BI316" s="109">
        <v>22836.75</v>
      </c>
      <c r="BJ316" s="109">
        <v>0</v>
      </c>
      <c r="BK316" s="109">
        <v>0</v>
      </c>
      <c r="BL316" s="109">
        <f t="shared" si="137"/>
        <v>577.61985629543778</v>
      </c>
      <c r="BM316" s="120">
        <f t="shared" si="138"/>
        <v>83666.869856295438</v>
      </c>
      <c r="BN316" s="122">
        <f t="shared" si="139"/>
        <v>7503.2013684872172</v>
      </c>
      <c r="BZ316" s="109"/>
      <c r="CA316" s="112">
        <v>307</v>
      </c>
      <c r="CB316" s="105" t="s">
        <v>400</v>
      </c>
      <c r="CC316" s="107">
        <v>0</v>
      </c>
      <c r="CD316" s="107">
        <v>0</v>
      </c>
      <c r="CE316" s="107">
        <v>0</v>
      </c>
      <c r="CF316" s="107">
        <v>0</v>
      </c>
      <c r="CG316" s="123">
        <f t="shared" si="117"/>
        <v>0</v>
      </c>
      <c r="CH316" s="107">
        <v>0</v>
      </c>
      <c r="CI316" s="107">
        <v>0</v>
      </c>
      <c r="CJ316" s="107">
        <v>0</v>
      </c>
      <c r="CK316" s="123">
        <f t="shared" si="118"/>
        <v>0</v>
      </c>
      <c r="CL316" s="124">
        <f t="shared" si="119"/>
        <v>0</v>
      </c>
      <c r="CM316" s="109"/>
      <c r="CN316" s="124">
        <f t="shared" si="120"/>
        <v>0</v>
      </c>
      <c r="CO316" s="109"/>
      <c r="CP316" s="110">
        <f t="shared" si="121"/>
        <v>8568</v>
      </c>
      <c r="CQ316" s="107">
        <f t="shared" si="122"/>
        <v>8568</v>
      </c>
      <c r="CR316" s="107">
        <f t="shared" si="123"/>
        <v>0</v>
      </c>
      <c r="CS316" s="123">
        <v>577.61985629543778</v>
      </c>
      <c r="CT316" s="124">
        <f t="shared" si="124"/>
        <v>577.61985629543778</v>
      </c>
      <c r="CU316" s="109"/>
      <c r="CV316" s="125">
        <v>0</v>
      </c>
      <c r="CW316" s="107"/>
      <c r="CX316" s="107"/>
      <c r="CY316" s="107"/>
      <c r="CZ316" s="123"/>
    </row>
    <row r="317" spans="1:104" s="43" customFormat="1" ht="12.75" x14ac:dyDescent="0.2">
      <c r="A317" s="103">
        <v>308</v>
      </c>
      <c r="B317" s="104">
        <v>308</v>
      </c>
      <c r="C317" s="105" t="s">
        <v>401</v>
      </c>
      <c r="D317" s="106">
        <f t="shared" si="125"/>
        <v>14.32</v>
      </c>
      <c r="E317" s="107">
        <f t="shared" si="112"/>
        <v>236882</v>
      </c>
      <c r="F317" s="107">
        <f t="shared" si="126"/>
        <v>0</v>
      </c>
      <c r="G317" s="107">
        <f t="shared" si="113"/>
        <v>11895</v>
      </c>
      <c r="H317" s="108">
        <f t="shared" si="127"/>
        <v>248777</v>
      </c>
      <c r="I317" s="109"/>
      <c r="J317" s="110">
        <f t="shared" si="128"/>
        <v>12377.271362235875</v>
      </c>
      <c r="K317" s="107">
        <f t="shared" si="114"/>
        <v>0.18223080030508892</v>
      </c>
      <c r="L317" s="107">
        <f t="shared" si="129"/>
        <v>11895</v>
      </c>
      <c r="M317" s="108">
        <f t="shared" si="130"/>
        <v>24272.271362235875</v>
      </c>
      <c r="N317" s="109"/>
      <c r="O317" s="111">
        <f t="shared" si="115"/>
        <v>224504.72863776411</v>
      </c>
      <c r="P317" s="109"/>
      <c r="Q317" s="110">
        <f t="shared" si="131"/>
        <v>14727</v>
      </c>
      <c r="R317" s="107">
        <f t="shared" si="132"/>
        <v>12377.271362235875</v>
      </c>
      <c r="S317" s="107">
        <f t="shared" si="133"/>
        <v>12788</v>
      </c>
      <c r="T317" s="108">
        <f t="shared" si="134"/>
        <v>38999.271362235871</v>
      </c>
      <c r="U317" s="109"/>
      <c r="V317" s="111">
        <f t="shared" si="135"/>
        <v>94542.852794993902</v>
      </c>
      <c r="AA317" s="112">
        <v>308</v>
      </c>
      <c r="AB317" s="113">
        <v>14.32</v>
      </c>
      <c r="AC317" s="113">
        <v>0</v>
      </c>
      <c r="AD317" s="113">
        <v>0</v>
      </c>
      <c r="AE317" s="114">
        <v>236882</v>
      </c>
      <c r="AF317" s="114">
        <v>0</v>
      </c>
      <c r="AG317" s="114">
        <v>0</v>
      </c>
      <c r="AH317" s="114">
        <v>236882</v>
      </c>
      <c r="AI317" s="114">
        <v>0</v>
      </c>
      <c r="AJ317" s="114">
        <v>11895</v>
      </c>
      <c r="AK317" s="114">
        <v>248777</v>
      </c>
      <c r="AL317" s="114">
        <v>13834</v>
      </c>
      <c r="AM317" s="114">
        <v>0</v>
      </c>
      <c r="AN317" s="114">
        <v>893</v>
      </c>
      <c r="AO317" s="114">
        <v>14727</v>
      </c>
      <c r="AP317" s="115">
        <v>263504</v>
      </c>
      <c r="AR317" s="112">
        <v>308</v>
      </c>
      <c r="AS317" s="113">
        <v>0</v>
      </c>
      <c r="AT317" s="114">
        <v>0</v>
      </c>
      <c r="AU317" s="114">
        <v>0</v>
      </c>
      <c r="AV317" s="114">
        <v>0</v>
      </c>
      <c r="AW317" s="115">
        <v>0</v>
      </c>
      <c r="AY317" s="177"/>
      <c r="BA317" s="116">
        <v>308</v>
      </c>
      <c r="BB317" s="117">
        <v>308</v>
      </c>
      <c r="BC317" s="118" t="s">
        <v>401</v>
      </c>
      <c r="BD317" s="119">
        <f t="shared" si="116"/>
        <v>236882</v>
      </c>
      <c r="BE317" s="120">
        <v>221795</v>
      </c>
      <c r="BF317" s="43">
        <f t="shared" si="136"/>
        <v>15087</v>
      </c>
      <c r="BG317" s="109">
        <v>0</v>
      </c>
      <c r="BH317" s="109">
        <v>1775</v>
      </c>
      <c r="BI317" s="109">
        <v>17442.5</v>
      </c>
      <c r="BJ317" s="109">
        <v>0</v>
      </c>
      <c r="BK317" s="109">
        <v>33616.75</v>
      </c>
      <c r="BL317" s="109">
        <f t="shared" si="137"/>
        <v>-0.39720500609996634</v>
      </c>
      <c r="BM317" s="120">
        <f t="shared" si="138"/>
        <v>67920.852794993902</v>
      </c>
      <c r="BN317" s="122">
        <f t="shared" si="139"/>
        <v>12377.271362235875</v>
      </c>
      <c r="BZ317" s="109"/>
      <c r="CA317" s="112">
        <v>308</v>
      </c>
      <c r="CB317" s="105" t="s">
        <v>401</v>
      </c>
      <c r="CC317" s="107">
        <v>0</v>
      </c>
      <c r="CD317" s="107">
        <v>0</v>
      </c>
      <c r="CE317" s="107">
        <v>0</v>
      </c>
      <c r="CF317" s="107">
        <v>0</v>
      </c>
      <c r="CG317" s="123">
        <f t="shared" si="117"/>
        <v>0</v>
      </c>
      <c r="CH317" s="107">
        <v>0</v>
      </c>
      <c r="CI317" s="107">
        <v>0</v>
      </c>
      <c r="CJ317" s="107">
        <v>0</v>
      </c>
      <c r="CK317" s="123">
        <f t="shared" si="118"/>
        <v>0</v>
      </c>
      <c r="CL317" s="124">
        <f t="shared" si="119"/>
        <v>0</v>
      </c>
      <c r="CM317" s="109"/>
      <c r="CN317" s="124">
        <f t="shared" si="120"/>
        <v>0</v>
      </c>
      <c r="CO317" s="109"/>
      <c r="CP317" s="110">
        <f t="shared" si="121"/>
        <v>15087</v>
      </c>
      <c r="CQ317" s="107">
        <f t="shared" si="122"/>
        <v>15087</v>
      </c>
      <c r="CR317" s="107">
        <f t="shared" si="123"/>
        <v>0</v>
      </c>
      <c r="CS317" s="123">
        <v>-0.39720500609996634</v>
      </c>
      <c r="CT317" s="124">
        <f t="shared" si="124"/>
        <v>-0.39720500609996634</v>
      </c>
      <c r="CU317" s="109"/>
      <c r="CV317" s="125">
        <v>0</v>
      </c>
      <c r="CW317" s="107"/>
      <c r="CX317" s="107"/>
      <c r="CY317" s="107"/>
      <c r="CZ317" s="123"/>
    </row>
    <row r="318" spans="1:104" s="43" customFormat="1" ht="12.75" x14ac:dyDescent="0.2">
      <c r="A318" s="103">
        <v>309</v>
      </c>
      <c r="B318" s="104">
        <v>309</v>
      </c>
      <c r="C318" s="105" t="s">
        <v>402</v>
      </c>
      <c r="D318" s="106">
        <f t="shared" si="125"/>
        <v>2.13</v>
      </c>
      <c r="E318" s="107">
        <f t="shared" si="112"/>
        <v>27131</v>
      </c>
      <c r="F318" s="107">
        <f t="shared" si="126"/>
        <v>0</v>
      </c>
      <c r="G318" s="107">
        <f t="shared" si="113"/>
        <v>1902</v>
      </c>
      <c r="H318" s="108">
        <f t="shared" si="127"/>
        <v>29033</v>
      </c>
      <c r="I318" s="109"/>
      <c r="J318" s="110">
        <f t="shared" si="128"/>
        <v>960.09868039476498</v>
      </c>
      <c r="K318" s="107">
        <f t="shared" si="114"/>
        <v>6.3551086240692528E-2</v>
      </c>
      <c r="L318" s="107">
        <f t="shared" si="129"/>
        <v>1902</v>
      </c>
      <c r="M318" s="108">
        <f t="shared" si="130"/>
        <v>2862.0986803947649</v>
      </c>
      <c r="N318" s="109"/>
      <c r="O318" s="111">
        <f t="shared" si="115"/>
        <v>26170.901319605236</v>
      </c>
      <c r="P318" s="109"/>
      <c r="Q318" s="110">
        <f t="shared" si="131"/>
        <v>0</v>
      </c>
      <c r="R318" s="107">
        <f t="shared" si="132"/>
        <v>960.09868039476498</v>
      </c>
      <c r="S318" s="107">
        <f t="shared" si="133"/>
        <v>1902</v>
      </c>
      <c r="T318" s="108">
        <f t="shared" si="134"/>
        <v>2862.0986803947649</v>
      </c>
      <c r="U318" s="109"/>
      <c r="V318" s="111">
        <f t="shared" si="135"/>
        <v>17009.510149527581</v>
      </c>
      <c r="AA318" s="112">
        <v>309</v>
      </c>
      <c r="AB318" s="113">
        <v>2.13</v>
      </c>
      <c r="AC318" s="113">
        <v>4.1293482749254064E-4</v>
      </c>
      <c r="AD318" s="113">
        <v>0</v>
      </c>
      <c r="AE318" s="114">
        <v>27131</v>
      </c>
      <c r="AF318" s="114">
        <v>0</v>
      </c>
      <c r="AG318" s="114">
        <v>0</v>
      </c>
      <c r="AH318" s="114">
        <v>27131</v>
      </c>
      <c r="AI318" s="114">
        <v>0</v>
      </c>
      <c r="AJ318" s="114">
        <v>1902</v>
      </c>
      <c r="AK318" s="114">
        <v>29033</v>
      </c>
      <c r="AL318" s="114">
        <v>0</v>
      </c>
      <c r="AM318" s="114">
        <v>0</v>
      </c>
      <c r="AN318" s="114">
        <v>0</v>
      </c>
      <c r="AO318" s="114">
        <v>0</v>
      </c>
      <c r="AP318" s="115">
        <v>29033</v>
      </c>
      <c r="AR318" s="112">
        <v>309</v>
      </c>
      <c r="AS318" s="113">
        <v>0</v>
      </c>
      <c r="AT318" s="114">
        <v>0</v>
      </c>
      <c r="AU318" s="114">
        <v>0</v>
      </c>
      <c r="AV318" s="114">
        <v>0</v>
      </c>
      <c r="AW318" s="115">
        <v>0</v>
      </c>
      <c r="AY318" s="177"/>
      <c r="BA318" s="116">
        <v>309</v>
      </c>
      <c r="BB318" s="117">
        <v>309</v>
      </c>
      <c r="BC318" s="118" t="s">
        <v>402</v>
      </c>
      <c r="BD318" s="119">
        <f t="shared" si="116"/>
        <v>27131</v>
      </c>
      <c r="BE318" s="120">
        <v>25960</v>
      </c>
      <c r="BF318" s="43">
        <f t="shared" si="136"/>
        <v>1171</v>
      </c>
      <c r="BG318" s="109">
        <v>0</v>
      </c>
      <c r="BH318" s="109">
        <v>3412</v>
      </c>
      <c r="BI318" s="109">
        <v>9377</v>
      </c>
      <c r="BJ318" s="109">
        <v>1148.25</v>
      </c>
      <c r="BK318" s="109">
        <v>0</v>
      </c>
      <c r="BL318" s="109">
        <f t="shared" si="137"/>
        <v>-0.7398504724179702</v>
      </c>
      <c r="BM318" s="120">
        <f t="shared" si="138"/>
        <v>15107.510149527581</v>
      </c>
      <c r="BN318" s="122">
        <f t="shared" si="139"/>
        <v>960.09868039476498</v>
      </c>
      <c r="BZ318" s="109"/>
      <c r="CA318" s="112">
        <v>309</v>
      </c>
      <c r="CB318" s="105" t="s">
        <v>402</v>
      </c>
      <c r="CC318" s="107">
        <v>0</v>
      </c>
      <c r="CD318" s="107">
        <v>0</v>
      </c>
      <c r="CE318" s="107">
        <v>0</v>
      </c>
      <c r="CF318" s="107">
        <v>0</v>
      </c>
      <c r="CG318" s="123">
        <f t="shared" si="117"/>
        <v>0</v>
      </c>
      <c r="CH318" s="107">
        <v>0</v>
      </c>
      <c r="CI318" s="107">
        <v>0</v>
      </c>
      <c r="CJ318" s="107">
        <v>0</v>
      </c>
      <c r="CK318" s="123">
        <f t="shared" si="118"/>
        <v>0</v>
      </c>
      <c r="CL318" s="124">
        <f t="shared" si="119"/>
        <v>0</v>
      </c>
      <c r="CM318" s="109"/>
      <c r="CN318" s="124">
        <f t="shared" si="120"/>
        <v>0</v>
      </c>
      <c r="CO318" s="109"/>
      <c r="CP318" s="110">
        <f t="shared" si="121"/>
        <v>1171</v>
      </c>
      <c r="CQ318" s="107">
        <f t="shared" si="122"/>
        <v>1171</v>
      </c>
      <c r="CR318" s="107">
        <f t="shared" si="123"/>
        <v>0</v>
      </c>
      <c r="CS318" s="123">
        <v>-0.7398504724179702</v>
      </c>
      <c r="CT318" s="124">
        <f t="shared" si="124"/>
        <v>-0.7398504724179702</v>
      </c>
      <c r="CU318" s="109"/>
      <c r="CV318" s="125">
        <v>0</v>
      </c>
      <c r="CW318" s="107"/>
      <c r="CX318" s="107"/>
      <c r="CY318" s="107"/>
      <c r="CZ318" s="123"/>
    </row>
    <row r="319" spans="1:104" s="43" customFormat="1" ht="12.75" x14ac:dyDescent="0.2">
      <c r="A319" s="103">
        <v>310</v>
      </c>
      <c r="B319" s="104">
        <v>310</v>
      </c>
      <c r="C319" s="105" t="s">
        <v>403</v>
      </c>
      <c r="D319" s="106">
        <f t="shared" si="125"/>
        <v>86.03</v>
      </c>
      <c r="E319" s="107">
        <f t="shared" si="112"/>
        <v>1096735</v>
      </c>
      <c r="F319" s="107">
        <f t="shared" si="126"/>
        <v>0</v>
      </c>
      <c r="G319" s="107">
        <f t="shared" si="113"/>
        <v>73393</v>
      </c>
      <c r="H319" s="108">
        <f t="shared" si="127"/>
        <v>1170128</v>
      </c>
      <c r="I319" s="109"/>
      <c r="J319" s="110">
        <f t="shared" si="128"/>
        <v>247842.92940097835</v>
      </c>
      <c r="K319" s="107">
        <f t="shared" si="114"/>
        <v>0.5380714353078575</v>
      </c>
      <c r="L319" s="107">
        <f t="shared" si="129"/>
        <v>73393</v>
      </c>
      <c r="M319" s="108">
        <f t="shared" si="130"/>
        <v>321235.92940097838</v>
      </c>
      <c r="N319" s="109"/>
      <c r="O319" s="111">
        <f t="shared" si="115"/>
        <v>848892.07059902162</v>
      </c>
      <c r="P319" s="109"/>
      <c r="Q319" s="110">
        <f t="shared" si="131"/>
        <v>54029</v>
      </c>
      <c r="R319" s="107">
        <f t="shared" si="132"/>
        <v>247842.92940097835</v>
      </c>
      <c r="S319" s="107">
        <f t="shared" si="133"/>
        <v>76822</v>
      </c>
      <c r="T319" s="108">
        <f t="shared" si="134"/>
        <v>375264.92940097838</v>
      </c>
      <c r="U319" s="109"/>
      <c r="V319" s="111">
        <f t="shared" si="135"/>
        <v>588035.42999777535</v>
      </c>
      <c r="AA319" s="112">
        <v>310</v>
      </c>
      <c r="AB319" s="113">
        <v>86.03</v>
      </c>
      <c r="AC319" s="113">
        <v>1.1135870185289361E-2</v>
      </c>
      <c r="AD319" s="113">
        <v>0</v>
      </c>
      <c r="AE319" s="114">
        <v>1096735</v>
      </c>
      <c r="AF319" s="114">
        <v>0</v>
      </c>
      <c r="AG319" s="114">
        <v>0</v>
      </c>
      <c r="AH319" s="114">
        <v>1096735</v>
      </c>
      <c r="AI319" s="114">
        <v>0</v>
      </c>
      <c r="AJ319" s="114">
        <v>73393</v>
      </c>
      <c r="AK319" s="114">
        <v>1170128</v>
      </c>
      <c r="AL319" s="114">
        <v>50600</v>
      </c>
      <c r="AM319" s="114">
        <v>0</v>
      </c>
      <c r="AN319" s="114">
        <v>3429</v>
      </c>
      <c r="AO319" s="114">
        <v>54029</v>
      </c>
      <c r="AP319" s="115">
        <v>1224157</v>
      </c>
      <c r="AR319" s="112">
        <v>310</v>
      </c>
      <c r="AS319" s="113">
        <v>0</v>
      </c>
      <c r="AT319" s="114">
        <v>0</v>
      </c>
      <c r="AU319" s="114">
        <v>0</v>
      </c>
      <c r="AV319" s="114">
        <v>0</v>
      </c>
      <c r="AW319" s="115">
        <v>0</v>
      </c>
      <c r="AY319" s="177"/>
      <c r="BA319" s="116">
        <v>310</v>
      </c>
      <c r="BB319" s="117">
        <v>310</v>
      </c>
      <c r="BC319" s="118" t="s">
        <v>403</v>
      </c>
      <c r="BD319" s="119">
        <f t="shared" si="116"/>
        <v>1096735</v>
      </c>
      <c r="BE319" s="120">
        <v>794851</v>
      </c>
      <c r="BF319" s="43">
        <f t="shared" si="136"/>
        <v>301884</v>
      </c>
      <c r="BG319" s="109">
        <v>15707.5</v>
      </c>
      <c r="BH319" s="109">
        <v>58375</v>
      </c>
      <c r="BI319" s="109">
        <v>0</v>
      </c>
      <c r="BJ319" s="109">
        <v>27484</v>
      </c>
      <c r="BK319" s="109">
        <v>56952.25</v>
      </c>
      <c r="BL319" s="109">
        <f t="shared" si="137"/>
        <v>210.67999777538353</v>
      </c>
      <c r="BM319" s="120">
        <f t="shared" si="138"/>
        <v>460613.42999777535</v>
      </c>
      <c r="BN319" s="122">
        <f t="shared" si="139"/>
        <v>247842.92940097835</v>
      </c>
      <c r="BZ319" s="109"/>
      <c r="CA319" s="112">
        <v>310</v>
      </c>
      <c r="CB319" s="105" t="s">
        <v>403</v>
      </c>
      <c r="CC319" s="107">
        <v>0</v>
      </c>
      <c r="CD319" s="107">
        <v>0</v>
      </c>
      <c r="CE319" s="107">
        <v>0</v>
      </c>
      <c r="CF319" s="107">
        <v>0</v>
      </c>
      <c r="CG319" s="123">
        <f t="shared" si="117"/>
        <v>0</v>
      </c>
      <c r="CH319" s="107">
        <v>0</v>
      </c>
      <c r="CI319" s="107">
        <v>0</v>
      </c>
      <c r="CJ319" s="107">
        <v>0</v>
      </c>
      <c r="CK319" s="123">
        <f t="shared" si="118"/>
        <v>0</v>
      </c>
      <c r="CL319" s="124">
        <f t="shared" si="119"/>
        <v>0</v>
      </c>
      <c r="CM319" s="109"/>
      <c r="CN319" s="124">
        <f t="shared" si="120"/>
        <v>0</v>
      </c>
      <c r="CO319" s="109"/>
      <c r="CP319" s="110">
        <f t="shared" si="121"/>
        <v>301884</v>
      </c>
      <c r="CQ319" s="107">
        <f t="shared" si="122"/>
        <v>301884</v>
      </c>
      <c r="CR319" s="107">
        <f t="shared" si="123"/>
        <v>0</v>
      </c>
      <c r="CS319" s="123">
        <v>210.67999777538353</v>
      </c>
      <c r="CT319" s="124">
        <f t="shared" si="124"/>
        <v>210.67999777538353</v>
      </c>
      <c r="CU319" s="109"/>
      <c r="CV319" s="125">
        <v>0</v>
      </c>
      <c r="CW319" s="107"/>
      <c r="CX319" s="107"/>
      <c r="CY319" s="107"/>
      <c r="CZ319" s="123"/>
    </row>
    <row r="320" spans="1:104" s="43" customFormat="1" ht="12.75" x14ac:dyDescent="0.2">
      <c r="A320" s="103">
        <v>311</v>
      </c>
      <c r="B320" s="104">
        <v>311</v>
      </c>
      <c r="C320" s="105" t="s">
        <v>404</v>
      </c>
      <c r="D320" s="106">
        <f t="shared" si="125"/>
        <v>0</v>
      </c>
      <c r="E320" s="107">
        <f t="shared" si="112"/>
        <v>0</v>
      </c>
      <c r="F320" s="107">
        <f t="shared" si="126"/>
        <v>0</v>
      </c>
      <c r="G320" s="107">
        <f t="shared" si="113"/>
        <v>0</v>
      </c>
      <c r="H320" s="108">
        <f t="shared" si="127"/>
        <v>0</v>
      </c>
      <c r="I320" s="109"/>
      <c r="J320" s="110">
        <f t="shared" si="128"/>
        <v>0</v>
      </c>
      <c r="K320" s="107" t="str">
        <f t="shared" si="114"/>
        <v/>
      </c>
      <c r="L320" s="107">
        <f t="shared" si="129"/>
        <v>0</v>
      </c>
      <c r="M320" s="108">
        <f t="shared" si="130"/>
        <v>0</v>
      </c>
      <c r="N320" s="109"/>
      <c r="O320" s="111">
        <f t="shared" si="115"/>
        <v>0</v>
      </c>
      <c r="P320" s="109"/>
      <c r="Q320" s="110">
        <f t="shared" si="131"/>
        <v>0</v>
      </c>
      <c r="R320" s="107">
        <f t="shared" si="132"/>
        <v>0</v>
      </c>
      <c r="S320" s="107">
        <f t="shared" si="133"/>
        <v>0</v>
      </c>
      <c r="T320" s="108">
        <f t="shared" si="134"/>
        <v>0</v>
      </c>
      <c r="U320" s="109"/>
      <c r="V320" s="111">
        <f t="shared" si="135"/>
        <v>0</v>
      </c>
      <c r="AA320" s="112">
        <v>311</v>
      </c>
      <c r="AB320" s="113"/>
      <c r="AC320" s="113"/>
      <c r="AD320" s="113"/>
      <c r="AE320" s="114"/>
      <c r="AF320" s="114"/>
      <c r="AG320" s="114"/>
      <c r="AH320" s="114"/>
      <c r="AI320" s="114"/>
      <c r="AJ320" s="114"/>
      <c r="AK320" s="114"/>
      <c r="AL320" s="114"/>
      <c r="AM320" s="114"/>
      <c r="AN320" s="114"/>
      <c r="AO320" s="114"/>
      <c r="AP320" s="115"/>
      <c r="AR320" s="112">
        <v>311</v>
      </c>
      <c r="AS320" s="113"/>
      <c r="AT320" s="114"/>
      <c r="AU320" s="114"/>
      <c r="AV320" s="114"/>
      <c r="AW320" s="115"/>
      <c r="AY320" s="177"/>
      <c r="BA320" s="116">
        <v>311</v>
      </c>
      <c r="BB320" s="117">
        <v>311</v>
      </c>
      <c r="BC320" s="118" t="s">
        <v>404</v>
      </c>
      <c r="BD320" s="119">
        <f t="shared" si="116"/>
        <v>0</v>
      </c>
      <c r="BE320" s="120">
        <v>0</v>
      </c>
      <c r="BF320" s="43">
        <f t="shared" si="136"/>
        <v>0</v>
      </c>
      <c r="BG320" s="109">
        <v>0</v>
      </c>
      <c r="BH320" s="109">
        <v>0</v>
      </c>
      <c r="BI320" s="109">
        <v>0</v>
      </c>
      <c r="BJ320" s="109">
        <v>0</v>
      </c>
      <c r="BK320" s="109">
        <v>0</v>
      </c>
      <c r="BL320" s="109">
        <f t="shared" si="137"/>
        <v>0</v>
      </c>
      <c r="BM320" s="120">
        <f t="shared" si="138"/>
        <v>0</v>
      </c>
      <c r="BN320" s="122">
        <f t="shared" si="139"/>
        <v>0</v>
      </c>
      <c r="BZ320" s="109"/>
      <c r="CA320" s="112">
        <v>311</v>
      </c>
      <c r="CB320" s="105" t="s">
        <v>404</v>
      </c>
      <c r="CC320" s="107">
        <v>0</v>
      </c>
      <c r="CD320" s="107">
        <v>0</v>
      </c>
      <c r="CE320" s="107">
        <v>0</v>
      </c>
      <c r="CF320" s="107">
        <v>0</v>
      </c>
      <c r="CG320" s="123">
        <f t="shared" si="117"/>
        <v>0</v>
      </c>
      <c r="CH320" s="107">
        <v>0</v>
      </c>
      <c r="CI320" s="107">
        <v>0</v>
      </c>
      <c r="CJ320" s="107">
        <v>0</v>
      </c>
      <c r="CK320" s="123">
        <f t="shared" si="118"/>
        <v>0</v>
      </c>
      <c r="CL320" s="124">
        <f t="shared" si="119"/>
        <v>0</v>
      </c>
      <c r="CM320" s="109"/>
      <c r="CN320" s="124">
        <f t="shared" si="120"/>
        <v>0</v>
      </c>
      <c r="CO320" s="109"/>
      <c r="CP320" s="110">
        <f t="shared" si="121"/>
        <v>0</v>
      </c>
      <c r="CQ320" s="107">
        <f t="shared" si="122"/>
        <v>0</v>
      </c>
      <c r="CR320" s="107">
        <f t="shared" si="123"/>
        <v>0</v>
      </c>
      <c r="CS320" s="123">
        <v>0</v>
      </c>
      <c r="CT320" s="124">
        <f t="shared" si="124"/>
        <v>0</v>
      </c>
      <c r="CU320" s="109"/>
      <c r="CV320" s="125">
        <v>0</v>
      </c>
      <c r="CW320" s="107"/>
      <c r="CX320" s="107"/>
      <c r="CY320" s="107"/>
      <c r="CZ320" s="123"/>
    </row>
    <row r="321" spans="1:104" s="43" customFormat="1" ht="12.75" x14ac:dyDescent="0.2">
      <c r="A321" s="103">
        <v>312</v>
      </c>
      <c r="B321" s="104">
        <v>312</v>
      </c>
      <c r="C321" s="105" t="s">
        <v>405</v>
      </c>
      <c r="D321" s="106">
        <f t="shared" si="125"/>
        <v>0</v>
      </c>
      <c r="E321" s="107">
        <f t="shared" si="112"/>
        <v>0</v>
      </c>
      <c r="F321" s="107">
        <f t="shared" si="126"/>
        <v>0</v>
      </c>
      <c r="G321" s="107">
        <f t="shared" si="113"/>
        <v>0</v>
      </c>
      <c r="H321" s="108">
        <f t="shared" si="127"/>
        <v>0</v>
      </c>
      <c r="I321" s="109"/>
      <c r="J321" s="110">
        <f t="shared" si="128"/>
        <v>0</v>
      </c>
      <c r="K321" s="107" t="str">
        <f t="shared" si="114"/>
        <v/>
      </c>
      <c r="L321" s="107">
        <f t="shared" si="129"/>
        <v>0</v>
      </c>
      <c r="M321" s="108">
        <f t="shared" si="130"/>
        <v>0</v>
      </c>
      <c r="N321" s="109"/>
      <c r="O321" s="111">
        <f t="shared" si="115"/>
        <v>0</v>
      </c>
      <c r="P321" s="109"/>
      <c r="Q321" s="110">
        <f t="shared" si="131"/>
        <v>0</v>
      </c>
      <c r="R321" s="107">
        <f t="shared" si="132"/>
        <v>0</v>
      </c>
      <c r="S321" s="107">
        <f t="shared" si="133"/>
        <v>0</v>
      </c>
      <c r="T321" s="108">
        <f t="shared" si="134"/>
        <v>0</v>
      </c>
      <c r="U321" s="109"/>
      <c r="V321" s="111">
        <f t="shared" si="135"/>
        <v>0</v>
      </c>
      <c r="AA321" s="112">
        <v>312</v>
      </c>
      <c r="AB321" s="113"/>
      <c r="AC321" s="113"/>
      <c r="AD321" s="113"/>
      <c r="AE321" s="114"/>
      <c r="AF321" s="114"/>
      <c r="AG321" s="114"/>
      <c r="AH321" s="114"/>
      <c r="AI321" s="114"/>
      <c r="AJ321" s="114"/>
      <c r="AK321" s="114"/>
      <c r="AL321" s="114"/>
      <c r="AM321" s="114"/>
      <c r="AN321" s="114"/>
      <c r="AO321" s="114"/>
      <c r="AP321" s="115"/>
      <c r="AR321" s="112">
        <v>312</v>
      </c>
      <c r="AS321" s="113"/>
      <c r="AT321" s="114"/>
      <c r="AU321" s="114"/>
      <c r="AV321" s="114"/>
      <c r="AW321" s="115"/>
      <c r="AY321" s="177"/>
      <c r="BA321" s="116">
        <v>312</v>
      </c>
      <c r="BB321" s="117">
        <v>312</v>
      </c>
      <c r="BC321" s="118" t="s">
        <v>405</v>
      </c>
      <c r="BD321" s="119">
        <f t="shared" si="116"/>
        <v>0</v>
      </c>
      <c r="BE321" s="120">
        <v>0</v>
      </c>
      <c r="BF321" s="43">
        <f t="shared" si="136"/>
        <v>0</v>
      </c>
      <c r="BG321" s="109">
        <v>0</v>
      </c>
      <c r="BH321" s="109">
        <v>0</v>
      </c>
      <c r="BI321" s="109">
        <v>0</v>
      </c>
      <c r="BJ321" s="109">
        <v>0</v>
      </c>
      <c r="BK321" s="109">
        <v>0</v>
      </c>
      <c r="BL321" s="109">
        <f t="shared" si="137"/>
        <v>0</v>
      </c>
      <c r="BM321" s="120">
        <f t="shared" si="138"/>
        <v>0</v>
      </c>
      <c r="BN321" s="122">
        <f t="shared" si="139"/>
        <v>0</v>
      </c>
      <c r="BZ321" s="109"/>
      <c r="CA321" s="112">
        <v>312</v>
      </c>
      <c r="CB321" s="105" t="s">
        <v>405</v>
      </c>
      <c r="CC321" s="107">
        <v>0</v>
      </c>
      <c r="CD321" s="107">
        <v>0</v>
      </c>
      <c r="CE321" s="107">
        <v>0</v>
      </c>
      <c r="CF321" s="107">
        <v>0</v>
      </c>
      <c r="CG321" s="123">
        <f t="shared" si="117"/>
        <v>0</v>
      </c>
      <c r="CH321" s="107">
        <v>0</v>
      </c>
      <c r="CI321" s="107">
        <v>0</v>
      </c>
      <c r="CJ321" s="107">
        <v>0</v>
      </c>
      <c r="CK321" s="123">
        <f t="shared" si="118"/>
        <v>0</v>
      </c>
      <c r="CL321" s="124">
        <f t="shared" si="119"/>
        <v>0</v>
      </c>
      <c r="CM321" s="109"/>
      <c r="CN321" s="124">
        <f t="shared" si="120"/>
        <v>0</v>
      </c>
      <c r="CO321" s="109"/>
      <c r="CP321" s="110">
        <f t="shared" si="121"/>
        <v>0</v>
      </c>
      <c r="CQ321" s="107">
        <f t="shared" si="122"/>
        <v>0</v>
      </c>
      <c r="CR321" s="107">
        <f t="shared" si="123"/>
        <v>0</v>
      </c>
      <c r="CS321" s="123">
        <v>0</v>
      </c>
      <c r="CT321" s="124">
        <f t="shared" si="124"/>
        <v>0</v>
      </c>
      <c r="CU321" s="109"/>
      <c r="CV321" s="125">
        <v>0</v>
      </c>
      <c r="CW321" s="107"/>
      <c r="CX321" s="107"/>
      <c r="CY321" s="107"/>
      <c r="CZ321" s="123"/>
    </row>
    <row r="322" spans="1:104" s="43" customFormat="1" ht="12.75" x14ac:dyDescent="0.2">
      <c r="A322" s="103">
        <v>313</v>
      </c>
      <c r="B322" s="104">
        <v>313</v>
      </c>
      <c r="C322" s="105" t="s">
        <v>406</v>
      </c>
      <c r="D322" s="106">
        <f t="shared" si="125"/>
        <v>0</v>
      </c>
      <c r="E322" s="107">
        <f t="shared" si="112"/>
        <v>0</v>
      </c>
      <c r="F322" s="107">
        <f t="shared" si="126"/>
        <v>0</v>
      </c>
      <c r="G322" s="107">
        <f t="shared" si="113"/>
        <v>0</v>
      </c>
      <c r="H322" s="108">
        <f t="shared" si="127"/>
        <v>0</v>
      </c>
      <c r="I322" s="109"/>
      <c r="J322" s="110">
        <f t="shared" si="128"/>
        <v>0</v>
      </c>
      <c r="K322" s="107" t="str">
        <f t="shared" si="114"/>
        <v/>
      </c>
      <c r="L322" s="107">
        <f t="shared" si="129"/>
        <v>0</v>
      </c>
      <c r="M322" s="108">
        <f t="shared" si="130"/>
        <v>0</v>
      </c>
      <c r="N322" s="109"/>
      <c r="O322" s="111">
        <f t="shared" si="115"/>
        <v>0</v>
      </c>
      <c r="P322" s="109"/>
      <c r="Q322" s="110">
        <f t="shared" si="131"/>
        <v>0</v>
      </c>
      <c r="R322" s="107">
        <f t="shared" si="132"/>
        <v>0</v>
      </c>
      <c r="S322" s="107">
        <f t="shared" si="133"/>
        <v>0</v>
      </c>
      <c r="T322" s="108">
        <f t="shared" si="134"/>
        <v>0</v>
      </c>
      <c r="U322" s="109"/>
      <c r="V322" s="111">
        <f t="shared" si="135"/>
        <v>0</v>
      </c>
      <c r="AA322" s="112">
        <v>313</v>
      </c>
      <c r="AB322" s="113"/>
      <c r="AC322" s="113"/>
      <c r="AD322" s="113"/>
      <c r="AE322" s="114"/>
      <c r="AF322" s="114"/>
      <c r="AG322" s="114"/>
      <c r="AH322" s="114"/>
      <c r="AI322" s="114"/>
      <c r="AJ322" s="114"/>
      <c r="AK322" s="114"/>
      <c r="AL322" s="114"/>
      <c r="AM322" s="114"/>
      <c r="AN322" s="114"/>
      <c r="AO322" s="114"/>
      <c r="AP322" s="115"/>
      <c r="AR322" s="112">
        <v>313</v>
      </c>
      <c r="AS322" s="113"/>
      <c r="AT322" s="114"/>
      <c r="AU322" s="114"/>
      <c r="AV322" s="114"/>
      <c r="AW322" s="115"/>
      <c r="AY322" s="177"/>
      <c r="BA322" s="116">
        <v>313</v>
      </c>
      <c r="BB322" s="117">
        <v>313</v>
      </c>
      <c r="BC322" s="118" t="s">
        <v>406</v>
      </c>
      <c r="BD322" s="119">
        <f t="shared" si="116"/>
        <v>0</v>
      </c>
      <c r="BE322" s="120">
        <v>0</v>
      </c>
      <c r="BF322" s="43">
        <f t="shared" si="136"/>
        <v>0</v>
      </c>
      <c r="BG322" s="109">
        <v>0</v>
      </c>
      <c r="BH322" s="109">
        <v>0</v>
      </c>
      <c r="BI322" s="109">
        <v>0</v>
      </c>
      <c r="BJ322" s="109">
        <v>0</v>
      </c>
      <c r="BK322" s="109">
        <v>0</v>
      </c>
      <c r="BL322" s="109">
        <f t="shared" si="137"/>
        <v>0</v>
      </c>
      <c r="BM322" s="120">
        <f t="shared" si="138"/>
        <v>0</v>
      </c>
      <c r="BN322" s="122">
        <f t="shared" si="139"/>
        <v>0</v>
      </c>
      <c r="BZ322" s="109"/>
      <c r="CA322" s="112">
        <v>313</v>
      </c>
      <c r="CB322" s="105" t="s">
        <v>406</v>
      </c>
      <c r="CC322" s="107">
        <v>0</v>
      </c>
      <c r="CD322" s="107">
        <v>0</v>
      </c>
      <c r="CE322" s="107">
        <v>0</v>
      </c>
      <c r="CF322" s="107">
        <v>0</v>
      </c>
      <c r="CG322" s="123">
        <f t="shared" si="117"/>
        <v>0</v>
      </c>
      <c r="CH322" s="107">
        <v>0</v>
      </c>
      <c r="CI322" s="107">
        <v>0</v>
      </c>
      <c r="CJ322" s="107">
        <v>0</v>
      </c>
      <c r="CK322" s="123">
        <f t="shared" si="118"/>
        <v>0</v>
      </c>
      <c r="CL322" s="124">
        <f t="shared" si="119"/>
        <v>0</v>
      </c>
      <c r="CM322" s="109"/>
      <c r="CN322" s="124">
        <f t="shared" si="120"/>
        <v>0</v>
      </c>
      <c r="CO322" s="109"/>
      <c r="CP322" s="110">
        <f t="shared" si="121"/>
        <v>0</v>
      </c>
      <c r="CQ322" s="107">
        <f t="shared" si="122"/>
        <v>0</v>
      </c>
      <c r="CR322" s="107">
        <f t="shared" si="123"/>
        <v>0</v>
      </c>
      <c r="CS322" s="123">
        <v>0</v>
      </c>
      <c r="CT322" s="124">
        <f t="shared" si="124"/>
        <v>0</v>
      </c>
      <c r="CU322" s="109"/>
      <c r="CV322" s="125">
        <v>0</v>
      </c>
      <c r="CW322" s="107"/>
      <c r="CX322" s="107"/>
      <c r="CY322" s="107"/>
      <c r="CZ322" s="123"/>
    </row>
    <row r="323" spans="1:104" s="43" customFormat="1" ht="12.75" x14ac:dyDescent="0.2">
      <c r="A323" s="103">
        <v>314</v>
      </c>
      <c r="B323" s="104">
        <v>314</v>
      </c>
      <c r="C323" s="105" t="s">
        <v>407</v>
      </c>
      <c r="D323" s="106">
        <f t="shared" si="125"/>
        <v>5</v>
      </c>
      <c r="E323" s="107">
        <f t="shared" si="112"/>
        <v>115470</v>
      </c>
      <c r="F323" s="107">
        <f t="shared" si="126"/>
        <v>0</v>
      </c>
      <c r="G323" s="107">
        <f t="shared" si="113"/>
        <v>4465</v>
      </c>
      <c r="H323" s="108">
        <f t="shared" si="127"/>
        <v>119935</v>
      </c>
      <c r="I323" s="109"/>
      <c r="J323" s="110">
        <f t="shared" si="128"/>
        <v>11.304644489692373</v>
      </c>
      <c r="K323" s="107">
        <f t="shared" si="114"/>
        <v>5.4725412787141599E-4</v>
      </c>
      <c r="L323" s="107">
        <f t="shared" si="129"/>
        <v>4465</v>
      </c>
      <c r="M323" s="108">
        <f t="shared" si="130"/>
        <v>4476.3046444896927</v>
      </c>
      <c r="N323" s="109"/>
      <c r="O323" s="111">
        <f t="shared" si="115"/>
        <v>115458.69535551031</v>
      </c>
      <c r="P323" s="109"/>
      <c r="Q323" s="110">
        <f t="shared" si="131"/>
        <v>0</v>
      </c>
      <c r="R323" s="107">
        <f t="shared" si="132"/>
        <v>11.304644489692373</v>
      </c>
      <c r="S323" s="107">
        <f t="shared" si="133"/>
        <v>4465</v>
      </c>
      <c r="T323" s="108">
        <f t="shared" si="134"/>
        <v>4476.3046444896927</v>
      </c>
      <c r="U323" s="109"/>
      <c r="V323" s="111">
        <f t="shared" si="135"/>
        <v>25122.029182516348</v>
      </c>
      <c r="AA323" s="112">
        <v>314</v>
      </c>
      <c r="AB323" s="113">
        <v>5</v>
      </c>
      <c r="AC323" s="113">
        <v>0</v>
      </c>
      <c r="AD323" s="113">
        <v>0</v>
      </c>
      <c r="AE323" s="114">
        <v>115470</v>
      </c>
      <c r="AF323" s="114">
        <v>0</v>
      </c>
      <c r="AG323" s="114">
        <v>0</v>
      </c>
      <c r="AH323" s="114">
        <v>115470</v>
      </c>
      <c r="AI323" s="114">
        <v>0</v>
      </c>
      <c r="AJ323" s="114">
        <v>4465</v>
      </c>
      <c r="AK323" s="114">
        <v>119935</v>
      </c>
      <c r="AL323" s="114">
        <v>0</v>
      </c>
      <c r="AM323" s="114">
        <v>0</v>
      </c>
      <c r="AN323" s="114">
        <v>0</v>
      </c>
      <c r="AO323" s="114">
        <v>0</v>
      </c>
      <c r="AP323" s="115">
        <v>119935</v>
      </c>
      <c r="AR323" s="112">
        <v>314</v>
      </c>
      <c r="AS323" s="113">
        <v>0</v>
      </c>
      <c r="AT323" s="114">
        <v>0</v>
      </c>
      <c r="AU323" s="114">
        <v>0</v>
      </c>
      <c r="AV323" s="114">
        <v>0</v>
      </c>
      <c r="AW323" s="115">
        <v>0</v>
      </c>
      <c r="AY323" s="177"/>
      <c r="BA323" s="116">
        <v>314</v>
      </c>
      <c r="BB323" s="117">
        <v>314</v>
      </c>
      <c r="BC323" s="118" t="s">
        <v>407</v>
      </c>
      <c r="BD323" s="119">
        <f t="shared" si="116"/>
        <v>115470</v>
      </c>
      <c r="BE323" s="120">
        <v>247945</v>
      </c>
      <c r="BF323" s="43">
        <f t="shared" si="136"/>
        <v>0</v>
      </c>
      <c r="BG323" s="109">
        <v>1053.25</v>
      </c>
      <c r="BH323" s="109">
        <v>5518</v>
      </c>
      <c r="BI323" s="109">
        <v>9344.25</v>
      </c>
      <c r="BJ323" s="109">
        <v>4727.75</v>
      </c>
      <c r="BK323" s="109">
        <v>0</v>
      </c>
      <c r="BL323" s="109">
        <f t="shared" si="137"/>
        <v>13.779182516347191</v>
      </c>
      <c r="BM323" s="120">
        <f t="shared" si="138"/>
        <v>20657.029182516348</v>
      </c>
      <c r="BN323" s="122">
        <f t="shared" si="139"/>
        <v>11.304644489692373</v>
      </c>
      <c r="BZ323" s="109"/>
      <c r="CA323" s="112">
        <v>314</v>
      </c>
      <c r="CB323" s="105" t="s">
        <v>407</v>
      </c>
      <c r="CC323" s="107">
        <v>0</v>
      </c>
      <c r="CD323" s="107">
        <v>0</v>
      </c>
      <c r="CE323" s="107">
        <v>0</v>
      </c>
      <c r="CF323" s="107">
        <v>0</v>
      </c>
      <c r="CG323" s="123">
        <f t="shared" si="117"/>
        <v>0</v>
      </c>
      <c r="CH323" s="107">
        <v>0</v>
      </c>
      <c r="CI323" s="107">
        <v>0</v>
      </c>
      <c r="CJ323" s="107">
        <v>0</v>
      </c>
      <c r="CK323" s="123">
        <f t="shared" si="118"/>
        <v>0</v>
      </c>
      <c r="CL323" s="124">
        <f t="shared" si="119"/>
        <v>0</v>
      </c>
      <c r="CM323" s="109"/>
      <c r="CN323" s="124">
        <f t="shared" si="120"/>
        <v>0</v>
      </c>
      <c r="CO323" s="109"/>
      <c r="CP323" s="110">
        <f t="shared" si="121"/>
        <v>0</v>
      </c>
      <c r="CQ323" s="107">
        <f t="shared" si="122"/>
        <v>0</v>
      </c>
      <c r="CR323" s="107">
        <f t="shared" si="123"/>
        <v>0</v>
      </c>
      <c r="CS323" s="123">
        <v>13.779182516347191</v>
      </c>
      <c r="CT323" s="124">
        <f t="shared" si="124"/>
        <v>13.779182516347191</v>
      </c>
      <c r="CU323" s="109"/>
      <c r="CV323" s="125">
        <v>0</v>
      </c>
      <c r="CW323" s="107"/>
      <c r="CX323" s="107"/>
      <c r="CY323" s="107"/>
      <c r="CZ323" s="123"/>
    </row>
    <row r="324" spans="1:104" s="43" customFormat="1" ht="12.75" x14ac:dyDescent="0.2">
      <c r="A324" s="103">
        <v>315</v>
      </c>
      <c r="B324" s="104">
        <v>315</v>
      </c>
      <c r="C324" s="105" t="s">
        <v>408</v>
      </c>
      <c r="D324" s="106">
        <f t="shared" si="125"/>
        <v>0</v>
      </c>
      <c r="E324" s="107">
        <f t="shared" si="112"/>
        <v>0</v>
      </c>
      <c r="F324" s="107">
        <f t="shared" si="126"/>
        <v>0</v>
      </c>
      <c r="G324" s="107">
        <f t="shared" si="113"/>
        <v>0</v>
      </c>
      <c r="H324" s="108">
        <f t="shared" si="127"/>
        <v>0</v>
      </c>
      <c r="I324" s="109"/>
      <c r="J324" s="110">
        <f t="shared" si="128"/>
        <v>0</v>
      </c>
      <c r="K324" s="107">
        <f t="shared" si="114"/>
        <v>0</v>
      </c>
      <c r="L324" s="107">
        <f t="shared" si="129"/>
        <v>0</v>
      </c>
      <c r="M324" s="108">
        <f t="shared" si="130"/>
        <v>0</v>
      </c>
      <c r="N324" s="109"/>
      <c r="O324" s="111">
        <f t="shared" si="115"/>
        <v>0</v>
      </c>
      <c r="P324" s="109"/>
      <c r="Q324" s="110">
        <f t="shared" si="131"/>
        <v>0</v>
      </c>
      <c r="R324" s="107">
        <f t="shared" si="132"/>
        <v>0</v>
      </c>
      <c r="S324" s="107">
        <f t="shared" si="133"/>
        <v>0</v>
      </c>
      <c r="T324" s="108">
        <f t="shared" si="134"/>
        <v>0</v>
      </c>
      <c r="U324" s="109"/>
      <c r="V324" s="111">
        <f t="shared" si="135"/>
        <v>3902.75</v>
      </c>
      <c r="AA324" s="112">
        <v>315</v>
      </c>
      <c r="AB324" s="113"/>
      <c r="AC324" s="113"/>
      <c r="AD324" s="113"/>
      <c r="AE324" s="114"/>
      <c r="AF324" s="114"/>
      <c r="AG324" s="114"/>
      <c r="AH324" s="114"/>
      <c r="AI324" s="114"/>
      <c r="AJ324" s="114"/>
      <c r="AK324" s="114"/>
      <c r="AL324" s="114"/>
      <c r="AM324" s="114"/>
      <c r="AN324" s="114"/>
      <c r="AO324" s="114"/>
      <c r="AP324" s="115"/>
      <c r="AR324" s="112">
        <v>315</v>
      </c>
      <c r="AS324" s="113"/>
      <c r="AT324" s="114"/>
      <c r="AU324" s="114"/>
      <c r="AV324" s="114"/>
      <c r="AW324" s="115"/>
      <c r="AY324" s="177"/>
      <c r="BA324" s="116">
        <v>315</v>
      </c>
      <c r="BB324" s="117">
        <v>315</v>
      </c>
      <c r="BC324" s="118" t="s">
        <v>408</v>
      </c>
      <c r="BD324" s="119">
        <f t="shared" si="116"/>
        <v>0</v>
      </c>
      <c r="BE324" s="120">
        <v>0</v>
      </c>
      <c r="BF324" s="43">
        <f t="shared" si="136"/>
        <v>0</v>
      </c>
      <c r="BG324" s="109">
        <v>0</v>
      </c>
      <c r="BH324" s="109">
        <v>0</v>
      </c>
      <c r="BI324" s="109">
        <v>3902.75</v>
      </c>
      <c r="BJ324" s="109">
        <v>0</v>
      </c>
      <c r="BK324" s="109">
        <v>0</v>
      </c>
      <c r="BL324" s="109">
        <f t="shared" si="137"/>
        <v>0</v>
      </c>
      <c r="BM324" s="120">
        <f t="shared" si="138"/>
        <v>3902.75</v>
      </c>
      <c r="BN324" s="122">
        <f t="shared" si="139"/>
        <v>0</v>
      </c>
      <c r="BZ324" s="109"/>
      <c r="CA324" s="112">
        <v>315</v>
      </c>
      <c r="CB324" s="105" t="s">
        <v>408</v>
      </c>
      <c r="CC324" s="107">
        <v>0</v>
      </c>
      <c r="CD324" s="107">
        <v>0</v>
      </c>
      <c r="CE324" s="107">
        <v>0</v>
      </c>
      <c r="CF324" s="107">
        <v>0</v>
      </c>
      <c r="CG324" s="123">
        <f t="shared" si="117"/>
        <v>0</v>
      </c>
      <c r="CH324" s="107">
        <v>0</v>
      </c>
      <c r="CI324" s="107">
        <v>0</v>
      </c>
      <c r="CJ324" s="107">
        <v>0</v>
      </c>
      <c r="CK324" s="123">
        <f t="shared" si="118"/>
        <v>0</v>
      </c>
      <c r="CL324" s="124">
        <f t="shared" si="119"/>
        <v>0</v>
      </c>
      <c r="CM324" s="109"/>
      <c r="CN324" s="124">
        <f t="shared" si="120"/>
        <v>0</v>
      </c>
      <c r="CO324" s="109"/>
      <c r="CP324" s="110">
        <f t="shared" si="121"/>
        <v>0</v>
      </c>
      <c r="CQ324" s="107">
        <f t="shared" si="122"/>
        <v>0</v>
      </c>
      <c r="CR324" s="107">
        <f t="shared" si="123"/>
        <v>0</v>
      </c>
      <c r="CS324" s="123">
        <v>0</v>
      </c>
      <c r="CT324" s="124">
        <f t="shared" si="124"/>
        <v>0</v>
      </c>
      <c r="CU324" s="109"/>
      <c r="CV324" s="125">
        <v>0</v>
      </c>
      <c r="CW324" s="107"/>
      <c r="CX324" s="107"/>
      <c r="CY324" s="107"/>
      <c r="CZ324" s="123"/>
    </row>
    <row r="325" spans="1:104" s="43" customFormat="1" ht="12.75" x14ac:dyDescent="0.2">
      <c r="A325" s="103">
        <v>316</v>
      </c>
      <c r="B325" s="104">
        <v>316</v>
      </c>
      <c r="C325" s="105" t="s">
        <v>409</v>
      </c>
      <c r="D325" s="106">
        <f t="shared" si="125"/>
        <v>15.77</v>
      </c>
      <c r="E325" s="107">
        <f t="shared" si="112"/>
        <v>193410</v>
      </c>
      <c r="F325" s="107">
        <f t="shared" si="126"/>
        <v>0</v>
      </c>
      <c r="G325" s="107">
        <f t="shared" si="113"/>
        <v>14083</v>
      </c>
      <c r="H325" s="108">
        <f t="shared" si="127"/>
        <v>207493</v>
      </c>
      <c r="I325" s="109"/>
      <c r="J325" s="110">
        <f t="shared" si="128"/>
        <v>9914.7336493274433</v>
      </c>
      <c r="K325" s="107">
        <f t="shared" si="114"/>
        <v>0.28847245320698406</v>
      </c>
      <c r="L325" s="107">
        <f t="shared" si="129"/>
        <v>14083</v>
      </c>
      <c r="M325" s="108">
        <f t="shared" si="130"/>
        <v>23997.733649327442</v>
      </c>
      <c r="N325" s="109"/>
      <c r="O325" s="111">
        <f t="shared" si="115"/>
        <v>183495.26635067255</v>
      </c>
      <c r="P325" s="109"/>
      <c r="Q325" s="110">
        <f t="shared" si="131"/>
        <v>0</v>
      </c>
      <c r="R325" s="107">
        <f t="shared" si="132"/>
        <v>9914.7336493274433</v>
      </c>
      <c r="S325" s="107">
        <f t="shared" si="133"/>
        <v>14083</v>
      </c>
      <c r="T325" s="108">
        <f t="shared" si="134"/>
        <v>23997.733649327442</v>
      </c>
      <c r="U325" s="109"/>
      <c r="V325" s="111">
        <f t="shared" si="135"/>
        <v>48452.776174827508</v>
      </c>
      <c r="AA325" s="112">
        <v>316</v>
      </c>
      <c r="AB325" s="113">
        <v>15.77</v>
      </c>
      <c r="AC325" s="113">
        <v>0</v>
      </c>
      <c r="AD325" s="113">
        <v>0</v>
      </c>
      <c r="AE325" s="114">
        <v>193410</v>
      </c>
      <c r="AF325" s="114">
        <v>0</v>
      </c>
      <c r="AG325" s="114">
        <v>0</v>
      </c>
      <c r="AH325" s="114">
        <v>193410</v>
      </c>
      <c r="AI325" s="114">
        <v>0</v>
      </c>
      <c r="AJ325" s="114">
        <v>14083</v>
      </c>
      <c r="AK325" s="114">
        <v>207493</v>
      </c>
      <c r="AL325" s="114">
        <v>0</v>
      </c>
      <c r="AM325" s="114">
        <v>0</v>
      </c>
      <c r="AN325" s="114">
        <v>0</v>
      </c>
      <c r="AO325" s="114">
        <v>0</v>
      </c>
      <c r="AP325" s="115">
        <v>207493</v>
      </c>
      <c r="AR325" s="112">
        <v>316</v>
      </c>
      <c r="AS325" s="113">
        <v>0</v>
      </c>
      <c r="AT325" s="114">
        <v>0</v>
      </c>
      <c r="AU325" s="114">
        <v>0</v>
      </c>
      <c r="AV325" s="114">
        <v>0</v>
      </c>
      <c r="AW325" s="115">
        <v>0</v>
      </c>
      <c r="AY325" s="177"/>
      <c r="BA325" s="116">
        <v>316</v>
      </c>
      <c r="BB325" s="117">
        <v>316</v>
      </c>
      <c r="BC325" s="118" t="s">
        <v>409</v>
      </c>
      <c r="BD325" s="119">
        <f t="shared" si="116"/>
        <v>193410</v>
      </c>
      <c r="BE325" s="120">
        <v>181513</v>
      </c>
      <c r="BF325" s="43">
        <f t="shared" si="136"/>
        <v>11897</v>
      </c>
      <c r="BG325" s="109">
        <v>13224</v>
      </c>
      <c r="BH325" s="109">
        <v>0</v>
      </c>
      <c r="BI325" s="109">
        <v>7285.75</v>
      </c>
      <c r="BJ325" s="109">
        <v>1775</v>
      </c>
      <c r="BK325" s="109">
        <v>0</v>
      </c>
      <c r="BL325" s="109">
        <f t="shared" si="137"/>
        <v>188.02617482750793</v>
      </c>
      <c r="BM325" s="120">
        <f t="shared" si="138"/>
        <v>34369.776174827508</v>
      </c>
      <c r="BN325" s="122">
        <f t="shared" si="139"/>
        <v>9914.7336493274433</v>
      </c>
      <c r="BZ325" s="109"/>
      <c r="CA325" s="112">
        <v>316</v>
      </c>
      <c r="CB325" s="105" t="s">
        <v>409</v>
      </c>
      <c r="CC325" s="107">
        <v>0</v>
      </c>
      <c r="CD325" s="107">
        <v>0</v>
      </c>
      <c r="CE325" s="107">
        <v>0</v>
      </c>
      <c r="CF325" s="107">
        <v>0</v>
      </c>
      <c r="CG325" s="123">
        <f t="shared" si="117"/>
        <v>0</v>
      </c>
      <c r="CH325" s="107">
        <v>0</v>
      </c>
      <c r="CI325" s="107">
        <v>0</v>
      </c>
      <c r="CJ325" s="107">
        <v>0</v>
      </c>
      <c r="CK325" s="123">
        <f t="shared" si="118"/>
        <v>0</v>
      </c>
      <c r="CL325" s="124">
        <f t="shared" si="119"/>
        <v>0</v>
      </c>
      <c r="CM325" s="109"/>
      <c r="CN325" s="124">
        <f t="shared" si="120"/>
        <v>0</v>
      </c>
      <c r="CO325" s="109"/>
      <c r="CP325" s="110">
        <f t="shared" si="121"/>
        <v>11897</v>
      </c>
      <c r="CQ325" s="107">
        <f t="shared" si="122"/>
        <v>11897</v>
      </c>
      <c r="CR325" s="107">
        <f t="shared" si="123"/>
        <v>0</v>
      </c>
      <c r="CS325" s="123">
        <v>188.02617482750793</v>
      </c>
      <c r="CT325" s="124">
        <f t="shared" si="124"/>
        <v>188.02617482750793</v>
      </c>
      <c r="CU325" s="109"/>
      <c r="CV325" s="125">
        <v>0</v>
      </c>
      <c r="CW325" s="107"/>
      <c r="CX325" s="107"/>
      <c r="CY325" s="107"/>
      <c r="CZ325" s="123"/>
    </row>
    <row r="326" spans="1:104" s="43" customFormat="1" ht="12.75" x14ac:dyDescent="0.2">
      <c r="A326" s="103">
        <v>317</v>
      </c>
      <c r="B326" s="104">
        <v>317</v>
      </c>
      <c r="C326" s="105" t="s">
        <v>410</v>
      </c>
      <c r="D326" s="106">
        <f t="shared" si="125"/>
        <v>0</v>
      </c>
      <c r="E326" s="107">
        <f t="shared" si="112"/>
        <v>0</v>
      </c>
      <c r="F326" s="107">
        <f t="shared" si="126"/>
        <v>0</v>
      </c>
      <c r="G326" s="107">
        <f t="shared" si="113"/>
        <v>0</v>
      </c>
      <c r="H326" s="108">
        <f t="shared" si="127"/>
        <v>0</v>
      </c>
      <c r="I326" s="109"/>
      <c r="J326" s="110">
        <f t="shared" si="128"/>
        <v>0</v>
      </c>
      <c r="K326" s="107">
        <f t="shared" si="114"/>
        <v>0</v>
      </c>
      <c r="L326" s="107">
        <f t="shared" si="129"/>
        <v>0</v>
      </c>
      <c r="M326" s="108">
        <f t="shared" si="130"/>
        <v>0</v>
      </c>
      <c r="N326" s="109"/>
      <c r="O326" s="111">
        <f t="shared" si="115"/>
        <v>0</v>
      </c>
      <c r="P326" s="109"/>
      <c r="Q326" s="110">
        <f t="shared" si="131"/>
        <v>0</v>
      </c>
      <c r="R326" s="107">
        <f t="shared" si="132"/>
        <v>0</v>
      </c>
      <c r="S326" s="107">
        <f t="shared" si="133"/>
        <v>0</v>
      </c>
      <c r="T326" s="108">
        <f t="shared" si="134"/>
        <v>0</v>
      </c>
      <c r="U326" s="109"/>
      <c r="V326" s="111">
        <f t="shared" si="135"/>
        <v>560.5</v>
      </c>
      <c r="AA326" s="112">
        <v>317</v>
      </c>
      <c r="AB326" s="113"/>
      <c r="AC326" s="113"/>
      <c r="AD326" s="113"/>
      <c r="AE326" s="114"/>
      <c r="AF326" s="114"/>
      <c r="AG326" s="114"/>
      <c r="AH326" s="114"/>
      <c r="AI326" s="114"/>
      <c r="AJ326" s="114"/>
      <c r="AK326" s="114"/>
      <c r="AL326" s="114"/>
      <c r="AM326" s="114"/>
      <c r="AN326" s="114"/>
      <c r="AO326" s="114"/>
      <c r="AP326" s="115"/>
      <c r="AR326" s="112">
        <v>317</v>
      </c>
      <c r="AS326" s="113"/>
      <c r="AT326" s="114"/>
      <c r="AU326" s="114"/>
      <c r="AV326" s="114"/>
      <c r="AW326" s="115"/>
      <c r="AY326" s="177"/>
      <c r="BA326" s="116">
        <v>317</v>
      </c>
      <c r="BB326" s="117">
        <v>317</v>
      </c>
      <c r="BC326" s="118" t="s">
        <v>410</v>
      </c>
      <c r="BD326" s="119">
        <f t="shared" si="116"/>
        <v>0</v>
      </c>
      <c r="BE326" s="120">
        <v>0</v>
      </c>
      <c r="BF326" s="43">
        <f t="shared" si="136"/>
        <v>0</v>
      </c>
      <c r="BG326" s="109">
        <v>0</v>
      </c>
      <c r="BH326" s="109">
        <v>0</v>
      </c>
      <c r="BI326" s="109">
        <v>107.25</v>
      </c>
      <c r="BJ326" s="109">
        <v>453.25</v>
      </c>
      <c r="BK326" s="109">
        <v>0</v>
      </c>
      <c r="BL326" s="109">
        <f t="shared" si="137"/>
        <v>0</v>
      </c>
      <c r="BM326" s="120">
        <f t="shared" si="138"/>
        <v>560.5</v>
      </c>
      <c r="BN326" s="122">
        <f t="shared" si="139"/>
        <v>0</v>
      </c>
      <c r="BZ326" s="109"/>
      <c r="CA326" s="112">
        <v>317</v>
      </c>
      <c r="CB326" s="105" t="s">
        <v>410</v>
      </c>
      <c r="CC326" s="107">
        <v>0</v>
      </c>
      <c r="CD326" s="107">
        <v>0</v>
      </c>
      <c r="CE326" s="107">
        <v>0</v>
      </c>
      <c r="CF326" s="107">
        <v>0</v>
      </c>
      <c r="CG326" s="123">
        <f t="shared" si="117"/>
        <v>0</v>
      </c>
      <c r="CH326" s="107">
        <v>0</v>
      </c>
      <c r="CI326" s="107">
        <v>0</v>
      </c>
      <c r="CJ326" s="107">
        <v>0</v>
      </c>
      <c r="CK326" s="123">
        <f t="shared" si="118"/>
        <v>0</v>
      </c>
      <c r="CL326" s="124">
        <f t="shared" si="119"/>
        <v>0</v>
      </c>
      <c r="CM326" s="109"/>
      <c r="CN326" s="124">
        <f t="shared" si="120"/>
        <v>0</v>
      </c>
      <c r="CO326" s="109"/>
      <c r="CP326" s="110">
        <f t="shared" si="121"/>
        <v>0</v>
      </c>
      <c r="CQ326" s="107">
        <f t="shared" si="122"/>
        <v>0</v>
      </c>
      <c r="CR326" s="107">
        <f t="shared" si="123"/>
        <v>0</v>
      </c>
      <c r="CS326" s="123">
        <v>0</v>
      </c>
      <c r="CT326" s="124">
        <f t="shared" si="124"/>
        <v>0</v>
      </c>
      <c r="CU326" s="109"/>
      <c r="CV326" s="125">
        <v>0</v>
      </c>
      <c r="CW326" s="107"/>
      <c r="CX326" s="107"/>
      <c r="CY326" s="107"/>
      <c r="CZ326" s="123"/>
    </row>
    <row r="327" spans="1:104" s="43" customFormat="1" ht="12.75" x14ac:dyDescent="0.2">
      <c r="A327" s="103">
        <v>318</v>
      </c>
      <c r="B327" s="104">
        <v>318</v>
      </c>
      <c r="C327" s="105" t="s">
        <v>411</v>
      </c>
      <c r="D327" s="106">
        <f t="shared" si="125"/>
        <v>0</v>
      </c>
      <c r="E327" s="107">
        <f t="shared" si="112"/>
        <v>0</v>
      </c>
      <c r="F327" s="107">
        <f t="shared" si="126"/>
        <v>0</v>
      </c>
      <c r="G327" s="107">
        <f t="shared" si="113"/>
        <v>0</v>
      </c>
      <c r="H327" s="108">
        <f t="shared" si="127"/>
        <v>0</v>
      </c>
      <c r="I327" s="109"/>
      <c r="J327" s="110">
        <f t="shared" si="128"/>
        <v>0</v>
      </c>
      <c r="K327" s="107" t="str">
        <f t="shared" si="114"/>
        <v/>
      </c>
      <c r="L327" s="107">
        <f t="shared" si="129"/>
        <v>0</v>
      </c>
      <c r="M327" s="108">
        <f t="shared" si="130"/>
        <v>0</v>
      </c>
      <c r="N327" s="109"/>
      <c r="O327" s="111">
        <f t="shared" si="115"/>
        <v>0</v>
      </c>
      <c r="P327" s="109"/>
      <c r="Q327" s="110">
        <f t="shared" si="131"/>
        <v>0</v>
      </c>
      <c r="R327" s="107">
        <f t="shared" si="132"/>
        <v>0</v>
      </c>
      <c r="S327" s="107">
        <f t="shared" si="133"/>
        <v>0</v>
      </c>
      <c r="T327" s="108">
        <f t="shared" si="134"/>
        <v>0</v>
      </c>
      <c r="U327" s="109"/>
      <c r="V327" s="111">
        <f t="shared" si="135"/>
        <v>0</v>
      </c>
      <c r="AA327" s="112">
        <v>318</v>
      </c>
      <c r="AB327" s="113"/>
      <c r="AC327" s="113"/>
      <c r="AD327" s="113"/>
      <c r="AE327" s="114"/>
      <c r="AF327" s="114"/>
      <c r="AG327" s="114"/>
      <c r="AH327" s="114"/>
      <c r="AI327" s="114"/>
      <c r="AJ327" s="114"/>
      <c r="AK327" s="114"/>
      <c r="AL327" s="114"/>
      <c r="AM327" s="114"/>
      <c r="AN327" s="114"/>
      <c r="AO327" s="114"/>
      <c r="AP327" s="115"/>
      <c r="AR327" s="112">
        <v>318</v>
      </c>
      <c r="AS327" s="113"/>
      <c r="AT327" s="114"/>
      <c r="AU327" s="114"/>
      <c r="AV327" s="114"/>
      <c r="AW327" s="115"/>
      <c r="AY327" s="177"/>
      <c r="BA327" s="116">
        <v>318</v>
      </c>
      <c r="BB327" s="117">
        <v>318</v>
      </c>
      <c r="BC327" s="118" t="s">
        <v>411</v>
      </c>
      <c r="BD327" s="119">
        <f t="shared" si="116"/>
        <v>0</v>
      </c>
      <c r="BE327" s="120">
        <v>0</v>
      </c>
      <c r="BF327" s="43">
        <f t="shared" si="136"/>
        <v>0</v>
      </c>
      <c r="BG327" s="109">
        <v>0</v>
      </c>
      <c r="BH327" s="109">
        <v>0</v>
      </c>
      <c r="BI327" s="109">
        <v>0</v>
      </c>
      <c r="BJ327" s="109">
        <v>0</v>
      </c>
      <c r="BK327" s="109">
        <v>0</v>
      </c>
      <c r="BL327" s="109">
        <f t="shared" si="137"/>
        <v>0</v>
      </c>
      <c r="BM327" s="120">
        <f t="shared" si="138"/>
        <v>0</v>
      </c>
      <c r="BN327" s="122">
        <f t="shared" si="139"/>
        <v>0</v>
      </c>
      <c r="BZ327" s="109"/>
      <c r="CA327" s="112">
        <v>318</v>
      </c>
      <c r="CB327" s="105" t="s">
        <v>411</v>
      </c>
      <c r="CC327" s="107">
        <v>0</v>
      </c>
      <c r="CD327" s="107">
        <v>0</v>
      </c>
      <c r="CE327" s="107">
        <v>0</v>
      </c>
      <c r="CF327" s="107">
        <v>0</v>
      </c>
      <c r="CG327" s="123">
        <f t="shared" si="117"/>
        <v>0</v>
      </c>
      <c r="CH327" s="107">
        <v>0</v>
      </c>
      <c r="CI327" s="107">
        <v>0</v>
      </c>
      <c r="CJ327" s="107">
        <v>0</v>
      </c>
      <c r="CK327" s="123">
        <f t="shared" si="118"/>
        <v>0</v>
      </c>
      <c r="CL327" s="124">
        <f t="shared" si="119"/>
        <v>0</v>
      </c>
      <c r="CM327" s="109"/>
      <c r="CN327" s="124">
        <f t="shared" si="120"/>
        <v>0</v>
      </c>
      <c r="CO327" s="109"/>
      <c r="CP327" s="110">
        <f t="shared" si="121"/>
        <v>0</v>
      </c>
      <c r="CQ327" s="107">
        <f t="shared" si="122"/>
        <v>0</v>
      </c>
      <c r="CR327" s="107">
        <f t="shared" si="123"/>
        <v>0</v>
      </c>
      <c r="CS327" s="123">
        <v>0</v>
      </c>
      <c r="CT327" s="124">
        <f t="shared" si="124"/>
        <v>0</v>
      </c>
      <c r="CU327" s="109"/>
      <c r="CV327" s="125">
        <v>0</v>
      </c>
      <c r="CW327" s="107"/>
      <c r="CX327" s="107"/>
      <c r="CY327" s="107"/>
      <c r="CZ327" s="123"/>
    </row>
    <row r="328" spans="1:104" s="43" customFormat="1" ht="12.75" x14ac:dyDescent="0.2">
      <c r="A328" s="103">
        <v>319</v>
      </c>
      <c r="B328" s="104">
        <v>319</v>
      </c>
      <c r="C328" s="105" t="s">
        <v>412</v>
      </c>
      <c r="D328" s="106">
        <f t="shared" si="125"/>
        <v>0</v>
      </c>
      <c r="E328" s="107">
        <f t="shared" si="112"/>
        <v>0</v>
      </c>
      <c r="F328" s="107">
        <f t="shared" si="126"/>
        <v>0</v>
      </c>
      <c r="G328" s="107">
        <f t="shared" si="113"/>
        <v>0</v>
      </c>
      <c r="H328" s="108">
        <f t="shared" si="127"/>
        <v>0</v>
      </c>
      <c r="I328" s="109"/>
      <c r="J328" s="110">
        <f t="shared" si="128"/>
        <v>0</v>
      </c>
      <c r="K328" s="107" t="str">
        <f t="shared" si="114"/>
        <v/>
      </c>
      <c r="L328" s="107">
        <f t="shared" si="129"/>
        <v>0</v>
      </c>
      <c r="M328" s="108">
        <f t="shared" si="130"/>
        <v>0</v>
      </c>
      <c r="N328" s="109"/>
      <c r="O328" s="111">
        <f t="shared" si="115"/>
        <v>0</v>
      </c>
      <c r="P328" s="109"/>
      <c r="Q328" s="110">
        <f t="shared" si="131"/>
        <v>0</v>
      </c>
      <c r="R328" s="107">
        <f t="shared" si="132"/>
        <v>0</v>
      </c>
      <c r="S328" s="107">
        <f t="shared" si="133"/>
        <v>0</v>
      </c>
      <c r="T328" s="108">
        <f t="shared" si="134"/>
        <v>0</v>
      </c>
      <c r="U328" s="109"/>
      <c r="V328" s="111">
        <f t="shared" si="135"/>
        <v>0</v>
      </c>
      <c r="AA328" s="112">
        <v>319</v>
      </c>
      <c r="AB328" s="113"/>
      <c r="AC328" s="113"/>
      <c r="AD328" s="113"/>
      <c r="AE328" s="114"/>
      <c r="AF328" s="114"/>
      <c r="AG328" s="114"/>
      <c r="AH328" s="114"/>
      <c r="AI328" s="114"/>
      <c r="AJ328" s="114"/>
      <c r="AK328" s="114"/>
      <c r="AL328" s="114"/>
      <c r="AM328" s="114"/>
      <c r="AN328" s="114"/>
      <c r="AO328" s="114"/>
      <c r="AP328" s="115"/>
      <c r="AR328" s="112">
        <v>319</v>
      </c>
      <c r="AS328" s="113"/>
      <c r="AT328" s="114"/>
      <c r="AU328" s="114"/>
      <c r="AV328" s="114"/>
      <c r="AW328" s="115"/>
      <c r="AY328" s="177"/>
      <c r="BA328" s="116">
        <v>319</v>
      </c>
      <c r="BB328" s="117">
        <v>319</v>
      </c>
      <c r="BC328" s="118" t="s">
        <v>412</v>
      </c>
      <c r="BD328" s="119">
        <f t="shared" si="116"/>
        <v>0</v>
      </c>
      <c r="BE328" s="120">
        <v>0</v>
      </c>
      <c r="BF328" s="43">
        <f t="shared" si="136"/>
        <v>0</v>
      </c>
      <c r="BG328" s="109">
        <v>0</v>
      </c>
      <c r="BH328" s="109">
        <v>0</v>
      </c>
      <c r="BI328" s="109">
        <v>0</v>
      </c>
      <c r="BJ328" s="109">
        <v>0</v>
      </c>
      <c r="BK328" s="109">
        <v>0</v>
      </c>
      <c r="BL328" s="109">
        <f t="shared" si="137"/>
        <v>0</v>
      </c>
      <c r="BM328" s="120">
        <f t="shared" si="138"/>
        <v>0</v>
      </c>
      <c r="BN328" s="122">
        <f t="shared" si="139"/>
        <v>0</v>
      </c>
      <c r="BZ328" s="109"/>
      <c r="CA328" s="112">
        <v>319</v>
      </c>
      <c r="CB328" s="105" t="s">
        <v>412</v>
      </c>
      <c r="CC328" s="107">
        <v>0</v>
      </c>
      <c r="CD328" s="107">
        <v>0</v>
      </c>
      <c r="CE328" s="107">
        <v>0</v>
      </c>
      <c r="CF328" s="107">
        <v>0</v>
      </c>
      <c r="CG328" s="123">
        <f t="shared" si="117"/>
        <v>0</v>
      </c>
      <c r="CH328" s="107">
        <v>0</v>
      </c>
      <c r="CI328" s="107">
        <v>0</v>
      </c>
      <c r="CJ328" s="107">
        <v>0</v>
      </c>
      <c r="CK328" s="123">
        <f t="shared" si="118"/>
        <v>0</v>
      </c>
      <c r="CL328" s="124">
        <f t="shared" si="119"/>
        <v>0</v>
      </c>
      <c r="CM328" s="109"/>
      <c r="CN328" s="124">
        <f t="shared" si="120"/>
        <v>0</v>
      </c>
      <c r="CO328" s="109"/>
      <c r="CP328" s="110">
        <f t="shared" si="121"/>
        <v>0</v>
      </c>
      <c r="CQ328" s="107">
        <f t="shared" si="122"/>
        <v>0</v>
      </c>
      <c r="CR328" s="107">
        <f t="shared" si="123"/>
        <v>0</v>
      </c>
      <c r="CS328" s="123">
        <v>0</v>
      </c>
      <c r="CT328" s="124">
        <f t="shared" si="124"/>
        <v>0</v>
      </c>
      <c r="CU328" s="109"/>
      <c r="CV328" s="125">
        <v>0</v>
      </c>
      <c r="CW328" s="107"/>
      <c r="CX328" s="107"/>
      <c r="CY328" s="107"/>
      <c r="CZ328" s="123"/>
    </row>
    <row r="329" spans="1:104" s="43" customFormat="1" ht="12.75" x14ac:dyDescent="0.2">
      <c r="A329" s="103">
        <v>320</v>
      </c>
      <c r="B329" s="104">
        <v>320</v>
      </c>
      <c r="C329" s="105" t="s">
        <v>413</v>
      </c>
      <c r="D329" s="106">
        <f t="shared" si="125"/>
        <v>0</v>
      </c>
      <c r="E329" s="107">
        <f t="shared" si="112"/>
        <v>0</v>
      </c>
      <c r="F329" s="107">
        <f t="shared" si="126"/>
        <v>0</v>
      </c>
      <c r="G329" s="107">
        <f t="shared" si="113"/>
        <v>0</v>
      </c>
      <c r="H329" s="108">
        <f t="shared" si="127"/>
        <v>0</v>
      </c>
      <c r="I329" s="109"/>
      <c r="J329" s="110">
        <f t="shared" si="128"/>
        <v>0</v>
      </c>
      <c r="K329" s="107" t="str">
        <f t="shared" si="114"/>
        <v/>
      </c>
      <c r="L329" s="107">
        <f t="shared" si="129"/>
        <v>0</v>
      </c>
      <c r="M329" s="108">
        <f t="shared" si="130"/>
        <v>0</v>
      </c>
      <c r="N329" s="109"/>
      <c r="O329" s="111">
        <f t="shared" si="115"/>
        <v>0</v>
      </c>
      <c r="P329" s="109"/>
      <c r="Q329" s="110">
        <f t="shared" si="131"/>
        <v>0</v>
      </c>
      <c r="R329" s="107">
        <f t="shared" si="132"/>
        <v>0</v>
      </c>
      <c r="S329" s="107">
        <f t="shared" si="133"/>
        <v>0</v>
      </c>
      <c r="T329" s="108">
        <f t="shared" si="134"/>
        <v>0</v>
      </c>
      <c r="U329" s="109"/>
      <c r="V329" s="111">
        <f t="shared" si="135"/>
        <v>0</v>
      </c>
      <c r="AA329" s="112">
        <v>320</v>
      </c>
      <c r="AB329" s="113"/>
      <c r="AC329" s="113"/>
      <c r="AD329" s="113"/>
      <c r="AE329" s="114"/>
      <c r="AF329" s="114"/>
      <c r="AG329" s="114"/>
      <c r="AH329" s="114"/>
      <c r="AI329" s="114"/>
      <c r="AJ329" s="114"/>
      <c r="AK329" s="114"/>
      <c r="AL329" s="114"/>
      <c r="AM329" s="114"/>
      <c r="AN329" s="114"/>
      <c r="AO329" s="114"/>
      <c r="AP329" s="115"/>
      <c r="AR329" s="112">
        <v>320</v>
      </c>
      <c r="AS329" s="113"/>
      <c r="AT329" s="114"/>
      <c r="AU329" s="114"/>
      <c r="AV329" s="114"/>
      <c r="AW329" s="115"/>
      <c r="AY329" s="177"/>
      <c r="BA329" s="116">
        <v>320</v>
      </c>
      <c r="BB329" s="117">
        <v>320</v>
      </c>
      <c r="BC329" s="118" t="s">
        <v>413</v>
      </c>
      <c r="BD329" s="119">
        <f t="shared" si="116"/>
        <v>0</v>
      </c>
      <c r="BE329" s="120">
        <v>0</v>
      </c>
      <c r="BF329" s="43">
        <f t="shared" si="136"/>
        <v>0</v>
      </c>
      <c r="BG329" s="109">
        <v>0</v>
      </c>
      <c r="BH329" s="109">
        <v>0</v>
      </c>
      <c r="BI329" s="109">
        <v>0</v>
      </c>
      <c r="BJ329" s="109">
        <v>0</v>
      </c>
      <c r="BK329" s="109">
        <v>0</v>
      </c>
      <c r="BL329" s="109">
        <f t="shared" si="137"/>
        <v>0</v>
      </c>
      <c r="BM329" s="120">
        <f t="shared" si="138"/>
        <v>0</v>
      </c>
      <c r="BN329" s="122">
        <f t="shared" si="139"/>
        <v>0</v>
      </c>
      <c r="BZ329" s="109"/>
      <c r="CA329" s="112">
        <v>320</v>
      </c>
      <c r="CB329" s="105" t="s">
        <v>413</v>
      </c>
      <c r="CC329" s="107">
        <v>0</v>
      </c>
      <c r="CD329" s="107">
        <v>0</v>
      </c>
      <c r="CE329" s="107">
        <v>0</v>
      </c>
      <c r="CF329" s="107">
        <v>0</v>
      </c>
      <c r="CG329" s="123">
        <f t="shared" si="117"/>
        <v>0</v>
      </c>
      <c r="CH329" s="107">
        <v>0</v>
      </c>
      <c r="CI329" s="107">
        <v>0</v>
      </c>
      <c r="CJ329" s="107">
        <v>0</v>
      </c>
      <c r="CK329" s="123">
        <f t="shared" si="118"/>
        <v>0</v>
      </c>
      <c r="CL329" s="124">
        <f t="shared" si="119"/>
        <v>0</v>
      </c>
      <c r="CM329" s="109"/>
      <c r="CN329" s="124">
        <f t="shared" si="120"/>
        <v>0</v>
      </c>
      <c r="CO329" s="109"/>
      <c r="CP329" s="110">
        <f t="shared" si="121"/>
        <v>0</v>
      </c>
      <c r="CQ329" s="107">
        <f t="shared" si="122"/>
        <v>0</v>
      </c>
      <c r="CR329" s="107">
        <f t="shared" si="123"/>
        <v>0</v>
      </c>
      <c r="CS329" s="123">
        <v>0</v>
      </c>
      <c r="CT329" s="124">
        <f t="shared" si="124"/>
        <v>0</v>
      </c>
      <c r="CU329" s="109"/>
      <c r="CV329" s="125">
        <v>0</v>
      </c>
      <c r="CW329" s="107"/>
      <c r="CX329" s="107"/>
      <c r="CY329" s="107"/>
      <c r="CZ329" s="123"/>
    </row>
    <row r="330" spans="1:104" s="43" customFormat="1" ht="12.75" x14ac:dyDescent="0.2">
      <c r="A330" s="103">
        <v>321</v>
      </c>
      <c r="B330" s="104">
        <v>328</v>
      </c>
      <c r="C330" s="105" t="s">
        <v>414</v>
      </c>
      <c r="D330" s="106">
        <f t="shared" si="125"/>
        <v>11</v>
      </c>
      <c r="E330" s="107">
        <f t="shared" ref="E330:E392" si="140">AH330+CD330</f>
        <v>172623</v>
      </c>
      <c r="F330" s="107">
        <f t="shared" si="126"/>
        <v>0</v>
      </c>
      <c r="G330" s="107">
        <f t="shared" ref="G330:G392" si="141">AJ330+CF330</f>
        <v>9757</v>
      </c>
      <c r="H330" s="108">
        <f t="shared" si="127"/>
        <v>182380</v>
      </c>
      <c r="I330" s="109"/>
      <c r="J330" s="110">
        <f t="shared" si="128"/>
        <v>30292.834993150769</v>
      </c>
      <c r="K330" s="107">
        <f t="shared" ref="K330:K392" si="142">IF(BM330=0,"",(SUM(J330)/SUM(BM330)))</f>
        <v>0.58753949567946973</v>
      </c>
      <c r="L330" s="107">
        <f t="shared" si="129"/>
        <v>9757</v>
      </c>
      <c r="M330" s="108">
        <f t="shared" si="130"/>
        <v>40049.834993150769</v>
      </c>
      <c r="N330" s="109"/>
      <c r="O330" s="111">
        <f t="shared" ref="O330:O392" si="143">H330-M330</f>
        <v>142330.16500684922</v>
      </c>
      <c r="P330" s="109"/>
      <c r="Q330" s="110">
        <f t="shared" si="131"/>
        <v>0</v>
      </c>
      <c r="R330" s="107">
        <f t="shared" si="132"/>
        <v>30292.834993150769</v>
      </c>
      <c r="S330" s="107">
        <f t="shared" si="133"/>
        <v>9757</v>
      </c>
      <c r="T330" s="108">
        <f t="shared" si="134"/>
        <v>40049.834993150769</v>
      </c>
      <c r="U330" s="109"/>
      <c r="V330" s="111">
        <f t="shared" si="135"/>
        <v>61315.806200965475</v>
      </c>
      <c r="AA330" s="112">
        <v>321</v>
      </c>
      <c r="AB330" s="113">
        <v>11</v>
      </c>
      <c r="AC330" s="113">
        <v>7.5768479490077117E-2</v>
      </c>
      <c r="AD330" s="113">
        <v>0</v>
      </c>
      <c r="AE330" s="114">
        <v>172623</v>
      </c>
      <c r="AF330" s="114">
        <v>0</v>
      </c>
      <c r="AG330" s="114">
        <v>0</v>
      </c>
      <c r="AH330" s="114">
        <v>172623</v>
      </c>
      <c r="AI330" s="114">
        <v>0</v>
      </c>
      <c r="AJ330" s="114">
        <v>9757</v>
      </c>
      <c r="AK330" s="114">
        <v>182380</v>
      </c>
      <c r="AL330" s="114">
        <v>0</v>
      </c>
      <c r="AM330" s="114">
        <v>0</v>
      </c>
      <c r="AN330" s="114">
        <v>0</v>
      </c>
      <c r="AO330" s="114">
        <v>0</v>
      </c>
      <c r="AP330" s="115">
        <v>182380</v>
      </c>
      <c r="AR330" s="112">
        <v>321</v>
      </c>
      <c r="AS330" s="113">
        <v>0</v>
      </c>
      <c r="AT330" s="114">
        <v>0</v>
      </c>
      <c r="AU330" s="114">
        <v>0</v>
      </c>
      <c r="AV330" s="114">
        <v>0</v>
      </c>
      <c r="AW330" s="115">
        <v>0</v>
      </c>
      <c r="AY330" s="177"/>
      <c r="BA330" s="116">
        <v>321</v>
      </c>
      <c r="BB330" s="117">
        <v>328</v>
      </c>
      <c r="BC330" s="118" t="s">
        <v>414</v>
      </c>
      <c r="BD330" s="119">
        <f t="shared" ref="BD330:BD392" si="144">AH330+CD330</f>
        <v>172623</v>
      </c>
      <c r="BE330" s="120">
        <v>135840</v>
      </c>
      <c r="BF330" s="43">
        <f t="shared" si="136"/>
        <v>36783</v>
      </c>
      <c r="BG330" s="109">
        <v>9959</v>
      </c>
      <c r="BH330" s="109">
        <v>3673</v>
      </c>
      <c r="BI330" s="109">
        <v>948.25</v>
      </c>
      <c r="BJ330" s="109">
        <v>54.75</v>
      </c>
      <c r="BK330" s="109">
        <v>0</v>
      </c>
      <c r="BL330" s="109">
        <f t="shared" si="137"/>
        <v>140.806200965475</v>
      </c>
      <c r="BM330" s="120">
        <f t="shared" si="138"/>
        <v>51558.806200965475</v>
      </c>
      <c r="BN330" s="122">
        <f t="shared" si="139"/>
        <v>30292.834993150769</v>
      </c>
      <c r="BZ330" s="109"/>
      <c r="CA330" s="112">
        <v>321</v>
      </c>
      <c r="CB330" s="105" t="s">
        <v>414</v>
      </c>
      <c r="CC330" s="107">
        <v>0</v>
      </c>
      <c r="CD330" s="107">
        <v>0</v>
      </c>
      <c r="CE330" s="107">
        <v>0</v>
      </c>
      <c r="CF330" s="107">
        <v>0</v>
      </c>
      <c r="CG330" s="123">
        <f t="shared" ref="CG330:CG393" si="145">SUM(CD330:CF330)</f>
        <v>0</v>
      </c>
      <c r="CH330" s="107">
        <v>0</v>
      </c>
      <c r="CI330" s="107">
        <v>0</v>
      </c>
      <c r="CJ330" s="107">
        <v>0</v>
      </c>
      <c r="CK330" s="123">
        <f t="shared" ref="CK330:CK393" si="146">SUM(CH330:CJ330)</f>
        <v>0</v>
      </c>
      <c r="CL330" s="124">
        <f t="shared" ref="CL330:CL393" si="147">CK330+CG330</f>
        <v>0</v>
      </c>
      <c r="CM330" s="109"/>
      <c r="CN330" s="124">
        <f t="shared" ref="CN330:CN393" si="148">CJ330+CF330</f>
        <v>0</v>
      </c>
      <c r="CO330" s="109"/>
      <c r="CP330" s="110">
        <f t="shared" ref="CP330:CP392" si="149">BF330</f>
        <v>36783</v>
      </c>
      <c r="CQ330" s="107">
        <f t="shared" ref="CQ330:CQ392" si="150">IF(BE330&lt;0,AH330,IF((AH330-BE330)&gt;0,AH330-BE330,0))</f>
        <v>36783</v>
      </c>
      <c r="CR330" s="107">
        <f t="shared" ref="CR330:CR392" si="151">CP330-CQ330</f>
        <v>0</v>
      </c>
      <c r="CS330" s="123">
        <v>140.806200965475</v>
      </c>
      <c r="CT330" s="124">
        <f t="shared" ref="CT330:CT392" si="152">IF(AND(CR330&lt;0,CS330&lt;0),      IF(CR330&lt;CS330,    0,   CS330-CR330),    IF(AND(CR330&gt;0,CS330&gt;0),     IF(OR(CS330&gt;CR330,CS330=CR330    ),      CS330-CR330,    0), CS330))</f>
        <v>140.806200965475</v>
      </c>
      <c r="CU330" s="109"/>
      <c r="CV330" s="125">
        <v>0</v>
      </c>
      <c r="CW330" s="107"/>
      <c r="CX330" s="107"/>
      <c r="CY330" s="107"/>
      <c r="CZ330" s="123"/>
    </row>
    <row r="331" spans="1:104" s="43" customFormat="1" ht="12.75" x14ac:dyDescent="0.2">
      <c r="A331" s="103">
        <v>322</v>
      </c>
      <c r="B331" s="104">
        <v>321</v>
      </c>
      <c r="C331" s="105" t="s">
        <v>415</v>
      </c>
      <c r="D331" s="106">
        <f t="shared" ref="D331:D393" si="153">AB331</f>
        <v>9.2799999999999994</v>
      </c>
      <c r="E331" s="107">
        <f t="shared" si="140"/>
        <v>136067</v>
      </c>
      <c r="F331" s="107">
        <f t="shared" ref="F331:F394" si="154">AI331+CE331</f>
        <v>0</v>
      </c>
      <c r="G331" s="107">
        <f t="shared" si="141"/>
        <v>8263</v>
      </c>
      <c r="H331" s="108">
        <f t="shared" ref="H331:H393" si="155">SUM(E331:G331)</f>
        <v>144330</v>
      </c>
      <c r="I331" s="109"/>
      <c r="J331" s="110">
        <f t="shared" ref="J331:J393" si="156">IF(BN331="",BM331,BN331)</f>
        <v>12337.396912647911</v>
      </c>
      <c r="K331" s="107">
        <f t="shared" si="142"/>
        <v>0.25808699016589692</v>
      </c>
      <c r="L331" s="107">
        <f t="shared" ref="L331:L393" si="157">G331</f>
        <v>8263</v>
      </c>
      <c r="M331" s="108">
        <f t="shared" ref="M331:M393" si="158">J331+L331</f>
        <v>20600.396912647913</v>
      </c>
      <c r="N331" s="109"/>
      <c r="O331" s="111">
        <f t="shared" si="143"/>
        <v>123729.60308735209</v>
      </c>
      <c r="P331" s="109"/>
      <c r="Q331" s="110">
        <f t="shared" ref="Q331:Q393" si="159">AO331+CK331</f>
        <v>0</v>
      </c>
      <c r="R331" s="107">
        <f t="shared" ref="R331:R393" si="160">IF(BN331="",BM331,BN331)</f>
        <v>12337.396912647911</v>
      </c>
      <c r="S331" s="107">
        <f t="shared" ref="S331:S393" si="161">AJ331+AN331+CF331+CJ331</f>
        <v>8263</v>
      </c>
      <c r="T331" s="108">
        <f t="shared" ref="T331:T393" si="162">SUM(Q331:S331)-AN331-CJ331</f>
        <v>20600.396912647913</v>
      </c>
      <c r="U331" s="109"/>
      <c r="V331" s="111">
        <f t="shared" ref="V331:V393" si="163">AJ331+AO331+BM331+CF331+CK331</f>
        <v>56066.25</v>
      </c>
      <c r="AA331" s="112">
        <v>322</v>
      </c>
      <c r="AB331" s="113">
        <v>9.2799999999999994</v>
      </c>
      <c r="AC331" s="113">
        <v>2.8860902642129378E-2</v>
      </c>
      <c r="AD331" s="113">
        <v>0</v>
      </c>
      <c r="AE331" s="114">
        <v>136067</v>
      </c>
      <c r="AF331" s="114">
        <v>0</v>
      </c>
      <c r="AG331" s="114">
        <v>0</v>
      </c>
      <c r="AH331" s="114">
        <v>136067</v>
      </c>
      <c r="AI331" s="114">
        <v>0</v>
      </c>
      <c r="AJ331" s="114">
        <v>8263</v>
      </c>
      <c r="AK331" s="114">
        <v>144330</v>
      </c>
      <c r="AL331" s="114">
        <v>0</v>
      </c>
      <c r="AM331" s="114">
        <v>0</v>
      </c>
      <c r="AN331" s="114">
        <v>0</v>
      </c>
      <c r="AO331" s="114">
        <v>0</v>
      </c>
      <c r="AP331" s="115">
        <v>144330</v>
      </c>
      <c r="AR331" s="112">
        <v>322</v>
      </c>
      <c r="AS331" s="113">
        <v>0</v>
      </c>
      <c r="AT331" s="114">
        <v>0</v>
      </c>
      <c r="AU331" s="114">
        <v>0</v>
      </c>
      <c r="AV331" s="114">
        <v>0</v>
      </c>
      <c r="AW331" s="115">
        <v>0</v>
      </c>
      <c r="AY331" s="177"/>
      <c r="BA331" s="116">
        <v>322</v>
      </c>
      <c r="BB331" s="117">
        <v>321</v>
      </c>
      <c r="BC331" s="118" t="s">
        <v>415</v>
      </c>
      <c r="BD331" s="119">
        <f t="shared" si="144"/>
        <v>136067</v>
      </c>
      <c r="BE331" s="120">
        <v>121029</v>
      </c>
      <c r="BF331" s="43">
        <f t="shared" ref="BF331:BF393" si="164">IF(BE331&lt;0,BD331,IF(BD331-BE331&gt;0,BD331-BE331,0))</f>
        <v>15038</v>
      </c>
      <c r="BG331" s="109">
        <v>0</v>
      </c>
      <c r="BH331" s="109">
        <v>0</v>
      </c>
      <c r="BI331" s="109">
        <v>6508.25</v>
      </c>
      <c r="BJ331" s="109">
        <v>15541</v>
      </c>
      <c r="BK331" s="109">
        <v>10716</v>
      </c>
      <c r="BL331" s="109">
        <f t="shared" ref="BL331:BL393" si="165">CT331</f>
        <v>0</v>
      </c>
      <c r="BM331" s="120">
        <f t="shared" ref="BM331:BM393" si="166">SUM(BF331:BK331)+BL331</f>
        <v>47803.25</v>
      </c>
      <c r="BN331" s="122">
        <f t="shared" ref="BN331:BN393" si="167">(BF331+BL331)*BF$3+            BG331*BG$3+           BH331*BH$3+          BI331*BI$3+         BJ331*BJ$3+           BK331*BK$3</f>
        <v>12337.396912647911</v>
      </c>
      <c r="BZ331" s="109"/>
      <c r="CA331" s="112">
        <v>322</v>
      </c>
      <c r="CB331" s="105" t="s">
        <v>415</v>
      </c>
      <c r="CC331" s="107">
        <v>0</v>
      </c>
      <c r="CD331" s="107">
        <v>0</v>
      </c>
      <c r="CE331" s="107">
        <v>0</v>
      </c>
      <c r="CF331" s="107">
        <v>0</v>
      </c>
      <c r="CG331" s="123">
        <f t="shared" si="145"/>
        <v>0</v>
      </c>
      <c r="CH331" s="107">
        <v>0</v>
      </c>
      <c r="CI331" s="107">
        <v>0</v>
      </c>
      <c r="CJ331" s="107">
        <v>0</v>
      </c>
      <c r="CK331" s="123">
        <f t="shared" si="146"/>
        <v>0</v>
      </c>
      <c r="CL331" s="124">
        <f t="shared" si="147"/>
        <v>0</v>
      </c>
      <c r="CM331" s="109"/>
      <c r="CN331" s="124">
        <f t="shared" si="148"/>
        <v>0</v>
      </c>
      <c r="CO331" s="109"/>
      <c r="CP331" s="110">
        <f t="shared" si="149"/>
        <v>15038</v>
      </c>
      <c r="CQ331" s="107">
        <f t="shared" si="150"/>
        <v>15038</v>
      </c>
      <c r="CR331" s="107">
        <f t="shared" si="151"/>
        <v>0</v>
      </c>
      <c r="CS331" s="123">
        <v>0</v>
      </c>
      <c r="CT331" s="124">
        <f t="shared" si="152"/>
        <v>0</v>
      </c>
      <c r="CU331" s="109"/>
      <c r="CV331" s="125">
        <v>0</v>
      </c>
      <c r="CW331" s="107"/>
      <c r="CX331" s="107"/>
      <c r="CY331" s="107"/>
      <c r="CZ331" s="123"/>
    </row>
    <row r="332" spans="1:104" s="43" customFormat="1" ht="12.75" x14ac:dyDescent="0.2">
      <c r="A332" s="103">
        <v>323</v>
      </c>
      <c r="B332" s="104">
        <v>322</v>
      </c>
      <c r="C332" s="105" t="s">
        <v>416</v>
      </c>
      <c r="D332" s="106">
        <f t="shared" si="153"/>
        <v>5</v>
      </c>
      <c r="E332" s="107">
        <f t="shared" si="140"/>
        <v>81810</v>
      </c>
      <c r="F332" s="107">
        <f t="shared" si="154"/>
        <v>0</v>
      </c>
      <c r="G332" s="107">
        <f t="shared" si="141"/>
        <v>4407</v>
      </c>
      <c r="H332" s="108">
        <f t="shared" si="155"/>
        <v>86217</v>
      </c>
      <c r="I332" s="109"/>
      <c r="J332" s="110">
        <f t="shared" si="156"/>
        <v>26090.428701483561</v>
      </c>
      <c r="K332" s="107">
        <f t="shared" si="142"/>
        <v>0.62381459636888337</v>
      </c>
      <c r="L332" s="107">
        <f t="shared" si="157"/>
        <v>4407</v>
      </c>
      <c r="M332" s="108">
        <f t="shared" si="158"/>
        <v>30497.428701483561</v>
      </c>
      <c r="N332" s="109"/>
      <c r="O332" s="111">
        <f t="shared" si="143"/>
        <v>55719.571298516443</v>
      </c>
      <c r="P332" s="109"/>
      <c r="Q332" s="110">
        <f t="shared" si="159"/>
        <v>0</v>
      </c>
      <c r="R332" s="107">
        <f t="shared" si="160"/>
        <v>26090.428701483561</v>
      </c>
      <c r="S332" s="107">
        <f t="shared" si="161"/>
        <v>4407</v>
      </c>
      <c r="T332" s="108">
        <f t="shared" si="162"/>
        <v>30497.428701483561</v>
      </c>
      <c r="U332" s="109"/>
      <c r="V332" s="111">
        <f t="shared" si="163"/>
        <v>46231.011258074795</v>
      </c>
      <c r="AA332" s="112">
        <v>323</v>
      </c>
      <c r="AB332" s="113">
        <v>5</v>
      </c>
      <c r="AC332" s="113">
        <v>6.5514573123549039E-2</v>
      </c>
      <c r="AD332" s="113">
        <v>0</v>
      </c>
      <c r="AE332" s="114">
        <v>81810</v>
      </c>
      <c r="AF332" s="114">
        <v>0</v>
      </c>
      <c r="AG332" s="114">
        <v>0</v>
      </c>
      <c r="AH332" s="114">
        <v>81810</v>
      </c>
      <c r="AI332" s="114">
        <v>0</v>
      </c>
      <c r="AJ332" s="114">
        <v>4407</v>
      </c>
      <c r="AK332" s="114">
        <v>86217</v>
      </c>
      <c r="AL332" s="114">
        <v>0</v>
      </c>
      <c r="AM332" s="114">
        <v>0</v>
      </c>
      <c r="AN332" s="114">
        <v>0</v>
      </c>
      <c r="AO332" s="114">
        <v>0</v>
      </c>
      <c r="AP332" s="115">
        <v>86217</v>
      </c>
      <c r="AR332" s="112">
        <v>323</v>
      </c>
      <c r="AS332" s="113">
        <v>0</v>
      </c>
      <c r="AT332" s="114">
        <v>0</v>
      </c>
      <c r="AU332" s="114">
        <v>0</v>
      </c>
      <c r="AV332" s="114">
        <v>0</v>
      </c>
      <c r="AW332" s="115">
        <v>0</v>
      </c>
      <c r="AY332" s="177"/>
      <c r="BA332" s="116">
        <v>323</v>
      </c>
      <c r="BB332" s="117">
        <v>322</v>
      </c>
      <c r="BC332" s="118" t="s">
        <v>416</v>
      </c>
      <c r="BD332" s="119">
        <f t="shared" si="144"/>
        <v>81810</v>
      </c>
      <c r="BE332" s="120">
        <v>50073</v>
      </c>
      <c r="BF332" s="43">
        <f t="shared" si="164"/>
        <v>31737</v>
      </c>
      <c r="BG332" s="109">
        <v>4617.75</v>
      </c>
      <c r="BH332" s="109">
        <v>5287</v>
      </c>
      <c r="BI332" s="109">
        <v>42.25</v>
      </c>
      <c r="BJ332" s="109">
        <v>75.5</v>
      </c>
      <c r="BK332" s="109">
        <v>0</v>
      </c>
      <c r="BL332" s="109">
        <f t="shared" si="165"/>
        <v>64.511258074797297</v>
      </c>
      <c r="BM332" s="120">
        <f t="shared" si="166"/>
        <v>41824.011258074795</v>
      </c>
      <c r="BN332" s="122">
        <f t="shared" si="167"/>
        <v>26090.428701483561</v>
      </c>
      <c r="BZ332" s="109"/>
      <c r="CA332" s="112">
        <v>323</v>
      </c>
      <c r="CB332" s="105" t="s">
        <v>416</v>
      </c>
      <c r="CC332" s="107">
        <v>0</v>
      </c>
      <c r="CD332" s="107">
        <v>0</v>
      </c>
      <c r="CE332" s="107">
        <v>0</v>
      </c>
      <c r="CF332" s="107">
        <v>0</v>
      </c>
      <c r="CG332" s="123">
        <f t="shared" si="145"/>
        <v>0</v>
      </c>
      <c r="CH332" s="107">
        <v>0</v>
      </c>
      <c r="CI332" s="107">
        <v>0</v>
      </c>
      <c r="CJ332" s="107">
        <v>0</v>
      </c>
      <c r="CK332" s="123">
        <f t="shared" si="146"/>
        <v>0</v>
      </c>
      <c r="CL332" s="124">
        <f t="shared" si="147"/>
        <v>0</v>
      </c>
      <c r="CM332" s="109"/>
      <c r="CN332" s="124">
        <f t="shared" si="148"/>
        <v>0</v>
      </c>
      <c r="CO332" s="109"/>
      <c r="CP332" s="110">
        <f t="shared" si="149"/>
        <v>31737</v>
      </c>
      <c r="CQ332" s="107">
        <f t="shared" si="150"/>
        <v>31737</v>
      </c>
      <c r="CR332" s="107">
        <f t="shared" si="151"/>
        <v>0</v>
      </c>
      <c r="CS332" s="123">
        <v>64.511258074797297</v>
      </c>
      <c r="CT332" s="124">
        <f t="shared" si="152"/>
        <v>64.511258074797297</v>
      </c>
      <c r="CU332" s="109"/>
      <c r="CV332" s="125">
        <v>0</v>
      </c>
      <c r="CW332" s="107"/>
      <c r="CX332" s="107"/>
      <c r="CY332" s="107"/>
      <c r="CZ332" s="123"/>
    </row>
    <row r="333" spans="1:104" s="43" customFormat="1" ht="12.75" x14ac:dyDescent="0.2">
      <c r="A333" s="103">
        <v>324</v>
      </c>
      <c r="B333" s="104">
        <v>323</v>
      </c>
      <c r="C333" s="105" t="s">
        <v>417</v>
      </c>
      <c r="D333" s="106">
        <f t="shared" si="153"/>
        <v>0</v>
      </c>
      <c r="E333" s="107">
        <f t="shared" si="140"/>
        <v>0</v>
      </c>
      <c r="F333" s="107">
        <f t="shared" si="154"/>
        <v>0</v>
      </c>
      <c r="G333" s="107">
        <f t="shared" si="141"/>
        <v>0</v>
      </c>
      <c r="H333" s="108">
        <f t="shared" si="155"/>
        <v>0</v>
      </c>
      <c r="I333" s="109"/>
      <c r="J333" s="110">
        <f t="shared" si="156"/>
        <v>0</v>
      </c>
      <c r="K333" s="107" t="str">
        <f t="shared" si="142"/>
        <v/>
      </c>
      <c r="L333" s="107">
        <f t="shared" si="157"/>
        <v>0</v>
      </c>
      <c r="M333" s="108">
        <f t="shared" si="158"/>
        <v>0</v>
      </c>
      <c r="N333" s="109"/>
      <c r="O333" s="111">
        <f t="shared" si="143"/>
        <v>0</v>
      </c>
      <c r="P333" s="109"/>
      <c r="Q333" s="110">
        <f t="shared" si="159"/>
        <v>0</v>
      </c>
      <c r="R333" s="107">
        <f t="shared" si="160"/>
        <v>0</v>
      </c>
      <c r="S333" s="107">
        <f t="shared" si="161"/>
        <v>0</v>
      </c>
      <c r="T333" s="108">
        <f t="shared" si="162"/>
        <v>0</v>
      </c>
      <c r="U333" s="109"/>
      <c r="V333" s="111">
        <f t="shared" si="163"/>
        <v>0</v>
      </c>
      <c r="AA333" s="112">
        <v>324</v>
      </c>
      <c r="AB333" s="113"/>
      <c r="AC333" s="113"/>
      <c r="AD333" s="113"/>
      <c r="AE333" s="114"/>
      <c r="AF333" s="114"/>
      <c r="AG333" s="114"/>
      <c r="AH333" s="114"/>
      <c r="AI333" s="114"/>
      <c r="AJ333" s="114"/>
      <c r="AK333" s="114"/>
      <c r="AL333" s="114"/>
      <c r="AM333" s="114"/>
      <c r="AN333" s="114"/>
      <c r="AO333" s="114"/>
      <c r="AP333" s="115"/>
      <c r="AR333" s="112">
        <v>324</v>
      </c>
      <c r="AS333" s="113"/>
      <c r="AT333" s="114"/>
      <c r="AU333" s="114"/>
      <c r="AV333" s="114"/>
      <c r="AW333" s="115"/>
      <c r="AY333" s="177"/>
      <c r="BA333" s="116">
        <v>324</v>
      </c>
      <c r="BB333" s="117">
        <v>323</v>
      </c>
      <c r="BC333" s="118" t="s">
        <v>417</v>
      </c>
      <c r="BD333" s="119">
        <f t="shared" si="144"/>
        <v>0</v>
      </c>
      <c r="BE333" s="120">
        <v>0</v>
      </c>
      <c r="BF333" s="43">
        <f t="shared" si="164"/>
        <v>0</v>
      </c>
      <c r="BG333" s="109">
        <v>0</v>
      </c>
      <c r="BH333" s="109">
        <v>0</v>
      </c>
      <c r="BI333" s="109">
        <v>0</v>
      </c>
      <c r="BJ333" s="109">
        <v>0</v>
      </c>
      <c r="BK333" s="109">
        <v>0</v>
      </c>
      <c r="BL333" s="109">
        <f t="shared" si="165"/>
        <v>0</v>
      </c>
      <c r="BM333" s="120">
        <f t="shared" si="166"/>
        <v>0</v>
      </c>
      <c r="BN333" s="122">
        <f t="shared" si="167"/>
        <v>0</v>
      </c>
      <c r="BZ333" s="109"/>
      <c r="CA333" s="112">
        <v>324</v>
      </c>
      <c r="CB333" s="105" t="s">
        <v>417</v>
      </c>
      <c r="CC333" s="107">
        <v>0</v>
      </c>
      <c r="CD333" s="107">
        <v>0</v>
      </c>
      <c r="CE333" s="107">
        <v>0</v>
      </c>
      <c r="CF333" s="107">
        <v>0</v>
      </c>
      <c r="CG333" s="123">
        <f t="shared" si="145"/>
        <v>0</v>
      </c>
      <c r="CH333" s="107">
        <v>0</v>
      </c>
      <c r="CI333" s="107">
        <v>0</v>
      </c>
      <c r="CJ333" s="107">
        <v>0</v>
      </c>
      <c r="CK333" s="123">
        <f t="shared" si="146"/>
        <v>0</v>
      </c>
      <c r="CL333" s="124">
        <f t="shared" si="147"/>
        <v>0</v>
      </c>
      <c r="CM333" s="109"/>
      <c r="CN333" s="124">
        <f t="shared" si="148"/>
        <v>0</v>
      </c>
      <c r="CO333" s="109"/>
      <c r="CP333" s="110">
        <f t="shared" si="149"/>
        <v>0</v>
      </c>
      <c r="CQ333" s="107">
        <f t="shared" si="150"/>
        <v>0</v>
      </c>
      <c r="CR333" s="107">
        <f t="shared" si="151"/>
        <v>0</v>
      </c>
      <c r="CS333" s="123">
        <v>0</v>
      </c>
      <c r="CT333" s="124">
        <f t="shared" si="152"/>
        <v>0</v>
      </c>
      <c r="CU333" s="109"/>
      <c r="CV333" s="125">
        <v>0</v>
      </c>
      <c r="CW333" s="107"/>
      <c r="CX333" s="107"/>
      <c r="CY333" s="107"/>
      <c r="CZ333" s="123"/>
    </row>
    <row r="334" spans="1:104" s="43" customFormat="1" ht="12.75" x14ac:dyDescent="0.2">
      <c r="A334" s="103">
        <v>325</v>
      </c>
      <c r="B334" s="104">
        <v>329</v>
      </c>
      <c r="C334" s="105" t="s">
        <v>418</v>
      </c>
      <c r="D334" s="106">
        <f t="shared" si="153"/>
        <v>59.19</v>
      </c>
      <c r="E334" s="107">
        <f t="shared" si="140"/>
        <v>644693</v>
      </c>
      <c r="F334" s="107">
        <f t="shared" si="154"/>
        <v>0</v>
      </c>
      <c r="G334" s="107">
        <f t="shared" si="141"/>
        <v>45106</v>
      </c>
      <c r="H334" s="108">
        <f t="shared" si="155"/>
        <v>689799</v>
      </c>
      <c r="I334" s="109"/>
      <c r="J334" s="110">
        <f t="shared" si="156"/>
        <v>419509.23410822969</v>
      </c>
      <c r="K334" s="107">
        <f t="shared" si="142"/>
        <v>0.79600513664987826</v>
      </c>
      <c r="L334" s="107">
        <f t="shared" si="157"/>
        <v>45106</v>
      </c>
      <c r="M334" s="108">
        <f t="shared" si="158"/>
        <v>464615.23410822969</v>
      </c>
      <c r="N334" s="109"/>
      <c r="O334" s="111">
        <f t="shared" si="143"/>
        <v>225183.76589177031</v>
      </c>
      <c r="P334" s="109"/>
      <c r="Q334" s="110">
        <f t="shared" si="159"/>
        <v>121068</v>
      </c>
      <c r="R334" s="107">
        <f t="shared" si="160"/>
        <v>419509.23410822969</v>
      </c>
      <c r="S334" s="107">
        <f t="shared" si="161"/>
        <v>52857</v>
      </c>
      <c r="T334" s="108">
        <f t="shared" si="162"/>
        <v>585683.23410822963</v>
      </c>
      <c r="U334" s="109"/>
      <c r="V334" s="111">
        <f t="shared" si="163"/>
        <v>693192.25</v>
      </c>
      <c r="AA334" s="112">
        <v>325</v>
      </c>
      <c r="AB334" s="113">
        <v>59.19</v>
      </c>
      <c r="AC334" s="113">
        <v>4.1293482749254064E-4</v>
      </c>
      <c r="AD334" s="113">
        <v>0</v>
      </c>
      <c r="AE334" s="114">
        <v>644693</v>
      </c>
      <c r="AF334" s="114">
        <v>0</v>
      </c>
      <c r="AG334" s="114">
        <v>0</v>
      </c>
      <c r="AH334" s="114">
        <v>644693</v>
      </c>
      <c r="AI334" s="114">
        <v>0</v>
      </c>
      <c r="AJ334" s="114">
        <v>45106</v>
      </c>
      <c r="AK334" s="114">
        <v>689799</v>
      </c>
      <c r="AL334" s="114">
        <v>113317</v>
      </c>
      <c r="AM334" s="114">
        <v>0</v>
      </c>
      <c r="AN334" s="114">
        <v>7751</v>
      </c>
      <c r="AO334" s="114">
        <v>121068</v>
      </c>
      <c r="AP334" s="115">
        <v>810867</v>
      </c>
      <c r="AR334" s="112">
        <v>325</v>
      </c>
      <c r="AS334" s="113">
        <v>0</v>
      </c>
      <c r="AT334" s="114">
        <v>0</v>
      </c>
      <c r="AU334" s="114">
        <v>0</v>
      </c>
      <c r="AV334" s="114">
        <v>0</v>
      </c>
      <c r="AW334" s="115">
        <v>0</v>
      </c>
      <c r="AY334" s="177"/>
      <c r="BA334" s="116">
        <v>325</v>
      </c>
      <c r="BB334" s="117">
        <v>329</v>
      </c>
      <c r="BC334" s="118" t="s">
        <v>418</v>
      </c>
      <c r="BD334" s="119">
        <f t="shared" si="144"/>
        <v>644693</v>
      </c>
      <c r="BE334" s="120">
        <v>133355</v>
      </c>
      <c r="BF334" s="43">
        <f t="shared" si="164"/>
        <v>511338</v>
      </c>
      <c r="BG334" s="109">
        <v>0</v>
      </c>
      <c r="BH334" s="109">
        <v>0</v>
      </c>
      <c r="BI334" s="109">
        <v>1675.75</v>
      </c>
      <c r="BJ334" s="109">
        <v>12762</v>
      </c>
      <c r="BK334" s="109">
        <v>1242.5</v>
      </c>
      <c r="BL334" s="109">
        <f t="shared" si="165"/>
        <v>0</v>
      </c>
      <c r="BM334" s="120">
        <f t="shared" si="166"/>
        <v>527018.25</v>
      </c>
      <c r="BN334" s="122">
        <f t="shared" si="167"/>
        <v>419509.23410822969</v>
      </c>
      <c r="BZ334" s="109"/>
      <c r="CA334" s="112">
        <v>325</v>
      </c>
      <c r="CB334" s="105" t="s">
        <v>418</v>
      </c>
      <c r="CC334" s="107">
        <v>0</v>
      </c>
      <c r="CD334" s="107">
        <v>0</v>
      </c>
      <c r="CE334" s="107">
        <v>0</v>
      </c>
      <c r="CF334" s="107">
        <v>0</v>
      </c>
      <c r="CG334" s="123">
        <f t="shared" si="145"/>
        <v>0</v>
      </c>
      <c r="CH334" s="107">
        <v>0</v>
      </c>
      <c r="CI334" s="107">
        <v>0</v>
      </c>
      <c r="CJ334" s="107">
        <v>0</v>
      </c>
      <c r="CK334" s="123">
        <f t="shared" si="146"/>
        <v>0</v>
      </c>
      <c r="CL334" s="124">
        <f t="shared" si="147"/>
        <v>0</v>
      </c>
      <c r="CM334" s="109"/>
      <c r="CN334" s="124">
        <f t="shared" si="148"/>
        <v>0</v>
      </c>
      <c r="CO334" s="109"/>
      <c r="CP334" s="110">
        <f t="shared" si="149"/>
        <v>511338</v>
      </c>
      <c r="CQ334" s="107">
        <f t="shared" si="150"/>
        <v>511338</v>
      </c>
      <c r="CR334" s="107">
        <f t="shared" si="151"/>
        <v>0</v>
      </c>
      <c r="CS334" s="123">
        <v>0</v>
      </c>
      <c r="CT334" s="124">
        <f t="shared" si="152"/>
        <v>0</v>
      </c>
      <c r="CU334" s="109"/>
      <c r="CV334" s="125">
        <v>0</v>
      </c>
      <c r="CW334" s="107"/>
      <c r="CX334" s="107"/>
      <c r="CY334" s="107"/>
      <c r="CZ334" s="123"/>
    </row>
    <row r="335" spans="1:104" s="43" customFormat="1" ht="12.75" x14ac:dyDescent="0.2">
      <c r="A335" s="103">
        <v>326</v>
      </c>
      <c r="B335" s="104">
        <v>330</v>
      </c>
      <c r="C335" s="105" t="s">
        <v>419</v>
      </c>
      <c r="D335" s="106">
        <f t="shared" si="153"/>
        <v>14.16</v>
      </c>
      <c r="E335" s="107">
        <f t="shared" si="140"/>
        <v>180874</v>
      </c>
      <c r="F335" s="107">
        <f t="shared" si="154"/>
        <v>0</v>
      </c>
      <c r="G335" s="107">
        <f t="shared" si="141"/>
        <v>12645</v>
      </c>
      <c r="H335" s="108">
        <f t="shared" si="155"/>
        <v>193519</v>
      </c>
      <c r="I335" s="109"/>
      <c r="J335" s="110">
        <f t="shared" si="156"/>
        <v>6511.6976742802162</v>
      </c>
      <c r="K335" s="107">
        <f t="shared" si="142"/>
        <v>0.2261097972763817</v>
      </c>
      <c r="L335" s="107">
        <f t="shared" si="157"/>
        <v>12645</v>
      </c>
      <c r="M335" s="108">
        <f t="shared" si="158"/>
        <v>19156.697674280214</v>
      </c>
      <c r="N335" s="109"/>
      <c r="O335" s="111">
        <f t="shared" si="143"/>
        <v>174362.30232571979</v>
      </c>
      <c r="P335" s="109"/>
      <c r="Q335" s="110">
        <f t="shared" si="159"/>
        <v>0</v>
      </c>
      <c r="R335" s="107">
        <f t="shared" si="160"/>
        <v>6511.6976742802162</v>
      </c>
      <c r="S335" s="107">
        <f t="shared" si="161"/>
        <v>12645</v>
      </c>
      <c r="T335" s="108">
        <f t="shared" si="162"/>
        <v>19156.697674280214</v>
      </c>
      <c r="U335" s="109"/>
      <c r="V335" s="111">
        <f t="shared" si="163"/>
        <v>41443.830270590828</v>
      </c>
      <c r="AA335" s="112">
        <v>326</v>
      </c>
      <c r="AB335" s="113">
        <v>14.16</v>
      </c>
      <c r="AC335" s="113">
        <v>0</v>
      </c>
      <c r="AD335" s="113">
        <v>0</v>
      </c>
      <c r="AE335" s="114">
        <v>180874</v>
      </c>
      <c r="AF335" s="114">
        <v>0</v>
      </c>
      <c r="AG335" s="114">
        <v>0</v>
      </c>
      <c r="AH335" s="114">
        <v>180874</v>
      </c>
      <c r="AI335" s="114">
        <v>0</v>
      </c>
      <c r="AJ335" s="114">
        <v>12645</v>
      </c>
      <c r="AK335" s="114">
        <v>193519</v>
      </c>
      <c r="AL335" s="114">
        <v>0</v>
      </c>
      <c r="AM335" s="114">
        <v>0</v>
      </c>
      <c r="AN335" s="114">
        <v>0</v>
      </c>
      <c r="AO335" s="114">
        <v>0</v>
      </c>
      <c r="AP335" s="115">
        <v>193519</v>
      </c>
      <c r="AR335" s="112">
        <v>326</v>
      </c>
      <c r="AS335" s="113">
        <v>0</v>
      </c>
      <c r="AT335" s="114">
        <v>0</v>
      </c>
      <c r="AU335" s="114">
        <v>0</v>
      </c>
      <c r="AV335" s="114">
        <v>0</v>
      </c>
      <c r="AW335" s="115">
        <v>0</v>
      </c>
      <c r="AY335" s="177"/>
      <c r="BA335" s="116">
        <v>326</v>
      </c>
      <c r="BB335" s="117">
        <v>330</v>
      </c>
      <c r="BC335" s="118" t="s">
        <v>419</v>
      </c>
      <c r="BD335" s="119">
        <f t="shared" si="144"/>
        <v>180874</v>
      </c>
      <c r="BE335" s="120">
        <v>173074</v>
      </c>
      <c r="BF335" s="43">
        <f t="shared" si="164"/>
        <v>7800</v>
      </c>
      <c r="BG335" s="109">
        <v>9682</v>
      </c>
      <c r="BH335" s="109">
        <v>2692</v>
      </c>
      <c r="BI335" s="109">
        <v>0</v>
      </c>
      <c r="BJ335" s="109">
        <v>3358.75</v>
      </c>
      <c r="BK335" s="109">
        <v>5129</v>
      </c>
      <c r="BL335" s="109">
        <f t="shared" si="165"/>
        <v>137.08027059082451</v>
      </c>
      <c r="BM335" s="120">
        <f t="shared" si="166"/>
        <v>28798.830270590825</v>
      </c>
      <c r="BN335" s="122">
        <f t="shared" si="167"/>
        <v>6511.6976742802162</v>
      </c>
      <c r="BZ335" s="109"/>
      <c r="CA335" s="112">
        <v>326</v>
      </c>
      <c r="CB335" s="105" t="s">
        <v>419</v>
      </c>
      <c r="CC335" s="107">
        <v>0</v>
      </c>
      <c r="CD335" s="107">
        <v>0</v>
      </c>
      <c r="CE335" s="107">
        <v>0</v>
      </c>
      <c r="CF335" s="107">
        <v>0</v>
      </c>
      <c r="CG335" s="123">
        <f t="shared" si="145"/>
        <v>0</v>
      </c>
      <c r="CH335" s="107">
        <v>0</v>
      </c>
      <c r="CI335" s="107">
        <v>0</v>
      </c>
      <c r="CJ335" s="107">
        <v>0</v>
      </c>
      <c r="CK335" s="123">
        <f t="shared" si="146"/>
        <v>0</v>
      </c>
      <c r="CL335" s="124">
        <f t="shared" si="147"/>
        <v>0</v>
      </c>
      <c r="CM335" s="109"/>
      <c r="CN335" s="124">
        <f t="shared" si="148"/>
        <v>0</v>
      </c>
      <c r="CO335" s="109"/>
      <c r="CP335" s="110">
        <f t="shared" si="149"/>
        <v>7800</v>
      </c>
      <c r="CQ335" s="107">
        <f t="shared" si="150"/>
        <v>7800</v>
      </c>
      <c r="CR335" s="107">
        <f t="shared" si="151"/>
        <v>0</v>
      </c>
      <c r="CS335" s="123">
        <v>137.08027059082451</v>
      </c>
      <c r="CT335" s="124">
        <f t="shared" si="152"/>
        <v>137.08027059082451</v>
      </c>
      <c r="CU335" s="109"/>
      <c r="CV335" s="125">
        <v>0</v>
      </c>
      <c r="CW335" s="107"/>
      <c r="CX335" s="107"/>
      <c r="CY335" s="107"/>
      <c r="CZ335" s="123"/>
    </row>
    <row r="336" spans="1:104" s="43" customFormat="1" ht="12.75" x14ac:dyDescent="0.2">
      <c r="A336" s="103">
        <v>327</v>
      </c>
      <c r="B336" s="104">
        <v>331</v>
      </c>
      <c r="C336" s="105" t="s">
        <v>420</v>
      </c>
      <c r="D336" s="106">
        <f t="shared" si="153"/>
        <v>4.78</v>
      </c>
      <c r="E336" s="107">
        <f t="shared" si="140"/>
        <v>75704</v>
      </c>
      <c r="F336" s="107">
        <f t="shared" si="154"/>
        <v>0</v>
      </c>
      <c r="G336" s="107">
        <f t="shared" si="141"/>
        <v>4266</v>
      </c>
      <c r="H336" s="108">
        <f t="shared" si="155"/>
        <v>79970</v>
      </c>
      <c r="I336" s="109"/>
      <c r="J336" s="110">
        <f t="shared" si="156"/>
        <v>33.350556268035888</v>
      </c>
      <c r="K336" s="107">
        <f t="shared" si="142"/>
        <v>2.3163485161231947E-3</v>
      </c>
      <c r="L336" s="107">
        <f t="shared" si="157"/>
        <v>4266</v>
      </c>
      <c r="M336" s="108">
        <f t="shared" si="158"/>
        <v>4299.3505562680357</v>
      </c>
      <c r="N336" s="109"/>
      <c r="O336" s="111">
        <f t="shared" si="143"/>
        <v>75670.649443731963</v>
      </c>
      <c r="P336" s="109"/>
      <c r="Q336" s="110">
        <f t="shared" si="159"/>
        <v>0</v>
      </c>
      <c r="R336" s="107">
        <f t="shared" si="160"/>
        <v>33.350556268035888</v>
      </c>
      <c r="S336" s="107">
        <f t="shared" si="161"/>
        <v>4266</v>
      </c>
      <c r="T336" s="108">
        <f t="shared" si="162"/>
        <v>4299.3505562680357</v>
      </c>
      <c r="U336" s="109"/>
      <c r="V336" s="111">
        <f t="shared" si="163"/>
        <v>18663.900849503316</v>
      </c>
      <c r="AA336" s="112">
        <v>327</v>
      </c>
      <c r="AB336" s="113">
        <v>4.78</v>
      </c>
      <c r="AC336" s="113">
        <v>4.0747526566503401E-3</v>
      </c>
      <c r="AD336" s="113">
        <v>0</v>
      </c>
      <c r="AE336" s="114">
        <v>75704</v>
      </c>
      <c r="AF336" s="114">
        <v>0</v>
      </c>
      <c r="AG336" s="114">
        <v>0</v>
      </c>
      <c r="AH336" s="114">
        <v>75704</v>
      </c>
      <c r="AI336" s="114">
        <v>0</v>
      </c>
      <c r="AJ336" s="114">
        <v>4266</v>
      </c>
      <c r="AK336" s="114">
        <v>79970</v>
      </c>
      <c r="AL336" s="114">
        <v>0</v>
      </c>
      <c r="AM336" s="114">
        <v>0</v>
      </c>
      <c r="AN336" s="114">
        <v>0</v>
      </c>
      <c r="AO336" s="114">
        <v>0</v>
      </c>
      <c r="AP336" s="115">
        <v>79970</v>
      </c>
      <c r="AR336" s="112">
        <v>327</v>
      </c>
      <c r="AS336" s="113">
        <v>0</v>
      </c>
      <c r="AT336" s="114">
        <v>0</v>
      </c>
      <c r="AU336" s="114">
        <v>0</v>
      </c>
      <c r="AV336" s="114">
        <v>0</v>
      </c>
      <c r="AW336" s="115">
        <v>0</v>
      </c>
      <c r="AY336" s="177"/>
      <c r="BA336" s="116">
        <v>327</v>
      </c>
      <c r="BB336" s="117">
        <v>331</v>
      </c>
      <c r="BC336" s="118" t="s">
        <v>420</v>
      </c>
      <c r="BD336" s="119">
        <f t="shared" si="144"/>
        <v>75704</v>
      </c>
      <c r="BE336" s="120">
        <v>100069</v>
      </c>
      <c r="BF336" s="43">
        <f t="shared" si="164"/>
        <v>0</v>
      </c>
      <c r="BG336" s="109">
        <v>2859</v>
      </c>
      <c r="BH336" s="109">
        <v>0</v>
      </c>
      <c r="BI336" s="109">
        <v>5860.75</v>
      </c>
      <c r="BJ336" s="109">
        <v>4641.75</v>
      </c>
      <c r="BK336" s="109">
        <v>995.75</v>
      </c>
      <c r="BL336" s="109">
        <f t="shared" si="165"/>
        <v>40.65084950331584</v>
      </c>
      <c r="BM336" s="120">
        <f t="shared" si="166"/>
        <v>14397.900849503316</v>
      </c>
      <c r="BN336" s="122">
        <f t="shared" si="167"/>
        <v>33.350556268035888</v>
      </c>
      <c r="BZ336" s="109"/>
      <c r="CA336" s="112">
        <v>327</v>
      </c>
      <c r="CB336" s="105" t="s">
        <v>420</v>
      </c>
      <c r="CC336" s="107">
        <v>0</v>
      </c>
      <c r="CD336" s="107">
        <v>0</v>
      </c>
      <c r="CE336" s="107">
        <v>0</v>
      </c>
      <c r="CF336" s="107">
        <v>0</v>
      </c>
      <c r="CG336" s="123">
        <f t="shared" si="145"/>
        <v>0</v>
      </c>
      <c r="CH336" s="107">
        <v>0</v>
      </c>
      <c r="CI336" s="107">
        <v>0</v>
      </c>
      <c r="CJ336" s="107">
        <v>0</v>
      </c>
      <c r="CK336" s="123">
        <f t="shared" si="146"/>
        <v>0</v>
      </c>
      <c r="CL336" s="124">
        <f t="shared" si="147"/>
        <v>0</v>
      </c>
      <c r="CM336" s="109"/>
      <c r="CN336" s="124">
        <f t="shared" si="148"/>
        <v>0</v>
      </c>
      <c r="CO336" s="109"/>
      <c r="CP336" s="110">
        <f t="shared" si="149"/>
        <v>0</v>
      </c>
      <c r="CQ336" s="107">
        <f t="shared" si="150"/>
        <v>0</v>
      </c>
      <c r="CR336" s="107">
        <f t="shared" si="151"/>
        <v>0</v>
      </c>
      <c r="CS336" s="123">
        <v>40.65084950331584</v>
      </c>
      <c r="CT336" s="124">
        <f t="shared" si="152"/>
        <v>40.65084950331584</v>
      </c>
      <c r="CU336" s="109"/>
      <c r="CV336" s="125">
        <v>0</v>
      </c>
      <c r="CW336" s="107"/>
      <c r="CX336" s="107"/>
      <c r="CY336" s="107"/>
      <c r="CZ336" s="123"/>
    </row>
    <row r="337" spans="1:104" s="43" customFormat="1" ht="12.75" x14ac:dyDescent="0.2">
      <c r="A337" s="103">
        <v>328</v>
      </c>
      <c r="B337" s="104">
        <v>332</v>
      </c>
      <c r="C337" s="105" t="s">
        <v>421</v>
      </c>
      <c r="D337" s="106">
        <f t="shared" si="153"/>
        <v>0</v>
      </c>
      <c r="E337" s="107">
        <f t="shared" si="140"/>
        <v>0</v>
      </c>
      <c r="F337" s="107">
        <f t="shared" si="154"/>
        <v>0</v>
      </c>
      <c r="G337" s="107">
        <f t="shared" si="141"/>
        <v>0</v>
      </c>
      <c r="H337" s="108">
        <f t="shared" si="155"/>
        <v>0</v>
      </c>
      <c r="I337" s="109"/>
      <c r="J337" s="110">
        <f t="shared" si="156"/>
        <v>0</v>
      </c>
      <c r="K337" s="107" t="str">
        <f t="shared" si="142"/>
        <v/>
      </c>
      <c r="L337" s="107">
        <f t="shared" si="157"/>
        <v>0</v>
      </c>
      <c r="M337" s="108">
        <f t="shared" si="158"/>
        <v>0</v>
      </c>
      <c r="N337" s="109"/>
      <c r="O337" s="111">
        <f t="shared" si="143"/>
        <v>0</v>
      </c>
      <c r="P337" s="109"/>
      <c r="Q337" s="110">
        <f t="shared" si="159"/>
        <v>0</v>
      </c>
      <c r="R337" s="107">
        <f t="shared" si="160"/>
        <v>0</v>
      </c>
      <c r="S337" s="107">
        <f t="shared" si="161"/>
        <v>0</v>
      </c>
      <c r="T337" s="108">
        <f t="shared" si="162"/>
        <v>0</v>
      </c>
      <c r="U337" s="109"/>
      <c r="V337" s="111">
        <f t="shared" si="163"/>
        <v>0</v>
      </c>
      <c r="AA337" s="112">
        <v>328</v>
      </c>
      <c r="AB337" s="113"/>
      <c r="AC337" s="113"/>
      <c r="AD337" s="113"/>
      <c r="AE337" s="114"/>
      <c r="AF337" s="114"/>
      <c r="AG337" s="114"/>
      <c r="AH337" s="114"/>
      <c r="AI337" s="114"/>
      <c r="AJ337" s="114"/>
      <c r="AK337" s="114"/>
      <c r="AL337" s="114"/>
      <c r="AM337" s="114"/>
      <c r="AN337" s="114"/>
      <c r="AO337" s="114"/>
      <c r="AP337" s="115"/>
      <c r="AR337" s="112">
        <v>328</v>
      </c>
      <c r="AS337" s="113"/>
      <c r="AT337" s="114"/>
      <c r="AU337" s="114"/>
      <c r="AV337" s="114"/>
      <c r="AW337" s="115"/>
      <c r="AY337" s="177"/>
      <c r="BA337" s="116">
        <v>328</v>
      </c>
      <c r="BB337" s="117">
        <v>332</v>
      </c>
      <c r="BC337" s="118" t="s">
        <v>421</v>
      </c>
      <c r="BD337" s="119">
        <f t="shared" si="144"/>
        <v>0</v>
      </c>
      <c r="BE337" s="120">
        <v>0</v>
      </c>
      <c r="BF337" s="43">
        <f t="shared" si="164"/>
        <v>0</v>
      </c>
      <c r="BG337" s="109">
        <v>0</v>
      </c>
      <c r="BH337" s="109">
        <v>0</v>
      </c>
      <c r="BI337" s="109">
        <v>0</v>
      </c>
      <c r="BJ337" s="109">
        <v>0</v>
      </c>
      <c r="BK337" s="109">
        <v>0</v>
      </c>
      <c r="BL337" s="109">
        <f t="shared" si="165"/>
        <v>0</v>
      </c>
      <c r="BM337" s="120">
        <f t="shared" si="166"/>
        <v>0</v>
      </c>
      <c r="BN337" s="122">
        <f t="shared" si="167"/>
        <v>0</v>
      </c>
      <c r="BZ337" s="109"/>
      <c r="CA337" s="112">
        <v>328</v>
      </c>
      <c r="CB337" s="105" t="s">
        <v>421</v>
      </c>
      <c r="CC337" s="107">
        <v>0</v>
      </c>
      <c r="CD337" s="107">
        <v>0</v>
      </c>
      <c r="CE337" s="107">
        <v>0</v>
      </c>
      <c r="CF337" s="107">
        <v>0</v>
      </c>
      <c r="CG337" s="123">
        <f t="shared" si="145"/>
        <v>0</v>
      </c>
      <c r="CH337" s="107">
        <v>0</v>
      </c>
      <c r="CI337" s="107">
        <v>0</v>
      </c>
      <c r="CJ337" s="107">
        <v>0</v>
      </c>
      <c r="CK337" s="123">
        <f t="shared" si="146"/>
        <v>0</v>
      </c>
      <c r="CL337" s="124">
        <f t="shared" si="147"/>
        <v>0</v>
      </c>
      <c r="CM337" s="109"/>
      <c r="CN337" s="124">
        <f t="shared" si="148"/>
        <v>0</v>
      </c>
      <c r="CO337" s="109"/>
      <c r="CP337" s="110">
        <f t="shared" si="149"/>
        <v>0</v>
      </c>
      <c r="CQ337" s="107">
        <f t="shared" si="150"/>
        <v>0</v>
      </c>
      <c r="CR337" s="107">
        <f t="shared" si="151"/>
        <v>0</v>
      </c>
      <c r="CS337" s="123">
        <v>0</v>
      </c>
      <c r="CT337" s="124">
        <f t="shared" si="152"/>
        <v>0</v>
      </c>
      <c r="CU337" s="109"/>
      <c r="CV337" s="125">
        <v>0</v>
      </c>
      <c r="CW337" s="107"/>
      <c r="CX337" s="107"/>
      <c r="CY337" s="107"/>
      <c r="CZ337" s="123"/>
    </row>
    <row r="338" spans="1:104" s="43" customFormat="1" ht="12.75" x14ac:dyDescent="0.2">
      <c r="A338" s="103">
        <v>329</v>
      </c>
      <c r="B338" s="104">
        <v>324</v>
      </c>
      <c r="C338" s="105" t="s">
        <v>422</v>
      </c>
      <c r="D338" s="106">
        <f t="shared" si="153"/>
        <v>0</v>
      </c>
      <c r="E338" s="107">
        <f t="shared" si="140"/>
        <v>0</v>
      </c>
      <c r="F338" s="107">
        <f t="shared" si="154"/>
        <v>0</v>
      </c>
      <c r="G338" s="107">
        <f t="shared" si="141"/>
        <v>0</v>
      </c>
      <c r="H338" s="108">
        <f t="shared" si="155"/>
        <v>0</v>
      </c>
      <c r="I338" s="109"/>
      <c r="J338" s="110">
        <f t="shared" si="156"/>
        <v>0</v>
      </c>
      <c r="K338" s="107" t="str">
        <f t="shared" si="142"/>
        <v/>
      </c>
      <c r="L338" s="107">
        <f t="shared" si="157"/>
        <v>0</v>
      </c>
      <c r="M338" s="108">
        <f t="shared" si="158"/>
        <v>0</v>
      </c>
      <c r="N338" s="109"/>
      <c r="O338" s="111">
        <f t="shared" si="143"/>
        <v>0</v>
      </c>
      <c r="P338" s="109"/>
      <c r="Q338" s="110">
        <f t="shared" si="159"/>
        <v>0</v>
      </c>
      <c r="R338" s="107">
        <f t="shared" si="160"/>
        <v>0</v>
      </c>
      <c r="S338" s="107">
        <f t="shared" si="161"/>
        <v>0</v>
      </c>
      <c r="T338" s="108">
        <f t="shared" si="162"/>
        <v>0</v>
      </c>
      <c r="U338" s="109"/>
      <c r="V338" s="111">
        <f t="shared" si="163"/>
        <v>0</v>
      </c>
      <c r="AA338" s="112">
        <v>329</v>
      </c>
      <c r="AB338" s="113"/>
      <c r="AC338" s="113"/>
      <c r="AD338" s="113"/>
      <c r="AE338" s="114"/>
      <c r="AF338" s="114"/>
      <c r="AG338" s="114"/>
      <c r="AH338" s="114"/>
      <c r="AI338" s="114"/>
      <c r="AJ338" s="114"/>
      <c r="AK338" s="114"/>
      <c r="AL338" s="114"/>
      <c r="AM338" s="114"/>
      <c r="AN338" s="114"/>
      <c r="AO338" s="114"/>
      <c r="AP338" s="115"/>
      <c r="AR338" s="112">
        <v>329</v>
      </c>
      <c r="AS338" s="113"/>
      <c r="AT338" s="114"/>
      <c r="AU338" s="114"/>
      <c r="AV338" s="114"/>
      <c r="AW338" s="115"/>
      <c r="AY338" s="177"/>
      <c r="BA338" s="116">
        <v>329</v>
      </c>
      <c r="BB338" s="117">
        <v>324</v>
      </c>
      <c r="BC338" s="118" t="s">
        <v>422</v>
      </c>
      <c r="BD338" s="119">
        <f t="shared" si="144"/>
        <v>0</v>
      </c>
      <c r="BE338" s="120">
        <v>0</v>
      </c>
      <c r="BF338" s="43">
        <f t="shared" si="164"/>
        <v>0</v>
      </c>
      <c r="BG338" s="109">
        <v>0</v>
      </c>
      <c r="BH338" s="109">
        <v>0</v>
      </c>
      <c r="BI338" s="109">
        <v>0</v>
      </c>
      <c r="BJ338" s="109">
        <v>0</v>
      </c>
      <c r="BK338" s="109">
        <v>0</v>
      </c>
      <c r="BL338" s="109">
        <f t="shared" si="165"/>
        <v>0</v>
      </c>
      <c r="BM338" s="120">
        <f t="shared" si="166"/>
        <v>0</v>
      </c>
      <c r="BN338" s="122">
        <f t="shared" si="167"/>
        <v>0</v>
      </c>
      <c r="BZ338" s="109"/>
      <c r="CA338" s="112">
        <v>329</v>
      </c>
      <c r="CB338" s="105" t="s">
        <v>422</v>
      </c>
      <c r="CC338" s="107">
        <v>0</v>
      </c>
      <c r="CD338" s="107">
        <v>0</v>
      </c>
      <c r="CE338" s="107">
        <v>0</v>
      </c>
      <c r="CF338" s="107">
        <v>0</v>
      </c>
      <c r="CG338" s="123">
        <f t="shared" si="145"/>
        <v>0</v>
      </c>
      <c r="CH338" s="107">
        <v>0</v>
      </c>
      <c r="CI338" s="107">
        <v>0</v>
      </c>
      <c r="CJ338" s="107">
        <v>0</v>
      </c>
      <c r="CK338" s="123">
        <f t="shared" si="146"/>
        <v>0</v>
      </c>
      <c r="CL338" s="124">
        <f t="shared" si="147"/>
        <v>0</v>
      </c>
      <c r="CM338" s="109"/>
      <c r="CN338" s="124">
        <f t="shared" si="148"/>
        <v>0</v>
      </c>
      <c r="CO338" s="109"/>
      <c r="CP338" s="110">
        <f t="shared" si="149"/>
        <v>0</v>
      </c>
      <c r="CQ338" s="107">
        <f t="shared" si="150"/>
        <v>0</v>
      </c>
      <c r="CR338" s="107">
        <f t="shared" si="151"/>
        <v>0</v>
      </c>
      <c r="CS338" s="123">
        <v>0</v>
      </c>
      <c r="CT338" s="124">
        <f t="shared" si="152"/>
        <v>0</v>
      </c>
      <c r="CU338" s="109"/>
      <c r="CV338" s="125">
        <v>0</v>
      </c>
      <c r="CW338" s="107"/>
      <c r="CX338" s="107"/>
      <c r="CY338" s="107"/>
      <c r="CZ338" s="123"/>
    </row>
    <row r="339" spans="1:104" s="43" customFormat="1" ht="12.75" x14ac:dyDescent="0.2">
      <c r="A339" s="103">
        <v>330</v>
      </c>
      <c r="B339" s="104">
        <v>333</v>
      </c>
      <c r="C339" s="105" t="s">
        <v>423</v>
      </c>
      <c r="D339" s="106">
        <f t="shared" si="153"/>
        <v>0</v>
      </c>
      <c r="E339" s="107">
        <f t="shared" si="140"/>
        <v>0</v>
      </c>
      <c r="F339" s="107">
        <f t="shared" si="154"/>
        <v>0</v>
      </c>
      <c r="G339" s="107">
        <f t="shared" si="141"/>
        <v>0</v>
      </c>
      <c r="H339" s="108">
        <f t="shared" si="155"/>
        <v>0</v>
      </c>
      <c r="I339" s="109"/>
      <c r="J339" s="110">
        <f t="shared" si="156"/>
        <v>0</v>
      </c>
      <c r="K339" s="107" t="str">
        <f t="shared" si="142"/>
        <v/>
      </c>
      <c r="L339" s="107">
        <f t="shared" si="157"/>
        <v>0</v>
      </c>
      <c r="M339" s="108">
        <f t="shared" si="158"/>
        <v>0</v>
      </c>
      <c r="N339" s="109"/>
      <c r="O339" s="111">
        <f t="shared" si="143"/>
        <v>0</v>
      </c>
      <c r="P339" s="109"/>
      <c r="Q339" s="110">
        <f t="shared" si="159"/>
        <v>0</v>
      </c>
      <c r="R339" s="107">
        <f t="shared" si="160"/>
        <v>0</v>
      </c>
      <c r="S339" s="107">
        <f t="shared" si="161"/>
        <v>0</v>
      </c>
      <c r="T339" s="108">
        <f t="shared" si="162"/>
        <v>0</v>
      </c>
      <c r="U339" s="109"/>
      <c r="V339" s="111">
        <f t="shared" si="163"/>
        <v>0</v>
      </c>
      <c r="AA339" s="112">
        <v>330</v>
      </c>
      <c r="AB339" s="113"/>
      <c r="AC339" s="113"/>
      <c r="AD339" s="113"/>
      <c r="AE339" s="114"/>
      <c r="AF339" s="114"/>
      <c r="AG339" s="114"/>
      <c r="AH339" s="114"/>
      <c r="AI339" s="114"/>
      <c r="AJ339" s="114"/>
      <c r="AK339" s="114"/>
      <c r="AL339" s="114"/>
      <c r="AM339" s="114"/>
      <c r="AN339" s="114"/>
      <c r="AO339" s="114"/>
      <c r="AP339" s="115"/>
      <c r="AR339" s="112">
        <v>330</v>
      </c>
      <c r="AS339" s="113"/>
      <c r="AT339" s="114"/>
      <c r="AU339" s="114"/>
      <c r="AV339" s="114"/>
      <c r="AW339" s="115"/>
      <c r="AY339" s="177"/>
      <c r="BA339" s="116">
        <v>330</v>
      </c>
      <c r="BB339" s="117">
        <v>333</v>
      </c>
      <c r="BC339" s="118" t="s">
        <v>423</v>
      </c>
      <c r="BD339" s="119">
        <f t="shared" si="144"/>
        <v>0</v>
      </c>
      <c r="BE339" s="120">
        <v>0</v>
      </c>
      <c r="BF339" s="43">
        <f t="shared" si="164"/>
        <v>0</v>
      </c>
      <c r="BG339" s="109">
        <v>0</v>
      </c>
      <c r="BH339" s="109">
        <v>0</v>
      </c>
      <c r="BI339" s="109">
        <v>0</v>
      </c>
      <c r="BJ339" s="109">
        <v>0</v>
      </c>
      <c r="BK339" s="109">
        <v>0</v>
      </c>
      <c r="BL339" s="109">
        <f t="shared" si="165"/>
        <v>0</v>
      </c>
      <c r="BM339" s="120">
        <f t="shared" si="166"/>
        <v>0</v>
      </c>
      <c r="BN339" s="122">
        <f t="shared" si="167"/>
        <v>0</v>
      </c>
      <c r="BZ339" s="109"/>
      <c r="CA339" s="112">
        <v>330</v>
      </c>
      <c r="CB339" s="105" t="s">
        <v>423</v>
      </c>
      <c r="CC339" s="107">
        <v>0</v>
      </c>
      <c r="CD339" s="107">
        <v>0</v>
      </c>
      <c r="CE339" s="107">
        <v>0</v>
      </c>
      <c r="CF339" s="107">
        <v>0</v>
      </c>
      <c r="CG339" s="123">
        <f t="shared" si="145"/>
        <v>0</v>
      </c>
      <c r="CH339" s="107">
        <v>0</v>
      </c>
      <c r="CI339" s="107">
        <v>0</v>
      </c>
      <c r="CJ339" s="107">
        <v>0</v>
      </c>
      <c r="CK339" s="123">
        <f t="shared" si="146"/>
        <v>0</v>
      </c>
      <c r="CL339" s="124">
        <f t="shared" si="147"/>
        <v>0</v>
      </c>
      <c r="CM339" s="109"/>
      <c r="CN339" s="124">
        <f t="shared" si="148"/>
        <v>0</v>
      </c>
      <c r="CO339" s="109"/>
      <c r="CP339" s="110">
        <f t="shared" si="149"/>
        <v>0</v>
      </c>
      <c r="CQ339" s="107">
        <f t="shared" si="150"/>
        <v>0</v>
      </c>
      <c r="CR339" s="107">
        <f t="shared" si="151"/>
        <v>0</v>
      </c>
      <c r="CS339" s="123">
        <v>0</v>
      </c>
      <c r="CT339" s="124">
        <f t="shared" si="152"/>
        <v>0</v>
      </c>
      <c r="CU339" s="109"/>
      <c r="CV339" s="125">
        <v>0</v>
      </c>
      <c r="CW339" s="107"/>
      <c r="CX339" s="107"/>
      <c r="CY339" s="107"/>
      <c r="CZ339" s="123"/>
    </row>
    <row r="340" spans="1:104" s="43" customFormat="1" ht="12.75" x14ac:dyDescent="0.2">
      <c r="A340" s="103">
        <v>331</v>
      </c>
      <c r="B340" s="104">
        <v>334</v>
      </c>
      <c r="C340" s="105" t="s">
        <v>424</v>
      </c>
      <c r="D340" s="106">
        <f t="shared" si="153"/>
        <v>29.97</v>
      </c>
      <c r="E340" s="107">
        <f t="shared" si="140"/>
        <v>467102</v>
      </c>
      <c r="F340" s="107">
        <f t="shared" si="154"/>
        <v>0</v>
      </c>
      <c r="G340" s="107">
        <f t="shared" si="141"/>
        <v>26730</v>
      </c>
      <c r="H340" s="108">
        <f t="shared" si="155"/>
        <v>493832</v>
      </c>
      <c r="I340" s="109"/>
      <c r="J340" s="110">
        <f t="shared" si="156"/>
        <v>102320.38639011195</v>
      </c>
      <c r="K340" s="107">
        <f t="shared" si="142"/>
        <v>0.51842405919285095</v>
      </c>
      <c r="L340" s="107">
        <f t="shared" si="157"/>
        <v>26730</v>
      </c>
      <c r="M340" s="108">
        <f t="shared" si="158"/>
        <v>129050.38639011195</v>
      </c>
      <c r="N340" s="109"/>
      <c r="O340" s="111">
        <f t="shared" si="143"/>
        <v>364781.61360988807</v>
      </c>
      <c r="P340" s="109"/>
      <c r="Q340" s="110">
        <f t="shared" si="159"/>
        <v>337</v>
      </c>
      <c r="R340" s="107">
        <f t="shared" si="160"/>
        <v>102320.38639011195</v>
      </c>
      <c r="S340" s="107">
        <f t="shared" si="161"/>
        <v>26748</v>
      </c>
      <c r="T340" s="108">
        <f t="shared" si="162"/>
        <v>129387.38639011195</v>
      </c>
      <c r="U340" s="109"/>
      <c r="V340" s="111">
        <f t="shared" si="163"/>
        <v>224435.12861157994</v>
      </c>
      <c r="AA340" s="112">
        <v>331</v>
      </c>
      <c r="AB340" s="113">
        <v>29.97</v>
      </c>
      <c r="AC340" s="113">
        <v>1.8136775835814235E-2</v>
      </c>
      <c r="AD340" s="113">
        <v>0</v>
      </c>
      <c r="AE340" s="114">
        <v>467102</v>
      </c>
      <c r="AF340" s="114">
        <v>0</v>
      </c>
      <c r="AG340" s="114">
        <v>0</v>
      </c>
      <c r="AH340" s="114">
        <v>467102</v>
      </c>
      <c r="AI340" s="114">
        <v>0</v>
      </c>
      <c r="AJ340" s="114">
        <v>26730</v>
      </c>
      <c r="AK340" s="114">
        <v>493832</v>
      </c>
      <c r="AL340" s="114">
        <v>319</v>
      </c>
      <c r="AM340" s="114">
        <v>0</v>
      </c>
      <c r="AN340" s="114">
        <v>18</v>
      </c>
      <c r="AO340" s="114">
        <v>337</v>
      </c>
      <c r="AP340" s="115">
        <v>494169</v>
      </c>
      <c r="AR340" s="112">
        <v>331</v>
      </c>
      <c r="AS340" s="113">
        <v>0</v>
      </c>
      <c r="AT340" s="114">
        <v>0</v>
      </c>
      <c r="AU340" s="114">
        <v>0</v>
      </c>
      <c r="AV340" s="114">
        <v>0</v>
      </c>
      <c r="AW340" s="115">
        <v>0</v>
      </c>
      <c r="AY340" s="177"/>
      <c r="BA340" s="116">
        <v>331</v>
      </c>
      <c r="BB340" s="117">
        <v>334</v>
      </c>
      <c r="BC340" s="118" t="s">
        <v>424</v>
      </c>
      <c r="BD340" s="119">
        <f t="shared" si="144"/>
        <v>467102</v>
      </c>
      <c r="BE340" s="120">
        <v>342892</v>
      </c>
      <c r="BF340" s="43">
        <f t="shared" si="164"/>
        <v>124210</v>
      </c>
      <c r="BG340" s="109">
        <v>36218</v>
      </c>
      <c r="BH340" s="109">
        <v>32693</v>
      </c>
      <c r="BI340" s="109">
        <v>0</v>
      </c>
      <c r="BJ340" s="109">
        <v>3739.25</v>
      </c>
      <c r="BK340" s="109">
        <v>0</v>
      </c>
      <c r="BL340" s="109">
        <f t="shared" si="165"/>
        <v>507.87861157994485</v>
      </c>
      <c r="BM340" s="120">
        <f t="shared" si="166"/>
        <v>197368.12861157994</v>
      </c>
      <c r="BN340" s="122">
        <f t="shared" si="167"/>
        <v>102320.38639011195</v>
      </c>
      <c r="BZ340" s="109"/>
      <c r="CA340" s="112">
        <v>331</v>
      </c>
      <c r="CB340" s="105" t="s">
        <v>424</v>
      </c>
      <c r="CC340" s="107">
        <v>0</v>
      </c>
      <c r="CD340" s="107">
        <v>0</v>
      </c>
      <c r="CE340" s="107">
        <v>0</v>
      </c>
      <c r="CF340" s="107">
        <v>0</v>
      </c>
      <c r="CG340" s="123">
        <f t="shared" si="145"/>
        <v>0</v>
      </c>
      <c r="CH340" s="107">
        <v>0</v>
      </c>
      <c r="CI340" s="107">
        <v>0</v>
      </c>
      <c r="CJ340" s="107">
        <v>0</v>
      </c>
      <c r="CK340" s="123">
        <f t="shared" si="146"/>
        <v>0</v>
      </c>
      <c r="CL340" s="124">
        <f t="shared" si="147"/>
        <v>0</v>
      </c>
      <c r="CM340" s="109"/>
      <c r="CN340" s="124">
        <f t="shared" si="148"/>
        <v>0</v>
      </c>
      <c r="CO340" s="109"/>
      <c r="CP340" s="110">
        <f t="shared" si="149"/>
        <v>124210</v>
      </c>
      <c r="CQ340" s="107">
        <f t="shared" si="150"/>
        <v>124210</v>
      </c>
      <c r="CR340" s="107">
        <f t="shared" si="151"/>
        <v>0</v>
      </c>
      <c r="CS340" s="123">
        <v>507.87861157994485</v>
      </c>
      <c r="CT340" s="124">
        <f t="shared" si="152"/>
        <v>507.87861157994485</v>
      </c>
      <c r="CU340" s="109"/>
      <c r="CV340" s="125">
        <v>0</v>
      </c>
      <c r="CW340" s="107"/>
      <c r="CX340" s="107"/>
      <c r="CY340" s="107"/>
      <c r="CZ340" s="123"/>
    </row>
    <row r="341" spans="1:104" s="43" customFormat="1" ht="12.75" x14ac:dyDescent="0.2">
      <c r="A341" s="103">
        <v>332</v>
      </c>
      <c r="B341" s="104">
        <v>325</v>
      </c>
      <c r="C341" s="105" t="s">
        <v>425</v>
      </c>
      <c r="D341" s="106">
        <f t="shared" si="153"/>
        <v>68.810000000000016</v>
      </c>
      <c r="E341" s="107">
        <f t="shared" si="140"/>
        <v>815165</v>
      </c>
      <c r="F341" s="107">
        <f t="shared" si="154"/>
        <v>0</v>
      </c>
      <c r="G341" s="107">
        <f t="shared" si="141"/>
        <v>58191</v>
      </c>
      <c r="H341" s="108">
        <f t="shared" si="155"/>
        <v>873356</v>
      </c>
      <c r="I341" s="109"/>
      <c r="J341" s="110">
        <f t="shared" si="156"/>
        <v>158971.7648466409</v>
      </c>
      <c r="K341" s="107">
        <f t="shared" si="142"/>
        <v>0.60916190815211402</v>
      </c>
      <c r="L341" s="107">
        <f t="shared" si="157"/>
        <v>58191</v>
      </c>
      <c r="M341" s="108">
        <f t="shared" si="158"/>
        <v>217162.7648466409</v>
      </c>
      <c r="N341" s="109"/>
      <c r="O341" s="111">
        <f t="shared" si="143"/>
        <v>656193.23515335913</v>
      </c>
      <c r="P341" s="109"/>
      <c r="Q341" s="110">
        <f t="shared" si="159"/>
        <v>50223</v>
      </c>
      <c r="R341" s="107">
        <f t="shared" si="160"/>
        <v>158971.7648466409</v>
      </c>
      <c r="S341" s="107">
        <f t="shared" si="161"/>
        <v>61450</v>
      </c>
      <c r="T341" s="108">
        <f t="shared" si="162"/>
        <v>267385.76484664087</v>
      </c>
      <c r="U341" s="109"/>
      <c r="V341" s="111">
        <f t="shared" si="163"/>
        <v>369382</v>
      </c>
      <c r="AA341" s="112">
        <v>332</v>
      </c>
      <c r="AB341" s="113">
        <v>68.810000000000016</v>
      </c>
      <c r="AC341" s="113">
        <v>2.1596491477859879E-3</v>
      </c>
      <c r="AD341" s="113">
        <v>0</v>
      </c>
      <c r="AE341" s="114">
        <v>815165</v>
      </c>
      <c r="AF341" s="114">
        <v>0</v>
      </c>
      <c r="AG341" s="114">
        <v>0</v>
      </c>
      <c r="AH341" s="114">
        <v>815165</v>
      </c>
      <c r="AI341" s="114">
        <v>0</v>
      </c>
      <c r="AJ341" s="114">
        <v>58191</v>
      </c>
      <c r="AK341" s="114">
        <v>873356</v>
      </c>
      <c r="AL341" s="114">
        <v>46964</v>
      </c>
      <c r="AM341" s="114">
        <v>0</v>
      </c>
      <c r="AN341" s="114">
        <v>3259</v>
      </c>
      <c r="AO341" s="114">
        <v>50223</v>
      </c>
      <c r="AP341" s="115">
        <v>923579</v>
      </c>
      <c r="AR341" s="112">
        <v>332</v>
      </c>
      <c r="AS341" s="113">
        <v>0</v>
      </c>
      <c r="AT341" s="114">
        <v>0</v>
      </c>
      <c r="AU341" s="114">
        <v>0</v>
      </c>
      <c r="AV341" s="114">
        <v>0</v>
      </c>
      <c r="AW341" s="115">
        <v>0</v>
      </c>
      <c r="AY341" s="177"/>
      <c r="BA341" s="116">
        <v>332</v>
      </c>
      <c r="BB341" s="117">
        <v>325</v>
      </c>
      <c r="BC341" s="118" t="s">
        <v>425</v>
      </c>
      <c r="BD341" s="119">
        <f t="shared" si="144"/>
        <v>815165</v>
      </c>
      <c r="BE341" s="120">
        <v>621395</v>
      </c>
      <c r="BF341" s="43">
        <f t="shared" si="164"/>
        <v>193770</v>
      </c>
      <c r="BG341" s="109">
        <v>0</v>
      </c>
      <c r="BH341" s="109">
        <v>0</v>
      </c>
      <c r="BI341" s="109">
        <v>67198</v>
      </c>
      <c r="BJ341" s="109">
        <v>0</v>
      </c>
      <c r="BK341" s="109">
        <v>0</v>
      </c>
      <c r="BL341" s="109">
        <f t="shared" si="165"/>
        <v>0</v>
      </c>
      <c r="BM341" s="120">
        <f t="shared" si="166"/>
        <v>260968</v>
      </c>
      <c r="BN341" s="122">
        <f t="shared" si="167"/>
        <v>158971.7648466409</v>
      </c>
      <c r="BZ341" s="109"/>
      <c r="CA341" s="112">
        <v>332</v>
      </c>
      <c r="CB341" s="105" t="s">
        <v>425</v>
      </c>
      <c r="CC341" s="107">
        <v>0</v>
      </c>
      <c r="CD341" s="107">
        <v>0</v>
      </c>
      <c r="CE341" s="107">
        <v>0</v>
      </c>
      <c r="CF341" s="107">
        <v>0</v>
      </c>
      <c r="CG341" s="123">
        <f t="shared" si="145"/>
        <v>0</v>
      </c>
      <c r="CH341" s="107">
        <v>0</v>
      </c>
      <c r="CI341" s="107">
        <v>0</v>
      </c>
      <c r="CJ341" s="107">
        <v>0</v>
      </c>
      <c r="CK341" s="123">
        <f t="shared" si="146"/>
        <v>0</v>
      </c>
      <c r="CL341" s="124">
        <f t="shared" si="147"/>
        <v>0</v>
      </c>
      <c r="CM341" s="109"/>
      <c r="CN341" s="124">
        <f t="shared" si="148"/>
        <v>0</v>
      </c>
      <c r="CO341" s="109"/>
      <c r="CP341" s="110">
        <f t="shared" si="149"/>
        <v>193770</v>
      </c>
      <c r="CQ341" s="107">
        <f t="shared" si="150"/>
        <v>193770</v>
      </c>
      <c r="CR341" s="107">
        <f t="shared" si="151"/>
        <v>0</v>
      </c>
      <c r="CS341" s="123">
        <v>0</v>
      </c>
      <c r="CT341" s="124">
        <f t="shared" si="152"/>
        <v>0</v>
      </c>
      <c r="CU341" s="109"/>
      <c r="CV341" s="125">
        <v>0</v>
      </c>
      <c r="CW341" s="107"/>
      <c r="CX341" s="107"/>
      <c r="CY341" s="107"/>
      <c r="CZ341" s="123"/>
    </row>
    <row r="342" spans="1:104" s="43" customFormat="1" ht="12.75" x14ac:dyDescent="0.2">
      <c r="A342" s="103">
        <v>333</v>
      </c>
      <c r="B342" s="104">
        <v>326</v>
      </c>
      <c r="C342" s="105" t="s">
        <v>426</v>
      </c>
      <c r="D342" s="106">
        <f t="shared" si="153"/>
        <v>0</v>
      </c>
      <c r="E342" s="107">
        <f t="shared" si="140"/>
        <v>0</v>
      </c>
      <c r="F342" s="107">
        <f t="shared" si="154"/>
        <v>0</v>
      </c>
      <c r="G342" s="107">
        <f t="shared" si="141"/>
        <v>0</v>
      </c>
      <c r="H342" s="108">
        <f t="shared" si="155"/>
        <v>0</v>
      </c>
      <c r="I342" s="109"/>
      <c r="J342" s="110">
        <f t="shared" si="156"/>
        <v>0</v>
      </c>
      <c r="K342" s="107" t="str">
        <f t="shared" si="142"/>
        <v/>
      </c>
      <c r="L342" s="107">
        <f t="shared" si="157"/>
        <v>0</v>
      </c>
      <c r="M342" s="108">
        <f t="shared" si="158"/>
        <v>0</v>
      </c>
      <c r="N342" s="109"/>
      <c r="O342" s="111">
        <f t="shared" si="143"/>
        <v>0</v>
      </c>
      <c r="P342" s="109"/>
      <c r="Q342" s="110">
        <f t="shared" si="159"/>
        <v>0</v>
      </c>
      <c r="R342" s="107">
        <f t="shared" si="160"/>
        <v>0</v>
      </c>
      <c r="S342" s="107">
        <f t="shared" si="161"/>
        <v>0</v>
      </c>
      <c r="T342" s="108">
        <f t="shared" si="162"/>
        <v>0</v>
      </c>
      <c r="U342" s="109"/>
      <c r="V342" s="111">
        <f t="shared" si="163"/>
        <v>0</v>
      </c>
      <c r="AA342" s="112">
        <v>333</v>
      </c>
      <c r="AB342" s="113"/>
      <c r="AC342" s="113"/>
      <c r="AD342" s="113"/>
      <c r="AE342" s="114"/>
      <c r="AF342" s="114"/>
      <c r="AG342" s="114"/>
      <c r="AH342" s="114"/>
      <c r="AI342" s="114"/>
      <c r="AJ342" s="114"/>
      <c r="AK342" s="114"/>
      <c r="AL342" s="114"/>
      <c r="AM342" s="114"/>
      <c r="AN342" s="114"/>
      <c r="AO342" s="114"/>
      <c r="AP342" s="115"/>
      <c r="AR342" s="112">
        <v>333</v>
      </c>
      <c r="AS342" s="113"/>
      <c r="AT342" s="114"/>
      <c r="AU342" s="114"/>
      <c r="AV342" s="114"/>
      <c r="AW342" s="115"/>
      <c r="AY342" s="177"/>
      <c r="BA342" s="116">
        <v>333</v>
      </c>
      <c r="BB342" s="117">
        <v>326</v>
      </c>
      <c r="BC342" s="118" t="s">
        <v>426</v>
      </c>
      <c r="BD342" s="119">
        <f t="shared" si="144"/>
        <v>0</v>
      </c>
      <c r="BE342" s="120">
        <v>0</v>
      </c>
      <c r="BF342" s="43">
        <f t="shared" si="164"/>
        <v>0</v>
      </c>
      <c r="BG342" s="109">
        <v>0</v>
      </c>
      <c r="BH342" s="109">
        <v>0</v>
      </c>
      <c r="BI342" s="109">
        <v>0</v>
      </c>
      <c r="BJ342" s="109">
        <v>0</v>
      </c>
      <c r="BK342" s="109">
        <v>0</v>
      </c>
      <c r="BL342" s="109">
        <f t="shared" si="165"/>
        <v>0</v>
      </c>
      <c r="BM342" s="120">
        <f t="shared" si="166"/>
        <v>0</v>
      </c>
      <c r="BN342" s="122">
        <f t="shared" si="167"/>
        <v>0</v>
      </c>
      <c r="BZ342" s="109"/>
      <c r="CA342" s="112">
        <v>333</v>
      </c>
      <c r="CB342" s="105" t="s">
        <v>426</v>
      </c>
      <c r="CC342" s="107">
        <v>0</v>
      </c>
      <c r="CD342" s="107">
        <v>0</v>
      </c>
      <c r="CE342" s="107">
        <v>0</v>
      </c>
      <c r="CF342" s="107">
        <v>0</v>
      </c>
      <c r="CG342" s="123">
        <f t="shared" si="145"/>
        <v>0</v>
      </c>
      <c r="CH342" s="107">
        <v>0</v>
      </c>
      <c r="CI342" s="107">
        <v>0</v>
      </c>
      <c r="CJ342" s="107">
        <v>0</v>
      </c>
      <c r="CK342" s="123">
        <f t="shared" si="146"/>
        <v>0</v>
      </c>
      <c r="CL342" s="124">
        <f t="shared" si="147"/>
        <v>0</v>
      </c>
      <c r="CM342" s="109"/>
      <c r="CN342" s="124">
        <f t="shared" si="148"/>
        <v>0</v>
      </c>
      <c r="CO342" s="109"/>
      <c r="CP342" s="110">
        <f t="shared" si="149"/>
        <v>0</v>
      </c>
      <c r="CQ342" s="107">
        <f t="shared" si="150"/>
        <v>0</v>
      </c>
      <c r="CR342" s="107">
        <f t="shared" si="151"/>
        <v>0</v>
      </c>
      <c r="CS342" s="123">
        <v>0</v>
      </c>
      <c r="CT342" s="124">
        <f t="shared" si="152"/>
        <v>0</v>
      </c>
      <c r="CU342" s="109"/>
      <c r="CV342" s="125">
        <v>0</v>
      </c>
      <c r="CW342" s="107"/>
      <c r="CX342" s="107"/>
      <c r="CY342" s="107"/>
      <c r="CZ342" s="123"/>
    </row>
    <row r="343" spans="1:104" s="43" customFormat="1" ht="12.75" x14ac:dyDescent="0.2">
      <c r="A343" s="103">
        <v>334</v>
      </c>
      <c r="B343" s="104">
        <v>327</v>
      </c>
      <c r="C343" s="105" t="s">
        <v>427</v>
      </c>
      <c r="D343" s="106">
        <f t="shared" si="153"/>
        <v>0</v>
      </c>
      <c r="E343" s="107">
        <f t="shared" si="140"/>
        <v>0</v>
      </c>
      <c r="F343" s="107">
        <f t="shared" si="154"/>
        <v>0</v>
      </c>
      <c r="G343" s="107">
        <f t="shared" si="141"/>
        <v>0</v>
      </c>
      <c r="H343" s="108">
        <f t="shared" si="155"/>
        <v>0</v>
      </c>
      <c r="I343" s="109"/>
      <c r="J343" s="110">
        <f t="shared" si="156"/>
        <v>0</v>
      </c>
      <c r="K343" s="107" t="str">
        <f t="shared" si="142"/>
        <v/>
      </c>
      <c r="L343" s="107">
        <f t="shared" si="157"/>
        <v>0</v>
      </c>
      <c r="M343" s="108">
        <f t="shared" si="158"/>
        <v>0</v>
      </c>
      <c r="N343" s="109"/>
      <c r="O343" s="111">
        <f t="shared" si="143"/>
        <v>0</v>
      </c>
      <c r="P343" s="109"/>
      <c r="Q343" s="110">
        <f t="shared" si="159"/>
        <v>0</v>
      </c>
      <c r="R343" s="107">
        <f t="shared" si="160"/>
        <v>0</v>
      </c>
      <c r="S343" s="107">
        <f t="shared" si="161"/>
        <v>0</v>
      </c>
      <c r="T343" s="108">
        <f t="shared" si="162"/>
        <v>0</v>
      </c>
      <c r="U343" s="109"/>
      <c r="V343" s="111">
        <f t="shared" si="163"/>
        <v>0</v>
      </c>
      <c r="AA343" s="112">
        <v>334</v>
      </c>
      <c r="AB343" s="113"/>
      <c r="AC343" s="113"/>
      <c r="AD343" s="113"/>
      <c r="AE343" s="114"/>
      <c r="AF343" s="114"/>
      <c r="AG343" s="114"/>
      <c r="AH343" s="114"/>
      <c r="AI343" s="114"/>
      <c r="AJ343" s="114"/>
      <c r="AK343" s="114"/>
      <c r="AL343" s="114"/>
      <c r="AM343" s="114"/>
      <c r="AN343" s="114"/>
      <c r="AO343" s="114"/>
      <c r="AP343" s="115"/>
      <c r="AR343" s="112">
        <v>334</v>
      </c>
      <c r="AS343" s="113"/>
      <c r="AT343" s="114"/>
      <c r="AU343" s="114"/>
      <c r="AV343" s="114"/>
      <c r="AW343" s="115"/>
      <c r="AY343" s="177"/>
      <c r="BA343" s="116">
        <v>334</v>
      </c>
      <c r="BB343" s="117">
        <v>327</v>
      </c>
      <c r="BC343" s="118" t="s">
        <v>427</v>
      </c>
      <c r="BD343" s="119">
        <f t="shared" si="144"/>
        <v>0</v>
      </c>
      <c r="BE343" s="120">
        <v>0</v>
      </c>
      <c r="BF343" s="43">
        <f t="shared" si="164"/>
        <v>0</v>
      </c>
      <c r="BG343" s="109">
        <v>0</v>
      </c>
      <c r="BH343" s="109">
        <v>0</v>
      </c>
      <c r="BI343" s="109">
        <v>0</v>
      </c>
      <c r="BJ343" s="109">
        <v>0</v>
      </c>
      <c r="BK343" s="109">
        <v>0</v>
      </c>
      <c r="BL343" s="109">
        <f t="shared" si="165"/>
        <v>0</v>
      </c>
      <c r="BM343" s="120">
        <f t="shared" si="166"/>
        <v>0</v>
      </c>
      <c r="BN343" s="122">
        <f t="shared" si="167"/>
        <v>0</v>
      </c>
      <c r="BZ343" s="109"/>
      <c r="CA343" s="112">
        <v>334</v>
      </c>
      <c r="CB343" s="105" t="s">
        <v>427</v>
      </c>
      <c r="CC343" s="107">
        <v>0</v>
      </c>
      <c r="CD343" s="107">
        <v>0</v>
      </c>
      <c r="CE343" s="107">
        <v>0</v>
      </c>
      <c r="CF343" s="107">
        <v>0</v>
      </c>
      <c r="CG343" s="123">
        <f t="shared" si="145"/>
        <v>0</v>
      </c>
      <c r="CH343" s="107">
        <v>0</v>
      </c>
      <c r="CI343" s="107">
        <v>0</v>
      </c>
      <c r="CJ343" s="107">
        <v>0</v>
      </c>
      <c r="CK343" s="123">
        <f t="shared" si="146"/>
        <v>0</v>
      </c>
      <c r="CL343" s="124">
        <f t="shared" si="147"/>
        <v>0</v>
      </c>
      <c r="CM343" s="109"/>
      <c r="CN343" s="124">
        <f t="shared" si="148"/>
        <v>0</v>
      </c>
      <c r="CO343" s="109"/>
      <c r="CP343" s="110">
        <f t="shared" si="149"/>
        <v>0</v>
      </c>
      <c r="CQ343" s="107">
        <f t="shared" si="150"/>
        <v>0</v>
      </c>
      <c r="CR343" s="107">
        <f t="shared" si="151"/>
        <v>0</v>
      </c>
      <c r="CS343" s="123">
        <v>0</v>
      </c>
      <c r="CT343" s="124">
        <f t="shared" si="152"/>
        <v>0</v>
      </c>
      <c r="CU343" s="109"/>
      <c r="CV343" s="125">
        <v>0</v>
      </c>
      <c r="CW343" s="107"/>
      <c r="CX343" s="107"/>
      <c r="CY343" s="107"/>
      <c r="CZ343" s="123"/>
    </row>
    <row r="344" spans="1:104" s="43" customFormat="1" ht="12.75" x14ac:dyDescent="0.2">
      <c r="A344" s="103">
        <v>335</v>
      </c>
      <c r="B344" s="104">
        <v>335</v>
      </c>
      <c r="C344" s="105" t="s">
        <v>428</v>
      </c>
      <c r="D344" s="106">
        <f t="shared" si="153"/>
        <v>1</v>
      </c>
      <c r="E344" s="107">
        <f t="shared" si="140"/>
        <v>18464</v>
      </c>
      <c r="F344" s="107">
        <f t="shared" si="154"/>
        <v>0</v>
      </c>
      <c r="G344" s="107">
        <f t="shared" si="141"/>
        <v>893</v>
      </c>
      <c r="H344" s="108">
        <f t="shared" si="155"/>
        <v>19357</v>
      </c>
      <c r="I344" s="109"/>
      <c r="J344" s="110">
        <f t="shared" si="156"/>
        <v>1665.6898260215364</v>
      </c>
      <c r="K344" s="107">
        <f t="shared" si="142"/>
        <v>0.16303037313449933</v>
      </c>
      <c r="L344" s="107">
        <f t="shared" si="157"/>
        <v>893</v>
      </c>
      <c r="M344" s="108">
        <f t="shared" si="158"/>
        <v>2558.6898260215366</v>
      </c>
      <c r="N344" s="109"/>
      <c r="O344" s="111">
        <f t="shared" si="143"/>
        <v>16798.310173978462</v>
      </c>
      <c r="P344" s="109"/>
      <c r="Q344" s="110">
        <f t="shared" si="159"/>
        <v>0</v>
      </c>
      <c r="R344" s="107">
        <f t="shared" si="160"/>
        <v>1665.6898260215364</v>
      </c>
      <c r="S344" s="107">
        <f t="shared" si="161"/>
        <v>893</v>
      </c>
      <c r="T344" s="108">
        <f t="shared" si="162"/>
        <v>2558.6898260215366</v>
      </c>
      <c r="U344" s="109"/>
      <c r="V344" s="111">
        <f t="shared" si="163"/>
        <v>11110.052160258198</v>
      </c>
      <c r="AA344" s="112">
        <v>335</v>
      </c>
      <c r="AB344" s="113">
        <v>1</v>
      </c>
      <c r="AC344" s="113">
        <v>0</v>
      </c>
      <c r="AD344" s="113">
        <v>0</v>
      </c>
      <c r="AE344" s="114">
        <v>18464</v>
      </c>
      <c r="AF344" s="114">
        <v>0</v>
      </c>
      <c r="AG344" s="114">
        <v>0</v>
      </c>
      <c r="AH344" s="114">
        <v>18464</v>
      </c>
      <c r="AI344" s="114">
        <v>0</v>
      </c>
      <c r="AJ344" s="114">
        <v>893</v>
      </c>
      <c r="AK344" s="114">
        <v>19357</v>
      </c>
      <c r="AL344" s="114">
        <v>0</v>
      </c>
      <c r="AM344" s="114">
        <v>0</v>
      </c>
      <c r="AN344" s="114">
        <v>0</v>
      </c>
      <c r="AO344" s="114">
        <v>0</v>
      </c>
      <c r="AP344" s="115">
        <v>19357</v>
      </c>
      <c r="AR344" s="112">
        <v>335</v>
      </c>
      <c r="AS344" s="113">
        <v>0</v>
      </c>
      <c r="AT344" s="114">
        <v>0</v>
      </c>
      <c r="AU344" s="114">
        <v>0</v>
      </c>
      <c r="AV344" s="114">
        <v>0</v>
      </c>
      <c r="AW344" s="115">
        <v>0</v>
      </c>
      <c r="AY344" s="177"/>
      <c r="BA344" s="116">
        <v>335</v>
      </c>
      <c r="BB344" s="117">
        <v>335</v>
      </c>
      <c r="BC344" s="118" t="s">
        <v>428</v>
      </c>
      <c r="BD344" s="119">
        <f t="shared" si="144"/>
        <v>18464</v>
      </c>
      <c r="BE344" s="120">
        <v>16432</v>
      </c>
      <c r="BF344" s="43">
        <f t="shared" si="164"/>
        <v>2032</v>
      </c>
      <c r="BG344" s="109">
        <v>0</v>
      </c>
      <c r="BH344" s="109">
        <v>7830</v>
      </c>
      <c r="BI344" s="109">
        <v>0</v>
      </c>
      <c r="BJ344" s="109">
        <v>237.75</v>
      </c>
      <c r="BK344" s="109">
        <v>119</v>
      </c>
      <c r="BL344" s="109">
        <f t="shared" si="165"/>
        <v>-1.6978397418031932</v>
      </c>
      <c r="BM344" s="120">
        <f t="shared" si="166"/>
        <v>10217.052160258198</v>
      </c>
      <c r="BN344" s="122">
        <f t="shared" si="167"/>
        <v>1665.6898260215364</v>
      </c>
      <c r="BZ344" s="109"/>
      <c r="CA344" s="112">
        <v>335</v>
      </c>
      <c r="CB344" s="105" t="s">
        <v>428</v>
      </c>
      <c r="CC344" s="107">
        <v>0</v>
      </c>
      <c r="CD344" s="107">
        <v>0</v>
      </c>
      <c r="CE344" s="107">
        <v>0</v>
      </c>
      <c r="CF344" s="107">
        <v>0</v>
      </c>
      <c r="CG344" s="123">
        <f t="shared" si="145"/>
        <v>0</v>
      </c>
      <c r="CH344" s="107">
        <v>0</v>
      </c>
      <c r="CI344" s="107">
        <v>0</v>
      </c>
      <c r="CJ344" s="107">
        <v>0</v>
      </c>
      <c r="CK344" s="123">
        <f t="shared" si="146"/>
        <v>0</v>
      </c>
      <c r="CL344" s="124">
        <f t="shared" si="147"/>
        <v>0</v>
      </c>
      <c r="CM344" s="109"/>
      <c r="CN344" s="124">
        <f t="shared" si="148"/>
        <v>0</v>
      </c>
      <c r="CO344" s="109"/>
      <c r="CP344" s="110">
        <f t="shared" si="149"/>
        <v>2032</v>
      </c>
      <c r="CQ344" s="107">
        <f t="shared" si="150"/>
        <v>2032</v>
      </c>
      <c r="CR344" s="107">
        <f t="shared" si="151"/>
        <v>0</v>
      </c>
      <c r="CS344" s="123">
        <v>-1.6978397418031932</v>
      </c>
      <c r="CT344" s="124">
        <f t="shared" si="152"/>
        <v>-1.6978397418031932</v>
      </c>
      <c r="CU344" s="109"/>
      <c r="CV344" s="125">
        <v>0</v>
      </c>
      <c r="CW344" s="107"/>
      <c r="CX344" s="107"/>
      <c r="CY344" s="107"/>
      <c r="CZ344" s="123"/>
    </row>
    <row r="345" spans="1:104" s="43" customFormat="1" ht="12.75" x14ac:dyDescent="0.2">
      <c r="A345" s="103">
        <v>336</v>
      </c>
      <c r="B345" s="104">
        <v>336</v>
      </c>
      <c r="C345" s="105" t="s">
        <v>429</v>
      </c>
      <c r="D345" s="106">
        <f t="shared" si="153"/>
        <v>263.69999999999993</v>
      </c>
      <c r="E345" s="107">
        <f t="shared" si="140"/>
        <v>3378448</v>
      </c>
      <c r="F345" s="107">
        <f t="shared" si="154"/>
        <v>0</v>
      </c>
      <c r="G345" s="107">
        <f t="shared" si="141"/>
        <v>229265</v>
      </c>
      <c r="H345" s="108">
        <f t="shared" si="155"/>
        <v>3607713</v>
      </c>
      <c r="I345" s="109"/>
      <c r="J345" s="110">
        <f t="shared" si="156"/>
        <v>603826.48984327819</v>
      </c>
      <c r="K345" s="107">
        <f t="shared" si="142"/>
        <v>0.49715872008993889</v>
      </c>
      <c r="L345" s="107">
        <f t="shared" si="157"/>
        <v>229265</v>
      </c>
      <c r="M345" s="108">
        <f t="shared" si="158"/>
        <v>833091.48984327819</v>
      </c>
      <c r="N345" s="109"/>
      <c r="O345" s="111">
        <f t="shared" si="143"/>
        <v>2774621.5101567218</v>
      </c>
      <c r="P345" s="109"/>
      <c r="Q345" s="110">
        <f t="shared" si="159"/>
        <v>96967</v>
      </c>
      <c r="R345" s="107">
        <f t="shared" si="160"/>
        <v>603826.48984327819</v>
      </c>
      <c r="S345" s="107">
        <f t="shared" si="161"/>
        <v>235480</v>
      </c>
      <c r="T345" s="108">
        <f t="shared" si="162"/>
        <v>930058.48984327819</v>
      </c>
      <c r="U345" s="109"/>
      <c r="V345" s="111">
        <f t="shared" si="163"/>
        <v>1540786.7597637279</v>
      </c>
      <c r="AA345" s="112">
        <v>336</v>
      </c>
      <c r="AB345" s="113">
        <v>263.69999999999993</v>
      </c>
      <c r="AC345" s="113">
        <v>0</v>
      </c>
      <c r="AD345" s="113">
        <v>0</v>
      </c>
      <c r="AE345" s="114">
        <v>3378448</v>
      </c>
      <c r="AF345" s="114">
        <v>0</v>
      </c>
      <c r="AG345" s="114">
        <v>0</v>
      </c>
      <c r="AH345" s="114">
        <v>3378448</v>
      </c>
      <c r="AI345" s="114">
        <v>0</v>
      </c>
      <c r="AJ345" s="114">
        <v>229265</v>
      </c>
      <c r="AK345" s="114">
        <v>3607713</v>
      </c>
      <c r="AL345" s="114">
        <v>90752</v>
      </c>
      <c r="AM345" s="114">
        <v>0</v>
      </c>
      <c r="AN345" s="114">
        <v>6215</v>
      </c>
      <c r="AO345" s="114">
        <v>96967</v>
      </c>
      <c r="AP345" s="115">
        <v>3704680</v>
      </c>
      <c r="AR345" s="112">
        <v>336</v>
      </c>
      <c r="AS345" s="113">
        <v>0</v>
      </c>
      <c r="AT345" s="114">
        <v>0</v>
      </c>
      <c r="AU345" s="114">
        <v>0</v>
      </c>
      <c r="AV345" s="114">
        <v>0</v>
      </c>
      <c r="AW345" s="115">
        <v>0</v>
      </c>
      <c r="AY345" s="177"/>
      <c r="BA345" s="116">
        <v>336</v>
      </c>
      <c r="BB345" s="117">
        <v>336</v>
      </c>
      <c r="BC345" s="118" t="s">
        <v>429</v>
      </c>
      <c r="BD345" s="119">
        <f t="shared" si="144"/>
        <v>3378448</v>
      </c>
      <c r="BE345" s="120">
        <v>2645142</v>
      </c>
      <c r="BF345" s="43">
        <f t="shared" si="164"/>
        <v>733306</v>
      </c>
      <c r="BG345" s="109">
        <v>192177</v>
      </c>
      <c r="BH345" s="109">
        <v>170514</v>
      </c>
      <c r="BI345" s="109">
        <v>36039.5</v>
      </c>
      <c r="BJ345" s="109">
        <v>43041.25</v>
      </c>
      <c r="BK345" s="109">
        <v>36781.5</v>
      </c>
      <c r="BL345" s="109">
        <f t="shared" si="165"/>
        <v>2695.5097637278377</v>
      </c>
      <c r="BM345" s="120">
        <f t="shared" si="166"/>
        <v>1214554.7597637279</v>
      </c>
      <c r="BN345" s="122">
        <f t="shared" si="167"/>
        <v>603826.48984327819</v>
      </c>
      <c r="BZ345" s="109"/>
      <c r="CA345" s="112">
        <v>336</v>
      </c>
      <c r="CB345" s="105" t="s">
        <v>429</v>
      </c>
      <c r="CC345" s="107">
        <v>0</v>
      </c>
      <c r="CD345" s="107">
        <v>0</v>
      </c>
      <c r="CE345" s="107">
        <v>0</v>
      </c>
      <c r="CF345" s="107">
        <v>0</v>
      </c>
      <c r="CG345" s="123">
        <f t="shared" si="145"/>
        <v>0</v>
      </c>
      <c r="CH345" s="107">
        <v>0</v>
      </c>
      <c r="CI345" s="107">
        <v>0</v>
      </c>
      <c r="CJ345" s="107">
        <v>0</v>
      </c>
      <c r="CK345" s="123">
        <f t="shared" si="146"/>
        <v>0</v>
      </c>
      <c r="CL345" s="124">
        <f t="shared" si="147"/>
        <v>0</v>
      </c>
      <c r="CM345" s="109"/>
      <c r="CN345" s="124">
        <f t="shared" si="148"/>
        <v>0</v>
      </c>
      <c r="CO345" s="109"/>
      <c r="CP345" s="110">
        <f t="shared" si="149"/>
        <v>733306</v>
      </c>
      <c r="CQ345" s="107">
        <f t="shared" si="150"/>
        <v>733306</v>
      </c>
      <c r="CR345" s="107">
        <f t="shared" si="151"/>
        <v>0</v>
      </c>
      <c r="CS345" s="123">
        <v>2695.5097637278377</v>
      </c>
      <c r="CT345" s="124">
        <f t="shared" si="152"/>
        <v>2695.5097637278377</v>
      </c>
      <c r="CU345" s="109"/>
      <c r="CV345" s="125">
        <v>0</v>
      </c>
      <c r="CW345" s="107"/>
      <c r="CX345" s="107"/>
      <c r="CY345" s="107"/>
      <c r="CZ345" s="123"/>
    </row>
    <row r="346" spans="1:104" s="43" customFormat="1" ht="12.75" x14ac:dyDescent="0.2">
      <c r="A346" s="103">
        <v>337</v>
      </c>
      <c r="B346" s="104">
        <v>337</v>
      </c>
      <c r="C346" s="105" t="s">
        <v>430</v>
      </c>
      <c r="D346" s="106">
        <f t="shared" si="153"/>
        <v>1.22</v>
      </c>
      <c r="E346" s="107">
        <f t="shared" si="140"/>
        <v>31940</v>
      </c>
      <c r="F346" s="107">
        <f t="shared" si="154"/>
        <v>0</v>
      </c>
      <c r="G346" s="107">
        <f t="shared" si="141"/>
        <v>1088</v>
      </c>
      <c r="H346" s="108">
        <f t="shared" si="155"/>
        <v>33028</v>
      </c>
      <c r="I346" s="109"/>
      <c r="J346" s="110">
        <f t="shared" si="156"/>
        <v>10672.516958373686</v>
      </c>
      <c r="K346" s="107">
        <f t="shared" si="142"/>
        <v>0.64856108788870359</v>
      </c>
      <c r="L346" s="107">
        <f t="shared" si="157"/>
        <v>1088</v>
      </c>
      <c r="M346" s="108">
        <f t="shared" si="158"/>
        <v>11760.516958373686</v>
      </c>
      <c r="N346" s="109"/>
      <c r="O346" s="111">
        <f t="shared" si="143"/>
        <v>21267.483041626314</v>
      </c>
      <c r="P346" s="109"/>
      <c r="Q346" s="110">
        <f t="shared" si="159"/>
        <v>0</v>
      </c>
      <c r="R346" s="107">
        <f t="shared" si="160"/>
        <v>10672.516958373686</v>
      </c>
      <c r="S346" s="107">
        <f t="shared" si="161"/>
        <v>1088</v>
      </c>
      <c r="T346" s="108">
        <f t="shared" si="162"/>
        <v>11760.516958373686</v>
      </c>
      <c r="U346" s="109"/>
      <c r="V346" s="111">
        <f t="shared" si="163"/>
        <v>17543.68498892913</v>
      </c>
      <c r="AA346" s="112">
        <v>337</v>
      </c>
      <c r="AB346" s="113">
        <v>1.22</v>
      </c>
      <c r="AC346" s="113">
        <v>1.7882008061559044E-3</v>
      </c>
      <c r="AD346" s="113">
        <v>0</v>
      </c>
      <c r="AE346" s="114">
        <v>31940</v>
      </c>
      <c r="AF346" s="114">
        <v>0</v>
      </c>
      <c r="AG346" s="114">
        <v>0</v>
      </c>
      <c r="AH346" s="114">
        <v>31940</v>
      </c>
      <c r="AI346" s="114">
        <v>0</v>
      </c>
      <c r="AJ346" s="114">
        <v>1088</v>
      </c>
      <c r="AK346" s="114">
        <v>33028</v>
      </c>
      <c r="AL346" s="114">
        <v>0</v>
      </c>
      <c r="AM346" s="114">
        <v>0</v>
      </c>
      <c r="AN346" s="114">
        <v>0</v>
      </c>
      <c r="AO346" s="114">
        <v>0</v>
      </c>
      <c r="AP346" s="115">
        <v>33028</v>
      </c>
      <c r="AR346" s="112">
        <v>337</v>
      </c>
      <c r="AS346" s="113">
        <v>0</v>
      </c>
      <c r="AT346" s="114">
        <v>0</v>
      </c>
      <c r="AU346" s="114">
        <v>0</v>
      </c>
      <c r="AV346" s="114">
        <v>0</v>
      </c>
      <c r="AW346" s="115">
        <v>0</v>
      </c>
      <c r="AY346" s="177"/>
      <c r="BA346" s="116">
        <v>337</v>
      </c>
      <c r="BB346" s="117">
        <v>337</v>
      </c>
      <c r="BC346" s="118" t="s">
        <v>430</v>
      </c>
      <c r="BD346" s="119">
        <f t="shared" si="144"/>
        <v>31940</v>
      </c>
      <c r="BE346" s="120">
        <v>18931</v>
      </c>
      <c r="BF346" s="43">
        <f t="shared" si="164"/>
        <v>13009</v>
      </c>
      <c r="BG346" s="109">
        <v>0</v>
      </c>
      <c r="BH346" s="109">
        <v>1453</v>
      </c>
      <c r="BI346" s="109">
        <v>401</v>
      </c>
      <c r="BJ346" s="109">
        <v>0</v>
      </c>
      <c r="BK346" s="109">
        <v>1593</v>
      </c>
      <c r="BL346" s="109">
        <f t="shared" si="165"/>
        <v>-0.31501107086904767</v>
      </c>
      <c r="BM346" s="120">
        <f t="shared" si="166"/>
        <v>16455.68498892913</v>
      </c>
      <c r="BN346" s="122">
        <f t="shared" si="167"/>
        <v>10672.516958373686</v>
      </c>
      <c r="BZ346" s="109"/>
      <c r="CA346" s="112">
        <v>337</v>
      </c>
      <c r="CB346" s="105" t="s">
        <v>430</v>
      </c>
      <c r="CC346" s="107">
        <v>0</v>
      </c>
      <c r="CD346" s="107">
        <v>0</v>
      </c>
      <c r="CE346" s="107">
        <v>0</v>
      </c>
      <c r="CF346" s="107">
        <v>0</v>
      </c>
      <c r="CG346" s="123">
        <f t="shared" si="145"/>
        <v>0</v>
      </c>
      <c r="CH346" s="107">
        <v>0</v>
      </c>
      <c r="CI346" s="107">
        <v>0</v>
      </c>
      <c r="CJ346" s="107">
        <v>0</v>
      </c>
      <c r="CK346" s="123">
        <f t="shared" si="146"/>
        <v>0</v>
      </c>
      <c r="CL346" s="124">
        <f t="shared" si="147"/>
        <v>0</v>
      </c>
      <c r="CM346" s="109"/>
      <c r="CN346" s="124">
        <f t="shared" si="148"/>
        <v>0</v>
      </c>
      <c r="CO346" s="109"/>
      <c r="CP346" s="110">
        <f t="shared" si="149"/>
        <v>13009</v>
      </c>
      <c r="CQ346" s="107">
        <f t="shared" si="150"/>
        <v>13009</v>
      </c>
      <c r="CR346" s="107">
        <f t="shared" si="151"/>
        <v>0</v>
      </c>
      <c r="CS346" s="123">
        <v>-0.31501107086904767</v>
      </c>
      <c r="CT346" s="124">
        <f t="shared" si="152"/>
        <v>-0.31501107086904767</v>
      </c>
      <c r="CU346" s="109"/>
      <c r="CV346" s="125">
        <v>0</v>
      </c>
      <c r="CW346" s="107"/>
      <c r="CX346" s="107"/>
      <c r="CY346" s="107"/>
      <c r="CZ346" s="123"/>
    </row>
    <row r="347" spans="1:104" s="43" customFormat="1" ht="12.75" x14ac:dyDescent="0.2">
      <c r="A347" s="103">
        <v>338</v>
      </c>
      <c r="B347" s="104">
        <v>338</v>
      </c>
      <c r="C347" s="105" t="s">
        <v>431</v>
      </c>
      <c r="D347" s="106">
        <f t="shared" si="153"/>
        <v>0</v>
      </c>
      <c r="E347" s="107">
        <f t="shared" si="140"/>
        <v>0</v>
      </c>
      <c r="F347" s="107">
        <f t="shared" si="154"/>
        <v>0</v>
      </c>
      <c r="G347" s="107">
        <f t="shared" si="141"/>
        <v>0</v>
      </c>
      <c r="H347" s="108">
        <f t="shared" si="155"/>
        <v>0</v>
      </c>
      <c r="I347" s="109"/>
      <c r="J347" s="110">
        <f t="shared" si="156"/>
        <v>0</v>
      </c>
      <c r="K347" s="107" t="str">
        <f t="shared" si="142"/>
        <v/>
      </c>
      <c r="L347" s="107">
        <f t="shared" si="157"/>
        <v>0</v>
      </c>
      <c r="M347" s="108">
        <f t="shared" si="158"/>
        <v>0</v>
      </c>
      <c r="N347" s="109"/>
      <c r="O347" s="111">
        <f t="shared" si="143"/>
        <v>0</v>
      </c>
      <c r="P347" s="109"/>
      <c r="Q347" s="110">
        <f t="shared" si="159"/>
        <v>0</v>
      </c>
      <c r="R347" s="107">
        <f t="shared" si="160"/>
        <v>0</v>
      </c>
      <c r="S347" s="107">
        <f t="shared" si="161"/>
        <v>0</v>
      </c>
      <c r="T347" s="108">
        <f t="shared" si="162"/>
        <v>0</v>
      </c>
      <c r="U347" s="109"/>
      <c r="V347" s="111">
        <f t="shared" si="163"/>
        <v>0</v>
      </c>
      <c r="AA347" s="112">
        <v>338</v>
      </c>
      <c r="AB347" s="113"/>
      <c r="AC347" s="113"/>
      <c r="AD347" s="113"/>
      <c r="AE347" s="114"/>
      <c r="AF347" s="114"/>
      <c r="AG347" s="114"/>
      <c r="AH347" s="114"/>
      <c r="AI347" s="114"/>
      <c r="AJ347" s="114"/>
      <c r="AK347" s="114"/>
      <c r="AL347" s="114"/>
      <c r="AM347" s="114"/>
      <c r="AN347" s="114"/>
      <c r="AO347" s="114"/>
      <c r="AP347" s="115"/>
      <c r="AR347" s="112">
        <v>338</v>
      </c>
      <c r="AS347" s="113"/>
      <c r="AT347" s="114"/>
      <c r="AU347" s="114"/>
      <c r="AV347" s="114"/>
      <c r="AW347" s="115"/>
      <c r="AY347" s="177"/>
      <c r="BA347" s="116">
        <v>338</v>
      </c>
      <c r="BB347" s="117">
        <v>338</v>
      </c>
      <c r="BC347" s="118" t="s">
        <v>431</v>
      </c>
      <c r="BD347" s="119">
        <f t="shared" si="144"/>
        <v>0</v>
      </c>
      <c r="BE347" s="120">
        <v>0</v>
      </c>
      <c r="BF347" s="43">
        <f t="shared" si="164"/>
        <v>0</v>
      </c>
      <c r="BG347" s="109">
        <v>0</v>
      </c>
      <c r="BH347" s="109">
        <v>0</v>
      </c>
      <c r="BI347" s="109">
        <v>0</v>
      </c>
      <c r="BJ347" s="109">
        <v>0</v>
      </c>
      <c r="BK347" s="109">
        <v>0</v>
      </c>
      <c r="BL347" s="109">
        <f t="shared" si="165"/>
        <v>0</v>
      </c>
      <c r="BM347" s="120">
        <f t="shared" si="166"/>
        <v>0</v>
      </c>
      <c r="BN347" s="122">
        <f t="shared" si="167"/>
        <v>0</v>
      </c>
      <c r="BZ347" s="109"/>
      <c r="CA347" s="112">
        <v>338</v>
      </c>
      <c r="CB347" s="105" t="s">
        <v>431</v>
      </c>
      <c r="CC347" s="107">
        <v>0</v>
      </c>
      <c r="CD347" s="107">
        <v>0</v>
      </c>
      <c r="CE347" s="107">
        <v>0</v>
      </c>
      <c r="CF347" s="107">
        <v>0</v>
      </c>
      <c r="CG347" s="123">
        <f t="shared" si="145"/>
        <v>0</v>
      </c>
      <c r="CH347" s="107">
        <v>0</v>
      </c>
      <c r="CI347" s="107">
        <v>0</v>
      </c>
      <c r="CJ347" s="107">
        <v>0</v>
      </c>
      <c r="CK347" s="123">
        <f t="shared" si="146"/>
        <v>0</v>
      </c>
      <c r="CL347" s="124">
        <f t="shared" si="147"/>
        <v>0</v>
      </c>
      <c r="CM347" s="109"/>
      <c r="CN347" s="124">
        <f t="shared" si="148"/>
        <v>0</v>
      </c>
      <c r="CO347" s="109"/>
      <c r="CP347" s="110">
        <f t="shared" si="149"/>
        <v>0</v>
      </c>
      <c r="CQ347" s="107">
        <f t="shared" si="150"/>
        <v>0</v>
      </c>
      <c r="CR347" s="107">
        <f t="shared" si="151"/>
        <v>0</v>
      </c>
      <c r="CS347" s="123">
        <v>0</v>
      </c>
      <c r="CT347" s="124">
        <f t="shared" si="152"/>
        <v>0</v>
      </c>
      <c r="CU347" s="109"/>
      <c r="CV347" s="125">
        <v>0</v>
      </c>
      <c r="CW347" s="107"/>
      <c r="CX347" s="107"/>
      <c r="CY347" s="107"/>
      <c r="CZ347" s="123"/>
    </row>
    <row r="348" spans="1:104" s="43" customFormat="1" ht="12.75" x14ac:dyDescent="0.2">
      <c r="A348" s="103">
        <v>339</v>
      </c>
      <c r="B348" s="104">
        <v>339</v>
      </c>
      <c r="C348" s="105" t="s">
        <v>432</v>
      </c>
      <c r="D348" s="106">
        <f t="shared" si="153"/>
        <v>0</v>
      </c>
      <c r="E348" s="107">
        <f t="shared" si="140"/>
        <v>0</v>
      </c>
      <c r="F348" s="107">
        <f t="shared" si="154"/>
        <v>0</v>
      </c>
      <c r="G348" s="107">
        <f t="shared" si="141"/>
        <v>0</v>
      </c>
      <c r="H348" s="108">
        <f t="shared" si="155"/>
        <v>0</v>
      </c>
      <c r="I348" s="109"/>
      <c r="J348" s="110">
        <f t="shared" si="156"/>
        <v>0</v>
      </c>
      <c r="K348" s="107" t="str">
        <f t="shared" si="142"/>
        <v/>
      </c>
      <c r="L348" s="107">
        <f t="shared" si="157"/>
        <v>0</v>
      </c>
      <c r="M348" s="108">
        <f t="shared" si="158"/>
        <v>0</v>
      </c>
      <c r="N348" s="109"/>
      <c r="O348" s="111">
        <f t="shared" si="143"/>
        <v>0</v>
      </c>
      <c r="P348" s="109"/>
      <c r="Q348" s="110">
        <f t="shared" si="159"/>
        <v>0</v>
      </c>
      <c r="R348" s="107">
        <f t="shared" si="160"/>
        <v>0</v>
      </c>
      <c r="S348" s="107">
        <f t="shared" si="161"/>
        <v>0</v>
      </c>
      <c r="T348" s="108">
        <f t="shared" si="162"/>
        <v>0</v>
      </c>
      <c r="U348" s="109"/>
      <c r="V348" s="111">
        <f t="shared" si="163"/>
        <v>0</v>
      </c>
      <c r="AA348" s="112">
        <v>339</v>
      </c>
      <c r="AB348" s="113"/>
      <c r="AC348" s="113"/>
      <c r="AD348" s="113"/>
      <c r="AE348" s="114"/>
      <c r="AF348" s="114"/>
      <c r="AG348" s="114"/>
      <c r="AH348" s="114"/>
      <c r="AI348" s="114"/>
      <c r="AJ348" s="114"/>
      <c r="AK348" s="114"/>
      <c r="AL348" s="114"/>
      <c r="AM348" s="114"/>
      <c r="AN348" s="114"/>
      <c r="AO348" s="114"/>
      <c r="AP348" s="115"/>
      <c r="AR348" s="112">
        <v>339</v>
      </c>
      <c r="AS348" s="113"/>
      <c r="AT348" s="114"/>
      <c r="AU348" s="114"/>
      <c r="AV348" s="114"/>
      <c r="AW348" s="115"/>
      <c r="AY348" s="177"/>
      <c r="BA348" s="116">
        <v>339</v>
      </c>
      <c r="BB348" s="117">
        <v>339</v>
      </c>
      <c r="BC348" s="118" t="s">
        <v>432</v>
      </c>
      <c r="BD348" s="119">
        <f t="shared" si="144"/>
        <v>0</v>
      </c>
      <c r="BE348" s="120">
        <v>0</v>
      </c>
      <c r="BF348" s="43">
        <f t="shared" si="164"/>
        <v>0</v>
      </c>
      <c r="BG348" s="109">
        <v>0</v>
      </c>
      <c r="BH348" s="109">
        <v>0</v>
      </c>
      <c r="BI348" s="109">
        <v>0</v>
      </c>
      <c r="BJ348" s="109">
        <v>0</v>
      </c>
      <c r="BK348" s="109">
        <v>0</v>
      </c>
      <c r="BL348" s="109">
        <f t="shared" si="165"/>
        <v>0</v>
      </c>
      <c r="BM348" s="120">
        <f t="shared" si="166"/>
        <v>0</v>
      </c>
      <c r="BN348" s="122">
        <f t="shared" si="167"/>
        <v>0</v>
      </c>
      <c r="BZ348" s="109"/>
      <c r="CA348" s="112">
        <v>339</v>
      </c>
      <c r="CB348" s="105" t="s">
        <v>432</v>
      </c>
      <c r="CC348" s="107">
        <v>0</v>
      </c>
      <c r="CD348" s="107">
        <v>0</v>
      </c>
      <c r="CE348" s="107">
        <v>0</v>
      </c>
      <c r="CF348" s="107">
        <v>0</v>
      </c>
      <c r="CG348" s="123">
        <f t="shared" si="145"/>
        <v>0</v>
      </c>
      <c r="CH348" s="107">
        <v>0</v>
      </c>
      <c r="CI348" s="107">
        <v>0</v>
      </c>
      <c r="CJ348" s="107">
        <v>0</v>
      </c>
      <c r="CK348" s="123">
        <f t="shared" si="146"/>
        <v>0</v>
      </c>
      <c r="CL348" s="124">
        <f t="shared" si="147"/>
        <v>0</v>
      </c>
      <c r="CM348" s="109"/>
      <c r="CN348" s="124">
        <f t="shared" si="148"/>
        <v>0</v>
      </c>
      <c r="CO348" s="109"/>
      <c r="CP348" s="110">
        <f t="shared" si="149"/>
        <v>0</v>
      </c>
      <c r="CQ348" s="107">
        <f t="shared" si="150"/>
        <v>0</v>
      </c>
      <c r="CR348" s="107">
        <f t="shared" si="151"/>
        <v>0</v>
      </c>
      <c r="CS348" s="123">
        <v>0</v>
      </c>
      <c r="CT348" s="124">
        <f t="shared" si="152"/>
        <v>0</v>
      </c>
      <c r="CU348" s="109"/>
      <c r="CV348" s="125">
        <v>0</v>
      </c>
      <c r="CW348" s="107"/>
      <c r="CX348" s="107"/>
      <c r="CY348" s="107"/>
      <c r="CZ348" s="123"/>
    </row>
    <row r="349" spans="1:104" s="43" customFormat="1" ht="12.75" x14ac:dyDescent="0.2">
      <c r="A349" s="103">
        <v>340</v>
      </c>
      <c r="B349" s="104">
        <v>340</v>
      </c>
      <c r="C349" s="105" t="s">
        <v>433</v>
      </c>
      <c r="D349" s="106">
        <f t="shared" si="153"/>
        <v>13.72</v>
      </c>
      <c r="E349" s="107">
        <f t="shared" si="140"/>
        <v>176183</v>
      </c>
      <c r="F349" s="107">
        <f t="shared" si="154"/>
        <v>0</v>
      </c>
      <c r="G349" s="107">
        <f t="shared" si="141"/>
        <v>12243</v>
      </c>
      <c r="H349" s="108">
        <f t="shared" si="155"/>
        <v>188426</v>
      </c>
      <c r="I349" s="109"/>
      <c r="J349" s="110">
        <f t="shared" si="156"/>
        <v>-0.73885031544729307</v>
      </c>
      <c r="K349" s="107">
        <f t="shared" si="142"/>
        <v>-3.7534434902026416E-5</v>
      </c>
      <c r="L349" s="107">
        <f t="shared" si="157"/>
        <v>12243</v>
      </c>
      <c r="M349" s="108">
        <f t="shared" si="158"/>
        <v>12242.261149684553</v>
      </c>
      <c r="N349" s="109"/>
      <c r="O349" s="111">
        <f t="shared" si="143"/>
        <v>176183.73885031545</v>
      </c>
      <c r="P349" s="109"/>
      <c r="Q349" s="110">
        <f t="shared" si="159"/>
        <v>0</v>
      </c>
      <c r="R349" s="107">
        <f t="shared" si="160"/>
        <v>-0.73885031544729307</v>
      </c>
      <c r="S349" s="107">
        <f t="shared" si="161"/>
        <v>12243</v>
      </c>
      <c r="T349" s="108">
        <f t="shared" si="162"/>
        <v>12242.261149684553</v>
      </c>
      <c r="U349" s="109"/>
      <c r="V349" s="111">
        <f t="shared" si="163"/>
        <v>31927.599418530313</v>
      </c>
      <c r="AA349" s="112">
        <v>340</v>
      </c>
      <c r="AB349" s="113">
        <v>13.72</v>
      </c>
      <c r="AC349" s="113">
        <v>1.5712715280320731E-2</v>
      </c>
      <c r="AD349" s="113">
        <v>0</v>
      </c>
      <c r="AE349" s="114">
        <v>176183</v>
      </c>
      <c r="AF349" s="114">
        <v>0</v>
      </c>
      <c r="AG349" s="114">
        <v>0</v>
      </c>
      <c r="AH349" s="114">
        <v>176183</v>
      </c>
      <c r="AI349" s="114">
        <v>0</v>
      </c>
      <c r="AJ349" s="114">
        <v>12243</v>
      </c>
      <c r="AK349" s="114">
        <v>188426</v>
      </c>
      <c r="AL349" s="114">
        <v>0</v>
      </c>
      <c r="AM349" s="114">
        <v>0</v>
      </c>
      <c r="AN349" s="114">
        <v>0</v>
      </c>
      <c r="AO349" s="114">
        <v>0</v>
      </c>
      <c r="AP349" s="115">
        <v>188426</v>
      </c>
      <c r="AR349" s="112">
        <v>340</v>
      </c>
      <c r="AS349" s="113">
        <v>0</v>
      </c>
      <c r="AT349" s="114">
        <v>0</v>
      </c>
      <c r="AU349" s="114">
        <v>0</v>
      </c>
      <c r="AV349" s="114">
        <v>0</v>
      </c>
      <c r="AW349" s="115">
        <v>0</v>
      </c>
      <c r="AY349" s="177"/>
      <c r="BA349" s="116">
        <v>340</v>
      </c>
      <c r="BB349" s="117">
        <v>340</v>
      </c>
      <c r="BC349" s="118" t="s">
        <v>433</v>
      </c>
      <c r="BD349" s="119">
        <f t="shared" si="144"/>
        <v>176183</v>
      </c>
      <c r="BE349" s="120">
        <v>227306</v>
      </c>
      <c r="BF349" s="43">
        <f t="shared" si="164"/>
        <v>0</v>
      </c>
      <c r="BG349" s="109">
        <v>0</v>
      </c>
      <c r="BH349" s="109">
        <v>4153</v>
      </c>
      <c r="BI349" s="109">
        <v>724.5</v>
      </c>
      <c r="BJ349" s="109">
        <v>13058.75</v>
      </c>
      <c r="BK349" s="109">
        <v>1749.25</v>
      </c>
      <c r="BL349" s="109">
        <f t="shared" si="165"/>
        <v>-0.9005814696863581</v>
      </c>
      <c r="BM349" s="120">
        <f t="shared" si="166"/>
        <v>19684.599418530313</v>
      </c>
      <c r="BN349" s="122">
        <f t="shared" si="167"/>
        <v>-0.73885031544729307</v>
      </c>
      <c r="BZ349" s="109"/>
      <c r="CA349" s="112">
        <v>340</v>
      </c>
      <c r="CB349" s="105" t="s">
        <v>433</v>
      </c>
      <c r="CC349" s="107">
        <v>0</v>
      </c>
      <c r="CD349" s="107">
        <v>0</v>
      </c>
      <c r="CE349" s="107">
        <v>0</v>
      </c>
      <c r="CF349" s="107">
        <v>0</v>
      </c>
      <c r="CG349" s="123">
        <f t="shared" si="145"/>
        <v>0</v>
      </c>
      <c r="CH349" s="107">
        <v>0</v>
      </c>
      <c r="CI349" s="107">
        <v>0</v>
      </c>
      <c r="CJ349" s="107">
        <v>0</v>
      </c>
      <c r="CK349" s="123">
        <f t="shared" si="146"/>
        <v>0</v>
      </c>
      <c r="CL349" s="124">
        <f t="shared" si="147"/>
        <v>0</v>
      </c>
      <c r="CM349" s="109"/>
      <c r="CN349" s="124">
        <f t="shared" si="148"/>
        <v>0</v>
      </c>
      <c r="CO349" s="109"/>
      <c r="CP349" s="110">
        <f t="shared" si="149"/>
        <v>0</v>
      </c>
      <c r="CQ349" s="107">
        <f t="shared" si="150"/>
        <v>0</v>
      </c>
      <c r="CR349" s="107">
        <f t="shared" si="151"/>
        <v>0</v>
      </c>
      <c r="CS349" s="123">
        <v>-0.9005814696863581</v>
      </c>
      <c r="CT349" s="124">
        <f t="shared" si="152"/>
        <v>-0.9005814696863581</v>
      </c>
      <c r="CU349" s="109"/>
      <c r="CV349" s="125">
        <v>0</v>
      </c>
      <c r="CW349" s="107"/>
      <c r="CX349" s="107"/>
      <c r="CY349" s="107"/>
      <c r="CZ349" s="123"/>
    </row>
    <row r="350" spans="1:104" s="43" customFormat="1" ht="12.75" x14ac:dyDescent="0.2">
      <c r="A350" s="103">
        <v>341</v>
      </c>
      <c r="B350" s="104">
        <v>341</v>
      </c>
      <c r="C350" s="105" t="s">
        <v>434</v>
      </c>
      <c r="D350" s="106">
        <f t="shared" si="153"/>
        <v>0</v>
      </c>
      <c r="E350" s="107">
        <f t="shared" si="140"/>
        <v>0</v>
      </c>
      <c r="F350" s="107">
        <f t="shared" si="154"/>
        <v>0</v>
      </c>
      <c r="G350" s="107">
        <f t="shared" si="141"/>
        <v>0</v>
      </c>
      <c r="H350" s="108">
        <f t="shared" si="155"/>
        <v>0</v>
      </c>
      <c r="I350" s="109"/>
      <c r="J350" s="110">
        <f t="shared" si="156"/>
        <v>12.625745643612397</v>
      </c>
      <c r="K350" s="107">
        <f t="shared" si="142"/>
        <v>8.2439638703878972E-4</v>
      </c>
      <c r="L350" s="107">
        <f t="shared" si="157"/>
        <v>0</v>
      </c>
      <c r="M350" s="108">
        <f t="shared" si="158"/>
        <v>12.625745643612397</v>
      </c>
      <c r="N350" s="109"/>
      <c r="O350" s="111">
        <f t="shared" si="143"/>
        <v>-12.625745643612397</v>
      </c>
      <c r="P350" s="109"/>
      <c r="Q350" s="110">
        <f t="shared" si="159"/>
        <v>0</v>
      </c>
      <c r="R350" s="107">
        <f t="shared" si="160"/>
        <v>12.625745643612397</v>
      </c>
      <c r="S350" s="107">
        <f t="shared" si="161"/>
        <v>0</v>
      </c>
      <c r="T350" s="108">
        <f t="shared" si="162"/>
        <v>12.625745643612397</v>
      </c>
      <c r="U350" s="109"/>
      <c r="V350" s="111">
        <f t="shared" si="163"/>
        <v>15315.139467027198</v>
      </c>
      <c r="AA350" s="112">
        <v>341</v>
      </c>
      <c r="AB350" s="113"/>
      <c r="AC350" s="113"/>
      <c r="AD350" s="113"/>
      <c r="AE350" s="114"/>
      <c r="AF350" s="114"/>
      <c r="AG350" s="114"/>
      <c r="AH350" s="114"/>
      <c r="AI350" s="114"/>
      <c r="AJ350" s="114"/>
      <c r="AK350" s="114"/>
      <c r="AL350" s="114"/>
      <c r="AM350" s="114"/>
      <c r="AN350" s="114"/>
      <c r="AO350" s="114"/>
      <c r="AP350" s="115"/>
      <c r="AR350" s="112">
        <v>341</v>
      </c>
      <c r="AS350" s="113"/>
      <c r="AT350" s="114"/>
      <c r="AU350" s="114"/>
      <c r="AV350" s="114"/>
      <c r="AW350" s="115"/>
      <c r="AY350" s="177"/>
      <c r="BA350" s="116">
        <v>341</v>
      </c>
      <c r="BB350" s="117">
        <v>341</v>
      </c>
      <c r="BC350" s="118" t="s">
        <v>434</v>
      </c>
      <c r="BD350" s="119">
        <f t="shared" si="144"/>
        <v>0</v>
      </c>
      <c r="BE350" s="120">
        <v>19015</v>
      </c>
      <c r="BF350" s="43">
        <f t="shared" si="164"/>
        <v>0</v>
      </c>
      <c r="BG350" s="109">
        <v>1137.5</v>
      </c>
      <c r="BH350" s="109">
        <v>3616</v>
      </c>
      <c r="BI350" s="109">
        <v>0</v>
      </c>
      <c r="BJ350" s="109">
        <v>10546.25</v>
      </c>
      <c r="BK350" s="109">
        <v>0</v>
      </c>
      <c r="BL350" s="109">
        <f t="shared" si="165"/>
        <v>15.389467027197497</v>
      </c>
      <c r="BM350" s="120">
        <f t="shared" si="166"/>
        <v>15315.139467027198</v>
      </c>
      <c r="BN350" s="122">
        <f t="shared" si="167"/>
        <v>12.625745643612397</v>
      </c>
      <c r="BZ350" s="109"/>
      <c r="CA350" s="112">
        <v>341</v>
      </c>
      <c r="CB350" s="105" t="s">
        <v>434</v>
      </c>
      <c r="CC350" s="107">
        <v>0</v>
      </c>
      <c r="CD350" s="107">
        <v>0</v>
      </c>
      <c r="CE350" s="107">
        <v>0</v>
      </c>
      <c r="CF350" s="107">
        <v>0</v>
      </c>
      <c r="CG350" s="123">
        <f t="shared" si="145"/>
        <v>0</v>
      </c>
      <c r="CH350" s="107">
        <v>0</v>
      </c>
      <c r="CI350" s="107">
        <v>0</v>
      </c>
      <c r="CJ350" s="107">
        <v>0</v>
      </c>
      <c r="CK350" s="123">
        <f t="shared" si="146"/>
        <v>0</v>
      </c>
      <c r="CL350" s="124">
        <f t="shared" si="147"/>
        <v>0</v>
      </c>
      <c r="CM350" s="109"/>
      <c r="CN350" s="124">
        <f t="shared" si="148"/>
        <v>0</v>
      </c>
      <c r="CO350" s="109"/>
      <c r="CP350" s="110">
        <f t="shared" si="149"/>
        <v>0</v>
      </c>
      <c r="CQ350" s="107">
        <f t="shared" si="150"/>
        <v>0</v>
      </c>
      <c r="CR350" s="107">
        <f t="shared" si="151"/>
        <v>0</v>
      </c>
      <c r="CS350" s="123">
        <v>15.389467027197497</v>
      </c>
      <c r="CT350" s="124">
        <f t="shared" si="152"/>
        <v>15.389467027197497</v>
      </c>
      <c r="CU350" s="109"/>
      <c r="CV350" s="125">
        <v>0</v>
      </c>
      <c r="CW350" s="107"/>
      <c r="CX350" s="107"/>
      <c r="CY350" s="107"/>
      <c r="CZ350" s="123"/>
    </row>
    <row r="351" spans="1:104" s="43" customFormat="1" ht="12.75" x14ac:dyDescent="0.2">
      <c r="A351" s="103">
        <v>342</v>
      </c>
      <c r="B351" s="104">
        <v>342</v>
      </c>
      <c r="C351" s="105" t="s">
        <v>435</v>
      </c>
      <c r="D351" s="106">
        <f t="shared" si="153"/>
        <v>5</v>
      </c>
      <c r="E351" s="107">
        <f t="shared" si="140"/>
        <v>72355</v>
      </c>
      <c r="F351" s="107">
        <f t="shared" si="154"/>
        <v>0</v>
      </c>
      <c r="G351" s="107">
        <f t="shared" si="141"/>
        <v>4465</v>
      </c>
      <c r="H351" s="108">
        <f t="shared" si="155"/>
        <v>76820</v>
      </c>
      <c r="I351" s="109"/>
      <c r="J351" s="110">
        <f t="shared" si="156"/>
        <v>18737.452326636896</v>
      </c>
      <c r="K351" s="107">
        <f t="shared" si="142"/>
        <v>0.6889465782987948</v>
      </c>
      <c r="L351" s="107">
        <f t="shared" si="157"/>
        <v>4465</v>
      </c>
      <c r="M351" s="108">
        <f t="shared" si="158"/>
        <v>23202.452326636896</v>
      </c>
      <c r="N351" s="109"/>
      <c r="O351" s="111">
        <f t="shared" si="143"/>
        <v>53617.547673363108</v>
      </c>
      <c r="P351" s="109"/>
      <c r="Q351" s="110">
        <f t="shared" si="159"/>
        <v>0</v>
      </c>
      <c r="R351" s="107">
        <f t="shared" si="160"/>
        <v>18737.452326636896</v>
      </c>
      <c r="S351" s="107">
        <f t="shared" si="161"/>
        <v>4465</v>
      </c>
      <c r="T351" s="108">
        <f t="shared" si="162"/>
        <v>23202.452326636896</v>
      </c>
      <c r="U351" s="109"/>
      <c r="V351" s="111">
        <f t="shared" si="163"/>
        <v>31662.25</v>
      </c>
      <c r="AA351" s="112">
        <v>342</v>
      </c>
      <c r="AB351" s="113">
        <v>5</v>
      </c>
      <c r="AC351" s="113">
        <v>0</v>
      </c>
      <c r="AD351" s="113">
        <v>0</v>
      </c>
      <c r="AE351" s="114">
        <v>72355</v>
      </c>
      <c r="AF351" s="114">
        <v>0</v>
      </c>
      <c r="AG351" s="114">
        <v>0</v>
      </c>
      <c r="AH351" s="114">
        <v>72355</v>
      </c>
      <c r="AI351" s="114">
        <v>0</v>
      </c>
      <c r="AJ351" s="114">
        <v>4465</v>
      </c>
      <c r="AK351" s="114">
        <v>76820</v>
      </c>
      <c r="AL351" s="114">
        <v>0</v>
      </c>
      <c r="AM351" s="114">
        <v>0</v>
      </c>
      <c r="AN351" s="114">
        <v>0</v>
      </c>
      <c r="AO351" s="114">
        <v>0</v>
      </c>
      <c r="AP351" s="115">
        <v>76820</v>
      </c>
      <c r="AR351" s="112">
        <v>342</v>
      </c>
      <c r="AS351" s="113">
        <v>0</v>
      </c>
      <c r="AT351" s="114">
        <v>0</v>
      </c>
      <c r="AU351" s="114">
        <v>0</v>
      </c>
      <c r="AV351" s="114">
        <v>0</v>
      </c>
      <c r="AW351" s="115">
        <v>0</v>
      </c>
      <c r="AY351" s="177"/>
      <c r="BA351" s="116">
        <v>342</v>
      </c>
      <c r="BB351" s="117">
        <v>342</v>
      </c>
      <c r="BC351" s="118" t="s">
        <v>435</v>
      </c>
      <c r="BD351" s="119">
        <f t="shared" si="144"/>
        <v>72355</v>
      </c>
      <c r="BE351" s="120">
        <v>49516</v>
      </c>
      <c r="BF351" s="43">
        <f t="shared" si="164"/>
        <v>22839</v>
      </c>
      <c r="BG351" s="109">
        <v>0</v>
      </c>
      <c r="BH351" s="109">
        <v>0</v>
      </c>
      <c r="BI351" s="109">
        <v>0</v>
      </c>
      <c r="BJ351" s="109">
        <v>4358.25</v>
      </c>
      <c r="BK351" s="109">
        <v>0</v>
      </c>
      <c r="BL351" s="109">
        <f t="shared" si="165"/>
        <v>0</v>
      </c>
      <c r="BM351" s="120">
        <f t="shared" si="166"/>
        <v>27197.25</v>
      </c>
      <c r="BN351" s="122">
        <f t="shared" si="167"/>
        <v>18737.452326636896</v>
      </c>
      <c r="BZ351" s="109"/>
      <c r="CA351" s="112">
        <v>342</v>
      </c>
      <c r="CB351" s="105" t="s">
        <v>435</v>
      </c>
      <c r="CC351" s="107">
        <v>0</v>
      </c>
      <c r="CD351" s="107">
        <v>0</v>
      </c>
      <c r="CE351" s="107">
        <v>0</v>
      </c>
      <c r="CF351" s="107">
        <v>0</v>
      </c>
      <c r="CG351" s="123">
        <f t="shared" si="145"/>
        <v>0</v>
      </c>
      <c r="CH351" s="107">
        <v>0</v>
      </c>
      <c r="CI351" s="107">
        <v>0</v>
      </c>
      <c r="CJ351" s="107">
        <v>0</v>
      </c>
      <c r="CK351" s="123">
        <f t="shared" si="146"/>
        <v>0</v>
      </c>
      <c r="CL351" s="124">
        <f t="shared" si="147"/>
        <v>0</v>
      </c>
      <c r="CM351" s="109"/>
      <c r="CN351" s="124">
        <f t="shared" si="148"/>
        <v>0</v>
      </c>
      <c r="CO351" s="109"/>
      <c r="CP351" s="110">
        <f t="shared" si="149"/>
        <v>22839</v>
      </c>
      <c r="CQ351" s="107">
        <f t="shared" si="150"/>
        <v>22839</v>
      </c>
      <c r="CR351" s="107">
        <f t="shared" si="151"/>
        <v>0</v>
      </c>
      <c r="CS351" s="123">
        <v>0</v>
      </c>
      <c r="CT351" s="124">
        <f t="shared" si="152"/>
        <v>0</v>
      </c>
      <c r="CU351" s="109"/>
      <c r="CV351" s="125">
        <v>0</v>
      </c>
      <c r="CW351" s="107"/>
      <c r="CX351" s="107"/>
      <c r="CY351" s="107"/>
      <c r="CZ351" s="123"/>
    </row>
    <row r="352" spans="1:104" s="43" customFormat="1" ht="12.75" x14ac:dyDescent="0.2">
      <c r="A352" s="103">
        <v>343</v>
      </c>
      <c r="B352" s="104">
        <v>343</v>
      </c>
      <c r="C352" s="105" t="s">
        <v>436</v>
      </c>
      <c r="D352" s="106">
        <f t="shared" si="153"/>
        <v>24.68</v>
      </c>
      <c r="E352" s="107">
        <f t="shared" si="140"/>
        <v>259858</v>
      </c>
      <c r="F352" s="107">
        <f t="shared" si="154"/>
        <v>0</v>
      </c>
      <c r="G352" s="107">
        <f t="shared" si="141"/>
        <v>20523</v>
      </c>
      <c r="H352" s="108">
        <f t="shared" si="155"/>
        <v>280381</v>
      </c>
      <c r="I352" s="109"/>
      <c r="J352" s="110">
        <f t="shared" si="156"/>
        <v>0</v>
      </c>
      <c r="K352" s="107">
        <f t="shared" si="142"/>
        <v>0</v>
      </c>
      <c r="L352" s="107">
        <f t="shared" si="157"/>
        <v>20523</v>
      </c>
      <c r="M352" s="108">
        <f t="shared" si="158"/>
        <v>20523</v>
      </c>
      <c r="N352" s="109"/>
      <c r="O352" s="111">
        <f t="shared" si="143"/>
        <v>259858</v>
      </c>
      <c r="P352" s="109"/>
      <c r="Q352" s="110">
        <f t="shared" si="159"/>
        <v>20742</v>
      </c>
      <c r="R352" s="107">
        <f t="shared" si="160"/>
        <v>0</v>
      </c>
      <c r="S352" s="107">
        <f t="shared" si="161"/>
        <v>22041</v>
      </c>
      <c r="T352" s="108">
        <f t="shared" si="162"/>
        <v>41265</v>
      </c>
      <c r="U352" s="109"/>
      <c r="V352" s="111">
        <f t="shared" si="163"/>
        <v>118965</v>
      </c>
      <c r="AA352" s="112">
        <v>343</v>
      </c>
      <c r="AB352" s="113">
        <v>24.68</v>
      </c>
      <c r="AC352" s="113">
        <v>0</v>
      </c>
      <c r="AD352" s="113">
        <v>0</v>
      </c>
      <c r="AE352" s="114">
        <v>259858</v>
      </c>
      <c r="AF352" s="114">
        <v>0</v>
      </c>
      <c r="AG352" s="114">
        <v>0</v>
      </c>
      <c r="AH352" s="114">
        <v>259858</v>
      </c>
      <c r="AI352" s="114">
        <v>0</v>
      </c>
      <c r="AJ352" s="114">
        <v>20523</v>
      </c>
      <c r="AK352" s="114">
        <v>280381</v>
      </c>
      <c r="AL352" s="114">
        <v>19224</v>
      </c>
      <c r="AM352" s="114">
        <v>0</v>
      </c>
      <c r="AN352" s="114">
        <v>1518</v>
      </c>
      <c r="AO352" s="114">
        <v>20742</v>
      </c>
      <c r="AP352" s="115">
        <v>301123</v>
      </c>
      <c r="AR352" s="112">
        <v>343</v>
      </c>
      <c r="AS352" s="113">
        <v>0</v>
      </c>
      <c r="AT352" s="114">
        <v>0</v>
      </c>
      <c r="AU352" s="114">
        <v>0</v>
      </c>
      <c r="AV352" s="114">
        <v>0</v>
      </c>
      <c r="AW352" s="115">
        <v>0</v>
      </c>
      <c r="AY352" s="177"/>
      <c r="BA352" s="116">
        <v>343</v>
      </c>
      <c r="BB352" s="117">
        <v>343</v>
      </c>
      <c r="BC352" s="118" t="s">
        <v>436</v>
      </c>
      <c r="BD352" s="119">
        <f t="shared" si="144"/>
        <v>259858</v>
      </c>
      <c r="BE352" s="120">
        <v>297513</v>
      </c>
      <c r="BF352" s="43">
        <f t="shared" si="164"/>
        <v>0</v>
      </c>
      <c r="BG352" s="109">
        <v>0</v>
      </c>
      <c r="BH352" s="109">
        <v>0</v>
      </c>
      <c r="BI352" s="109">
        <v>34382.5</v>
      </c>
      <c r="BJ352" s="109">
        <v>24472.5</v>
      </c>
      <c r="BK352" s="109">
        <v>18845</v>
      </c>
      <c r="BL352" s="109">
        <f t="shared" si="165"/>
        <v>0</v>
      </c>
      <c r="BM352" s="120">
        <f t="shared" si="166"/>
        <v>77700</v>
      </c>
      <c r="BN352" s="122">
        <f t="shared" si="167"/>
        <v>0</v>
      </c>
      <c r="BZ352" s="109"/>
      <c r="CA352" s="112">
        <v>343</v>
      </c>
      <c r="CB352" s="105" t="s">
        <v>436</v>
      </c>
      <c r="CC352" s="107">
        <v>0</v>
      </c>
      <c r="CD352" s="107">
        <v>0</v>
      </c>
      <c r="CE352" s="107">
        <v>0</v>
      </c>
      <c r="CF352" s="107">
        <v>0</v>
      </c>
      <c r="CG352" s="123">
        <f t="shared" si="145"/>
        <v>0</v>
      </c>
      <c r="CH352" s="107">
        <v>0</v>
      </c>
      <c r="CI352" s="107">
        <v>0</v>
      </c>
      <c r="CJ352" s="107">
        <v>0</v>
      </c>
      <c r="CK352" s="123">
        <f t="shared" si="146"/>
        <v>0</v>
      </c>
      <c r="CL352" s="124">
        <f t="shared" si="147"/>
        <v>0</v>
      </c>
      <c r="CM352" s="109"/>
      <c r="CN352" s="124">
        <f t="shared" si="148"/>
        <v>0</v>
      </c>
      <c r="CO352" s="109"/>
      <c r="CP352" s="110">
        <f t="shared" si="149"/>
        <v>0</v>
      </c>
      <c r="CQ352" s="107">
        <f t="shared" si="150"/>
        <v>0</v>
      </c>
      <c r="CR352" s="107">
        <f t="shared" si="151"/>
        <v>0</v>
      </c>
      <c r="CS352" s="123">
        <v>0</v>
      </c>
      <c r="CT352" s="124">
        <f t="shared" si="152"/>
        <v>0</v>
      </c>
      <c r="CU352" s="109"/>
      <c r="CV352" s="125">
        <v>0</v>
      </c>
      <c r="CW352" s="107"/>
      <c r="CX352" s="107"/>
      <c r="CY352" s="107"/>
      <c r="CZ352" s="123"/>
    </row>
    <row r="353" spans="1:104" s="43" customFormat="1" ht="12.75" x14ac:dyDescent="0.2">
      <c r="A353" s="103">
        <v>344</v>
      </c>
      <c r="B353" s="104">
        <v>344</v>
      </c>
      <c r="C353" s="105" t="s">
        <v>437</v>
      </c>
      <c r="D353" s="106">
        <f t="shared" si="153"/>
        <v>1</v>
      </c>
      <c r="E353" s="107">
        <f t="shared" si="140"/>
        <v>11718</v>
      </c>
      <c r="F353" s="107">
        <f t="shared" si="154"/>
        <v>0</v>
      </c>
      <c r="G353" s="107">
        <f t="shared" si="141"/>
        <v>894</v>
      </c>
      <c r="H353" s="108">
        <f t="shared" si="155"/>
        <v>12612</v>
      </c>
      <c r="I353" s="109"/>
      <c r="J353" s="110">
        <f t="shared" si="156"/>
        <v>39.232689180998349</v>
      </c>
      <c r="K353" s="107">
        <f t="shared" si="142"/>
        <v>2.3002522248750127E-3</v>
      </c>
      <c r="L353" s="107">
        <f t="shared" si="157"/>
        <v>894</v>
      </c>
      <c r="M353" s="108">
        <f t="shared" si="158"/>
        <v>933.23268918099836</v>
      </c>
      <c r="N353" s="109"/>
      <c r="O353" s="111">
        <f t="shared" si="143"/>
        <v>11678.767310819001</v>
      </c>
      <c r="P353" s="109"/>
      <c r="Q353" s="110">
        <f t="shared" si="159"/>
        <v>0</v>
      </c>
      <c r="R353" s="107">
        <f t="shared" si="160"/>
        <v>39.232689180998349</v>
      </c>
      <c r="S353" s="107">
        <f t="shared" si="161"/>
        <v>894</v>
      </c>
      <c r="T353" s="108">
        <f t="shared" si="162"/>
        <v>933.23268918099836</v>
      </c>
      <c r="U353" s="109"/>
      <c r="V353" s="111">
        <f t="shared" si="163"/>
        <v>17949.820555995815</v>
      </c>
      <c r="AA353" s="112">
        <v>344</v>
      </c>
      <c r="AB353" s="113">
        <v>1</v>
      </c>
      <c r="AC353" s="113">
        <v>0</v>
      </c>
      <c r="AD353" s="113">
        <v>0</v>
      </c>
      <c r="AE353" s="114">
        <v>11718</v>
      </c>
      <c r="AF353" s="114">
        <v>0</v>
      </c>
      <c r="AG353" s="114">
        <v>0</v>
      </c>
      <c r="AH353" s="114">
        <v>11718</v>
      </c>
      <c r="AI353" s="114">
        <v>0</v>
      </c>
      <c r="AJ353" s="114">
        <v>894</v>
      </c>
      <c r="AK353" s="114">
        <v>12612</v>
      </c>
      <c r="AL353" s="114">
        <v>0</v>
      </c>
      <c r="AM353" s="114">
        <v>0</v>
      </c>
      <c r="AN353" s="114">
        <v>0</v>
      </c>
      <c r="AO353" s="114">
        <v>0</v>
      </c>
      <c r="AP353" s="115">
        <v>12612</v>
      </c>
      <c r="AR353" s="112">
        <v>344</v>
      </c>
      <c r="AS353" s="113">
        <v>0</v>
      </c>
      <c r="AT353" s="114">
        <v>0</v>
      </c>
      <c r="AU353" s="114">
        <v>0</v>
      </c>
      <c r="AV353" s="114">
        <v>0</v>
      </c>
      <c r="AW353" s="115">
        <v>0</v>
      </c>
      <c r="AY353" s="177"/>
      <c r="BA353" s="116">
        <v>344</v>
      </c>
      <c r="BB353" s="117">
        <v>344</v>
      </c>
      <c r="BC353" s="118" t="s">
        <v>437</v>
      </c>
      <c r="BD353" s="119">
        <f t="shared" si="144"/>
        <v>11718</v>
      </c>
      <c r="BE353" s="120">
        <v>30280</v>
      </c>
      <c r="BF353" s="43">
        <f t="shared" si="164"/>
        <v>0</v>
      </c>
      <c r="BG353" s="109">
        <v>3363.25</v>
      </c>
      <c r="BH353" s="109">
        <v>0</v>
      </c>
      <c r="BI353" s="109">
        <v>1729.5</v>
      </c>
      <c r="BJ353" s="109">
        <v>11915.25</v>
      </c>
      <c r="BK353" s="109">
        <v>0</v>
      </c>
      <c r="BL353" s="109">
        <f t="shared" si="165"/>
        <v>47.820555995813265</v>
      </c>
      <c r="BM353" s="120">
        <f t="shared" si="166"/>
        <v>17055.820555995815</v>
      </c>
      <c r="BN353" s="122">
        <f t="shared" si="167"/>
        <v>39.232689180998349</v>
      </c>
      <c r="BZ353" s="109"/>
      <c r="CA353" s="112">
        <v>344</v>
      </c>
      <c r="CB353" s="105" t="s">
        <v>437</v>
      </c>
      <c r="CC353" s="107">
        <v>0</v>
      </c>
      <c r="CD353" s="107">
        <v>0</v>
      </c>
      <c r="CE353" s="107">
        <v>0</v>
      </c>
      <c r="CF353" s="107">
        <v>0</v>
      </c>
      <c r="CG353" s="123">
        <f t="shared" si="145"/>
        <v>0</v>
      </c>
      <c r="CH353" s="107">
        <v>0</v>
      </c>
      <c r="CI353" s="107">
        <v>0</v>
      </c>
      <c r="CJ353" s="107">
        <v>0</v>
      </c>
      <c r="CK353" s="123">
        <f t="shared" si="146"/>
        <v>0</v>
      </c>
      <c r="CL353" s="124">
        <f t="shared" si="147"/>
        <v>0</v>
      </c>
      <c r="CM353" s="109"/>
      <c r="CN353" s="124">
        <f t="shared" si="148"/>
        <v>0</v>
      </c>
      <c r="CO353" s="109"/>
      <c r="CP353" s="110">
        <f t="shared" si="149"/>
        <v>0</v>
      </c>
      <c r="CQ353" s="107">
        <f t="shared" si="150"/>
        <v>0</v>
      </c>
      <c r="CR353" s="107">
        <f t="shared" si="151"/>
        <v>0</v>
      </c>
      <c r="CS353" s="123">
        <v>47.820555995813265</v>
      </c>
      <c r="CT353" s="124">
        <f t="shared" si="152"/>
        <v>47.820555995813265</v>
      </c>
      <c r="CU353" s="109"/>
      <c r="CV353" s="125">
        <v>0</v>
      </c>
      <c r="CW353" s="107"/>
      <c r="CX353" s="107"/>
      <c r="CY353" s="107"/>
      <c r="CZ353" s="123"/>
    </row>
    <row r="354" spans="1:104" s="43" customFormat="1" ht="12.75" x14ac:dyDescent="0.2">
      <c r="A354" s="103">
        <v>345</v>
      </c>
      <c r="B354" s="104">
        <v>345</v>
      </c>
      <c r="C354" s="105" t="s">
        <v>438</v>
      </c>
      <c r="D354" s="106">
        <f t="shared" si="153"/>
        <v>0</v>
      </c>
      <c r="E354" s="107">
        <f t="shared" si="140"/>
        <v>0</v>
      </c>
      <c r="F354" s="107">
        <f t="shared" si="154"/>
        <v>0</v>
      </c>
      <c r="G354" s="107">
        <f t="shared" si="141"/>
        <v>0</v>
      </c>
      <c r="H354" s="108">
        <f t="shared" si="155"/>
        <v>0</v>
      </c>
      <c r="I354" s="109"/>
      <c r="J354" s="110">
        <f t="shared" si="156"/>
        <v>0</v>
      </c>
      <c r="K354" s="107" t="str">
        <f t="shared" si="142"/>
        <v/>
      </c>
      <c r="L354" s="107">
        <f t="shared" si="157"/>
        <v>0</v>
      </c>
      <c r="M354" s="108">
        <f t="shared" si="158"/>
        <v>0</v>
      </c>
      <c r="N354" s="109"/>
      <c r="O354" s="111">
        <f t="shared" si="143"/>
        <v>0</v>
      </c>
      <c r="P354" s="109"/>
      <c r="Q354" s="110">
        <f t="shared" si="159"/>
        <v>0</v>
      </c>
      <c r="R354" s="107">
        <f t="shared" si="160"/>
        <v>0</v>
      </c>
      <c r="S354" s="107">
        <f t="shared" si="161"/>
        <v>0</v>
      </c>
      <c r="T354" s="108">
        <f t="shared" si="162"/>
        <v>0</v>
      </c>
      <c r="U354" s="109"/>
      <c r="V354" s="111">
        <f t="shared" si="163"/>
        <v>0</v>
      </c>
      <c r="AA354" s="112">
        <v>345</v>
      </c>
      <c r="AB354" s="113"/>
      <c r="AC354" s="113"/>
      <c r="AD354" s="113"/>
      <c r="AE354" s="114"/>
      <c r="AF354" s="114"/>
      <c r="AG354" s="114"/>
      <c r="AH354" s="114"/>
      <c r="AI354" s="114"/>
      <c r="AJ354" s="114"/>
      <c r="AK354" s="114"/>
      <c r="AL354" s="114"/>
      <c r="AM354" s="114"/>
      <c r="AN354" s="114"/>
      <c r="AO354" s="114"/>
      <c r="AP354" s="115"/>
      <c r="AR354" s="112">
        <v>345</v>
      </c>
      <c r="AS354" s="113"/>
      <c r="AT354" s="114"/>
      <c r="AU354" s="114"/>
      <c r="AV354" s="114"/>
      <c r="AW354" s="115"/>
      <c r="AY354" s="177"/>
      <c r="BA354" s="116">
        <v>345</v>
      </c>
      <c r="BB354" s="117">
        <v>345</v>
      </c>
      <c r="BC354" s="118" t="s">
        <v>438</v>
      </c>
      <c r="BD354" s="119">
        <f t="shared" si="144"/>
        <v>0</v>
      </c>
      <c r="BE354" s="120">
        <v>0</v>
      </c>
      <c r="BF354" s="43">
        <f t="shared" si="164"/>
        <v>0</v>
      </c>
      <c r="BG354" s="109">
        <v>0</v>
      </c>
      <c r="BH354" s="109">
        <v>0</v>
      </c>
      <c r="BI354" s="109">
        <v>0</v>
      </c>
      <c r="BJ354" s="109">
        <v>0</v>
      </c>
      <c r="BK354" s="109">
        <v>0</v>
      </c>
      <c r="BL354" s="109">
        <f t="shared" si="165"/>
        <v>0</v>
      </c>
      <c r="BM354" s="120">
        <f t="shared" si="166"/>
        <v>0</v>
      </c>
      <c r="BN354" s="122">
        <f t="shared" si="167"/>
        <v>0</v>
      </c>
      <c r="BZ354" s="109"/>
      <c r="CA354" s="112">
        <v>345</v>
      </c>
      <c r="CB354" s="105" t="s">
        <v>438</v>
      </c>
      <c r="CC354" s="107">
        <v>0</v>
      </c>
      <c r="CD354" s="107">
        <v>0</v>
      </c>
      <c r="CE354" s="107">
        <v>0</v>
      </c>
      <c r="CF354" s="107">
        <v>0</v>
      </c>
      <c r="CG354" s="123">
        <f t="shared" si="145"/>
        <v>0</v>
      </c>
      <c r="CH354" s="107">
        <v>0</v>
      </c>
      <c r="CI354" s="107">
        <v>0</v>
      </c>
      <c r="CJ354" s="107">
        <v>0</v>
      </c>
      <c r="CK354" s="123">
        <f t="shared" si="146"/>
        <v>0</v>
      </c>
      <c r="CL354" s="124">
        <f t="shared" si="147"/>
        <v>0</v>
      </c>
      <c r="CM354" s="109"/>
      <c r="CN354" s="124">
        <f t="shared" si="148"/>
        <v>0</v>
      </c>
      <c r="CO354" s="109"/>
      <c r="CP354" s="110">
        <f t="shared" si="149"/>
        <v>0</v>
      </c>
      <c r="CQ354" s="107">
        <f t="shared" si="150"/>
        <v>0</v>
      </c>
      <c r="CR354" s="107">
        <f t="shared" si="151"/>
        <v>0</v>
      </c>
      <c r="CS354" s="123">
        <v>0</v>
      </c>
      <c r="CT354" s="124">
        <f t="shared" si="152"/>
        <v>0</v>
      </c>
      <c r="CU354" s="109"/>
      <c r="CV354" s="125">
        <v>0</v>
      </c>
      <c r="CW354" s="107"/>
      <c r="CX354" s="107"/>
      <c r="CY354" s="107"/>
      <c r="CZ354" s="123"/>
    </row>
    <row r="355" spans="1:104" s="43" customFormat="1" ht="12.75" x14ac:dyDescent="0.2">
      <c r="A355" s="103">
        <v>346</v>
      </c>
      <c r="B355" s="104">
        <v>346</v>
      </c>
      <c r="C355" s="105" t="s">
        <v>439</v>
      </c>
      <c r="D355" s="106">
        <f t="shared" si="153"/>
        <v>29.98</v>
      </c>
      <c r="E355" s="107">
        <f t="shared" si="140"/>
        <v>399994</v>
      </c>
      <c r="F355" s="107">
        <f t="shared" si="154"/>
        <v>0</v>
      </c>
      <c r="G355" s="107">
        <f t="shared" si="141"/>
        <v>26755</v>
      </c>
      <c r="H355" s="108">
        <f t="shared" si="155"/>
        <v>426749</v>
      </c>
      <c r="I355" s="109"/>
      <c r="J355" s="110">
        <f t="shared" si="156"/>
        <v>149109.73871705183</v>
      </c>
      <c r="K355" s="107">
        <f t="shared" si="142"/>
        <v>0.74591803939982171</v>
      </c>
      <c r="L355" s="107">
        <f t="shared" si="157"/>
        <v>26755</v>
      </c>
      <c r="M355" s="108">
        <f t="shared" si="158"/>
        <v>175864.73871705183</v>
      </c>
      <c r="N355" s="109"/>
      <c r="O355" s="111">
        <f t="shared" si="143"/>
        <v>250884.26128294817</v>
      </c>
      <c r="P355" s="109"/>
      <c r="Q355" s="110">
        <f t="shared" si="159"/>
        <v>0</v>
      </c>
      <c r="R355" s="107">
        <f t="shared" si="160"/>
        <v>149109.73871705183</v>
      </c>
      <c r="S355" s="107">
        <f t="shared" si="161"/>
        <v>26755</v>
      </c>
      <c r="T355" s="108">
        <f t="shared" si="162"/>
        <v>175864.73871705183</v>
      </c>
      <c r="U355" s="109"/>
      <c r="V355" s="111">
        <f t="shared" si="163"/>
        <v>226655.96879414265</v>
      </c>
      <c r="AA355" s="112">
        <v>346</v>
      </c>
      <c r="AB355" s="113">
        <v>29.98</v>
      </c>
      <c r="AC355" s="113">
        <v>1.6510178546236133E-2</v>
      </c>
      <c r="AD355" s="113">
        <v>0</v>
      </c>
      <c r="AE355" s="114">
        <v>399994</v>
      </c>
      <c r="AF355" s="114">
        <v>0</v>
      </c>
      <c r="AG355" s="114">
        <v>0</v>
      </c>
      <c r="AH355" s="114">
        <v>399994</v>
      </c>
      <c r="AI355" s="114">
        <v>0</v>
      </c>
      <c r="AJ355" s="114">
        <v>26755</v>
      </c>
      <c r="AK355" s="114">
        <v>426749</v>
      </c>
      <c r="AL355" s="114">
        <v>0</v>
      </c>
      <c r="AM355" s="114">
        <v>0</v>
      </c>
      <c r="AN355" s="114">
        <v>0</v>
      </c>
      <c r="AO355" s="114">
        <v>0</v>
      </c>
      <c r="AP355" s="115">
        <v>426749</v>
      </c>
      <c r="AR355" s="112">
        <v>346</v>
      </c>
      <c r="AS355" s="113">
        <v>0</v>
      </c>
      <c r="AT355" s="114">
        <v>0</v>
      </c>
      <c r="AU355" s="114">
        <v>0</v>
      </c>
      <c r="AV355" s="114">
        <v>0</v>
      </c>
      <c r="AW355" s="115">
        <v>0</v>
      </c>
      <c r="AY355" s="177"/>
      <c r="BA355" s="116">
        <v>346</v>
      </c>
      <c r="BB355" s="117">
        <v>346</v>
      </c>
      <c r="BC355" s="118" t="s">
        <v>439</v>
      </c>
      <c r="BD355" s="119">
        <f t="shared" si="144"/>
        <v>399994</v>
      </c>
      <c r="BE355" s="120">
        <v>218324</v>
      </c>
      <c r="BF355" s="43">
        <f t="shared" si="164"/>
        <v>181670</v>
      </c>
      <c r="BG355" s="109">
        <v>5597.75</v>
      </c>
      <c r="BH355" s="109">
        <v>1721</v>
      </c>
      <c r="BI355" s="109">
        <v>4730.25</v>
      </c>
      <c r="BJ355" s="109">
        <v>2588</v>
      </c>
      <c r="BK355" s="109">
        <v>3514.75</v>
      </c>
      <c r="BL355" s="109">
        <f t="shared" si="165"/>
        <v>79.218794142665502</v>
      </c>
      <c r="BM355" s="120">
        <f t="shared" si="166"/>
        <v>199900.96879414265</v>
      </c>
      <c r="BN355" s="122">
        <f t="shared" si="167"/>
        <v>149109.73871705183</v>
      </c>
      <c r="BZ355" s="109"/>
      <c r="CA355" s="112">
        <v>346</v>
      </c>
      <c r="CB355" s="105" t="s">
        <v>439</v>
      </c>
      <c r="CC355" s="107">
        <v>0</v>
      </c>
      <c r="CD355" s="107">
        <v>0</v>
      </c>
      <c r="CE355" s="107">
        <v>0</v>
      </c>
      <c r="CF355" s="107">
        <v>0</v>
      </c>
      <c r="CG355" s="123">
        <f t="shared" si="145"/>
        <v>0</v>
      </c>
      <c r="CH355" s="107">
        <v>0</v>
      </c>
      <c r="CI355" s="107">
        <v>0</v>
      </c>
      <c r="CJ355" s="107">
        <v>0</v>
      </c>
      <c r="CK355" s="123">
        <f t="shared" si="146"/>
        <v>0</v>
      </c>
      <c r="CL355" s="124">
        <f t="shared" si="147"/>
        <v>0</v>
      </c>
      <c r="CM355" s="109"/>
      <c r="CN355" s="124">
        <f t="shared" si="148"/>
        <v>0</v>
      </c>
      <c r="CO355" s="109"/>
      <c r="CP355" s="110">
        <f t="shared" si="149"/>
        <v>181670</v>
      </c>
      <c r="CQ355" s="107">
        <f t="shared" si="150"/>
        <v>181670</v>
      </c>
      <c r="CR355" s="107">
        <f t="shared" si="151"/>
        <v>0</v>
      </c>
      <c r="CS355" s="123">
        <v>79.218794142665502</v>
      </c>
      <c r="CT355" s="124">
        <f t="shared" si="152"/>
        <v>79.218794142665502</v>
      </c>
      <c r="CU355" s="109"/>
      <c r="CV355" s="125">
        <v>0</v>
      </c>
      <c r="CW355" s="107"/>
      <c r="CX355" s="107"/>
      <c r="CY355" s="107"/>
      <c r="CZ355" s="123"/>
    </row>
    <row r="356" spans="1:104" s="43" customFormat="1" ht="12.75" x14ac:dyDescent="0.2">
      <c r="A356" s="103">
        <v>347</v>
      </c>
      <c r="B356" s="104">
        <v>347</v>
      </c>
      <c r="C356" s="105" t="s">
        <v>440</v>
      </c>
      <c r="D356" s="106">
        <f t="shared" si="153"/>
        <v>20.990000000000002</v>
      </c>
      <c r="E356" s="107">
        <f t="shared" si="140"/>
        <v>343245</v>
      </c>
      <c r="F356" s="107">
        <f t="shared" si="154"/>
        <v>0</v>
      </c>
      <c r="G356" s="107">
        <f t="shared" si="141"/>
        <v>18739</v>
      </c>
      <c r="H356" s="108">
        <f t="shared" si="155"/>
        <v>361984</v>
      </c>
      <c r="I356" s="109"/>
      <c r="J356" s="110">
        <f t="shared" si="156"/>
        <v>15289.232307828532</v>
      </c>
      <c r="K356" s="107">
        <f t="shared" si="142"/>
        <v>0.21331710269819582</v>
      </c>
      <c r="L356" s="107">
        <f t="shared" si="157"/>
        <v>18739</v>
      </c>
      <c r="M356" s="108">
        <f t="shared" si="158"/>
        <v>34028.232307828534</v>
      </c>
      <c r="N356" s="109"/>
      <c r="O356" s="111">
        <f t="shared" si="143"/>
        <v>327955.76769217144</v>
      </c>
      <c r="P356" s="109"/>
      <c r="Q356" s="110">
        <f t="shared" si="159"/>
        <v>0</v>
      </c>
      <c r="R356" s="107">
        <f t="shared" si="160"/>
        <v>15289.232307828532</v>
      </c>
      <c r="S356" s="107">
        <f t="shared" si="161"/>
        <v>18739</v>
      </c>
      <c r="T356" s="108">
        <f t="shared" si="162"/>
        <v>34028.232307828534</v>
      </c>
      <c r="U356" s="109"/>
      <c r="V356" s="111">
        <f t="shared" si="163"/>
        <v>90412.729459282797</v>
      </c>
      <c r="AA356" s="112">
        <v>347</v>
      </c>
      <c r="AB356" s="113">
        <v>20.990000000000002</v>
      </c>
      <c r="AC356" s="113">
        <v>2.9149662696765269E-3</v>
      </c>
      <c r="AD356" s="113">
        <v>0</v>
      </c>
      <c r="AE356" s="114">
        <v>343245</v>
      </c>
      <c r="AF356" s="114">
        <v>0</v>
      </c>
      <c r="AG356" s="114">
        <v>0</v>
      </c>
      <c r="AH356" s="114">
        <v>343245</v>
      </c>
      <c r="AI356" s="114">
        <v>0</v>
      </c>
      <c r="AJ356" s="114">
        <v>18739</v>
      </c>
      <c r="AK356" s="114">
        <v>361984</v>
      </c>
      <c r="AL356" s="114">
        <v>0</v>
      </c>
      <c r="AM356" s="114">
        <v>0</v>
      </c>
      <c r="AN356" s="114">
        <v>0</v>
      </c>
      <c r="AO356" s="114">
        <v>0</v>
      </c>
      <c r="AP356" s="115">
        <v>361984</v>
      </c>
      <c r="AR356" s="112">
        <v>347</v>
      </c>
      <c r="AS356" s="113">
        <v>0</v>
      </c>
      <c r="AT356" s="114">
        <v>0</v>
      </c>
      <c r="AU356" s="114">
        <v>0</v>
      </c>
      <c r="AV356" s="114">
        <v>0</v>
      </c>
      <c r="AW356" s="115">
        <v>0</v>
      </c>
      <c r="AY356" s="177"/>
      <c r="BA356" s="116">
        <v>347</v>
      </c>
      <c r="BB356" s="117">
        <v>347</v>
      </c>
      <c r="BC356" s="118" t="s">
        <v>440</v>
      </c>
      <c r="BD356" s="119">
        <f t="shared" si="144"/>
        <v>343245</v>
      </c>
      <c r="BE356" s="120">
        <v>324771</v>
      </c>
      <c r="BF356" s="43">
        <f t="shared" si="164"/>
        <v>18474</v>
      </c>
      <c r="BG356" s="109">
        <v>11779</v>
      </c>
      <c r="BH356" s="109">
        <v>25369</v>
      </c>
      <c r="BI356" s="109">
        <v>0</v>
      </c>
      <c r="BJ356" s="109">
        <v>15889.75</v>
      </c>
      <c r="BK356" s="109">
        <v>0</v>
      </c>
      <c r="BL356" s="109">
        <f t="shared" si="165"/>
        <v>161.9794592827966</v>
      </c>
      <c r="BM356" s="120">
        <f t="shared" si="166"/>
        <v>71673.729459282797</v>
      </c>
      <c r="BN356" s="122">
        <f t="shared" si="167"/>
        <v>15289.232307828532</v>
      </c>
      <c r="BZ356" s="109"/>
      <c r="CA356" s="112">
        <v>347</v>
      </c>
      <c r="CB356" s="105" t="s">
        <v>440</v>
      </c>
      <c r="CC356" s="107">
        <v>0</v>
      </c>
      <c r="CD356" s="107">
        <v>0</v>
      </c>
      <c r="CE356" s="107">
        <v>0</v>
      </c>
      <c r="CF356" s="107">
        <v>0</v>
      </c>
      <c r="CG356" s="123">
        <f t="shared" si="145"/>
        <v>0</v>
      </c>
      <c r="CH356" s="107">
        <v>0</v>
      </c>
      <c r="CI356" s="107">
        <v>0</v>
      </c>
      <c r="CJ356" s="107">
        <v>0</v>
      </c>
      <c r="CK356" s="123">
        <f t="shared" si="146"/>
        <v>0</v>
      </c>
      <c r="CL356" s="124">
        <f t="shared" si="147"/>
        <v>0</v>
      </c>
      <c r="CM356" s="109"/>
      <c r="CN356" s="124">
        <f t="shared" si="148"/>
        <v>0</v>
      </c>
      <c r="CO356" s="109"/>
      <c r="CP356" s="110">
        <f t="shared" si="149"/>
        <v>18474</v>
      </c>
      <c r="CQ356" s="107">
        <f t="shared" si="150"/>
        <v>18474</v>
      </c>
      <c r="CR356" s="107">
        <f t="shared" si="151"/>
        <v>0</v>
      </c>
      <c r="CS356" s="123">
        <v>161.9794592827966</v>
      </c>
      <c r="CT356" s="124">
        <f t="shared" si="152"/>
        <v>161.9794592827966</v>
      </c>
      <c r="CU356" s="109"/>
      <c r="CV356" s="125">
        <v>0</v>
      </c>
      <c r="CW356" s="107"/>
      <c r="CX356" s="107"/>
      <c r="CY356" s="107"/>
      <c r="CZ356" s="123"/>
    </row>
    <row r="357" spans="1:104" s="43" customFormat="1" ht="12.75" x14ac:dyDescent="0.2">
      <c r="A357" s="103">
        <v>348</v>
      </c>
      <c r="B357" s="104">
        <v>348</v>
      </c>
      <c r="C357" s="105" t="s">
        <v>441</v>
      </c>
      <c r="D357" s="106">
        <f t="shared" si="153"/>
        <v>2006.4999999999993</v>
      </c>
      <c r="E357" s="107">
        <f t="shared" si="140"/>
        <v>23110906</v>
      </c>
      <c r="F357" s="107">
        <f t="shared" si="154"/>
        <v>1108834</v>
      </c>
      <c r="G357" s="107">
        <f t="shared" si="141"/>
        <v>1789559</v>
      </c>
      <c r="H357" s="108">
        <f t="shared" si="155"/>
        <v>26009299</v>
      </c>
      <c r="I357" s="109"/>
      <c r="J357" s="110">
        <f t="shared" si="156"/>
        <v>677085.82656055212</v>
      </c>
      <c r="K357" s="107">
        <f t="shared" si="142"/>
        <v>0.73325677878519746</v>
      </c>
      <c r="L357" s="107">
        <f t="shared" si="157"/>
        <v>1789559</v>
      </c>
      <c r="M357" s="108">
        <f t="shared" si="158"/>
        <v>2466644.8265605522</v>
      </c>
      <c r="N357" s="109"/>
      <c r="O357" s="111">
        <f t="shared" si="143"/>
        <v>23542654.173439447</v>
      </c>
      <c r="P357" s="109"/>
      <c r="Q357" s="110">
        <f t="shared" si="159"/>
        <v>31469</v>
      </c>
      <c r="R357" s="107">
        <f t="shared" si="160"/>
        <v>677085.82656055212</v>
      </c>
      <c r="S357" s="107">
        <f t="shared" si="161"/>
        <v>1791711</v>
      </c>
      <c r="T357" s="108">
        <f t="shared" si="162"/>
        <v>2498113.8265605522</v>
      </c>
      <c r="U357" s="109"/>
      <c r="V357" s="111">
        <f t="shared" si="163"/>
        <v>2744423.25</v>
      </c>
      <c r="AA357" s="112">
        <v>348</v>
      </c>
      <c r="AB357" s="113">
        <v>2006.4999999999993</v>
      </c>
      <c r="AC357" s="113">
        <v>0.10614475172200805</v>
      </c>
      <c r="AD357" s="113">
        <v>1135.8199999999997</v>
      </c>
      <c r="AE357" s="114">
        <v>23110906</v>
      </c>
      <c r="AF357" s="114">
        <v>0</v>
      </c>
      <c r="AG357" s="114">
        <v>0</v>
      </c>
      <c r="AH357" s="114">
        <v>23110906</v>
      </c>
      <c r="AI357" s="114">
        <v>1108834</v>
      </c>
      <c r="AJ357" s="114">
        <v>1789559</v>
      </c>
      <c r="AK357" s="114">
        <v>26009299</v>
      </c>
      <c r="AL357" s="114">
        <v>28447</v>
      </c>
      <c r="AM357" s="114">
        <v>870</v>
      </c>
      <c r="AN357" s="114">
        <v>2152</v>
      </c>
      <c r="AO357" s="114">
        <v>31469</v>
      </c>
      <c r="AP357" s="115">
        <v>26040768</v>
      </c>
      <c r="AR357" s="112">
        <v>348</v>
      </c>
      <c r="AS357" s="113">
        <v>0</v>
      </c>
      <c r="AT357" s="114">
        <v>0</v>
      </c>
      <c r="AU357" s="114">
        <v>0</v>
      </c>
      <c r="AV357" s="114">
        <v>0</v>
      </c>
      <c r="AW357" s="115">
        <v>0</v>
      </c>
      <c r="AY357" s="177"/>
      <c r="BA357" s="116">
        <v>348</v>
      </c>
      <c r="BB357" s="117">
        <v>348</v>
      </c>
      <c r="BC357" s="118" t="s">
        <v>441</v>
      </c>
      <c r="BD357" s="119">
        <f t="shared" si="144"/>
        <v>23110906</v>
      </c>
      <c r="BE357" s="120">
        <v>22285609</v>
      </c>
      <c r="BF357" s="43">
        <f t="shared" si="164"/>
        <v>825297</v>
      </c>
      <c r="BG357" s="109">
        <v>0</v>
      </c>
      <c r="BH357" s="109">
        <v>0</v>
      </c>
      <c r="BI357" s="109">
        <v>83985.75</v>
      </c>
      <c r="BJ357" s="109">
        <v>14112.5</v>
      </c>
      <c r="BK357" s="109">
        <v>0</v>
      </c>
      <c r="BL357" s="109">
        <f t="shared" si="165"/>
        <v>0</v>
      </c>
      <c r="BM357" s="120">
        <f t="shared" si="166"/>
        <v>923395.25</v>
      </c>
      <c r="BN357" s="122">
        <f t="shared" si="167"/>
        <v>677085.82656055212</v>
      </c>
      <c r="BZ357" s="109"/>
      <c r="CA357" s="112">
        <v>348</v>
      </c>
      <c r="CB357" s="105" t="s">
        <v>441</v>
      </c>
      <c r="CC357" s="107">
        <v>0</v>
      </c>
      <c r="CD357" s="107">
        <v>0</v>
      </c>
      <c r="CE357" s="107">
        <v>0</v>
      </c>
      <c r="CF357" s="107">
        <v>0</v>
      </c>
      <c r="CG357" s="123">
        <f t="shared" si="145"/>
        <v>0</v>
      </c>
      <c r="CH357" s="107">
        <v>0</v>
      </c>
      <c r="CI357" s="107">
        <v>0</v>
      </c>
      <c r="CJ357" s="107">
        <v>0</v>
      </c>
      <c r="CK357" s="123">
        <f t="shared" si="146"/>
        <v>0</v>
      </c>
      <c r="CL357" s="124">
        <f t="shared" si="147"/>
        <v>0</v>
      </c>
      <c r="CM357" s="109"/>
      <c r="CN357" s="124">
        <f t="shared" si="148"/>
        <v>0</v>
      </c>
      <c r="CO357" s="109"/>
      <c r="CP357" s="110">
        <f t="shared" si="149"/>
        <v>825297</v>
      </c>
      <c r="CQ357" s="107">
        <f t="shared" si="150"/>
        <v>825297</v>
      </c>
      <c r="CR357" s="107">
        <f t="shared" si="151"/>
        <v>0</v>
      </c>
      <c r="CS357" s="123">
        <v>0</v>
      </c>
      <c r="CT357" s="124">
        <f t="shared" si="152"/>
        <v>0</v>
      </c>
      <c r="CU357" s="109"/>
      <c r="CV357" s="125">
        <v>0</v>
      </c>
      <c r="CW357" s="107"/>
      <c r="CX357" s="107"/>
      <c r="CY357" s="107"/>
      <c r="CZ357" s="123"/>
    </row>
    <row r="358" spans="1:104" s="43" customFormat="1" ht="12.75" x14ac:dyDescent="0.2">
      <c r="A358" s="103">
        <v>349</v>
      </c>
      <c r="B358" s="104">
        <v>349</v>
      </c>
      <c r="C358" s="105" t="s">
        <v>442</v>
      </c>
      <c r="D358" s="106">
        <f t="shared" si="153"/>
        <v>0</v>
      </c>
      <c r="E358" s="107">
        <f t="shared" si="140"/>
        <v>0</v>
      </c>
      <c r="F358" s="107">
        <f t="shared" si="154"/>
        <v>0</v>
      </c>
      <c r="G358" s="107">
        <f t="shared" si="141"/>
        <v>0</v>
      </c>
      <c r="H358" s="108">
        <f t="shared" si="155"/>
        <v>0</v>
      </c>
      <c r="I358" s="109"/>
      <c r="J358" s="110">
        <f t="shared" si="156"/>
        <v>-1.7478370792198328E-2</v>
      </c>
      <c r="K358" s="107">
        <f t="shared" si="142"/>
        <v>-5.8919589807262693E-6</v>
      </c>
      <c r="L358" s="107">
        <f t="shared" si="157"/>
        <v>0</v>
      </c>
      <c r="M358" s="108">
        <f t="shared" si="158"/>
        <v>-1.7478370792198328E-2</v>
      </c>
      <c r="N358" s="109"/>
      <c r="O358" s="111">
        <f t="shared" si="143"/>
        <v>1.7478370792198328E-2</v>
      </c>
      <c r="P358" s="109"/>
      <c r="Q358" s="110">
        <f t="shared" si="159"/>
        <v>0</v>
      </c>
      <c r="R358" s="107">
        <f t="shared" si="160"/>
        <v>-1.7478370792198328E-2</v>
      </c>
      <c r="S358" s="107">
        <f t="shared" si="161"/>
        <v>0</v>
      </c>
      <c r="T358" s="108">
        <f t="shared" si="162"/>
        <v>-1.7478370792198328E-2</v>
      </c>
      <c r="U358" s="109"/>
      <c r="V358" s="111">
        <f t="shared" si="163"/>
        <v>2966.4786956890634</v>
      </c>
      <c r="AA358" s="112">
        <v>349</v>
      </c>
      <c r="AB358" s="113"/>
      <c r="AC358" s="113"/>
      <c r="AD358" s="113"/>
      <c r="AE358" s="114"/>
      <c r="AF358" s="114"/>
      <c r="AG358" s="114"/>
      <c r="AH358" s="114"/>
      <c r="AI358" s="114"/>
      <c r="AJ358" s="114"/>
      <c r="AK358" s="114"/>
      <c r="AL358" s="114"/>
      <c r="AM358" s="114"/>
      <c r="AN358" s="114"/>
      <c r="AO358" s="114"/>
      <c r="AP358" s="115"/>
      <c r="AR358" s="112">
        <v>349</v>
      </c>
      <c r="AS358" s="113"/>
      <c r="AT358" s="114"/>
      <c r="AU358" s="114"/>
      <c r="AV358" s="114"/>
      <c r="AW358" s="115"/>
      <c r="AY358" s="177"/>
      <c r="BA358" s="116">
        <v>349</v>
      </c>
      <c r="BB358" s="117">
        <v>349</v>
      </c>
      <c r="BC358" s="118" t="s">
        <v>442</v>
      </c>
      <c r="BD358" s="119">
        <f t="shared" si="144"/>
        <v>0</v>
      </c>
      <c r="BE358" s="120">
        <v>0</v>
      </c>
      <c r="BF358" s="43">
        <f t="shared" si="164"/>
        <v>0</v>
      </c>
      <c r="BG358" s="109">
        <v>0</v>
      </c>
      <c r="BH358" s="109">
        <v>98</v>
      </c>
      <c r="BI358" s="109">
        <v>2868.5</v>
      </c>
      <c r="BJ358" s="109">
        <v>0</v>
      </c>
      <c r="BK358" s="109">
        <v>0</v>
      </c>
      <c r="BL358" s="109">
        <f t="shared" si="165"/>
        <v>-2.1304310936419935E-2</v>
      </c>
      <c r="BM358" s="120">
        <f t="shared" si="166"/>
        <v>2966.4786956890634</v>
      </c>
      <c r="BN358" s="122">
        <f t="shared" si="167"/>
        <v>-1.7478370792198328E-2</v>
      </c>
      <c r="BZ358" s="109"/>
      <c r="CA358" s="112">
        <v>349</v>
      </c>
      <c r="CB358" s="105" t="s">
        <v>442</v>
      </c>
      <c r="CC358" s="107">
        <v>0</v>
      </c>
      <c r="CD358" s="107">
        <v>0</v>
      </c>
      <c r="CE358" s="107">
        <v>0</v>
      </c>
      <c r="CF358" s="107">
        <v>0</v>
      </c>
      <c r="CG358" s="123">
        <f t="shared" si="145"/>
        <v>0</v>
      </c>
      <c r="CH358" s="107">
        <v>0</v>
      </c>
      <c r="CI358" s="107">
        <v>0</v>
      </c>
      <c r="CJ358" s="107">
        <v>0</v>
      </c>
      <c r="CK358" s="123">
        <f t="shared" si="146"/>
        <v>0</v>
      </c>
      <c r="CL358" s="124">
        <f t="shared" si="147"/>
        <v>0</v>
      </c>
      <c r="CM358" s="109"/>
      <c r="CN358" s="124">
        <f t="shared" si="148"/>
        <v>0</v>
      </c>
      <c r="CO358" s="109"/>
      <c r="CP358" s="110">
        <f t="shared" si="149"/>
        <v>0</v>
      </c>
      <c r="CQ358" s="107">
        <f t="shared" si="150"/>
        <v>0</v>
      </c>
      <c r="CR358" s="107">
        <f t="shared" si="151"/>
        <v>0</v>
      </c>
      <c r="CS358" s="123">
        <v>-2.1304310936419935E-2</v>
      </c>
      <c r="CT358" s="124">
        <f t="shared" si="152"/>
        <v>-2.1304310936419935E-2</v>
      </c>
      <c r="CU358" s="109"/>
      <c r="CV358" s="125">
        <v>0</v>
      </c>
      <c r="CW358" s="107"/>
      <c r="CX358" s="107"/>
      <c r="CY358" s="107"/>
      <c r="CZ358" s="123"/>
    </row>
    <row r="359" spans="1:104" s="43" customFormat="1" ht="12.75" x14ac:dyDescent="0.2">
      <c r="A359" s="103">
        <v>350</v>
      </c>
      <c r="B359" s="104">
        <v>350</v>
      </c>
      <c r="C359" s="105" t="s">
        <v>443</v>
      </c>
      <c r="D359" s="106">
        <f t="shared" si="153"/>
        <v>30.63</v>
      </c>
      <c r="E359" s="107">
        <f t="shared" si="140"/>
        <v>465035</v>
      </c>
      <c r="F359" s="107">
        <f t="shared" si="154"/>
        <v>0</v>
      </c>
      <c r="G359" s="107">
        <f t="shared" si="141"/>
        <v>27263</v>
      </c>
      <c r="H359" s="108">
        <f t="shared" si="155"/>
        <v>492298</v>
      </c>
      <c r="I359" s="109"/>
      <c r="J359" s="110">
        <f t="shared" si="156"/>
        <v>113576.24491882593</v>
      </c>
      <c r="K359" s="107">
        <f t="shared" si="142"/>
        <v>0.55080731024900864</v>
      </c>
      <c r="L359" s="107">
        <f t="shared" si="157"/>
        <v>27263</v>
      </c>
      <c r="M359" s="108">
        <f t="shared" si="158"/>
        <v>140839.24491882592</v>
      </c>
      <c r="N359" s="109"/>
      <c r="O359" s="111">
        <f t="shared" si="143"/>
        <v>351458.75508117408</v>
      </c>
      <c r="P359" s="109"/>
      <c r="Q359" s="110">
        <f t="shared" si="159"/>
        <v>0</v>
      </c>
      <c r="R359" s="107">
        <f t="shared" si="160"/>
        <v>113576.24491882593</v>
      </c>
      <c r="S359" s="107">
        <f t="shared" si="161"/>
        <v>27263</v>
      </c>
      <c r="T359" s="108">
        <f t="shared" si="162"/>
        <v>140839.24491882592</v>
      </c>
      <c r="U359" s="109"/>
      <c r="V359" s="111">
        <f t="shared" si="163"/>
        <v>233462.5961300522</v>
      </c>
      <c r="AA359" s="112">
        <v>350</v>
      </c>
      <c r="AB359" s="113">
        <v>30.63</v>
      </c>
      <c r="AC359" s="113">
        <v>9.2623830981063013E-2</v>
      </c>
      <c r="AD359" s="113">
        <v>0</v>
      </c>
      <c r="AE359" s="114">
        <v>465035</v>
      </c>
      <c r="AF359" s="114">
        <v>0</v>
      </c>
      <c r="AG359" s="114">
        <v>0</v>
      </c>
      <c r="AH359" s="114">
        <v>465035</v>
      </c>
      <c r="AI359" s="114">
        <v>0</v>
      </c>
      <c r="AJ359" s="114">
        <v>27263</v>
      </c>
      <c r="AK359" s="114">
        <v>492298</v>
      </c>
      <c r="AL359" s="114">
        <v>0</v>
      </c>
      <c r="AM359" s="114">
        <v>0</v>
      </c>
      <c r="AN359" s="114">
        <v>0</v>
      </c>
      <c r="AO359" s="114">
        <v>0</v>
      </c>
      <c r="AP359" s="115">
        <v>492298</v>
      </c>
      <c r="AR359" s="112">
        <v>350</v>
      </c>
      <c r="AS359" s="113">
        <v>0</v>
      </c>
      <c r="AT359" s="114">
        <v>0</v>
      </c>
      <c r="AU359" s="114">
        <v>0</v>
      </c>
      <c r="AV359" s="114">
        <v>0</v>
      </c>
      <c r="AW359" s="115">
        <v>0</v>
      </c>
      <c r="AY359" s="177"/>
      <c r="BA359" s="116">
        <v>350</v>
      </c>
      <c r="BB359" s="117">
        <v>350</v>
      </c>
      <c r="BC359" s="118" t="s">
        <v>443</v>
      </c>
      <c r="BD359" s="119">
        <f t="shared" si="144"/>
        <v>465035</v>
      </c>
      <c r="BE359" s="120">
        <v>327188</v>
      </c>
      <c r="BF359" s="43">
        <f t="shared" si="164"/>
        <v>137847</v>
      </c>
      <c r="BG359" s="109">
        <v>41537</v>
      </c>
      <c r="BH359" s="109">
        <v>0</v>
      </c>
      <c r="BI359" s="109">
        <v>19903</v>
      </c>
      <c r="BJ359" s="109">
        <v>682.25</v>
      </c>
      <c r="BK359" s="109">
        <v>5639.75</v>
      </c>
      <c r="BL359" s="109">
        <f t="shared" si="165"/>
        <v>590.59613005220308</v>
      </c>
      <c r="BM359" s="120">
        <f t="shared" si="166"/>
        <v>206199.5961300522</v>
      </c>
      <c r="BN359" s="122">
        <f t="shared" si="167"/>
        <v>113576.24491882593</v>
      </c>
      <c r="BZ359" s="109"/>
      <c r="CA359" s="112">
        <v>350</v>
      </c>
      <c r="CB359" s="105" t="s">
        <v>443</v>
      </c>
      <c r="CC359" s="107">
        <v>0</v>
      </c>
      <c r="CD359" s="107">
        <v>0</v>
      </c>
      <c r="CE359" s="107">
        <v>0</v>
      </c>
      <c r="CF359" s="107">
        <v>0</v>
      </c>
      <c r="CG359" s="123">
        <f t="shared" si="145"/>
        <v>0</v>
      </c>
      <c r="CH359" s="107">
        <v>0</v>
      </c>
      <c r="CI359" s="107">
        <v>0</v>
      </c>
      <c r="CJ359" s="107">
        <v>0</v>
      </c>
      <c r="CK359" s="123">
        <f t="shared" si="146"/>
        <v>0</v>
      </c>
      <c r="CL359" s="124">
        <f t="shared" si="147"/>
        <v>0</v>
      </c>
      <c r="CM359" s="109"/>
      <c r="CN359" s="124">
        <f t="shared" si="148"/>
        <v>0</v>
      </c>
      <c r="CO359" s="109"/>
      <c r="CP359" s="110">
        <f t="shared" si="149"/>
        <v>137847</v>
      </c>
      <c r="CQ359" s="107">
        <f t="shared" si="150"/>
        <v>137847</v>
      </c>
      <c r="CR359" s="107">
        <f t="shared" si="151"/>
        <v>0</v>
      </c>
      <c r="CS359" s="123">
        <v>590.59613005220308</v>
      </c>
      <c r="CT359" s="124">
        <f t="shared" si="152"/>
        <v>590.59613005220308</v>
      </c>
      <c r="CU359" s="109"/>
      <c r="CV359" s="125">
        <v>0</v>
      </c>
      <c r="CW359" s="107"/>
      <c r="CX359" s="107"/>
      <c r="CY359" s="107"/>
      <c r="CZ359" s="123"/>
    </row>
    <row r="360" spans="1:104" s="43" customFormat="1" ht="12.75" x14ac:dyDescent="0.2">
      <c r="A360" s="103">
        <v>351</v>
      </c>
      <c r="B360" s="104">
        <v>351</v>
      </c>
      <c r="C360" s="105" t="s">
        <v>444</v>
      </c>
      <c r="D360" s="106">
        <f t="shared" si="153"/>
        <v>0</v>
      </c>
      <c r="E360" s="107">
        <f t="shared" si="140"/>
        <v>0</v>
      </c>
      <c r="F360" s="107">
        <f t="shared" si="154"/>
        <v>0</v>
      </c>
      <c r="G360" s="107">
        <f t="shared" si="141"/>
        <v>0</v>
      </c>
      <c r="H360" s="108">
        <f t="shared" si="155"/>
        <v>0</v>
      </c>
      <c r="I360" s="109"/>
      <c r="J360" s="110">
        <f t="shared" si="156"/>
        <v>0</v>
      </c>
      <c r="K360" s="107" t="str">
        <f t="shared" si="142"/>
        <v/>
      </c>
      <c r="L360" s="107">
        <f t="shared" si="157"/>
        <v>0</v>
      </c>
      <c r="M360" s="108">
        <f t="shared" si="158"/>
        <v>0</v>
      </c>
      <c r="N360" s="109"/>
      <c r="O360" s="111">
        <f t="shared" si="143"/>
        <v>0</v>
      </c>
      <c r="P360" s="109"/>
      <c r="Q360" s="110">
        <f t="shared" si="159"/>
        <v>0</v>
      </c>
      <c r="R360" s="107">
        <f t="shared" si="160"/>
        <v>0</v>
      </c>
      <c r="S360" s="107">
        <f t="shared" si="161"/>
        <v>0</v>
      </c>
      <c r="T360" s="108">
        <f t="shared" si="162"/>
        <v>0</v>
      </c>
      <c r="U360" s="109"/>
      <c r="V360" s="111">
        <f t="shared" si="163"/>
        <v>0</v>
      </c>
      <c r="AA360" s="112">
        <v>351</v>
      </c>
      <c r="AB360" s="113"/>
      <c r="AC360" s="113"/>
      <c r="AD360" s="113"/>
      <c r="AE360" s="114"/>
      <c r="AF360" s="114"/>
      <c r="AG360" s="114"/>
      <c r="AH360" s="114"/>
      <c r="AI360" s="114"/>
      <c r="AJ360" s="114"/>
      <c r="AK360" s="114"/>
      <c r="AL360" s="114"/>
      <c r="AM360" s="114"/>
      <c r="AN360" s="114"/>
      <c r="AO360" s="114"/>
      <c r="AP360" s="115"/>
      <c r="AR360" s="112">
        <v>351</v>
      </c>
      <c r="AS360" s="113"/>
      <c r="AT360" s="114"/>
      <c r="AU360" s="114"/>
      <c r="AV360" s="114"/>
      <c r="AW360" s="115"/>
      <c r="AY360" s="177"/>
      <c r="BA360" s="116">
        <v>351</v>
      </c>
      <c r="BB360" s="117">
        <v>351</v>
      </c>
      <c r="BC360" s="118" t="s">
        <v>444</v>
      </c>
      <c r="BD360" s="119">
        <f t="shared" si="144"/>
        <v>0</v>
      </c>
      <c r="BE360" s="120">
        <v>0</v>
      </c>
      <c r="BF360" s="43">
        <f t="shared" si="164"/>
        <v>0</v>
      </c>
      <c r="BG360" s="109">
        <v>0</v>
      </c>
      <c r="BH360" s="109">
        <v>0</v>
      </c>
      <c r="BI360" s="109">
        <v>0</v>
      </c>
      <c r="BJ360" s="109">
        <v>0</v>
      </c>
      <c r="BK360" s="109">
        <v>0</v>
      </c>
      <c r="BL360" s="109">
        <f t="shared" si="165"/>
        <v>0</v>
      </c>
      <c r="BM360" s="120">
        <f t="shared" si="166"/>
        <v>0</v>
      </c>
      <c r="BN360" s="122">
        <f t="shared" si="167"/>
        <v>0</v>
      </c>
      <c r="BZ360" s="109"/>
      <c r="CA360" s="112">
        <v>351</v>
      </c>
      <c r="CB360" s="105" t="s">
        <v>444</v>
      </c>
      <c r="CC360" s="107">
        <v>0</v>
      </c>
      <c r="CD360" s="107">
        <v>0</v>
      </c>
      <c r="CE360" s="107">
        <v>0</v>
      </c>
      <c r="CF360" s="107">
        <v>0</v>
      </c>
      <c r="CG360" s="123">
        <f t="shared" si="145"/>
        <v>0</v>
      </c>
      <c r="CH360" s="107">
        <v>0</v>
      </c>
      <c r="CI360" s="107">
        <v>0</v>
      </c>
      <c r="CJ360" s="107">
        <v>0</v>
      </c>
      <c r="CK360" s="123">
        <f t="shared" si="146"/>
        <v>0</v>
      </c>
      <c r="CL360" s="124">
        <f t="shared" si="147"/>
        <v>0</v>
      </c>
      <c r="CM360" s="109"/>
      <c r="CN360" s="124">
        <f t="shared" si="148"/>
        <v>0</v>
      </c>
      <c r="CO360" s="109"/>
      <c r="CP360" s="110">
        <f t="shared" si="149"/>
        <v>0</v>
      </c>
      <c r="CQ360" s="107">
        <f t="shared" si="150"/>
        <v>0</v>
      </c>
      <c r="CR360" s="107">
        <f t="shared" si="151"/>
        <v>0</v>
      </c>
      <c r="CS360" s="123">
        <v>0</v>
      </c>
      <c r="CT360" s="124">
        <f t="shared" si="152"/>
        <v>0</v>
      </c>
      <c r="CU360" s="109"/>
      <c r="CV360" s="125">
        <v>0</v>
      </c>
      <c r="CW360" s="107"/>
      <c r="CX360" s="107"/>
      <c r="CY360" s="107"/>
      <c r="CZ360" s="123"/>
    </row>
    <row r="361" spans="1:104" s="43" customFormat="1" ht="12.75" x14ac:dyDescent="0.2">
      <c r="A361" s="103">
        <v>352</v>
      </c>
      <c r="B361" s="104">
        <v>352</v>
      </c>
      <c r="C361" s="105" t="s">
        <v>445</v>
      </c>
      <c r="D361" s="106">
        <f t="shared" si="153"/>
        <v>6.99</v>
      </c>
      <c r="E361" s="107">
        <f t="shared" si="140"/>
        <v>98664</v>
      </c>
      <c r="F361" s="107">
        <f t="shared" si="154"/>
        <v>0</v>
      </c>
      <c r="G361" s="107">
        <f t="shared" si="141"/>
        <v>6242</v>
      </c>
      <c r="H361" s="108">
        <f t="shared" si="155"/>
        <v>104906</v>
      </c>
      <c r="I361" s="109"/>
      <c r="J361" s="110">
        <f t="shared" si="156"/>
        <v>32502.675611476778</v>
      </c>
      <c r="K361" s="107">
        <f t="shared" si="142"/>
        <v>0.59578225942028484</v>
      </c>
      <c r="L361" s="107">
        <f t="shared" si="157"/>
        <v>6242</v>
      </c>
      <c r="M361" s="108">
        <f t="shared" si="158"/>
        <v>38744.675611476778</v>
      </c>
      <c r="N361" s="109"/>
      <c r="O361" s="111">
        <f t="shared" si="143"/>
        <v>66161.324388523222</v>
      </c>
      <c r="P361" s="109"/>
      <c r="Q361" s="110">
        <f t="shared" si="159"/>
        <v>0</v>
      </c>
      <c r="R361" s="107">
        <f t="shared" si="160"/>
        <v>32502.675611476778</v>
      </c>
      <c r="S361" s="107">
        <f t="shared" si="161"/>
        <v>6242</v>
      </c>
      <c r="T361" s="108">
        <f t="shared" si="162"/>
        <v>38744.675611476778</v>
      </c>
      <c r="U361" s="109"/>
      <c r="V361" s="111">
        <f t="shared" si="163"/>
        <v>60796.621420085445</v>
      </c>
      <c r="AA361" s="112">
        <v>352</v>
      </c>
      <c r="AB361" s="113">
        <v>6.99</v>
      </c>
      <c r="AC361" s="113">
        <v>0</v>
      </c>
      <c r="AD361" s="113">
        <v>0</v>
      </c>
      <c r="AE361" s="114">
        <v>98664</v>
      </c>
      <c r="AF361" s="114">
        <v>0</v>
      </c>
      <c r="AG361" s="114">
        <v>0</v>
      </c>
      <c r="AH361" s="114">
        <v>98664</v>
      </c>
      <c r="AI361" s="114">
        <v>0</v>
      </c>
      <c r="AJ361" s="114">
        <v>6242</v>
      </c>
      <c r="AK361" s="114">
        <v>104906</v>
      </c>
      <c r="AL361" s="114">
        <v>0</v>
      </c>
      <c r="AM361" s="114">
        <v>0</v>
      </c>
      <c r="AN361" s="114">
        <v>0</v>
      </c>
      <c r="AO361" s="114">
        <v>0</v>
      </c>
      <c r="AP361" s="115">
        <v>104906</v>
      </c>
      <c r="AR361" s="112">
        <v>352</v>
      </c>
      <c r="AS361" s="113">
        <v>0</v>
      </c>
      <c r="AT361" s="114">
        <v>0</v>
      </c>
      <c r="AU361" s="114">
        <v>0</v>
      </c>
      <c r="AV361" s="114">
        <v>0</v>
      </c>
      <c r="AW361" s="115">
        <v>0</v>
      </c>
      <c r="AY361" s="177"/>
      <c r="BA361" s="116">
        <v>352</v>
      </c>
      <c r="BB361" s="117">
        <v>352</v>
      </c>
      <c r="BC361" s="118" t="s">
        <v>445</v>
      </c>
      <c r="BD361" s="119">
        <f t="shared" si="144"/>
        <v>98664</v>
      </c>
      <c r="BE361" s="120">
        <v>59154</v>
      </c>
      <c r="BF361" s="43">
        <f t="shared" si="164"/>
        <v>39510</v>
      </c>
      <c r="BG361" s="109">
        <v>7551.5</v>
      </c>
      <c r="BH361" s="109">
        <v>0</v>
      </c>
      <c r="BI361" s="109">
        <v>7160</v>
      </c>
      <c r="BJ361" s="109">
        <v>176</v>
      </c>
      <c r="BK361" s="109">
        <v>49.75</v>
      </c>
      <c r="BL361" s="109">
        <f t="shared" si="165"/>
        <v>107.3714200854447</v>
      </c>
      <c r="BM361" s="120">
        <f t="shared" si="166"/>
        <v>54554.621420085445</v>
      </c>
      <c r="BN361" s="122">
        <f t="shared" si="167"/>
        <v>32502.675611476778</v>
      </c>
      <c r="BZ361" s="109"/>
      <c r="CA361" s="112">
        <v>352</v>
      </c>
      <c r="CB361" s="105" t="s">
        <v>445</v>
      </c>
      <c r="CC361" s="107">
        <v>0</v>
      </c>
      <c r="CD361" s="107">
        <v>0</v>
      </c>
      <c r="CE361" s="107">
        <v>0</v>
      </c>
      <c r="CF361" s="107">
        <v>0</v>
      </c>
      <c r="CG361" s="123">
        <f t="shared" si="145"/>
        <v>0</v>
      </c>
      <c r="CH361" s="107">
        <v>0</v>
      </c>
      <c r="CI361" s="107">
        <v>0</v>
      </c>
      <c r="CJ361" s="107">
        <v>0</v>
      </c>
      <c r="CK361" s="123">
        <f t="shared" si="146"/>
        <v>0</v>
      </c>
      <c r="CL361" s="124">
        <f t="shared" si="147"/>
        <v>0</v>
      </c>
      <c r="CM361" s="109"/>
      <c r="CN361" s="124">
        <f t="shared" si="148"/>
        <v>0</v>
      </c>
      <c r="CO361" s="109"/>
      <c r="CP361" s="110">
        <f t="shared" si="149"/>
        <v>39510</v>
      </c>
      <c r="CQ361" s="107">
        <f t="shared" si="150"/>
        <v>39510</v>
      </c>
      <c r="CR361" s="107">
        <f t="shared" si="151"/>
        <v>0</v>
      </c>
      <c r="CS361" s="123">
        <v>107.3714200854447</v>
      </c>
      <c r="CT361" s="124">
        <f t="shared" si="152"/>
        <v>107.3714200854447</v>
      </c>
      <c r="CU361" s="109"/>
      <c r="CV361" s="125">
        <v>0</v>
      </c>
      <c r="CW361" s="107"/>
      <c r="CX361" s="107"/>
      <c r="CY361" s="107"/>
      <c r="CZ361" s="123"/>
    </row>
    <row r="362" spans="1:104" s="43" customFormat="1" ht="12.75" x14ac:dyDescent="0.2">
      <c r="A362" s="103">
        <v>406</v>
      </c>
      <c r="B362" s="104">
        <v>406</v>
      </c>
      <c r="C362" s="105" t="s">
        <v>446</v>
      </c>
      <c r="D362" s="106">
        <f t="shared" si="153"/>
        <v>0</v>
      </c>
      <c r="E362" s="107">
        <f t="shared" si="140"/>
        <v>0</v>
      </c>
      <c r="F362" s="107">
        <f t="shared" si="154"/>
        <v>0</v>
      </c>
      <c r="G362" s="107">
        <f t="shared" si="141"/>
        <v>0</v>
      </c>
      <c r="H362" s="108">
        <f t="shared" si="155"/>
        <v>0</v>
      </c>
      <c r="I362" s="109"/>
      <c r="J362" s="110">
        <f t="shared" si="156"/>
        <v>0</v>
      </c>
      <c r="K362" s="107" t="str">
        <f t="shared" si="142"/>
        <v/>
      </c>
      <c r="L362" s="107">
        <f t="shared" si="157"/>
        <v>0</v>
      </c>
      <c r="M362" s="108">
        <f t="shared" si="158"/>
        <v>0</v>
      </c>
      <c r="N362" s="109"/>
      <c r="O362" s="111">
        <f t="shared" si="143"/>
        <v>0</v>
      </c>
      <c r="P362" s="109"/>
      <c r="Q362" s="110">
        <f t="shared" si="159"/>
        <v>0</v>
      </c>
      <c r="R362" s="107">
        <f t="shared" si="160"/>
        <v>0</v>
      </c>
      <c r="S362" s="107">
        <f t="shared" si="161"/>
        <v>0</v>
      </c>
      <c r="T362" s="108">
        <f t="shared" si="162"/>
        <v>0</v>
      </c>
      <c r="U362" s="109"/>
      <c r="V362" s="111">
        <f t="shared" si="163"/>
        <v>0</v>
      </c>
      <c r="AA362" s="112">
        <v>406</v>
      </c>
      <c r="AB362" s="113"/>
      <c r="AC362" s="113"/>
      <c r="AD362" s="113"/>
      <c r="AE362" s="114"/>
      <c r="AF362" s="114"/>
      <c r="AG362" s="114"/>
      <c r="AH362" s="114"/>
      <c r="AI362" s="114"/>
      <c r="AJ362" s="114"/>
      <c r="AK362" s="114"/>
      <c r="AL362" s="114"/>
      <c r="AM362" s="114"/>
      <c r="AN362" s="114"/>
      <c r="AO362" s="114"/>
      <c r="AP362" s="115"/>
      <c r="AR362" s="112">
        <v>406</v>
      </c>
      <c r="AS362" s="113"/>
      <c r="AT362" s="114"/>
      <c r="AU362" s="114"/>
      <c r="AV362" s="114"/>
      <c r="AW362" s="115"/>
      <c r="AY362" s="177"/>
      <c r="BA362" s="116">
        <v>406</v>
      </c>
      <c r="BB362" s="117">
        <v>406</v>
      </c>
      <c r="BC362" s="118" t="s">
        <v>446</v>
      </c>
      <c r="BD362" s="119">
        <f t="shared" si="144"/>
        <v>0</v>
      </c>
      <c r="BE362" s="120">
        <v>0</v>
      </c>
      <c r="BF362" s="43">
        <f t="shared" si="164"/>
        <v>0</v>
      </c>
      <c r="BG362" s="109">
        <v>0</v>
      </c>
      <c r="BH362" s="109">
        <v>0</v>
      </c>
      <c r="BI362" s="109">
        <v>0</v>
      </c>
      <c r="BJ362" s="109">
        <v>0</v>
      </c>
      <c r="BK362" s="109">
        <v>0</v>
      </c>
      <c r="BL362" s="109">
        <f t="shared" si="165"/>
        <v>0</v>
      </c>
      <c r="BM362" s="120">
        <f t="shared" si="166"/>
        <v>0</v>
      </c>
      <c r="BN362" s="122">
        <f t="shared" si="167"/>
        <v>0</v>
      </c>
      <c r="BZ362" s="109"/>
      <c r="CA362" s="112">
        <v>406</v>
      </c>
      <c r="CB362" s="105" t="s">
        <v>446</v>
      </c>
      <c r="CC362" s="107">
        <v>0</v>
      </c>
      <c r="CD362" s="107">
        <v>0</v>
      </c>
      <c r="CE362" s="107">
        <v>0</v>
      </c>
      <c r="CF362" s="107">
        <v>0</v>
      </c>
      <c r="CG362" s="123">
        <f t="shared" si="145"/>
        <v>0</v>
      </c>
      <c r="CH362" s="107">
        <v>0</v>
      </c>
      <c r="CI362" s="107">
        <v>0</v>
      </c>
      <c r="CJ362" s="107">
        <v>0</v>
      </c>
      <c r="CK362" s="123">
        <f t="shared" si="146"/>
        <v>0</v>
      </c>
      <c r="CL362" s="124">
        <f t="shared" si="147"/>
        <v>0</v>
      </c>
      <c r="CM362" s="109"/>
      <c r="CN362" s="124">
        <f t="shared" si="148"/>
        <v>0</v>
      </c>
      <c r="CO362" s="109"/>
      <c r="CP362" s="110">
        <f t="shared" si="149"/>
        <v>0</v>
      </c>
      <c r="CQ362" s="107">
        <f t="shared" si="150"/>
        <v>0</v>
      </c>
      <c r="CR362" s="107">
        <f t="shared" si="151"/>
        <v>0</v>
      </c>
      <c r="CS362" s="123">
        <v>0</v>
      </c>
      <c r="CT362" s="124">
        <f t="shared" si="152"/>
        <v>0</v>
      </c>
      <c r="CU362" s="109"/>
      <c r="CV362" s="125">
        <v>0</v>
      </c>
      <c r="CW362" s="107"/>
      <c r="CX362" s="107"/>
      <c r="CY362" s="107"/>
      <c r="CZ362" s="123"/>
    </row>
    <row r="363" spans="1:104" s="43" customFormat="1" ht="12.75" x14ac:dyDescent="0.2">
      <c r="A363" s="103">
        <v>600</v>
      </c>
      <c r="B363" s="104">
        <v>701</v>
      </c>
      <c r="C363" s="105" t="s">
        <v>447</v>
      </c>
      <c r="D363" s="106">
        <f t="shared" si="153"/>
        <v>20.450000000000003</v>
      </c>
      <c r="E363" s="107">
        <f t="shared" si="140"/>
        <v>284905</v>
      </c>
      <c r="F363" s="107">
        <f t="shared" si="154"/>
        <v>0</v>
      </c>
      <c r="G363" s="107">
        <f t="shared" si="141"/>
        <v>18262</v>
      </c>
      <c r="H363" s="108">
        <f t="shared" si="155"/>
        <v>303167</v>
      </c>
      <c r="I363" s="109"/>
      <c r="J363" s="110">
        <f t="shared" si="156"/>
        <v>0</v>
      </c>
      <c r="K363" s="107">
        <f t="shared" si="142"/>
        <v>0</v>
      </c>
      <c r="L363" s="107">
        <f t="shared" si="157"/>
        <v>18262</v>
      </c>
      <c r="M363" s="108">
        <f t="shared" si="158"/>
        <v>18262</v>
      </c>
      <c r="N363" s="109"/>
      <c r="O363" s="111">
        <f t="shared" si="143"/>
        <v>284905</v>
      </c>
      <c r="P363" s="109"/>
      <c r="Q363" s="110">
        <f t="shared" si="159"/>
        <v>0</v>
      </c>
      <c r="R363" s="107">
        <f t="shared" si="160"/>
        <v>0</v>
      </c>
      <c r="S363" s="107">
        <f t="shared" si="161"/>
        <v>18262</v>
      </c>
      <c r="T363" s="108">
        <f t="shared" si="162"/>
        <v>18262</v>
      </c>
      <c r="U363" s="109"/>
      <c r="V363" s="111">
        <f t="shared" si="163"/>
        <v>29821.25</v>
      </c>
      <c r="AA363" s="112">
        <v>600</v>
      </c>
      <c r="AB363" s="113">
        <v>20.450000000000003</v>
      </c>
      <c r="AC363" s="113">
        <v>0</v>
      </c>
      <c r="AD363" s="113">
        <v>0</v>
      </c>
      <c r="AE363" s="114">
        <v>284905</v>
      </c>
      <c r="AF363" s="114">
        <v>0</v>
      </c>
      <c r="AG363" s="114">
        <v>0</v>
      </c>
      <c r="AH363" s="114">
        <v>284905</v>
      </c>
      <c r="AI363" s="114">
        <v>0</v>
      </c>
      <c r="AJ363" s="114">
        <v>18262</v>
      </c>
      <c r="AK363" s="114">
        <v>303167</v>
      </c>
      <c r="AL363" s="114">
        <v>0</v>
      </c>
      <c r="AM363" s="114">
        <v>0</v>
      </c>
      <c r="AN363" s="114">
        <v>0</v>
      </c>
      <c r="AO363" s="114">
        <v>0</v>
      </c>
      <c r="AP363" s="115">
        <v>303167</v>
      </c>
      <c r="AR363" s="112">
        <v>600</v>
      </c>
      <c r="AS363" s="113">
        <v>0</v>
      </c>
      <c r="AT363" s="114">
        <v>0</v>
      </c>
      <c r="AU363" s="114">
        <v>0</v>
      </c>
      <c r="AV363" s="114">
        <v>0</v>
      </c>
      <c r="AW363" s="115">
        <v>0</v>
      </c>
      <c r="AY363" s="177"/>
      <c r="BA363" s="116">
        <v>600</v>
      </c>
      <c r="BB363" s="117">
        <v>701</v>
      </c>
      <c r="BC363" s="118" t="s">
        <v>447</v>
      </c>
      <c r="BD363" s="119">
        <f t="shared" si="144"/>
        <v>284905</v>
      </c>
      <c r="BE363" s="120">
        <v>306348</v>
      </c>
      <c r="BF363" s="43">
        <f t="shared" si="164"/>
        <v>0</v>
      </c>
      <c r="BG363" s="109">
        <v>0</v>
      </c>
      <c r="BH363" s="109">
        <v>0</v>
      </c>
      <c r="BI363" s="109">
        <v>5059.5</v>
      </c>
      <c r="BJ363" s="109">
        <v>0</v>
      </c>
      <c r="BK363" s="109">
        <v>6499.75</v>
      </c>
      <c r="BL363" s="109">
        <f t="shared" si="165"/>
        <v>0</v>
      </c>
      <c r="BM363" s="120">
        <f t="shared" si="166"/>
        <v>11559.25</v>
      </c>
      <c r="BN363" s="122">
        <f t="shared" si="167"/>
        <v>0</v>
      </c>
      <c r="BZ363" s="109"/>
      <c r="CA363" s="112">
        <v>600</v>
      </c>
      <c r="CB363" s="105" t="s">
        <v>447</v>
      </c>
      <c r="CC363" s="107">
        <v>0</v>
      </c>
      <c r="CD363" s="107">
        <v>0</v>
      </c>
      <c r="CE363" s="107">
        <v>0</v>
      </c>
      <c r="CF363" s="107">
        <v>0</v>
      </c>
      <c r="CG363" s="123">
        <f t="shared" si="145"/>
        <v>0</v>
      </c>
      <c r="CH363" s="107">
        <v>0</v>
      </c>
      <c r="CI363" s="107">
        <v>0</v>
      </c>
      <c r="CJ363" s="107">
        <v>0</v>
      </c>
      <c r="CK363" s="123">
        <f t="shared" si="146"/>
        <v>0</v>
      </c>
      <c r="CL363" s="124">
        <f t="shared" si="147"/>
        <v>0</v>
      </c>
      <c r="CM363" s="109"/>
      <c r="CN363" s="124">
        <f t="shared" si="148"/>
        <v>0</v>
      </c>
      <c r="CO363" s="109"/>
      <c r="CP363" s="110">
        <f t="shared" si="149"/>
        <v>0</v>
      </c>
      <c r="CQ363" s="107">
        <f t="shared" si="150"/>
        <v>0</v>
      </c>
      <c r="CR363" s="107">
        <f t="shared" si="151"/>
        <v>0</v>
      </c>
      <c r="CS363" s="123">
        <v>0</v>
      </c>
      <c r="CT363" s="124">
        <f t="shared" si="152"/>
        <v>0</v>
      </c>
      <c r="CU363" s="109"/>
      <c r="CV363" s="125">
        <v>0</v>
      </c>
      <c r="CW363" s="107"/>
      <c r="CX363" s="107"/>
      <c r="CY363" s="107"/>
      <c r="CZ363" s="123"/>
    </row>
    <row r="364" spans="1:104" s="43" customFormat="1" ht="12.75" x14ac:dyDescent="0.2">
      <c r="A364" s="103">
        <v>603</v>
      </c>
      <c r="B364" s="104">
        <v>702</v>
      </c>
      <c r="C364" s="105" t="s">
        <v>448</v>
      </c>
      <c r="D364" s="106">
        <f t="shared" si="153"/>
        <v>84.37</v>
      </c>
      <c r="E364" s="107">
        <f t="shared" si="140"/>
        <v>1019548</v>
      </c>
      <c r="F364" s="107">
        <f t="shared" si="154"/>
        <v>0</v>
      </c>
      <c r="G364" s="107">
        <f t="shared" si="141"/>
        <v>73316</v>
      </c>
      <c r="H364" s="108">
        <f t="shared" si="155"/>
        <v>1092864</v>
      </c>
      <c r="I364" s="109"/>
      <c r="J364" s="110">
        <f t="shared" si="156"/>
        <v>-1916.3172554536993</v>
      </c>
      <c r="K364" s="107">
        <f t="shared" si="142"/>
        <v>-1.9932474553410143E-2</v>
      </c>
      <c r="L364" s="107">
        <f t="shared" si="157"/>
        <v>73316</v>
      </c>
      <c r="M364" s="108">
        <f t="shared" si="158"/>
        <v>71399.682744546299</v>
      </c>
      <c r="N364" s="109"/>
      <c r="O364" s="111">
        <f t="shared" si="143"/>
        <v>1021464.3172554537</v>
      </c>
      <c r="P364" s="109"/>
      <c r="Q364" s="110">
        <f t="shared" si="159"/>
        <v>5230</v>
      </c>
      <c r="R364" s="107">
        <f t="shared" si="160"/>
        <v>-1916.3172554536993</v>
      </c>
      <c r="S364" s="107">
        <f t="shared" si="161"/>
        <v>73667</v>
      </c>
      <c r="T364" s="108">
        <f t="shared" si="162"/>
        <v>76629.682744546299</v>
      </c>
      <c r="U364" s="109"/>
      <c r="V364" s="111">
        <f t="shared" si="163"/>
        <v>174686.45914463975</v>
      </c>
      <c r="AA364" s="112">
        <v>603</v>
      </c>
      <c r="AB364" s="113">
        <v>84.37</v>
      </c>
      <c r="AC364" s="113">
        <v>1.4707200086617334</v>
      </c>
      <c r="AD364" s="113">
        <v>0</v>
      </c>
      <c r="AE364" s="114">
        <v>1024180</v>
      </c>
      <c r="AF364" s="114">
        <v>0</v>
      </c>
      <c r="AG364" s="114">
        <v>0</v>
      </c>
      <c r="AH364" s="114">
        <v>1024180</v>
      </c>
      <c r="AI364" s="114">
        <v>0</v>
      </c>
      <c r="AJ364" s="114">
        <v>73646</v>
      </c>
      <c r="AK364" s="114">
        <v>1097826</v>
      </c>
      <c r="AL364" s="114">
        <v>4879</v>
      </c>
      <c r="AM364" s="114">
        <v>0</v>
      </c>
      <c r="AN364" s="114">
        <v>351</v>
      </c>
      <c r="AO364" s="114">
        <v>5230</v>
      </c>
      <c r="AP364" s="115">
        <v>1103056</v>
      </c>
      <c r="AR364" s="112">
        <v>603</v>
      </c>
      <c r="AS364" s="113">
        <v>0</v>
      </c>
      <c r="AT364" s="114">
        <v>0</v>
      </c>
      <c r="AU364" s="114">
        <v>0</v>
      </c>
      <c r="AV364" s="114">
        <v>0</v>
      </c>
      <c r="AW364" s="115">
        <v>0</v>
      </c>
      <c r="AY364" s="177"/>
      <c r="BA364" s="116">
        <v>603</v>
      </c>
      <c r="BB364" s="117">
        <v>702</v>
      </c>
      <c r="BC364" s="118" t="s">
        <v>448</v>
      </c>
      <c r="BD364" s="119">
        <f t="shared" si="144"/>
        <v>1019548</v>
      </c>
      <c r="BE364" s="120">
        <v>1076095</v>
      </c>
      <c r="BF364" s="43">
        <f t="shared" si="164"/>
        <v>0</v>
      </c>
      <c r="BG364" s="109">
        <v>51564.5</v>
      </c>
      <c r="BH364" s="109">
        <v>0</v>
      </c>
      <c r="BI364" s="109">
        <v>38898.25</v>
      </c>
      <c r="BJ364" s="109">
        <v>8013.5</v>
      </c>
      <c r="BK364" s="109">
        <v>0</v>
      </c>
      <c r="BL364" s="109">
        <f t="shared" si="165"/>
        <v>-2335.7908553602465</v>
      </c>
      <c r="BM364" s="120">
        <f t="shared" si="166"/>
        <v>96140.459144639754</v>
      </c>
      <c r="BN364" s="122">
        <f t="shared" si="167"/>
        <v>-1916.3172554536993</v>
      </c>
      <c r="BZ364" s="109"/>
      <c r="CA364" s="112">
        <v>603</v>
      </c>
      <c r="CB364" s="105" t="s">
        <v>448</v>
      </c>
      <c r="CC364" s="107">
        <v>-0.37000000000000455</v>
      </c>
      <c r="CD364" s="107">
        <v>-4632</v>
      </c>
      <c r="CE364" s="107">
        <v>0</v>
      </c>
      <c r="CF364" s="107">
        <v>-330</v>
      </c>
      <c r="CG364" s="123">
        <f t="shared" si="145"/>
        <v>-4962</v>
      </c>
      <c r="CH364" s="107">
        <v>0</v>
      </c>
      <c r="CI364" s="107">
        <v>0</v>
      </c>
      <c r="CJ364" s="107">
        <v>0</v>
      </c>
      <c r="CK364" s="123">
        <f t="shared" si="146"/>
        <v>0</v>
      </c>
      <c r="CL364" s="124">
        <f t="shared" si="147"/>
        <v>-4962</v>
      </c>
      <c r="CM364" s="109"/>
      <c r="CN364" s="124">
        <f t="shared" si="148"/>
        <v>-330</v>
      </c>
      <c r="CO364" s="109"/>
      <c r="CP364" s="110">
        <f t="shared" si="149"/>
        <v>0</v>
      </c>
      <c r="CQ364" s="107">
        <f t="shared" si="150"/>
        <v>0</v>
      </c>
      <c r="CR364" s="107">
        <f t="shared" si="151"/>
        <v>0</v>
      </c>
      <c r="CS364" s="123">
        <v>-2335.7908553602465</v>
      </c>
      <c r="CT364" s="124">
        <f t="shared" si="152"/>
        <v>-2335.7908553602465</v>
      </c>
      <c r="CU364" s="109"/>
      <c r="CV364" s="125">
        <v>0</v>
      </c>
      <c r="CW364" s="107"/>
      <c r="CX364" s="107"/>
      <c r="CY364" s="107"/>
      <c r="CZ364" s="123"/>
    </row>
    <row r="365" spans="1:104" s="43" customFormat="1" ht="12.75" x14ac:dyDescent="0.2">
      <c r="A365" s="103">
        <v>605</v>
      </c>
      <c r="B365" s="104">
        <v>703</v>
      </c>
      <c r="C365" s="105" t="s">
        <v>449</v>
      </c>
      <c r="D365" s="106">
        <f t="shared" si="153"/>
        <v>90.97</v>
      </c>
      <c r="E365" s="107">
        <f t="shared" si="140"/>
        <v>1530529</v>
      </c>
      <c r="F365" s="107">
        <f t="shared" si="154"/>
        <v>0</v>
      </c>
      <c r="G365" s="107">
        <f t="shared" si="141"/>
        <v>80368</v>
      </c>
      <c r="H365" s="108">
        <f t="shared" si="155"/>
        <v>1610897</v>
      </c>
      <c r="I365" s="109"/>
      <c r="J365" s="110">
        <f t="shared" si="156"/>
        <v>38655.849341724715</v>
      </c>
      <c r="K365" s="107">
        <f t="shared" si="142"/>
        <v>0.18232261613291392</v>
      </c>
      <c r="L365" s="107">
        <f t="shared" si="157"/>
        <v>80368</v>
      </c>
      <c r="M365" s="108">
        <f t="shared" si="158"/>
        <v>119023.84934172471</v>
      </c>
      <c r="N365" s="109"/>
      <c r="O365" s="111">
        <f t="shared" si="143"/>
        <v>1491873.1506582752</v>
      </c>
      <c r="P365" s="109"/>
      <c r="Q365" s="110">
        <f t="shared" si="159"/>
        <v>17797</v>
      </c>
      <c r="R365" s="107">
        <f t="shared" si="160"/>
        <v>38655.849341724715</v>
      </c>
      <c r="S365" s="107">
        <f t="shared" si="161"/>
        <v>81234</v>
      </c>
      <c r="T365" s="108">
        <f t="shared" si="162"/>
        <v>136820.84934172471</v>
      </c>
      <c r="U365" s="109"/>
      <c r="V365" s="111">
        <f t="shared" si="163"/>
        <v>310183.94839828566</v>
      </c>
      <c r="AA365" s="112">
        <v>605</v>
      </c>
      <c r="AB365" s="113">
        <v>90.97</v>
      </c>
      <c r="AC365" s="113">
        <v>1.4657383657015611E-3</v>
      </c>
      <c r="AD365" s="113">
        <v>0</v>
      </c>
      <c r="AE365" s="114">
        <v>1530529</v>
      </c>
      <c r="AF365" s="114">
        <v>0</v>
      </c>
      <c r="AG365" s="114">
        <v>0</v>
      </c>
      <c r="AH365" s="114">
        <v>1530529</v>
      </c>
      <c r="AI365" s="114">
        <v>0</v>
      </c>
      <c r="AJ365" s="114">
        <v>80368</v>
      </c>
      <c r="AK365" s="114">
        <v>1610897</v>
      </c>
      <c r="AL365" s="114">
        <v>16931</v>
      </c>
      <c r="AM365" s="114">
        <v>0</v>
      </c>
      <c r="AN365" s="114">
        <v>866</v>
      </c>
      <c r="AO365" s="114">
        <v>17797</v>
      </c>
      <c r="AP365" s="115">
        <v>1628694</v>
      </c>
      <c r="AR365" s="112">
        <v>605</v>
      </c>
      <c r="AS365" s="113">
        <v>0</v>
      </c>
      <c r="AT365" s="114">
        <v>0</v>
      </c>
      <c r="AU365" s="114">
        <v>0</v>
      </c>
      <c r="AV365" s="114">
        <v>0</v>
      </c>
      <c r="AW365" s="115">
        <v>0</v>
      </c>
      <c r="AY365" s="177"/>
      <c r="BA365" s="116">
        <v>605</v>
      </c>
      <c r="BB365" s="117">
        <v>703</v>
      </c>
      <c r="BC365" s="118" t="s">
        <v>449</v>
      </c>
      <c r="BD365" s="119">
        <f t="shared" si="144"/>
        <v>1530529</v>
      </c>
      <c r="BE365" s="120">
        <v>1483398</v>
      </c>
      <c r="BF365" s="43">
        <f t="shared" si="164"/>
        <v>47131</v>
      </c>
      <c r="BG365" s="109">
        <v>0</v>
      </c>
      <c r="BH365" s="109">
        <v>62497</v>
      </c>
      <c r="BI365" s="109">
        <v>63394.75</v>
      </c>
      <c r="BJ365" s="109">
        <v>15767.5</v>
      </c>
      <c r="BK365" s="109">
        <v>23242.25</v>
      </c>
      <c r="BL365" s="109">
        <f t="shared" si="165"/>
        <v>-13.551601714380922</v>
      </c>
      <c r="BM365" s="120">
        <f t="shared" si="166"/>
        <v>212018.94839828563</v>
      </c>
      <c r="BN365" s="122">
        <f t="shared" si="167"/>
        <v>38655.849341724715</v>
      </c>
      <c r="BZ365" s="109"/>
      <c r="CA365" s="112">
        <v>605</v>
      </c>
      <c r="CB365" s="105" t="s">
        <v>449</v>
      </c>
      <c r="CC365" s="107">
        <v>0</v>
      </c>
      <c r="CD365" s="107">
        <v>0</v>
      </c>
      <c r="CE365" s="107">
        <v>0</v>
      </c>
      <c r="CF365" s="107">
        <v>0</v>
      </c>
      <c r="CG365" s="123">
        <f t="shared" si="145"/>
        <v>0</v>
      </c>
      <c r="CH365" s="107">
        <v>0</v>
      </c>
      <c r="CI365" s="107">
        <v>0</v>
      </c>
      <c r="CJ365" s="107">
        <v>0</v>
      </c>
      <c r="CK365" s="123">
        <f t="shared" si="146"/>
        <v>0</v>
      </c>
      <c r="CL365" s="124">
        <f t="shared" si="147"/>
        <v>0</v>
      </c>
      <c r="CM365" s="109"/>
      <c r="CN365" s="124">
        <f t="shared" si="148"/>
        <v>0</v>
      </c>
      <c r="CO365" s="109"/>
      <c r="CP365" s="110">
        <f t="shared" si="149"/>
        <v>47131</v>
      </c>
      <c r="CQ365" s="107">
        <f t="shared" si="150"/>
        <v>47131</v>
      </c>
      <c r="CR365" s="107">
        <f t="shared" si="151"/>
        <v>0</v>
      </c>
      <c r="CS365" s="123">
        <v>-13.551601714380922</v>
      </c>
      <c r="CT365" s="124">
        <f t="shared" si="152"/>
        <v>-13.551601714380922</v>
      </c>
      <c r="CU365" s="109"/>
      <c r="CV365" s="125">
        <v>0</v>
      </c>
      <c r="CW365" s="107"/>
      <c r="CX365" s="107"/>
      <c r="CY365" s="107"/>
      <c r="CZ365" s="123"/>
    </row>
    <row r="366" spans="1:104" s="43" customFormat="1" ht="12.75" x14ac:dyDescent="0.2">
      <c r="A366" s="103">
        <v>610</v>
      </c>
      <c r="B366" s="104">
        <v>704</v>
      </c>
      <c r="C366" s="105" t="s">
        <v>450</v>
      </c>
      <c r="D366" s="106">
        <f t="shared" si="153"/>
        <v>12</v>
      </c>
      <c r="E366" s="107">
        <f t="shared" si="140"/>
        <v>132460</v>
      </c>
      <c r="F366" s="107">
        <f t="shared" si="154"/>
        <v>0</v>
      </c>
      <c r="G366" s="107">
        <f t="shared" si="141"/>
        <v>9824</v>
      </c>
      <c r="H366" s="108">
        <f t="shared" si="155"/>
        <v>142284</v>
      </c>
      <c r="I366" s="109"/>
      <c r="J366" s="110">
        <f t="shared" si="156"/>
        <v>21321.05500718638</v>
      </c>
      <c r="K366" s="107">
        <f t="shared" si="142"/>
        <v>0.61699754825268638</v>
      </c>
      <c r="L366" s="107">
        <f t="shared" si="157"/>
        <v>9824</v>
      </c>
      <c r="M366" s="108">
        <f t="shared" si="158"/>
        <v>31145.05500718638</v>
      </c>
      <c r="N366" s="109"/>
      <c r="O366" s="111">
        <f t="shared" si="143"/>
        <v>111138.94499281362</v>
      </c>
      <c r="P366" s="109"/>
      <c r="Q366" s="110">
        <f t="shared" si="159"/>
        <v>11839</v>
      </c>
      <c r="R366" s="107">
        <f t="shared" si="160"/>
        <v>21321.05500718638</v>
      </c>
      <c r="S366" s="107">
        <f t="shared" si="161"/>
        <v>10717</v>
      </c>
      <c r="T366" s="108">
        <f t="shared" si="162"/>
        <v>42984.055007186384</v>
      </c>
      <c r="U366" s="109"/>
      <c r="V366" s="111">
        <f t="shared" si="163"/>
        <v>56219.142188193124</v>
      </c>
      <c r="AA366" s="112">
        <v>610</v>
      </c>
      <c r="AB366" s="113">
        <v>12</v>
      </c>
      <c r="AC366" s="113">
        <v>0</v>
      </c>
      <c r="AD366" s="113">
        <v>0</v>
      </c>
      <c r="AE366" s="114">
        <v>132460</v>
      </c>
      <c r="AF366" s="114">
        <v>0</v>
      </c>
      <c r="AG366" s="114">
        <v>0</v>
      </c>
      <c r="AH366" s="114">
        <v>132460</v>
      </c>
      <c r="AI366" s="114">
        <v>0</v>
      </c>
      <c r="AJ366" s="114">
        <v>9824</v>
      </c>
      <c r="AK366" s="114">
        <v>142284</v>
      </c>
      <c r="AL366" s="114">
        <v>10946</v>
      </c>
      <c r="AM366" s="114">
        <v>0</v>
      </c>
      <c r="AN366" s="114">
        <v>893</v>
      </c>
      <c r="AO366" s="114">
        <v>11839</v>
      </c>
      <c r="AP366" s="115">
        <v>154123</v>
      </c>
      <c r="AR366" s="112">
        <v>610</v>
      </c>
      <c r="AS366" s="113">
        <v>0</v>
      </c>
      <c r="AT366" s="114">
        <v>0</v>
      </c>
      <c r="AU366" s="114">
        <v>0</v>
      </c>
      <c r="AV366" s="114">
        <v>0</v>
      </c>
      <c r="AW366" s="115">
        <v>0</v>
      </c>
      <c r="AY366" s="177"/>
      <c r="BA366" s="116">
        <v>610</v>
      </c>
      <c r="BB366" s="117">
        <v>704</v>
      </c>
      <c r="BC366" s="118" t="s">
        <v>450</v>
      </c>
      <c r="BD366" s="119">
        <f t="shared" si="144"/>
        <v>132460</v>
      </c>
      <c r="BE366" s="120">
        <v>106470</v>
      </c>
      <c r="BF366" s="43">
        <f t="shared" si="164"/>
        <v>25990</v>
      </c>
      <c r="BG366" s="109">
        <v>0</v>
      </c>
      <c r="BH366" s="109">
        <v>8568</v>
      </c>
      <c r="BI366" s="109">
        <v>0</v>
      </c>
      <c r="BJ366" s="109">
        <v>0</v>
      </c>
      <c r="BK366" s="109">
        <v>0</v>
      </c>
      <c r="BL366" s="109">
        <f t="shared" si="165"/>
        <v>-1.8578118068754179</v>
      </c>
      <c r="BM366" s="120">
        <f t="shared" si="166"/>
        <v>34556.142188193124</v>
      </c>
      <c r="BN366" s="122">
        <f t="shared" si="167"/>
        <v>21321.05500718638</v>
      </c>
      <c r="BZ366" s="109"/>
      <c r="CA366" s="112">
        <v>610</v>
      </c>
      <c r="CB366" s="105" t="s">
        <v>450</v>
      </c>
      <c r="CC366" s="107">
        <v>0</v>
      </c>
      <c r="CD366" s="107">
        <v>0</v>
      </c>
      <c r="CE366" s="107">
        <v>0</v>
      </c>
      <c r="CF366" s="107">
        <v>0</v>
      </c>
      <c r="CG366" s="123">
        <f t="shared" si="145"/>
        <v>0</v>
      </c>
      <c r="CH366" s="107">
        <v>0</v>
      </c>
      <c r="CI366" s="107">
        <v>0</v>
      </c>
      <c r="CJ366" s="107">
        <v>0</v>
      </c>
      <c r="CK366" s="123">
        <f t="shared" si="146"/>
        <v>0</v>
      </c>
      <c r="CL366" s="124">
        <f t="shared" si="147"/>
        <v>0</v>
      </c>
      <c r="CM366" s="109"/>
      <c r="CN366" s="124">
        <f t="shared" si="148"/>
        <v>0</v>
      </c>
      <c r="CO366" s="109"/>
      <c r="CP366" s="110">
        <f t="shared" si="149"/>
        <v>25990</v>
      </c>
      <c r="CQ366" s="107">
        <f t="shared" si="150"/>
        <v>25990</v>
      </c>
      <c r="CR366" s="107">
        <f t="shared" si="151"/>
        <v>0</v>
      </c>
      <c r="CS366" s="123">
        <v>-1.8578118068754179</v>
      </c>
      <c r="CT366" s="124">
        <f t="shared" si="152"/>
        <v>-1.8578118068754179</v>
      </c>
      <c r="CU366" s="109"/>
      <c r="CV366" s="125">
        <v>0</v>
      </c>
      <c r="CW366" s="107"/>
      <c r="CX366" s="107"/>
      <c r="CY366" s="107"/>
      <c r="CZ366" s="123"/>
    </row>
    <row r="367" spans="1:104" s="43" customFormat="1" ht="12.75" x14ac:dyDescent="0.2">
      <c r="A367" s="103">
        <v>615</v>
      </c>
      <c r="B367" s="104">
        <v>705</v>
      </c>
      <c r="C367" s="105" t="s">
        <v>451</v>
      </c>
      <c r="D367" s="106">
        <f t="shared" si="153"/>
        <v>2.44</v>
      </c>
      <c r="E367" s="107">
        <f t="shared" si="140"/>
        <v>30704</v>
      </c>
      <c r="F367" s="107">
        <f t="shared" si="154"/>
        <v>0</v>
      </c>
      <c r="G367" s="107">
        <f t="shared" si="141"/>
        <v>2179</v>
      </c>
      <c r="H367" s="108">
        <f t="shared" si="155"/>
        <v>32883</v>
      </c>
      <c r="I367" s="109"/>
      <c r="J367" s="110">
        <f t="shared" si="156"/>
        <v>16452.597266008859</v>
      </c>
      <c r="K367" s="107">
        <f t="shared" si="142"/>
        <v>0.54586344838369827</v>
      </c>
      <c r="L367" s="107">
        <f t="shared" si="157"/>
        <v>2179</v>
      </c>
      <c r="M367" s="108">
        <f t="shared" si="158"/>
        <v>18631.597266008859</v>
      </c>
      <c r="N367" s="109"/>
      <c r="O367" s="111">
        <f t="shared" si="143"/>
        <v>14251.402733991141</v>
      </c>
      <c r="P367" s="109"/>
      <c r="Q367" s="110">
        <f t="shared" si="159"/>
        <v>0</v>
      </c>
      <c r="R367" s="107">
        <f t="shared" si="160"/>
        <v>16452.597266008859</v>
      </c>
      <c r="S367" s="107">
        <f t="shared" si="161"/>
        <v>2179</v>
      </c>
      <c r="T367" s="108">
        <f t="shared" si="162"/>
        <v>18631.597266008859</v>
      </c>
      <c r="U367" s="109"/>
      <c r="V367" s="111">
        <f t="shared" si="163"/>
        <v>32319.5</v>
      </c>
      <c r="AA367" s="112">
        <v>615</v>
      </c>
      <c r="AB367" s="113">
        <v>2.44</v>
      </c>
      <c r="AC367" s="113">
        <v>0</v>
      </c>
      <c r="AD367" s="113">
        <v>0</v>
      </c>
      <c r="AE367" s="114">
        <v>30704</v>
      </c>
      <c r="AF367" s="114">
        <v>0</v>
      </c>
      <c r="AG367" s="114">
        <v>0</v>
      </c>
      <c r="AH367" s="114">
        <v>30704</v>
      </c>
      <c r="AI367" s="114">
        <v>0</v>
      </c>
      <c r="AJ367" s="114">
        <v>2179</v>
      </c>
      <c r="AK367" s="114">
        <v>32883</v>
      </c>
      <c r="AL367" s="114">
        <v>0</v>
      </c>
      <c r="AM367" s="114">
        <v>0</v>
      </c>
      <c r="AN367" s="114">
        <v>0</v>
      </c>
      <c r="AO367" s="114">
        <v>0</v>
      </c>
      <c r="AP367" s="115">
        <v>32883</v>
      </c>
      <c r="AR367" s="112">
        <v>615</v>
      </c>
      <c r="AS367" s="113">
        <v>0</v>
      </c>
      <c r="AT367" s="114">
        <v>0</v>
      </c>
      <c r="AU367" s="114">
        <v>0</v>
      </c>
      <c r="AV367" s="114">
        <v>0</v>
      </c>
      <c r="AW367" s="115">
        <v>0</v>
      </c>
      <c r="AY367" s="177"/>
      <c r="BA367" s="116">
        <v>615</v>
      </c>
      <c r="BB367" s="117">
        <v>705</v>
      </c>
      <c r="BC367" s="118" t="s">
        <v>451</v>
      </c>
      <c r="BD367" s="119">
        <f t="shared" si="144"/>
        <v>30704</v>
      </c>
      <c r="BE367" s="120">
        <v>10650</v>
      </c>
      <c r="BF367" s="43">
        <f t="shared" si="164"/>
        <v>20054</v>
      </c>
      <c r="BG367" s="109">
        <v>0</v>
      </c>
      <c r="BH367" s="109">
        <v>0</v>
      </c>
      <c r="BI367" s="109">
        <v>10086.5</v>
      </c>
      <c r="BJ367" s="109">
        <v>0</v>
      </c>
      <c r="BK367" s="109">
        <v>0</v>
      </c>
      <c r="BL367" s="109">
        <f t="shared" si="165"/>
        <v>0</v>
      </c>
      <c r="BM367" s="120">
        <f t="shared" si="166"/>
        <v>30140.5</v>
      </c>
      <c r="BN367" s="122">
        <f t="shared" si="167"/>
        <v>16452.597266008859</v>
      </c>
      <c r="BZ367" s="109"/>
      <c r="CA367" s="112">
        <v>615</v>
      </c>
      <c r="CB367" s="105" t="s">
        <v>451</v>
      </c>
      <c r="CC367" s="107">
        <v>0</v>
      </c>
      <c r="CD367" s="107">
        <v>0</v>
      </c>
      <c r="CE367" s="107">
        <v>0</v>
      </c>
      <c r="CF367" s="107">
        <v>0</v>
      </c>
      <c r="CG367" s="123">
        <f t="shared" si="145"/>
        <v>0</v>
      </c>
      <c r="CH367" s="107">
        <v>0</v>
      </c>
      <c r="CI367" s="107">
        <v>0</v>
      </c>
      <c r="CJ367" s="107">
        <v>0</v>
      </c>
      <c r="CK367" s="123">
        <f t="shared" si="146"/>
        <v>0</v>
      </c>
      <c r="CL367" s="124">
        <f t="shared" si="147"/>
        <v>0</v>
      </c>
      <c r="CM367" s="109"/>
      <c r="CN367" s="124">
        <f t="shared" si="148"/>
        <v>0</v>
      </c>
      <c r="CO367" s="109"/>
      <c r="CP367" s="110">
        <f t="shared" si="149"/>
        <v>20054</v>
      </c>
      <c r="CQ367" s="107">
        <f t="shared" si="150"/>
        <v>20054</v>
      </c>
      <c r="CR367" s="107">
        <f t="shared" si="151"/>
        <v>0</v>
      </c>
      <c r="CS367" s="123">
        <v>0</v>
      </c>
      <c r="CT367" s="124">
        <f t="shared" si="152"/>
        <v>0</v>
      </c>
      <c r="CU367" s="109"/>
      <c r="CV367" s="125">
        <v>0</v>
      </c>
      <c r="CW367" s="107"/>
      <c r="CX367" s="107"/>
      <c r="CY367" s="107"/>
      <c r="CZ367" s="123"/>
    </row>
    <row r="368" spans="1:104" s="43" customFormat="1" ht="12.75" x14ac:dyDescent="0.2">
      <c r="A368" s="103">
        <v>616</v>
      </c>
      <c r="B368" s="104">
        <v>616</v>
      </c>
      <c r="C368" s="105" t="s">
        <v>452</v>
      </c>
      <c r="D368" s="106">
        <f t="shared" si="153"/>
        <v>65.929999999999993</v>
      </c>
      <c r="E368" s="107">
        <f t="shared" si="140"/>
        <v>874374</v>
      </c>
      <c r="F368" s="107">
        <f t="shared" si="154"/>
        <v>0</v>
      </c>
      <c r="G368" s="107">
        <f t="shared" si="141"/>
        <v>58859</v>
      </c>
      <c r="H368" s="108">
        <f t="shared" si="155"/>
        <v>933233</v>
      </c>
      <c r="I368" s="109"/>
      <c r="J368" s="110">
        <f t="shared" si="156"/>
        <v>139.53807417917207</v>
      </c>
      <c r="K368" s="107">
        <f t="shared" si="142"/>
        <v>4.9456889084041802E-3</v>
      </c>
      <c r="L368" s="107">
        <f t="shared" si="157"/>
        <v>58859</v>
      </c>
      <c r="M368" s="108">
        <f t="shared" si="158"/>
        <v>58998.538074179174</v>
      </c>
      <c r="N368" s="109"/>
      <c r="O368" s="111">
        <f t="shared" si="143"/>
        <v>874234.4619258208</v>
      </c>
      <c r="P368" s="109"/>
      <c r="Q368" s="110">
        <f t="shared" si="159"/>
        <v>0</v>
      </c>
      <c r="R368" s="107">
        <f t="shared" si="160"/>
        <v>139.53807417917207</v>
      </c>
      <c r="S368" s="107">
        <f t="shared" si="161"/>
        <v>58859</v>
      </c>
      <c r="T368" s="108">
        <f t="shared" si="162"/>
        <v>58998.538074179174</v>
      </c>
      <c r="U368" s="109"/>
      <c r="V368" s="111">
        <f t="shared" si="163"/>
        <v>87073.082358082786</v>
      </c>
      <c r="AA368" s="112">
        <v>616</v>
      </c>
      <c r="AB368" s="113">
        <v>65.929999999999993</v>
      </c>
      <c r="AC368" s="113">
        <v>1.955064571771923E-2</v>
      </c>
      <c r="AD368" s="113">
        <v>0</v>
      </c>
      <c r="AE368" s="114">
        <v>874374</v>
      </c>
      <c r="AF368" s="114">
        <v>0</v>
      </c>
      <c r="AG368" s="114">
        <v>0</v>
      </c>
      <c r="AH368" s="114">
        <v>874374</v>
      </c>
      <c r="AI368" s="114">
        <v>0</v>
      </c>
      <c r="AJ368" s="114">
        <v>58859</v>
      </c>
      <c r="AK368" s="114">
        <v>933233</v>
      </c>
      <c r="AL368" s="114">
        <v>0</v>
      </c>
      <c r="AM368" s="114">
        <v>0</v>
      </c>
      <c r="AN368" s="114">
        <v>0</v>
      </c>
      <c r="AO368" s="114">
        <v>0</v>
      </c>
      <c r="AP368" s="115">
        <v>933233</v>
      </c>
      <c r="AR368" s="112">
        <v>616</v>
      </c>
      <c r="AS368" s="113">
        <v>0</v>
      </c>
      <c r="AT368" s="114">
        <v>0</v>
      </c>
      <c r="AU368" s="114">
        <v>0</v>
      </c>
      <c r="AV368" s="114">
        <v>0</v>
      </c>
      <c r="AW368" s="115">
        <v>0</v>
      </c>
      <c r="AY368" s="177"/>
      <c r="BA368" s="116">
        <v>616</v>
      </c>
      <c r="BB368" s="117">
        <v>616</v>
      </c>
      <c r="BC368" s="118" t="s">
        <v>452</v>
      </c>
      <c r="BD368" s="119">
        <f t="shared" si="144"/>
        <v>874374</v>
      </c>
      <c r="BE368" s="120">
        <v>908104</v>
      </c>
      <c r="BF368" s="43">
        <f t="shared" si="164"/>
        <v>0</v>
      </c>
      <c r="BG368" s="109">
        <v>11962</v>
      </c>
      <c r="BH368" s="109">
        <v>0</v>
      </c>
      <c r="BI368" s="109">
        <v>666.75</v>
      </c>
      <c r="BJ368" s="109">
        <v>0</v>
      </c>
      <c r="BK368" s="109">
        <v>15415.25</v>
      </c>
      <c r="BL368" s="109">
        <f t="shared" si="165"/>
        <v>170.08235808278187</v>
      </c>
      <c r="BM368" s="120">
        <f t="shared" si="166"/>
        <v>28214.082358082782</v>
      </c>
      <c r="BN368" s="122">
        <f t="shared" si="167"/>
        <v>139.53807417917207</v>
      </c>
      <c r="BZ368" s="109"/>
      <c r="CA368" s="112">
        <v>616</v>
      </c>
      <c r="CB368" s="105" t="s">
        <v>452</v>
      </c>
      <c r="CC368" s="107">
        <v>0</v>
      </c>
      <c r="CD368" s="107">
        <v>0</v>
      </c>
      <c r="CE368" s="107">
        <v>0</v>
      </c>
      <c r="CF368" s="107">
        <v>0</v>
      </c>
      <c r="CG368" s="123">
        <f t="shared" si="145"/>
        <v>0</v>
      </c>
      <c r="CH368" s="107">
        <v>0</v>
      </c>
      <c r="CI368" s="107">
        <v>0</v>
      </c>
      <c r="CJ368" s="107">
        <v>0</v>
      </c>
      <c r="CK368" s="123">
        <f t="shared" si="146"/>
        <v>0</v>
      </c>
      <c r="CL368" s="124">
        <f t="shared" si="147"/>
        <v>0</v>
      </c>
      <c r="CM368" s="109"/>
      <c r="CN368" s="124">
        <f t="shared" si="148"/>
        <v>0</v>
      </c>
      <c r="CO368" s="109"/>
      <c r="CP368" s="110">
        <f t="shared" si="149"/>
        <v>0</v>
      </c>
      <c r="CQ368" s="107">
        <f t="shared" si="150"/>
        <v>0</v>
      </c>
      <c r="CR368" s="107">
        <f t="shared" si="151"/>
        <v>0</v>
      </c>
      <c r="CS368" s="123">
        <v>170.08235808278187</v>
      </c>
      <c r="CT368" s="124">
        <f t="shared" si="152"/>
        <v>170.08235808278187</v>
      </c>
      <c r="CU368" s="109"/>
      <c r="CV368" s="125">
        <v>0</v>
      </c>
      <c r="CW368" s="107"/>
      <c r="CX368" s="107"/>
      <c r="CY368" s="107"/>
      <c r="CZ368" s="123"/>
    </row>
    <row r="369" spans="1:104" s="43" customFormat="1" ht="12.75" x14ac:dyDescent="0.2">
      <c r="A369" s="103">
        <v>618</v>
      </c>
      <c r="B369" s="104">
        <v>706</v>
      </c>
      <c r="C369" s="105" t="s">
        <v>453</v>
      </c>
      <c r="D369" s="106">
        <f t="shared" si="153"/>
        <v>0.53</v>
      </c>
      <c r="E369" s="107">
        <f t="shared" si="140"/>
        <v>10218</v>
      </c>
      <c r="F369" s="107">
        <f t="shared" si="154"/>
        <v>0</v>
      </c>
      <c r="G369" s="107">
        <f t="shared" si="141"/>
        <v>465</v>
      </c>
      <c r="H369" s="108">
        <f t="shared" si="155"/>
        <v>10683</v>
      </c>
      <c r="I369" s="109"/>
      <c r="J369" s="110">
        <f t="shared" si="156"/>
        <v>1762.8952761998125</v>
      </c>
      <c r="K369" s="107">
        <f t="shared" si="142"/>
        <v>0.32673221918223</v>
      </c>
      <c r="L369" s="107">
        <f t="shared" si="157"/>
        <v>465</v>
      </c>
      <c r="M369" s="108">
        <f t="shared" si="158"/>
        <v>2227.8952761998125</v>
      </c>
      <c r="N369" s="109"/>
      <c r="O369" s="111">
        <f t="shared" si="143"/>
        <v>8455.1047238001884</v>
      </c>
      <c r="P369" s="109"/>
      <c r="Q369" s="110">
        <f t="shared" si="159"/>
        <v>0</v>
      </c>
      <c r="R369" s="107">
        <f t="shared" si="160"/>
        <v>1762.8952761998125</v>
      </c>
      <c r="S369" s="107">
        <f t="shared" si="161"/>
        <v>465</v>
      </c>
      <c r="T369" s="108">
        <f t="shared" si="162"/>
        <v>2227.8952761998125</v>
      </c>
      <c r="U369" s="109"/>
      <c r="V369" s="111">
        <f t="shared" si="163"/>
        <v>5860.5354651344751</v>
      </c>
      <c r="AA369" s="112">
        <v>618</v>
      </c>
      <c r="AB369" s="113">
        <v>0.53</v>
      </c>
      <c r="AC369" s="113">
        <v>9.2388479861410244E-3</v>
      </c>
      <c r="AD369" s="113">
        <v>0</v>
      </c>
      <c r="AE369" s="114">
        <v>10218</v>
      </c>
      <c r="AF369" s="114">
        <v>0</v>
      </c>
      <c r="AG369" s="114">
        <v>0</v>
      </c>
      <c r="AH369" s="114">
        <v>10218</v>
      </c>
      <c r="AI369" s="114">
        <v>0</v>
      </c>
      <c r="AJ369" s="114">
        <v>465</v>
      </c>
      <c r="AK369" s="114">
        <v>10683</v>
      </c>
      <c r="AL369" s="114">
        <v>0</v>
      </c>
      <c r="AM369" s="114">
        <v>0</v>
      </c>
      <c r="AN369" s="114">
        <v>0</v>
      </c>
      <c r="AO369" s="114">
        <v>0</v>
      </c>
      <c r="AP369" s="115">
        <v>10683</v>
      </c>
      <c r="AR369" s="112">
        <v>618</v>
      </c>
      <c r="AS369" s="113">
        <v>0</v>
      </c>
      <c r="AT369" s="114">
        <v>0</v>
      </c>
      <c r="AU369" s="114">
        <v>0</v>
      </c>
      <c r="AV369" s="114">
        <v>0</v>
      </c>
      <c r="AW369" s="115">
        <v>0</v>
      </c>
      <c r="AY369" s="177"/>
      <c r="BA369" s="116">
        <v>618</v>
      </c>
      <c r="BB369" s="117">
        <v>706</v>
      </c>
      <c r="BC369" s="118" t="s">
        <v>453</v>
      </c>
      <c r="BD369" s="119">
        <f t="shared" si="144"/>
        <v>10218</v>
      </c>
      <c r="BE369" s="120">
        <v>8098</v>
      </c>
      <c r="BF369" s="43">
        <f t="shared" si="164"/>
        <v>2120</v>
      </c>
      <c r="BG369" s="109">
        <v>2024.5</v>
      </c>
      <c r="BH369" s="109">
        <v>0</v>
      </c>
      <c r="BI369" s="109">
        <v>1222.25</v>
      </c>
      <c r="BJ369" s="109">
        <v>0</v>
      </c>
      <c r="BK369" s="109">
        <v>0</v>
      </c>
      <c r="BL369" s="109">
        <f t="shared" si="165"/>
        <v>28.785465134475089</v>
      </c>
      <c r="BM369" s="120">
        <f t="shared" si="166"/>
        <v>5395.5354651344751</v>
      </c>
      <c r="BN369" s="122">
        <f t="shared" si="167"/>
        <v>1762.8952761998125</v>
      </c>
      <c r="BZ369" s="109"/>
      <c r="CA369" s="112">
        <v>618</v>
      </c>
      <c r="CB369" s="105" t="s">
        <v>453</v>
      </c>
      <c r="CC369" s="107">
        <v>0</v>
      </c>
      <c r="CD369" s="107">
        <v>0</v>
      </c>
      <c r="CE369" s="107">
        <v>0</v>
      </c>
      <c r="CF369" s="107">
        <v>0</v>
      </c>
      <c r="CG369" s="123">
        <f t="shared" si="145"/>
        <v>0</v>
      </c>
      <c r="CH369" s="107">
        <v>0</v>
      </c>
      <c r="CI369" s="107">
        <v>0</v>
      </c>
      <c r="CJ369" s="107">
        <v>0</v>
      </c>
      <c r="CK369" s="123">
        <f t="shared" si="146"/>
        <v>0</v>
      </c>
      <c r="CL369" s="124">
        <f t="shared" si="147"/>
        <v>0</v>
      </c>
      <c r="CM369" s="109"/>
      <c r="CN369" s="124">
        <f t="shared" si="148"/>
        <v>0</v>
      </c>
      <c r="CO369" s="109"/>
      <c r="CP369" s="110">
        <f t="shared" si="149"/>
        <v>2120</v>
      </c>
      <c r="CQ369" s="107">
        <f t="shared" si="150"/>
        <v>2120</v>
      </c>
      <c r="CR369" s="107">
        <f t="shared" si="151"/>
        <v>0</v>
      </c>
      <c r="CS369" s="123">
        <v>28.785465134475089</v>
      </c>
      <c r="CT369" s="124">
        <f t="shared" si="152"/>
        <v>28.785465134475089</v>
      </c>
      <c r="CU369" s="109"/>
      <c r="CV369" s="125">
        <v>0</v>
      </c>
      <c r="CW369" s="107"/>
      <c r="CX369" s="107"/>
      <c r="CY369" s="107"/>
      <c r="CZ369" s="123"/>
    </row>
    <row r="370" spans="1:104" s="43" customFormat="1" ht="12.75" x14ac:dyDescent="0.2">
      <c r="A370" s="103">
        <v>620</v>
      </c>
      <c r="B370" s="104">
        <v>707</v>
      </c>
      <c r="C370" s="105" t="s">
        <v>454</v>
      </c>
      <c r="D370" s="106">
        <f t="shared" si="153"/>
        <v>13.27</v>
      </c>
      <c r="E370" s="107">
        <f t="shared" si="140"/>
        <v>197021</v>
      </c>
      <c r="F370" s="107">
        <f t="shared" si="154"/>
        <v>0</v>
      </c>
      <c r="G370" s="107">
        <f t="shared" si="141"/>
        <v>11782</v>
      </c>
      <c r="H370" s="108">
        <f t="shared" si="155"/>
        <v>208803</v>
      </c>
      <c r="I370" s="109"/>
      <c r="J370" s="110">
        <f t="shared" si="156"/>
        <v>70.016920727463827</v>
      </c>
      <c r="K370" s="107">
        <f t="shared" si="142"/>
        <v>1.1501576568692278E-2</v>
      </c>
      <c r="L370" s="107">
        <f t="shared" si="157"/>
        <v>11782</v>
      </c>
      <c r="M370" s="108">
        <f t="shared" si="158"/>
        <v>11852.016920727463</v>
      </c>
      <c r="N370" s="109"/>
      <c r="O370" s="111">
        <f t="shared" si="143"/>
        <v>196950.98307927253</v>
      </c>
      <c r="P370" s="109"/>
      <c r="Q370" s="110">
        <f t="shared" si="159"/>
        <v>0</v>
      </c>
      <c r="R370" s="107">
        <f t="shared" si="160"/>
        <v>70.016920727463827</v>
      </c>
      <c r="S370" s="107">
        <f t="shared" si="161"/>
        <v>11782</v>
      </c>
      <c r="T370" s="108">
        <f t="shared" si="162"/>
        <v>11852.016920727463</v>
      </c>
      <c r="U370" s="109"/>
      <c r="V370" s="111">
        <f t="shared" si="163"/>
        <v>17869.593323340778</v>
      </c>
      <c r="AA370" s="112">
        <v>620</v>
      </c>
      <c r="AB370" s="113">
        <v>13.27</v>
      </c>
      <c r="AC370" s="113">
        <v>7.7628251259379014E-2</v>
      </c>
      <c r="AD370" s="113">
        <v>0</v>
      </c>
      <c r="AE370" s="114">
        <v>197021</v>
      </c>
      <c r="AF370" s="114">
        <v>0</v>
      </c>
      <c r="AG370" s="114">
        <v>0</v>
      </c>
      <c r="AH370" s="114">
        <v>197021</v>
      </c>
      <c r="AI370" s="114">
        <v>0</v>
      </c>
      <c r="AJ370" s="114">
        <v>11782</v>
      </c>
      <c r="AK370" s="114">
        <v>208803</v>
      </c>
      <c r="AL370" s="114">
        <v>0</v>
      </c>
      <c r="AM370" s="114">
        <v>0</v>
      </c>
      <c r="AN370" s="114">
        <v>0</v>
      </c>
      <c r="AO370" s="114">
        <v>0</v>
      </c>
      <c r="AP370" s="115">
        <v>208803</v>
      </c>
      <c r="AR370" s="112">
        <v>620</v>
      </c>
      <c r="AS370" s="113">
        <v>0</v>
      </c>
      <c r="AT370" s="114">
        <v>0</v>
      </c>
      <c r="AU370" s="114">
        <v>0</v>
      </c>
      <c r="AV370" s="114">
        <v>0</v>
      </c>
      <c r="AW370" s="115">
        <v>0</v>
      </c>
      <c r="AY370" s="177"/>
      <c r="BA370" s="116">
        <v>620</v>
      </c>
      <c r="BB370" s="117">
        <v>707</v>
      </c>
      <c r="BC370" s="118" t="s">
        <v>454</v>
      </c>
      <c r="BD370" s="119">
        <f t="shared" si="144"/>
        <v>197021</v>
      </c>
      <c r="BE370" s="120">
        <v>224526</v>
      </c>
      <c r="BF370" s="43">
        <f t="shared" si="164"/>
        <v>0</v>
      </c>
      <c r="BG370" s="109">
        <v>6002.25</v>
      </c>
      <c r="BH370" s="109">
        <v>0</v>
      </c>
      <c r="BI370" s="109">
        <v>0</v>
      </c>
      <c r="BJ370" s="109">
        <v>0</v>
      </c>
      <c r="BK370" s="109">
        <v>0</v>
      </c>
      <c r="BL370" s="109">
        <f t="shared" si="165"/>
        <v>85.343323340775896</v>
      </c>
      <c r="BM370" s="120">
        <f t="shared" si="166"/>
        <v>6087.5933233407759</v>
      </c>
      <c r="BN370" s="122">
        <f t="shared" si="167"/>
        <v>70.016920727463827</v>
      </c>
      <c r="BZ370" s="109"/>
      <c r="CA370" s="112">
        <v>620</v>
      </c>
      <c r="CB370" s="105" t="s">
        <v>454</v>
      </c>
      <c r="CC370" s="107">
        <v>0</v>
      </c>
      <c r="CD370" s="107">
        <v>0</v>
      </c>
      <c r="CE370" s="107">
        <v>0</v>
      </c>
      <c r="CF370" s="107">
        <v>0</v>
      </c>
      <c r="CG370" s="123">
        <f t="shared" si="145"/>
        <v>0</v>
      </c>
      <c r="CH370" s="107">
        <v>0</v>
      </c>
      <c r="CI370" s="107">
        <v>0</v>
      </c>
      <c r="CJ370" s="107">
        <v>0</v>
      </c>
      <c r="CK370" s="123">
        <f t="shared" si="146"/>
        <v>0</v>
      </c>
      <c r="CL370" s="124">
        <f t="shared" si="147"/>
        <v>0</v>
      </c>
      <c r="CM370" s="109"/>
      <c r="CN370" s="124">
        <f t="shared" si="148"/>
        <v>0</v>
      </c>
      <c r="CO370" s="109"/>
      <c r="CP370" s="110">
        <f t="shared" si="149"/>
        <v>0</v>
      </c>
      <c r="CQ370" s="107">
        <f t="shared" si="150"/>
        <v>0</v>
      </c>
      <c r="CR370" s="107">
        <f t="shared" si="151"/>
        <v>0</v>
      </c>
      <c r="CS370" s="123">
        <v>85.343323340775896</v>
      </c>
      <c r="CT370" s="124">
        <f t="shared" si="152"/>
        <v>85.343323340775896</v>
      </c>
      <c r="CU370" s="109"/>
      <c r="CV370" s="125">
        <v>0</v>
      </c>
      <c r="CW370" s="107"/>
      <c r="CX370" s="107"/>
      <c r="CY370" s="107"/>
      <c r="CZ370" s="123"/>
    </row>
    <row r="371" spans="1:104" s="43" customFormat="1" ht="12.75" x14ac:dyDescent="0.2">
      <c r="A371" s="103">
        <v>622</v>
      </c>
      <c r="B371" s="104">
        <v>765</v>
      </c>
      <c r="C371" s="105" t="s">
        <v>455</v>
      </c>
      <c r="D371" s="106">
        <f t="shared" si="153"/>
        <v>5</v>
      </c>
      <c r="E371" s="107">
        <f t="shared" si="140"/>
        <v>53315</v>
      </c>
      <c r="F371" s="107">
        <f t="shared" si="154"/>
        <v>0</v>
      </c>
      <c r="G371" s="107">
        <f t="shared" si="141"/>
        <v>4445</v>
      </c>
      <c r="H371" s="108">
        <f t="shared" si="155"/>
        <v>57760</v>
      </c>
      <c r="I371" s="109"/>
      <c r="J371" s="110">
        <f t="shared" si="156"/>
        <v>26637.118885441192</v>
      </c>
      <c r="K371" s="107">
        <f t="shared" si="142"/>
        <v>0.70562615434306453</v>
      </c>
      <c r="L371" s="107">
        <f t="shared" si="157"/>
        <v>4445</v>
      </c>
      <c r="M371" s="108">
        <f t="shared" si="158"/>
        <v>31082.118885441192</v>
      </c>
      <c r="N371" s="109"/>
      <c r="O371" s="111">
        <f t="shared" si="143"/>
        <v>26677.881114558808</v>
      </c>
      <c r="P371" s="109"/>
      <c r="Q371" s="110">
        <f t="shared" si="159"/>
        <v>0</v>
      </c>
      <c r="R371" s="107">
        <f t="shared" si="160"/>
        <v>26637.118885441192</v>
      </c>
      <c r="S371" s="107">
        <f t="shared" si="161"/>
        <v>4445</v>
      </c>
      <c r="T371" s="108">
        <f t="shared" si="162"/>
        <v>31082.118885441192</v>
      </c>
      <c r="U371" s="109"/>
      <c r="V371" s="111">
        <f t="shared" si="163"/>
        <v>42194.619570493749</v>
      </c>
      <c r="AA371" s="112">
        <v>622</v>
      </c>
      <c r="AB371" s="113">
        <v>5</v>
      </c>
      <c r="AC371" s="113">
        <v>2.0420643414069545E-2</v>
      </c>
      <c r="AD371" s="113">
        <v>0</v>
      </c>
      <c r="AE371" s="114">
        <v>53315</v>
      </c>
      <c r="AF371" s="114">
        <v>0</v>
      </c>
      <c r="AG371" s="114">
        <v>0</v>
      </c>
      <c r="AH371" s="114">
        <v>53315</v>
      </c>
      <c r="AI371" s="114">
        <v>0</v>
      </c>
      <c r="AJ371" s="114">
        <v>4445</v>
      </c>
      <c r="AK371" s="114">
        <v>57760</v>
      </c>
      <c r="AL371" s="114">
        <v>0</v>
      </c>
      <c r="AM371" s="114">
        <v>0</v>
      </c>
      <c r="AN371" s="114">
        <v>0</v>
      </c>
      <c r="AO371" s="114">
        <v>0</v>
      </c>
      <c r="AP371" s="115">
        <v>57760</v>
      </c>
      <c r="AR371" s="112">
        <v>622</v>
      </c>
      <c r="AS371" s="113">
        <v>0</v>
      </c>
      <c r="AT371" s="114">
        <v>0</v>
      </c>
      <c r="AU371" s="114">
        <v>0</v>
      </c>
      <c r="AV371" s="114">
        <v>0</v>
      </c>
      <c r="AW371" s="115">
        <v>0</v>
      </c>
      <c r="AY371" s="177"/>
      <c r="BA371" s="116">
        <v>622</v>
      </c>
      <c r="BB371" s="117">
        <v>765</v>
      </c>
      <c r="BC371" s="118" t="s">
        <v>455</v>
      </c>
      <c r="BD371" s="119">
        <f t="shared" si="144"/>
        <v>53315</v>
      </c>
      <c r="BE371" s="120">
        <v>20846</v>
      </c>
      <c r="BF371" s="43">
        <f t="shared" si="164"/>
        <v>32469</v>
      </c>
      <c r="BG371" s="109">
        <v>0</v>
      </c>
      <c r="BH371" s="109">
        <v>5213</v>
      </c>
      <c r="BI371" s="109">
        <v>0</v>
      </c>
      <c r="BJ371" s="109">
        <v>68.75</v>
      </c>
      <c r="BK371" s="109">
        <v>0</v>
      </c>
      <c r="BL371" s="109">
        <f t="shared" si="165"/>
        <v>-1.1304295062523124</v>
      </c>
      <c r="BM371" s="120">
        <f t="shared" si="166"/>
        <v>37749.619570493749</v>
      </c>
      <c r="BN371" s="122">
        <f t="shared" si="167"/>
        <v>26637.118885441192</v>
      </c>
      <c r="BZ371" s="109"/>
      <c r="CA371" s="112">
        <v>622</v>
      </c>
      <c r="CB371" s="105" t="s">
        <v>455</v>
      </c>
      <c r="CC371" s="107">
        <v>0</v>
      </c>
      <c r="CD371" s="107">
        <v>0</v>
      </c>
      <c r="CE371" s="107">
        <v>0</v>
      </c>
      <c r="CF371" s="107">
        <v>0</v>
      </c>
      <c r="CG371" s="123">
        <f t="shared" si="145"/>
        <v>0</v>
      </c>
      <c r="CH371" s="107">
        <v>0</v>
      </c>
      <c r="CI371" s="107">
        <v>0</v>
      </c>
      <c r="CJ371" s="107">
        <v>0</v>
      </c>
      <c r="CK371" s="123">
        <f t="shared" si="146"/>
        <v>0</v>
      </c>
      <c r="CL371" s="124">
        <f t="shared" si="147"/>
        <v>0</v>
      </c>
      <c r="CM371" s="109"/>
      <c r="CN371" s="124">
        <f t="shared" si="148"/>
        <v>0</v>
      </c>
      <c r="CO371" s="109"/>
      <c r="CP371" s="110">
        <f t="shared" si="149"/>
        <v>32469</v>
      </c>
      <c r="CQ371" s="107">
        <f t="shared" si="150"/>
        <v>32469</v>
      </c>
      <c r="CR371" s="107">
        <f t="shared" si="151"/>
        <v>0</v>
      </c>
      <c r="CS371" s="123">
        <v>-1.1304295062523124</v>
      </c>
      <c r="CT371" s="124">
        <f t="shared" si="152"/>
        <v>-1.1304295062523124</v>
      </c>
      <c r="CU371" s="109"/>
      <c r="CV371" s="125">
        <v>0</v>
      </c>
      <c r="CW371" s="107"/>
      <c r="CX371" s="107"/>
      <c r="CY371" s="107"/>
      <c r="CZ371" s="123"/>
    </row>
    <row r="372" spans="1:104" s="43" customFormat="1" ht="12.75" x14ac:dyDescent="0.2">
      <c r="A372" s="103">
        <v>625</v>
      </c>
      <c r="B372" s="104">
        <v>710</v>
      </c>
      <c r="C372" s="105" t="s">
        <v>456</v>
      </c>
      <c r="D372" s="106">
        <f t="shared" si="153"/>
        <v>21</v>
      </c>
      <c r="E372" s="107">
        <f t="shared" si="140"/>
        <v>249493</v>
      </c>
      <c r="F372" s="107">
        <f t="shared" si="154"/>
        <v>0</v>
      </c>
      <c r="G372" s="107">
        <f t="shared" si="141"/>
        <v>17860</v>
      </c>
      <c r="H372" s="108">
        <f t="shared" si="155"/>
        <v>267353</v>
      </c>
      <c r="I372" s="109"/>
      <c r="J372" s="110">
        <f t="shared" si="156"/>
        <v>70147.31319046604</v>
      </c>
      <c r="K372" s="107">
        <f t="shared" si="142"/>
        <v>0.65595933964465591</v>
      </c>
      <c r="L372" s="107">
        <f t="shared" si="157"/>
        <v>17860</v>
      </c>
      <c r="M372" s="108">
        <f t="shared" si="158"/>
        <v>88007.31319046604</v>
      </c>
      <c r="N372" s="109"/>
      <c r="O372" s="111">
        <f t="shared" si="143"/>
        <v>179345.68680953397</v>
      </c>
      <c r="P372" s="109"/>
      <c r="Q372" s="110">
        <f t="shared" si="159"/>
        <v>13107</v>
      </c>
      <c r="R372" s="107">
        <f t="shared" si="160"/>
        <v>70147.31319046604</v>
      </c>
      <c r="S372" s="107">
        <f t="shared" si="161"/>
        <v>18753</v>
      </c>
      <c r="T372" s="108">
        <f t="shared" si="162"/>
        <v>101114.31319046604</v>
      </c>
      <c r="U372" s="109"/>
      <c r="V372" s="111">
        <f t="shared" si="163"/>
        <v>137905.50815275533</v>
      </c>
      <c r="AA372" s="112">
        <v>625</v>
      </c>
      <c r="AB372" s="113">
        <v>21</v>
      </c>
      <c r="AC372" s="113">
        <v>0</v>
      </c>
      <c r="AD372" s="113">
        <v>0</v>
      </c>
      <c r="AE372" s="114">
        <v>249493</v>
      </c>
      <c r="AF372" s="114">
        <v>0</v>
      </c>
      <c r="AG372" s="114">
        <v>0</v>
      </c>
      <c r="AH372" s="114">
        <v>249493</v>
      </c>
      <c r="AI372" s="114">
        <v>0</v>
      </c>
      <c r="AJ372" s="114">
        <v>17860</v>
      </c>
      <c r="AK372" s="114">
        <v>267353</v>
      </c>
      <c r="AL372" s="114">
        <v>12214</v>
      </c>
      <c r="AM372" s="114">
        <v>0</v>
      </c>
      <c r="AN372" s="114">
        <v>893</v>
      </c>
      <c r="AO372" s="114">
        <v>13107</v>
      </c>
      <c r="AP372" s="115">
        <v>280460</v>
      </c>
      <c r="AR372" s="112">
        <v>625</v>
      </c>
      <c r="AS372" s="113">
        <v>0</v>
      </c>
      <c r="AT372" s="114">
        <v>0</v>
      </c>
      <c r="AU372" s="114">
        <v>0</v>
      </c>
      <c r="AV372" s="114">
        <v>0</v>
      </c>
      <c r="AW372" s="115">
        <v>0</v>
      </c>
      <c r="AY372" s="177"/>
      <c r="BA372" s="116">
        <v>625</v>
      </c>
      <c r="BB372" s="117">
        <v>710</v>
      </c>
      <c r="BC372" s="118" t="s">
        <v>456</v>
      </c>
      <c r="BD372" s="119">
        <f t="shared" si="144"/>
        <v>249493</v>
      </c>
      <c r="BE372" s="120">
        <v>164234</v>
      </c>
      <c r="BF372" s="43">
        <f t="shared" si="164"/>
        <v>85259</v>
      </c>
      <c r="BG372" s="109">
        <v>17108.5</v>
      </c>
      <c r="BH372" s="109">
        <v>0</v>
      </c>
      <c r="BI372" s="109">
        <v>4327.75</v>
      </c>
      <c r="BJ372" s="109">
        <v>0</v>
      </c>
      <c r="BK372" s="109">
        <v>0</v>
      </c>
      <c r="BL372" s="109">
        <f t="shared" si="165"/>
        <v>243.25815275532659</v>
      </c>
      <c r="BM372" s="120">
        <f t="shared" si="166"/>
        <v>106938.50815275533</v>
      </c>
      <c r="BN372" s="122">
        <f t="shared" si="167"/>
        <v>70147.31319046604</v>
      </c>
      <c r="BZ372" s="109"/>
      <c r="CA372" s="112">
        <v>625</v>
      </c>
      <c r="CB372" s="105" t="s">
        <v>456</v>
      </c>
      <c r="CC372" s="107">
        <v>0</v>
      </c>
      <c r="CD372" s="107">
        <v>0</v>
      </c>
      <c r="CE372" s="107">
        <v>0</v>
      </c>
      <c r="CF372" s="107">
        <v>0</v>
      </c>
      <c r="CG372" s="123">
        <f t="shared" si="145"/>
        <v>0</v>
      </c>
      <c r="CH372" s="107">
        <v>0</v>
      </c>
      <c r="CI372" s="107">
        <v>0</v>
      </c>
      <c r="CJ372" s="107">
        <v>0</v>
      </c>
      <c r="CK372" s="123">
        <f t="shared" si="146"/>
        <v>0</v>
      </c>
      <c r="CL372" s="124">
        <f t="shared" si="147"/>
        <v>0</v>
      </c>
      <c r="CM372" s="109"/>
      <c r="CN372" s="124">
        <f t="shared" si="148"/>
        <v>0</v>
      </c>
      <c r="CO372" s="109"/>
      <c r="CP372" s="110">
        <f t="shared" si="149"/>
        <v>85259</v>
      </c>
      <c r="CQ372" s="107">
        <f t="shared" si="150"/>
        <v>85259</v>
      </c>
      <c r="CR372" s="107">
        <f t="shared" si="151"/>
        <v>0</v>
      </c>
      <c r="CS372" s="123">
        <v>243.25815275532659</v>
      </c>
      <c r="CT372" s="124">
        <f t="shared" si="152"/>
        <v>243.25815275532659</v>
      </c>
      <c r="CU372" s="109"/>
      <c r="CV372" s="125">
        <v>0</v>
      </c>
      <c r="CW372" s="107"/>
      <c r="CX372" s="107"/>
      <c r="CY372" s="107"/>
      <c r="CZ372" s="123"/>
    </row>
    <row r="373" spans="1:104" s="43" customFormat="1" ht="12.75" x14ac:dyDescent="0.2">
      <c r="A373" s="103">
        <v>632</v>
      </c>
      <c r="B373" s="104">
        <v>632</v>
      </c>
      <c r="C373" s="105" t="s">
        <v>457</v>
      </c>
      <c r="D373" s="106">
        <f t="shared" si="153"/>
        <v>0.64</v>
      </c>
      <c r="E373" s="107">
        <f t="shared" si="140"/>
        <v>10218</v>
      </c>
      <c r="F373" s="107">
        <f t="shared" si="154"/>
        <v>0</v>
      </c>
      <c r="G373" s="107">
        <f t="shared" si="141"/>
        <v>570</v>
      </c>
      <c r="H373" s="108">
        <f t="shared" si="155"/>
        <v>10788</v>
      </c>
      <c r="I373" s="109"/>
      <c r="J373" s="110">
        <f t="shared" si="156"/>
        <v>-0.85434988019879832</v>
      </c>
      <c r="K373" s="107">
        <f t="shared" si="142"/>
        <v>-1.7791695948516281E-4</v>
      </c>
      <c r="L373" s="107">
        <f t="shared" si="157"/>
        <v>570</v>
      </c>
      <c r="M373" s="108">
        <f t="shared" si="158"/>
        <v>569.14565011980119</v>
      </c>
      <c r="N373" s="109"/>
      <c r="O373" s="111">
        <f t="shared" si="143"/>
        <v>10218.854349880199</v>
      </c>
      <c r="P373" s="109"/>
      <c r="Q373" s="110">
        <f t="shared" si="159"/>
        <v>0</v>
      </c>
      <c r="R373" s="107">
        <f t="shared" si="160"/>
        <v>-0.85434988019879832</v>
      </c>
      <c r="S373" s="107">
        <f t="shared" si="161"/>
        <v>570</v>
      </c>
      <c r="T373" s="108">
        <f t="shared" si="162"/>
        <v>569.14565011980119</v>
      </c>
      <c r="U373" s="109"/>
      <c r="V373" s="111">
        <f t="shared" si="163"/>
        <v>5371.9586366079166</v>
      </c>
      <c r="AA373" s="112">
        <v>632</v>
      </c>
      <c r="AB373" s="113">
        <v>0.64</v>
      </c>
      <c r="AC373" s="113">
        <v>9.3807255404899914E-4</v>
      </c>
      <c r="AD373" s="113">
        <v>0</v>
      </c>
      <c r="AE373" s="114">
        <v>10218</v>
      </c>
      <c r="AF373" s="114">
        <v>0</v>
      </c>
      <c r="AG373" s="114">
        <v>0</v>
      </c>
      <c r="AH373" s="114">
        <v>10218</v>
      </c>
      <c r="AI373" s="114">
        <v>0</v>
      </c>
      <c r="AJ373" s="114">
        <v>570</v>
      </c>
      <c r="AK373" s="114">
        <v>10788</v>
      </c>
      <c r="AL373" s="114">
        <v>0</v>
      </c>
      <c r="AM373" s="114">
        <v>0</v>
      </c>
      <c r="AN373" s="114">
        <v>0</v>
      </c>
      <c r="AO373" s="114">
        <v>0</v>
      </c>
      <c r="AP373" s="115">
        <v>10788</v>
      </c>
      <c r="AR373" s="112">
        <v>632</v>
      </c>
      <c r="AS373" s="113">
        <v>0</v>
      </c>
      <c r="AT373" s="114">
        <v>0</v>
      </c>
      <c r="AU373" s="114">
        <v>0</v>
      </c>
      <c r="AV373" s="114">
        <v>0</v>
      </c>
      <c r="AW373" s="115">
        <v>0</v>
      </c>
      <c r="AY373" s="177"/>
      <c r="BA373" s="116">
        <v>632</v>
      </c>
      <c r="BB373" s="117">
        <v>632</v>
      </c>
      <c r="BC373" s="118" t="s">
        <v>457</v>
      </c>
      <c r="BD373" s="119">
        <f t="shared" si="144"/>
        <v>10218</v>
      </c>
      <c r="BE373" s="120">
        <v>32680</v>
      </c>
      <c r="BF373" s="43">
        <f t="shared" si="164"/>
        <v>0</v>
      </c>
      <c r="BG373" s="109">
        <v>0</v>
      </c>
      <c r="BH373" s="109">
        <v>4803</v>
      </c>
      <c r="BI373" s="109">
        <v>0</v>
      </c>
      <c r="BJ373" s="109">
        <v>0</v>
      </c>
      <c r="BK373" s="109">
        <v>0</v>
      </c>
      <c r="BL373" s="109">
        <f t="shared" si="165"/>
        <v>-1.0413633920830137</v>
      </c>
      <c r="BM373" s="120">
        <f t="shared" si="166"/>
        <v>4801.9586366079166</v>
      </c>
      <c r="BN373" s="122">
        <f t="shared" si="167"/>
        <v>-0.85434988019879832</v>
      </c>
      <c r="BZ373" s="109"/>
      <c r="CA373" s="112">
        <v>632</v>
      </c>
      <c r="CB373" s="105" t="s">
        <v>457</v>
      </c>
      <c r="CC373" s="107">
        <v>0</v>
      </c>
      <c r="CD373" s="107">
        <v>0</v>
      </c>
      <c r="CE373" s="107">
        <v>0</v>
      </c>
      <c r="CF373" s="107">
        <v>0</v>
      </c>
      <c r="CG373" s="123">
        <f t="shared" si="145"/>
        <v>0</v>
      </c>
      <c r="CH373" s="107">
        <v>0</v>
      </c>
      <c r="CI373" s="107">
        <v>0</v>
      </c>
      <c r="CJ373" s="107">
        <v>0</v>
      </c>
      <c r="CK373" s="123">
        <f t="shared" si="146"/>
        <v>0</v>
      </c>
      <c r="CL373" s="124">
        <f t="shared" si="147"/>
        <v>0</v>
      </c>
      <c r="CM373" s="109"/>
      <c r="CN373" s="124">
        <f t="shared" si="148"/>
        <v>0</v>
      </c>
      <c r="CO373" s="109"/>
      <c r="CP373" s="110">
        <f t="shared" si="149"/>
        <v>0</v>
      </c>
      <c r="CQ373" s="107">
        <f t="shared" si="150"/>
        <v>0</v>
      </c>
      <c r="CR373" s="107">
        <f t="shared" si="151"/>
        <v>0</v>
      </c>
      <c r="CS373" s="123">
        <v>-1.0413633920830137</v>
      </c>
      <c r="CT373" s="124">
        <f t="shared" si="152"/>
        <v>-1.0413633920830137</v>
      </c>
      <c r="CU373" s="109"/>
      <c r="CV373" s="125">
        <v>0</v>
      </c>
      <c r="CW373" s="107"/>
      <c r="CX373" s="107"/>
      <c r="CY373" s="107"/>
      <c r="CZ373" s="123"/>
    </row>
    <row r="374" spans="1:104" s="43" customFormat="1" ht="12.75" x14ac:dyDescent="0.2">
      <c r="A374" s="103">
        <v>635</v>
      </c>
      <c r="B374" s="104">
        <v>712</v>
      </c>
      <c r="C374" s="105" t="s">
        <v>458</v>
      </c>
      <c r="D374" s="106">
        <f t="shared" si="153"/>
        <v>25.24</v>
      </c>
      <c r="E374" s="107">
        <f t="shared" si="140"/>
        <v>369944</v>
      </c>
      <c r="F374" s="107">
        <f t="shared" si="154"/>
        <v>0</v>
      </c>
      <c r="G374" s="107">
        <f t="shared" si="141"/>
        <v>21899</v>
      </c>
      <c r="H374" s="108">
        <f t="shared" si="155"/>
        <v>391843</v>
      </c>
      <c r="I374" s="109"/>
      <c r="J374" s="110">
        <f t="shared" si="156"/>
        <v>45477.230061304632</v>
      </c>
      <c r="K374" s="107">
        <f t="shared" si="142"/>
        <v>0.4863627790171583</v>
      </c>
      <c r="L374" s="107">
        <f t="shared" si="157"/>
        <v>21899</v>
      </c>
      <c r="M374" s="108">
        <f t="shared" si="158"/>
        <v>67376.230061304639</v>
      </c>
      <c r="N374" s="109"/>
      <c r="O374" s="111">
        <f t="shared" si="143"/>
        <v>324466.76993869536</v>
      </c>
      <c r="P374" s="109"/>
      <c r="Q374" s="110">
        <f t="shared" si="159"/>
        <v>0</v>
      </c>
      <c r="R374" s="107">
        <f t="shared" si="160"/>
        <v>45477.230061304632</v>
      </c>
      <c r="S374" s="107">
        <f t="shared" si="161"/>
        <v>21899</v>
      </c>
      <c r="T374" s="108">
        <f t="shared" si="162"/>
        <v>67376.230061304639</v>
      </c>
      <c r="U374" s="109"/>
      <c r="V374" s="111">
        <f t="shared" si="163"/>
        <v>115403.75</v>
      </c>
      <c r="AA374" s="112">
        <v>635</v>
      </c>
      <c r="AB374" s="113">
        <v>25.24</v>
      </c>
      <c r="AC374" s="113">
        <v>0.38576548289302032</v>
      </c>
      <c r="AD374" s="113">
        <v>0</v>
      </c>
      <c r="AE374" s="114">
        <v>374820</v>
      </c>
      <c r="AF374" s="114">
        <v>0</v>
      </c>
      <c r="AG374" s="114">
        <v>0</v>
      </c>
      <c r="AH374" s="114">
        <v>374820</v>
      </c>
      <c r="AI374" s="114">
        <v>0</v>
      </c>
      <c r="AJ374" s="114">
        <v>22185</v>
      </c>
      <c r="AK374" s="114">
        <v>397005</v>
      </c>
      <c r="AL374" s="114">
        <v>0</v>
      </c>
      <c r="AM374" s="114">
        <v>0</v>
      </c>
      <c r="AN374" s="114">
        <v>0</v>
      </c>
      <c r="AO374" s="114">
        <v>0</v>
      </c>
      <c r="AP374" s="115">
        <v>397005</v>
      </c>
      <c r="AR374" s="112">
        <v>635</v>
      </c>
      <c r="AS374" s="113">
        <v>0</v>
      </c>
      <c r="AT374" s="114">
        <v>0</v>
      </c>
      <c r="AU374" s="114">
        <v>0</v>
      </c>
      <c r="AV374" s="114">
        <v>0</v>
      </c>
      <c r="AW374" s="115">
        <v>0</v>
      </c>
      <c r="AY374" s="177"/>
      <c r="BA374" s="116">
        <v>635</v>
      </c>
      <c r="BB374" s="117">
        <v>712</v>
      </c>
      <c r="BC374" s="118" t="s">
        <v>458</v>
      </c>
      <c r="BD374" s="119">
        <f t="shared" si="144"/>
        <v>369944</v>
      </c>
      <c r="BE374" s="120">
        <v>314512</v>
      </c>
      <c r="BF374" s="43">
        <f t="shared" si="164"/>
        <v>55432</v>
      </c>
      <c r="BG374" s="109">
        <v>5325.5</v>
      </c>
      <c r="BH374" s="109">
        <v>26917</v>
      </c>
      <c r="BI374" s="109">
        <v>5830.25</v>
      </c>
      <c r="BJ374" s="109">
        <v>0</v>
      </c>
      <c r="BK374" s="109">
        <v>0</v>
      </c>
      <c r="BL374" s="109">
        <f t="shared" si="165"/>
        <v>0</v>
      </c>
      <c r="BM374" s="120">
        <f t="shared" si="166"/>
        <v>93504.75</v>
      </c>
      <c r="BN374" s="122">
        <f t="shared" si="167"/>
        <v>45477.230061304632</v>
      </c>
      <c r="BZ374" s="109"/>
      <c r="CA374" s="112">
        <v>635</v>
      </c>
      <c r="CB374" s="105" t="s">
        <v>458</v>
      </c>
      <c r="CC374" s="107">
        <v>-0.32000000000000028</v>
      </c>
      <c r="CD374" s="107">
        <v>-4876</v>
      </c>
      <c r="CE374" s="107">
        <v>0</v>
      </c>
      <c r="CF374" s="107">
        <v>-286</v>
      </c>
      <c r="CG374" s="123">
        <f t="shared" si="145"/>
        <v>-5162</v>
      </c>
      <c r="CH374" s="107">
        <v>0</v>
      </c>
      <c r="CI374" s="107">
        <v>0</v>
      </c>
      <c r="CJ374" s="107">
        <v>0</v>
      </c>
      <c r="CK374" s="123">
        <f t="shared" si="146"/>
        <v>0</v>
      </c>
      <c r="CL374" s="124">
        <f t="shared" si="147"/>
        <v>-5162</v>
      </c>
      <c r="CM374" s="109"/>
      <c r="CN374" s="124">
        <f t="shared" si="148"/>
        <v>-286</v>
      </c>
      <c r="CO374" s="109"/>
      <c r="CP374" s="110">
        <f t="shared" si="149"/>
        <v>55432</v>
      </c>
      <c r="CQ374" s="107">
        <f t="shared" si="150"/>
        <v>60308</v>
      </c>
      <c r="CR374" s="107">
        <f t="shared" si="151"/>
        <v>-4876</v>
      </c>
      <c r="CS374" s="123">
        <v>-3160.7431374773423</v>
      </c>
      <c r="CT374" s="124">
        <f t="shared" si="152"/>
        <v>0</v>
      </c>
      <c r="CU374" s="109"/>
      <c r="CV374" s="125">
        <v>0</v>
      </c>
      <c r="CW374" s="107"/>
      <c r="CX374" s="107"/>
      <c r="CY374" s="107"/>
      <c r="CZ374" s="123"/>
    </row>
    <row r="375" spans="1:104" s="43" customFormat="1" ht="12.75" x14ac:dyDescent="0.2">
      <c r="A375" s="103">
        <v>640</v>
      </c>
      <c r="B375" s="104">
        <v>713</v>
      </c>
      <c r="C375" s="105" t="s">
        <v>459</v>
      </c>
      <c r="D375" s="106">
        <f t="shared" si="153"/>
        <v>4</v>
      </c>
      <c r="E375" s="107">
        <f t="shared" si="140"/>
        <v>71720</v>
      </c>
      <c r="F375" s="107">
        <f t="shared" si="154"/>
        <v>0</v>
      </c>
      <c r="G375" s="107">
        <f t="shared" si="141"/>
        <v>3572</v>
      </c>
      <c r="H375" s="108">
        <f t="shared" si="155"/>
        <v>75292</v>
      </c>
      <c r="I375" s="109"/>
      <c r="J375" s="110">
        <f t="shared" si="156"/>
        <v>3927.8061866553062</v>
      </c>
      <c r="K375" s="107">
        <f t="shared" si="142"/>
        <v>0.26305351432467494</v>
      </c>
      <c r="L375" s="107">
        <f t="shared" si="157"/>
        <v>3572</v>
      </c>
      <c r="M375" s="108">
        <f t="shared" si="158"/>
        <v>7499.8061866553062</v>
      </c>
      <c r="N375" s="109"/>
      <c r="O375" s="111">
        <f t="shared" si="143"/>
        <v>67792.193813344697</v>
      </c>
      <c r="P375" s="109"/>
      <c r="Q375" s="110">
        <f t="shared" si="159"/>
        <v>0</v>
      </c>
      <c r="R375" s="107">
        <f t="shared" si="160"/>
        <v>3927.8061866553062</v>
      </c>
      <c r="S375" s="107">
        <f t="shared" si="161"/>
        <v>3572</v>
      </c>
      <c r="T375" s="108">
        <f t="shared" si="162"/>
        <v>7499.8061866553062</v>
      </c>
      <c r="U375" s="109"/>
      <c r="V375" s="111">
        <f t="shared" si="163"/>
        <v>18503.586056696411</v>
      </c>
      <c r="AA375" s="112">
        <v>640</v>
      </c>
      <c r="AB375" s="113">
        <v>4</v>
      </c>
      <c r="AC375" s="113">
        <v>0</v>
      </c>
      <c r="AD375" s="113">
        <v>0</v>
      </c>
      <c r="AE375" s="114">
        <v>71720</v>
      </c>
      <c r="AF375" s="114">
        <v>0</v>
      </c>
      <c r="AG375" s="114">
        <v>0</v>
      </c>
      <c r="AH375" s="114">
        <v>71720</v>
      </c>
      <c r="AI375" s="114">
        <v>0</v>
      </c>
      <c r="AJ375" s="114">
        <v>3572</v>
      </c>
      <c r="AK375" s="114">
        <v>75292</v>
      </c>
      <c r="AL375" s="114">
        <v>0</v>
      </c>
      <c r="AM375" s="114">
        <v>0</v>
      </c>
      <c r="AN375" s="114">
        <v>0</v>
      </c>
      <c r="AO375" s="114">
        <v>0</v>
      </c>
      <c r="AP375" s="115">
        <v>75292</v>
      </c>
      <c r="AR375" s="112">
        <v>640</v>
      </c>
      <c r="AS375" s="113">
        <v>0</v>
      </c>
      <c r="AT375" s="114">
        <v>0</v>
      </c>
      <c r="AU375" s="114">
        <v>0</v>
      </c>
      <c r="AV375" s="114">
        <v>0</v>
      </c>
      <c r="AW375" s="115">
        <v>0</v>
      </c>
      <c r="AY375" s="177"/>
      <c r="BA375" s="116">
        <v>640</v>
      </c>
      <c r="BB375" s="117">
        <v>713</v>
      </c>
      <c r="BC375" s="118" t="s">
        <v>459</v>
      </c>
      <c r="BD375" s="119">
        <f t="shared" si="144"/>
        <v>71720</v>
      </c>
      <c r="BE375" s="120">
        <v>66932</v>
      </c>
      <c r="BF375" s="43">
        <f t="shared" si="164"/>
        <v>4788</v>
      </c>
      <c r="BG375" s="109">
        <v>0</v>
      </c>
      <c r="BH375" s="109">
        <v>1909</v>
      </c>
      <c r="BI375" s="109">
        <v>496.5</v>
      </c>
      <c r="BJ375" s="109">
        <v>0</v>
      </c>
      <c r="BK375" s="109">
        <v>7738.5</v>
      </c>
      <c r="BL375" s="109">
        <f t="shared" si="165"/>
        <v>-0.41394330358906473</v>
      </c>
      <c r="BM375" s="120">
        <f t="shared" si="166"/>
        <v>14931.586056696411</v>
      </c>
      <c r="BN375" s="122">
        <f t="shared" si="167"/>
        <v>3927.8061866553062</v>
      </c>
      <c r="BZ375" s="109"/>
      <c r="CA375" s="112">
        <v>640</v>
      </c>
      <c r="CB375" s="105" t="s">
        <v>459</v>
      </c>
      <c r="CC375" s="107">
        <v>0</v>
      </c>
      <c r="CD375" s="107">
        <v>0</v>
      </c>
      <c r="CE375" s="107">
        <v>0</v>
      </c>
      <c r="CF375" s="107">
        <v>0</v>
      </c>
      <c r="CG375" s="123">
        <f t="shared" si="145"/>
        <v>0</v>
      </c>
      <c r="CH375" s="107">
        <v>0</v>
      </c>
      <c r="CI375" s="107">
        <v>0</v>
      </c>
      <c r="CJ375" s="107">
        <v>0</v>
      </c>
      <c r="CK375" s="123">
        <f t="shared" si="146"/>
        <v>0</v>
      </c>
      <c r="CL375" s="124">
        <f t="shared" si="147"/>
        <v>0</v>
      </c>
      <c r="CM375" s="109"/>
      <c r="CN375" s="124">
        <f t="shared" si="148"/>
        <v>0</v>
      </c>
      <c r="CO375" s="109"/>
      <c r="CP375" s="110">
        <f t="shared" si="149"/>
        <v>4788</v>
      </c>
      <c r="CQ375" s="107">
        <f t="shared" si="150"/>
        <v>4788</v>
      </c>
      <c r="CR375" s="107">
        <f t="shared" si="151"/>
        <v>0</v>
      </c>
      <c r="CS375" s="123">
        <v>-0.41394330358906473</v>
      </c>
      <c r="CT375" s="124">
        <f t="shared" si="152"/>
        <v>-0.41394330358906473</v>
      </c>
      <c r="CU375" s="109"/>
      <c r="CV375" s="125">
        <v>0</v>
      </c>
      <c r="CW375" s="107"/>
      <c r="CX375" s="107"/>
      <c r="CY375" s="107"/>
      <c r="CZ375" s="123"/>
    </row>
    <row r="376" spans="1:104" s="43" customFormat="1" ht="12.75" x14ac:dyDescent="0.2">
      <c r="A376" s="103">
        <v>645</v>
      </c>
      <c r="B376" s="104">
        <v>714</v>
      </c>
      <c r="C376" s="105" t="s">
        <v>460</v>
      </c>
      <c r="D376" s="106">
        <f t="shared" si="153"/>
        <v>129.83999999999997</v>
      </c>
      <c r="E376" s="107">
        <f t="shared" si="140"/>
        <v>1815709</v>
      </c>
      <c r="F376" s="107">
        <f t="shared" si="154"/>
        <v>0</v>
      </c>
      <c r="G376" s="107">
        <f t="shared" si="141"/>
        <v>111948</v>
      </c>
      <c r="H376" s="108">
        <f t="shared" si="155"/>
        <v>1927657</v>
      </c>
      <c r="I376" s="109"/>
      <c r="J376" s="110">
        <f t="shared" si="156"/>
        <v>5014.6173218090271</v>
      </c>
      <c r="K376" s="107">
        <f t="shared" si="142"/>
        <v>0.13456263626302015</v>
      </c>
      <c r="L376" s="107">
        <f t="shared" si="157"/>
        <v>111948</v>
      </c>
      <c r="M376" s="108">
        <f t="shared" si="158"/>
        <v>116962.61732180903</v>
      </c>
      <c r="N376" s="109"/>
      <c r="O376" s="111">
        <f t="shared" si="143"/>
        <v>1810694.3826781909</v>
      </c>
      <c r="P376" s="109"/>
      <c r="Q376" s="110">
        <f t="shared" si="159"/>
        <v>27532</v>
      </c>
      <c r="R376" s="107">
        <f t="shared" si="160"/>
        <v>5014.6173218090271</v>
      </c>
      <c r="S376" s="107">
        <f t="shared" si="161"/>
        <v>113660</v>
      </c>
      <c r="T376" s="108">
        <f t="shared" si="162"/>
        <v>144494.61732180903</v>
      </c>
      <c r="U376" s="109"/>
      <c r="V376" s="111">
        <f t="shared" si="163"/>
        <v>176746.04547199348</v>
      </c>
      <c r="AA376" s="112">
        <v>645</v>
      </c>
      <c r="AB376" s="113">
        <v>129.83999999999997</v>
      </c>
      <c r="AC376" s="113">
        <v>2.5842261032634544</v>
      </c>
      <c r="AD376" s="113">
        <v>0</v>
      </c>
      <c r="AE376" s="114">
        <v>1815709</v>
      </c>
      <c r="AF376" s="114">
        <v>0</v>
      </c>
      <c r="AG376" s="114">
        <v>0</v>
      </c>
      <c r="AH376" s="114">
        <v>1815709</v>
      </c>
      <c r="AI376" s="114">
        <v>0</v>
      </c>
      <c r="AJ376" s="114">
        <v>111948</v>
      </c>
      <c r="AK376" s="114">
        <v>1927657</v>
      </c>
      <c r="AL376" s="114">
        <v>25820</v>
      </c>
      <c r="AM376" s="114">
        <v>0</v>
      </c>
      <c r="AN376" s="114">
        <v>1712</v>
      </c>
      <c r="AO376" s="114">
        <v>27532</v>
      </c>
      <c r="AP376" s="115">
        <v>1955189</v>
      </c>
      <c r="AR376" s="112">
        <v>645</v>
      </c>
      <c r="AS376" s="113">
        <v>0</v>
      </c>
      <c r="AT376" s="114">
        <v>0</v>
      </c>
      <c r="AU376" s="114">
        <v>0</v>
      </c>
      <c r="AV376" s="114">
        <v>0</v>
      </c>
      <c r="AW376" s="115">
        <v>0</v>
      </c>
      <c r="AY376" s="177"/>
      <c r="BA376" s="116">
        <v>645</v>
      </c>
      <c r="BB376" s="117">
        <v>714</v>
      </c>
      <c r="BC376" s="118" t="s">
        <v>460</v>
      </c>
      <c r="BD376" s="119">
        <f t="shared" si="144"/>
        <v>1815709</v>
      </c>
      <c r="BE376" s="120">
        <v>1810003</v>
      </c>
      <c r="BF376" s="43">
        <f t="shared" si="164"/>
        <v>5706</v>
      </c>
      <c r="BG376" s="109">
        <v>28613.75</v>
      </c>
      <c r="BH376" s="109">
        <v>2540</v>
      </c>
      <c r="BI376" s="109">
        <v>0</v>
      </c>
      <c r="BJ376" s="109">
        <v>0</v>
      </c>
      <c r="BK376" s="109">
        <v>0</v>
      </c>
      <c r="BL376" s="109">
        <f t="shared" si="165"/>
        <v>406.29547199347871</v>
      </c>
      <c r="BM376" s="120">
        <f t="shared" si="166"/>
        <v>37266.045471993479</v>
      </c>
      <c r="BN376" s="122">
        <f t="shared" si="167"/>
        <v>5014.6173218090271</v>
      </c>
      <c r="BZ376" s="109"/>
      <c r="CA376" s="112">
        <v>645</v>
      </c>
      <c r="CB376" s="105" t="s">
        <v>460</v>
      </c>
      <c r="CC376" s="107">
        <v>0</v>
      </c>
      <c r="CD376" s="107">
        <v>0</v>
      </c>
      <c r="CE376" s="107">
        <v>0</v>
      </c>
      <c r="CF376" s="107">
        <v>0</v>
      </c>
      <c r="CG376" s="123">
        <f t="shared" si="145"/>
        <v>0</v>
      </c>
      <c r="CH376" s="107">
        <v>0</v>
      </c>
      <c r="CI376" s="107">
        <v>0</v>
      </c>
      <c r="CJ376" s="107">
        <v>0</v>
      </c>
      <c r="CK376" s="123">
        <f t="shared" si="146"/>
        <v>0</v>
      </c>
      <c r="CL376" s="124">
        <f t="shared" si="147"/>
        <v>0</v>
      </c>
      <c r="CM376" s="109"/>
      <c r="CN376" s="124">
        <f t="shared" si="148"/>
        <v>0</v>
      </c>
      <c r="CO376" s="109"/>
      <c r="CP376" s="110">
        <f t="shared" si="149"/>
        <v>5706</v>
      </c>
      <c r="CQ376" s="107">
        <f t="shared" si="150"/>
        <v>5706</v>
      </c>
      <c r="CR376" s="107">
        <f t="shared" si="151"/>
        <v>0</v>
      </c>
      <c r="CS376" s="123">
        <v>406.29547199347871</v>
      </c>
      <c r="CT376" s="124">
        <f t="shared" si="152"/>
        <v>406.29547199347871</v>
      </c>
      <c r="CU376" s="109"/>
      <c r="CV376" s="125">
        <v>0</v>
      </c>
      <c r="CW376" s="107"/>
      <c r="CX376" s="107"/>
      <c r="CY376" s="107"/>
      <c r="CZ376" s="123"/>
    </row>
    <row r="377" spans="1:104" s="43" customFormat="1" ht="12.75" x14ac:dyDescent="0.2">
      <c r="A377" s="103">
        <v>650</v>
      </c>
      <c r="B377" s="104">
        <v>715</v>
      </c>
      <c r="C377" s="105" t="s">
        <v>461</v>
      </c>
      <c r="D377" s="106">
        <f t="shared" si="153"/>
        <v>4.33</v>
      </c>
      <c r="E377" s="107">
        <f t="shared" si="140"/>
        <v>66861</v>
      </c>
      <c r="F377" s="107">
        <f t="shared" si="154"/>
        <v>0</v>
      </c>
      <c r="G377" s="107">
        <f t="shared" si="141"/>
        <v>3866</v>
      </c>
      <c r="H377" s="108">
        <f t="shared" si="155"/>
        <v>70727</v>
      </c>
      <c r="I377" s="109"/>
      <c r="J377" s="110">
        <f t="shared" si="156"/>
        <v>31065.135499075157</v>
      </c>
      <c r="K377" s="107">
        <f t="shared" si="142"/>
        <v>0.68296923175486579</v>
      </c>
      <c r="L377" s="107">
        <f t="shared" si="157"/>
        <v>3866</v>
      </c>
      <c r="M377" s="108">
        <f t="shared" si="158"/>
        <v>34931.135499075157</v>
      </c>
      <c r="N377" s="109"/>
      <c r="O377" s="111">
        <f t="shared" si="143"/>
        <v>35795.864500924843</v>
      </c>
      <c r="P377" s="109"/>
      <c r="Q377" s="110">
        <f t="shared" si="159"/>
        <v>0</v>
      </c>
      <c r="R377" s="107">
        <f t="shared" si="160"/>
        <v>31065.135499075157</v>
      </c>
      <c r="S377" s="107">
        <f t="shared" si="161"/>
        <v>3866</v>
      </c>
      <c r="T377" s="108">
        <f t="shared" si="162"/>
        <v>34931.135499075157</v>
      </c>
      <c r="U377" s="109"/>
      <c r="V377" s="111">
        <f t="shared" si="163"/>
        <v>49351.409963863771</v>
      </c>
      <c r="AA377" s="112">
        <v>650</v>
      </c>
      <c r="AB377" s="113">
        <v>4.33</v>
      </c>
      <c r="AC377" s="113">
        <v>0</v>
      </c>
      <c r="AD377" s="113">
        <v>0</v>
      </c>
      <c r="AE377" s="114">
        <v>66861</v>
      </c>
      <c r="AF377" s="114">
        <v>0</v>
      </c>
      <c r="AG377" s="114">
        <v>0</v>
      </c>
      <c r="AH377" s="114">
        <v>66861</v>
      </c>
      <c r="AI377" s="114">
        <v>0</v>
      </c>
      <c r="AJ377" s="114">
        <v>3866</v>
      </c>
      <c r="AK377" s="114">
        <v>70727</v>
      </c>
      <c r="AL377" s="114">
        <v>0</v>
      </c>
      <c r="AM377" s="114">
        <v>0</v>
      </c>
      <c r="AN377" s="114">
        <v>0</v>
      </c>
      <c r="AO377" s="114">
        <v>0</v>
      </c>
      <c r="AP377" s="115">
        <v>70727</v>
      </c>
      <c r="AR377" s="112">
        <v>650</v>
      </c>
      <c r="AS377" s="113">
        <v>0</v>
      </c>
      <c r="AT377" s="114">
        <v>0</v>
      </c>
      <c r="AU377" s="114">
        <v>0</v>
      </c>
      <c r="AV377" s="114">
        <v>0</v>
      </c>
      <c r="AW377" s="115">
        <v>0</v>
      </c>
      <c r="AY377" s="177"/>
      <c r="BA377" s="116">
        <v>650</v>
      </c>
      <c r="BB377" s="117">
        <v>715</v>
      </c>
      <c r="BC377" s="118" t="s">
        <v>461</v>
      </c>
      <c r="BD377" s="119">
        <f t="shared" si="144"/>
        <v>66861</v>
      </c>
      <c r="BE377" s="120">
        <v>29027</v>
      </c>
      <c r="BF377" s="43">
        <f t="shared" si="164"/>
        <v>37834</v>
      </c>
      <c r="BG377" s="109">
        <v>2191.5</v>
      </c>
      <c r="BH377" s="109">
        <v>0</v>
      </c>
      <c r="BI377" s="109">
        <v>0</v>
      </c>
      <c r="BJ377" s="109">
        <v>5428.75</v>
      </c>
      <c r="BK377" s="109">
        <v>0</v>
      </c>
      <c r="BL377" s="109">
        <f t="shared" si="165"/>
        <v>31.159963863769917</v>
      </c>
      <c r="BM377" s="120">
        <f t="shared" si="166"/>
        <v>45485.409963863771</v>
      </c>
      <c r="BN377" s="122">
        <f t="shared" si="167"/>
        <v>31065.135499075157</v>
      </c>
      <c r="BZ377" s="109"/>
      <c r="CA377" s="112">
        <v>650</v>
      </c>
      <c r="CB377" s="105" t="s">
        <v>461</v>
      </c>
      <c r="CC377" s="107">
        <v>0</v>
      </c>
      <c r="CD377" s="107">
        <v>0</v>
      </c>
      <c r="CE377" s="107">
        <v>0</v>
      </c>
      <c r="CF377" s="107">
        <v>0</v>
      </c>
      <c r="CG377" s="123">
        <f t="shared" si="145"/>
        <v>0</v>
      </c>
      <c r="CH377" s="107">
        <v>0</v>
      </c>
      <c r="CI377" s="107">
        <v>0</v>
      </c>
      <c r="CJ377" s="107">
        <v>0</v>
      </c>
      <c r="CK377" s="123">
        <f t="shared" si="146"/>
        <v>0</v>
      </c>
      <c r="CL377" s="124">
        <f t="shared" si="147"/>
        <v>0</v>
      </c>
      <c r="CM377" s="109"/>
      <c r="CN377" s="124">
        <f t="shared" si="148"/>
        <v>0</v>
      </c>
      <c r="CO377" s="109"/>
      <c r="CP377" s="110">
        <f t="shared" si="149"/>
        <v>37834</v>
      </c>
      <c r="CQ377" s="107">
        <f t="shared" si="150"/>
        <v>37834</v>
      </c>
      <c r="CR377" s="107">
        <f t="shared" si="151"/>
        <v>0</v>
      </c>
      <c r="CS377" s="123">
        <v>31.159963863769917</v>
      </c>
      <c r="CT377" s="124">
        <f t="shared" si="152"/>
        <v>31.159963863769917</v>
      </c>
      <c r="CU377" s="109"/>
      <c r="CV377" s="125">
        <v>0</v>
      </c>
      <c r="CW377" s="107"/>
      <c r="CX377" s="107"/>
      <c r="CY377" s="107"/>
      <c r="CZ377" s="123"/>
    </row>
    <row r="378" spans="1:104" s="43" customFormat="1" ht="12.75" x14ac:dyDescent="0.2">
      <c r="A378" s="103">
        <v>655</v>
      </c>
      <c r="B378" s="104">
        <v>716</v>
      </c>
      <c r="C378" s="105" t="s">
        <v>462</v>
      </c>
      <c r="D378" s="106">
        <f t="shared" si="153"/>
        <v>0</v>
      </c>
      <c r="E378" s="107">
        <f t="shared" si="140"/>
        <v>0</v>
      </c>
      <c r="F378" s="107">
        <f t="shared" si="154"/>
        <v>0</v>
      </c>
      <c r="G378" s="107">
        <f t="shared" si="141"/>
        <v>0</v>
      </c>
      <c r="H378" s="108">
        <f t="shared" si="155"/>
        <v>0</v>
      </c>
      <c r="I378" s="109"/>
      <c r="J378" s="110">
        <f t="shared" si="156"/>
        <v>0</v>
      </c>
      <c r="K378" s="107">
        <f t="shared" si="142"/>
        <v>0</v>
      </c>
      <c r="L378" s="107">
        <f t="shared" si="157"/>
        <v>0</v>
      </c>
      <c r="M378" s="108">
        <f t="shared" si="158"/>
        <v>0</v>
      </c>
      <c r="N378" s="109"/>
      <c r="O378" s="111">
        <f t="shared" si="143"/>
        <v>0</v>
      </c>
      <c r="P378" s="109"/>
      <c r="Q378" s="110">
        <f t="shared" si="159"/>
        <v>0</v>
      </c>
      <c r="R378" s="107">
        <f t="shared" si="160"/>
        <v>0</v>
      </c>
      <c r="S378" s="107">
        <f t="shared" si="161"/>
        <v>0</v>
      </c>
      <c r="T378" s="108">
        <f t="shared" si="162"/>
        <v>0</v>
      </c>
      <c r="U378" s="109"/>
      <c r="V378" s="111">
        <f t="shared" si="163"/>
        <v>4220</v>
      </c>
      <c r="AA378" s="112">
        <v>655</v>
      </c>
      <c r="AB378" s="113"/>
      <c r="AC378" s="113"/>
      <c r="AD378" s="113"/>
      <c r="AE378" s="114"/>
      <c r="AF378" s="114"/>
      <c r="AG378" s="114"/>
      <c r="AH378" s="114"/>
      <c r="AI378" s="114"/>
      <c r="AJ378" s="114"/>
      <c r="AK378" s="114"/>
      <c r="AL378" s="114"/>
      <c r="AM378" s="114"/>
      <c r="AN378" s="114"/>
      <c r="AO378" s="114"/>
      <c r="AP378" s="115"/>
      <c r="AR378" s="112">
        <v>655</v>
      </c>
      <c r="AS378" s="113"/>
      <c r="AT378" s="114"/>
      <c r="AU378" s="114"/>
      <c r="AV378" s="114"/>
      <c r="AW378" s="115"/>
      <c r="AY378" s="177"/>
      <c r="BA378" s="116">
        <v>655</v>
      </c>
      <c r="BB378" s="117">
        <v>716</v>
      </c>
      <c r="BC378" s="118" t="s">
        <v>462</v>
      </c>
      <c r="BD378" s="119">
        <f t="shared" si="144"/>
        <v>0</v>
      </c>
      <c r="BE378" s="120">
        <v>0</v>
      </c>
      <c r="BF378" s="43">
        <f t="shared" si="164"/>
        <v>0</v>
      </c>
      <c r="BG378" s="109">
        <v>0</v>
      </c>
      <c r="BH378" s="109">
        <v>0</v>
      </c>
      <c r="BI378" s="109">
        <v>4220</v>
      </c>
      <c r="BJ378" s="109">
        <v>0</v>
      </c>
      <c r="BK378" s="109">
        <v>0</v>
      </c>
      <c r="BL378" s="109">
        <f t="shared" si="165"/>
        <v>0</v>
      </c>
      <c r="BM378" s="120">
        <f t="shared" si="166"/>
        <v>4220</v>
      </c>
      <c r="BN378" s="122">
        <f t="shared" si="167"/>
        <v>0</v>
      </c>
      <c r="BZ378" s="109"/>
      <c r="CA378" s="112">
        <v>655</v>
      </c>
      <c r="CB378" s="105" t="s">
        <v>462</v>
      </c>
      <c r="CC378" s="107">
        <v>0</v>
      </c>
      <c r="CD378" s="107">
        <v>0</v>
      </c>
      <c r="CE378" s="107">
        <v>0</v>
      </c>
      <c r="CF378" s="107">
        <v>0</v>
      </c>
      <c r="CG378" s="123">
        <f t="shared" si="145"/>
        <v>0</v>
      </c>
      <c r="CH378" s="107">
        <v>0</v>
      </c>
      <c r="CI378" s="107">
        <v>0</v>
      </c>
      <c r="CJ378" s="107">
        <v>0</v>
      </c>
      <c r="CK378" s="123">
        <f t="shared" si="146"/>
        <v>0</v>
      </c>
      <c r="CL378" s="124">
        <f t="shared" si="147"/>
        <v>0</v>
      </c>
      <c r="CM378" s="109"/>
      <c r="CN378" s="124">
        <f t="shared" si="148"/>
        <v>0</v>
      </c>
      <c r="CO378" s="109"/>
      <c r="CP378" s="110">
        <f t="shared" si="149"/>
        <v>0</v>
      </c>
      <c r="CQ378" s="107">
        <f t="shared" si="150"/>
        <v>0</v>
      </c>
      <c r="CR378" s="107">
        <f t="shared" si="151"/>
        <v>0</v>
      </c>
      <c r="CS378" s="123">
        <v>0</v>
      </c>
      <c r="CT378" s="124">
        <f t="shared" si="152"/>
        <v>0</v>
      </c>
      <c r="CU378" s="109"/>
      <c r="CV378" s="125">
        <v>0</v>
      </c>
      <c r="CW378" s="107"/>
      <c r="CX378" s="107"/>
      <c r="CY378" s="107"/>
      <c r="CZ378" s="123"/>
    </row>
    <row r="379" spans="1:104" s="43" customFormat="1" ht="12.75" x14ac:dyDescent="0.2">
      <c r="A379" s="103">
        <v>658</v>
      </c>
      <c r="B379" s="104">
        <v>780</v>
      </c>
      <c r="C379" s="105" t="s">
        <v>463</v>
      </c>
      <c r="D379" s="106">
        <f t="shared" si="153"/>
        <v>7</v>
      </c>
      <c r="E379" s="107">
        <f t="shared" si="140"/>
        <v>76204</v>
      </c>
      <c r="F379" s="107">
        <f t="shared" si="154"/>
        <v>0</v>
      </c>
      <c r="G379" s="107">
        <f t="shared" si="141"/>
        <v>6251</v>
      </c>
      <c r="H379" s="108">
        <f t="shared" si="155"/>
        <v>82455</v>
      </c>
      <c r="I379" s="109"/>
      <c r="J379" s="110">
        <f t="shared" si="156"/>
        <v>688.20618105375297</v>
      </c>
      <c r="K379" s="107">
        <f t="shared" si="142"/>
        <v>3.4625678083008371E-2</v>
      </c>
      <c r="L379" s="107">
        <f t="shared" si="157"/>
        <v>6251</v>
      </c>
      <c r="M379" s="108">
        <f t="shared" si="158"/>
        <v>6939.2061810537525</v>
      </c>
      <c r="N379" s="109"/>
      <c r="O379" s="111">
        <f t="shared" si="143"/>
        <v>75515.793818946244</v>
      </c>
      <c r="P379" s="109"/>
      <c r="Q379" s="110">
        <f t="shared" si="159"/>
        <v>0</v>
      </c>
      <c r="R379" s="107">
        <f t="shared" si="160"/>
        <v>688.20618105375297</v>
      </c>
      <c r="S379" s="107">
        <f t="shared" si="161"/>
        <v>6251</v>
      </c>
      <c r="T379" s="108">
        <f t="shared" si="162"/>
        <v>6939.2061810537525</v>
      </c>
      <c r="U379" s="109"/>
      <c r="V379" s="111">
        <f t="shared" si="163"/>
        <v>26126.601552232758</v>
      </c>
      <c r="AA379" s="112">
        <v>658</v>
      </c>
      <c r="AB379" s="113">
        <v>7</v>
      </c>
      <c r="AC379" s="113">
        <v>0</v>
      </c>
      <c r="AD379" s="113">
        <v>0</v>
      </c>
      <c r="AE379" s="114">
        <v>76204</v>
      </c>
      <c r="AF379" s="114">
        <v>0</v>
      </c>
      <c r="AG379" s="114">
        <v>0</v>
      </c>
      <c r="AH379" s="114">
        <v>76204</v>
      </c>
      <c r="AI379" s="114">
        <v>0</v>
      </c>
      <c r="AJ379" s="114">
        <v>6251</v>
      </c>
      <c r="AK379" s="114">
        <v>82455</v>
      </c>
      <c r="AL379" s="114">
        <v>0</v>
      </c>
      <c r="AM379" s="114">
        <v>0</v>
      </c>
      <c r="AN379" s="114">
        <v>0</v>
      </c>
      <c r="AO379" s="114">
        <v>0</v>
      </c>
      <c r="AP379" s="115">
        <v>82455</v>
      </c>
      <c r="AR379" s="112">
        <v>658</v>
      </c>
      <c r="AS379" s="113">
        <v>0</v>
      </c>
      <c r="AT379" s="114">
        <v>0</v>
      </c>
      <c r="AU379" s="114">
        <v>0</v>
      </c>
      <c r="AV379" s="114">
        <v>0</v>
      </c>
      <c r="AW379" s="115">
        <v>0</v>
      </c>
      <c r="AY379" s="177"/>
      <c r="BA379" s="116">
        <v>658</v>
      </c>
      <c r="BB379" s="117">
        <v>780</v>
      </c>
      <c r="BC379" s="118" t="s">
        <v>463</v>
      </c>
      <c r="BD379" s="119">
        <f t="shared" si="144"/>
        <v>76204</v>
      </c>
      <c r="BE379" s="120">
        <v>75634</v>
      </c>
      <c r="BF379" s="43">
        <f t="shared" si="164"/>
        <v>570</v>
      </c>
      <c r="BG379" s="109">
        <v>18908.5</v>
      </c>
      <c r="BH379" s="109">
        <v>0</v>
      </c>
      <c r="BI379" s="109">
        <v>0</v>
      </c>
      <c r="BJ379" s="109">
        <v>128.25</v>
      </c>
      <c r="BK379" s="109">
        <v>0</v>
      </c>
      <c r="BL379" s="109">
        <f t="shared" si="165"/>
        <v>268.85155223275797</v>
      </c>
      <c r="BM379" s="120">
        <f t="shared" si="166"/>
        <v>19875.601552232758</v>
      </c>
      <c r="BN379" s="122">
        <f t="shared" si="167"/>
        <v>688.20618105375297</v>
      </c>
      <c r="BZ379" s="109"/>
      <c r="CA379" s="112">
        <v>658</v>
      </c>
      <c r="CB379" s="105" t="s">
        <v>463</v>
      </c>
      <c r="CC379" s="107">
        <v>0</v>
      </c>
      <c r="CD379" s="107">
        <v>0</v>
      </c>
      <c r="CE379" s="107">
        <v>0</v>
      </c>
      <c r="CF379" s="107">
        <v>0</v>
      </c>
      <c r="CG379" s="123">
        <f t="shared" si="145"/>
        <v>0</v>
      </c>
      <c r="CH379" s="107">
        <v>0</v>
      </c>
      <c r="CI379" s="107">
        <v>0</v>
      </c>
      <c r="CJ379" s="107">
        <v>0</v>
      </c>
      <c r="CK379" s="123">
        <f t="shared" si="146"/>
        <v>0</v>
      </c>
      <c r="CL379" s="124">
        <f t="shared" si="147"/>
        <v>0</v>
      </c>
      <c r="CM379" s="109"/>
      <c r="CN379" s="124">
        <f t="shared" si="148"/>
        <v>0</v>
      </c>
      <c r="CO379" s="109"/>
      <c r="CP379" s="110">
        <f t="shared" si="149"/>
        <v>570</v>
      </c>
      <c r="CQ379" s="107">
        <f t="shared" si="150"/>
        <v>570</v>
      </c>
      <c r="CR379" s="107">
        <f t="shared" si="151"/>
        <v>0</v>
      </c>
      <c r="CS379" s="123">
        <v>268.85155223275797</v>
      </c>
      <c r="CT379" s="124">
        <f t="shared" si="152"/>
        <v>268.85155223275797</v>
      </c>
      <c r="CU379" s="109"/>
      <c r="CV379" s="125">
        <v>0</v>
      </c>
      <c r="CW379" s="107"/>
      <c r="CX379" s="107"/>
      <c r="CY379" s="107"/>
      <c r="CZ379" s="123"/>
    </row>
    <row r="380" spans="1:104" s="43" customFormat="1" ht="12.75" x14ac:dyDescent="0.2">
      <c r="A380" s="103">
        <v>660</v>
      </c>
      <c r="B380" s="104">
        <v>776</v>
      </c>
      <c r="C380" s="105" t="s">
        <v>464</v>
      </c>
      <c r="D380" s="106">
        <f t="shared" si="153"/>
        <v>70</v>
      </c>
      <c r="E380" s="107">
        <f t="shared" si="140"/>
        <v>1266769</v>
      </c>
      <c r="F380" s="107">
        <f t="shared" si="154"/>
        <v>0</v>
      </c>
      <c r="G380" s="107">
        <f t="shared" si="141"/>
        <v>60475</v>
      </c>
      <c r="H380" s="108">
        <f t="shared" si="155"/>
        <v>1327244</v>
      </c>
      <c r="I380" s="109"/>
      <c r="J380" s="110">
        <f t="shared" si="156"/>
        <v>206.05495455691658</v>
      </c>
      <c r="K380" s="107">
        <f t="shared" si="142"/>
        <v>9.6830747603986363E-3</v>
      </c>
      <c r="L380" s="107">
        <f t="shared" si="157"/>
        <v>60475</v>
      </c>
      <c r="M380" s="108">
        <f t="shared" si="158"/>
        <v>60681.054954556916</v>
      </c>
      <c r="N380" s="109"/>
      <c r="O380" s="111">
        <f t="shared" si="143"/>
        <v>1266562.945045443</v>
      </c>
      <c r="P380" s="109"/>
      <c r="Q380" s="110">
        <f t="shared" si="159"/>
        <v>0</v>
      </c>
      <c r="R380" s="107">
        <f t="shared" si="160"/>
        <v>206.05495455691658</v>
      </c>
      <c r="S380" s="107">
        <f t="shared" si="161"/>
        <v>60475</v>
      </c>
      <c r="T380" s="108">
        <f t="shared" si="162"/>
        <v>60681.054954556916</v>
      </c>
      <c r="U380" s="109"/>
      <c r="V380" s="111">
        <f t="shared" si="163"/>
        <v>81754.909497304514</v>
      </c>
      <c r="AA380" s="112">
        <v>660</v>
      </c>
      <c r="AB380" s="113">
        <v>70</v>
      </c>
      <c r="AC380" s="113">
        <v>2.2893760079243468</v>
      </c>
      <c r="AD380" s="113">
        <v>0</v>
      </c>
      <c r="AE380" s="114">
        <v>1266769</v>
      </c>
      <c r="AF380" s="114">
        <v>0</v>
      </c>
      <c r="AG380" s="114">
        <v>0</v>
      </c>
      <c r="AH380" s="114">
        <v>1266769</v>
      </c>
      <c r="AI380" s="114">
        <v>0</v>
      </c>
      <c r="AJ380" s="114">
        <v>60475</v>
      </c>
      <c r="AK380" s="114">
        <v>1327244</v>
      </c>
      <c r="AL380" s="114">
        <v>0</v>
      </c>
      <c r="AM380" s="114">
        <v>0</v>
      </c>
      <c r="AN380" s="114">
        <v>0</v>
      </c>
      <c r="AO380" s="114">
        <v>0</v>
      </c>
      <c r="AP380" s="115">
        <v>1327244</v>
      </c>
      <c r="AR380" s="112">
        <v>660</v>
      </c>
      <c r="AS380" s="113">
        <v>0</v>
      </c>
      <c r="AT380" s="114">
        <v>0</v>
      </c>
      <c r="AU380" s="114">
        <v>0</v>
      </c>
      <c r="AV380" s="114">
        <v>0</v>
      </c>
      <c r="AW380" s="115">
        <v>0</v>
      </c>
      <c r="AY380" s="177"/>
      <c r="BA380" s="116">
        <v>660</v>
      </c>
      <c r="BB380" s="117">
        <v>776</v>
      </c>
      <c r="BC380" s="118" t="s">
        <v>464</v>
      </c>
      <c r="BD380" s="119">
        <f t="shared" si="144"/>
        <v>1266769</v>
      </c>
      <c r="BE380" s="120">
        <v>1411303</v>
      </c>
      <c r="BF380" s="43">
        <f t="shared" si="164"/>
        <v>0</v>
      </c>
      <c r="BG380" s="109">
        <v>17714.75</v>
      </c>
      <c r="BH380" s="109">
        <v>3314</v>
      </c>
      <c r="BI380" s="109">
        <v>0</v>
      </c>
      <c r="BJ380" s="109">
        <v>0</v>
      </c>
      <c r="BK380" s="109">
        <v>0</v>
      </c>
      <c r="BL380" s="109">
        <f t="shared" si="165"/>
        <v>251.15949730451393</v>
      </c>
      <c r="BM380" s="120">
        <f t="shared" si="166"/>
        <v>21279.909497304514</v>
      </c>
      <c r="BN380" s="122">
        <f t="shared" si="167"/>
        <v>206.05495455691658</v>
      </c>
      <c r="BZ380" s="109"/>
      <c r="CA380" s="112">
        <v>660</v>
      </c>
      <c r="CB380" s="105" t="s">
        <v>464</v>
      </c>
      <c r="CC380" s="107">
        <v>0</v>
      </c>
      <c r="CD380" s="107">
        <v>0</v>
      </c>
      <c r="CE380" s="107">
        <v>0</v>
      </c>
      <c r="CF380" s="107">
        <v>0</v>
      </c>
      <c r="CG380" s="123">
        <f t="shared" si="145"/>
        <v>0</v>
      </c>
      <c r="CH380" s="107">
        <v>0</v>
      </c>
      <c r="CI380" s="107">
        <v>0</v>
      </c>
      <c r="CJ380" s="107">
        <v>0</v>
      </c>
      <c r="CK380" s="123">
        <f t="shared" si="146"/>
        <v>0</v>
      </c>
      <c r="CL380" s="124">
        <f t="shared" si="147"/>
        <v>0</v>
      </c>
      <c r="CM380" s="109"/>
      <c r="CN380" s="124">
        <f t="shared" si="148"/>
        <v>0</v>
      </c>
      <c r="CO380" s="109"/>
      <c r="CP380" s="110">
        <f t="shared" si="149"/>
        <v>0</v>
      </c>
      <c r="CQ380" s="107">
        <f t="shared" si="150"/>
        <v>0</v>
      </c>
      <c r="CR380" s="107">
        <f t="shared" si="151"/>
        <v>0</v>
      </c>
      <c r="CS380" s="123">
        <v>251.15949730451393</v>
      </c>
      <c r="CT380" s="124">
        <f t="shared" si="152"/>
        <v>251.15949730451393</v>
      </c>
      <c r="CU380" s="109"/>
      <c r="CV380" s="125">
        <v>0</v>
      </c>
      <c r="CW380" s="107"/>
      <c r="CX380" s="107"/>
      <c r="CY380" s="107"/>
      <c r="CZ380" s="123"/>
    </row>
    <row r="381" spans="1:104" s="43" customFormat="1" ht="12.75" x14ac:dyDescent="0.2">
      <c r="A381" s="103">
        <v>662</v>
      </c>
      <c r="B381" s="104">
        <v>788</v>
      </c>
      <c r="C381" s="105" t="s">
        <v>465</v>
      </c>
      <c r="D381" s="106">
        <f t="shared" si="153"/>
        <v>0</v>
      </c>
      <c r="E381" s="107">
        <f t="shared" si="140"/>
        <v>0</v>
      </c>
      <c r="F381" s="107">
        <f t="shared" si="154"/>
        <v>0</v>
      </c>
      <c r="G381" s="107">
        <f t="shared" si="141"/>
        <v>0</v>
      </c>
      <c r="H381" s="108">
        <f t="shared" si="155"/>
        <v>0</v>
      </c>
      <c r="I381" s="109"/>
      <c r="J381" s="110">
        <f t="shared" si="156"/>
        <v>0</v>
      </c>
      <c r="K381" s="107" t="str">
        <f t="shared" si="142"/>
        <v/>
      </c>
      <c r="L381" s="107">
        <f t="shared" si="157"/>
        <v>0</v>
      </c>
      <c r="M381" s="108">
        <f t="shared" si="158"/>
        <v>0</v>
      </c>
      <c r="N381" s="109"/>
      <c r="O381" s="111">
        <f t="shared" si="143"/>
        <v>0</v>
      </c>
      <c r="P381" s="109"/>
      <c r="Q381" s="110">
        <f t="shared" si="159"/>
        <v>0</v>
      </c>
      <c r="R381" s="107">
        <f t="shared" si="160"/>
        <v>0</v>
      </c>
      <c r="S381" s="107">
        <f t="shared" si="161"/>
        <v>0</v>
      </c>
      <c r="T381" s="108">
        <f t="shared" si="162"/>
        <v>0</v>
      </c>
      <c r="U381" s="109"/>
      <c r="V381" s="111">
        <f t="shared" si="163"/>
        <v>0</v>
      </c>
      <c r="AA381" s="112">
        <v>662</v>
      </c>
      <c r="AB381" s="113"/>
      <c r="AC381" s="113"/>
      <c r="AD381" s="113"/>
      <c r="AE381" s="114"/>
      <c r="AF381" s="114"/>
      <c r="AG381" s="114"/>
      <c r="AH381" s="114"/>
      <c r="AI381" s="114"/>
      <c r="AJ381" s="114"/>
      <c r="AK381" s="114"/>
      <c r="AL381" s="114"/>
      <c r="AM381" s="114"/>
      <c r="AN381" s="114"/>
      <c r="AO381" s="114"/>
      <c r="AP381" s="115"/>
      <c r="AR381" s="112">
        <v>662</v>
      </c>
      <c r="AS381" s="113"/>
      <c r="AT381" s="114"/>
      <c r="AU381" s="114"/>
      <c r="AV381" s="114"/>
      <c r="AW381" s="115"/>
      <c r="AY381" s="177"/>
      <c r="BA381" s="116">
        <v>662</v>
      </c>
      <c r="BB381" s="117">
        <v>788</v>
      </c>
      <c r="BC381" s="118" t="s">
        <v>465</v>
      </c>
      <c r="BD381" s="119">
        <f t="shared" si="144"/>
        <v>0</v>
      </c>
      <c r="BE381" s="120">
        <v>0</v>
      </c>
      <c r="BF381" s="43">
        <f t="shared" si="164"/>
        <v>0</v>
      </c>
      <c r="BG381" s="109">
        <v>0</v>
      </c>
      <c r="BH381" s="109">
        <v>0</v>
      </c>
      <c r="BI381" s="109">
        <v>0</v>
      </c>
      <c r="BJ381" s="109">
        <v>0</v>
      </c>
      <c r="BK381" s="109">
        <v>0</v>
      </c>
      <c r="BL381" s="109">
        <f t="shared" si="165"/>
        <v>0</v>
      </c>
      <c r="BM381" s="120">
        <f t="shared" si="166"/>
        <v>0</v>
      </c>
      <c r="BN381" s="122">
        <f t="shared" si="167"/>
        <v>0</v>
      </c>
      <c r="BZ381" s="109"/>
      <c r="CA381" s="112">
        <v>662</v>
      </c>
      <c r="CB381" s="105" t="s">
        <v>465</v>
      </c>
      <c r="CC381" s="107">
        <v>0</v>
      </c>
      <c r="CD381" s="107">
        <v>0</v>
      </c>
      <c r="CE381" s="107">
        <v>0</v>
      </c>
      <c r="CF381" s="107">
        <v>0</v>
      </c>
      <c r="CG381" s="123">
        <f t="shared" si="145"/>
        <v>0</v>
      </c>
      <c r="CH381" s="107">
        <v>0</v>
      </c>
      <c r="CI381" s="107">
        <v>0</v>
      </c>
      <c r="CJ381" s="107">
        <v>0</v>
      </c>
      <c r="CK381" s="123">
        <f t="shared" si="146"/>
        <v>0</v>
      </c>
      <c r="CL381" s="124">
        <f t="shared" si="147"/>
        <v>0</v>
      </c>
      <c r="CM381" s="109"/>
      <c r="CN381" s="124">
        <f t="shared" si="148"/>
        <v>0</v>
      </c>
      <c r="CO381" s="109"/>
      <c r="CP381" s="110">
        <f t="shared" si="149"/>
        <v>0</v>
      </c>
      <c r="CQ381" s="107">
        <f t="shared" si="150"/>
        <v>0</v>
      </c>
      <c r="CR381" s="107">
        <f t="shared" si="151"/>
        <v>0</v>
      </c>
      <c r="CS381" s="123">
        <v>0</v>
      </c>
      <c r="CT381" s="124">
        <f t="shared" si="152"/>
        <v>0</v>
      </c>
      <c r="CU381" s="109"/>
      <c r="CV381" s="125">
        <v>0</v>
      </c>
      <c r="CW381" s="107"/>
      <c r="CX381" s="107"/>
      <c r="CY381" s="107"/>
      <c r="CZ381" s="123"/>
    </row>
    <row r="382" spans="1:104" s="43" customFormat="1" ht="12.75" x14ac:dyDescent="0.2">
      <c r="A382" s="103">
        <v>665</v>
      </c>
      <c r="B382" s="104">
        <v>718</v>
      </c>
      <c r="C382" s="105" t="s">
        <v>466</v>
      </c>
      <c r="D382" s="106">
        <f t="shared" si="153"/>
        <v>14.5</v>
      </c>
      <c r="E382" s="107">
        <f t="shared" si="140"/>
        <v>190781</v>
      </c>
      <c r="F382" s="107">
        <f t="shared" si="154"/>
        <v>0</v>
      </c>
      <c r="G382" s="107">
        <f t="shared" si="141"/>
        <v>12943</v>
      </c>
      <c r="H382" s="108">
        <f t="shared" si="155"/>
        <v>203724</v>
      </c>
      <c r="I382" s="109"/>
      <c r="J382" s="110">
        <f t="shared" si="156"/>
        <v>838.16881119603283</v>
      </c>
      <c r="K382" s="107">
        <f t="shared" si="142"/>
        <v>1.8211998522899127E-2</v>
      </c>
      <c r="L382" s="107">
        <f t="shared" si="157"/>
        <v>12943</v>
      </c>
      <c r="M382" s="108">
        <f t="shared" si="158"/>
        <v>13781.168811196032</v>
      </c>
      <c r="N382" s="109"/>
      <c r="O382" s="111">
        <f t="shared" si="143"/>
        <v>189942.83118880398</v>
      </c>
      <c r="P382" s="109"/>
      <c r="Q382" s="110">
        <f t="shared" si="159"/>
        <v>0</v>
      </c>
      <c r="R382" s="107">
        <f t="shared" si="160"/>
        <v>838.16881119603283</v>
      </c>
      <c r="S382" s="107">
        <f t="shared" si="161"/>
        <v>12943</v>
      </c>
      <c r="T382" s="108">
        <f t="shared" si="162"/>
        <v>13781.168811196032</v>
      </c>
      <c r="U382" s="109"/>
      <c r="V382" s="111">
        <f t="shared" si="163"/>
        <v>58965.890356714495</v>
      </c>
      <c r="AA382" s="112">
        <v>665</v>
      </c>
      <c r="AB382" s="113">
        <v>14.5</v>
      </c>
      <c r="AC382" s="113">
        <v>6.644518272425585E-3</v>
      </c>
      <c r="AD382" s="113">
        <v>0</v>
      </c>
      <c r="AE382" s="114">
        <v>190781</v>
      </c>
      <c r="AF382" s="114">
        <v>0</v>
      </c>
      <c r="AG382" s="114">
        <v>0</v>
      </c>
      <c r="AH382" s="114">
        <v>190781</v>
      </c>
      <c r="AI382" s="114">
        <v>0</v>
      </c>
      <c r="AJ382" s="114">
        <v>12943</v>
      </c>
      <c r="AK382" s="114">
        <v>203724</v>
      </c>
      <c r="AL382" s="114">
        <v>0</v>
      </c>
      <c r="AM382" s="114">
        <v>0</v>
      </c>
      <c r="AN382" s="114">
        <v>0</v>
      </c>
      <c r="AO382" s="114">
        <v>0</v>
      </c>
      <c r="AP382" s="115">
        <v>203724</v>
      </c>
      <c r="AR382" s="112">
        <v>665</v>
      </c>
      <c r="AS382" s="113">
        <v>0</v>
      </c>
      <c r="AT382" s="114">
        <v>0</v>
      </c>
      <c r="AU382" s="114">
        <v>0</v>
      </c>
      <c r="AV382" s="114">
        <v>0</v>
      </c>
      <c r="AW382" s="115">
        <v>0</v>
      </c>
      <c r="AY382" s="177"/>
      <c r="BA382" s="116">
        <v>665</v>
      </c>
      <c r="BB382" s="117">
        <v>718</v>
      </c>
      <c r="BC382" s="118" t="s">
        <v>466</v>
      </c>
      <c r="BD382" s="119">
        <f t="shared" si="144"/>
        <v>190781</v>
      </c>
      <c r="BE382" s="120">
        <v>189757</v>
      </c>
      <c r="BF382" s="43">
        <f t="shared" si="164"/>
        <v>1024</v>
      </c>
      <c r="BG382" s="109">
        <v>4.25</v>
      </c>
      <c r="BH382" s="109">
        <v>11161</v>
      </c>
      <c r="BI382" s="109">
        <v>12999</v>
      </c>
      <c r="BJ382" s="109">
        <v>11990.25</v>
      </c>
      <c r="BK382" s="109">
        <v>8846.75</v>
      </c>
      <c r="BL382" s="109">
        <f t="shared" si="165"/>
        <v>-2.3596432855033527</v>
      </c>
      <c r="BM382" s="120">
        <f t="shared" si="166"/>
        <v>46022.890356714495</v>
      </c>
      <c r="BN382" s="122">
        <f t="shared" si="167"/>
        <v>838.16881119603283</v>
      </c>
      <c r="BZ382" s="109"/>
      <c r="CA382" s="112">
        <v>665</v>
      </c>
      <c r="CB382" s="105" t="s">
        <v>466</v>
      </c>
      <c r="CC382" s="107">
        <v>0</v>
      </c>
      <c r="CD382" s="107">
        <v>0</v>
      </c>
      <c r="CE382" s="107">
        <v>0</v>
      </c>
      <c r="CF382" s="107">
        <v>0</v>
      </c>
      <c r="CG382" s="123">
        <f t="shared" si="145"/>
        <v>0</v>
      </c>
      <c r="CH382" s="107">
        <v>0</v>
      </c>
      <c r="CI382" s="107">
        <v>0</v>
      </c>
      <c r="CJ382" s="107">
        <v>0</v>
      </c>
      <c r="CK382" s="123">
        <f t="shared" si="146"/>
        <v>0</v>
      </c>
      <c r="CL382" s="124">
        <f t="shared" si="147"/>
        <v>0</v>
      </c>
      <c r="CM382" s="109"/>
      <c r="CN382" s="124">
        <f t="shared" si="148"/>
        <v>0</v>
      </c>
      <c r="CO382" s="109"/>
      <c r="CP382" s="110">
        <f t="shared" si="149"/>
        <v>1024</v>
      </c>
      <c r="CQ382" s="107">
        <f t="shared" si="150"/>
        <v>1024</v>
      </c>
      <c r="CR382" s="107">
        <f t="shared" si="151"/>
        <v>0</v>
      </c>
      <c r="CS382" s="123">
        <v>-2.3596432855033527</v>
      </c>
      <c r="CT382" s="124">
        <f t="shared" si="152"/>
        <v>-2.3596432855033527</v>
      </c>
      <c r="CU382" s="109"/>
      <c r="CV382" s="125">
        <v>0</v>
      </c>
      <c r="CW382" s="107"/>
      <c r="CX382" s="107"/>
      <c r="CY382" s="107"/>
      <c r="CZ382" s="123"/>
    </row>
    <row r="383" spans="1:104" s="43" customFormat="1" ht="12.75" x14ac:dyDescent="0.2">
      <c r="A383" s="103">
        <v>670</v>
      </c>
      <c r="B383" s="104">
        <v>720</v>
      </c>
      <c r="C383" s="105" t="s">
        <v>467</v>
      </c>
      <c r="D383" s="106">
        <f t="shared" si="153"/>
        <v>50.11</v>
      </c>
      <c r="E383" s="107">
        <f t="shared" si="140"/>
        <v>752647</v>
      </c>
      <c r="F383" s="107">
        <f t="shared" si="154"/>
        <v>0</v>
      </c>
      <c r="G383" s="107">
        <f t="shared" si="141"/>
        <v>43410</v>
      </c>
      <c r="H383" s="108">
        <f t="shared" si="155"/>
        <v>796057</v>
      </c>
      <c r="I383" s="109"/>
      <c r="J383" s="110">
        <f t="shared" si="156"/>
        <v>584.58385626489599</v>
      </c>
      <c r="K383" s="107">
        <f t="shared" si="142"/>
        <v>4.7238890787477004E-3</v>
      </c>
      <c r="L383" s="107">
        <f t="shared" si="157"/>
        <v>43410</v>
      </c>
      <c r="M383" s="108">
        <f t="shared" si="158"/>
        <v>43994.583856264893</v>
      </c>
      <c r="N383" s="109"/>
      <c r="O383" s="111">
        <f t="shared" si="143"/>
        <v>752062.41614373506</v>
      </c>
      <c r="P383" s="109"/>
      <c r="Q383" s="110">
        <f t="shared" si="159"/>
        <v>25037</v>
      </c>
      <c r="R383" s="107">
        <f t="shared" si="160"/>
        <v>584.58385626489599</v>
      </c>
      <c r="S383" s="107">
        <f t="shared" si="161"/>
        <v>44750</v>
      </c>
      <c r="T383" s="108">
        <f t="shared" si="162"/>
        <v>69031.583856264901</v>
      </c>
      <c r="U383" s="109"/>
      <c r="V383" s="111">
        <f t="shared" si="163"/>
        <v>192197.54674651014</v>
      </c>
      <c r="AA383" s="112">
        <v>670</v>
      </c>
      <c r="AB383" s="113">
        <v>50.11</v>
      </c>
      <c r="AC383" s="113">
        <v>0</v>
      </c>
      <c r="AD383" s="113">
        <v>0</v>
      </c>
      <c r="AE383" s="114">
        <v>752647</v>
      </c>
      <c r="AF383" s="114">
        <v>0</v>
      </c>
      <c r="AG383" s="114">
        <v>0</v>
      </c>
      <c r="AH383" s="114">
        <v>752647</v>
      </c>
      <c r="AI383" s="114">
        <v>0</v>
      </c>
      <c r="AJ383" s="114">
        <v>43410</v>
      </c>
      <c r="AK383" s="114">
        <v>796057</v>
      </c>
      <c r="AL383" s="114">
        <v>23697</v>
      </c>
      <c r="AM383" s="114">
        <v>0</v>
      </c>
      <c r="AN383" s="114">
        <v>1340</v>
      </c>
      <c r="AO383" s="114">
        <v>25037</v>
      </c>
      <c r="AP383" s="115">
        <v>821094</v>
      </c>
      <c r="AR383" s="112">
        <v>670</v>
      </c>
      <c r="AS383" s="113">
        <v>0</v>
      </c>
      <c r="AT383" s="114">
        <v>0</v>
      </c>
      <c r="AU383" s="114">
        <v>0</v>
      </c>
      <c r="AV383" s="114">
        <v>0</v>
      </c>
      <c r="AW383" s="115">
        <v>0</v>
      </c>
      <c r="AY383" s="177"/>
      <c r="BA383" s="116">
        <v>670</v>
      </c>
      <c r="BB383" s="117">
        <v>720</v>
      </c>
      <c r="BC383" s="118" t="s">
        <v>467</v>
      </c>
      <c r="BD383" s="119">
        <f t="shared" si="144"/>
        <v>752647</v>
      </c>
      <c r="BE383" s="120">
        <v>901611</v>
      </c>
      <c r="BF383" s="43">
        <f t="shared" si="164"/>
        <v>0</v>
      </c>
      <c r="BG383" s="109">
        <v>50616.5</v>
      </c>
      <c r="BH383" s="109">
        <v>32959</v>
      </c>
      <c r="BI383" s="109">
        <v>16642.5</v>
      </c>
      <c r="BJ383" s="109">
        <v>10307.75</v>
      </c>
      <c r="BK383" s="109">
        <v>12512.25</v>
      </c>
      <c r="BL383" s="109">
        <f t="shared" si="165"/>
        <v>712.5467465101392</v>
      </c>
      <c r="BM383" s="120">
        <f t="shared" si="166"/>
        <v>123750.54674651014</v>
      </c>
      <c r="BN383" s="122">
        <f t="shared" si="167"/>
        <v>584.58385626489599</v>
      </c>
      <c r="BZ383" s="109"/>
      <c r="CA383" s="112">
        <v>670</v>
      </c>
      <c r="CB383" s="105" t="s">
        <v>467</v>
      </c>
      <c r="CC383" s="107">
        <v>0</v>
      </c>
      <c r="CD383" s="107">
        <v>0</v>
      </c>
      <c r="CE383" s="107">
        <v>0</v>
      </c>
      <c r="CF383" s="107">
        <v>0</v>
      </c>
      <c r="CG383" s="123">
        <f t="shared" si="145"/>
        <v>0</v>
      </c>
      <c r="CH383" s="107">
        <v>0</v>
      </c>
      <c r="CI383" s="107">
        <v>0</v>
      </c>
      <c r="CJ383" s="107">
        <v>0</v>
      </c>
      <c r="CK383" s="123">
        <f t="shared" si="146"/>
        <v>0</v>
      </c>
      <c r="CL383" s="124">
        <f t="shared" si="147"/>
        <v>0</v>
      </c>
      <c r="CM383" s="109"/>
      <c r="CN383" s="124">
        <f t="shared" si="148"/>
        <v>0</v>
      </c>
      <c r="CO383" s="109"/>
      <c r="CP383" s="110">
        <f t="shared" si="149"/>
        <v>0</v>
      </c>
      <c r="CQ383" s="107">
        <f t="shared" si="150"/>
        <v>0</v>
      </c>
      <c r="CR383" s="107">
        <f t="shared" si="151"/>
        <v>0</v>
      </c>
      <c r="CS383" s="123">
        <v>712.5467465101392</v>
      </c>
      <c r="CT383" s="124">
        <f t="shared" si="152"/>
        <v>712.5467465101392</v>
      </c>
      <c r="CU383" s="109"/>
      <c r="CV383" s="125">
        <v>0</v>
      </c>
      <c r="CW383" s="107"/>
      <c r="CX383" s="107"/>
      <c r="CY383" s="107"/>
      <c r="CZ383" s="123"/>
    </row>
    <row r="384" spans="1:104" s="43" customFormat="1" ht="12.75" x14ac:dyDescent="0.2">
      <c r="A384" s="103">
        <v>672</v>
      </c>
      <c r="B384" s="104">
        <v>721</v>
      </c>
      <c r="C384" s="105" t="s">
        <v>468</v>
      </c>
      <c r="D384" s="106">
        <f t="shared" si="153"/>
        <v>4</v>
      </c>
      <c r="E384" s="107">
        <f t="shared" si="140"/>
        <v>63608</v>
      </c>
      <c r="F384" s="107">
        <f t="shared" si="154"/>
        <v>0</v>
      </c>
      <c r="G384" s="107">
        <f t="shared" si="141"/>
        <v>3572</v>
      </c>
      <c r="H384" s="108">
        <f t="shared" si="155"/>
        <v>67180</v>
      </c>
      <c r="I384" s="109"/>
      <c r="J384" s="110">
        <f t="shared" si="156"/>
        <v>6915.3428916541261</v>
      </c>
      <c r="K384" s="107">
        <f t="shared" si="142"/>
        <v>0.31594102169178406</v>
      </c>
      <c r="L384" s="107">
        <f t="shared" si="157"/>
        <v>3572</v>
      </c>
      <c r="M384" s="108">
        <f t="shared" si="158"/>
        <v>10487.342891654127</v>
      </c>
      <c r="N384" s="109"/>
      <c r="O384" s="111">
        <f t="shared" si="143"/>
        <v>56692.657108345869</v>
      </c>
      <c r="P384" s="109"/>
      <c r="Q384" s="110">
        <f t="shared" si="159"/>
        <v>0</v>
      </c>
      <c r="R384" s="107">
        <f t="shared" si="160"/>
        <v>6915.3428916541261</v>
      </c>
      <c r="S384" s="107">
        <f t="shared" si="161"/>
        <v>3572</v>
      </c>
      <c r="T384" s="108">
        <f t="shared" si="162"/>
        <v>10487.342891654127</v>
      </c>
      <c r="U384" s="109"/>
      <c r="V384" s="111">
        <f t="shared" si="163"/>
        <v>25460.081688867809</v>
      </c>
      <c r="AA384" s="112">
        <v>672</v>
      </c>
      <c r="AB384" s="113">
        <v>4</v>
      </c>
      <c r="AC384" s="113">
        <v>0</v>
      </c>
      <c r="AD384" s="113">
        <v>0</v>
      </c>
      <c r="AE384" s="114">
        <v>63608</v>
      </c>
      <c r="AF384" s="114">
        <v>0</v>
      </c>
      <c r="AG384" s="114">
        <v>0</v>
      </c>
      <c r="AH384" s="114">
        <v>63608</v>
      </c>
      <c r="AI384" s="114">
        <v>0</v>
      </c>
      <c r="AJ384" s="114">
        <v>3572</v>
      </c>
      <c r="AK384" s="114">
        <v>67180</v>
      </c>
      <c r="AL384" s="114">
        <v>0</v>
      </c>
      <c r="AM384" s="114">
        <v>0</v>
      </c>
      <c r="AN384" s="114">
        <v>0</v>
      </c>
      <c r="AO384" s="114">
        <v>0</v>
      </c>
      <c r="AP384" s="115">
        <v>67180</v>
      </c>
      <c r="AR384" s="112">
        <v>672</v>
      </c>
      <c r="AS384" s="113">
        <v>0</v>
      </c>
      <c r="AT384" s="114">
        <v>0</v>
      </c>
      <c r="AU384" s="114">
        <v>0</v>
      </c>
      <c r="AV384" s="114">
        <v>0</v>
      </c>
      <c r="AW384" s="115">
        <v>0</v>
      </c>
      <c r="AY384" s="177"/>
      <c r="BA384" s="116">
        <v>672</v>
      </c>
      <c r="BB384" s="117">
        <v>721</v>
      </c>
      <c r="BC384" s="118" t="s">
        <v>468</v>
      </c>
      <c r="BD384" s="119">
        <f t="shared" si="144"/>
        <v>63608</v>
      </c>
      <c r="BE384" s="120">
        <v>55176</v>
      </c>
      <c r="BF384" s="43">
        <f t="shared" si="164"/>
        <v>8432</v>
      </c>
      <c r="BG384" s="109">
        <v>0</v>
      </c>
      <c r="BH384" s="109">
        <v>13459</v>
      </c>
      <c r="BI384" s="109">
        <v>0</v>
      </c>
      <c r="BJ384" s="109">
        <v>0</v>
      </c>
      <c r="BK384" s="109">
        <v>0</v>
      </c>
      <c r="BL384" s="109">
        <f t="shared" si="165"/>
        <v>-2.9183111321914339</v>
      </c>
      <c r="BM384" s="120">
        <f t="shared" si="166"/>
        <v>21888.081688867809</v>
      </c>
      <c r="BN384" s="122">
        <f t="shared" si="167"/>
        <v>6915.3428916541261</v>
      </c>
      <c r="BZ384" s="109"/>
      <c r="CA384" s="112">
        <v>672</v>
      </c>
      <c r="CB384" s="105" t="s">
        <v>468</v>
      </c>
      <c r="CC384" s="107">
        <v>0</v>
      </c>
      <c r="CD384" s="107">
        <v>0</v>
      </c>
      <c r="CE384" s="107">
        <v>0</v>
      </c>
      <c r="CF384" s="107">
        <v>0</v>
      </c>
      <c r="CG384" s="123">
        <f t="shared" si="145"/>
        <v>0</v>
      </c>
      <c r="CH384" s="107">
        <v>0</v>
      </c>
      <c r="CI384" s="107">
        <v>0</v>
      </c>
      <c r="CJ384" s="107">
        <v>0</v>
      </c>
      <c r="CK384" s="123">
        <f t="shared" si="146"/>
        <v>0</v>
      </c>
      <c r="CL384" s="124">
        <f t="shared" si="147"/>
        <v>0</v>
      </c>
      <c r="CM384" s="109"/>
      <c r="CN384" s="124">
        <f t="shared" si="148"/>
        <v>0</v>
      </c>
      <c r="CO384" s="109"/>
      <c r="CP384" s="110">
        <f t="shared" si="149"/>
        <v>8432</v>
      </c>
      <c r="CQ384" s="107">
        <f t="shared" si="150"/>
        <v>8432</v>
      </c>
      <c r="CR384" s="107">
        <f t="shared" si="151"/>
        <v>0</v>
      </c>
      <c r="CS384" s="123">
        <v>-2.9183111321914339</v>
      </c>
      <c r="CT384" s="124">
        <f t="shared" si="152"/>
        <v>-2.9183111321914339</v>
      </c>
      <c r="CU384" s="109"/>
      <c r="CV384" s="125">
        <v>0</v>
      </c>
      <c r="CW384" s="107"/>
      <c r="CX384" s="107"/>
      <c r="CY384" s="107"/>
      <c r="CZ384" s="123"/>
    </row>
    <row r="385" spans="1:104" s="43" customFormat="1" ht="12.75" x14ac:dyDescent="0.2">
      <c r="A385" s="103">
        <v>673</v>
      </c>
      <c r="B385" s="104">
        <v>772</v>
      </c>
      <c r="C385" s="105" t="s">
        <v>469</v>
      </c>
      <c r="D385" s="106">
        <f t="shared" si="153"/>
        <v>52.8</v>
      </c>
      <c r="E385" s="107">
        <f t="shared" si="140"/>
        <v>705109</v>
      </c>
      <c r="F385" s="107">
        <f t="shared" si="154"/>
        <v>0</v>
      </c>
      <c r="G385" s="107">
        <f t="shared" si="141"/>
        <v>43719</v>
      </c>
      <c r="H385" s="108">
        <f t="shared" si="155"/>
        <v>748828</v>
      </c>
      <c r="I385" s="109"/>
      <c r="J385" s="110">
        <f t="shared" si="156"/>
        <v>80607.354853263547</v>
      </c>
      <c r="K385" s="107">
        <f t="shared" si="142"/>
        <v>0.62325093860416003</v>
      </c>
      <c r="L385" s="107">
        <f t="shared" si="157"/>
        <v>43719</v>
      </c>
      <c r="M385" s="108">
        <f t="shared" si="158"/>
        <v>124326.35485326355</v>
      </c>
      <c r="N385" s="109"/>
      <c r="O385" s="111">
        <f t="shared" si="143"/>
        <v>624501.64514673641</v>
      </c>
      <c r="P385" s="109"/>
      <c r="Q385" s="110">
        <f t="shared" si="159"/>
        <v>58298</v>
      </c>
      <c r="R385" s="107">
        <f t="shared" si="160"/>
        <v>80607.354853263547</v>
      </c>
      <c r="S385" s="107">
        <f t="shared" si="161"/>
        <v>47139</v>
      </c>
      <c r="T385" s="108">
        <f t="shared" si="162"/>
        <v>182624.35485326353</v>
      </c>
      <c r="U385" s="109"/>
      <c r="V385" s="111">
        <f t="shared" si="163"/>
        <v>231350.70791834299</v>
      </c>
      <c r="AA385" s="112">
        <v>673</v>
      </c>
      <c r="AB385" s="113">
        <v>52.8</v>
      </c>
      <c r="AC385" s="113">
        <v>1.266260212771222E-2</v>
      </c>
      <c r="AD385" s="113">
        <v>0</v>
      </c>
      <c r="AE385" s="114">
        <v>705109</v>
      </c>
      <c r="AF385" s="114">
        <v>0</v>
      </c>
      <c r="AG385" s="114">
        <v>0</v>
      </c>
      <c r="AH385" s="114">
        <v>705109</v>
      </c>
      <c r="AI385" s="114">
        <v>0</v>
      </c>
      <c r="AJ385" s="114">
        <v>43719</v>
      </c>
      <c r="AK385" s="114">
        <v>748828</v>
      </c>
      <c r="AL385" s="114">
        <v>54878</v>
      </c>
      <c r="AM385" s="114">
        <v>0</v>
      </c>
      <c r="AN385" s="114">
        <v>3420</v>
      </c>
      <c r="AO385" s="114">
        <v>58298</v>
      </c>
      <c r="AP385" s="115">
        <v>807126</v>
      </c>
      <c r="AR385" s="112">
        <v>673</v>
      </c>
      <c r="AS385" s="113">
        <v>0</v>
      </c>
      <c r="AT385" s="114">
        <v>0</v>
      </c>
      <c r="AU385" s="114">
        <v>0</v>
      </c>
      <c r="AV385" s="114">
        <v>0</v>
      </c>
      <c r="AW385" s="115">
        <v>0</v>
      </c>
      <c r="AY385" s="177"/>
      <c r="BA385" s="116">
        <v>673</v>
      </c>
      <c r="BB385" s="117">
        <v>772</v>
      </c>
      <c r="BC385" s="118" t="s">
        <v>469</v>
      </c>
      <c r="BD385" s="119">
        <f t="shared" si="144"/>
        <v>705109</v>
      </c>
      <c r="BE385" s="120">
        <v>606936</v>
      </c>
      <c r="BF385" s="43">
        <f t="shared" si="164"/>
        <v>98173</v>
      </c>
      <c r="BG385" s="109">
        <v>5695</v>
      </c>
      <c r="BH385" s="109">
        <v>9301</v>
      </c>
      <c r="BI385" s="109">
        <v>16085.75</v>
      </c>
      <c r="BJ385" s="109">
        <v>0</v>
      </c>
      <c r="BK385" s="109">
        <v>0</v>
      </c>
      <c r="BL385" s="109">
        <f t="shared" si="165"/>
        <v>78.957918342994162</v>
      </c>
      <c r="BM385" s="120">
        <f t="shared" si="166"/>
        <v>129333.70791834299</v>
      </c>
      <c r="BN385" s="122">
        <f t="shared" si="167"/>
        <v>80607.354853263547</v>
      </c>
      <c r="BZ385" s="109"/>
      <c r="CA385" s="112">
        <v>673</v>
      </c>
      <c r="CB385" s="105" t="s">
        <v>469</v>
      </c>
      <c r="CC385" s="107">
        <v>0</v>
      </c>
      <c r="CD385" s="107">
        <v>0</v>
      </c>
      <c r="CE385" s="107">
        <v>0</v>
      </c>
      <c r="CF385" s="107">
        <v>0</v>
      </c>
      <c r="CG385" s="123">
        <f t="shared" si="145"/>
        <v>0</v>
      </c>
      <c r="CH385" s="107">
        <v>0</v>
      </c>
      <c r="CI385" s="107">
        <v>0</v>
      </c>
      <c r="CJ385" s="107">
        <v>0</v>
      </c>
      <c r="CK385" s="123">
        <f t="shared" si="146"/>
        <v>0</v>
      </c>
      <c r="CL385" s="124">
        <f t="shared" si="147"/>
        <v>0</v>
      </c>
      <c r="CM385" s="109"/>
      <c r="CN385" s="124">
        <f t="shared" si="148"/>
        <v>0</v>
      </c>
      <c r="CO385" s="109"/>
      <c r="CP385" s="110">
        <f t="shared" si="149"/>
        <v>98173</v>
      </c>
      <c r="CQ385" s="107">
        <f t="shared" si="150"/>
        <v>98173</v>
      </c>
      <c r="CR385" s="107">
        <f t="shared" si="151"/>
        <v>0</v>
      </c>
      <c r="CS385" s="123">
        <v>78.957918342994162</v>
      </c>
      <c r="CT385" s="124">
        <f t="shared" si="152"/>
        <v>78.957918342994162</v>
      </c>
      <c r="CU385" s="109"/>
      <c r="CV385" s="125">
        <v>0</v>
      </c>
      <c r="CW385" s="107"/>
      <c r="CX385" s="107"/>
      <c r="CY385" s="107"/>
      <c r="CZ385" s="123"/>
    </row>
    <row r="386" spans="1:104" s="43" customFormat="1" ht="12.75" x14ac:dyDescent="0.2">
      <c r="A386" s="103">
        <v>674</v>
      </c>
      <c r="B386" s="104">
        <v>764</v>
      </c>
      <c r="C386" s="105" t="s">
        <v>470</v>
      </c>
      <c r="D386" s="106">
        <f t="shared" si="153"/>
        <v>58.960000000000008</v>
      </c>
      <c r="E386" s="107">
        <f t="shared" si="140"/>
        <v>812232</v>
      </c>
      <c r="F386" s="107">
        <f t="shared" si="154"/>
        <v>0</v>
      </c>
      <c r="G386" s="107">
        <f t="shared" si="141"/>
        <v>48045</v>
      </c>
      <c r="H386" s="108">
        <f t="shared" si="155"/>
        <v>860277</v>
      </c>
      <c r="I386" s="109"/>
      <c r="J386" s="110">
        <f t="shared" si="156"/>
        <v>-8.9037701608491897</v>
      </c>
      <c r="K386" s="107">
        <f t="shared" si="142"/>
        <v>-9.1317771923648638E-5</v>
      </c>
      <c r="L386" s="107">
        <f t="shared" si="157"/>
        <v>48045</v>
      </c>
      <c r="M386" s="108">
        <f t="shared" si="158"/>
        <v>48036.096229839153</v>
      </c>
      <c r="N386" s="109"/>
      <c r="O386" s="111">
        <f t="shared" si="143"/>
        <v>812240.90377016086</v>
      </c>
      <c r="P386" s="109"/>
      <c r="Q386" s="110">
        <f t="shared" si="159"/>
        <v>82483</v>
      </c>
      <c r="R386" s="107">
        <f t="shared" si="160"/>
        <v>-8.9037701608491897</v>
      </c>
      <c r="S386" s="107">
        <f t="shared" si="161"/>
        <v>52653</v>
      </c>
      <c r="T386" s="108">
        <f t="shared" si="162"/>
        <v>130519.09622983914</v>
      </c>
      <c r="U386" s="109"/>
      <c r="V386" s="111">
        <f t="shared" si="163"/>
        <v>228031.14723287037</v>
      </c>
      <c r="AA386" s="112">
        <v>674</v>
      </c>
      <c r="AB386" s="113">
        <v>58.960000000000008</v>
      </c>
      <c r="AC386" s="113">
        <v>1.4657383657015611E-3</v>
      </c>
      <c r="AD386" s="113">
        <v>0</v>
      </c>
      <c r="AE386" s="114">
        <v>812232</v>
      </c>
      <c r="AF386" s="114">
        <v>0</v>
      </c>
      <c r="AG386" s="114">
        <v>0</v>
      </c>
      <c r="AH386" s="114">
        <v>812232</v>
      </c>
      <c r="AI386" s="114">
        <v>0</v>
      </c>
      <c r="AJ386" s="114">
        <v>48045</v>
      </c>
      <c r="AK386" s="114">
        <v>860277</v>
      </c>
      <c r="AL386" s="114">
        <v>77875</v>
      </c>
      <c r="AM386" s="114">
        <v>0</v>
      </c>
      <c r="AN386" s="114">
        <v>4608</v>
      </c>
      <c r="AO386" s="114">
        <v>82483</v>
      </c>
      <c r="AP386" s="115">
        <v>942760</v>
      </c>
      <c r="AR386" s="112">
        <v>674</v>
      </c>
      <c r="AS386" s="113">
        <v>0</v>
      </c>
      <c r="AT386" s="114">
        <v>0</v>
      </c>
      <c r="AU386" s="114">
        <v>0</v>
      </c>
      <c r="AV386" s="114">
        <v>0</v>
      </c>
      <c r="AW386" s="115">
        <v>0</v>
      </c>
      <c r="AY386" s="177"/>
      <c r="BA386" s="116">
        <v>674</v>
      </c>
      <c r="BB386" s="117">
        <v>764</v>
      </c>
      <c r="BC386" s="118" t="s">
        <v>470</v>
      </c>
      <c r="BD386" s="119">
        <f t="shared" si="144"/>
        <v>812232</v>
      </c>
      <c r="BE386" s="120">
        <v>828743</v>
      </c>
      <c r="BF386" s="43">
        <f t="shared" si="164"/>
        <v>0</v>
      </c>
      <c r="BG386" s="109">
        <v>0</v>
      </c>
      <c r="BH386" s="109">
        <v>15324</v>
      </c>
      <c r="BI386" s="109">
        <v>8391.5</v>
      </c>
      <c r="BJ386" s="109">
        <v>32827.5</v>
      </c>
      <c r="BK386" s="109">
        <v>40971</v>
      </c>
      <c r="BL386" s="109">
        <f t="shared" si="165"/>
        <v>-10.852767129635367</v>
      </c>
      <c r="BM386" s="120">
        <f t="shared" si="166"/>
        <v>97503.147232870368</v>
      </c>
      <c r="BN386" s="122">
        <f t="shared" si="167"/>
        <v>-8.9037701608491897</v>
      </c>
      <c r="BZ386" s="109"/>
      <c r="CA386" s="112">
        <v>674</v>
      </c>
      <c r="CB386" s="105" t="s">
        <v>470</v>
      </c>
      <c r="CC386" s="107">
        <v>0</v>
      </c>
      <c r="CD386" s="107">
        <v>0</v>
      </c>
      <c r="CE386" s="107">
        <v>0</v>
      </c>
      <c r="CF386" s="107">
        <v>0</v>
      </c>
      <c r="CG386" s="123">
        <f t="shared" si="145"/>
        <v>0</v>
      </c>
      <c r="CH386" s="107">
        <v>0</v>
      </c>
      <c r="CI386" s="107">
        <v>0</v>
      </c>
      <c r="CJ386" s="107">
        <v>0</v>
      </c>
      <c r="CK386" s="123">
        <f t="shared" si="146"/>
        <v>0</v>
      </c>
      <c r="CL386" s="124">
        <f t="shared" si="147"/>
        <v>0</v>
      </c>
      <c r="CM386" s="109"/>
      <c r="CN386" s="124">
        <f t="shared" si="148"/>
        <v>0</v>
      </c>
      <c r="CO386" s="109"/>
      <c r="CP386" s="110">
        <f t="shared" si="149"/>
        <v>0</v>
      </c>
      <c r="CQ386" s="107">
        <f t="shared" si="150"/>
        <v>0</v>
      </c>
      <c r="CR386" s="107">
        <f t="shared" si="151"/>
        <v>0</v>
      </c>
      <c r="CS386" s="123">
        <v>-10.852767129635367</v>
      </c>
      <c r="CT386" s="124">
        <f t="shared" si="152"/>
        <v>-10.852767129635367</v>
      </c>
      <c r="CU386" s="109"/>
      <c r="CV386" s="125">
        <v>0</v>
      </c>
      <c r="CW386" s="107"/>
      <c r="CX386" s="107"/>
      <c r="CY386" s="107"/>
      <c r="CZ386" s="123"/>
    </row>
    <row r="387" spans="1:104" s="43" customFormat="1" ht="12.75" x14ac:dyDescent="0.2">
      <c r="A387" s="103">
        <v>675</v>
      </c>
      <c r="B387" s="104">
        <v>724</v>
      </c>
      <c r="C387" s="105" t="s">
        <v>471</v>
      </c>
      <c r="D387" s="106">
        <f t="shared" si="153"/>
        <v>1</v>
      </c>
      <c r="E387" s="107">
        <f t="shared" si="140"/>
        <v>23189</v>
      </c>
      <c r="F387" s="107">
        <f t="shared" si="154"/>
        <v>0</v>
      </c>
      <c r="G387" s="107">
        <f t="shared" si="141"/>
        <v>881</v>
      </c>
      <c r="H387" s="108">
        <f t="shared" si="155"/>
        <v>24070</v>
      </c>
      <c r="I387" s="109"/>
      <c r="J387" s="110">
        <f t="shared" si="156"/>
        <v>12844.546467605174</v>
      </c>
      <c r="K387" s="107">
        <f t="shared" si="142"/>
        <v>0.65804803494481856</v>
      </c>
      <c r="L387" s="107">
        <f t="shared" si="157"/>
        <v>881</v>
      </c>
      <c r="M387" s="108">
        <f t="shared" si="158"/>
        <v>13725.546467605174</v>
      </c>
      <c r="N387" s="109"/>
      <c r="O387" s="111">
        <f t="shared" si="143"/>
        <v>10344.453532394826</v>
      </c>
      <c r="P387" s="109"/>
      <c r="Q387" s="110">
        <f t="shared" si="159"/>
        <v>0</v>
      </c>
      <c r="R387" s="107">
        <f t="shared" si="160"/>
        <v>12844.546467605174</v>
      </c>
      <c r="S387" s="107">
        <f t="shared" si="161"/>
        <v>881</v>
      </c>
      <c r="T387" s="108">
        <f t="shared" si="162"/>
        <v>13725.546467605174</v>
      </c>
      <c r="U387" s="109"/>
      <c r="V387" s="111">
        <f t="shared" si="163"/>
        <v>20400.162409902598</v>
      </c>
      <c r="AA387" s="112">
        <v>675</v>
      </c>
      <c r="AB387" s="113">
        <v>1</v>
      </c>
      <c r="AC387" s="113">
        <v>1.358377345307287E-2</v>
      </c>
      <c r="AD387" s="113">
        <v>0</v>
      </c>
      <c r="AE387" s="114">
        <v>23189</v>
      </c>
      <c r="AF387" s="114">
        <v>0</v>
      </c>
      <c r="AG387" s="114">
        <v>0</v>
      </c>
      <c r="AH387" s="114">
        <v>23189</v>
      </c>
      <c r="AI387" s="114">
        <v>0</v>
      </c>
      <c r="AJ387" s="114">
        <v>881</v>
      </c>
      <c r="AK387" s="114">
        <v>24070</v>
      </c>
      <c r="AL387" s="114">
        <v>0</v>
      </c>
      <c r="AM387" s="114">
        <v>0</v>
      </c>
      <c r="AN387" s="114">
        <v>0</v>
      </c>
      <c r="AO387" s="114">
        <v>0</v>
      </c>
      <c r="AP387" s="115">
        <v>24070</v>
      </c>
      <c r="AR387" s="112">
        <v>675</v>
      </c>
      <c r="AS387" s="113">
        <v>0</v>
      </c>
      <c r="AT387" s="114">
        <v>0</v>
      </c>
      <c r="AU387" s="114">
        <v>0</v>
      </c>
      <c r="AV387" s="114">
        <v>0</v>
      </c>
      <c r="AW387" s="115">
        <v>0</v>
      </c>
      <c r="AY387" s="177"/>
      <c r="BA387" s="116">
        <v>675</v>
      </c>
      <c r="BB387" s="117">
        <v>724</v>
      </c>
      <c r="BC387" s="118" t="s">
        <v>471</v>
      </c>
      <c r="BD387" s="119">
        <f t="shared" si="144"/>
        <v>23189</v>
      </c>
      <c r="BE387" s="120">
        <v>7532</v>
      </c>
      <c r="BF387" s="43">
        <f t="shared" si="164"/>
        <v>15657</v>
      </c>
      <c r="BG387" s="109">
        <v>0</v>
      </c>
      <c r="BH387" s="109">
        <v>3863</v>
      </c>
      <c r="BI387" s="109">
        <v>0</v>
      </c>
      <c r="BJ387" s="109">
        <v>0</v>
      </c>
      <c r="BK387" s="109">
        <v>0</v>
      </c>
      <c r="BL387" s="109">
        <f t="shared" si="165"/>
        <v>-0.83759009740109036</v>
      </c>
      <c r="BM387" s="120">
        <f t="shared" si="166"/>
        <v>19519.162409902598</v>
      </c>
      <c r="BN387" s="122">
        <f t="shared" si="167"/>
        <v>12844.546467605174</v>
      </c>
      <c r="BZ387" s="109"/>
      <c r="CA387" s="112">
        <v>675</v>
      </c>
      <c r="CB387" s="105" t="s">
        <v>471</v>
      </c>
      <c r="CC387" s="107">
        <v>0</v>
      </c>
      <c r="CD387" s="107">
        <v>0</v>
      </c>
      <c r="CE387" s="107">
        <v>0</v>
      </c>
      <c r="CF387" s="107">
        <v>0</v>
      </c>
      <c r="CG387" s="123">
        <f t="shared" si="145"/>
        <v>0</v>
      </c>
      <c r="CH387" s="107">
        <v>0</v>
      </c>
      <c r="CI387" s="107">
        <v>0</v>
      </c>
      <c r="CJ387" s="107">
        <v>0</v>
      </c>
      <c r="CK387" s="123">
        <f t="shared" si="146"/>
        <v>0</v>
      </c>
      <c r="CL387" s="124">
        <f t="shared" si="147"/>
        <v>0</v>
      </c>
      <c r="CM387" s="109"/>
      <c r="CN387" s="124">
        <f t="shared" si="148"/>
        <v>0</v>
      </c>
      <c r="CO387" s="109"/>
      <c r="CP387" s="110">
        <f t="shared" si="149"/>
        <v>15657</v>
      </c>
      <c r="CQ387" s="107">
        <f t="shared" si="150"/>
        <v>15657</v>
      </c>
      <c r="CR387" s="107">
        <f t="shared" si="151"/>
        <v>0</v>
      </c>
      <c r="CS387" s="123">
        <v>-0.83759009740109036</v>
      </c>
      <c r="CT387" s="124">
        <f t="shared" si="152"/>
        <v>-0.83759009740109036</v>
      </c>
      <c r="CU387" s="109"/>
      <c r="CV387" s="125">
        <v>0</v>
      </c>
      <c r="CW387" s="107"/>
      <c r="CX387" s="107"/>
      <c r="CY387" s="107"/>
      <c r="CZ387" s="123"/>
    </row>
    <row r="388" spans="1:104" s="43" customFormat="1" ht="12.75" x14ac:dyDescent="0.2">
      <c r="A388" s="103">
        <v>680</v>
      </c>
      <c r="B388" s="104">
        <v>725</v>
      </c>
      <c r="C388" s="105" t="s">
        <v>472</v>
      </c>
      <c r="D388" s="106">
        <f t="shared" si="153"/>
        <v>9.5</v>
      </c>
      <c r="E388" s="107">
        <f t="shared" si="140"/>
        <v>128973</v>
      </c>
      <c r="F388" s="107">
        <f t="shared" si="154"/>
        <v>0</v>
      </c>
      <c r="G388" s="107">
        <f t="shared" si="141"/>
        <v>7591</v>
      </c>
      <c r="H388" s="108">
        <f t="shared" si="155"/>
        <v>136564</v>
      </c>
      <c r="I388" s="109"/>
      <c r="J388" s="110">
        <f t="shared" si="156"/>
        <v>48628.586847401799</v>
      </c>
      <c r="K388" s="107">
        <f t="shared" si="142"/>
        <v>0.63628391419382757</v>
      </c>
      <c r="L388" s="107">
        <f t="shared" si="157"/>
        <v>7591</v>
      </c>
      <c r="M388" s="108">
        <f t="shared" si="158"/>
        <v>56219.586847401799</v>
      </c>
      <c r="N388" s="109"/>
      <c r="O388" s="111">
        <f t="shared" si="143"/>
        <v>80344.413152598194</v>
      </c>
      <c r="P388" s="109"/>
      <c r="Q388" s="110">
        <f t="shared" si="159"/>
        <v>15850</v>
      </c>
      <c r="R388" s="107">
        <f t="shared" si="160"/>
        <v>48628.586847401799</v>
      </c>
      <c r="S388" s="107">
        <f t="shared" si="161"/>
        <v>8484</v>
      </c>
      <c r="T388" s="108">
        <f t="shared" si="162"/>
        <v>72069.586847401806</v>
      </c>
      <c r="U388" s="109"/>
      <c r="V388" s="111">
        <f t="shared" si="163"/>
        <v>99866.925223984756</v>
      </c>
      <c r="AA388" s="112">
        <v>680</v>
      </c>
      <c r="AB388" s="113">
        <v>9.5</v>
      </c>
      <c r="AC388" s="113">
        <v>0</v>
      </c>
      <c r="AD388" s="113">
        <v>0</v>
      </c>
      <c r="AE388" s="114">
        <v>128973</v>
      </c>
      <c r="AF388" s="114">
        <v>0</v>
      </c>
      <c r="AG388" s="114">
        <v>0</v>
      </c>
      <c r="AH388" s="114">
        <v>128973</v>
      </c>
      <c r="AI388" s="114">
        <v>0</v>
      </c>
      <c r="AJ388" s="114">
        <v>7591</v>
      </c>
      <c r="AK388" s="114">
        <v>136564</v>
      </c>
      <c r="AL388" s="114">
        <v>14957</v>
      </c>
      <c r="AM388" s="114">
        <v>0</v>
      </c>
      <c r="AN388" s="114">
        <v>893</v>
      </c>
      <c r="AO388" s="114">
        <v>15850</v>
      </c>
      <c r="AP388" s="115">
        <v>152414</v>
      </c>
      <c r="AR388" s="112">
        <v>680</v>
      </c>
      <c r="AS388" s="113">
        <v>0</v>
      </c>
      <c r="AT388" s="114">
        <v>0</v>
      </c>
      <c r="AU388" s="114">
        <v>0</v>
      </c>
      <c r="AV388" s="114">
        <v>0</v>
      </c>
      <c r="AW388" s="115">
        <v>0</v>
      </c>
      <c r="AY388" s="177"/>
      <c r="BA388" s="116">
        <v>680</v>
      </c>
      <c r="BB388" s="117">
        <v>725</v>
      </c>
      <c r="BC388" s="118" t="s">
        <v>472</v>
      </c>
      <c r="BD388" s="119">
        <f t="shared" si="144"/>
        <v>128973</v>
      </c>
      <c r="BE388" s="120">
        <v>69789</v>
      </c>
      <c r="BF388" s="43">
        <f t="shared" si="164"/>
        <v>59184</v>
      </c>
      <c r="BG388" s="109">
        <v>6271.75</v>
      </c>
      <c r="BH388" s="109">
        <v>0</v>
      </c>
      <c r="BI388" s="109">
        <v>1905.75</v>
      </c>
      <c r="BJ388" s="109">
        <v>0</v>
      </c>
      <c r="BK388" s="109">
        <v>8975.25</v>
      </c>
      <c r="BL388" s="109">
        <f t="shared" si="165"/>
        <v>89.175223984759214</v>
      </c>
      <c r="BM388" s="120">
        <f t="shared" si="166"/>
        <v>76425.925223984756</v>
      </c>
      <c r="BN388" s="122">
        <f t="shared" si="167"/>
        <v>48628.586847401799</v>
      </c>
      <c r="BZ388" s="109"/>
      <c r="CA388" s="112">
        <v>680</v>
      </c>
      <c r="CB388" s="105" t="s">
        <v>472</v>
      </c>
      <c r="CC388" s="107">
        <v>0</v>
      </c>
      <c r="CD388" s="107">
        <v>0</v>
      </c>
      <c r="CE388" s="107">
        <v>0</v>
      </c>
      <c r="CF388" s="107">
        <v>0</v>
      </c>
      <c r="CG388" s="123">
        <f t="shared" si="145"/>
        <v>0</v>
      </c>
      <c r="CH388" s="107">
        <v>0</v>
      </c>
      <c r="CI388" s="107">
        <v>0</v>
      </c>
      <c r="CJ388" s="107">
        <v>0</v>
      </c>
      <c r="CK388" s="123">
        <f t="shared" si="146"/>
        <v>0</v>
      </c>
      <c r="CL388" s="124">
        <f t="shared" si="147"/>
        <v>0</v>
      </c>
      <c r="CM388" s="109"/>
      <c r="CN388" s="124">
        <f t="shared" si="148"/>
        <v>0</v>
      </c>
      <c r="CO388" s="109"/>
      <c r="CP388" s="110">
        <f t="shared" si="149"/>
        <v>59184</v>
      </c>
      <c r="CQ388" s="107">
        <f t="shared" si="150"/>
        <v>59184</v>
      </c>
      <c r="CR388" s="107">
        <f t="shared" si="151"/>
        <v>0</v>
      </c>
      <c r="CS388" s="123">
        <v>89.175223984759214</v>
      </c>
      <c r="CT388" s="124">
        <f t="shared" si="152"/>
        <v>89.175223984759214</v>
      </c>
      <c r="CU388" s="109"/>
      <c r="CV388" s="125">
        <v>0</v>
      </c>
      <c r="CW388" s="107"/>
      <c r="CX388" s="107"/>
      <c r="CY388" s="107"/>
      <c r="CZ388" s="123"/>
    </row>
    <row r="389" spans="1:104" s="43" customFormat="1" ht="12.75" x14ac:dyDescent="0.2">
      <c r="A389" s="103">
        <v>683</v>
      </c>
      <c r="B389" s="104">
        <v>726</v>
      </c>
      <c r="C389" s="105" t="s">
        <v>473</v>
      </c>
      <c r="D389" s="106">
        <f t="shared" si="153"/>
        <v>22.669999999999998</v>
      </c>
      <c r="E389" s="107">
        <f t="shared" si="140"/>
        <v>346790</v>
      </c>
      <c r="F389" s="107">
        <f t="shared" si="154"/>
        <v>0</v>
      </c>
      <c r="G389" s="107">
        <f t="shared" si="141"/>
        <v>19389</v>
      </c>
      <c r="H389" s="108">
        <f t="shared" si="155"/>
        <v>366179</v>
      </c>
      <c r="I389" s="109"/>
      <c r="J389" s="110">
        <f t="shared" si="156"/>
        <v>265.68396704999003</v>
      </c>
      <c r="K389" s="107">
        <f t="shared" si="142"/>
        <v>5.9590984425035784E-3</v>
      </c>
      <c r="L389" s="107">
        <f t="shared" si="157"/>
        <v>19389</v>
      </c>
      <c r="M389" s="108">
        <f t="shared" si="158"/>
        <v>19654.68396704999</v>
      </c>
      <c r="N389" s="109"/>
      <c r="O389" s="111">
        <f t="shared" si="143"/>
        <v>346524.31603295001</v>
      </c>
      <c r="P389" s="109"/>
      <c r="Q389" s="110">
        <f t="shared" si="159"/>
        <v>16377</v>
      </c>
      <c r="R389" s="107">
        <f t="shared" si="160"/>
        <v>265.68396704999003</v>
      </c>
      <c r="S389" s="107">
        <f t="shared" si="161"/>
        <v>20237</v>
      </c>
      <c r="T389" s="108">
        <f t="shared" si="162"/>
        <v>36031.68396704999</v>
      </c>
      <c r="U389" s="109"/>
      <c r="V389" s="111">
        <f t="shared" si="163"/>
        <v>80350.591044005152</v>
      </c>
      <c r="AA389" s="112">
        <v>683</v>
      </c>
      <c r="AB389" s="113">
        <v>22.669999999999998</v>
      </c>
      <c r="AC389" s="113">
        <v>1.3191645291314048E-2</v>
      </c>
      <c r="AD389" s="113">
        <v>0</v>
      </c>
      <c r="AE389" s="114">
        <v>346790</v>
      </c>
      <c r="AF389" s="114">
        <v>0</v>
      </c>
      <c r="AG389" s="114">
        <v>0</v>
      </c>
      <c r="AH389" s="114">
        <v>346790</v>
      </c>
      <c r="AI389" s="114">
        <v>0</v>
      </c>
      <c r="AJ389" s="114">
        <v>19389</v>
      </c>
      <c r="AK389" s="114">
        <v>366179</v>
      </c>
      <c r="AL389" s="114">
        <v>15529</v>
      </c>
      <c r="AM389" s="114">
        <v>0</v>
      </c>
      <c r="AN389" s="114">
        <v>848</v>
      </c>
      <c r="AO389" s="114">
        <v>16377</v>
      </c>
      <c r="AP389" s="115">
        <v>382556</v>
      </c>
      <c r="AR389" s="112">
        <v>683</v>
      </c>
      <c r="AS389" s="113">
        <v>0</v>
      </c>
      <c r="AT389" s="114">
        <v>0</v>
      </c>
      <c r="AU389" s="114">
        <v>0</v>
      </c>
      <c r="AV389" s="114">
        <v>0</v>
      </c>
      <c r="AW389" s="115">
        <v>0</v>
      </c>
      <c r="AY389" s="177"/>
      <c r="BA389" s="116">
        <v>683</v>
      </c>
      <c r="BB389" s="117">
        <v>726</v>
      </c>
      <c r="BC389" s="118" t="s">
        <v>473</v>
      </c>
      <c r="BD389" s="119">
        <f t="shared" si="144"/>
        <v>346790</v>
      </c>
      <c r="BE389" s="120">
        <v>371607</v>
      </c>
      <c r="BF389" s="43">
        <f t="shared" si="164"/>
        <v>0</v>
      </c>
      <c r="BG389" s="109">
        <v>22875.5</v>
      </c>
      <c r="BH389" s="109">
        <v>6528</v>
      </c>
      <c r="BI389" s="109">
        <v>0</v>
      </c>
      <c r="BJ389" s="109">
        <v>0</v>
      </c>
      <c r="BK389" s="109">
        <v>14857.25</v>
      </c>
      <c r="BL389" s="109">
        <f t="shared" si="165"/>
        <v>323.84104400514479</v>
      </c>
      <c r="BM389" s="120">
        <f t="shared" si="166"/>
        <v>44584.591044005145</v>
      </c>
      <c r="BN389" s="122">
        <f t="shared" si="167"/>
        <v>265.68396704999003</v>
      </c>
      <c r="BZ389" s="109"/>
      <c r="CA389" s="112">
        <v>683</v>
      </c>
      <c r="CB389" s="105" t="s">
        <v>473</v>
      </c>
      <c r="CC389" s="107">
        <v>0</v>
      </c>
      <c r="CD389" s="107">
        <v>0</v>
      </c>
      <c r="CE389" s="107">
        <v>0</v>
      </c>
      <c r="CF389" s="107">
        <v>0</v>
      </c>
      <c r="CG389" s="123">
        <f t="shared" si="145"/>
        <v>0</v>
      </c>
      <c r="CH389" s="107">
        <v>0</v>
      </c>
      <c r="CI389" s="107">
        <v>0</v>
      </c>
      <c r="CJ389" s="107">
        <v>0</v>
      </c>
      <c r="CK389" s="123">
        <f t="shared" si="146"/>
        <v>0</v>
      </c>
      <c r="CL389" s="124">
        <f t="shared" si="147"/>
        <v>0</v>
      </c>
      <c r="CM389" s="109"/>
      <c r="CN389" s="124">
        <f t="shared" si="148"/>
        <v>0</v>
      </c>
      <c r="CO389" s="109"/>
      <c r="CP389" s="110">
        <f t="shared" si="149"/>
        <v>0</v>
      </c>
      <c r="CQ389" s="107">
        <f t="shared" si="150"/>
        <v>0</v>
      </c>
      <c r="CR389" s="107">
        <f t="shared" si="151"/>
        <v>0</v>
      </c>
      <c r="CS389" s="123">
        <v>323.84104400514479</v>
      </c>
      <c r="CT389" s="124">
        <f t="shared" si="152"/>
        <v>323.84104400514479</v>
      </c>
      <c r="CU389" s="109"/>
      <c r="CV389" s="125">
        <v>0</v>
      </c>
      <c r="CW389" s="107"/>
      <c r="CX389" s="107"/>
      <c r="CY389" s="107"/>
      <c r="CZ389" s="123"/>
    </row>
    <row r="390" spans="1:104" s="43" customFormat="1" ht="12.75" x14ac:dyDescent="0.2">
      <c r="A390" s="103">
        <v>685</v>
      </c>
      <c r="B390" s="104">
        <v>727</v>
      </c>
      <c r="C390" s="105" t="s">
        <v>474</v>
      </c>
      <c r="D390" s="106">
        <f t="shared" si="153"/>
        <v>0</v>
      </c>
      <c r="E390" s="107">
        <f t="shared" si="140"/>
        <v>0</v>
      </c>
      <c r="F390" s="107">
        <f t="shared" si="154"/>
        <v>0</v>
      </c>
      <c r="G390" s="107">
        <f t="shared" si="141"/>
        <v>0</v>
      </c>
      <c r="H390" s="108">
        <f t="shared" si="155"/>
        <v>0</v>
      </c>
      <c r="I390" s="109"/>
      <c r="J390" s="110">
        <f t="shared" si="156"/>
        <v>0</v>
      </c>
      <c r="K390" s="107" t="str">
        <f t="shared" si="142"/>
        <v/>
      </c>
      <c r="L390" s="107">
        <f t="shared" si="157"/>
        <v>0</v>
      </c>
      <c r="M390" s="108">
        <f t="shared" si="158"/>
        <v>0</v>
      </c>
      <c r="N390" s="109"/>
      <c r="O390" s="111">
        <f t="shared" si="143"/>
        <v>0</v>
      </c>
      <c r="P390" s="109"/>
      <c r="Q390" s="110">
        <f t="shared" si="159"/>
        <v>0</v>
      </c>
      <c r="R390" s="107">
        <f t="shared" si="160"/>
        <v>0</v>
      </c>
      <c r="S390" s="107">
        <f t="shared" si="161"/>
        <v>0</v>
      </c>
      <c r="T390" s="108">
        <f t="shared" si="162"/>
        <v>0</v>
      </c>
      <c r="U390" s="109"/>
      <c r="V390" s="111">
        <f t="shared" si="163"/>
        <v>0</v>
      </c>
      <c r="AA390" s="112">
        <v>685</v>
      </c>
      <c r="AB390" s="113"/>
      <c r="AC390" s="113"/>
      <c r="AD390" s="113"/>
      <c r="AE390" s="114"/>
      <c r="AF390" s="114"/>
      <c r="AG390" s="114"/>
      <c r="AH390" s="114"/>
      <c r="AI390" s="114"/>
      <c r="AJ390" s="114"/>
      <c r="AK390" s="114"/>
      <c r="AL390" s="114"/>
      <c r="AM390" s="114"/>
      <c r="AN390" s="114"/>
      <c r="AO390" s="114"/>
      <c r="AP390" s="115"/>
      <c r="AR390" s="112">
        <v>685</v>
      </c>
      <c r="AS390" s="113"/>
      <c r="AT390" s="114"/>
      <c r="AU390" s="114"/>
      <c r="AV390" s="114"/>
      <c r="AW390" s="115"/>
      <c r="AY390" s="177"/>
      <c r="BA390" s="116">
        <v>685</v>
      </c>
      <c r="BB390" s="117">
        <v>727</v>
      </c>
      <c r="BC390" s="118" t="s">
        <v>474</v>
      </c>
      <c r="BD390" s="119">
        <f t="shared" si="144"/>
        <v>0</v>
      </c>
      <c r="BE390" s="120">
        <v>0</v>
      </c>
      <c r="BF390" s="43">
        <f t="shared" si="164"/>
        <v>0</v>
      </c>
      <c r="BG390" s="109">
        <v>0</v>
      </c>
      <c r="BH390" s="109">
        <v>0</v>
      </c>
      <c r="BI390" s="109">
        <v>0</v>
      </c>
      <c r="BJ390" s="109">
        <v>0</v>
      </c>
      <c r="BK390" s="109">
        <v>0</v>
      </c>
      <c r="BL390" s="109">
        <f t="shared" si="165"/>
        <v>0</v>
      </c>
      <c r="BM390" s="120">
        <f t="shared" si="166"/>
        <v>0</v>
      </c>
      <c r="BN390" s="122">
        <f t="shared" si="167"/>
        <v>0</v>
      </c>
      <c r="BZ390" s="109"/>
      <c r="CA390" s="112">
        <v>685</v>
      </c>
      <c r="CB390" s="105" t="s">
        <v>474</v>
      </c>
      <c r="CC390" s="107">
        <v>0</v>
      </c>
      <c r="CD390" s="107">
        <v>0</v>
      </c>
      <c r="CE390" s="107">
        <v>0</v>
      </c>
      <c r="CF390" s="107">
        <v>0</v>
      </c>
      <c r="CG390" s="123">
        <f t="shared" si="145"/>
        <v>0</v>
      </c>
      <c r="CH390" s="107">
        <v>0</v>
      </c>
      <c r="CI390" s="107">
        <v>0</v>
      </c>
      <c r="CJ390" s="107">
        <v>0</v>
      </c>
      <c r="CK390" s="123">
        <f t="shared" si="146"/>
        <v>0</v>
      </c>
      <c r="CL390" s="124">
        <f t="shared" si="147"/>
        <v>0</v>
      </c>
      <c r="CM390" s="109"/>
      <c r="CN390" s="124">
        <f t="shared" si="148"/>
        <v>0</v>
      </c>
      <c r="CO390" s="109"/>
      <c r="CP390" s="110">
        <f t="shared" si="149"/>
        <v>0</v>
      </c>
      <c r="CQ390" s="107">
        <f t="shared" si="150"/>
        <v>0</v>
      </c>
      <c r="CR390" s="107">
        <f t="shared" si="151"/>
        <v>0</v>
      </c>
      <c r="CS390" s="123">
        <v>0</v>
      </c>
      <c r="CT390" s="124">
        <f t="shared" si="152"/>
        <v>0</v>
      </c>
      <c r="CU390" s="109"/>
      <c r="CV390" s="125">
        <v>0</v>
      </c>
      <c r="CW390" s="107"/>
      <c r="CX390" s="107"/>
      <c r="CY390" s="107"/>
      <c r="CZ390" s="123"/>
    </row>
    <row r="391" spans="1:104" s="43" customFormat="1" ht="12.75" x14ac:dyDescent="0.2">
      <c r="A391" s="103">
        <v>690</v>
      </c>
      <c r="B391" s="104">
        <v>728</v>
      </c>
      <c r="C391" s="105" t="s">
        <v>475</v>
      </c>
      <c r="D391" s="106">
        <f t="shared" si="153"/>
        <v>12.46</v>
      </c>
      <c r="E391" s="107">
        <f t="shared" si="140"/>
        <v>169453</v>
      </c>
      <c r="F391" s="107">
        <f t="shared" si="154"/>
        <v>0</v>
      </c>
      <c r="G391" s="107">
        <f t="shared" si="141"/>
        <v>11105</v>
      </c>
      <c r="H391" s="108">
        <f t="shared" si="155"/>
        <v>180558</v>
      </c>
      <c r="I391" s="109"/>
      <c r="J391" s="110">
        <f t="shared" si="156"/>
        <v>157.12857207654608</v>
      </c>
      <c r="K391" s="107">
        <f t="shared" si="142"/>
        <v>7.3482001364435535E-3</v>
      </c>
      <c r="L391" s="107">
        <f t="shared" si="157"/>
        <v>11105</v>
      </c>
      <c r="M391" s="108">
        <f t="shared" si="158"/>
        <v>11262.128572076546</v>
      </c>
      <c r="N391" s="109"/>
      <c r="O391" s="111">
        <f t="shared" si="143"/>
        <v>169295.87142792344</v>
      </c>
      <c r="P391" s="109"/>
      <c r="Q391" s="110">
        <f t="shared" si="159"/>
        <v>0</v>
      </c>
      <c r="R391" s="107">
        <f t="shared" si="160"/>
        <v>157.12857207654608</v>
      </c>
      <c r="S391" s="107">
        <f t="shared" si="161"/>
        <v>11105</v>
      </c>
      <c r="T391" s="108">
        <f t="shared" si="162"/>
        <v>11262.128572076546</v>
      </c>
      <c r="U391" s="109"/>
      <c r="V391" s="111">
        <f t="shared" si="163"/>
        <v>32488.273340265136</v>
      </c>
      <c r="AA391" s="112">
        <v>690</v>
      </c>
      <c r="AB391" s="113">
        <v>12.46</v>
      </c>
      <c r="AC391" s="113">
        <v>2.2299342608163943E-2</v>
      </c>
      <c r="AD391" s="113">
        <v>0</v>
      </c>
      <c r="AE391" s="114">
        <v>169453</v>
      </c>
      <c r="AF391" s="114">
        <v>0</v>
      </c>
      <c r="AG391" s="114">
        <v>0</v>
      </c>
      <c r="AH391" s="114">
        <v>169453</v>
      </c>
      <c r="AI391" s="114">
        <v>0</v>
      </c>
      <c r="AJ391" s="114">
        <v>11105</v>
      </c>
      <c r="AK391" s="114">
        <v>180558</v>
      </c>
      <c r="AL391" s="114">
        <v>0</v>
      </c>
      <c r="AM391" s="114">
        <v>0</v>
      </c>
      <c r="AN391" s="114">
        <v>0</v>
      </c>
      <c r="AO391" s="114">
        <v>0</v>
      </c>
      <c r="AP391" s="115">
        <v>180558</v>
      </c>
      <c r="AR391" s="112">
        <v>690</v>
      </c>
      <c r="AS391" s="113">
        <v>0</v>
      </c>
      <c r="AT391" s="114">
        <v>0</v>
      </c>
      <c r="AU391" s="114">
        <v>0</v>
      </c>
      <c r="AV391" s="114">
        <v>0</v>
      </c>
      <c r="AW391" s="115">
        <v>0</v>
      </c>
      <c r="AY391" s="177"/>
      <c r="BA391" s="116">
        <v>690</v>
      </c>
      <c r="BB391" s="117">
        <v>728</v>
      </c>
      <c r="BC391" s="118" t="s">
        <v>475</v>
      </c>
      <c r="BD391" s="119">
        <f t="shared" si="144"/>
        <v>169453</v>
      </c>
      <c r="BE391" s="120">
        <v>212936</v>
      </c>
      <c r="BF391" s="43">
        <f t="shared" si="164"/>
        <v>0</v>
      </c>
      <c r="BG391" s="109">
        <v>13535.5</v>
      </c>
      <c r="BH391" s="109">
        <v>4298</v>
      </c>
      <c r="BI391" s="109">
        <v>3358.25</v>
      </c>
      <c r="BJ391" s="109">
        <v>0</v>
      </c>
      <c r="BK391" s="109">
        <v>0</v>
      </c>
      <c r="BL391" s="109">
        <f t="shared" si="165"/>
        <v>191.52334026513563</v>
      </c>
      <c r="BM391" s="120">
        <f t="shared" si="166"/>
        <v>21383.273340265136</v>
      </c>
      <c r="BN391" s="122">
        <f t="shared" si="167"/>
        <v>157.12857207654608</v>
      </c>
      <c r="BZ391" s="109"/>
      <c r="CA391" s="112">
        <v>690</v>
      </c>
      <c r="CB391" s="105" t="s">
        <v>475</v>
      </c>
      <c r="CC391" s="107">
        <v>0</v>
      </c>
      <c r="CD391" s="107">
        <v>0</v>
      </c>
      <c r="CE391" s="107">
        <v>0</v>
      </c>
      <c r="CF391" s="107">
        <v>0</v>
      </c>
      <c r="CG391" s="123">
        <f t="shared" si="145"/>
        <v>0</v>
      </c>
      <c r="CH391" s="107">
        <v>0</v>
      </c>
      <c r="CI391" s="107">
        <v>0</v>
      </c>
      <c r="CJ391" s="107">
        <v>0</v>
      </c>
      <c r="CK391" s="123">
        <f t="shared" si="146"/>
        <v>0</v>
      </c>
      <c r="CL391" s="124">
        <f t="shared" si="147"/>
        <v>0</v>
      </c>
      <c r="CM391" s="109"/>
      <c r="CN391" s="124">
        <f t="shared" si="148"/>
        <v>0</v>
      </c>
      <c r="CO391" s="109"/>
      <c r="CP391" s="110">
        <f t="shared" si="149"/>
        <v>0</v>
      </c>
      <c r="CQ391" s="107">
        <f t="shared" si="150"/>
        <v>0</v>
      </c>
      <c r="CR391" s="107">
        <f t="shared" si="151"/>
        <v>0</v>
      </c>
      <c r="CS391" s="123">
        <v>191.52334026513563</v>
      </c>
      <c r="CT391" s="124">
        <f t="shared" si="152"/>
        <v>191.52334026513563</v>
      </c>
      <c r="CU391" s="109"/>
      <c r="CV391" s="125">
        <v>0</v>
      </c>
      <c r="CW391" s="107"/>
      <c r="CX391" s="107"/>
      <c r="CY391" s="107"/>
      <c r="CZ391" s="123"/>
    </row>
    <row r="392" spans="1:104" s="43" customFormat="1" ht="12.75" x14ac:dyDescent="0.2">
      <c r="A392" s="103">
        <v>695</v>
      </c>
      <c r="B392" s="104">
        <v>729</v>
      </c>
      <c r="C392" s="105" t="s">
        <v>476</v>
      </c>
      <c r="D392" s="106">
        <f t="shared" si="153"/>
        <v>2</v>
      </c>
      <c r="E392" s="107">
        <f t="shared" si="140"/>
        <v>34737</v>
      </c>
      <c r="F392" s="107">
        <f t="shared" si="154"/>
        <v>0</v>
      </c>
      <c r="G392" s="107">
        <f t="shared" si="141"/>
        <v>1780</v>
      </c>
      <c r="H392" s="108">
        <f t="shared" si="155"/>
        <v>36517</v>
      </c>
      <c r="I392" s="109"/>
      <c r="J392" s="110">
        <f t="shared" si="156"/>
        <v>15696.118408292068</v>
      </c>
      <c r="K392" s="107">
        <f t="shared" si="142"/>
        <v>0.67549609014388268</v>
      </c>
      <c r="L392" s="107">
        <f t="shared" si="157"/>
        <v>1780</v>
      </c>
      <c r="M392" s="108">
        <f t="shared" si="158"/>
        <v>17476.118408292066</v>
      </c>
      <c r="N392" s="109"/>
      <c r="O392" s="111">
        <f t="shared" si="143"/>
        <v>19040.881591707934</v>
      </c>
      <c r="P392" s="109"/>
      <c r="Q392" s="110">
        <f t="shared" si="159"/>
        <v>0</v>
      </c>
      <c r="R392" s="107">
        <f t="shared" si="160"/>
        <v>15696.118408292068</v>
      </c>
      <c r="S392" s="107">
        <f t="shared" si="161"/>
        <v>1780</v>
      </c>
      <c r="T392" s="108">
        <f t="shared" si="162"/>
        <v>17476.118408292066</v>
      </c>
      <c r="U392" s="109"/>
      <c r="V392" s="111">
        <f t="shared" si="163"/>
        <v>25016.431176009839</v>
      </c>
      <c r="AA392" s="112">
        <v>695</v>
      </c>
      <c r="AB392" s="113">
        <v>2</v>
      </c>
      <c r="AC392" s="113">
        <v>6.8880435900070111E-3</v>
      </c>
      <c r="AD392" s="113">
        <v>0</v>
      </c>
      <c r="AE392" s="114">
        <v>34737</v>
      </c>
      <c r="AF392" s="114">
        <v>0</v>
      </c>
      <c r="AG392" s="114">
        <v>0</v>
      </c>
      <c r="AH392" s="114">
        <v>34737</v>
      </c>
      <c r="AI392" s="114">
        <v>0</v>
      </c>
      <c r="AJ392" s="114">
        <v>1780</v>
      </c>
      <c r="AK392" s="114">
        <v>36517</v>
      </c>
      <c r="AL392" s="114">
        <v>0</v>
      </c>
      <c r="AM392" s="114">
        <v>0</v>
      </c>
      <c r="AN392" s="114">
        <v>0</v>
      </c>
      <c r="AO392" s="114">
        <v>0</v>
      </c>
      <c r="AP392" s="115">
        <v>36517</v>
      </c>
      <c r="AR392" s="112">
        <v>695</v>
      </c>
      <c r="AS392" s="113">
        <v>0</v>
      </c>
      <c r="AT392" s="114">
        <v>0</v>
      </c>
      <c r="AU392" s="114">
        <v>0</v>
      </c>
      <c r="AV392" s="114">
        <v>0</v>
      </c>
      <c r="AW392" s="115">
        <v>0</v>
      </c>
      <c r="AY392" s="177"/>
      <c r="BA392" s="116">
        <v>695</v>
      </c>
      <c r="BB392" s="117">
        <v>729</v>
      </c>
      <c r="BC392" s="118" t="s">
        <v>476</v>
      </c>
      <c r="BD392" s="119">
        <f t="shared" si="144"/>
        <v>34737</v>
      </c>
      <c r="BE392" s="120">
        <v>15607</v>
      </c>
      <c r="BF392" s="43">
        <f t="shared" si="164"/>
        <v>19130</v>
      </c>
      <c r="BG392" s="109">
        <v>137.75</v>
      </c>
      <c r="BH392" s="109">
        <v>127</v>
      </c>
      <c r="BI392" s="109">
        <v>225.75</v>
      </c>
      <c r="BJ392" s="109">
        <v>0</v>
      </c>
      <c r="BK392" s="109">
        <v>3614</v>
      </c>
      <c r="BL392" s="109">
        <f t="shared" si="165"/>
        <v>1.9311760098379409</v>
      </c>
      <c r="BM392" s="120">
        <f t="shared" si="166"/>
        <v>23236.431176009839</v>
      </c>
      <c r="BN392" s="122">
        <f t="shared" si="167"/>
        <v>15696.118408292068</v>
      </c>
      <c r="BZ392" s="109"/>
      <c r="CA392" s="112">
        <v>695</v>
      </c>
      <c r="CB392" s="105" t="s">
        <v>476</v>
      </c>
      <c r="CC392" s="107">
        <v>0</v>
      </c>
      <c r="CD392" s="107">
        <v>0</v>
      </c>
      <c r="CE392" s="107">
        <v>0</v>
      </c>
      <c r="CF392" s="107">
        <v>0</v>
      </c>
      <c r="CG392" s="123">
        <f t="shared" si="145"/>
        <v>0</v>
      </c>
      <c r="CH392" s="107">
        <v>0</v>
      </c>
      <c r="CI392" s="107">
        <v>0</v>
      </c>
      <c r="CJ392" s="107">
        <v>0</v>
      </c>
      <c r="CK392" s="123">
        <f t="shared" si="146"/>
        <v>0</v>
      </c>
      <c r="CL392" s="124">
        <f t="shared" si="147"/>
        <v>0</v>
      </c>
      <c r="CM392" s="109"/>
      <c r="CN392" s="124">
        <f t="shared" si="148"/>
        <v>0</v>
      </c>
      <c r="CO392" s="109"/>
      <c r="CP392" s="110">
        <f t="shared" si="149"/>
        <v>19130</v>
      </c>
      <c r="CQ392" s="107">
        <f t="shared" si="150"/>
        <v>19130</v>
      </c>
      <c r="CR392" s="107">
        <f t="shared" si="151"/>
        <v>0</v>
      </c>
      <c r="CS392" s="123">
        <v>1.9311760098379409</v>
      </c>
      <c r="CT392" s="124">
        <f t="shared" si="152"/>
        <v>1.9311760098379409</v>
      </c>
      <c r="CU392" s="109"/>
      <c r="CV392" s="125">
        <v>0</v>
      </c>
      <c r="CW392" s="107"/>
      <c r="CX392" s="107"/>
      <c r="CY392" s="107"/>
      <c r="CZ392" s="123"/>
    </row>
    <row r="393" spans="1:104" s="43" customFormat="1" ht="12.75" x14ac:dyDescent="0.2">
      <c r="A393" s="103">
        <v>698</v>
      </c>
      <c r="B393" s="104">
        <v>698</v>
      </c>
      <c r="C393" s="105" t="s">
        <v>477</v>
      </c>
      <c r="D393" s="106">
        <f t="shared" si="153"/>
        <v>1</v>
      </c>
      <c r="E393" s="107">
        <f t="shared" ref="E393:E448" si="168">AH393+CD393</f>
        <v>16665</v>
      </c>
      <c r="F393" s="107">
        <f t="shared" si="154"/>
        <v>0</v>
      </c>
      <c r="G393" s="107">
        <f t="shared" ref="G393:G448" si="169">AJ393+CF393</f>
        <v>888</v>
      </c>
      <c r="H393" s="108">
        <f t="shared" si="155"/>
        <v>17553</v>
      </c>
      <c r="I393" s="109"/>
      <c r="J393" s="110">
        <f t="shared" si="156"/>
        <v>13672.211700311042</v>
      </c>
      <c r="K393" s="107">
        <f t="shared" ref="K393:K448" si="170">IF(BM393=0,"",(SUM(J393)/SUM(BM393)))</f>
        <v>0.8204147434930118</v>
      </c>
      <c r="L393" s="107">
        <f t="shared" si="157"/>
        <v>888</v>
      </c>
      <c r="M393" s="108">
        <f t="shared" si="158"/>
        <v>14560.211700311042</v>
      </c>
      <c r="N393" s="109"/>
      <c r="O393" s="111">
        <f t="shared" ref="O393:O448" si="171">H393-M393</f>
        <v>2992.7882996889584</v>
      </c>
      <c r="P393" s="109"/>
      <c r="Q393" s="110">
        <f t="shared" si="159"/>
        <v>0</v>
      </c>
      <c r="R393" s="107">
        <f t="shared" si="160"/>
        <v>13672.211700311042</v>
      </c>
      <c r="S393" s="107">
        <f t="shared" si="161"/>
        <v>888</v>
      </c>
      <c r="T393" s="108">
        <f t="shared" si="162"/>
        <v>14560.211700311042</v>
      </c>
      <c r="U393" s="109"/>
      <c r="V393" s="111">
        <f t="shared" si="163"/>
        <v>17553</v>
      </c>
      <c r="AA393" s="112">
        <v>698</v>
      </c>
      <c r="AB393" s="113">
        <v>1</v>
      </c>
      <c r="AC393" s="113">
        <v>5.1147306794551749E-3</v>
      </c>
      <c r="AD393" s="113">
        <v>0</v>
      </c>
      <c r="AE393" s="114">
        <v>16665</v>
      </c>
      <c r="AF393" s="114">
        <v>0</v>
      </c>
      <c r="AG393" s="114">
        <v>0</v>
      </c>
      <c r="AH393" s="114">
        <v>16665</v>
      </c>
      <c r="AI393" s="114">
        <v>0</v>
      </c>
      <c r="AJ393" s="114">
        <v>888</v>
      </c>
      <c r="AK393" s="114">
        <v>17553</v>
      </c>
      <c r="AL393" s="114">
        <v>0</v>
      </c>
      <c r="AM393" s="114">
        <v>0</v>
      </c>
      <c r="AN393" s="114">
        <v>0</v>
      </c>
      <c r="AO393" s="114">
        <v>0</v>
      </c>
      <c r="AP393" s="115">
        <v>17553</v>
      </c>
      <c r="AR393" s="112">
        <v>698</v>
      </c>
      <c r="AS393" s="113">
        <v>0</v>
      </c>
      <c r="AT393" s="114">
        <v>0</v>
      </c>
      <c r="AU393" s="114">
        <v>0</v>
      </c>
      <c r="AV393" s="114">
        <v>0</v>
      </c>
      <c r="AW393" s="115">
        <v>0</v>
      </c>
      <c r="AY393" s="177"/>
      <c r="BA393" s="116">
        <v>698</v>
      </c>
      <c r="BB393" s="117">
        <v>698</v>
      </c>
      <c r="BC393" s="118" t="s">
        <v>477</v>
      </c>
      <c r="BD393" s="119">
        <f t="shared" ref="BD393:BD448" si="172">AH393+CD393</f>
        <v>16665</v>
      </c>
      <c r="BE393" s="120">
        <v>0</v>
      </c>
      <c r="BF393" s="43">
        <f t="shared" si="164"/>
        <v>16665</v>
      </c>
      <c r="BG393" s="109">
        <v>0</v>
      </c>
      <c r="BH393" s="109">
        <v>0</v>
      </c>
      <c r="BI393" s="109">
        <v>0</v>
      </c>
      <c r="BJ393" s="109">
        <v>0</v>
      </c>
      <c r="BK393" s="109">
        <v>0</v>
      </c>
      <c r="BL393" s="109">
        <f t="shared" si="165"/>
        <v>0</v>
      </c>
      <c r="BM393" s="120">
        <f t="shared" si="166"/>
        <v>16665</v>
      </c>
      <c r="BN393" s="122">
        <f t="shared" si="167"/>
        <v>13672.211700311042</v>
      </c>
      <c r="BZ393" s="109"/>
      <c r="CA393" s="112">
        <v>698</v>
      </c>
      <c r="CB393" s="105" t="s">
        <v>477</v>
      </c>
      <c r="CC393" s="107">
        <v>0</v>
      </c>
      <c r="CD393" s="107">
        <v>0</v>
      </c>
      <c r="CE393" s="107">
        <v>0</v>
      </c>
      <c r="CF393" s="107">
        <v>0</v>
      </c>
      <c r="CG393" s="123">
        <f t="shared" si="145"/>
        <v>0</v>
      </c>
      <c r="CH393" s="107">
        <v>0</v>
      </c>
      <c r="CI393" s="107">
        <v>0</v>
      </c>
      <c r="CJ393" s="107">
        <v>0</v>
      </c>
      <c r="CK393" s="123">
        <f t="shared" si="146"/>
        <v>0</v>
      </c>
      <c r="CL393" s="124">
        <f t="shared" si="147"/>
        <v>0</v>
      </c>
      <c r="CM393" s="109"/>
      <c r="CN393" s="124">
        <f t="shared" si="148"/>
        <v>0</v>
      </c>
      <c r="CO393" s="109"/>
      <c r="CP393" s="110">
        <f t="shared" ref="CP393:CP448" si="173">BF393</f>
        <v>16665</v>
      </c>
      <c r="CQ393" s="107">
        <f t="shared" ref="CQ393:CQ448" si="174">IF(BE393&lt;0,AH393,IF((AH393-BE393)&gt;0,AH393-BE393,0))</f>
        <v>16665</v>
      </c>
      <c r="CR393" s="107">
        <f t="shared" ref="CR393:CR448" si="175">CP393-CQ393</f>
        <v>0</v>
      </c>
      <c r="CS393" s="123">
        <v>0</v>
      </c>
      <c r="CT393" s="124">
        <f t="shared" ref="CT393:CT448" si="176">IF(AND(CR393&lt;0,CS393&lt;0),      IF(CR393&lt;CS393,    0,   CS393-CR393),    IF(AND(CR393&gt;0,CS393&gt;0),     IF(OR(CS393&gt;CR393,CS393=CR393    ),      CS393-CR393,    0), CS393))</f>
        <v>0</v>
      </c>
      <c r="CU393" s="109"/>
      <c r="CV393" s="125">
        <v>0</v>
      </c>
      <c r="CW393" s="107"/>
      <c r="CX393" s="107"/>
      <c r="CY393" s="107"/>
      <c r="CZ393" s="123"/>
    </row>
    <row r="394" spans="1:104" s="43" customFormat="1" ht="12.75" x14ac:dyDescent="0.2">
      <c r="A394" s="103">
        <v>700</v>
      </c>
      <c r="B394" s="104">
        <v>731</v>
      </c>
      <c r="C394" s="105" t="s">
        <v>478</v>
      </c>
      <c r="D394" s="106">
        <f t="shared" ref="D394:D448" si="177">AB394</f>
        <v>29.26</v>
      </c>
      <c r="E394" s="107">
        <f t="shared" si="168"/>
        <v>746481</v>
      </c>
      <c r="F394" s="107">
        <f t="shared" si="154"/>
        <v>0</v>
      </c>
      <c r="G394" s="107">
        <f t="shared" si="169"/>
        <v>26130</v>
      </c>
      <c r="H394" s="108">
        <f t="shared" ref="H394:H448" si="178">SUM(E394:G394)</f>
        <v>772611</v>
      </c>
      <c r="I394" s="109"/>
      <c r="J394" s="110">
        <f t="shared" ref="J394:J448" si="179">IF(BN394="",BM394,BN394)</f>
        <v>100902.80930220553</v>
      </c>
      <c r="K394" s="107">
        <f t="shared" si="170"/>
        <v>0.53442232383664046</v>
      </c>
      <c r="L394" s="107">
        <f t="shared" ref="L394:L448" si="180">G394</f>
        <v>26130</v>
      </c>
      <c r="M394" s="108">
        <f t="shared" ref="M394:M448" si="181">J394+L394</f>
        <v>127032.80930220553</v>
      </c>
      <c r="N394" s="109"/>
      <c r="O394" s="111">
        <f t="shared" si="171"/>
        <v>645578.19069779443</v>
      </c>
      <c r="P394" s="109"/>
      <c r="Q394" s="110">
        <f t="shared" ref="Q394:Q448" si="182">AO394+CK394</f>
        <v>0</v>
      </c>
      <c r="R394" s="107">
        <f t="shared" ref="R394:R448" si="183">IF(BN394="",BM394,BN394)</f>
        <v>100902.80930220553</v>
      </c>
      <c r="S394" s="107">
        <f t="shared" ref="S394:S448" si="184">AJ394+AN394+CF394+CJ394</f>
        <v>26130</v>
      </c>
      <c r="T394" s="108">
        <f t="shared" ref="T394:T448" si="185">SUM(Q394:S394)-AN394-CJ394</f>
        <v>127032.80930220553</v>
      </c>
      <c r="U394" s="109"/>
      <c r="V394" s="111">
        <f t="shared" ref="V394:V448" si="186">AJ394+AO394+BM394+CF394+CK394</f>
        <v>214937.25</v>
      </c>
      <c r="AA394" s="112">
        <v>700</v>
      </c>
      <c r="AB394" s="113">
        <v>29.26</v>
      </c>
      <c r="AC394" s="113">
        <v>0</v>
      </c>
      <c r="AD394" s="113">
        <v>0</v>
      </c>
      <c r="AE394" s="114">
        <v>746481</v>
      </c>
      <c r="AF394" s="114">
        <v>0</v>
      </c>
      <c r="AG394" s="114">
        <v>0</v>
      </c>
      <c r="AH394" s="114">
        <v>746481</v>
      </c>
      <c r="AI394" s="114">
        <v>0</v>
      </c>
      <c r="AJ394" s="114">
        <v>26130</v>
      </c>
      <c r="AK394" s="114">
        <v>772611</v>
      </c>
      <c r="AL394" s="114">
        <v>0</v>
      </c>
      <c r="AM394" s="114">
        <v>0</v>
      </c>
      <c r="AN394" s="114">
        <v>0</v>
      </c>
      <c r="AO394" s="114">
        <v>0</v>
      </c>
      <c r="AP394" s="115">
        <v>772611</v>
      </c>
      <c r="AR394" s="112">
        <v>700</v>
      </c>
      <c r="AS394" s="113">
        <v>0</v>
      </c>
      <c r="AT394" s="114">
        <v>0</v>
      </c>
      <c r="AU394" s="114">
        <v>0</v>
      </c>
      <c r="AV394" s="114">
        <v>0</v>
      </c>
      <c r="AW394" s="115">
        <v>0</v>
      </c>
      <c r="AY394" s="177"/>
      <c r="BA394" s="116">
        <v>700</v>
      </c>
      <c r="BB394" s="117">
        <v>731</v>
      </c>
      <c r="BC394" s="118" t="s">
        <v>478</v>
      </c>
      <c r="BD394" s="119">
        <f t="shared" si="172"/>
        <v>746481</v>
      </c>
      <c r="BE394" s="120">
        <v>623491</v>
      </c>
      <c r="BF394" s="43">
        <f t="shared" ref="BF394:BF448" si="187">IF(BE394&lt;0,BD394,IF(BD394-BE394&gt;0,BD394-BE394,0))</f>
        <v>122990</v>
      </c>
      <c r="BG394" s="109">
        <v>0</v>
      </c>
      <c r="BH394" s="109">
        <v>0</v>
      </c>
      <c r="BI394" s="109">
        <v>20390.5</v>
      </c>
      <c r="BJ394" s="109">
        <v>17590</v>
      </c>
      <c r="BK394" s="109">
        <v>27836.75</v>
      </c>
      <c r="BL394" s="109">
        <f t="shared" ref="BL394:BL448" si="188">CT394</f>
        <v>0</v>
      </c>
      <c r="BM394" s="120">
        <f t="shared" ref="BM394:BM448" si="189">SUM(BF394:BK394)+BL394</f>
        <v>188807.25</v>
      </c>
      <c r="BN394" s="122">
        <f t="shared" ref="BN394:BN448" si="190">(BF394+BL394)*BF$3+            BG394*BG$3+           BH394*BH$3+          BI394*BI$3+         BJ394*BJ$3+           BK394*BK$3</f>
        <v>100902.80930220553</v>
      </c>
      <c r="BZ394" s="109"/>
      <c r="CA394" s="112">
        <v>700</v>
      </c>
      <c r="CB394" s="105" t="s">
        <v>478</v>
      </c>
      <c r="CC394" s="107">
        <v>0</v>
      </c>
      <c r="CD394" s="107">
        <v>0</v>
      </c>
      <c r="CE394" s="107">
        <v>0</v>
      </c>
      <c r="CF394" s="107">
        <v>0</v>
      </c>
      <c r="CG394" s="123">
        <f t="shared" ref="CG394:CG448" si="191">SUM(CD394:CF394)</f>
        <v>0</v>
      </c>
      <c r="CH394" s="107">
        <v>0</v>
      </c>
      <c r="CI394" s="107">
        <v>0</v>
      </c>
      <c r="CJ394" s="107">
        <v>0</v>
      </c>
      <c r="CK394" s="123">
        <f t="shared" ref="CK394:CK448" si="192">SUM(CH394:CJ394)</f>
        <v>0</v>
      </c>
      <c r="CL394" s="124">
        <f t="shared" ref="CL394:CL448" si="193">CK394+CG394</f>
        <v>0</v>
      </c>
      <c r="CM394" s="109"/>
      <c r="CN394" s="124">
        <f t="shared" ref="CN394:CN448" si="194">CJ394+CF394</f>
        <v>0</v>
      </c>
      <c r="CO394" s="109"/>
      <c r="CP394" s="110">
        <f t="shared" si="173"/>
        <v>122990</v>
      </c>
      <c r="CQ394" s="107">
        <f t="shared" si="174"/>
        <v>122990</v>
      </c>
      <c r="CR394" s="107">
        <f t="shared" si="175"/>
        <v>0</v>
      </c>
      <c r="CS394" s="123">
        <v>0</v>
      </c>
      <c r="CT394" s="124">
        <f t="shared" si="176"/>
        <v>0</v>
      </c>
      <c r="CU394" s="109"/>
      <c r="CV394" s="125">
        <v>0</v>
      </c>
      <c r="CW394" s="107"/>
      <c r="CX394" s="107"/>
      <c r="CY394" s="107"/>
      <c r="CZ394" s="123"/>
    </row>
    <row r="395" spans="1:104" s="43" customFormat="1" ht="12.75" x14ac:dyDescent="0.2">
      <c r="A395" s="103">
        <v>705</v>
      </c>
      <c r="B395" s="104">
        <v>732</v>
      </c>
      <c r="C395" s="105" t="s">
        <v>479</v>
      </c>
      <c r="D395" s="106">
        <f t="shared" si="177"/>
        <v>1.94</v>
      </c>
      <c r="E395" s="107">
        <f t="shared" si="168"/>
        <v>31835</v>
      </c>
      <c r="F395" s="107">
        <f t="shared" ref="F395:F448" si="195">AI395+CE395</f>
        <v>0</v>
      </c>
      <c r="G395" s="107">
        <f t="shared" si="169"/>
        <v>1732</v>
      </c>
      <c r="H395" s="108">
        <f t="shared" si="178"/>
        <v>33567</v>
      </c>
      <c r="I395" s="109"/>
      <c r="J395" s="110">
        <f t="shared" si="179"/>
        <v>105.08944151835716</v>
      </c>
      <c r="K395" s="107">
        <f t="shared" si="170"/>
        <v>6.8926507744861377E-3</v>
      </c>
      <c r="L395" s="107">
        <f t="shared" si="180"/>
        <v>1732</v>
      </c>
      <c r="M395" s="108">
        <f t="shared" si="181"/>
        <v>1837.0894415183573</v>
      </c>
      <c r="N395" s="109"/>
      <c r="O395" s="111">
        <f t="shared" si="171"/>
        <v>31729.910558481643</v>
      </c>
      <c r="P395" s="109"/>
      <c r="Q395" s="110">
        <f t="shared" si="182"/>
        <v>0</v>
      </c>
      <c r="R395" s="107">
        <f t="shared" si="183"/>
        <v>105.08944151835716</v>
      </c>
      <c r="S395" s="107">
        <f t="shared" si="184"/>
        <v>1732</v>
      </c>
      <c r="T395" s="108">
        <f t="shared" si="185"/>
        <v>1837.0894415183573</v>
      </c>
      <c r="U395" s="109"/>
      <c r="V395" s="111">
        <f t="shared" si="186"/>
        <v>16978.593067990132</v>
      </c>
      <c r="AA395" s="112">
        <v>705</v>
      </c>
      <c r="AB395" s="113">
        <v>1.94</v>
      </c>
      <c r="AC395" s="113">
        <v>0</v>
      </c>
      <c r="AD395" s="113">
        <v>0</v>
      </c>
      <c r="AE395" s="114">
        <v>31835</v>
      </c>
      <c r="AF395" s="114">
        <v>0</v>
      </c>
      <c r="AG395" s="114">
        <v>0</v>
      </c>
      <c r="AH395" s="114">
        <v>31835</v>
      </c>
      <c r="AI395" s="114">
        <v>0</v>
      </c>
      <c r="AJ395" s="114">
        <v>1732</v>
      </c>
      <c r="AK395" s="114">
        <v>33567</v>
      </c>
      <c r="AL395" s="114">
        <v>0</v>
      </c>
      <c r="AM395" s="114">
        <v>0</v>
      </c>
      <c r="AN395" s="114">
        <v>0</v>
      </c>
      <c r="AO395" s="114">
        <v>0</v>
      </c>
      <c r="AP395" s="115">
        <v>33567</v>
      </c>
      <c r="AR395" s="112">
        <v>705</v>
      </c>
      <c r="AS395" s="113">
        <v>0</v>
      </c>
      <c r="AT395" s="114">
        <v>0</v>
      </c>
      <c r="AU395" s="114">
        <v>0</v>
      </c>
      <c r="AV395" s="114">
        <v>0</v>
      </c>
      <c r="AW395" s="115">
        <v>0</v>
      </c>
      <c r="AY395" s="177"/>
      <c r="BA395" s="116">
        <v>705</v>
      </c>
      <c r="BB395" s="117">
        <v>732</v>
      </c>
      <c r="BC395" s="118" t="s">
        <v>479</v>
      </c>
      <c r="BD395" s="119">
        <f t="shared" si="172"/>
        <v>31835</v>
      </c>
      <c r="BE395" s="120">
        <v>48666</v>
      </c>
      <c r="BF395" s="43">
        <f t="shared" si="187"/>
        <v>0</v>
      </c>
      <c r="BG395" s="109">
        <v>9054</v>
      </c>
      <c r="BH395" s="109">
        <v>2960</v>
      </c>
      <c r="BI395" s="109">
        <v>0</v>
      </c>
      <c r="BJ395" s="109">
        <v>3104.5</v>
      </c>
      <c r="BK395" s="109">
        <v>0</v>
      </c>
      <c r="BL395" s="109">
        <f t="shared" si="188"/>
        <v>128.09306799013211</v>
      </c>
      <c r="BM395" s="120">
        <f t="shared" si="189"/>
        <v>15246.593067990132</v>
      </c>
      <c r="BN395" s="122">
        <f t="shared" si="190"/>
        <v>105.08944151835716</v>
      </c>
      <c r="BZ395" s="109"/>
      <c r="CA395" s="112">
        <v>705</v>
      </c>
      <c r="CB395" s="105" t="s">
        <v>479</v>
      </c>
      <c r="CC395" s="107">
        <v>0</v>
      </c>
      <c r="CD395" s="107">
        <v>0</v>
      </c>
      <c r="CE395" s="107">
        <v>0</v>
      </c>
      <c r="CF395" s="107">
        <v>0</v>
      </c>
      <c r="CG395" s="123">
        <f t="shared" si="191"/>
        <v>0</v>
      </c>
      <c r="CH395" s="107">
        <v>0</v>
      </c>
      <c r="CI395" s="107">
        <v>0</v>
      </c>
      <c r="CJ395" s="107">
        <v>0</v>
      </c>
      <c r="CK395" s="123">
        <f t="shared" si="192"/>
        <v>0</v>
      </c>
      <c r="CL395" s="124">
        <f t="shared" si="193"/>
        <v>0</v>
      </c>
      <c r="CM395" s="109"/>
      <c r="CN395" s="124">
        <f t="shared" si="194"/>
        <v>0</v>
      </c>
      <c r="CO395" s="109"/>
      <c r="CP395" s="110">
        <f t="shared" si="173"/>
        <v>0</v>
      </c>
      <c r="CQ395" s="107">
        <f t="shared" si="174"/>
        <v>0</v>
      </c>
      <c r="CR395" s="107">
        <f t="shared" si="175"/>
        <v>0</v>
      </c>
      <c r="CS395" s="123">
        <v>128.09306799013211</v>
      </c>
      <c r="CT395" s="124">
        <f t="shared" si="176"/>
        <v>128.09306799013211</v>
      </c>
      <c r="CU395" s="109"/>
      <c r="CV395" s="125">
        <v>0</v>
      </c>
      <c r="CW395" s="107"/>
      <c r="CX395" s="107"/>
      <c r="CY395" s="107"/>
      <c r="CZ395" s="123"/>
    </row>
    <row r="396" spans="1:104" s="43" customFormat="1" ht="12.75" x14ac:dyDescent="0.2">
      <c r="A396" s="103">
        <v>710</v>
      </c>
      <c r="B396" s="104">
        <v>733</v>
      </c>
      <c r="C396" s="105" t="s">
        <v>480</v>
      </c>
      <c r="D396" s="106">
        <f t="shared" si="177"/>
        <v>6</v>
      </c>
      <c r="E396" s="107">
        <f t="shared" si="168"/>
        <v>86108</v>
      </c>
      <c r="F396" s="107">
        <f t="shared" si="195"/>
        <v>0</v>
      </c>
      <c r="G396" s="107">
        <f t="shared" si="169"/>
        <v>5326</v>
      </c>
      <c r="H396" s="108">
        <f t="shared" si="178"/>
        <v>91434</v>
      </c>
      <c r="I396" s="109"/>
      <c r="J396" s="110">
        <f t="shared" si="179"/>
        <v>0</v>
      </c>
      <c r="K396" s="107">
        <f t="shared" si="170"/>
        <v>0</v>
      </c>
      <c r="L396" s="107">
        <f t="shared" si="180"/>
        <v>5326</v>
      </c>
      <c r="M396" s="108">
        <f t="shared" si="181"/>
        <v>5326</v>
      </c>
      <c r="N396" s="109"/>
      <c r="O396" s="111">
        <f t="shared" si="171"/>
        <v>86108</v>
      </c>
      <c r="P396" s="109"/>
      <c r="Q396" s="110">
        <f t="shared" si="182"/>
        <v>0</v>
      </c>
      <c r="R396" s="107">
        <f t="shared" si="183"/>
        <v>0</v>
      </c>
      <c r="S396" s="107">
        <f t="shared" si="184"/>
        <v>5326</v>
      </c>
      <c r="T396" s="108">
        <f t="shared" si="185"/>
        <v>5326</v>
      </c>
      <c r="U396" s="109"/>
      <c r="V396" s="111">
        <f t="shared" si="186"/>
        <v>12657.75</v>
      </c>
      <c r="AA396" s="112">
        <v>710</v>
      </c>
      <c r="AB396" s="113">
        <v>6</v>
      </c>
      <c r="AC396" s="113">
        <v>3.5720431725655866E-2</v>
      </c>
      <c r="AD396" s="113">
        <v>0</v>
      </c>
      <c r="AE396" s="114">
        <v>86108</v>
      </c>
      <c r="AF396" s="114">
        <v>0</v>
      </c>
      <c r="AG396" s="114">
        <v>0</v>
      </c>
      <c r="AH396" s="114">
        <v>86108</v>
      </c>
      <c r="AI396" s="114">
        <v>0</v>
      </c>
      <c r="AJ396" s="114">
        <v>5326</v>
      </c>
      <c r="AK396" s="114">
        <v>91434</v>
      </c>
      <c r="AL396" s="114">
        <v>0</v>
      </c>
      <c r="AM396" s="114">
        <v>0</v>
      </c>
      <c r="AN396" s="114">
        <v>0</v>
      </c>
      <c r="AO396" s="114">
        <v>0</v>
      </c>
      <c r="AP396" s="115">
        <v>91434</v>
      </c>
      <c r="AR396" s="112">
        <v>710</v>
      </c>
      <c r="AS396" s="113">
        <v>0</v>
      </c>
      <c r="AT396" s="114">
        <v>0</v>
      </c>
      <c r="AU396" s="114">
        <v>0</v>
      </c>
      <c r="AV396" s="114">
        <v>0</v>
      </c>
      <c r="AW396" s="115">
        <v>0</v>
      </c>
      <c r="AY396" s="177"/>
      <c r="BA396" s="116">
        <v>710</v>
      </c>
      <c r="BB396" s="117">
        <v>733</v>
      </c>
      <c r="BC396" s="118" t="s">
        <v>480</v>
      </c>
      <c r="BD396" s="119">
        <f t="shared" si="172"/>
        <v>86108</v>
      </c>
      <c r="BE396" s="120">
        <v>107566</v>
      </c>
      <c r="BF396" s="43">
        <f t="shared" si="187"/>
        <v>0</v>
      </c>
      <c r="BG396" s="109">
        <v>0</v>
      </c>
      <c r="BH396" s="109">
        <v>0</v>
      </c>
      <c r="BI396" s="109">
        <v>0</v>
      </c>
      <c r="BJ396" s="109">
        <v>7331.75</v>
      </c>
      <c r="BK396" s="109">
        <v>0</v>
      </c>
      <c r="BL396" s="109">
        <f t="shared" si="188"/>
        <v>0</v>
      </c>
      <c r="BM396" s="120">
        <f t="shared" si="189"/>
        <v>7331.75</v>
      </c>
      <c r="BN396" s="122">
        <f t="shared" si="190"/>
        <v>0</v>
      </c>
      <c r="BZ396" s="109"/>
      <c r="CA396" s="112">
        <v>710</v>
      </c>
      <c r="CB396" s="105" t="s">
        <v>480</v>
      </c>
      <c r="CC396" s="107">
        <v>0</v>
      </c>
      <c r="CD396" s="107">
        <v>0</v>
      </c>
      <c r="CE396" s="107">
        <v>0</v>
      </c>
      <c r="CF396" s="107">
        <v>0</v>
      </c>
      <c r="CG396" s="123">
        <f t="shared" si="191"/>
        <v>0</v>
      </c>
      <c r="CH396" s="107">
        <v>0</v>
      </c>
      <c r="CI396" s="107">
        <v>0</v>
      </c>
      <c r="CJ396" s="107">
        <v>0</v>
      </c>
      <c r="CK396" s="123">
        <f t="shared" si="192"/>
        <v>0</v>
      </c>
      <c r="CL396" s="124">
        <f t="shared" si="193"/>
        <v>0</v>
      </c>
      <c r="CM396" s="109"/>
      <c r="CN396" s="124">
        <f t="shared" si="194"/>
        <v>0</v>
      </c>
      <c r="CO396" s="109"/>
      <c r="CP396" s="110">
        <f t="shared" si="173"/>
        <v>0</v>
      </c>
      <c r="CQ396" s="107">
        <f t="shared" si="174"/>
        <v>0</v>
      </c>
      <c r="CR396" s="107">
        <f t="shared" si="175"/>
        <v>0</v>
      </c>
      <c r="CS396" s="123">
        <v>0</v>
      </c>
      <c r="CT396" s="124">
        <f t="shared" si="176"/>
        <v>0</v>
      </c>
      <c r="CU396" s="109"/>
      <c r="CV396" s="125">
        <v>0</v>
      </c>
      <c r="CW396" s="107"/>
      <c r="CX396" s="107"/>
      <c r="CY396" s="107"/>
      <c r="CZ396" s="123"/>
    </row>
    <row r="397" spans="1:104" s="43" customFormat="1" ht="12.75" x14ac:dyDescent="0.2">
      <c r="A397" s="103">
        <v>712</v>
      </c>
      <c r="B397" s="104">
        <v>811</v>
      </c>
      <c r="C397" s="105" t="s">
        <v>481</v>
      </c>
      <c r="D397" s="106">
        <f t="shared" si="177"/>
        <v>76</v>
      </c>
      <c r="E397" s="107">
        <f t="shared" si="168"/>
        <v>1234056</v>
      </c>
      <c r="F397" s="107">
        <f t="shared" si="195"/>
        <v>0</v>
      </c>
      <c r="G397" s="107">
        <f t="shared" si="169"/>
        <v>64415</v>
      </c>
      <c r="H397" s="108">
        <f t="shared" si="178"/>
        <v>1298471</v>
      </c>
      <c r="I397" s="109"/>
      <c r="J397" s="110">
        <f t="shared" si="179"/>
        <v>128120.4790808676</v>
      </c>
      <c r="K397" s="107">
        <f t="shared" si="170"/>
        <v>0.45811060056635244</v>
      </c>
      <c r="L397" s="107">
        <f t="shared" si="180"/>
        <v>64415</v>
      </c>
      <c r="M397" s="108">
        <f t="shared" si="181"/>
        <v>192535.4790808676</v>
      </c>
      <c r="N397" s="109"/>
      <c r="O397" s="111">
        <f t="shared" si="171"/>
        <v>1105935.5209191325</v>
      </c>
      <c r="P397" s="109"/>
      <c r="Q397" s="110">
        <f t="shared" si="182"/>
        <v>38624</v>
      </c>
      <c r="R397" s="107">
        <f t="shared" si="183"/>
        <v>128120.4790808676</v>
      </c>
      <c r="S397" s="107">
        <f t="shared" si="184"/>
        <v>66201</v>
      </c>
      <c r="T397" s="108">
        <f t="shared" si="185"/>
        <v>231159.4790808676</v>
      </c>
      <c r="U397" s="109"/>
      <c r="V397" s="111">
        <f t="shared" si="186"/>
        <v>382710.50055570633</v>
      </c>
      <c r="AA397" s="112">
        <v>712</v>
      </c>
      <c r="AB397" s="113">
        <v>76</v>
      </c>
      <c r="AC397" s="113">
        <v>1.8792471278647391</v>
      </c>
      <c r="AD397" s="113">
        <v>0</v>
      </c>
      <c r="AE397" s="114">
        <v>1234056</v>
      </c>
      <c r="AF397" s="114">
        <v>0</v>
      </c>
      <c r="AG397" s="114">
        <v>0</v>
      </c>
      <c r="AH397" s="114">
        <v>1234056</v>
      </c>
      <c r="AI397" s="114">
        <v>0</v>
      </c>
      <c r="AJ397" s="114">
        <v>64415</v>
      </c>
      <c r="AK397" s="114">
        <v>1298471</v>
      </c>
      <c r="AL397" s="114">
        <v>36838</v>
      </c>
      <c r="AM397" s="114">
        <v>0</v>
      </c>
      <c r="AN397" s="114">
        <v>1786</v>
      </c>
      <c r="AO397" s="114">
        <v>38624</v>
      </c>
      <c r="AP397" s="115">
        <v>1337095</v>
      </c>
      <c r="AR397" s="112">
        <v>712</v>
      </c>
      <c r="AS397" s="113">
        <v>0</v>
      </c>
      <c r="AT397" s="114">
        <v>0</v>
      </c>
      <c r="AU397" s="114">
        <v>0</v>
      </c>
      <c r="AV397" s="114">
        <v>0</v>
      </c>
      <c r="AW397" s="115">
        <v>0</v>
      </c>
      <c r="AY397" s="177"/>
      <c r="BA397" s="116">
        <v>712</v>
      </c>
      <c r="BB397" s="117">
        <v>811</v>
      </c>
      <c r="BC397" s="128" t="s">
        <v>481</v>
      </c>
      <c r="BD397" s="119">
        <f t="shared" si="172"/>
        <v>1234056</v>
      </c>
      <c r="BE397" s="120">
        <v>1077882</v>
      </c>
      <c r="BF397" s="43">
        <f t="shared" si="187"/>
        <v>156174</v>
      </c>
      <c r="BG397" s="109">
        <v>0</v>
      </c>
      <c r="BH397" s="109">
        <v>39197</v>
      </c>
      <c r="BI397" s="109">
        <v>1603.25</v>
      </c>
      <c r="BJ397" s="109">
        <v>13156.25</v>
      </c>
      <c r="BK397" s="109">
        <v>69549.5</v>
      </c>
      <c r="BL397" s="109">
        <f t="shared" si="188"/>
        <v>-8.4994442936649648</v>
      </c>
      <c r="BM397" s="120">
        <f t="shared" si="189"/>
        <v>279671.50055570633</v>
      </c>
      <c r="BN397" s="122">
        <f t="shared" si="190"/>
        <v>128120.4790808676</v>
      </c>
      <c r="BZ397" s="109"/>
      <c r="CA397" s="112">
        <v>712</v>
      </c>
      <c r="CB397" s="105" t="s">
        <v>481</v>
      </c>
      <c r="CC397" s="107">
        <v>0</v>
      </c>
      <c r="CD397" s="107">
        <v>0</v>
      </c>
      <c r="CE397" s="107">
        <v>0</v>
      </c>
      <c r="CF397" s="107">
        <v>0</v>
      </c>
      <c r="CG397" s="123">
        <f t="shared" si="191"/>
        <v>0</v>
      </c>
      <c r="CH397" s="107">
        <v>0</v>
      </c>
      <c r="CI397" s="107">
        <v>0</v>
      </c>
      <c r="CJ397" s="107">
        <v>0</v>
      </c>
      <c r="CK397" s="123">
        <f t="shared" si="192"/>
        <v>0</v>
      </c>
      <c r="CL397" s="124">
        <f t="shared" si="193"/>
        <v>0</v>
      </c>
      <c r="CM397" s="109"/>
      <c r="CN397" s="124">
        <f t="shared" si="194"/>
        <v>0</v>
      </c>
      <c r="CO397" s="109"/>
      <c r="CP397" s="110">
        <f t="shared" si="173"/>
        <v>156174</v>
      </c>
      <c r="CQ397" s="107">
        <f t="shared" si="174"/>
        <v>156174</v>
      </c>
      <c r="CR397" s="107">
        <f t="shared" si="175"/>
        <v>0</v>
      </c>
      <c r="CS397" s="123">
        <v>-8.4994442936649648</v>
      </c>
      <c r="CT397" s="124">
        <f t="shared" si="176"/>
        <v>-8.4994442936649648</v>
      </c>
      <c r="CU397" s="109"/>
      <c r="CV397" s="125">
        <v>0</v>
      </c>
      <c r="CW397" s="107"/>
      <c r="CX397" s="107"/>
      <c r="CY397" s="107"/>
      <c r="CZ397" s="123"/>
    </row>
    <row r="398" spans="1:104" s="43" customFormat="1" ht="12.75" x14ac:dyDescent="0.2">
      <c r="A398" s="103">
        <v>715</v>
      </c>
      <c r="B398" s="104">
        <v>736</v>
      </c>
      <c r="C398" s="105" t="s">
        <v>482</v>
      </c>
      <c r="D398" s="106">
        <f t="shared" si="177"/>
        <v>15.16</v>
      </c>
      <c r="E398" s="107">
        <f t="shared" si="168"/>
        <v>241703</v>
      </c>
      <c r="F398" s="107">
        <f t="shared" si="195"/>
        <v>0</v>
      </c>
      <c r="G398" s="107">
        <f t="shared" si="169"/>
        <v>12562</v>
      </c>
      <c r="H398" s="108">
        <f t="shared" si="178"/>
        <v>254265</v>
      </c>
      <c r="I398" s="109"/>
      <c r="J398" s="110">
        <f t="shared" si="179"/>
        <v>1277.9364717916083</v>
      </c>
      <c r="K398" s="107">
        <f t="shared" si="170"/>
        <v>3.2066117480983113E-2</v>
      </c>
      <c r="L398" s="107">
        <f t="shared" si="180"/>
        <v>12562</v>
      </c>
      <c r="M398" s="108">
        <f t="shared" si="181"/>
        <v>13839.936471791609</v>
      </c>
      <c r="N398" s="109"/>
      <c r="O398" s="111">
        <f t="shared" si="171"/>
        <v>240425.06352820838</v>
      </c>
      <c r="P398" s="109"/>
      <c r="Q398" s="110">
        <f t="shared" si="182"/>
        <v>17739</v>
      </c>
      <c r="R398" s="107">
        <f t="shared" si="183"/>
        <v>1277.9364717916083</v>
      </c>
      <c r="S398" s="107">
        <f t="shared" si="184"/>
        <v>13439</v>
      </c>
      <c r="T398" s="108">
        <f t="shared" si="185"/>
        <v>31578.936471791607</v>
      </c>
      <c r="U398" s="109"/>
      <c r="V398" s="111">
        <f t="shared" si="186"/>
        <v>70154.171265573124</v>
      </c>
      <c r="AA398" s="112">
        <v>715</v>
      </c>
      <c r="AB398" s="113">
        <v>15.16</v>
      </c>
      <c r="AC398" s="113">
        <v>0.26426591598093951</v>
      </c>
      <c r="AD398" s="113">
        <v>0</v>
      </c>
      <c r="AE398" s="114">
        <v>238766</v>
      </c>
      <c r="AF398" s="114">
        <v>0</v>
      </c>
      <c r="AG398" s="114">
        <v>0</v>
      </c>
      <c r="AH398" s="114">
        <v>238766</v>
      </c>
      <c r="AI398" s="114">
        <v>0</v>
      </c>
      <c r="AJ398" s="114">
        <v>12419</v>
      </c>
      <c r="AK398" s="114">
        <v>251185</v>
      </c>
      <c r="AL398" s="114">
        <v>16862</v>
      </c>
      <c r="AM398" s="114">
        <v>0</v>
      </c>
      <c r="AN398" s="114">
        <v>877</v>
      </c>
      <c r="AO398" s="114">
        <v>17739</v>
      </c>
      <c r="AP398" s="115">
        <v>268924</v>
      </c>
      <c r="AR398" s="112">
        <v>715</v>
      </c>
      <c r="AS398" s="113">
        <v>0</v>
      </c>
      <c r="AT398" s="114">
        <v>0</v>
      </c>
      <c r="AU398" s="114">
        <v>0</v>
      </c>
      <c r="AV398" s="114">
        <v>0</v>
      </c>
      <c r="AW398" s="115">
        <v>0</v>
      </c>
      <c r="AY398" s="177"/>
      <c r="BA398" s="116">
        <v>715</v>
      </c>
      <c r="BB398" s="117">
        <v>736</v>
      </c>
      <c r="BC398" s="118" t="s">
        <v>482</v>
      </c>
      <c r="BD398" s="119">
        <f t="shared" si="172"/>
        <v>241703</v>
      </c>
      <c r="BE398" s="120">
        <v>290848</v>
      </c>
      <c r="BF398" s="43">
        <f t="shared" si="187"/>
        <v>0</v>
      </c>
      <c r="BG398" s="109">
        <v>0</v>
      </c>
      <c r="BH398" s="109">
        <v>0</v>
      </c>
      <c r="BI398" s="109">
        <v>11909.75</v>
      </c>
      <c r="BJ398" s="109">
        <v>0</v>
      </c>
      <c r="BK398" s="109">
        <v>26385.75</v>
      </c>
      <c r="BL398" s="109">
        <f t="shared" si="188"/>
        <v>1557.6712655731224</v>
      </c>
      <c r="BM398" s="120">
        <f t="shared" si="189"/>
        <v>39853.171265573124</v>
      </c>
      <c r="BN398" s="122">
        <f t="shared" si="190"/>
        <v>1277.9364717916083</v>
      </c>
      <c r="BZ398" s="109"/>
      <c r="CA398" s="112">
        <v>715</v>
      </c>
      <c r="CB398" s="105" t="s">
        <v>482</v>
      </c>
      <c r="CC398" s="107">
        <v>0.16000000000000192</v>
      </c>
      <c r="CD398" s="107">
        <v>2937</v>
      </c>
      <c r="CE398" s="107">
        <v>0</v>
      </c>
      <c r="CF398" s="107">
        <v>143</v>
      </c>
      <c r="CG398" s="123">
        <f t="shared" si="191"/>
        <v>3080</v>
      </c>
      <c r="CH398" s="107">
        <v>0</v>
      </c>
      <c r="CI398" s="107">
        <v>0</v>
      </c>
      <c r="CJ398" s="107">
        <v>0</v>
      </c>
      <c r="CK398" s="123">
        <f t="shared" si="192"/>
        <v>0</v>
      </c>
      <c r="CL398" s="124">
        <f t="shared" si="193"/>
        <v>3080</v>
      </c>
      <c r="CM398" s="109"/>
      <c r="CN398" s="124">
        <f t="shared" si="194"/>
        <v>143</v>
      </c>
      <c r="CO398" s="109"/>
      <c r="CP398" s="110">
        <f t="shared" si="173"/>
        <v>0</v>
      </c>
      <c r="CQ398" s="107">
        <f t="shared" si="174"/>
        <v>0</v>
      </c>
      <c r="CR398" s="107">
        <f t="shared" si="175"/>
        <v>0</v>
      </c>
      <c r="CS398" s="123">
        <v>1557.6712655731224</v>
      </c>
      <c r="CT398" s="124">
        <f t="shared" si="176"/>
        <v>1557.6712655731224</v>
      </c>
      <c r="CU398" s="109"/>
      <c r="CV398" s="125">
        <v>0</v>
      </c>
      <c r="CW398" s="107"/>
      <c r="CX398" s="107"/>
      <c r="CY398" s="107"/>
      <c r="CZ398" s="123"/>
    </row>
    <row r="399" spans="1:104" s="43" customFormat="1" ht="12.75" x14ac:dyDescent="0.2">
      <c r="A399" s="103">
        <v>717</v>
      </c>
      <c r="B399" s="104">
        <v>734</v>
      </c>
      <c r="C399" s="105" t="s">
        <v>483</v>
      </c>
      <c r="D399" s="106">
        <f t="shared" si="177"/>
        <v>46.96</v>
      </c>
      <c r="E399" s="107">
        <f t="shared" si="168"/>
        <v>783013</v>
      </c>
      <c r="F399" s="107">
        <f t="shared" si="195"/>
        <v>0</v>
      </c>
      <c r="G399" s="107">
        <f t="shared" si="169"/>
        <v>40643</v>
      </c>
      <c r="H399" s="108">
        <f t="shared" si="178"/>
        <v>823656</v>
      </c>
      <c r="I399" s="109"/>
      <c r="J399" s="110">
        <f t="shared" si="179"/>
        <v>20867.810391084819</v>
      </c>
      <c r="K399" s="107">
        <f t="shared" si="170"/>
        <v>0.25022725251306538</v>
      </c>
      <c r="L399" s="107">
        <f t="shared" si="180"/>
        <v>40643</v>
      </c>
      <c r="M399" s="108">
        <f t="shared" si="181"/>
        <v>61510.810391084815</v>
      </c>
      <c r="N399" s="109"/>
      <c r="O399" s="111">
        <f t="shared" si="171"/>
        <v>762145.18960891524</v>
      </c>
      <c r="P399" s="109"/>
      <c r="Q399" s="110">
        <f t="shared" si="182"/>
        <v>26248</v>
      </c>
      <c r="R399" s="107">
        <f t="shared" si="183"/>
        <v>20867.810391084819</v>
      </c>
      <c r="S399" s="107">
        <f t="shared" si="184"/>
        <v>41938</v>
      </c>
      <c r="T399" s="108">
        <f t="shared" si="185"/>
        <v>87758.810391084815</v>
      </c>
      <c r="U399" s="109"/>
      <c r="V399" s="111">
        <f t="shared" si="186"/>
        <v>150286.43427626943</v>
      </c>
      <c r="AA399" s="112">
        <v>717</v>
      </c>
      <c r="AB399" s="113">
        <v>46.96</v>
      </c>
      <c r="AC399" s="113">
        <v>0</v>
      </c>
      <c r="AD399" s="113">
        <v>0</v>
      </c>
      <c r="AE399" s="114">
        <v>783013</v>
      </c>
      <c r="AF399" s="114">
        <v>0</v>
      </c>
      <c r="AG399" s="114">
        <v>0</v>
      </c>
      <c r="AH399" s="114">
        <v>783013</v>
      </c>
      <c r="AI399" s="114">
        <v>0</v>
      </c>
      <c r="AJ399" s="114">
        <v>40643</v>
      </c>
      <c r="AK399" s="114">
        <v>823656</v>
      </c>
      <c r="AL399" s="114">
        <v>24953</v>
      </c>
      <c r="AM399" s="114">
        <v>0</v>
      </c>
      <c r="AN399" s="114">
        <v>1295</v>
      </c>
      <c r="AO399" s="114">
        <v>26248</v>
      </c>
      <c r="AP399" s="115">
        <v>849904</v>
      </c>
      <c r="AR399" s="112">
        <v>717</v>
      </c>
      <c r="AS399" s="113">
        <v>0</v>
      </c>
      <c r="AT399" s="114">
        <v>0</v>
      </c>
      <c r="AU399" s="114">
        <v>0</v>
      </c>
      <c r="AV399" s="114">
        <v>0</v>
      </c>
      <c r="AW399" s="115">
        <v>0</v>
      </c>
      <c r="AY399" s="177"/>
      <c r="BA399" s="116">
        <v>717</v>
      </c>
      <c r="BB399" s="117">
        <v>734</v>
      </c>
      <c r="BC399" s="118" t="s">
        <v>483</v>
      </c>
      <c r="BD399" s="119">
        <f t="shared" si="172"/>
        <v>783013</v>
      </c>
      <c r="BE399" s="120">
        <v>757572</v>
      </c>
      <c r="BF399" s="43">
        <f t="shared" si="187"/>
        <v>25441</v>
      </c>
      <c r="BG399" s="109">
        <v>0</v>
      </c>
      <c r="BH399" s="109">
        <v>24515</v>
      </c>
      <c r="BI399" s="109">
        <v>12313.25</v>
      </c>
      <c r="BJ399" s="109">
        <v>3287</v>
      </c>
      <c r="BK399" s="109">
        <v>17844.5</v>
      </c>
      <c r="BL399" s="109">
        <f t="shared" si="188"/>
        <v>-5.3157237305709941</v>
      </c>
      <c r="BM399" s="120">
        <f t="shared" si="189"/>
        <v>83395.434276269429</v>
      </c>
      <c r="BN399" s="122">
        <f t="shared" si="190"/>
        <v>20867.810391084819</v>
      </c>
      <c r="BZ399" s="109"/>
      <c r="CA399" s="112">
        <v>717</v>
      </c>
      <c r="CB399" s="105" t="s">
        <v>483</v>
      </c>
      <c r="CC399" s="107">
        <v>0</v>
      </c>
      <c r="CD399" s="107">
        <v>0</v>
      </c>
      <c r="CE399" s="107">
        <v>0</v>
      </c>
      <c r="CF399" s="107">
        <v>0</v>
      </c>
      <c r="CG399" s="123">
        <f t="shared" si="191"/>
        <v>0</v>
      </c>
      <c r="CH399" s="107">
        <v>0</v>
      </c>
      <c r="CI399" s="107">
        <v>0</v>
      </c>
      <c r="CJ399" s="107">
        <v>0</v>
      </c>
      <c r="CK399" s="123">
        <f t="shared" si="192"/>
        <v>0</v>
      </c>
      <c r="CL399" s="124">
        <f t="shared" si="193"/>
        <v>0</v>
      </c>
      <c r="CM399" s="109"/>
      <c r="CN399" s="124">
        <f t="shared" si="194"/>
        <v>0</v>
      </c>
      <c r="CO399" s="109"/>
      <c r="CP399" s="110">
        <f t="shared" si="173"/>
        <v>25441</v>
      </c>
      <c r="CQ399" s="107">
        <f t="shared" si="174"/>
        <v>25441</v>
      </c>
      <c r="CR399" s="107">
        <f t="shared" si="175"/>
        <v>0</v>
      </c>
      <c r="CS399" s="123">
        <v>-5.3157237305709941</v>
      </c>
      <c r="CT399" s="124">
        <f t="shared" si="176"/>
        <v>-5.3157237305709941</v>
      </c>
      <c r="CU399" s="109"/>
      <c r="CV399" s="125">
        <v>0</v>
      </c>
      <c r="CW399" s="107"/>
      <c r="CX399" s="107"/>
      <c r="CY399" s="107"/>
      <c r="CZ399" s="123"/>
    </row>
    <row r="400" spans="1:104" s="43" customFormat="1" ht="12.75" x14ac:dyDescent="0.2">
      <c r="A400" s="103">
        <v>720</v>
      </c>
      <c r="B400" s="104">
        <v>737</v>
      </c>
      <c r="C400" s="105" t="s">
        <v>484</v>
      </c>
      <c r="D400" s="106">
        <f t="shared" si="177"/>
        <v>16.27</v>
      </c>
      <c r="E400" s="107">
        <f t="shared" si="168"/>
        <v>175871</v>
      </c>
      <c r="F400" s="107">
        <f t="shared" si="195"/>
        <v>0</v>
      </c>
      <c r="G400" s="107">
        <f t="shared" si="169"/>
        <v>12949</v>
      </c>
      <c r="H400" s="108">
        <f t="shared" si="178"/>
        <v>188820</v>
      </c>
      <c r="I400" s="109"/>
      <c r="J400" s="110">
        <f t="shared" si="179"/>
        <v>32205.38075581818</v>
      </c>
      <c r="K400" s="107">
        <f t="shared" si="170"/>
        <v>0.59678827295385262</v>
      </c>
      <c r="L400" s="107">
        <f t="shared" si="180"/>
        <v>12949</v>
      </c>
      <c r="M400" s="108">
        <f t="shared" si="181"/>
        <v>45154.38075581818</v>
      </c>
      <c r="N400" s="109"/>
      <c r="O400" s="111">
        <f t="shared" si="171"/>
        <v>143665.61924418181</v>
      </c>
      <c r="P400" s="109"/>
      <c r="Q400" s="110">
        <f t="shared" si="182"/>
        <v>23196</v>
      </c>
      <c r="R400" s="107">
        <f t="shared" si="183"/>
        <v>32205.38075581818</v>
      </c>
      <c r="S400" s="107">
        <f t="shared" si="184"/>
        <v>14530</v>
      </c>
      <c r="T400" s="108">
        <f t="shared" si="185"/>
        <v>68350.380755818187</v>
      </c>
      <c r="U400" s="109"/>
      <c r="V400" s="111">
        <f t="shared" si="186"/>
        <v>90109.5</v>
      </c>
      <c r="AA400" s="112">
        <v>720</v>
      </c>
      <c r="AB400" s="113">
        <v>16.27</v>
      </c>
      <c r="AC400" s="113">
        <v>0</v>
      </c>
      <c r="AD400" s="113">
        <v>0</v>
      </c>
      <c r="AE400" s="114">
        <v>175871</v>
      </c>
      <c r="AF400" s="114">
        <v>0</v>
      </c>
      <c r="AG400" s="114">
        <v>0</v>
      </c>
      <c r="AH400" s="114">
        <v>175871</v>
      </c>
      <c r="AI400" s="114">
        <v>0</v>
      </c>
      <c r="AJ400" s="114">
        <v>12949</v>
      </c>
      <c r="AK400" s="114">
        <v>188820</v>
      </c>
      <c r="AL400" s="114">
        <v>21615</v>
      </c>
      <c r="AM400" s="114">
        <v>0</v>
      </c>
      <c r="AN400" s="114">
        <v>1581</v>
      </c>
      <c r="AO400" s="114">
        <v>23196</v>
      </c>
      <c r="AP400" s="115">
        <v>212016</v>
      </c>
      <c r="AR400" s="112">
        <v>720</v>
      </c>
      <c r="AS400" s="113">
        <v>0</v>
      </c>
      <c r="AT400" s="114">
        <v>0</v>
      </c>
      <c r="AU400" s="114">
        <v>0</v>
      </c>
      <c r="AV400" s="114">
        <v>0</v>
      </c>
      <c r="AW400" s="115">
        <v>0</v>
      </c>
      <c r="AY400" s="177"/>
      <c r="BA400" s="116">
        <v>720</v>
      </c>
      <c r="BB400" s="117">
        <v>737</v>
      </c>
      <c r="BC400" s="118" t="s">
        <v>484</v>
      </c>
      <c r="BD400" s="119">
        <f t="shared" si="172"/>
        <v>175871</v>
      </c>
      <c r="BE400" s="120">
        <v>136616</v>
      </c>
      <c r="BF400" s="43">
        <f t="shared" si="187"/>
        <v>39255</v>
      </c>
      <c r="BG400" s="109">
        <v>0</v>
      </c>
      <c r="BH400" s="109">
        <v>0</v>
      </c>
      <c r="BI400" s="109">
        <v>9469.25</v>
      </c>
      <c r="BJ400" s="109">
        <v>0</v>
      </c>
      <c r="BK400" s="109">
        <v>5240.25</v>
      </c>
      <c r="BL400" s="109">
        <f t="shared" si="188"/>
        <v>0</v>
      </c>
      <c r="BM400" s="120">
        <f t="shared" si="189"/>
        <v>53964.5</v>
      </c>
      <c r="BN400" s="122">
        <f t="shared" si="190"/>
        <v>32205.38075581818</v>
      </c>
      <c r="BZ400" s="109"/>
      <c r="CA400" s="112">
        <v>720</v>
      </c>
      <c r="CB400" s="105" t="s">
        <v>484</v>
      </c>
      <c r="CC400" s="107">
        <v>0</v>
      </c>
      <c r="CD400" s="107">
        <v>0</v>
      </c>
      <c r="CE400" s="107">
        <v>0</v>
      </c>
      <c r="CF400" s="107">
        <v>0</v>
      </c>
      <c r="CG400" s="123">
        <f t="shared" si="191"/>
        <v>0</v>
      </c>
      <c r="CH400" s="107">
        <v>0</v>
      </c>
      <c r="CI400" s="107">
        <v>0</v>
      </c>
      <c r="CJ400" s="107">
        <v>0</v>
      </c>
      <c r="CK400" s="123">
        <f t="shared" si="192"/>
        <v>0</v>
      </c>
      <c r="CL400" s="124">
        <f t="shared" si="193"/>
        <v>0</v>
      </c>
      <c r="CM400" s="109"/>
      <c r="CN400" s="124">
        <f t="shared" si="194"/>
        <v>0</v>
      </c>
      <c r="CO400" s="109"/>
      <c r="CP400" s="110">
        <f t="shared" si="173"/>
        <v>39255</v>
      </c>
      <c r="CQ400" s="107">
        <f t="shared" si="174"/>
        <v>39255</v>
      </c>
      <c r="CR400" s="107">
        <f t="shared" si="175"/>
        <v>0</v>
      </c>
      <c r="CS400" s="123">
        <v>0</v>
      </c>
      <c r="CT400" s="124">
        <f t="shared" si="176"/>
        <v>0</v>
      </c>
      <c r="CU400" s="109"/>
      <c r="CV400" s="125">
        <v>0</v>
      </c>
      <c r="CW400" s="107"/>
      <c r="CX400" s="107"/>
      <c r="CY400" s="107"/>
      <c r="CZ400" s="123"/>
    </row>
    <row r="401" spans="1:104" s="43" customFormat="1" ht="12.75" x14ac:dyDescent="0.2">
      <c r="A401" s="103">
        <v>725</v>
      </c>
      <c r="B401" s="104">
        <v>738</v>
      </c>
      <c r="C401" s="105" t="s">
        <v>485</v>
      </c>
      <c r="D401" s="106">
        <f t="shared" si="177"/>
        <v>33.74</v>
      </c>
      <c r="E401" s="107">
        <f t="shared" si="168"/>
        <v>418174</v>
      </c>
      <c r="F401" s="107">
        <f t="shared" si="195"/>
        <v>0</v>
      </c>
      <c r="G401" s="107">
        <f t="shared" si="169"/>
        <v>28710</v>
      </c>
      <c r="H401" s="108">
        <f t="shared" si="178"/>
        <v>446884</v>
      </c>
      <c r="I401" s="109"/>
      <c r="J401" s="110">
        <f t="shared" si="179"/>
        <v>12377.66072132091</v>
      </c>
      <c r="K401" s="107">
        <f t="shared" si="170"/>
        <v>0.21711546181341543</v>
      </c>
      <c r="L401" s="107">
        <f t="shared" si="180"/>
        <v>28710</v>
      </c>
      <c r="M401" s="108">
        <f t="shared" si="181"/>
        <v>41087.660721320906</v>
      </c>
      <c r="N401" s="109"/>
      <c r="O401" s="111">
        <f t="shared" si="171"/>
        <v>405796.33927867911</v>
      </c>
      <c r="P401" s="109"/>
      <c r="Q401" s="110">
        <f t="shared" si="182"/>
        <v>21153</v>
      </c>
      <c r="R401" s="107">
        <f t="shared" si="183"/>
        <v>12377.66072132091</v>
      </c>
      <c r="S401" s="107">
        <f t="shared" si="184"/>
        <v>30050</v>
      </c>
      <c r="T401" s="108">
        <f t="shared" si="185"/>
        <v>62240.660721320906</v>
      </c>
      <c r="U401" s="109"/>
      <c r="V401" s="111">
        <f t="shared" si="186"/>
        <v>106872.57738310695</v>
      </c>
      <c r="AA401" s="112">
        <v>725</v>
      </c>
      <c r="AB401" s="113">
        <v>33.74</v>
      </c>
      <c r="AC401" s="113">
        <v>9.1679860182993317E-2</v>
      </c>
      <c r="AD401" s="113">
        <v>0</v>
      </c>
      <c r="AE401" s="114">
        <v>418174</v>
      </c>
      <c r="AF401" s="114">
        <v>0</v>
      </c>
      <c r="AG401" s="114">
        <v>0</v>
      </c>
      <c r="AH401" s="114">
        <v>418174</v>
      </c>
      <c r="AI401" s="114">
        <v>0</v>
      </c>
      <c r="AJ401" s="114">
        <v>28710</v>
      </c>
      <c r="AK401" s="114">
        <v>446884</v>
      </c>
      <c r="AL401" s="114">
        <v>19813</v>
      </c>
      <c r="AM401" s="114">
        <v>0</v>
      </c>
      <c r="AN401" s="114">
        <v>1340</v>
      </c>
      <c r="AO401" s="114">
        <v>21153</v>
      </c>
      <c r="AP401" s="115">
        <v>468037</v>
      </c>
      <c r="AR401" s="112">
        <v>725</v>
      </c>
      <c r="AS401" s="113">
        <v>0</v>
      </c>
      <c r="AT401" s="114">
        <v>0</v>
      </c>
      <c r="AU401" s="114">
        <v>0</v>
      </c>
      <c r="AV401" s="114">
        <v>0</v>
      </c>
      <c r="AW401" s="115">
        <v>0</v>
      </c>
      <c r="AY401" s="177"/>
      <c r="BA401" s="116">
        <v>725</v>
      </c>
      <c r="BB401" s="117">
        <v>738</v>
      </c>
      <c r="BC401" s="118" t="s">
        <v>485</v>
      </c>
      <c r="BD401" s="119">
        <f t="shared" si="172"/>
        <v>418174</v>
      </c>
      <c r="BE401" s="120">
        <v>403683</v>
      </c>
      <c r="BF401" s="43">
        <f t="shared" si="187"/>
        <v>14491</v>
      </c>
      <c r="BG401" s="109">
        <v>41922.5</v>
      </c>
      <c r="BH401" s="109">
        <v>0</v>
      </c>
      <c r="BI401" s="109">
        <v>0</v>
      </c>
      <c r="BJ401" s="109">
        <v>0</v>
      </c>
      <c r="BK401" s="109">
        <v>0</v>
      </c>
      <c r="BL401" s="109">
        <f t="shared" si="188"/>
        <v>596.07738310695277</v>
      </c>
      <c r="BM401" s="120">
        <f t="shared" si="189"/>
        <v>57009.577383106953</v>
      </c>
      <c r="BN401" s="122">
        <f t="shared" si="190"/>
        <v>12377.66072132091</v>
      </c>
      <c r="BZ401" s="109"/>
      <c r="CA401" s="112">
        <v>725</v>
      </c>
      <c r="CB401" s="105" t="s">
        <v>485</v>
      </c>
      <c r="CC401" s="107">
        <v>0</v>
      </c>
      <c r="CD401" s="107">
        <v>0</v>
      </c>
      <c r="CE401" s="107">
        <v>0</v>
      </c>
      <c r="CF401" s="107">
        <v>0</v>
      </c>
      <c r="CG401" s="123">
        <f t="shared" si="191"/>
        <v>0</v>
      </c>
      <c r="CH401" s="107">
        <v>0</v>
      </c>
      <c r="CI401" s="107">
        <v>0</v>
      </c>
      <c r="CJ401" s="107">
        <v>0</v>
      </c>
      <c r="CK401" s="123">
        <f t="shared" si="192"/>
        <v>0</v>
      </c>
      <c r="CL401" s="124">
        <f t="shared" si="193"/>
        <v>0</v>
      </c>
      <c r="CM401" s="109"/>
      <c r="CN401" s="124">
        <f t="shared" si="194"/>
        <v>0</v>
      </c>
      <c r="CO401" s="109"/>
      <c r="CP401" s="110">
        <f t="shared" si="173"/>
        <v>14491</v>
      </c>
      <c r="CQ401" s="107">
        <f t="shared" si="174"/>
        <v>14491</v>
      </c>
      <c r="CR401" s="107">
        <f t="shared" si="175"/>
        <v>0</v>
      </c>
      <c r="CS401" s="123">
        <v>596.07738310695277</v>
      </c>
      <c r="CT401" s="124">
        <f t="shared" si="176"/>
        <v>596.07738310695277</v>
      </c>
      <c r="CU401" s="109"/>
      <c r="CV401" s="125">
        <v>0</v>
      </c>
      <c r="CW401" s="107"/>
      <c r="CX401" s="107"/>
      <c r="CY401" s="107"/>
      <c r="CZ401" s="123"/>
    </row>
    <row r="402" spans="1:104" s="43" customFormat="1" ht="12.75" x14ac:dyDescent="0.2">
      <c r="A402" s="103">
        <v>728</v>
      </c>
      <c r="B402" s="104">
        <v>787</v>
      </c>
      <c r="C402" s="105" t="s">
        <v>486</v>
      </c>
      <c r="D402" s="106">
        <f t="shared" si="177"/>
        <v>0</v>
      </c>
      <c r="E402" s="107">
        <f t="shared" si="168"/>
        <v>0</v>
      </c>
      <c r="F402" s="107">
        <f t="shared" si="195"/>
        <v>0</v>
      </c>
      <c r="G402" s="107">
        <f t="shared" si="169"/>
        <v>0</v>
      </c>
      <c r="H402" s="108">
        <f t="shared" si="178"/>
        <v>0</v>
      </c>
      <c r="I402" s="109"/>
      <c r="J402" s="110">
        <f t="shared" si="179"/>
        <v>34.21377458347331</v>
      </c>
      <c r="K402" s="107">
        <f t="shared" si="170"/>
        <v>1.150157656869235E-2</v>
      </c>
      <c r="L402" s="107">
        <f t="shared" si="180"/>
        <v>0</v>
      </c>
      <c r="M402" s="108">
        <f t="shared" si="181"/>
        <v>34.21377458347331</v>
      </c>
      <c r="N402" s="109"/>
      <c r="O402" s="111">
        <f t="shared" si="171"/>
        <v>-34.21377458347331</v>
      </c>
      <c r="P402" s="109"/>
      <c r="Q402" s="110">
        <f t="shared" si="182"/>
        <v>0</v>
      </c>
      <c r="R402" s="107">
        <f t="shared" si="183"/>
        <v>34.21377458347331</v>
      </c>
      <c r="S402" s="107">
        <f t="shared" si="184"/>
        <v>0</v>
      </c>
      <c r="T402" s="108">
        <f t="shared" si="185"/>
        <v>34.21377458347331</v>
      </c>
      <c r="U402" s="109"/>
      <c r="V402" s="111">
        <f t="shared" si="186"/>
        <v>2974.7030225929439</v>
      </c>
      <c r="AA402" s="112">
        <v>728</v>
      </c>
      <c r="AB402" s="113"/>
      <c r="AC402" s="113"/>
      <c r="AD402" s="113"/>
      <c r="AE402" s="114"/>
      <c r="AF402" s="114"/>
      <c r="AG402" s="114"/>
      <c r="AH402" s="114"/>
      <c r="AI402" s="114"/>
      <c r="AJ402" s="114"/>
      <c r="AK402" s="114"/>
      <c r="AL402" s="114"/>
      <c r="AM402" s="114"/>
      <c r="AN402" s="114"/>
      <c r="AO402" s="114"/>
      <c r="AP402" s="115"/>
      <c r="AR402" s="112">
        <v>728</v>
      </c>
      <c r="AS402" s="113"/>
      <c r="AT402" s="114"/>
      <c r="AU402" s="114"/>
      <c r="AV402" s="114"/>
      <c r="AW402" s="115"/>
      <c r="AY402" s="177"/>
      <c r="BA402" s="116">
        <v>728</v>
      </c>
      <c r="BB402" s="117">
        <v>787</v>
      </c>
      <c r="BC402" s="118" t="s">
        <v>486</v>
      </c>
      <c r="BD402" s="119">
        <f t="shared" si="172"/>
        <v>0</v>
      </c>
      <c r="BE402" s="120">
        <v>11732</v>
      </c>
      <c r="BF402" s="43">
        <f t="shared" si="187"/>
        <v>0</v>
      </c>
      <c r="BG402" s="109">
        <v>2933</v>
      </c>
      <c r="BH402" s="109">
        <v>0</v>
      </c>
      <c r="BI402" s="109">
        <v>0</v>
      </c>
      <c r="BJ402" s="109">
        <v>0</v>
      </c>
      <c r="BK402" s="109">
        <v>0</v>
      </c>
      <c r="BL402" s="109">
        <f t="shared" si="188"/>
        <v>41.703022592943853</v>
      </c>
      <c r="BM402" s="120">
        <f t="shared" si="189"/>
        <v>2974.7030225929439</v>
      </c>
      <c r="BN402" s="122">
        <f t="shared" si="190"/>
        <v>34.21377458347331</v>
      </c>
      <c r="BZ402" s="109"/>
      <c r="CA402" s="112">
        <v>728</v>
      </c>
      <c r="CB402" s="105" t="s">
        <v>486</v>
      </c>
      <c r="CC402" s="107">
        <v>0</v>
      </c>
      <c r="CD402" s="107">
        <v>0</v>
      </c>
      <c r="CE402" s="107">
        <v>0</v>
      </c>
      <c r="CF402" s="107">
        <v>0</v>
      </c>
      <c r="CG402" s="123">
        <f t="shared" si="191"/>
        <v>0</v>
      </c>
      <c r="CH402" s="107">
        <v>0</v>
      </c>
      <c r="CI402" s="107">
        <v>0</v>
      </c>
      <c r="CJ402" s="107">
        <v>0</v>
      </c>
      <c r="CK402" s="123">
        <f t="shared" si="192"/>
        <v>0</v>
      </c>
      <c r="CL402" s="124">
        <f t="shared" si="193"/>
        <v>0</v>
      </c>
      <c r="CM402" s="109"/>
      <c r="CN402" s="124">
        <f t="shared" si="194"/>
        <v>0</v>
      </c>
      <c r="CO402" s="109"/>
      <c r="CP402" s="110">
        <f t="shared" si="173"/>
        <v>0</v>
      </c>
      <c r="CQ402" s="107">
        <f t="shared" si="174"/>
        <v>0</v>
      </c>
      <c r="CR402" s="107">
        <f t="shared" si="175"/>
        <v>0</v>
      </c>
      <c r="CS402" s="123">
        <v>41.703022592943853</v>
      </c>
      <c r="CT402" s="124">
        <f t="shared" si="176"/>
        <v>41.703022592943853</v>
      </c>
      <c r="CU402" s="109"/>
      <c r="CV402" s="125">
        <v>0</v>
      </c>
      <c r="CW402" s="107"/>
      <c r="CX402" s="107"/>
      <c r="CY402" s="107"/>
      <c r="CZ402" s="123"/>
    </row>
    <row r="403" spans="1:104" s="43" customFormat="1" ht="12.75" x14ac:dyDescent="0.2">
      <c r="A403" s="103">
        <v>730</v>
      </c>
      <c r="B403" s="104">
        <v>741</v>
      </c>
      <c r="C403" s="105" t="s">
        <v>487</v>
      </c>
      <c r="D403" s="106">
        <f t="shared" si="177"/>
        <v>15.67</v>
      </c>
      <c r="E403" s="107">
        <f t="shared" si="168"/>
        <v>216010</v>
      </c>
      <c r="F403" s="107">
        <f t="shared" si="195"/>
        <v>0</v>
      </c>
      <c r="G403" s="107">
        <f t="shared" si="169"/>
        <v>13905</v>
      </c>
      <c r="H403" s="108">
        <f t="shared" si="178"/>
        <v>229915</v>
      </c>
      <c r="I403" s="109"/>
      <c r="J403" s="110">
        <f t="shared" si="179"/>
        <v>2.5109154378086518</v>
      </c>
      <c r="K403" s="107">
        <f t="shared" si="170"/>
        <v>1.9921085163993876E-4</v>
      </c>
      <c r="L403" s="107">
        <f t="shared" si="180"/>
        <v>13905</v>
      </c>
      <c r="M403" s="108">
        <f t="shared" si="181"/>
        <v>13907.510915437808</v>
      </c>
      <c r="N403" s="109"/>
      <c r="O403" s="111">
        <f t="shared" si="171"/>
        <v>216007.4890845622</v>
      </c>
      <c r="P403" s="109"/>
      <c r="Q403" s="110">
        <f t="shared" si="182"/>
        <v>0</v>
      </c>
      <c r="R403" s="107">
        <f t="shared" si="183"/>
        <v>2.5109154378086518</v>
      </c>
      <c r="S403" s="107">
        <f t="shared" si="184"/>
        <v>13905</v>
      </c>
      <c r="T403" s="108">
        <f t="shared" si="185"/>
        <v>13907.510915437808</v>
      </c>
      <c r="U403" s="109"/>
      <c r="V403" s="111">
        <f t="shared" si="186"/>
        <v>26509.310544020842</v>
      </c>
      <c r="AA403" s="112">
        <v>730</v>
      </c>
      <c r="AB403" s="113">
        <v>15.67</v>
      </c>
      <c r="AC403" s="113">
        <v>0.10104759946540286</v>
      </c>
      <c r="AD403" s="113">
        <v>0</v>
      </c>
      <c r="AE403" s="114">
        <v>216010</v>
      </c>
      <c r="AF403" s="114">
        <v>0</v>
      </c>
      <c r="AG403" s="114">
        <v>0</v>
      </c>
      <c r="AH403" s="114">
        <v>216010</v>
      </c>
      <c r="AI403" s="114">
        <v>0</v>
      </c>
      <c r="AJ403" s="114">
        <v>13905</v>
      </c>
      <c r="AK403" s="114">
        <v>229915</v>
      </c>
      <c r="AL403" s="114">
        <v>0</v>
      </c>
      <c r="AM403" s="114">
        <v>0</v>
      </c>
      <c r="AN403" s="114">
        <v>0</v>
      </c>
      <c r="AO403" s="114">
        <v>0</v>
      </c>
      <c r="AP403" s="115">
        <v>229915</v>
      </c>
      <c r="AR403" s="112">
        <v>730</v>
      </c>
      <c r="AS403" s="113">
        <v>0</v>
      </c>
      <c r="AT403" s="114">
        <v>0</v>
      </c>
      <c r="AU403" s="114">
        <v>0</v>
      </c>
      <c r="AV403" s="114">
        <v>0</v>
      </c>
      <c r="AW403" s="115">
        <v>0</v>
      </c>
      <c r="AY403" s="177"/>
      <c r="BA403" s="116">
        <v>730</v>
      </c>
      <c r="BB403" s="117">
        <v>741</v>
      </c>
      <c r="BC403" s="118" t="s">
        <v>487</v>
      </c>
      <c r="BD403" s="119">
        <f t="shared" si="172"/>
        <v>216010</v>
      </c>
      <c r="BE403" s="120">
        <v>265227</v>
      </c>
      <c r="BF403" s="43">
        <f t="shared" si="187"/>
        <v>0</v>
      </c>
      <c r="BG403" s="109">
        <v>215.25</v>
      </c>
      <c r="BH403" s="109">
        <v>0</v>
      </c>
      <c r="BI403" s="109">
        <v>904</v>
      </c>
      <c r="BJ403" s="109">
        <v>11482</v>
      </c>
      <c r="BK403" s="109">
        <v>0</v>
      </c>
      <c r="BL403" s="109">
        <f t="shared" si="188"/>
        <v>3.0605440208425989</v>
      </c>
      <c r="BM403" s="120">
        <f t="shared" si="189"/>
        <v>12604.310544020842</v>
      </c>
      <c r="BN403" s="122">
        <f t="shared" si="190"/>
        <v>2.5109154378086518</v>
      </c>
      <c r="BZ403" s="109"/>
      <c r="CA403" s="112">
        <v>730</v>
      </c>
      <c r="CB403" s="105" t="s">
        <v>487</v>
      </c>
      <c r="CC403" s="107">
        <v>0</v>
      </c>
      <c r="CD403" s="107">
        <v>0</v>
      </c>
      <c r="CE403" s="107">
        <v>0</v>
      </c>
      <c r="CF403" s="107">
        <v>0</v>
      </c>
      <c r="CG403" s="123">
        <f t="shared" si="191"/>
        <v>0</v>
      </c>
      <c r="CH403" s="107">
        <v>0</v>
      </c>
      <c r="CI403" s="107">
        <v>0</v>
      </c>
      <c r="CJ403" s="107">
        <v>0</v>
      </c>
      <c r="CK403" s="123">
        <f t="shared" si="192"/>
        <v>0</v>
      </c>
      <c r="CL403" s="124">
        <f t="shared" si="193"/>
        <v>0</v>
      </c>
      <c r="CM403" s="109"/>
      <c r="CN403" s="124">
        <f t="shared" si="194"/>
        <v>0</v>
      </c>
      <c r="CO403" s="109"/>
      <c r="CP403" s="110">
        <f t="shared" si="173"/>
        <v>0</v>
      </c>
      <c r="CQ403" s="107">
        <f t="shared" si="174"/>
        <v>0</v>
      </c>
      <c r="CR403" s="107">
        <f t="shared" si="175"/>
        <v>0</v>
      </c>
      <c r="CS403" s="123">
        <v>3.0605440208425989</v>
      </c>
      <c r="CT403" s="124">
        <f t="shared" si="176"/>
        <v>3.0605440208425989</v>
      </c>
      <c r="CU403" s="109"/>
      <c r="CV403" s="125">
        <v>0</v>
      </c>
      <c r="CW403" s="107"/>
      <c r="CX403" s="107"/>
      <c r="CY403" s="107"/>
      <c r="CZ403" s="123"/>
    </row>
    <row r="404" spans="1:104" s="43" customFormat="1" ht="12.75" x14ac:dyDescent="0.2">
      <c r="A404" s="103">
        <v>735</v>
      </c>
      <c r="B404" s="104">
        <v>740</v>
      </c>
      <c r="C404" s="105" t="s">
        <v>488</v>
      </c>
      <c r="D404" s="106">
        <f t="shared" si="177"/>
        <v>68.009999999999991</v>
      </c>
      <c r="E404" s="107">
        <f t="shared" si="168"/>
        <v>962596</v>
      </c>
      <c r="F404" s="107">
        <f t="shared" si="195"/>
        <v>0</v>
      </c>
      <c r="G404" s="107">
        <f t="shared" si="169"/>
        <v>60713</v>
      </c>
      <c r="H404" s="108">
        <f t="shared" si="178"/>
        <v>1023309</v>
      </c>
      <c r="I404" s="109"/>
      <c r="J404" s="110">
        <f t="shared" si="179"/>
        <v>26959.031967005794</v>
      </c>
      <c r="K404" s="107">
        <f t="shared" si="170"/>
        <v>0.21349545937950437</v>
      </c>
      <c r="L404" s="107">
        <f t="shared" si="180"/>
        <v>60713</v>
      </c>
      <c r="M404" s="108">
        <f t="shared" si="181"/>
        <v>87672.031967005794</v>
      </c>
      <c r="N404" s="109"/>
      <c r="O404" s="111">
        <f t="shared" si="171"/>
        <v>935636.96803299419</v>
      </c>
      <c r="P404" s="109"/>
      <c r="Q404" s="110">
        <f t="shared" si="182"/>
        <v>0</v>
      </c>
      <c r="R404" s="107">
        <f t="shared" si="183"/>
        <v>26959.031967005794</v>
      </c>
      <c r="S404" s="107">
        <f t="shared" si="184"/>
        <v>60713</v>
      </c>
      <c r="T404" s="108">
        <f t="shared" si="185"/>
        <v>87672.031967005794</v>
      </c>
      <c r="U404" s="109"/>
      <c r="V404" s="111">
        <f t="shared" si="186"/>
        <v>186987.49804018583</v>
      </c>
      <c r="AA404" s="112">
        <v>735</v>
      </c>
      <c r="AB404" s="113">
        <v>68.009999999999991</v>
      </c>
      <c r="AC404" s="113">
        <v>2.3273038775798185E-2</v>
      </c>
      <c r="AD404" s="113">
        <v>0</v>
      </c>
      <c r="AE404" s="114">
        <v>962596</v>
      </c>
      <c r="AF404" s="114">
        <v>0</v>
      </c>
      <c r="AG404" s="114">
        <v>0</v>
      </c>
      <c r="AH404" s="114">
        <v>962596</v>
      </c>
      <c r="AI404" s="114">
        <v>0</v>
      </c>
      <c r="AJ404" s="114">
        <v>60713</v>
      </c>
      <c r="AK404" s="114">
        <v>1023309</v>
      </c>
      <c r="AL404" s="114">
        <v>0</v>
      </c>
      <c r="AM404" s="114">
        <v>0</v>
      </c>
      <c r="AN404" s="114">
        <v>0</v>
      </c>
      <c r="AO404" s="114">
        <v>0</v>
      </c>
      <c r="AP404" s="115">
        <v>1023309</v>
      </c>
      <c r="AR404" s="112">
        <v>735</v>
      </c>
      <c r="AS404" s="113">
        <v>0</v>
      </c>
      <c r="AT404" s="114">
        <v>0</v>
      </c>
      <c r="AU404" s="114">
        <v>0</v>
      </c>
      <c r="AV404" s="114">
        <v>0</v>
      </c>
      <c r="AW404" s="115">
        <v>0</v>
      </c>
      <c r="AY404" s="177"/>
      <c r="BA404" s="116">
        <v>735</v>
      </c>
      <c r="BB404" s="117">
        <v>740</v>
      </c>
      <c r="BC404" s="118" t="s">
        <v>488</v>
      </c>
      <c r="BD404" s="119">
        <f t="shared" si="172"/>
        <v>962596</v>
      </c>
      <c r="BE404" s="120">
        <v>929722</v>
      </c>
      <c r="BF404" s="43">
        <f t="shared" si="187"/>
        <v>32874</v>
      </c>
      <c r="BG404" s="109">
        <v>0</v>
      </c>
      <c r="BH404" s="109">
        <v>63421</v>
      </c>
      <c r="BI404" s="109">
        <v>0</v>
      </c>
      <c r="BJ404" s="109">
        <v>29993.25</v>
      </c>
      <c r="BK404" s="109">
        <v>0</v>
      </c>
      <c r="BL404" s="109">
        <f t="shared" si="188"/>
        <v>-13.751959814180282</v>
      </c>
      <c r="BM404" s="120">
        <f t="shared" si="189"/>
        <v>126274.49804018582</v>
      </c>
      <c r="BN404" s="122">
        <f t="shared" si="190"/>
        <v>26959.031967005794</v>
      </c>
      <c r="BZ404" s="109"/>
      <c r="CA404" s="112">
        <v>735</v>
      </c>
      <c r="CB404" s="105" t="s">
        <v>488</v>
      </c>
      <c r="CC404" s="107">
        <v>0</v>
      </c>
      <c r="CD404" s="107">
        <v>0</v>
      </c>
      <c r="CE404" s="107">
        <v>0</v>
      </c>
      <c r="CF404" s="107">
        <v>0</v>
      </c>
      <c r="CG404" s="123">
        <f t="shared" si="191"/>
        <v>0</v>
      </c>
      <c r="CH404" s="107">
        <v>0</v>
      </c>
      <c r="CI404" s="107">
        <v>0</v>
      </c>
      <c r="CJ404" s="107">
        <v>0</v>
      </c>
      <c r="CK404" s="123">
        <f t="shared" si="192"/>
        <v>0</v>
      </c>
      <c r="CL404" s="124">
        <f t="shared" si="193"/>
        <v>0</v>
      </c>
      <c r="CM404" s="109"/>
      <c r="CN404" s="124">
        <f t="shared" si="194"/>
        <v>0</v>
      </c>
      <c r="CO404" s="109"/>
      <c r="CP404" s="110">
        <f t="shared" si="173"/>
        <v>32874</v>
      </c>
      <c r="CQ404" s="107">
        <f t="shared" si="174"/>
        <v>32874</v>
      </c>
      <c r="CR404" s="107">
        <f t="shared" si="175"/>
        <v>0</v>
      </c>
      <c r="CS404" s="123">
        <v>-13.751959814180282</v>
      </c>
      <c r="CT404" s="124">
        <f t="shared" si="176"/>
        <v>-13.751959814180282</v>
      </c>
      <c r="CU404" s="109"/>
      <c r="CV404" s="125">
        <v>0</v>
      </c>
      <c r="CW404" s="107"/>
      <c r="CX404" s="107"/>
      <c r="CY404" s="107"/>
      <c r="CZ404" s="123"/>
    </row>
    <row r="405" spans="1:104" s="43" customFormat="1" ht="12.75" x14ac:dyDescent="0.2">
      <c r="A405" s="103">
        <v>740</v>
      </c>
      <c r="B405" s="104">
        <v>745</v>
      </c>
      <c r="C405" s="105" t="s">
        <v>489</v>
      </c>
      <c r="D405" s="106">
        <f t="shared" si="177"/>
        <v>0.29000000000000004</v>
      </c>
      <c r="E405" s="107">
        <f t="shared" si="168"/>
        <v>2039</v>
      </c>
      <c r="F405" s="107">
        <f t="shared" si="195"/>
        <v>0</v>
      </c>
      <c r="G405" s="107">
        <f t="shared" si="169"/>
        <v>125</v>
      </c>
      <c r="H405" s="108">
        <f t="shared" si="178"/>
        <v>2164</v>
      </c>
      <c r="I405" s="109"/>
      <c r="J405" s="110">
        <f t="shared" si="179"/>
        <v>0</v>
      </c>
      <c r="K405" s="107">
        <f t="shared" si="170"/>
        <v>0</v>
      </c>
      <c r="L405" s="107">
        <f t="shared" si="180"/>
        <v>125</v>
      </c>
      <c r="M405" s="108">
        <f t="shared" si="181"/>
        <v>125</v>
      </c>
      <c r="N405" s="109"/>
      <c r="O405" s="111">
        <f t="shared" si="171"/>
        <v>2039</v>
      </c>
      <c r="P405" s="109"/>
      <c r="Q405" s="110">
        <f t="shared" si="182"/>
        <v>2318</v>
      </c>
      <c r="R405" s="107">
        <f t="shared" si="183"/>
        <v>0</v>
      </c>
      <c r="S405" s="107">
        <f t="shared" si="184"/>
        <v>259</v>
      </c>
      <c r="T405" s="108">
        <f t="shared" si="185"/>
        <v>2443</v>
      </c>
      <c r="U405" s="109"/>
      <c r="V405" s="111">
        <f t="shared" si="186"/>
        <v>12189</v>
      </c>
      <c r="AA405" s="112">
        <v>740</v>
      </c>
      <c r="AB405" s="113">
        <v>0.29000000000000004</v>
      </c>
      <c r="AC405" s="113">
        <v>3.5790980672878571E-5</v>
      </c>
      <c r="AD405" s="113">
        <v>0</v>
      </c>
      <c r="AE405" s="114">
        <v>2039</v>
      </c>
      <c r="AF405" s="114">
        <v>0</v>
      </c>
      <c r="AG405" s="114">
        <v>0</v>
      </c>
      <c r="AH405" s="114">
        <v>2039</v>
      </c>
      <c r="AI405" s="114">
        <v>0</v>
      </c>
      <c r="AJ405" s="114">
        <v>125</v>
      </c>
      <c r="AK405" s="114">
        <v>2164</v>
      </c>
      <c r="AL405" s="114">
        <v>2184</v>
      </c>
      <c r="AM405" s="114">
        <v>0</v>
      </c>
      <c r="AN405" s="114">
        <v>134</v>
      </c>
      <c r="AO405" s="114">
        <v>2318</v>
      </c>
      <c r="AP405" s="115">
        <v>4482</v>
      </c>
      <c r="AR405" s="112">
        <v>740</v>
      </c>
      <c r="AS405" s="113">
        <v>0</v>
      </c>
      <c r="AT405" s="114">
        <v>0</v>
      </c>
      <c r="AU405" s="114">
        <v>0</v>
      </c>
      <c r="AV405" s="114">
        <v>0</v>
      </c>
      <c r="AW405" s="115">
        <v>0</v>
      </c>
      <c r="AY405" s="177"/>
      <c r="BA405" s="116">
        <v>740</v>
      </c>
      <c r="BB405" s="117">
        <v>745</v>
      </c>
      <c r="BC405" s="118" t="s">
        <v>489</v>
      </c>
      <c r="BD405" s="119">
        <f t="shared" si="172"/>
        <v>2039</v>
      </c>
      <c r="BE405" s="120">
        <v>26133</v>
      </c>
      <c r="BF405" s="43">
        <f t="shared" si="187"/>
        <v>0</v>
      </c>
      <c r="BG405" s="109">
        <v>0</v>
      </c>
      <c r="BH405" s="109">
        <v>0</v>
      </c>
      <c r="BI405" s="109">
        <v>3240.75</v>
      </c>
      <c r="BJ405" s="109">
        <v>3719</v>
      </c>
      <c r="BK405" s="109">
        <v>2786.25</v>
      </c>
      <c r="BL405" s="109">
        <f t="shared" si="188"/>
        <v>0</v>
      </c>
      <c r="BM405" s="120">
        <f t="shared" si="189"/>
        <v>9746</v>
      </c>
      <c r="BN405" s="122">
        <f t="shared" si="190"/>
        <v>0</v>
      </c>
      <c r="BZ405" s="109"/>
      <c r="CA405" s="112">
        <v>740</v>
      </c>
      <c r="CB405" s="105" t="s">
        <v>489</v>
      </c>
      <c r="CC405" s="107">
        <v>0</v>
      </c>
      <c r="CD405" s="107">
        <v>0</v>
      </c>
      <c r="CE405" s="107">
        <v>0</v>
      </c>
      <c r="CF405" s="107">
        <v>0</v>
      </c>
      <c r="CG405" s="123">
        <f t="shared" si="191"/>
        <v>0</v>
      </c>
      <c r="CH405" s="107">
        <v>0</v>
      </c>
      <c r="CI405" s="107">
        <v>0</v>
      </c>
      <c r="CJ405" s="107">
        <v>0</v>
      </c>
      <c r="CK405" s="123">
        <f t="shared" si="192"/>
        <v>0</v>
      </c>
      <c r="CL405" s="124">
        <f t="shared" si="193"/>
        <v>0</v>
      </c>
      <c r="CM405" s="109"/>
      <c r="CN405" s="124">
        <f t="shared" si="194"/>
        <v>0</v>
      </c>
      <c r="CO405" s="109"/>
      <c r="CP405" s="110">
        <f t="shared" si="173"/>
        <v>0</v>
      </c>
      <c r="CQ405" s="107">
        <f t="shared" si="174"/>
        <v>0</v>
      </c>
      <c r="CR405" s="107">
        <f t="shared" si="175"/>
        <v>0</v>
      </c>
      <c r="CS405" s="123">
        <v>0</v>
      </c>
      <c r="CT405" s="124">
        <f t="shared" si="176"/>
        <v>0</v>
      </c>
      <c r="CU405" s="109"/>
      <c r="CV405" s="125">
        <v>0</v>
      </c>
      <c r="CW405" s="107"/>
      <c r="CX405" s="107"/>
      <c r="CY405" s="107"/>
      <c r="CZ405" s="123"/>
    </row>
    <row r="406" spans="1:104" s="43" customFormat="1" ht="12.75" x14ac:dyDescent="0.2">
      <c r="A406" s="103">
        <v>745</v>
      </c>
      <c r="B406" s="104">
        <v>746</v>
      </c>
      <c r="C406" s="105" t="s">
        <v>490</v>
      </c>
      <c r="D406" s="106">
        <f t="shared" si="177"/>
        <v>22.47</v>
      </c>
      <c r="E406" s="107">
        <f t="shared" si="168"/>
        <v>297804</v>
      </c>
      <c r="F406" s="107">
        <f t="shared" si="195"/>
        <v>0</v>
      </c>
      <c r="G406" s="107">
        <f t="shared" si="169"/>
        <v>20067</v>
      </c>
      <c r="H406" s="108">
        <f t="shared" si="178"/>
        <v>317871</v>
      </c>
      <c r="I406" s="109"/>
      <c r="J406" s="110">
        <f t="shared" si="179"/>
        <v>-3.338279872858001</v>
      </c>
      <c r="K406" s="107">
        <f t="shared" si="170"/>
        <v>-1.011303282322516E-4</v>
      </c>
      <c r="L406" s="107">
        <f t="shared" si="180"/>
        <v>20067</v>
      </c>
      <c r="M406" s="108">
        <f t="shared" si="181"/>
        <v>20063.661720127144</v>
      </c>
      <c r="N406" s="109"/>
      <c r="O406" s="111">
        <f t="shared" si="171"/>
        <v>297807.33827987284</v>
      </c>
      <c r="P406" s="109"/>
      <c r="Q406" s="110">
        <f t="shared" si="182"/>
        <v>0</v>
      </c>
      <c r="R406" s="107">
        <f t="shared" si="183"/>
        <v>-3.338279872858001</v>
      </c>
      <c r="S406" s="107">
        <f t="shared" si="184"/>
        <v>20067</v>
      </c>
      <c r="T406" s="108">
        <f t="shared" si="185"/>
        <v>20063.661720127144</v>
      </c>
      <c r="U406" s="109"/>
      <c r="V406" s="111">
        <f t="shared" si="186"/>
        <v>53076.680985030027</v>
      </c>
      <c r="AA406" s="112">
        <v>745</v>
      </c>
      <c r="AB406" s="113">
        <v>22.47</v>
      </c>
      <c r="AC406" s="113">
        <v>0</v>
      </c>
      <c r="AD406" s="113">
        <v>0</v>
      </c>
      <c r="AE406" s="114">
        <v>297804</v>
      </c>
      <c r="AF406" s="114">
        <v>0</v>
      </c>
      <c r="AG406" s="114">
        <v>0</v>
      </c>
      <c r="AH406" s="114">
        <v>297804</v>
      </c>
      <c r="AI406" s="114">
        <v>0</v>
      </c>
      <c r="AJ406" s="114">
        <v>20067</v>
      </c>
      <c r="AK406" s="114">
        <v>317871</v>
      </c>
      <c r="AL406" s="114">
        <v>0</v>
      </c>
      <c r="AM406" s="114">
        <v>0</v>
      </c>
      <c r="AN406" s="114">
        <v>0</v>
      </c>
      <c r="AO406" s="114">
        <v>0</v>
      </c>
      <c r="AP406" s="115">
        <v>317871</v>
      </c>
      <c r="AR406" s="112">
        <v>745</v>
      </c>
      <c r="AS406" s="113">
        <v>0</v>
      </c>
      <c r="AT406" s="114">
        <v>0</v>
      </c>
      <c r="AU406" s="114">
        <v>0</v>
      </c>
      <c r="AV406" s="114">
        <v>0</v>
      </c>
      <c r="AW406" s="115">
        <v>0</v>
      </c>
      <c r="AY406" s="177"/>
      <c r="BA406" s="116">
        <v>745</v>
      </c>
      <c r="BB406" s="117">
        <v>746</v>
      </c>
      <c r="BC406" s="118" t="s">
        <v>490</v>
      </c>
      <c r="BD406" s="119">
        <f t="shared" si="172"/>
        <v>297804</v>
      </c>
      <c r="BE406" s="120">
        <v>331135</v>
      </c>
      <c r="BF406" s="43">
        <f t="shared" si="187"/>
        <v>0</v>
      </c>
      <c r="BG406" s="109">
        <v>0</v>
      </c>
      <c r="BH406" s="109">
        <v>18765</v>
      </c>
      <c r="BI406" s="109">
        <v>14248.75</v>
      </c>
      <c r="BJ406" s="109">
        <v>0</v>
      </c>
      <c r="BK406" s="109">
        <v>0</v>
      </c>
      <c r="BL406" s="109">
        <f t="shared" si="188"/>
        <v>-4.0690149699710219</v>
      </c>
      <c r="BM406" s="120">
        <f t="shared" si="189"/>
        <v>33009.680985030027</v>
      </c>
      <c r="BN406" s="122">
        <f t="shared" si="190"/>
        <v>-3.338279872858001</v>
      </c>
      <c r="BZ406" s="109"/>
      <c r="CA406" s="112">
        <v>745</v>
      </c>
      <c r="CB406" s="105" t="s">
        <v>490</v>
      </c>
      <c r="CC406" s="107">
        <v>0</v>
      </c>
      <c r="CD406" s="107">
        <v>0</v>
      </c>
      <c r="CE406" s="107">
        <v>0</v>
      </c>
      <c r="CF406" s="107">
        <v>0</v>
      </c>
      <c r="CG406" s="123">
        <f t="shared" si="191"/>
        <v>0</v>
      </c>
      <c r="CH406" s="107">
        <v>0</v>
      </c>
      <c r="CI406" s="107">
        <v>0</v>
      </c>
      <c r="CJ406" s="107">
        <v>0</v>
      </c>
      <c r="CK406" s="123">
        <f t="shared" si="192"/>
        <v>0</v>
      </c>
      <c r="CL406" s="124">
        <f t="shared" si="193"/>
        <v>0</v>
      </c>
      <c r="CM406" s="109"/>
      <c r="CN406" s="124">
        <f t="shared" si="194"/>
        <v>0</v>
      </c>
      <c r="CO406" s="109"/>
      <c r="CP406" s="110">
        <f t="shared" si="173"/>
        <v>0</v>
      </c>
      <c r="CQ406" s="107">
        <f t="shared" si="174"/>
        <v>0</v>
      </c>
      <c r="CR406" s="107">
        <f t="shared" si="175"/>
        <v>0</v>
      </c>
      <c r="CS406" s="123">
        <v>-4.0690149699710219</v>
      </c>
      <c r="CT406" s="124">
        <f t="shared" si="176"/>
        <v>-4.0690149699710219</v>
      </c>
      <c r="CU406" s="109"/>
      <c r="CV406" s="125">
        <v>0</v>
      </c>
      <c r="CW406" s="107"/>
      <c r="CX406" s="107"/>
      <c r="CY406" s="107"/>
      <c r="CZ406" s="123"/>
    </row>
    <row r="407" spans="1:104" s="43" customFormat="1" ht="12.75" x14ac:dyDescent="0.2">
      <c r="A407" s="103">
        <v>750</v>
      </c>
      <c r="B407" s="104">
        <v>747</v>
      </c>
      <c r="C407" s="105" t="s">
        <v>491</v>
      </c>
      <c r="D407" s="106">
        <f t="shared" si="177"/>
        <v>22.509999999999998</v>
      </c>
      <c r="E407" s="107">
        <f t="shared" si="168"/>
        <v>359860</v>
      </c>
      <c r="F407" s="107">
        <f t="shared" si="195"/>
        <v>0</v>
      </c>
      <c r="G407" s="107">
        <f t="shared" si="169"/>
        <v>17424</v>
      </c>
      <c r="H407" s="108">
        <f t="shared" si="178"/>
        <v>377284</v>
      </c>
      <c r="I407" s="109"/>
      <c r="J407" s="110">
        <f t="shared" si="179"/>
        <v>371.66726313001072</v>
      </c>
      <c r="K407" s="107">
        <f t="shared" si="170"/>
        <v>5.5796450494037374E-3</v>
      </c>
      <c r="L407" s="107">
        <f t="shared" si="180"/>
        <v>17424</v>
      </c>
      <c r="M407" s="108">
        <f t="shared" si="181"/>
        <v>17795.66726313001</v>
      </c>
      <c r="N407" s="109"/>
      <c r="O407" s="111">
        <f t="shared" si="171"/>
        <v>359488.33273686998</v>
      </c>
      <c r="P407" s="109"/>
      <c r="Q407" s="110">
        <f t="shared" si="182"/>
        <v>58110</v>
      </c>
      <c r="R407" s="107">
        <f t="shared" si="183"/>
        <v>371.66726313001072</v>
      </c>
      <c r="S407" s="107">
        <f t="shared" si="184"/>
        <v>20103</v>
      </c>
      <c r="T407" s="108">
        <f t="shared" si="185"/>
        <v>75905.667263130017</v>
      </c>
      <c r="U407" s="109"/>
      <c r="V407" s="111">
        <f t="shared" si="186"/>
        <v>142145.27362747357</v>
      </c>
      <c r="AA407" s="112">
        <v>750</v>
      </c>
      <c r="AB407" s="113">
        <v>22.509999999999998</v>
      </c>
      <c r="AC407" s="113">
        <v>7.3286918285078056E-4</v>
      </c>
      <c r="AD407" s="113">
        <v>0</v>
      </c>
      <c r="AE407" s="114">
        <v>359860</v>
      </c>
      <c r="AF407" s="114">
        <v>0</v>
      </c>
      <c r="AG407" s="114">
        <v>0</v>
      </c>
      <c r="AH407" s="114">
        <v>359860</v>
      </c>
      <c r="AI407" s="114">
        <v>0</v>
      </c>
      <c r="AJ407" s="114">
        <v>17424</v>
      </c>
      <c r="AK407" s="114">
        <v>377284</v>
      </c>
      <c r="AL407" s="114">
        <v>55431</v>
      </c>
      <c r="AM407" s="114">
        <v>0</v>
      </c>
      <c r="AN407" s="114">
        <v>2679</v>
      </c>
      <c r="AO407" s="114">
        <v>58110</v>
      </c>
      <c r="AP407" s="115">
        <v>435394</v>
      </c>
      <c r="AR407" s="112">
        <v>750</v>
      </c>
      <c r="AS407" s="113">
        <v>0</v>
      </c>
      <c r="AT407" s="114">
        <v>0</v>
      </c>
      <c r="AU407" s="114">
        <v>0</v>
      </c>
      <c r="AV407" s="114">
        <v>0</v>
      </c>
      <c r="AW407" s="115">
        <v>0</v>
      </c>
      <c r="AY407" s="177"/>
      <c r="BA407" s="116">
        <v>750</v>
      </c>
      <c r="BB407" s="117">
        <v>747</v>
      </c>
      <c r="BC407" s="118" t="s">
        <v>491</v>
      </c>
      <c r="BD407" s="119">
        <f t="shared" si="172"/>
        <v>359860</v>
      </c>
      <c r="BE407" s="120">
        <v>403312</v>
      </c>
      <c r="BF407" s="43">
        <f t="shared" si="187"/>
        <v>0</v>
      </c>
      <c r="BG407" s="109">
        <v>32042.75</v>
      </c>
      <c r="BH407" s="109">
        <v>11889</v>
      </c>
      <c r="BI407" s="109">
        <v>3848.25</v>
      </c>
      <c r="BJ407" s="109">
        <v>18378.25</v>
      </c>
      <c r="BK407" s="109">
        <v>0</v>
      </c>
      <c r="BL407" s="109">
        <f t="shared" si="188"/>
        <v>453.02362747357984</v>
      </c>
      <c r="BM407" s="120">
        <f t="shared" si="189"/>
        <v>66611.27362747358</v>
      </c>
      <c r="BN407" s="122">
        <f t="shared" si="190"/>
        <v>371.66726313001072</v>
      </c>
      <c r="BZ407" s="109"/>
      <c r="CA407" s="112">
        <v>750</v>
      </c>
      <c r="CB407" s="105" t="s">
        <v>491</v>
      </c>
      <c r="CC407" s="107">
        <v>0</v>
      </c>
      <c r="CD407" s="107">
        <v>0</v>
      </c>
      <c r="CE407" s="107">
        <v>0</v>
      </c>
      <c r="CF407" s="107">
        <v>0</v>
      </c>
      <c r="CG407" s="123">
        <f t="shared" si="191"/>
        <v>0</v>
      </c>
      <c r="CH407" s="107">
        <v>0</v>
      </c>
      <c r="CI407" s="107">
        <v>0</v>
      </c>
      <c r="CJ407" s="107">
        <v>0</v>
      </c>
      <c r="CK407" s="123">
        <f t="shared" si="192"/>
        <v>0</v>
      </c>
      <c r="CL407" s="124">
        <f t="shared" si="193"/>
        <v>0</v>
      </c>
      <c r="CM407" s="109"/>
      <c r="CN407" s="124">
        <f t="shared" si="194"/>
        <v>0</v>
      </c>
      <c r="CO407" s="109"/>
      <c r="CP407" s="110">
        <f t="shared" si="173"/>
        <v>0</v>
      </c>
      <c r="CQ407" s="107">
        <f t="shared" si="174"/>
        <v>0</v>
      </c>
      <c r="CR407" s="107">
        <f t="shared" si="175"/>
        <v>0</v>
      </c>
      <c r="CS407" s="123">
        <v>453.02362747357984</v>
      </c>
      <c r="CT407" s="124">
        <f t="shared" si="176"/>
        <v>453.02362747357984</v>
      </c>
      <c r="CU407" s="109"/>
      <c r="CV407" s="125">
        <v>0</v>
      </c>
      <c r="CW407" s="107"/>
      <c r="CX407" s="107"/>
      <c r="CY407" s="107"/>
      <c r="CZ407" s="123"/>
    </row>
    <row r="408" spans="1:104" s="43" customFormat="1" ht="12.75" x14ac:dyDescent="0.2">
      <c r="A408" s="103">
        <v>753</v>
      </c>
      <c r="B408" s="104">
        <v>749</v>
      </c>
      <c r="C408" s="105" t="s">
        <v>492</v>
      </c>
      <c r="D408" s="106">
        <f t="shared" si="177"/>
        <v>20.94</v>
      </c>
      <c r="E408" s="107">
        <f t="shared" si="168"/>
        <v>280647</v>
      </c>
      <c r="F408" s="107">
        <f t="shared" si="195"/>
        <v>0</v>
      </c>
      <c r="G408" s="107">
        <f t="shared" si="169"/>
        <v>17869</v>
      </c>
      <c r="H408" s="108">
        <f t="shared" si="178"/>
        <v>298516</v>
      </c>
      <c r="I408" s="109"/>
      <c r="J408" s="110">
        <f t="shared" si="179"/>
        <v>0</v>
      </c>
      <c r="K408" s="107">
        <f t="shared" si="170"/>
        <v>0</v>
      </c>
      <c r="L408" s="107">
        <f t="shared" si="180"/>
        <v>17869</v>
      </c>
      <c r="M408" s="108">
        <f t="shared" si="181"/>
        <v>17869</v>
      </c>
      <c r="N408" s="109"/>
      <c r="O408" s="111">
        <f t="shared" si="171"/>
        <v>280647</v>
      </c>
      <c r="P408" s="109"/>
      <c r="Q408" s="110">
        <f t="shared" si="182"/>
        <v>14634</v>
      </c>
      <c r="R408" s="107">
        <f t="shared" si="183"/>
        <v>0</v>
      </c>
      <c r="S408" s="107">
        <f t="shared" si="184"/>
        <v>18699</v>
      </c>
      <c r="T408" s="108">
        <f t="shared" si="185"/>
        <v>32503</v>
      </c>
      <c r="U408" s="109"/>
      <c r="V408" s="111">
        <f t="shared" si="186"/>
        <v>102100.5</v>
      </c>
      <c r="AA408" s="112">
        <v>753</v>
      </c>
      <c r="AB408" s="113">
        <v>20.94</v>
      </c>
      <c r="AC408" s="113">
        <v>0</v>
      </c>
      <c r="AD408" s="113">
        <v>0</v>
      </c>
      <c r="AE408" s="114">
        <v>280647</v>
      </c>
      <c r="AF408" s="114">
        <v>0</v>
      </c>
      <c r="AG408" s="114">
        <v>0</v>
      </c>
      <c r="AH408" s="114">
        <v>280647</v>
      </c>
      <c r="AI408" s="114">
        <v>0</v>
      </c>
      <c r="AJ408" s="114">
        <v>17869</v>
      </c>
      <c r="AK408" s="114">
        <v>298516</v>
      </c>
      <c r="AL408" s="114">
        <v>13804</v>
      </c>
      <c r="AM408" s="114">
        <v>0</v>
      </c>
      <c r="AN408" s="114">
        <v>830</v>
      </c>
      <c r="AO408" s="114">
        <v>14634</v>
      </c>
      <c r="AP408" s="115">
        <v>313150</v>
      </c>
      <c r="AR408" s="112">
        <v>753</v>
      </c>
      <c r="AS408" s="113">
        <v>0</v>
      </c>
      <c r="AT408" s="114">
        <v>0</v>
      </c>
      <c r="AU408" s="114">
        <v>0</v>
      </c>
      <c r="AV408" s="114">
        <v>0</v>
      </c>
      <c r="AW408" s="115">
        <v>0</v>
      </c>
      <c r="AY408" s="177"/>
      <c r="BA408" s="116">
        <v>753</v>
      </c>
      <c r="BB408" s="117">
        <v>749</v>
      </c>
      <c r="BC408" s="118" t="s">
        <v>492</v>
      </c>
      <c r="BD408" s="119">
        <f t="shared" si="172"/>
        <v>280647</v>
      </c>
      <c r="BE408" s="120">
        <v>291727</v>
      </c>
      <c r="BF408" s="43">
        <f t="shared" si="187"/>
        <v>0</v>
      </c>
      <c r="BG408" s="109">
        <v>0</v>
      </c>
      <c r="BH408" s="109">
        <v>0</v>
      </c>
      <c r="BI408" s="109">
        <v>23103.5</v>
      </c>
      <c r="BJ408" s="109">
        <v>43707.25</v>
      </c>
      <c r="BK408" s="109">
        <v>2786.75</v>
      </c>
      <c r="BL408" s="109">
        <f t="shared" si="188"/>
        <v>0</v>
      </c>
      <c r="BM408" s="120">
        <f t="shared" si="189"/>
        <v>69597.5</v>
      </c>
      <c r="BN408" s="122">
        <f t="shared" si="190"/>
        <v>0</v>
      </c>
      <c r="BZ408" s="109"/>
      <c r="CA408" s="112">
        <v>753</v>
      </c>
      <c r="CB408" s="105" t="s">
        <v>492</v>
      </c>
      <c r="CC408" s="107">
        <v>0</v>
      </c>
      <c r="CD408" s="107">
        <v>0</v>
      </c>
      <c r="CE408" s="107">
        <v>0</v>
      </c>
      <c r="CF408" s="107">
        <v>0</v>
      </c>
      <c r="CG408" s="123">
        <f t="shared" si="191"/>
        <v>0</v>
      </c>
      <c r="CH408" s="107">
        <v>0</v>
      </c>
      <c r="CI408" s="107">
        <v>0</v>
      </c>
      <c r="CJ408" s="107">
        <v>0</v>
      </c>
      <c r="CK408" s="123">
        <f t="shared" si="192"/>
        <v>0</v>
      </c>
      <c r="CL408" s="124">
        <f t="shared" si="193"/>
        <v>0</v>
      </c>
      <c r="CM408" s="109"/>
      <c r="CN408" s="124">
        <f t="shared" si="194"/>
        <v>0</v>
      </c>
      <c r="CO408" s="109"/>
      <c r="CP408" s="110">
        <f t="shared" si="173"/>
        <v>0</v>
      </c>
      <c r="CQ408" s="107">
        <f t="shared" si="174"/>
        <v>0</v>
      </c>
      <c r="CR408" s="107">
        <f t="shared" si="175"/>
        <v>0</v>
      </c>
      <c r="CS408" s="123">
        <v>0</v>
      </c>
      <c r="CT408" s="124">
        <f t="shared" si="176"/>
        <v>0</v>
      </c>
      <c r="CU408" s="109"/>
      <c r="CV408" s="125">
        <v>0</v>
      </c>
      <c r="CW408" s="107"/>
      <c r="CX408" s="107"/>
      <c r="CY408" s="107"/>
      <c r="CZ408" s="123"/>
    </row>
    <row r="409" spans="1:104" s="43" customFormat="1" ht="12.75" x14ac:dyDescent="0.2">
      <c r="A409" s="103">
        <v>755</v>
      </c>
      <c r="B409" s="104">
        <v>730</v>
      </c>
      <c r="C409" s="105" t="s">
        <v>493</v>
      </c>
      <c r="D409" s="106">
        <f t="shared" si="177"/>
        <v>10.17</v>
      </c>
      <c r="E409" s="107">
        <f t="shared" si="168"/>
        <v>125453</v>
      </c>
      <c r="F409" s="107">
        <f t="shared" si="195"/>
        <v>0</v>
      </c>
      <c r="G409" s="107">
        <f t="shared" si="169"/>
        <v>7340</v>
      </c>
      <c r="H409" s="108">
        <f t="shared" si="178"/>
        <v>132793</v>
      </c>
      <c r="I409" s="109"/>
      <c r="J409" s="110">
        <f t="shared" si="179"/>
        <v>0</v>
      </c>
      <c r="K409" s="107">
        <f t="shared" si="170"/>
        <v>0</v>
      </c>
      <c r="L409" s="107">
        <f t="shared" si="180"/>
        <v>7340</v>
      </c>
      <c r="M409" s="108">
        <f t="shared" si="181"/>
        <v>7340</v>
      </c>
      <c r="N409" s="109"/>
      <c r="O409" s="111">
        <f t="shared" si="171"/>
        <v>125453</v>
      </c>
      <c r="P409" s="109"/>
      <c r="Q409" s="110">
        <f t="shared" si="182"/>
        <v>32395</v>
      </c>
      <c r="R409" s="107">
        <f t="shared" si="183"/>
        <v>0</v>
      </c>
      <c r="S409" s="107">
        <f t="shared" si="184"/>
        <v>9081</v>
      </c>
      <c r="T409" s="108">
        <f t="shared" si="185"/>
        <v>39735</v>
      </c>
      <c r="U409" s="109"/>
      <c r="V409" s="111">
        <f t="shared" si="186"/>
        <v>66497</v>
      </c>
      <c r="AA409" s="112">
        <v>755</v>
      </c>
      <c r="AB409" s="113">
        <v>10.17</v>
      </c>
      <c r="AC409" s="113">
        <v>0</v>
      </c>
      <c r="AD409" s="113">
        <v>0</v>
      </c>
      <c r="AE409" s="114">
        <v>125453</v>
      </c>
      <c r="AF409" s="114">
        <v>0</v>
      </c>
      <c r="AG409" s="114">
        <v>0</v>
      </c>
      <c r="AH409" s="114">
        <v>125453</v>
      </c>
      <c r="AI409" s="114">
        <v>0</v>
      </c>
      <c r="AJ409" s="114">
        <v>7340</v>
      </c>
      <c r="AK409" s="114">
        <v>132793</v>
      </c>
      <c r="AL409" s="114">
        <v>30654</v>
      </c>
      <c r="AM409" s="114">
        <v>0</v>
      </c>
      <c r="AN409" s="114">
        <v>1741</v>
      </c>
      <c r="AO409" s="114">
        <v>32395</v>
      </c>
      <c r="AP409" s="115">
        <v>165188</v>
      </c>
      <c r="AR409" s="112">
        <v>755</v>
      </c>
      <c r="AS409" s="113">
        <v>0</v>
      </c>
      <c r="AT409" s="114">
        <v>0</v>
      </c>
      <c r="AU409" s="114">
        <v>0</v>
      </c>
      <c r="AV409" s="114">
        <v>0</v>
      </c>
      <c r="AW409" s="115">
        <v>0</v>
      </c>
      <c r="AY409" s="177"/>
      <c r="BA409" s="116">
        <v>755</v>
      </c>
      <c r="BB409" s="117">
        <v>730</v>
      </c>
      <c r="BC409" s="118" t="s">
        <v>493</v>
      </c>
      <c r="BD409" s="119">
        <f t="shared" si="172"/>
        <v>125453</v>
      </c>
      <c r="BE409" s="120">
        <v>150527</v>
      </c>
      <c r="BF409" s="43">
        <f t="shared" si="187"/>
        <v>0</v>
      </c>
      <c r="BG409" s="109">
        <v>0</v>
      </c>
      <c r="BH409" s="109">
        <v>0</v>
      </c>
      <c r="BI409" s="109">
        <v>8705.25</v>
      </c>
      <c r="BJ409" s="109">
        <v>15159.5</v>
      </c>
      <c r="BK409" s="109">
        <v>2897.25</v>
      </c>
      <c r="BL409" s="109">
        <f t="shared" si="188"/>
        <v>0</v>
      </c>
      <c r="BM409" s="120">
        <f t="shared" si="189"/>
        <v>26762</v>
      </c>
      <c r="BN409" s="122">
        <f t="shared" si="190"/>
        <v>0</v>
      </c>
      <c r="BZ409" s="109"/>
      <c r="CA409" s="112">
        <v>755</v>
      </c>
      <c r="CB409" s="105" t="s">
        <v>493</v>
      </c>
      <c r="CC409" s="107">
        <v>0</v>
      </c>
      <c r="CD409" s="107">
        <v>0</v>
      </c>
      <c r="CE409" s="107">
        <v>0</v>
      </c>
      <c r="CF409" s="107">
        <v>0</v>
      </c>
      <c r="CG409" s="123">
        <f t="shared" si="191"/>
        <v>0</v>
      </c>
      <c r="CH409" s="107">
        <v>0</v>
      </c>
      <c r="CI409" s="107">
        <v>0</v>
      </c>
      <c r="CJ409" s="107">
        <v>0</v>
      </c>
      <c r="CK409" s="123">
        <f t="shared" si="192"/>
        <v>0</v>
      </c>
      <c r="CL409" s="124">
        <f t="shared" si="193"/>
        <v>0</v>
      </c>
      <c r="CM409" s="109"/>
      <c r="CN409" s="124">
        <f t="shared" si="194"/>
        <v>0</v>
      </c>
      <c r="CO409" s="109"/>
      <c r="CP409" s="110">
        <f t="shared" si="173"/>
        <v>0</v>
      </c>
      <c r="CQ409" s="107">
        <f t="shared" si="174"/>
        <v>0</v>
      </c>
      <c r="CR409" s="107">
        <f t="shared" si="175"/>
        <v>0</v>
      </c>
      <c r="CS409" s="123">
        <v>0</v>
      </c>
      <c r="CT409" s="124">
        <f t="shared" si="176"/>
        <v>0</v>
      </c>
      <c r="CU409" s="109"/>
      <c r="CV409" s="125">
        <v>0</v>
      </c>
      <c r="CW409" s="107"/>
      <c r="CX409" s="107"/>
      <c r="CY409" s="107"/>
      <c r="CZ409" s="123"/>
    </row>
    <row r="410" spans="1:104" s="43" customFormat="1" ht="12.75" x14ac:dyDescent="0.2">
      <c r="A410" s="103">
        <v>760</v>
      </c>
      <c r="B410" s="104">
        <v>752</v>
      </c>
      <c r="C410" s="105" t="s">
        <v>494</v>
      </c>
      <c r="D410" s="106">
        <f t="shared" si="177"/>
        <v>56.489999999999995</v>
      </c>
      <c r="E410" s="107">
        <f t="shared" si="168"/>
        <v>696176</v>
      </c>
      <c r="F410" s="107">
        <f t="shared" si="195"/>
        <v>0</v>
      </c>
      <c r="G410" s="107">
        <f t="shared" si="169"/>
        <v>50010</v>
      </c>
      <c r="H410" s="108">
        <f t="shared" si="178"/>
        <v>746186</v>
      </c>
      <c r="I410" s="109"/>
      <c r="J410" s="110">
        <f t="shared" si="179"/>
        <v>37791.74754238483</v>
      </c>
      <c r="K410" s="107">
        <f t="shared" si="170"/>
        <v>0.23877314514777165</v>
      </c>
      <c r="L410" s="107">
        <f t="shared" si="180"/>
        <v>50010</v>
      </c>
      <c r="M410" s="108">
        <f t="shared" si="181"/>
        <v>87801.747542384837</v>
      </c>
      <c r="N410" s="109"/>
      <c r="O410" s="111">
        <f t="shared" si="171"/>
        <v>658384.25245761522</v>
      </c>
      <c r="P410" s="109"/>
      <c r="Q410" s="110">
        <f t="shared" si="182"/>
        <v>6483</v>
      </c>
      <c r="R410" s="107">
        <f t="shared" si="183"/>
        <v>37791.74754238483</v>
      </c>
      <c r="S410" s="107">
        <f t="shared" si="184"/>
        <v>50448</v>
      </c>
      <c r="T410" s="108">
        <f t="shared" si="185"/>
        <v>94284.747542384837</v>
      </c>
      <c r="U410" s="109"/>
      <c r="V410" s="111">
        <f t="shared" si="186"/>
        <v>214767.69843393116</v>
      </c>
      <c r="AA410" s="112">
        <v>760</v>
      </c>
      <c r="AB410" s="113">
        <v>56.489999999999995</v>
      </c>
      <c r="AC410" s="113">
        <v>0</v>
      </c>
      <c r="AD410" s="113">
        <v>0</v>
      </c>
      <c r="AE410" s="114">
        <v>696176</v>
      </c>
      <c r="AF410" s="114">
        <v>0</v>
      </c>
      <c r="AG410" s="114">
        <v>0</v>
      </c>
      <c r="AH410" s="114">
        <v>696176</v>
      </c>
      <c r="AI410" s="114">
        <v>0</v>
      </c>
      <c r="AJ410" s="114">
        <v>50010</v>
      </c>
      <c r="AK410" s="114">
        <v>746186</v>
      </c>
      <c r="AL410" s="114">
        <v>6045</v>
      </c>
      <c r="AM410" s="114">
        <v>0</v>
      </c>
      <c r="AN410" s="114">
        <v>438</v>
      </c>
      <c r="AO410" s="114">
        <v>6483</v>
      </c>
      <c r="AP410" s="115">
        <v>752669</v>
      </c>
      <c r="AR410" s="112">
        <v>760</v>
      </c>
      <c r="AS410" s="113">
        <v>0</v>
      </c>
      <c r="AT410" s="114">
        <v>0</v>
      </c>
      <c r="AU410" s="114">
        <v>0</v>
      </c>
      <c r="AV410" s="114">
        <v>0</v>
      </c>
      <c r="AW410" s="115">
        <v>0</v>
      </c>
      <c r="AY410" s="177"/>
      <c r="BA410" s="116">
        <v>760</v>
      </c>
      <c r="BB410" s="117">
        <v>752</v>
      </c>
      <c r="BC410" s="118" t="s">
        <v>494</v>
      </c>
      <c r="BD410" s="119">
        <f t="shared" si="172"/>
        <v>696176</v>
      </c>
      <c r="BE410" s="120">
        <v>650428</v>
      </c>
      <c r="BF410" s="43">
        <f t="shared" si="187"/>
        <v>45748</v>
      </c>
      <c r="BG410" s="109">
        <v>22994.75</v>
      </c>
      <c r="BH410" s="109">
        <v>49593</v>
      </c>
      <c r="BI410" s="109">
        <v>10695.75</v>
      </c>
      <c r="BJ410" s="109">
        <v>18901.25</v>
      </c>
      <c r="BK410" s="109">
        <v>10025.75</v>
      </c>
      <c r="BL410" s="109">
        <f t="shared" si="188"/>
        <v>316.19843393116025</v>
      </c>
      <c r="BM410" s="120">
        <f t="shared" si="189"/>
        <v>158274.69843393116</v>
      </c>
      <c r="BN410" s="122">
        <f t="shared" si="190"/>
        <v>37791.74754238483</v>
      </c>
      <c r="BZ410" s="109"/>
      <c r="CA410" s="112">
        <v>760</v>
      </c>
      <c r="CB410" s="105" t="s">
        <v>494</v>
      </c>
      <c r="CC410" s="107">
        <v>0</v>
      </c>
      <c r="CD410" s="107">
        <v>0</v>
      </c>
      <c r="CE410" s="107">
        <v>0</v>
      </c>
      <c r="CF410" s="107">
        <v>0</v>
      </c>
      <c r="CG410" s="123">
        <f t="shared" si="191"/>
        <v>0</v>
      </c>
      <c r="CH410" s="107">
        <v>0</v>
      </c>
      <c r="CI410" s="107">
        <v>0</v>
      </c>
      <c r="CJ410" s="107">
        <v>0</v>
      </c>
      <c r="CK410" s="123">
        <f t="shared" si="192"/>
        <v>0</v>
      </c>
      <c r="CL410" s="124">
        <f t="shared" si="193"/>
        <v>0</v>
      </c>
      <c r="CM410" s="109"/>
      <c r="CN410" s="124">
        <f t="shared" si="194"/>
        <v>0</v>
      </c>
      <c r="CO410" s="109"/>
      <c r="CP410" s="110">
        <f t="shared" si="173"/>
        <v>45748</v>
      </c>
      <c r="CQ410" s="107">
        <f t="shared" si="174"/>
        <v>45748</v>
      </c>
      <c r="CR410" s="107">
        <f t="shared" si="175"/>
        <v>0</v>
      </c>
      <c r="CS410" s="123">
        <v>316.19843393116025</v>
      </c>
      <c r="CT410" s="124">
        <f t="shared" si="176"/>
        <v>316.19843393116025</v>
      </c>
      <c r="CU410" s="109"/>
      <c r="CV410" s="125">
        <v>0</v>
      </c>
      <c r="CW410" s="107"/>
      <c r="CX410" s="107"/>
      <c r="CY410" s="107"/>
      <c r="CZ410" s="123"/>
    </row>
    <row r="411" spans="1:104" s="43" customFormat="1" ht="12.75" x14ac:dyDescent="0.2">
      <c r="A411" s="103">
        <v>763</v>
      </c>
      <c r="B411" s="104">
        <v>790</v>
      </c>
      <c r="C411" s="105" t="s">
        <v>495</v>
      </c>
      <c r="D411" s="106">
        <f t="shared" si="177"/>
        <v>5.93</v>
      </c>
      <c r="E411" s="107">
        <f t="shared" si="168"/>
        <v>99638</v>
      </c>
      <c r="F411" s="107">
        <f t="shared" si="195"/>
        <v>0</v>
      </c>
      <c r="G411" s="107">
        <f t="shared" si="169"/>
        <v>5295</v>
      </c>
      <c r="H411" s="108">
        <f t="shared" si="178"/>
        <v>104933</v>
      </c>
      <c r="I411" s="109"/>
      <c r="J411" s="110">
        <f t="shared" si="179"/>
        <v>41724.059065687768</v>
      </c>
      <c r="K411" s="107">
        <f t="shared" si="170"/>
        <v>0.66151461150970126</v>
      </c>
      <c r="L411" s="107">
        <f t="shared" si="180"/>
        <v>5295</v>
      </c>
      <c r="M411" s="108">
        <f t="shared" si="181"/>
        <v>47019.059065687768</v>
      </c>
      <c r="N411" s="109"/>
      <c r="O411" s="111">
        <f t="shared" si="171"/>
        <v>57913.940934312232</v>
      </c>
      <c r="P411" s="109"/>
      <c r="Q411" s="110">
        <f t="shared" si="182"/>
        <v>0</v>
      </c>
      <c r="R411" s="107">
        <f t="shared" si="183"/>
        <v>41724.059065687768</v>
      </c>
      <c r="S411" s="107">
        <f t="shared" si="184"/>
        <v>5295</v>
      </c>
      <c r="T411" s="108">
        <f t="shared" si="185"/>
        <v>47019.059065687768</v>
      </c>
      <c r="U411" s="109"/>
      <c r="V411" s="111">
        <f t="shared" si="186"/>
        <v>68368.526026077627</v>
      </c>
      <c r="AA411" s="112">
        <v>763</v>
      </c>
      <c r="AB411" s="113">
        <v>5.93</v>
      </c>
      <c r="AC411" s="113">
        <v>0</v>
      </c>
      <c r="AD411" s="113">
        <v>0</v>
      </c>
      <c r="AE411" s="114">
        <v>99638</v>
      </c>
      <c r="AF411" s="114">
        <v>0</v>
      </c>
      <c r="AG411" s="114">
        <v>0</v>
      </c>
      <c r="AH411" s="114">
        <v>99638</v>
      </c>
      <c r="AI411" s="114">
        <v>0</v>
      </c>
      <c r="AJ411" s="114">
        <v>5295</v>
      </c>
      <c r="AK411" s="114">
        <v>104933</v>
      </c>
      <c r="AL411" s="114">
        <v>0</v>
      </c>
      <c r="AM411" s="114">
        <v>0</v>
      </c>
      <c r="AN411" s="114">
        <v>0</v>
      </c>
      <c r="AO411" s="114">
        <v>0</v>
      </c>
      <c r="AP411" s="115">
        <v>104933</v>
      </c>
      <c r="AR411" s="112">
        <v>763</v>
      </c>
      <c r="AS411" s="113">
        <v>0</v>
      </c>
      <c r="AT411" s="114">
        <v>0</v>
      </c>
      <c r="AU411" s="114">
        <v>0</v>
      </c>
      <c r="AV411" s="114">
        <v>0</v>
      </c>
      <c r="AW411" s="115">
        <v>0</v>
      </c>
      <c r="AY411" s="177"/>
      <c r="BA411" s="116">
        <v>763</v>
      </c>
      <c r="BB411" s="117">
        <v>790</v>
      </c>
      <c r="BC411" s="118" t="s">
        <v>495</v>
      </c>
      <c r="BD411" s="119">
        <f t="shared" si="172"/>
        <v>99638</v>
      </c>
      <c r="BE411" s="120">
        <v>48865</v>
      </c>
      <c r="BF411" s="43">
        <f t="shared" si="187"/>
        <v>50773</v>
      </c>
      <c r="BG411" s="109">
        <v>5969.75</v>
      </c>
      <c r="BH411" s="109">
        <v>2791</v>
      </c>
      <c r="BI411" s="109">
        <v>3455.5</v>
      </c>
      <c r="BJ411" s="109">
        <v>0</v>
      </c>
      <c r="BK411" s="109">
        <v>0</v>
      </c>
      <c r="BL411" s="109">
        <f t="shared" si="188"/>
        <v>84.276026077621282</v>
      </c>
      <c r="BM411" s="120">
        <f t="shared" si="189"/>
        <v>63073.526026077619</v>
      </c>
      <c r="BN411" s="122">
        <f t="shared" si="190"/>
        <v>41724.059065687768</v>
      </c>
      <c r="BZ411" s="109"/>
      <c r="CA411" s="112">
        <v>763</v>
      </c>
      <c r="CB411" s="105" t="s">
        <v>495</v>
      </c>
      <c r="CC411" s="107">
        <v>0</v>
      </c>
      <c r="CD411" s="107">
        <v>0</v>
      </c>
      <c r="CE411" s="107">
        <v>0</v>
      </c>
      <c r="CF411" s="107">
        <v>0</v>
      </c>
      <c r="CG411" s="123">
        <f t="shared" si="191"/>
        <v>0</v>
      </c>
      <c r="CH411" s="107">
        <v>0</v>
      </c>
      <c r="CI411" s="107">
        <v>0</v>
      </c>
      <c r="CJ411" s="107">
        <v>0</v>
      </c>
      <c r="CK411" s="123">
        <f t="shared" si="192"/>
        <v>0</v>
      </c>
      <c r="CL411" s="124">
        <f t="shared" si="193"/>
        <v>0</v>
      </c>
      <c r="CM411" s="109"/>
      <c r="CN411" s="124">
        <f t="shared" si="194"/>
        <v>0</v>
      </c>
      <c r="CO411" s="109"/>
      <c r="CP411" s="110">
        <f t="shared" si="173"/>
        <v>50773</v>
      </c>
      <c r="CQ411" s="107">
        <f t="shared" si="174"/>
        <v>50773</v>
      </c>
      <c r="CR411" s="107">
        <f t="shared" si="175"/>
        <v>0</v>
      </c>
      <c r="CS411" s="123">
        <v>84.276026077621282</v>
      </c>
      <c r="CT411" s="124">
        <f t="shared" si="176"/>
        <v>84.276026077621282</v>
      </c>
      <c r="CU411" s="109"/>
      <c r="CV411" s="125">
        <v>0</v>
      </c>
      <c r="CW411" s="107"/>
      <c r="CX411" s="107"/>
      <c r="CY411" s="107"/>
      <c r="CZ411" s="123"/>
    </row>
    <row r="412" spans="1:104" s="43" customFormat="1" ht="12.75" x14ac:dyDescent="0.2">
      <c r="A412" s="103">
        <v>765</v>
      </c>
      <c r="B412" s="104">
        <v>755</v>
      </c>
      <c r="C412" s="105" t="s">
        <v>496</v>
      </c>
      <c r="D412" s="106">
        <f t="shared" si="177"/>
        <v>0</v>
      </c>
      <c r="E412" s="107">
        <f t="shared" si="168"/>
        <v>0</v>
      </c>
      <c r="F412" s="107">
        <f t="shared" si="195"/>
        <v>0</v>
      </c>
      <c r="G412" s="107">
        <f t="shared" si="169"/>
        <v>0</v>
      </c>
      <c r="H412" s="108">
        <f t="shared" si="178"/>
        <v>0</v>
      </c>
      <c r="I412" s="109"/>
      <c r="J412" s="110">
        <f t="shared" si="179"/>
        <v>0</v>
      </c>
      <c r="K412" s="107">
        <f t="shared" si="170"/>
        <v>0</v>
      </c>
      <c r="L412" s="107">
        <f t="shared" si="180"/>
        <v>0</v>
      </c>
      <c r="M412" s="108">
        <f t="shared" si="181"/>
        <v>0</v>
      </c>
      <c r="N412" s="109"/>
      <c r="O412" s="111">
        <f t="shared" si="171"/>
        <v>0</v>
      </c>
      <c r="P412" s="109"/>
      <c r="Q412" s="110">
        <f t="shared" si="182"/>
        <v>0</v>
      </c>
      <c r="R412" s="107">
        <f t="shared" si="183"/>
        <v>0</v>
      </c>
      <c r="S412" s="107">
        <f t="shared" si="184"/>
        <v>0</v>
      </c>
      <c r="T412" s="108">
        <f t="shared" si="185"/>
        <v>0</v>
      </c>
      <c r="U412" s="109"/>
      <c r="V412" s="111">
        <f t="shared" si="186"/>
        <v>4109.75</v>
      </c>
      <c r="AA412" s="112">
        <v>765</v>
      </c>
      <c r="AB412" s="113"/>
      <c r="AC412" s="113"/>
      <c r="AD412" s="113"/>
      <c r="AE412" s="114"/>
      <c r="AF412" s="114"/>
      <c r="AG412" s="114"/>
      <c r="AH412" s="114"/>
      <c r="AI412" s="114"/>
      <c r="AJ412" s="114"/>
      <c r="AK412" s="114"/>
      <c r="AL412" s="114"/>
      <c r="AM412" s="114"/>
      <c r="AN412" s="114"/>
      <c r="AO412" s="114"/>
      <c r="AP412" s="115"/>
      <c r="AR412" s="112">
        <v>765</v>
      </c>
      <c r="AS412" s="113"/>
      <c r="AT412" s="114"/>
      <c r="AU412" s="114"/>
      <c r="AV412" s="114"/>
      <c r="AW412" s="115"/>
      <c r="AY412" s="177"/>
      <c r="BA412" s="116">
        <v>765</v>
      </c>
      <c r="BB412" s="117">
        <v>755</v>
      </c>
      <c r="BC412" s="118" t="s">
        <v>496</v>
      </c>
      <c r="BD412" s="119">
        <f t="shared" si="172"/>
        <v>0</v>
      </c>
      <c r="BE412" s="120">
        <v>0</v>
      </c>
      <c r="BF412" s="43">
        <f t="shared" si="187"/>
        <v>0</v>
      </c>
      <c r="BG412" s="109">
        <v>0</v>
      </c>
      <c r="BH412" s="109">
        <v>0</v>
      </c>
      <c r="BI412" s="109">
        <v>0</v>
      </c>
      <c r="BJ412" s="109">
        <v>0</v>
      </c>
      <c r="BK412" s="109">
        <v>4109.75</v>
      </c>
      <c r="BL412" s="109">
        <f t="shared" si="188"/>
        <v>0</v>
      </c>
      <c r="BM412" s="120">
        <f t="shared" si="189"/>
        <v>4109.75</v>
      </c>
      <c r="BN412" s="122">
        <f t="shared" si="190"/>
        <v>0</v>
      </c>
      <c r="BZ412" s="109"/>
      <c r="CA412" s="112">
        <v>765</v>
      </c>
      <c r="CB412" s="105" t="s">
        <v>496</v>
      </c>
      <c r="CC412" s="107">
        <v>0</v>
      </c>
      <c r="CD412" s="107">
        <v>0</v>
      </c>
      <c r="CE412" s="107">
        <v>0</v>
      </c>
      <c r="CF412" s="107">
        <v>0</v>
      </c>
      <c r="CG412" s="123">
        <f t="shared" si="191"/>
        <v>0</v>
      </c>
      <c r="CH412" s="107">
        <v>0</v>
      </c>
      <c r="CI412" s="107">
        <v>0</v>
      </c>
      <c r="CJ412" s="107">
        <v>0</v>
      </c>
      <c r="CK412" s="123">
        <f t="shared" si="192"/>
        <v>0</v>
      </c>
      <c r="CL412" s="124">
        <f t="shared" si="193"/>
        <v>0</v>
      </c>
      <c r="CM412" s="109"/>
      <c r="CN412" s="124">
        <f t="shared" si="194"/>
        <v>0</v>
      </c>
      <c r="CO412" s="109"/>
      <c r="CP412" s="110">
        <f t="shared" si="173"/>
        <v>0</v>
      </c>
      <c r="CQ412" s="107">
        <f t="shared" si="174"/>
        <v>0</v>
      </c>
      <c r="CR412" s="107">
        <f t="shared" si="175"/>
        <v>0</v>
      </c>
      <c r="CS412" s="123">
        <v>0</v>
      </c>
      <c r="CT412" s="124">
        <f t="shared" si="176"/>
        <v>0</v>
      </c>
      <c r="CU412" s="109"/>
      <c r="CV412" s="125">
        <v>0</v>
      </c>
      <c r="CW412" s="107"/>
      <c r="CX412" s="107"/>
      <c r="CY412" s="107"/>
      <c r="CZ412" s="123"/>
    </row>
    <row r="413" spans="1:104" s="43" customFormat="1" ht="12.75" x14ac:dyDescent="0.2">
      <c r="A413" s="103">
        <v>766</v>
      </c>
      <c r="B413" s="104">
        <v>766</v>
      </c>
      <c r="C413" s="105" t="s">
        <v>497</v>
      </c>
      <c r="D413" s="106">
        <f t="shared" si="177"/>
        <v>3.52</v>
      </c>
      <c r="E413" s="107">
        <f t="shared" si="168"/>
        <v>49401</v>
      </c>
      <c r="F413" s="107">
        <f t="shared" si="195"/>
        <v>0</v>
      </c>
      <c r="G413" s="107">
        <f t="shared" si="169"/>
        <v>3144</v>
      </c>
      <c r="H413" s="108">
        <f t="shared" si="178"/>
        <v>52545</v>
      </c>
      <c r="I413" s="109"/>
      <c r="J413" s="110">
        <f t="shared" si="179"/>
        <v>-0.16989154306920795</v>
      </c>
      <c r="K413" s="107">
        <f t="shared" si="170"/>
        <v>-1.4017115278613142E-5</v>
      </c>
      <c r="L413" s="107">
        <f t="shared" si="180"/>
        <v>3144</v>
      </c>
      <c r="M413" s="108">
        <f t="shared" si="181"/>
        <v>3143.8301084569307</v>
      </c>
      <c r="N413" s="109"/>
      <c r="O413" s="111">
        <f t="shared" si="171"/>
        <v>49401.169891543068</v>
      </c>
      <c r="P413" s="109"/>
      <c r="Q413" s="110">
        <f t="shared" si="182"/>
        <v>0</v>
      </c>
      <c r="R413" s="107">
        <f t="shared" si="183"/>
        <v>-0.16989154306920795</v>
      </c>
      <c r="S413" s="107">
        <f t="shared" si="184"/>
        <v>3144</v>
      </c>
      <c r="T413" s="108">
        <f t="shared" si="185"/>
        <v>3143.8301084569307</v>
      </c>
      <c r="U413" s="109"/>
      <c r="V413" s="111">
        <f t="shared" si="186"/>
        <v>15264.292919929319</v>
      </c>
      <c r="AA413" s="112">
        <v>766</v>
      </c>
      <c r="AB413" s="113">
        <v>3.52</v>
      </c>
      <c r="AC413" s="113">
        <v>0</v>
      </c>
      <c r="AD413" s="113">
        <v>0</v>
      </c>
      <c r="AE413" s="114">
        <v>49401</v>
      </c>
      <c r="AF413" s="114">
        <v>0</v>
      </c>
      <c r="AG413" s="114">
        <v>0</v>
      </c>
      <c r="AH413" s="114">
        <v>49401</v>
      </c>
      <c r="AI413" s="114">
        <v>0</v>
      </c>
      <c r="AJ413" s="114">
        <v>3144</v>
      </c>
      <c r="AK413" s="114">
        <v>52545</v>
      </c>
      <c r="AL413" s="114">
        <v>0</v>
      </c>
      <c r="AM413" s="114">
        <v>0</v>
      </c>
      <c r="AN413" s="114">
        <v>0</v>
      </c>
      <c r="AO413" s="114">
        <v>0</v>
      </c>
      <c r="AP413" s="115">
        <v>52545</v>
      </c>
      <c r="AR413" s="112">
        <v>766</v>
      </c>
      <c r="AS413" s="113">
        <v>0</v>
      </c>
      <c r="AT413" s="114">
        <v>0</v>
      </c>
      <c r="AU413" s="114">
        <v>0</v>
      </c>
      <c r="AV413" s="114">
        <v>0</v>
      </c>
      <c r="AW413" s="115">
        <v>0</v>
      </c>
      <c r="AY413" s="177"/>
      <c r="BA413" s="116">
        <v>766</v>
      </c>
      <c r="BB413" s="117">
        <v>766</v>
      </c>
      <c r="BC413" s="118" t="s">
        <v>497</v>
      </c>
      <c r="BD413" s="119">
        <f t="shared" si="172"/>
        <v>49401</v>
      </c>
      <c r="BE413" s="120">
        <v>63118</v>
      </c>
      <c r="BF413" s="43">
        <f t="shared" si="187"/>
        <v>0</v>
      </c>
      <c r="BG413" s="109">
        <v>0</v>
      </c>
      <c r="BH413" s="109">
        <v>955</v>
      </c>
      <c r="BI413" s="109">
        <v>6205</v>
      </c>
      <c r="BJ413" s="109">
        <v>2037.25</v>
      </c>
      <c r="BK413" s="109">
        <v>2923.25</v>
      </c>
      <c r="BL413" s="109">
        <f t="shared" si="188"/>
        <v>-0.20708007067970868</v>
      </c>
      <c r="BM413" s="120">
        <f t="shared" si="189"/>
        <v>12120.292919929319</v>
      </c>
      <c r="BN413" s="122">
        <f t="shared" si="190"/>
        <v>-0.16989154306920795</v>
      </c>
      <c r="BZ413" s="109"/>
      <c r="CA413" s="112">
        <v>766</v>
      </c>
      <c r="CB413" s="105" t="s">
        <v>497</v>
      </c>
      <c r="CC413" s="107">
        <v>0</v>
      </c>
      <c r="CD413" s="107">
        <v>0</v>
      </c>
      <c r="CE413" s="107">
        <v>0</v>
      </c>
      <c r="CF413" s="107">
        <v>0</v>
      </c>
      <c r="CG413" s="123">
        <f t="shared" si="191"/>
        <v>0</v>
      </c>
      <c r="CH413" s="107">
        <v>0</v>
      </c>
      <c r="CI413" s="107">
        <v>0</v>
      </c>
      <c r="CJ413" s="107">
        <v>0</v>
      </c>
      <c r="CK413" s="123">
        <f t="shared" si="192"/>
        <v>0</v>
      </c>
      <c r="CL413" s="124">
        <f t="shared" si="193"/>
        <v>0</v>
      </c>
      <c r="CM413" s="109"/>
      <c r="CN413" s="124">
        <f t="shared" si="194"/>
        <v>0</v>
      </c>
      <c r="CO413" s="109"/>
      <c r="CP413" s="110">
        <f t="shared" si="173"/>
        <v>0</v>
      </c>
      <c r="CQ413" s="107">
        <f t="shared" si="174"/>
        <v>0</v>
      </c>
      <c r="CR413" s="107">
        <f t="shared" si="175"/>
        <v>0</v>
      </c>
      <c r="CS413" s="123">
        <v>-0.20708007067970868</v>
      </c>
      <c r="CT413" s="124">
        <f t="shared" si="176"/>
        <v>-0.20708007067970868</v>
      </c>
      <c r="CU413" s="109"/>
      <c r="CV413" s="125">
        <v>0</v>
      </c>
      <c r="CW413" s="107"/>
      <c r="CX413" s="107"/>
      <c r="CY413" s="107"/>
      <c r="CZ413" s="123"/>
    </row>
    <row r="414" spans="1:104" s="43" customFormat="1" ht="12.75" x14ac:dyDescent="0.2">
      <c r="A414" s="103">
        <v>767</v>
      </c>
      <c r="B414" s="104">
        <v>756</v>
      </c>
      <c r="C414" s="105" t="s">
        <v>498</v>
      </c>
      <c r="D414" s="106">
        <f t="shared" si="177"/>
        <v>44.769999999999996</v>
      </c>
      <c r="E414" s="107">
        <f t="shared" si="168"/>
        <v>508925</v>
      </c>
      <c r="F414" s="107">
        <f t="shared" si="195"/>
        <v>0</v>
      </c>
      <c r="G414" s="107">
        <f t="shared" si="169"/>
        <v>39980</v>
      </c>
      <c r="H414" s="108">
        <f t="shared" si="178"/>
        <v>548905</v>
      </c>
      <c r="I414" s="109"/>
      <c r="J414" s="110">
        <f t="shared" si="179"/>
        <v>1241.9113444725458</v>
      </c>
      <c r="K414" s="107">
        <f t="shared" si="170"/>
        <v>1.0509686275680231E-2</v>
      </c>
      <c r="L414" s="107">
        <f t="shared" si="180"/>
        <v>39980</v>
      </c>
      <c r="M414" s="108">
        <f t="shared" si="181"/>
        <v>41221.911344472544</v>
      </c>
      <c r="N414" s="109"/>
      <c r="O414" s="111">
        <f t="shared" si="171"/>
        <v>507683.08865552745</v>
      </c>
      <c r="P414" s="109"/>
      <c r="Q414" s="110">
        <f t="shared" si="182"/>
        <v>0</v>
      </c>
      <c r="R414" s="107">
        <f t="shared" si="183"/>
        <v>1241.9113444725458</v>
      </c>
      <c r="S414" s="107">
        <f t="shared" si="184"/>
        <v>39980</v>
      </c>
      <c r="T414" s="108">
        <f t="shared" si="185"/>
        <v>41221.911344472544</v>
      </c>
      <c r="U414" s="109"/>
      <c r="V414" s="111">
        <f t="shared" si="186"/>
        <v>158148.26039292634</v>
      </c>
      <c r="AA414" s="112">
        <v>767</v>
      </c>
      <c r="AB414" s="113">
        <v>44.769999999999996</v>
      </c>
      <c r="AC414" s="113">
        <v>0</v>
      </c>
      <c r="AD414" s="113">
        <v>0</v>
      </c>
      <c r="AE414" s="114">
        <v>508925</v>
      </c>
      <c r="AF414" s="114">
        <v>0</v>
      </c>
      <c r="AG414" s="114">
        <v>0</v>
      </c>
      <c r="AH414" s="114">
        <v>508925</v>
      </c>
      <c r="AI414" s="114">
        <v>0</v>
      </c>
      <c r="AJ414" s="114">
        <v>39980</v>
      </c>
      <c r="AK414" s="114">
        <v>548905</v>
      </c>
      <c r="AL414" s="114">
        <v>0</v>
      </c>
      <c r="AM414" s="114">
        <v>0</v>
      </c>
      <c r="AN414" s="114">
        <v>0</v>
      </c>
      <c r="AO414" s="114">
        <v>0</v>
      </c>
      <c r="AP414" s="115">
        <v>548905</v>
      </c>
      <c r="AR414" s="112">
        <v>767</v>
      </c>
      <c r="AS414" s="113">
        <v>0</v>
      </c>
      <c r="AT414" s="114">
        <v>0</v>
      </c>
      <c r="AU414" s="114">
        <v>0</v>
      </c>
      <c r="AV414" s="114">
        <v>0</v>
      </c>
      <c r="AW414" s="115">
        <v>0</v>
      </c>
      <c r="AY414" s="177"/>
      <c r="BA414" s="116">
        <v>767</v>
      </c>
      <c r="BB414" s="117">
        <v>756</v>
      </c>
      <c r="BC414" s="118" t="s">
        <v>498</v>
      </c>
      <c r="BD414" s="119">
        <f t="shared" si="172"/>
        <v>508925</v>
      </c>
      <c r="BE414" s="120">
        <v>514243</v>
      </c>
      <c r="BF414" s="43">
        <f t="shared" si="187"/>
        <v>0</v>
      </c>
      <c r="BG414" s="109">
        <v>106490</v>
      </c>
      <c r="BH414" s="109">
        <v>1723</v>
      </c>
      <c r="BI414" s="109">
        <v>8441.5</v>
      </c>
      <c r="BJ414" s="109">
        <v>0</v>
      </c>
      <c r="BK414" s="109">
        <v>0</v>
      </c>
      <c r="BL414" s="109">
        <f t="shared" si="188"/>
        <v>1513.7603929263423</v>
      </c>
      <c r="BM414" s="120">
        <f t="shared" si="189"/>
        <v>118168.26039292634</v>
      </c>
      <c r="BN414" s="122">
        <f t="shared" si="190"/>
        <v>1241.9113444725458</v>
      </c>
      <c r="BZ414" s="109"/>
      <c r="CA414" s="112">
        <v>767</v>
      </c>
      <c r="CB414" s="105" t="s">
        <v>498</v>
      </c>
      <c r="CC414" s="107">
        <v>0</v>
      </c>
      <c r="CD414" s="107">
        <v>0</v>
      </c>
      <c r="CE414" s="107">
        <v>0</v>
      </c>
      <c r="CF414" s="107">
        <v>0</v>
      </c>
      <c r="CG414" s="123">
        <f t="shared" si="191"/>
        <v>0</v>
      </c>
      <c r="CH414" s="107">
        <v>0</v>
      </c>
      <c r="CI414" s="107">
        <v>0</v>
      </c>
      <c r="CJ414" s="107">
        <v>0</v>
      </c>
      <c r="CK414" s="123">
        <f t="shared" si="192"/>
        <v>0</v>
      </c>
      <c r="CL414" s="124">
        <f t="shared" si="193"/>
        <v>0</v>
      </c>
      <c r="CM414" s="109"/>
      <c r="CN414" s="124">
        <f t="shared" si="194"/>
        <v>0</v>
      </c>
      <c r="CO414" s="109"/>
      <c r="CP414" s="110">
        <f t="shared" si="173"/>
        <v>0</v>
      </c>
      <c r="CQ414" s="107">
        <f t="shared" si="174"/>
        <v>0</v>
      </c>
      <c r="CR414" s="107">
        <f t="shared" si="175"/>
        <v>0</v>
      </c>
      <c r="CS414" s="123">
        <v>1513.7603929263423</v>
      </c>
      <c r="CT414" s="124">
        <f t="shared" si="176"/>
        <v>1513.7603929263423</v>
      </c>
      <c r="CU414" s="109"/>
      <c r="CV414" s="125">
        <v>0</v>
      </c>
      <c r="CW414" s="107"/>
      <c r="CX414" s="107"/>
      <c r="CY414" s="107"/>
      <c r="CZ414" s="123"/>
    </row>
    <row r="415" spans="1:104" s="43" customFormat="1" ht="12.75" x14ac:dyDescent="0.2">
      <c r="A415" s="103">
        <v>770</v>
      </c>
      <c r="B415" s="104">
        <v>757</v>
      </c>
      <c r="C415" s="105" t="s">
        <v>499</v>
      </c>
      <c r="D415" s="106">
        <f t="shared" si="177"/>
        <v>0</v>
      </c>
      <c r="E415" s="107">
        <f t="shared" si="168"/>
        <v>0</v>
      </c>
      <c r="F415" s="107">
        <f t="shared" si="195"/>
        <v>0</v>
      </c>
      <c r="G415" s="107">
        <f t="shared" si="169"/>
        <v>0</v>
      </c>
      <c r="H415" s="108">
        <f t="shared" si="178"/>
        <v>0</v>
      </c>
      <c r="I415" s="109"/>
      <c r="J415" s="110">
        <f t="shared" si="179"/>
        <v>0</v>
      </c>
      <c r="K415" s="107" t="str">
        <f t="shared" si="170"/>
        <v/>
      </c>
      <c r="L415" s="107">
        <f t="shared" si="180"/>
        <v>0</v>
      </c>
      <c r="M415" s="108">
        <f t="shared" si="181"/>
        <v>0</v>
      </c>
      <c r="N415" s="109"/>
      <c r="O415" s="111">
        <f t="shared" si="171"/>
        <v>0</v>
      </c>
      <c r="P415" s="109"/>
      <c r="Q415" s="110">
        <f t="shared" si="182"/>
        <v>0</v>
      </c>
      <c r="R415" s="107">
        <f t="shared" si="183"/>
        <v>0</v>
      </c>
      <c r="S415" s="107">
        <f t="shared" si="184"/>
        <v>0</v>
      </c>
      <c r="T415" s="108">
        <f t="shared" si="185"/>
        <v>0</v>
      </c>
      <c r="U415" s="109"/>
      <c r="V415" s="111">
        <f t="shared" si="186"/>
        <v>0</v>
      </c>
      <c r="AA415" s="112">
        <v>770</v>
      </c>
      <c r="AB415" s="113"/>
      <c r="AC415" s="113"/>
      <c r="AD415" s="113"/>
      <c r="AE415" s="114"/>
      <c r="AF415" s="114"/>
      <c r="AG415" s="114"/>
      <c r="AH415" s="114"/>
      <c r="AI415" s="114"/>
      <c r="AJ415" s="114"/>
      <c r="AK415" s="114"/>
      <c r="AL415" s="114"/>
      <c r="AM415" s="114"/>
      <c r="AN415" s="114"/>
      <c r="AO415" s="114"/>
      <c r="AP415" s="115"/>
      <c r="AR415" s="112">
        <v>770</v>
      </c>
      <c r="AS415" s="113"/>
      <c r="AT415" s="114"/>
      <c r="AU415" s="114"/>
      <c r="AV415" s="114"/>
      <c r="AW415" s="115"/>
      <c r="AY415" s="177"/>
      <c r="BA415" s="116">
        <v>770</v>
      </c>
      <c r="BB415" s="117">
        <v>757</v>
      </c>
      <c r="BC415" s="118" t="s">
        <v>499</v>
      </c>
      <c r="BD415" s="119">
        <f t="shared" si="172"/>
        <v>0</v>
      </c>
      <c r="BE415" s="120">
        <v>0</v>
      </c>
      <c r="BF415" s="43">
        <f t="shared" si="187"/>
        <v>0</v>
      </c>
      <c r="BG415" s="109">
        <v>0</v>
      </c>
      <c r="BH415" s="109">
        <v>0</v>
      </c>
      <c r="BI415" s="109">
        <v>0</v>
      </c>
      <c r="BJ415" s="109">
        <v>0</v>
      </c>
      <c r="BK415" s="109">
        <v>0</v>
      </c>
      <c r="BL415" s="109">
        <f t="shared" si="188"/>
        <v>0</v>
      </c>
      <c r="BM415" s="120">
        <f t="shared" si="189"/>
        <v>0</v>
      </c>
      <c r="BN415" s="122">
        <f t="shared" si="190"/>
        <v>0</v>
      </c>
      <c r="BZ415" s="109"/>
      <c r="CA415" s="112">
        <v>770</v>
      </c>
      <c r="CB415" s="105" t="s">
        <v>499</v>
      </c>
      <c r="CC415" s="107">
        <v>0</v>
      </c>
      <c r="CD415" s="107">
        <v>0</v>
      </c>
      <c r="CE415" s="107">
        <v>0</v>
      </c>
      <c r="CF415" s="107">
        <v>0</v>
      </c>
      <c r="CG415" s="123">
        <f t="shared" si="191"/>
        <v>0</v>
      </c>
      <c r="CH415" s="107">
        <v>0</v>
      </c>
      <c r="CI415" s="107">
        <v>0</v>
      </c>
      <c r="CJ415" s="107">
        <v>0</v>
      </c>
      <c r="CK415" s="123">
        <f t="shared" si="192"/>
        <v>0</v>
      </c>
      <c r="CL415" s="124">
        <f t="shared" si="193"/>
        <v>0</v>
      </c>
      <c r="CM415" s="109"/>
      <c r="CN415" s="124">
        <f t="shared" si="194"/>
        <v>0</v>
      </c>
      <c r="CO415" s="109"/>
      <c r="CP415" s="110">
        <f t="shared" si="173"/>
        <v>0</v>
      </c>
      <c r="CQ415" s="107">
        <f t="shared" si="174"/>
        <v>0</v>
      </c>
      <c r="CR415" s="107">
        <f t="shared" si="175"/>
        <v>0</v>
      </c>
      <c r="CS415" s="123">
        <v>0</v>
      </c>
      <c r="CT415" s="124">
        <f t="shared" si="176"/>
        <v>0</v>
      </c>
      <c r="CU415" s="109"/>
      <c r="CV415" s="125">
        <v>0</v>
      </c>
      <c r="CW415" s="107"/>
      <c r="CX415" s="107"/>
      <c r="CY415" s="107"/>
      <c r="CZ415" s="123"/>
    </row>
    <row r="416" spans="1:104" s="43" customFormat="1" ht="12.75" x14ac:dyDescent="0.2">
      <c r="A416" s="103">
        <v>773</v>
      </c>
      <c r="B416" s="104">
        <v>763</v>
      </c>
      <c r="C416" s="105" t="s">
        <v>500</v>
      </c>
      <c r="D416" s="106">
        <f t="shared" si="177"/>
        <v>47</v>
      </c>
      <c r="E416" s="107">
        <f t="shared" si="168"/>
        <v>628720</v>
      </c>
      <c r="F416" s="107">
        <f t="shared" si="195"/>
        <v>0</v>
      </c>
      <c r="G416" s="107">
        <f t="shared" si="169"/>
        <v>41972</v>
      </c>
      <c r="H416" s="108">
        <f t="shared" si="178"/>
        <v>670692</v>
      </c>
      <c r="I416" s="109"/>
      <c r="J416" s="110">
        <f t="shared" si="179"/>
        <v>185.06084129095632</v>
      </c>
      <c r="K416" s="107">
        <f t="shared" si="170"/>
        <v>2.7919038125690586E-3</v>
      </c>
      <c r="L416" s="107">
        <f t="shared" si="180"/>
        <v>41972</v>
      </c>
      <c r="M416" s="108">
        <f t="shared" si="181"/>
        <v>42157.060841290957</v>
      </c>
      <c r="N416" s="109"/>
      <c r="O416" s="111">
        <f t="shared" si="171"/>
        <v>628534.93915870902</v>
      </c>
      <c r="P416" s="109"/>
      <c r="Q416" s="110">
        <f t="shared" si="182"/>
        <v>0</v>
      </c>
      <c r="R416" s="107">
        <f t="shared" si="183"/>
        <v>185.06084129095632</v>
      </c>
      <c r="S416" s="107">
        <f t="shared" si="184"/>
        <v>41972</v>
      </c>
      <c r="T416" s="108">
        <f t="shared" si="185"/>
        <v>42157.060841290957</v>
      </c>
      <c r="U416" s="109"/>
      <c r="V416" s="111">
        <f t="shared" si="186"/>
        <v>108256.81986299763</v>
      </c>
      <c r="AA416" s="112">
        <v>773</v>
      </c>
      <c r="AB416" s="113">
        <v>47</v>
      </c>
      <c r="AC416" s="113">
        <v>0</v>
      </c>
      <c r="AD416" s="113">
        <v>0</v>
      </c>
      <c r="AE416" s="114">
        <v>628720</v>
      </c>
      <c r="AF416" s="114">
        <v>0</v>
      </c>
      <c r="AG416" s="114">
        <v>0</v>
      </c>
      <c r="AH416" s="114">
        <v>628720</v>
      </c>
      <c r="AI416" s="114">
        <v>0</v>
      </c>
      <c r="AJ416" s="114">
        <v>41972</v>
      </c>
      <c r="AK416" s="114">
        <v>670692</v>
      </c>
      <c r="AL416" s="114">
        <v>0</v>
      </c>
      <c r="AM416" s="114">
        <v>0</v>
      </c>
      <c r="AN416" s="114">
        <v>0</v>
      </c>
      <c r="AO416" s="114">
        <v>0</v>
      </c>
      <c r="AP416" s="115">
        <v>670692</v>
      </c>
      <c r="AR416" s="112">
        <v>773</v>
      </c>
      <c r="AS416" s="113">
        <v>0</v>
      </c>
      <c r="AT416" s="114">
        <v>0</v>
      </c>
      <c r="AU416" s="114">
        <v>0</v>
      </c>
      <c r="AV416" s="114">
        <v>0</v>
      </c>
      <c r="AW416" s="115">
        <v>0</v>
      </c>
      <c r="AY416" s="177"/>
      <c r="BA416" s="116">
        <v>773</v>
      </c>
      <c r="BB416" s="117">
        <v>763</v>
      </c>
      <c r="BC416" s="118" t="s">
        <v>500</v>
      </c>
      <c r="BD416" s="119">
        <f t="shared" si="172"/>
        <v>628720</v>
      </c>
      <c r="BE416" s="120">
        <v>694094</v>
      </c>
      <c r="BF416" s="43">
        <f t="shared" si="187"/>
        <v>0</v>
      </c>
      <c r="BG416" s="109">
        <v>16002.75</v>
      </c>
      <c r="BH416" s="109">
        <v>9067</v>
      </c>
      <c r="BI416" s="109">
        <v>7195</v>
      </c>
      <c r="BJ416" s="109">
        <v>33794.5</v>
      </c>
      <c r="BK416" s="109">
        <v>0</v>
      </c>
      <c r="BL416" s="109">
        <f t="shared" si="188"/>
        <v>225.5698629976323</v>
      </c>
      <c r="BM416" s="120">
        <f t="shared" si="189"/>
        <v>66284.819862997625</v>
      </c>
      <c r="BN416" s="122">
        <f t="shared" si="190"/>
        <v>185.06084129095632</v>
      </c>
      <c r="BZ416" s="109"/>
      <c r="CA416" s="112">
        <v>773</v>
      </c>
      <c r="CB416" s="105" t="s">
        <v>500</v>
      </c>
      <c r="CC416" s="107">
        <v>0</v>
      </c>
      <c r="CD416" s="107">
        <v>0</v>
      </c>
      <c r="CE416" s="107">
        <v>0</v>
      </c>
      <c r="CF416" s="107">
        <v>0</v>
      </c>
      <c r="CG416" s="123">
        <f t="shared" si="191"/>
        <v>0</v>
      </c>
      <c r="CH416" s="107">
        <v>0</v>
      </c>
      <c r="CI416" s="107">
        <v>0</v>
      </c>
      <c r="CJ416" s="107">
        <v>0</v>
      </c>
      <c r="CK416" s="123">
        <f t="shared" si="192"/>
        <v>0</v>
      </c>
      <c r="CL416" s="124">
        <f t="shared" si="193"/>
        <v>0</v>
      </c>
      <c r="CM416" s="109"/>
      <c r="CN416" s="124">
        <f t="shared" si="194"/>
        <v>0</v>
      </c>
      <c r="CO416" s="109"/>
      <c r="CP416" s="110">
        <f t="shared" si="173"/>
        <v>0</v>
      </c>
      <c r="CQ416" s="107">
        <f t="shared" si="174"/>
        <v>0</v>
      </c>
      <c r="CR416" s="107">
        <f t="shared" si="175"/>
        <v>0</v>
      </c>
      <c r="CS416" s="123">
        <v>225.5698629976323</v>
      </c>
      <c r="CT416" s="124">
        <f t="shared" si="176"/>
        <v>225.5698629976323</v>
      </c>
      <c r="CU416" s="109"/>
      <c r="CV416" s="125">
        <v>0</v>
      </c>
      <c r="CW416" s="107"/>
      <c r="CX416" s="107"/>
      <c r="CY416" s="107"/>
      <c r="CZ416" s="123"/>
    </row>
    <row r="417" spans="1:104" s="43" customFormat="1" ht="12.75" x14ac:dyDescent="0.2">
      <c r="A417" s="103">
        <v>774</v>
      </c>
      <c r="B417" s="104">
        <v>789</v>
      </c>
      <c r="C417" s="105" t="s">
        <v>501</v>
      </c>
      <c r="D417" s="106">
        <f t="shared" si="177"/>
        <v>49</v>
      </c>
      <c r="E417" s="107">
        <f t="shared" si="168"/>
        <v>1080300.8728152823</v>
      </c>
      <c r="F417" s="107">
        <f t="shared" si="195"/>
        <v>0</v>
      </c>
      <c r="G417" s="107">
        <f t="shared" si="169"/>
        <v>33117</v>
      </c>
      <c r="H417" s="108">
        <f t="shared" si="178"/>
        <v>1113417.8728152823</v>
      </c>
      <c r="I417" s="109"/>
      <c r="J417" s="110">
        <f t="shared" si="179"/>
        <v>29659.178901537147</v>
      </c>
      <c r="K417" s="107">
        <f t="shared" si="170"/>
        <v>0.30540975344064469</v>
      </c>
      <c r="L417" s="107">
        <f t="shared" si="180"/>
        <v>33117</v>
      </c>
      <c r="M417" s="108">
        <f t="shared" si="181"/>
        <v>62776.178901537147</v>
      </c>
      <c r="N417" s="109"/>
      <c r="O417" s="111">
        <f t="shared" si="171"/>
        <v>1050641.6939137452</v>
      </c>
      <c r="P417" s="109"/>
      <c r="Q417" s="110">
        <f t="shared" si="182"/>
        <v>357903</v>
      </c>
      <c r="R417" s="107">
        <f t="shared" si="183"/>
        <v>29659.178901537147</v>
      </c>
      <c r="S417" s="107">
        <f t="shared" si="184"/>
        <v>43757</v>
      </c>
      <c r="T417" s="108">
        <f t="shared" si="185"/>
        <v>420679.17890153715</v>
      </c>
      <c r="U417" s="109"/>
      <c r="V417" s="111">
        <f t="shared" si="186"/>
        <v>488132.74301952281</v>
      </c>
      <c r="AA417" s="112">
        <v>774</v>
      </c>
      <c r="AB417" s="113">
        <v>49</v>
      </c>
      <c r="AC417" s="113">
        <v>0</v>
      </c>
      <c r="AD417" s="113">
        <v>0</v>
      </c>
      <c r="AE417" s="114">
        <v>1427566</v>
      </c>
      <c r="AF417" s="114">
        <v>347263</v>
      </c>
      <c r="AG417" s="114">
        <v>0</v>
      </c>
      <c r="AH417" s="114">
        <v>1080303</v>
      </c>
      <c r="AI417" s="114">
        <v>0</v>
      </c>
      <c r="AJ417" s="114">
        <v>33117</v>
      </c>
      <c r="AK417" s="114">
        <v>1113420</v>
      </c>
      <c r="AL417" s="114">
        <v>347263</v>
      </c>
      <c r="AM417" s="114">
        <v>0</v>
      </c>
      <c r="AN417" s="114">
        <v>10640</v>
      </c>
      <c r="AO417" s="114">
        <v>357903</v>
      </c>
      <c r="AP417" s="115">
        <v>1471323</v>
      </c>
      <c r="AR417" s="112">
        <v>774</v>
      </c>
      <c r="AS417" s="113">
        <v>11.919523821485791</v>
      </c>
      <c r="AT417" s="114">
        <v>347263</v>
      </c>
      <c r="AU417" s="114">
        <v>0</v>
      </c>
      <c r="AV417" s="114">
        <v>10640</v>
      </c>
      <c r="AW417" s="115">
        <v>357903</v>
      </c>
      <c r="AY417" s="177"/>
      <c r="BA417" s="116">
        <v>774</v>
      </c>
      <c r="BB417" s="117">
        <v>789</v>
      </c>
      <c r="BC417" s="118" t="s">
        <v>501</v>
      </c>
      <c r="BD417" s="119">
        <f t="shared" si="172"/>
        <v>1080300.8728152823</v>
      </c>
      <c r="BE417" s="120">
        <v>1044266.2680880354</v>
      </c>
      <c r="BF417" s="43">
        <f t="shared" si="187"/>
        <v>36034.604727246915</v>
      </c>
      <c r="BG417" s="109">
        <v>8581.8170220088505</v>
      </c>
      <c r="BH417" s="109">
        <v>17408</v>
      </c>
      <c r="BI417" s="109">
        <v>10938.062201731052</v>
      </c>
      <c r="BJ417" s="109">
        <v>17674.316383633239</v>
      </c>
      <c r="BK417" s="109">
        <v>6359.1018941672228</v>
      </c>
      <c r="BL417" s="109">
        <f t="shared" si="188"/>
        <v>116.84079073551766</v>
      </c>
      <c r="BM417" s="120">
        <f t="shared" si="189"/>
        <v>97112.743019522793</v>
      </c>
      <c r="BN417" s="122">
        <f t="shared" si="190"/>
        <v>29659.178901537147</v>
      </c>
      <c r="BZ417" s="109"/>
      <c r="CA417" s="112">
        <v>774</v>
      </c>
      <c r="CB417" s="105" t="s">
        <v>501</v>
      </c>
      <c r="CC417" s="107">
        <v>0</v>
      </c>
      <c r="CD417" s="107">
        <v>-2.1271847176831216</v>
      </c>
      <c r="CE417" s="107">
        <v>0</v>
      </c>
      <c r="CF417" s="107">
        <v>0</v>
      </c>
      <c r="CG417" s="123">
        <f t="shared" si="191"/>
        <v>-2.1271847176831216</v>
      </c>
      <c r="CH417" s="107">
        <v>0</v>
      </c>
      <c r="CI417" s="107">
        <v>0</v>
      </c>
      <c r="CJ417" s="107">
        <v>0</v>
      </c>
      <c r="CK417" s="123">
        <f t="shared" si="192"/>
        <v>0</v>
      </c>
      <c r="CL417" s="124">
        <f t="shared" si="193"/>
        <v>-2.1271847176831216</v>
      </c>
      <c r="CM417" s="109"/>
      <c r="CN417" s="124">
        <f t="shared" si="194"/>
        <v>0</v>
      </c>
      <c r="CO417" s="109"/>
      <c r="CP417" s="110">
        <f t="shared" si="173"/>
        <v>36034.604727246915</v>
      </c>
      <c r="CQ417" s="107">
        <f t="shared" si="174"/>
        <v>36036.731911964598</v>
      </c>
      <c r="CR417" s="107">
        <f t="shared" si="175"/>
        <v>-2.1271847176831216</v>
      </c>
      <c r="CS417" s="123">
        <v>116.84079073551766</v>
      </c>
      <c r="CT417" s="124">
        <f t="shared" si="176"/>
        <v>116.84079073551766</v>
      </c>
      <c r="CU417" s="109"/>
      <c r="CV417" s="125">
        <v>-7.7289456592335881E-2</v>
      </c>
      <c r="CW417" s="107"/>
      <c r="CX417" s="107"/>
      <c r="CY417" s="107"/>
      <c r="CZ417" s="123"/>
    </row>
    <row r="418" spans="1:104" s="43" customFormat="1" ht="12.75" x14ac:dyDescent="0.2">
      <c r="A418" s="103">
        <v>775</v>
      </c>
      <c r="B418" s="104">
        <v>759</v>
      </c>
      <c r="C418" s="105" t="s">
        <v>502</v>
      </c>
      <c r="D418" s="106">
        <f t="shared" si="177"/>
        <v>37.57</v>
      </c>
      <c r="E418" s="107">
        <f t="shared" si="168"/>
        <v>441493</v>
      </c>
      <c r="F418" s="107">
        <f t="shared" si="195"/>
        <v>0</v>
      </c>
      <c r="G418" s="107">
        <f t="shared" si="169"/>
        <v>33541</v>
      </c>
      <c r="H418" s="108">
        <f t="shared" si="178"/>
        <v>475034</v>
      </c>
      <c r="I418" s="109"/>
      <c r="J418" s="110">
        <f t="shared" si="179"/>
        <v>197.81405930545355</v>
      </c>
      <c r="K418" s="107">
        <f t="shared" si="170"/>
        <v>1.1501576568692364E-2</v>
      </c>
      <c r="L418" s="107">
        <f t="shared" si="180"/>
        <v>33541</v>
      </c>
      <c r="M418" s="108">
        <f t="shared" si="181"/>
        <v>33738.814059305456</v>
      </c>
      <c r="N418" s="109"/>
      <c r="O418" s="111">
        <f t="shared" si="171"/>
        <v>441295.18594069453</v>
      </c>
      <c r="P418" s="109"/>
      <c r="Q418" s="110">
        <f t="shared" si="182"/>
        <v>0</v>
      </c>
      <c r="R418" s="107">
        <f t="shared" si="183"/>
        <v>197.81405930545355</v>
      </c>
      <c r="S418" s="107">
        <f t="shared" si="184"/>
        <v>33541</v>
      </c>
      <c r="T418" s="108">
        <f t="shared" si="185"/>
        <v>33738.814059305456</v>
      </c>
      <c r="U418" s="109"/>
      <c r="V418" s="111">
        <f t="shared" si="186"/>
        <v>50739.864705549095</v>
      </c>
      <c r="AA418" s="112">
        <v>775</v>
      </c>
      <c r="AB418" s="113">
        <v>37.57</v>
      </c>
      <c r="AC418" s="113">
        <v>1.3776087180014022E-2</v>
      </c>
      <c r="AD418" s="113">
        <v>0</v>
      </c>
      <c r="AE418" s="114">
        <v>441493</v>
      </c>
      <c r="AF418" s="114">
        <v>0</v>
      </c>
      <c r="AG418" s="114">
        <v>0</v>
      </c>
      <c r="AH418" s="114">
        <v>441493</v>
      </c>
      <c r="AI418" s="114">
        <v>0</v>
      </c>
      <c r="AJ418" s="114">
        <v>33541</v>
      </c>
      <c r="AK418" s="114">
        <v>475034</v>
      </c>
      <c r="AL418" s="114">
        <v>0</v>
      </c>
      <c r="AM418" s="114">
        <v>0</v>
      </c>
      <c r="AN418" s="114">
        <v>0</v>
      </c>
      <c r="AO418" s="114">
        <v>0</v>
      </c>
      <c r="AP418" s="115">
        <v>475034</v>
      </c>
      <c r="AR418" s="112">
        <v>775</v>
      </c>
      <c r="AS418" s="113">
        <v>0</v>
      </c>
      <c r="AT418" s="114">
        <v>0</v>
      </c>
      <c r="AU418" s="114">
        <v>0</v>
      </c>
      <c r="AV418" s="114">
        <v>0</v>
      </c>
      <c r="AW418" s="115">
        <v>0</v>
      </c>
      <c r="AY418" s="177"/>
      <c r="BA418" s="116">
        <v>775</v>
      </c>
      <c r="BB418" s="117">
        <v>759</v>
      </c>
      <c r="BC418" s="118" t="s">
        <v>502</v>
      </c>
      <c r="BD418" s="119">
        <f t="shared" si="172"/>
        <v>441493</v>
      </c>
      <c r="BE418" s="120">
        <v>480845</v>
      </c>
      <c r="BF418" s="43">
        <f t="shared" si="187"/>
        <v>0</v>
      </c>
      <c r="BG418" s="109">
        <v>16957.75</v>
      </c>
      <c r="BH418" s="109">
        <v>0</v>
      </c>
      <c r="BI418" s="109">
        <v>0</v>
      </c>
      <c r="BJ418" s="109">
        <v>0</v>
      </c>
      <c r="BK418" s="109">
        <v>0</v>
      </c>
      <c r="BL418" s="109">
        <f t="shared" si="188"/>
        <v>241.11470554909465</v>
      </c>
      <c r="BM418" s="120">
        <f t="shared" si="189"/>
        <v>17198.864705549095</v>
      </c>
      <c r="BN418" s="122">
        <f t="shared" si="190"/>
        <v>197.81405930545355</v>
      </c>
      <c r="BZ418" s="109"/>
      <c r="CA418" s="112">
        <v>775</v>
      </c>
      <c r="CB418" s="105" t="s">
        <v>502</v>
      </c>
      <c r="CC418" s="107">
        <v>0</v>
      </c>
      <c r="CD418" s="107">
        <v>0</v>
      </c>
      <c r="CE418" s="107">
        <v>0</v>
      </c>
      <c r="CF418" s="107">
        <v>0</v>
      </c>
      <c r="CG418" s="123">
        <f t="shared" si="191"/>
        <v>0</v>
      </c>
      <c r="CH418" s="107">
        <v>0</v>
      </c>
      <c r="CI418" s="107">
        <v>0</v>
      </c>
      <c r="CJ418" s="107">
        <v>0</v>
      </c>
      <c r="CK418" s="123">
        <f t="shared" si="192"/>
        <v>0</v>
      </c>
      <c r="CL418" s="124">
        <f t="shared" si="193"/>
        <v>0</v>
      </c>
      <c r="CM418" s="109"/>
      <c r="CN418" s="124">
        <f t="shared" si="194"/>
        <v>0</v>
      </c>
      <c r="CO418" s="109"/>
      <c r="CP418" s="110">
        <f t="shared" si="173"/>
        <v>0</v>
      </c>
      <c r="CQ418" s="107">
        <f t="shared" si="174"/>
        <v>0</v>
      </c>
      <c r="CR418" s="107">
        <f t="shared" si="175"/>
        <v>0</v>
      </c>
      <c r="CS418" s="123">
        <v>241.11470554909465</v>
      </c>
      <c r="CT418" s="124">
        <f t="shared" si="176"/>
        <v>241.11470554909465</v>
      </c>
      <c r="CU418" s="109"/>
      <c r="CV418" s="125">
        <v>0</v>
      </c>
      <c r="CW418" s="107"/>
      <c r="CX418" s="107"/>
      <c r="CY418" s="107"/>
      <c r="CZ418" s="123"/>
    </row>
    <row r="419" spans="1:104" s="43" customFormat="1" ht="12.75" x14ac:dyDescent="0.2">
      <c r="A419" s="103">
        <v>778</v>
      </c>
      <c r="B419" s="104">
        <v>750</v>
      </c>
      <c r="C419" s="105" t="s">
        <v>503</v>
      </c>
      <c r="D419" s="106">
        <f t="shared" si="177"/>
        <v>2.91</v>
      </c>
      <c r="E419" s="107">
        <f t="shared" si="168"/>
        <v>36937</v>
      </c>
      <c r="F419" s="107">
        <f t="shared" si="195"/>
        <v>0</v>
      </c>
      <c r="G419" s="107">
        <f t="shared" si="169"/>
        <v>2599</v>
      </c>
      <c r="H419" s="108">
        <f t="shared" si="178"/>
        <v>39536</v>
      </c>
      <c r="I419" s="109"/>
      <c r="J419" s="110">
        <f t="shared" si="179"/>
        <v>11254.310139643147</v>
      </c>
      <c r="K419" s="107">
        <f t="shared" si="170"/>
        <v>0.57586450354671126</v>
      </c>
      <c r="L419" s="107">
        <f t="shared" si="180"/>
        <v>2599</v>
      </c>
      <c r="M419" s="108">
        <f t="shared" si="181"/>
        <v>13853.310139643147</v>
      </c>
      <c r="N419" s="109"/>
      <c r="O419" s="111">
        <f t="shared" si="171"/>
        <v>25682.689860356855</v>
      </c>
      <c r="P419" s="109"/>
      <c r="Q419" s="110">
        <f t="shared" si="182"/>
        <v>0</v>
      </c>
      <c r="R419" s="107">
        <f t="shared" si="183"/>
        <v>11254.310139643147</v>
      </c>
      <c r="S419" s="107">
        <f t="shared" si="184"/>
        <v>2599</v>
      </c>
      <c r="T419" s="108">
        <f t="shared" si="185"/>
        <v>13853.310139643147</v>
      </c>
      <c r="U419" s="109"/>
      <c r="V419" s="111">
        <f t="shared" si="186"/>
        <v>22142.330193697646</v>
      </c>
      <c r="AA419" s="112">
        <v>778</v>
      </c>
      <c r="AB419" s="113">
        <v>2.91</v>
      </c>
      <c r="AC419" s="113">
        <v>0</v>
      </c>
      <c r="AD419" s="113">
        <v>0</v>
      </c>
      <c r="AE419" s="114">
        <v>36937</v>
      </c>
      <c r="AF419" s="114">
        <v>0</v>
      </c>
      <c r="AG419" s="114">
        <v>0</v>
      </c>
      <c r="AH419" s="114">
        <v>36937</v>
      </c>
      <c r="AI419" s="114">
        <v>0</v>
      </c>
      <c r="AJ419" s="114">
        <v>2599</v>
      </c>
      <c r="AK419" s="114">
        <v>39536</v>
      </c>
      <c r="AL419" s="114">
        <v>0</v>
      </c>
      <c r="AM419" s="114">
        <v>0</v>
      </c>
      <c r="AN419" s="114">
        <v>0</v>
      </c>
      <c r="AO419" s="114">
        <v>0</v>
      </c>
      <c r="AP419" s="115">
        <v>39536</v>
      </c>
      <c r="AR419" s="112">
        <v>778</v>
      </c>
      <c r="AS419" s="113">
        <v>0</v>
      </c>
      <c r="AT419" s="114">
        <v>0</v>
      </c>
      <c r="AU419" s="114">
        <v>0</v>
      </c>
      <c r="AV419" s="114">
        <v>0</v>
      </c>
      <c r="AW419" s="115">
        <v>0</v>
      </c>
      <c r="AY419" s="177"/>
      <c r="BA419" s="116">
        <v>778</v>
      </c>
      <c r="BB419" s="117">
        <v>750</v>
      </c>
      <c r="BC419" s="118" t="s">
        <v>503</v>
      </c>
      <c r="BD419" s="119">
        <f t="shared" si="172"/>
        <v>36937</v>
      </c>
      <c r="BE419" s="120">
        <v>23302</v>
      </c>
      <c r="BF419" s="43">
        <f t="shared" si="187"/>
        <v>13635</v>
      </c>
      <c r="BG419" s="109">
        <v>5825.5</v>
      </c>
      <c r="BH419" s="109">
        <v>0</v>
      </c>
      <c r="BI419" s="109">
        <v>0</v>
      </c>
      <c r="BJ419" s="109">
        <v>0</v>
      </c>
      <c r="BK419" s="109">
        <v>0</v>
      </c>
      <c r="BL419" s="109">
        <f t="shared" si="188"/>
        <v>82.830193697645882</v>
      </c>
      <c r="BM419" s="120">
        <f t="shared" si="189"/>
        <v>19543.330193697646</v>
      </c>
      <c r="BN419" s="122">
        <f t="shared" si="190"/>
        <v>11254.310139643147</v>
      </c>
      <c r="BZ419" s="109"/>
      <c r="CA419" s="112">
        <v>778</v>
      </c>
      <c r="CB419" s="105" t="s">
        <v>503</v>
      </c>
      <c r="CC419" s="107">
        <v>0</v>
      </c>
      <c r="CD419" s="107">
        <v>0</v>
      </c>
      <c r="CE419" s="107">
        <v>0</v>
      </c>
      <c r="CF419" s="107">
        <v>0</v>
      </c>
      <c r="CG419" s="123">
        <f t="shared" si="191"/>
        <v>0</v>
      </c>
      <c r="CH419" s="107">
        <v>0</v>
      </c>
      <c r="CI419" s="107">
        <v>0</v>
      </c>
      <c r="CJ419" s="107">
        <v>0</v>
      </c>
      <c r="CK419" s="123">
        <f t="shared" si="192"/>
        <v>0</v>
      </c>
      <c r="CL419" s="124">
        <f t="shared" si="193"/>
        <v>0</v>
      </c>
      <c r="CM419" s="109"/>
      <c r="CN419" s="124">
        <f t="shared" si="194"/>
        <v>0</v>
      </c>
      <c r="CO419" s="109"/>
      <c r="CP419" s="110">
        <f t="shared" si="173"/>
        <v>13635</v>
      </c>
      <c r="CQ419" s="107">
        <f t="shared" si="174"/>
        <v>13635</v>
      </c>
      <c r="CR419" s="107">
        <f t="shared" si="175"/>
        <v>0</v>
      </c>
      <c r="CS419" s="123">
        <v>82.830193697645882</v>
      </c>
      <c r="CT419" s="124">
        <f t="shared" si="176"/>
        <v>82.830193697645882</v>
      </c>
      <c r="CU419" s="109"/>
      <c r="CV419" s="125">
        <v>0</v>
      </c>
      <c r="CW419" s="107"/>
      <c r="CX419" s="107"/>
      <c r="CY419" s="107"/>
      <c r="CZ419" s="123"/>
    </row>
    <row r="420" spans="1:104" s="43" customFormat="1" ht="12.75" x14ac:dyDescent="0.2">
      <c r="A420" s="103">
        <v>780</v>
      </c>
      <c r="B420" s="104">
        <v>761</v>
      </c>
      <c r="C420" s="105" t="s">
        <v>504</v>
      </c>
      <c r="D420" s="106">
        <f t="shared" si="177"/>
        <v>50.32</v>
      </c>
      <c r="E420" s="107">
        <f t="shared" si="168"/>
        <v>655488</v>
      </c>
      <c r="F420" s="107">
        <f t="shared" si="195"/>
        <v>0</v>
      </c>
      <c r="G420" s="107">
        <f t="shared" si="169"/>
        <v>44176</v>
      </c>
      <c r="H420" s="108">
        <f t="shared" si="178"/>
        <v>699664</v>
      </c>
      <c r="I420" s="109"/>
      <c r="J420" s="110">
        <f t="shared" si="179"/>
        <v>52474.557291101082</v>
      </c>
      <c r="K420" s="107">
        <f t="shared" si="170"/>
        <v>0.31022817885586917</v>
      </c>
      <c r="L420" s="107">
        <f t="shared" si="180"/>
        <v>44176</v>
      </c>
      <c r="M420" s="108">
        <f t="shared" si="181"/>
        <v>96650.557291101082</v>
      </c>
      <c r="N420" s="109"/>
      <c r="O420" s="111">
        <f t="shared" si="171"/>
        <v>603013.44270889892</v>
      </c>
      <c r="P420" s="109"/>
      <c r="Q420" s="110">
        <f t="shared" si="182"/>
        <v>12152</v>
      </c>
      <c r="R420" s="107">
        <f t="shared" si="183"/>
        <v>52474.557291101082</v>
      </c>
      <c r="S420" s="107">
        <f t="shared" si="184"/>
        <v>44935</v>
      </c>
      <c r="T420" s="108">
        <f t="shared" si="185"/>
        <v>108802.55729110108</v>
      </c>
      <c r="U420" s="109"/>
      <c r="V420" s="111">
        <f t="shared" si="186"/>
        <v>225476.26204579102</v>
      </c>
      <c r="AA420" s="112">
        <v>780</v>
      </c>
      <c r="AB420" s="113">
        <v>50.32</v>
      </c>
      <c r="AC420" s="113">
        <v>1.4280425239327186E-3</v>
      </c>
      <c r="AD420" s="113">
        <v>0</v>
      </c>
      <c r="AE420" s="114">
        <v>655488</v>
      </c>
      <c r="AF420" s="114">
        <v>0</v>
      </c>
      <c r="AG420" s="114">
        <v>0</v>
      </c>
      <c r="AH420" s="114">
        <v>655488</v>
      </c>
      <c r="AI420" s="114">
        <v>0</v>
      </c>
      <c r="AJ420" s="114">
        <v>44176</v>
      </c>
      <c r="AK420" s="114">
        <v>699664</v>
      </c>
      <c r="AL420" s="114">
        <v>11393</v>
      </c>
      <c r="AM420" s="114">
        <v>0</v>
      </c>
      <c r="AN420" s="114">
        <v>759</v>
      </c>
      <c r="AO420" s="114">
        <v>12152</v>
      </c>
      <c r="AP420" s="115">
        <v>711816</v>
      </c>
      <c r="AR420" s="112">
        <v>780</v>
      </c>
      <c r="AS420" s="113">
        <v>0</v>
      </c>
      <c r="AT420" s="114">
        <v>0</v>
      </c>
      <c r="AU420" s="114">
        <v>0</v>
      </c>
      <c r="AV420" s="114">
        <v>0</v>
      </c>
      <c r="AW420" s="115">
        <v>0</v>
      </c>
      <c r="AY420" s="177"/>
      <c r="BA420" s="116">
        <v>780</v>
      </c>
      <c r="BB420" s="117">
        <v>761</v>
      </c>
      <c r="BC420" s="118" t="s">
        <v>504</v>
      </c>
      <c r="BD420" s="119">
        <f t="shared" si="172"/>
        <v>655488</v>
      </c>
      <c r="BE420" s="120">
        <v>592434</v>
      </c>
      <c r="BF420" s="109">
        <f t="shared" si="187"/>
        <v>63054</v>
      </c>
      <c r="BG420" s="109">
        <v>64177</v>
      </c>
      <c r="BH420" s="109">
        <v>25329</v>
      </c>
      <c r="BI420" s="109">
        <v>0</v>
      </c>
      <c r="BJ420" s="109">
        <v>12419.5</v>
      </c>
      <c r="BK420" s="109">
        <v>3261.75</v>
      </c>
      <c r="BL420" s="109">
        <f t="shared" si="188"/>
        <v>907.01204579102341</v>
      </c>
      <c r="BM420" s="120">
        <f t="shared" si="189"/>
        <v>169148.26204579102</v>
      </c>
      <c r="BN420" s="122">
        <f t="shared" si="190"/>
        <v>52474.557291101082</v>
      </c>
      <c r="BZ420" s="109"/>
      <c r="CA420" s="112">
        <v>780</v>
      </c>
      <c r="CB420" s="105" t="s">
        <v>504</v>
      </c>
      <c r="CC420" s="107">
        <v>0</v>
      </c>
      <c r="CD420" s="107">
        <v>0</v>
      </c>
      <c r="CE420" s="107">
        <v>0</v>
      </c>
      <c r="CF420" s="107">
        <v>0</v>
      </c>
      <c r="CG420" s="123">
        <f t="shared" si="191"/>
        <v>0</v>
      </c>
      <c r="CH420" s="107">
        <v>0</v>
      </c>
      <c r="CI420" s="107">
        <v>0</v>
      </c>
      <c r="CJ420" s="107">
        <v>0</v>
      </c>
      <c r="CK420" s="123">
        <f t="shared" si="192"/>
        <v>0</v>
      </c>
      <c r="CL420" s="124">
        <f t="shared" si="193"/>
        <v>0</v>
      </c>
      <c r="CM420" s="109"/>
      <c r="CN420" s="124">
        <f t="shared" si="194"/>
        <v>0</v>
      </c>
      <c r="CO420" s="109"/>
      <c r="CP420" s="110">
        <f t="shared" si="173"/>
        <v>63054</v>
      </c>
      <c r="CQ420" s="107">
        <f t="shared" si="174"/>
        <v>63054</v>
      </c>
      <c r="CR420" s="107">
        <f t="shared" si="175"/>
        <v>0</v>
      </c>
      <c r="CS420" s="123">
        <v>907.01204579102341</v>
      </c>
      <c r="CT420" s="124">
        <f t="shared" si="176"/>
        <v>907.01204579102341</v>
      </c>
      <c r="CU420" s="109"/>
      <c r="CV420" s="125">
        <v>0</v>
      </c>
      <c r="CW420" s="107"/>
      <c r="CX420" s="107"/>
      <c r="CY420" s="107"/>
      <c r="CZ420" s="123"/>
    </row>
    <row r="421" spans="1:104" s="43" customFormat="1" ht="12.75" x14ac:dyDescent="0.2">
      <c r="A421" s="103">
        <v>801</v>
      </c>
      <c r="B421" s="104">
        <v>770</v>
      </c>
      <c r="C421" s="105" t="s">
        <v>505</v>
      </c>
      <c r="D421" s="106">
        <f t="shared" si="177"/>
        <v>0</v>
      </c>
      <c r="E421" s="107">
        <f t="shared" si="168"/>
        <v>0</v>
      </c>
      <c r="F421" s="107">
        <f t="shared" si="195"/>
        <v>0</v>
      </c>
      <c r="G421" s="107">
        <f t="shared" si="169"/>
        <v>0</v>
      </c>
      <c r="H421" s="108">
        <f t="shared" si="178"/>
        <v>0</v>
      </c>
      <c r="I421" s="109"/>
      <c r="J421" s="110">
        <f t="shared" si="179"/>
        <v>0</v>
      </c>
      <c r="K421" s="107" t="str">
        <f t="shared" si="170"/>
        <v/>
      </c>
      <c r="L421" s="107">
        <f t="shared" si="180"/>
        <v>0</v>
      </c>
      <c r="M421" s="108">
        <f t="shared" si="181"/>
        <v>0</v>
      </c>
      <c r="N421" s="109"/>
      <c r="O421" s="111">
        <f t="shared" si="171"/>
        <v>0</v>
      </c>
      <c r="P421" s="109"/>
      <c r="Q421" s="110">
        <f t="shared" si="182"/>
        <v>0</v>
      </c>
      <c r="R421" s="107">
        <f t="shared" si="183"/>
        <v>0</v>
      </c>
      <c r="S421" s="107">
        <f t="shared" si="184"/>
        <v>0</v>
      </c>
      <c r="T421" s="108">
        <f t="shared" si="185"/>
        <v>0</v>
      </c>
      <c r="U421" s="109"/>
      <c r="V421" s="111">
        <f t="shared" si="186"/>
        <v>0</v>
      </c>
      <c r="AA421" s="112">
        <v>801</v>
      </c>
      <c r="AB421" s="113"/>
      <c r="AC421" s="113"/>
      <c r="AD421" s="113"/>
      <c r="AE421" s="114"/>
      <c r="AF421" s="114"/>
      <c r="AG421" s="114"/>
      <c r="AH421" s="114"/>
      <c r="AI421" s="114"/>
      <c r="AJ421" s="114"/>
      <c r="AK421" s="114"/>
      <c r="AL421" s="114"/>
      <c r="AM421" s="114"/>
      <c r="AN421" s="114"/>
      <c r="AO421" s="114"/>
      <c r="AP421" s="115"/>
      <c r="AR421" s="112">
        <v>801</v>
      </c>
      <c r="AS421" s="113"/>
      <c r="AT421" s="114"/>
      <c r="AU421" s="114"/>
      <c r="AV421" s="114"/>
      <c r="AW421" s="115"/>
      <c r="AY421" s="177"/>
      <c r="BA421" s="116">
        <v>801</v>
      </c>
      <c r="BB421" s="117">
        <v>770</v>
      </c>
      <c r="BC421" s="118" t="s">
        <v>505</v>
      </c>
      <c r="BD421" s="119">
        <f t="shared" si="172"/>
        <v>0</v>
      </c>
      <c r="BE421" s="120">
        <v>0</v>
      </c>
      <c r="BF421" s="43">
        <f t="shared" si="187"/>
        <v>0</v>
      </c>
      <c r="BG421" s="109">
        <v>0</v>
      </c>
      <c r="BH421" s="109">
        <v>0</v>
      </c>
      <c r="BI421" s="109">
        <v>0</v>
      </c>
      <c r="BJ421" s="109">
        <v>0</v>
      </c>
      <c r="BK421" s="109">
        <v>0</v>
      </c>
      <c r="BL421" s="109">
        <f t="shared" si="188"/>
        <v>0</v>
      </c>
      <c r="BM421" s="120">
        <f t="shared" si="189"/>
        <v>0</v>
      </c>
      <c r="BN421" s="122">
        <f t="shared" si="190"/>
        <v>0</v>
      </c>
      <c r="BZ421" s="109"/>
      <c r="CA421" s="112">
        <v>801</v>
      </c>
      <c r="CB421" s="105" t="s">
        <v>505</v>
      </c>
      <c r="CC421" s="107">
        <v>0</v>
      </c>
      <c r="CD421" s="107">
        <v>0</v>
      </c>
      <c r="CE421" s="107">
        <v>0</v>
      </c>
      <c r="CF421" s="107">
        <v>0</v>
      </c>
      <c r="CG421" s="123">
        <f t="shared" si="191"/>
        <v>0</v>
      </c>
      <c r="CH421" s="107">
        <v>0</v>
      </c>
      <c r="CI421" s="107">
        <v>0</v>
      </c>
      <c r="CJ421" s="107">
        <v>0</v>
      </c>
      <c r="CK421" s="123">
        <f t="shared" si="192"/>
        <v>0</v>
      </c>
      <c r="CL421" s="124">
        <f t="shared" si="193"/>
        <v>0</v>
      </c>
      <c r="CM421" s="109"/>
      <c r="CN421" s="124">
        <f t="shared" si="194"/>
        <v>0</v>
      </c>
      <c r="CO421" s="109"/>
      <c r="CP421" s="110">
        <f t="shared" si="173"/>
        <v>0</v>
      </c>
      <c r="CQ421" s="107">
        <f t="shared" si="174"/>
        <v>0</v>
      </c>
      <c r="CR421" s="107">
        <f t="shared" si="175"/>
        <v>0</v>
      </c>
      <c r="CS421" s="123">
        <v>0</v>
      </c>
      <c r="CT421" s="124">
        <f t="shared" si="176"/>
        <v>0</v>
      </c>
      <c r="CU421" s="109"/>
      <c r="CV421" s="125">
        <v>0</v>
      </c>
      <c r="CW421" s="107"/>
      <c r="CX421" s="107"/>
      <c r="CY421" s="107"/>
      <c r="CZ421" s="123"/>
    </row>
    <row r="422" spans="1:104" s="43" customFormat="1" ht="12.75" x14ac:dyDescent="0.2">
      <c r="A422" s="103">
        <v>805</v>
      </c>
      <c r="B422" s="104">
        <v>708</v>
      </c>
      <c r="C422" s="105" t="s">
        <v>506</v>
      </c>
      <c r="D422" s="106">
        <f t="shared" si="177"/>
        <v>0</v>
      </c>
      <c r="E422" s="107">
        <f t="shared" si="168"/>
        <v>0</v>
      </c>
      <c r="F422" s="107">
        <f t="shared" si="195"/>
        <v>0</v>
      </c>
      <c r="G422" s="107">
        <f t="shared" si="169"/>
        <v>0</v>
      </c>
      <c r="H422" s="108">
        <f t="shared" si="178"/>
        <v>0</v>
      </c>
      <c r="I422" s="109"/>
      <c r="J422" s="110">
        <f t="shared" si="179"/>
        <v>0</v>
      </c>
      <c r="K422" s="107" t="str">
        <f t="shared" si="170"/>
        <v/>
      </c>
      <c r="L422" s="107">
        <f t="shared" si="180"/>
        <v>0</v>
      </c>
      <c r="M422" s="108">
        <f t="shared" si="181"/>
        <v>0</v>
      </c>
      <c r="N422" s="109"/>
      <c r="O422" s="111">
        <f t="shared" si="171"/>
        <v>0</v>
      </c>
      <c r="P422" s="109"/>
      <c r="Q422" s="110">
        <f t="shared" si="182"/>
        <v>0</v>
      </c>
      <c r="R422" s="107">
        <f t="shared" si="183"/>
        <v>0</v>
      </c>
      <c r="S422" s="107">
        <f t="shared" si="184"/>
        <v>0</v>
      </c>
      <c r="T422" s="108">
        <f t="shared" si="185"/>
        <v>0</v>
      </c>
      <c r="U422" s="109"/>
      <c r="V422" s="111">
        <f t="shared" si="186"/>
        <v>0</v>
      </c>
      <c r="AA422" s="112">
        <v>805</v>
      </c>
      <c r="AB422" s="113"/>
      <c r="AC422" s="113"/>
      <c r="AD422" s="113"/>
      <c r="AE422" s="114"/>
      <c r="AF422" s="114"/>
      <c r="AG422" s="114"/>
      <c r="AH422" s="114"/>
      <c r="AI422" s="114"/>
      <c r="AJ422" s="114"/>
      <c r="AK422" s="114"/>
      <c r="AL422" s="114"/>
      <c r="AM422" s="114"/>
      <c r="AN422" s="114"/>
      <c r="AO422" s="114"/>
      <c r="AP422" s="115"/>
      <c r="AR422" s="112">
        <v>805</v>
      </c>
      <c r="AS422" s="113"/>
      <c r="AT422" s="114"/>
      <c r="AU422" s="114"/>
      <c r="AV422" s="114"/>
      <c r="AW422" s="115"/>
      <c r="AY422" s="177"/>
      <c r="BA422" s="116">
        <v>805</v>
      </c>
      <c r="BB422" s="117">
        <v>708</v>
      </c>
      <c r="BC422" s="118" t="s">
        <v>506</v>
      </c>
      <c r="BD422" s="119">
        <f t="shared" si="172"/>
        <v>0</v>
      </c>
      <c r="BE422" s="120">
        <v>0</v>
      </c>
      <c r="BF422" s="43">
        <f t="shared" si="187"/>
        <v>0</v>
      </c>
      <c r="BG422" s="109">
        <v>0</v>
      </c>
      <c r="BH422" s="109">
        <v>0</v>
      </c>
      <c r="BI422" s="109">
        <v>0</v>
      </c>
      <c r="BJ422" s="109">
        <v>0</v>
      </c>
      <c r="BK422" s="109">
        <v>0</v>
      </c>
      <c r="BL422" s="109">
        <f t="shared" si="188"/>
        <v>0</v>
      </c>
      <c r="BM422" s="120">
        <f t="shared" si="189"/>
        <v>0</v>
      </c>
      <c r="BN422" s="122">
        <f t="shared" si="190"/>
        <v>0</v>
      </c>
      <c r="BZ422" s="109"/>
      <c r="CA422" s="112">
        <v>805</v>
      </c>
      <c r="CB422" s="105" t="s">
        <v>506</v>
      </c>
      <c r="CC422" s="107">
        <v>0</v>
      </c>
      <c r="CD422" s="107">
        <v>0</v>
      </c>
      <c r="CE422" s="107">
        <v>0</v>
      </c>
      <c r="CF422" s="107">
        <v>0</v>
      </c>
      <c r="CG422" s="123">
        <f t="shared" si="191"/>
        <v>0</v>
      </c>
      <c r="CH422" s="107">
        <v>0</v>
      </c>
      <c r="CI422" s="107">
        <v>0</v>
      </c>
      <c r="CJ422" s="107">
        <v>0</v>
      </c>
      <c r="CK422" s="123">
        <f t="shared" si="192"/>
        <v>0</v>
      </c>
      <c r="CL422" s="124">
        <f t="shared" si="193"/>
        <v>0</v>
      </c>
      <c r="CM422" s="109"/>
      <c r="CN422" s="124">
        <f t="shared" si="194"/>
        <v>0</v>
      </c>
      <c r="CO422" s="109"/>
      <c r="CP422" s="110">
        <f t="shared" si="173"/>
        <v>0</v>
      </c>
      <c r="CQ422" s="107">
        <f t="shared" si="174"/>
        <v>0</v>
      </c>
      <c r="CR422" s="107">
        <f t="shared" si="175"/>
        <v>0</v>
      </c>
      <c r="CS422" s="123">
        <v>0</v>
      </c>
      <c r="CT422" s="124">
        <f t="shared" si="176"/>
        <v>0</v>
      </c>
      <c r="CU422" s="109"/>
      <c r="CV422" s="125">
        <v>0</v>
      </c>
      <c r="CW422" s="107"/>
      <c r="CX422" s="107"/>
      <c r="CY422" s="107"/>
      <c r="CZ422" s="123"/>
    </row>
    <row r="423" spans="1:104" s="43" customFormat="1" ht="12.75" x14ac:dyDescent="0.2">
      <c r="A423" s="103">
        <v>806</v>
      </c>
      <c r="B423" s="104">
        <v>709</v>
      </c>
      <c r="C423" s="105" t="s">
        <v>507</v>
      </c>
      <c r="D423" s="106">
        <f t="shared" si="177"/>
        <v>0</v>
      </c>
      <c r="E423" s="107">
        <f t="shared" si="168"/>
        <v>0</v>
      </c>
      <c r="F423" s="107">
        <f t="shared" si="195"/>
        <v>0</v>
      </c>
      <c r="G423" s="107">
        <f t="shared" si="169"/>
        <v>0</v>
      </c>
      <c r="H423" s="108">
        <f t="shared" si="178"/>
        <v>0</v>
      </c>
      <c r="I423" s="109"/>
      <c r="J423" s="110">
        <f t="shared" si="179"/>
        <v>0</v>
      </c>
      <c r="K423" s="107" t="str">
        <f t="shared" si="170"/>
        <v/>
      </c>
      <c r="L423" s="107">
        <f t="shared" si="180"/>
        <v>0</v>
      </c>
      <c r="M423" s="108">
        <f t="shared" si="181"/>
        <v>0</v>
      </c>
      <c r="N423" s="109"/>
      <c r="O423" s="111">
        <f t="shared" si="171"/>
        <v>0</v>
      </c>
      <c r="P423" s="109"/>
      <c r="Q423" s="110">
        <f t="shared" si="182"/>
        <v>0</v>
      </c>
      <c r="R423" s="107">
        <f t="shared" si="183"/>
        <v>0</v>
      </c>
      <c r="S423" s="107">
        <f t="shared" si="184"/>
        <v>0</v>
      </c>
      <c r="T423" s="108">
        <f t="shared" si="185"/>
        <v>0</v>
      </c>
      <c r="U423" s="109"/>
      <c r="V423" s="111">
        <f t="shared" si="186"/>
        <v>0</v>
      </c>
      <c r="AA423" s="112">
        <v>806</v>
      </c>
      <c r="AB423" s="113"/>
      <c r="AC423" s="113"/>
      <c r="AD423" s="113"/>
      <c r="AE423" s="114"/>
      <c r="AF423" s="114"/>
      <c r="AG423" s="114"/>
      <c r="AH423" s="114"/>
      <c r="AI423" s="114"/>
      <c r="AJ423" s="114"/>
      <c r="AK423" s="114"/>
      <c r="AL423" s="114"/>
      <c r="AM423" s="114"/>
      <c r="AN423" s="114"/>
      <c r="AO423" s="114"/>
      <c r="AP423" s="115"/>
      <c r="AR423" s="112">
        <v>806</v>
      </c>
      <c r="AS423" s="113"/>
      <c r="AT423" s="114"/>
      <c r="AU423" s="114"/>
      <c r="AV423" s="114"/>
      <c r="AW423" s="115"/>
      <c r="AY423" s="177"/>
      <c r="BA423" s="116">
        <v>806</v>
      </c>
      <c r="BB423" s="117">
        <v>709</v>
      </c>
      <c r="BC423" s="118" t="s">
        <v>507</v>
      </c>
      <c r="BD423" s="119">
        <f t="shared" si="172"/>
        <v>0</v>
      </c>
      <c r="BE423" s="120">
        <v>0</v>
      </c>
      <c r="BF423" s="43">
        <f t="shared" si="187"/>
        <v>0</v>
      </c>
      <c r="BG423" s="109">
        <v>0</v>
      </c>
      <c r="BH423" s="109">
        <v>0</v>
      </c>
      <c r="BI423" s="109">
        <v>0</v>
      </c>
      <c r="BJ423" s="109">
        <v>0</v>
      </c>
      <c r="BK423" s="109">
        <v>0</v>
      </c>
      <c r="BL423" s="109">
        <f t="shared" si="188"/>
        <v>0</v>
      </c>
      <c r="BM423" s="120">
        <f t="shared" si="189"/>
        <v>0</v>
      </c>
      <c r="BN423" s="122">
        <f t="shared" si="190"/>
        <v>0</v>
      </c>
      <c r="BZ423" s="109"/>
      <c r="CA423" s="112">
        <v>806</v>
      </c>
      <c r="CB423" s="105" t="s">
        <v>507</v>
      </c>
      <c r="CC423" s="107">
        <v>0</v>
      </c>
      <c r="CD423" s="107">
        <v>0</v>
      </c>
      <c r="CE423" s="107">
        <v>0</v>
      </c>
      <c r="CF423" s="107">
        <v>0</v>
      </c>
      <c r="CG423" s="123">
        <f t="shared" si="191"/>
        <v>0</v>
      </c>
      <c r="CH423" s="107">
        <v>0</v>
      </c>
      <c r="CI423" s="107">
        <v>0</v>
      </c>
      <c r="CJ423" s="107">
        <v>0</v>
      </c>
      <c r="CK423" s="123">
        <f t="shared" si="192"/>
        <v>0</v>
      </c>
      <c r="CL423" s="124">
        <f t="shared" si="193"/>
        <v>0</v>
      </c>
      <c r="CM423" s="109"/>
      <c r="CN423" s="124">
        <f t="shared" si="194"/>
        <v>0</v>
      </c>
      <c r="CO423" s="109"/>
      <c r="CP423" s="110">
        <f t="shared" si="173"/>
        <v>0</v>
      </c>
      <c r="CQ423" s="107">
        <f t="shared" si="174"/>
        <v>0</v>
      </c>
      <c r="CR423" s="107">
        <f t="shared" si="175"/>
        <v>0</v>
      </c>
      <c r="CS423" s="123">
        <v>0</v>
      </c>
      <c r="CT423" s="124">
        <f t="shared" si="176"/>
        <v>0</v>
      </c>
      <c r="CU423" s="109"/>
      <c r="CV423" s="125">
        <v>0</v>
      </c>
      <c r="CW423" s="107"/>
      <c r="CX423" s="107"/>
      <c r="CY423" s="107"/>
      <c r="CZ423" s="123"/>
    </row>
    <row r="424" spans="1:104" s="43" customFormat="1" ht="12.75" x14ac:dyDescent="0.2">
      <c r="A424" s="103">
        <v>810</v>
      </c>
      <c r="B424" s="104">
        <v>771</v>
      </c>
      <c r="C424" s="105" t="s">
        <v>508</v>
      </c>
      <c r="D424" s="106">
        <f t="shared" si="177"/>
        <v>0</v>
      </c>
      <c r="E424" s="107">
        <f t="shared" si="168"/>
        <v>0</v>
      </c>
      <c r="F424" s="107">
        <f t="shared" si="195"/>
        <v>0</v>
      </c>
      <c r="G424" s="107">
        <f t="shared" si="169"/>
        <v>0</v>
      </c>
      <c r="H424" s="108">
        <f t="shared" si="178"/>
        <v>0</v>
      </c>
      <c r="I424" s="109"/>
      <c r="J424" s="110">
        <f t="shared" si="179"/>
        <v>0</v>
      </c>
      <c r="K424" s="107" t="str">
        <f t="shared" si="170"/>
        <v/>
      </c>
      <c r="L424" s="107">
        <f t="shared" si="180"/>
        <v>0</v>
      </c>
      <c r="M424" s="108">
        <f t="shared" si="181"/>
        <v>0</v>
      </c>
      <c r="N424" s="109"/>
      <c r="O424" s="111">
        <f t="shared" si="171"/>
        <v>0</v>
      </c>
      <c r="P424" s="109"/>
      <c r="Q424" s="110">
        <f t="shared" si="182"/>
        <v>0</v>
      </c>
      <c r="R424" s="107">
        <f t="shared" si="183"/>
        <v>0</v>
      </c>
      <c r="S424" s="107">
        <f t="shared" si="184"/>
        <v>0</v>
      </c>
      <c r="T424" s="108">
        <f t="shared" si="185"/>
        <v>0</v>
      </c>
      <c r="U424" s="109"/>
      <c r="V424" s="111">
        <f t="shared" si="186"/>
        <v>0</v>
      </c>
      <c r="AA424" s="112">
        <v>810</v>
      </c>
      <c r="AB424" s="113"/>
      <c r="AC424" s="113"/>
      <c r="AD424" s="113"/>
      <c r="AE424" s="114"/>
      <c r="AF424" s="114"/>
      <c r="AG424" s="114"/>
      <c r="AH424" s="114"/>
      <c r="AI424" s="114"/>
      <c r="AJ424" s="114"/>
      <c r="AK424" s="114"/>
      <c r="AL424" s="114"/>
      <c r="AM424" s="114"/>
      <c r="AN424" s="114"/>
      <c r="AO424" s="114"/>
      <c r="AP424" s="115"/>
      <c r="AR424" s="112">
        <v>810</v>
      </c>
      <c r="AS424" s="113"/>
      <c r="AT424" s="114"/>
      <c r="AU424" s="114"/>
      <c r="AV424" s="114"/>
      <c r="AW424" s="115"/>
      <c r="AY424" s="177"/>
      <c r="BA424" s="116">
        <v>810</v>
      </c>
      <c r="BB424" s="117">
        <v>771</v>
      </c>
      <c r="BC424" s="118" t="s">
        <v>508</v>
      </c>
      <c r="BD424" s="119">
        <f t="shared" si="172"/>
        <v>0</v>
      </c>
      <c r="BE424" s="120">
        <v>0</v>
      </c>
      <c r="BF424" s="43">
        <f t="shared" si="187"/>
        <v>0</v>
      </c>
      <c r="BG424" s="109">
        <v>0</v>
      </c>
      <c r="BH424" s="109">
        <v>0</v>
      </c>
      <c r="BI424" s="109">
        <v>0</v>
      </c>
      <c r="BJ424" s="109">
        <v>0</v>
      </c>
      <c r="BK424" s="109">
        <v>0</v>
      </c>
      <c r="BL424" s="109">
        <f t="shared" si="188"/>
        <v>0</v>
      </c>
      <c r="BM424" s="120">
        <f t="shared" si="189"/>
        <v>0</v>
      </c>
      <c r="BN424" s="122">
        <f t="shared" si="190"/>
        <v>0</v>
      </c>
      <c r="BZ424" s="109"/>
      <c r="CA424" s="112">
        <v>810</v>
      </c>
      <c r="CB424" s="105" t="s">
        <v>508</v>
      </c>
      <c r="CC424" s="107">
        <v>0</v>
      </c>
      <c r="CD424" s="107">
        <v>0</v>
      </c>
      <c r="CE424" s="107">
        <v>0</v>
      </c>
      <c r="CF424" s="107">
        <v>0</v>
      </c>
      <c r="CG424" s="123">
        <f t="shared" si="191"/>
        <v>0</v>
      </c>
      <c r="CH424" s="107">
        <v>0</v>
      </c>
      <c r="CI424" s="107">
        <v>0</v>
      </c>
      <c r="CJ424" s="107">
        <v>0</v>
      </c>
      <c r="CK424" s="123">
        <f t="shared" si="192"/>
        <v>0</v>
      </c>
      <c r="CL424" s="124">
        <f t="shared" si="193"/>
        <v>0</v>
      </c>
      <c r="CM424" s="109"/>
      <c r="CN424" s="124">
        <f t="shared" si="194"/>
        <v>0</v>
      </c>
      <c r="CO424" s="109"/>
      <c r="CP424" s="110">
        <f t="shared" si="173"/>
        <v>0</v>
      </c>
      <c r="CQ424" s="107">
        <f t="shared" si="174"/>
        <v>0</v>
      </c>
      <c r="CR424" s="107">
        <f t="shared" si="175"/>
        <v>0</v>
      </c>
      <c r="CS424" s="123">
        <v>0</v>
      </c>
      <c r="CT424" s="124">
        <f t="shared" si="176"/>
        <v>0</v>
      </c>
      <c r="CU424" s="109"/>
      <c r="CV424" s="125">
        <v>0</v>
      </c>
      <c r="CW424" s="107"/>
      <c r="CX424" s="107"/>
      <c r="CY424" s="107"/>
      <c r="CZ424" s="123"/>
    </row>
    <row r="425" spans="1:104" s="43" customFormat="1" ht="12.75" x14ac:dyDescent="0.2">
      <c r="A425" s="103">
        <v>815</v>
      </c>
      <c r="B425" s="104">
        <v>779</v>
      </c>
      <c r="C425" s="105" t="s">
        <v>509</v>
      </c>
      <c r="D425" s="106">
        <f t="shared" si="177"/>
        <v>0</v>
      </c>
      <c r="E425" s="107">
        <f t="shared" si="168"/>
        <v>0</v>
      </c>
      <c r="F425" s="107">
        <f t="shared" si="195"/>
        <v>0</v>
      </c>
      <c r="G425" s="107">
        <f t="shared" si="169"/>
        <v>0</v>
      </c>
      <c r="H425" s="108">
        <f t="shared" si="178"/>
        <v>0</v>
      </c>
      <c r="I425" s="109"/>
      <c r="J425" s="110">
        <f t="shared" si="179"/>
        <v>0</v>
      </c>
      <c r="K425" s="107" t="str">
        <f t="shared" si="170"/>
        <v/>
      </c>
      <c r="L425" s="107">
        <f t="shared" si="180"/>
        <v>0</v>
      </c>
      <c r="M425" s="108">
        <f t="shared" si="181"/>
        <v>0</v>
      </c>
      <c r="N425" s="109"/>
      <c r="O425" s="111">
        <f t="shared" si="171"/>
        <v>0</v>
      </c>
      <c r="P425" s="109"/>
      <c r="Q425" s="110">
        <f t="shared" si="182"/>
        <v>0</v>
      </c>
      <c r="R425" s="107">
        <f t="shared" si="183"/>
        <v>0</v>
      </c>
      <c r="S425" s="107">
        <f t="shared" si="184"/>
        <v>0</v>
      </c>
      <c r="T425" s="108">
        <f t="shared" si="185"/>
        <v>0</v>
      </c>
      <c r="U425" s="109"/>
      <c r="V425" s="111">
        <f t="shared" si="186"/>
        <v>0</v>
      </c>
      <c r="AA425" s="112">
        <v>815</v>
      </c>
      <c r="AB425" s="113"/>
      <c r="AC425" s="113"/>
      <c r="AD425" s="113"/>
      <c r="AE425" s="114"/>
      <c r="AF425" s="114"/>
      <c r="AG425" s="114"/>
      <c r="AH425" s="114"/>
      <c r="AI425" s="114"/>
      <c r="AJ425" s="114"/>
      <c r="AK425" s="114"/>
      <c r="AL425" s="114"/>
      <c r="AM425" s="114"/>
      <c r="AN425" s="114"/>
      <c r="AO425" s="114"/>
      <c r="AP425" s="115"/>
      <c r="AR425" s="112">
        <v>815</v>
      </c>
      <c r="AS425" s="113"/>
      <c r="AT425" s="114"/>
      <c r="AU425" s="114"/>
      <c r="AV425" s="114"/>
      <c r="AW425" s="115"/>
      <c r="AY425" s="177"/>
      <c r="BA425" s="116">
        <v>815</v>
      </c>
      <c r="BB425" s="117">
        <v>779</v>
      </c>
      <c r="BC425" s="118" t="s">
        <v>509</v>
      </c>
      <c r="BD425" s="119">
        <f t="shared" si="172"/>
        <v>0</v>
      </c>
      <c r="BE425" s="120">
        <v>0</v>
      </c>
      <c r="BF425" s="43">
        <f t="shared" si="187"/>
        <v>0</v>
      </c>
      <c r="BG425" s="109">
        <v>0</v>
      </c>
      <c r="BH425" s="109">
        <v>0</v>
      </c>
      <c r="BI425" s="109">
        <v>0</v>
      </c>
      <c r="BJ425" s="109">
        <v>0</v>
      </c>
      <c r="BK425" s="109">
        <v>0</v>
      </c>
      <c r="BL425" s="109">
        <f t="shared" si="188"/>
        <v>0</v>
      </c>
      <c r="BM425" s="120">
        <f t="shared" si="189"/>
        <v>0</v>
      </c>
      <c r="BN425" s="122">
        <f t="shared" si="190"/>
        <v>0</v>
      </c>
      <c r="BZ425" s="109"/>
      <c r="CA425" s="112">
        <v>815</v>
      </c>
      <c r="CB425" s="105" t="s">
        <v>509</v>
      </c>
      <c r="CC425" s="107">
        <v>0</v>
      </c>
      <c r="CD425" s="107">
        <v>0</v>
      </c>
      <c r="CE425" s="107">
        <v>0</v>
      </c>
      <c r="CF425" s="107">
        <v>0</v>
      </c>
      <c r="CG425" s="123">
        <f t="shared" si="191"/>
        <v>0</v>
      </c>
      <c r="CH425" s="107">
        <v>0</v>
      </c>
      <c r="CI425" s="107">
        <v>0</v>
      </c>
      <c r="CJ425" s="107">
        <v>0</v>
      </c>
      <c r="CK425" s="123">
        <f t="shared" si="192"/>
        <v>0</v>
      </c>
      <c r="CL425" s="124">
        <f t="shared" si="193"/>
        <v>0</v>
      </c>
      <c r="CM425" s="109"/>
      <c r="CN425" s="124">
        <f t="shared" si="194"/>
        <v>0</v>
      </c>
      <c r="CO425" s="109"/>
      <c r="CP425" s="110">
        <f t="shared" si="173"/>
        <v>0</v>
      </c>
      <c r="CQ425" s="107">
        <f t="shared" si="174"/>
        <v>0</v>
      </c>
      <c r="CR425" s="107">
        <f t="shared" si="175"/>
        <v>0</v>
      </c>
      <c r="CS425" s="123">
        <v>0</v>
      </c>
      <c r="CT425" s="124">
        <f t="shared" si="176"/>
        <v>0</v>
      </c>
      <c r="CU425" s="109"/>
      <c r="CV425" s="125">
        <v>0</v>
      </c>
      <c r="CW425" s="107"/>
      <c r="CX425" s="107"/>
      <c r="CY425" s="107"/>
      <c r="CZ425" s="123"/>
    </row>
    <row r="426" spans="1:104" s="43" customFormat="1" ht="12.75" x14ac:dyDescent="0.2">
      <c r="A426" s="103">
        <v>817</v>
      </c>
      <c r="B426" s="104">
        <v>783</v>
      </c>
      <c r="C426" s="105" t="s">
        <v>510</v>
      </c>
      <c r="D426" s="106">
        <f t="shared" si="177"/>
        <v>0</v>
      </c>
      <c r="E426" s="107">
        <f t="shared" si="168"/>
        <v>0</v>
      </c>
      <c r="F426" s="107">
        <f t="shared" si="195"/>
        <v>0</v>
      </c>
      <c r="G426" s="107">
        <f t="shared" si="169"/>
        <v>0</v>
      </c>
      <c r="H426" s="108">
        <f t="shared" si="178"/>
        <v>0</v>
      </c>
      <c r="I426" s="109"/>
      <c r="J426" s="110">
        <f t="shared" si="179"/>
        <v>0</v>
      </c>
      <c r="K426" s="107" t="str">
        <f t="shared" si="170"/>
        <v/>
      </c>
      <c r="L426" s="107">
        <f t="shared" si="180"/>
        <v>0</v>
      </c>
      <c r="M426" s="108">
        <f t="shared" si="181"/>
        <v>0</v>
      </c>
      <c r="N426" s="109"/>
      <c r="O426" s="111">
        <f t="shared" si="171"/>
        <v>0</v>
      </c>
      <c r="P426" s="109"/>
      <c r="Q426" s="110">
        <f t="shared" si="182"/>
        <v>0</v>
      </c>
      <c r="R426" s="107">
        <f t="shared" si="183"/>
        <v>0</v>
      </c>
      <c r="S426" s="107">
        <f t="shared" si="184"/>
        <v>0</v>
      </c>
      <c r="T426" s="108">
        <f t="shared" si="185"/>
        <v>0</v>
      </c>
      <c r="U426" s="109"/>
      <c r="V426" s="111">
        <f t="shared" si="186"/>
        <v>0</v>
      </c>
      <c r="AA426" s="112">
        <v>817</v>
      </c>
      <c r="AB426" s="113"/>
      <c r="AC426" s="113"/>
      <c r="AD426" s="113"/>
      <c r="AE426" s="114"/>
      <c r="AF426" s="114"/>
      <c r="AG426" s="114"/>
      <c r="AH426" s="114"/>
      <c r="AI426" s="114"/>
      <c r="AJ426" s="114"/>
      <c r="AK426" s="114"/>
      <c r="AL426" s="114"/>
      <c r="AM426" s="114"/>
      <c r="AN426" s="114"/>
      <c r="AO426" s="114"/>
      <c r="AP426" s="115"/>
      <c r="AR426" s="112">
        <v>817</v>
      </c>
      <c r="AS426" s="113"/>
      <c r="AT426" s="114"/>
      <c r="AU426" s="114"/>
      <c r="AV426" s="114"/>
      <c r="AW426" s="115"/>
      <c r="AY426" s="177"/>
      <c r="BA426" s="116">
        <v>817</v>
      </c>
      <c r="BB426" s="117">
        <v>783</v>
      </c>
      <c r="BC426" s="118" t="s">
        <v>510</v>
      </c>
      <c r="BD426" s="119">
        <f t="shared" si="172"/>
        <v>0</v>
      </c>
      <c r="BE426" s="120">
        <v>0</v>
      </c>
      <c r="BF426" s="43">
        <f t="shared" si="187"/>
        <v>0</v>
      </c>
      <c r="BG426" s="109">
        <v>0</v>
      </c>
      <c r="BH426" s="109">
        <v>0</v>
      </c>
      <c r="BI426" s="109">
        <v>0</v>
      </c>
      <c r="BJ426" s="109">
        <v>0</v>
      </c>
      <c r="BK426" s="109">
        <v>0</v>
      </c>
      <c r="BL426" s="109">
        <f t="shared" si="188"/>
        <v>0</v>
      </c>
      <c r="BM426" s="120">
        <f t="shared" si="189"/>
        <v>0</v>
      </c>
      <c r="BN426" s="122">
        <f t="shared" si="190"/>
        <v>0</v>
      </c>
      <c r="BZ426" s="109"/>
      <c r="CA426" s="112">
        <v>817</v>
      </c>
      <c r="CB426" s="105" t="s">
        <v>510</v>
      </c>
      <c r="CC426" s="107">
        <v>0</v>
      </c>
      <c r="CD426" s="107">
        <v>0</v>
      </c>
      <c r="CE426" s="107">
        <v>0</v>
      </c>
      <c r="CF426" s="107">
        <v>0</v>
      </c>
      <c r="CG426" s="123">
        <f t="shared" si="191"/>
        <v>0</v>
      </c>
      <c r="CH426" s="107">
        <v>0</v>
      </c>
      <c r="CI426" s="107">
        <v>0</v>
      </c>
      <c r="CJ426" s="107">
        <v>0</v>
      </c>
      <c r="CK426" s="123">
        <f t="shared" si="192"/>
        <v>0</v>
      </c>
      <c r="CL426" s="124">
        <f t="shared" si="193"/>
        <v>0</v>
      </c>
      <c r="CM426" s="109"/>
      <c r="CN426" s="124">
        <f t="shared" si="194"/>
        <v>0</v>
      </c>
      <c r="CO426" s="109"/>
      <c r="CP426" s="110">
        <f t="shared" si="173"/>
        <v>0</v>
      </c>
      <c r="CQ426" s="107">
        <f t="shared" si="174"/>
        <v>0</v>
      </c>
      <c r="CR426" s="107">
        <f t="shared" si="175"/>
        <v>0</v>
      </c>
      <c r="CS426" s="123">
        <v>0</v>
      </c>
      <c r="CT426" s="124">
        <f t="shared" si="176"/>
        <v>0</v>
      </c>
      <c r="CU426" s="109"/>
      <c r="CV426" s="125">
        <v>0</v>
      </c>
      <c r="CW426" s="107"/>
      <c r="CX426" s="107"/>
      <c r="CY426" s="107"/>
      <c r="CZ426" s="123"/>
    </row>
    <row r="427" spans="1:104" s="43" customFormat="1" ht="12.75" x14ac:dyDescent="0.2">
      <c r="A427" s="103">
        <v>818</v>
      </c>
      <c r="B427" s="104">
        <v>782</v>
      </c>
      <c r="C427" s="105" t="s">
        <v>511</v>
      </c>
      <c r="D427" s="106">
        <f t="shared" si="177"/>
        <v>0</v>
      </c>
      <c r="E427" s="107">
        <f t="shared" si="168"/>
        <v>0</v>
      </c>
      <c r="F427" s="107">
        <f t="shared" si="195"/>
        <v>0</v>
      </c>
      <c r="G427" s="107">
        <f t="shared" si="169"/>
        <v>0</v>
      </c>
      <c r="H427" s="108">
        <f t="shared" si="178"/>
        <v>0</v>
      </c>
      <c r="I427" s="109"/>
      <c r="J427" s="110">
        <f t="shared" si="179"/>
        <v>0</v>
      </c>
      <c r="K427" s="107" t="str">
        <f t="shared" si="170"/>
        <v/>
      </c>
      <c r="L427" s="107">
        <f t="shared" si="180"/>
        <v>0</v>
      </c>
      <c r="M427" s="108">
        <f t="shared" si="181"/>
        <v>0</v>
      </c>
      <c r="N427" s="109"/>
      <c r="O427" s="111">
        <f t="shared" si="171"/>
        <v>0</v>
      </c>
      <c r="P427" s="109"/>
      <c r="Q427" s="110">
        <f t="shared" si="182"/>
        <v>0</v>
      </c>
      <c r="R427" s="107">
        <f t="shared" si="183"/>
        <v>0</v>
      </c>
      <c r="S427" s="107">
        <f t="shared" si="184"/>
        <v>0</v>
      </c>
      <c r="T427" s="108">
        <f t="shared" si="185"/>
        <v>0</v>
      </c>
      <c r="U427" s="109"/>
      <c r="V427" s="111">
        <f t="shared" si="186"/>
        <v>0</v>
      </c>
      <c r="AA427" s="112">
        <v>818</v>
      </c>
      <c r="AB427" s="113"/>
      <c r="AC427" s="113"/>
      <c r="AD427" s="113"/>
      <c r="AE427" s="114"/>
      <c r="AF427" s="114"/>
      <c r="AG427" s="114"/>
      <c r="AH427" s="114"/>
      <c r="AI427" s="114"/>
      <c r="AJ427" s="114"/>
      <c r="AK427" s="114"/>
      <c r="AL427" s="114"/>
      <c r="AM427" s="114"/>
      <c r="AN427" s="114"/>
      <c r="AO427" s="114"/>
      <c r="AP427" s="115"/>
      <c r="AR427" s="112">
        <v>818</v>
      </c>
      <c r="AS427" s="113"/>
      <c r="AT427" s="114"/>
      <c r="AU427" s="114"/>
      <c r="AV427" s="114"/>
      <c r="AW427" s="115"/>
      <c r="AY427" s="177"/>
      <c r="BA427" s="116">
        <v>818</v>
      </c>
      <c r="BB427" s="117">
        <v>782</v>
      </c>
      <c r="BC427" s="118" t="s">
        <v>511</v>
      </c>
      <c r="BD427" s="119">
        <f t="shared" si="172"/>
        <v>0</v>
      </c>
      <c r="BE427" s="120">
        <v>0</v>
      </c>
      <c r="BF427" s="43">
        <f t="shared" si="187"/>
        <v>0</v>
      </c>
      <c r="BG427" s="109">
        <v>0</v>
      </c>
      <c r="BH427" s="109">
        <v>0</v>
      </c>
      <c r="BI427" s="109">
        <v>0</v>
      </c>
      <c r="BJ427" s="109">
        <v>0</v>
      </c>
      <c r="BK427" s="109">
        <v>0</v>
      </c>
      <c r="BL427" s="109">
        <f t="shared" si="188"/>
        <v>0</v>
      </c>
      <c r="BM427" s="120">
        <f t="shared" si="189"/>
        <v>0</v>
      </c>
      <c r="BN427" s="122">
        <f t="shared" si="190"/>
        <v>0</v>
      </c>
      <c r="BZ427" s="109"/>
      <c r="CA427" s="112">
        <v>818</v>
      </c>
      <c r="CB427" s="105" t="s">
        <v>511</v>
      </c>
      <c r="CC427" s="107">
        <v>0</v>
      </c>
      <c r="CD427" s="107">
        <v>0</v>
      </c>
      <c r="CE427" s="107">
        <v>0</v>
      </c>
      <c r="CF427" s="107">
        <v>0</v>
      </c>
      <c r="CG427" s="123">
        <f t="shared" si="191"/>
        <v>0</v>
      </c>
      <c r="CH427" s="107">
        <v>0</v>
      </c>
      <c r="CI427" s="107">
        <v>0</v>
      </c>
      <c r="CJ427" s="107">
        <v>0</v>
      </c>
      <c r="CK427" s="123">
        <f t="shared" si="192"/>
        <v>0</v>
      </c>
      <c r="CL427" s="124">
        <f t="shared" si="193"/>
        <v>0</v>
      </c>
      <c r="CM427" s="109"/>
      <c r="CN427" s="124">
        <f t="shared" si="194"/>
        <v>0</v>
      </c>
      <c r="CO427" s="109"/>
      <c r="CP427" s="110">
        <f t="shared" si="173"/>
        <v>0</v>
      </c>
      <c r="CQ427" s="107">
        <f t="shared" si="174"/>
        <v>0</v>
      </c>
      <c r="CR427" s="107">
        <f t="shared" si="175"/>
        <v>0</v>
      </c>
      <c r="CS427" s="123">
        <v>0</v>
      </c>
      <c r="CT427" s="124">
        <f t="shared" si="176"/>
        <v>0</v>
      </c>
      <c r="CU427" s="109"/>
      <c r="CV427" s="125">
        <v>0</v>
      </c>
      <c r="CW427" s="107"/>
      <c r="CX427" s="107"/>
      <c r="CY427" s="107"/>
      <c r="CZ427" s="123"/>
    </row>
    <row r="428" spans="1:104" s="43" customFormat="1" ht="12.75" x14ac:dyDescent="0.2">
      <c r="A428" s="103">
        <v>821</v>
      </c>
      <c r="B428" s="104">
        <v>722</v>
      </c>
      <c r="C428" s="105" t="s">
        <v>512</v>
      </c>
      <c r="D428" s="106">
        <f t="shared" si="177"/>
        <v>0</v>
      </c>
      <c r="E428" s="107">
        <f t="shared" si="168"/>
        <v>0</v>
      </c>
      <c r="F428" s="107">
        <f t="shared" si="195"/>
        <v>0</v>
      </c>
      <c r="G428" s="107">
        <f t="shared" si="169"/>
        <v>0</v>
      </c>
      <c r="H428" s="108">
        <f t="shared" si="178"/>
        <v>0</v>
      </c>
      <c r="I428" s="109"/>
      <c r="J428" s="110">
        <f t="shared" si="179"/>
        <v>0</v>
      </c>
      <c r="K428" s="107" t="str">
        <f t="shared" si="170"/>
        <v/>
      </c>
      <c r="L428" s="107">
        <f t="shared" si="180"/>
        <v>0</v>
      </c>
      <c r="M428" s="108">
        <f t="shared" si="181"/>
        <v>0</v>
      </c>
      <c r="N428" s="109"/>
      <c r="O428" s="111">
        <f t="shared" si="171"/>
        <v>0</v>
      </c>
      <c r="P428" s="109"/>
      <c r="Q428" s="110">
        <f t="shared" si="182"/>
        <v>0</v>
      </c>
      <c r="R428" s="107">
        <f t="shared" si="183"/>
        <v>0</v>
      </c>
      <c r="S428" s="107">
        <f t="shared" si="184"/>
        <v>0</v>
      </c>
      <c r="T428" s="108">
        <f t="shared" si="185"/>
        <v>0</v>
      </c>
      <c r="U428" s="109"/>
      <c r="V428" s="111">
        <f t="shared" si="186"/>
        <v>0</v>
      </c>
      <c r="AA428" s="112">
        <v>821</v>
      </c>
      <c r="AB428" s="113"/>
      <c r="AC428" s="113"/>
      <c r="AD428" s="113"/>
      <c r="AE428" s="114"/>
      <c r="AF428" s="114"/>
      <c r="AG428" s="114"/>
      <c r="AH428" s="114"/>
      <c r="AI428" s="114"/>
      <c r="AJ428" s="114"/>
      <c r="AK428" s="114"/>
      <c r="AL428" s="114"/>
      <c r="AM428" s="114"/>
      <c r="AN428" s="114"/>
      <c r="AO428" s="114"/>
      <c r="AP428" s="115"/>
      <c r="AR428" s="112">
        <v>821</v>
      </c>
      <c r="AS428" s="113"/>
      <c r="AT428" s="114"/>
      <c r="AU428" s="114"/>
      <c r="AV428" s="114"/>
      <c r="AW428" s="115"/>
      <c r="AY428" s="177"/>
      <c r="BA428" s="116">
        <v>821</v>
      </c>
      <c r="BB428" s="117">
        <v>722</v>
      </c>
      <c r="BC428" s="118" t="s">
        <v>512</v>
      </c>
      <c r="BD428" s="119">
        <f t="shared" si="172"/>
        <v>0</v>
      </c>
      <c r="BE428" s="120">
        <v>0</v>
      </c>
      <c r="BF428" s="43">
        <f t="shared" si="187"/>
        <v>0</v>
      </c>
      <c r="BG428" s="109">
        <v>0</v>
      </c>
      <c r="BH428" s="109">
        <v>0</v>
      </c>
      <c r="BI428" s="109">
        <v>0</v>
      </c>
      <c r="BJ428" s="109">
        <v>0</v>
      </c>
      <c r="BK428" s="109">
        <v>0</v>
      </c>
      <c r="BL428" s="109">
        <f t="shared" si="188"/>
        <v>0</v>
      </c>
      <c r="BM428" s="120">
        <f t="shared" si="189"/>
        <v>0</v>
      </c>
      <c r="BN428" s="122">
        <f t="shared" si="190"/>
        <v>0</v>
      </c>
      <c r="BZ428" s="109"/>
      <c r="CA428" s="112">
        <v>821</v>
      </c>
      <c r="CB428" s="105" t="s">
        <v>512</v>
      </c>
      <c r="CC428" s="107">
        <v>0</v>
      </c>
      <c r="CD428" s="107">
        <v>0</v>
      </c>
      <c r="CE428" s="107">
        <v>0</v>
      </c>
      <c r="CF428" s="107">
        <v>0</v>
      </c>
      <c r="CG428" s="123">
        <f t="shared" si="191"/>
        <v>0</v>
      </c>
      <c r="CH428" s="107">
        <v>0</v>
      </c>
      <c r="CI428" s="107">
        <v>0</v>
      </c>
      <c r="CJ428" s="107">
        <v>0</v>
      </c>
      <c r="CK428" s="123">
        <f t="shared" si="192"/>
        <v>0</v>
      </c>
      <c r="CL428" s="124">
        <f t="shared" si="193"/>
        <v>0</v>
      </c>
      <c r="CM428" s="109"/>
      <c r="CN428" s="124">
        <f t="shared" si="194"/>
        <v>0</v>
      </c>
      <c r="CO428" s="109"/>
      <c r="CP428" s="110">
        <f t="shared" si="173"/>
        <v>0</v>
      </c>
      <c r="CQ428" s="107">
        <f t="shared" si="174"/>
        <v>0</v>
      </c>
      <c r="CR428" s="107">
        <f t="shared" si="175"/>
        <v>0</v>
      </c>
      <c r="CS428" s="123">
        <v>0</v>
      </c>
      <c r="CT428" s="124">
        <f t="shared" si="176"/>
        <v>0</v>
      </c>
      <c r="CU428" s="109"/>
      <c r="CV428" s="125">
        <v>0</v>
      </c>
      <c r="CW428" s="107"/>
      <c r="CX428" s="107"/>
      <c r="CY428" s="107"/>
      <c r="CZ428" s="123"/>
    </row>
    <row r="429" spans="1:104" s="43" customFormat="1" ht="12.75" x14ac:dyDescent="0.2">
      <c r="A429" s="103">
        <v>823</v>
      </c>
      <c r="B429" s="104">
        <v>723</v>
      </c>
      <c r="C429" s="105" t="s">
        <v>513</v>
      </c>
      <c r="D429" s="106">
        <f t="shared" si="177"/>
        <v>0</v>
      </c>
      <c r="E429" s="107">
        <f t="shared" si="168"/>
        <v>0</v>
      </c>
      <c r="F429" s="107">
        <f t="shared" si="195"/>
        <v>0</v>
      </c>
      <c r="G429" s="107">
        <f t="shared" si="169"/>
        <v>0</v>
      </c>
      <c r="H429" s="108">
        <f t="shared" si="178"/>
        <v>0</v>
      </c>
      <c r="I429" s="109"/>
      <c r="J429" s="110">
        <f t="shared" si="179"/>
        <v>0</v>
      </c>
      <c r="K429" s="107" t="str">
        <f t="shared" si="170"/>
        <v/>
      </c>
      <c r="L429" s="107">
        <f t="shared" si="180"/>
        <v>0</v>
      </c>
      <c r="M429" s="108">
        <f t="shared" si="181"/>
        <v>0</v>
      </c>
      <c r="N429" s="109"/>
      <c r="O429" s="111">
        <f t="shared" si="171"/>
        <v>0</v>
      </c>
      <c r="P429" s="109"/>
      <c r="Q429" s="110">
        <f t="shared" si="182"/>
        <v>0</v>
      </c>
      <c r="R429" s="107">
        <f t="shared" si="183"/>
        <v>0</v>
      </c>
      <c r="S429" s="107">
        <f t="shared" si="184"/>
        <v>0</v>
      </c>
      <c r="T429" s="108">
        <f t="shared" si="185"/>
        <v>0</v>
      </c>
      <c r="U429" s="109"/>
      <c r="V429" s="111">
        <f t="shared" si="186"/>
        <v>0</v>
      </c>
      <c r="AA429" s="112">
        <v>823</v>
      </c>
      <c r="AB429" s="113"/>
      <c r="AC429" s="113"/>
      <c r="AD429" s="113"/>
      <c r="AE429" s="114"/>
      <c r="AF429" s="114"/>
      <c r="AG429" s="114"/>
      <c r="AH429" s="114"/>
      <c r="AI429" s="114"/>
      <c r="AJ429" s="114"/>
      <c r="AK429" s="114"/>
      <c r="AL429" s="114"/>
      <c r="AM429" s="114"/>
      <c r="AN429" s="114"/>
      <c r="AO429" s="114"/>
      <c r="AP429" s="115"/>
      <c r="AR429" s="112">
        <v>823</v>
      </c>
      <c r="AS429" s="113"/>
      <c r="AT429" s="114"/>
      <c r="AU429" s="114"/>
      <c r="AV429" s="114"/>
      <c r="AW429" s="115"/>
      <c r="AY429" s="177"/>
      <c r="BA429" s="116">
        <v>823</v>
      </c>
      <c r="BB429" s="117">
        <v>723</v>
      </c>
      <c r="BC429" s="118" t="s">
        <v>513</v>
      </c>
      <c r="BD429" s="119">
        <f t="shared" si="172"/>
        <v>0</v>
      </c>
      <c r="BE429" s="120">
        <v>0</v>
      </c>
      <c r="BF429" s="43">
        <f t="shared" si="187"/>
        <v>0</v>
      </c>
      <c r="BG429" s="109">
        <v>0</v>
      </c>
      <c r="BH429" s="109">
        <v>0</v>
      </c>
      <c r="BI429" s="109">
        <v>0</v>
      </c>
      <c r="BJ429" s="109">
        <v>0</v>
      </c>
      <c r="BK429" s="109">
        <v>0</v>
      </c>
      <c r="BL429" s="109">
        <f t="shared" si="188"/>
        <v>0</v>
      </c>
      <c r="BM429" s="120">
        <f t="shared" si="189"/>
        <v>0</v>
      </c>
      <c r="BN429" s="122">
        <f t="shared" si="190"/>
        <v>0</v>
      </c>
      <c r="BZ429" s="109"/>
      <c r="CA429" s="112">
        <v>823</v>
      </c>
      <c r="CB429" s="105" t="s">
        <v>513</v>
      </c>
      <c r="CC429" s="107">
        <v>0</v>
      </c>
      <c r="CD429" s="107">
        <v>0</v>
      </c>
      <c r="CE429" s="107">
        <v>0</v>
      </c>
      <c r="CF429" s="107">
        <v>0</v>
      </c>
      <c r="CG429" s="123">
        <f t="shared" si="191"/>
        <v>0</v>
      </c>
      <c r="CH429" s="107">
        <v>0</v>
      </c>
      <c r="CI429" s="107">
        <v>0</v>
      </c>
      <c r="CJ429" s="107">
        <v>0</v>
      </c>
      <c r="CK429" s="123">
        <f t="shared" si="192"/>
        <v>0</v>
      </c>
      <c r="CL429" s="124">
        <f t="shared" si="193"/>
        <v>0</v>
      </c>
      <c r="CM429" s="109"/>
      <c r="CN429" s="124">
        <f t="shared" si="194"/>
        <v>0</v>
      </c>
      <c r="CO429" s="109"/>
      <c r="CP429" s="110">
        <f t="shared" si="173"/>
        <v>0</v>
      </c>
      <c r="CQ429" s="107">
        <f t="shared" si="174"/>
        <v>0</v>
      </c>
      <c r="CR429" s="107">
        <f t="shared" si="175"/>
        <v>0</v>
      </c>
      <c r="CS429" s="123">
        <v>0</v>
      </c>
      <c r="CT429" s="124">
        <f t="shared" si="176"/>
        <v>0</v>
      </c>
      <c r="CU429" s="109"/>
      <c r="CV429" s="125">
        <v>0</v>
      </c>
      <c r="CW429" s="107"/>
      <c r="CX429" s="107"/>
      <c r="CY429" s="107"/>
      <c r="CZ429" s="123"/>
    </row>
    <row r="430" spans="1:104" s="43" customFormat="1" ht="12.75" x14ac:dyDescent="0.2">
      <c r="A430" s="103">
        <v>825</v>
      </c>
      <c r="B430" s="104">
        <v>786</v>
      </c>
      <c r="C430" s="105" t="s">
        <v>514</v>
      </c>
      <c r="D430" s="106">
        <f t="shared" si="177"/>
        <v>0</v>
      </c>
      <c r="E430" s="107">
        <f t="shared" si="168"/>
        <v>0</v>
      </c>
      <c r="F430" s="107">
        <f t="shared" si="195"/>
        <v>0</v>
      </c>
      <c r="G430" s="107">
        <f t="shared" si="169"/>
        <v>0</v>
      </c>
      <c r="H430" s="108">
        <f t="shared" si="178"/>
        <v>0</v>
      </c>
      <c r="I430" s="109"/>
      <c r="J430" s="110">
        <f t="shared" si="179"/>
        <v>0</v>
      </c>
      <c r="K430" s="107" t="str">
        <f t="shared" si="170"/>
        <v/>
      </c>
      <c r="L430" s="107">
        <f t="shared" si="180"/>
        <v>0</v>
      </c>
      <c r="M430" s="108">
        <f t="shared" si="181"/>
        <v>0</v>
      </c>
      <c r="N430" s="109"/>
      <c r="O430" s="111">
        <f t="shared" si="171"/>
        <v>0</v>
      </c>
      <c r="P430" s="109"/>
      <c r="Q430" s="110">
        <f t="shared" si="182"/>
        <v>0</v>
      </c>
      <c r="R430" s="107">
        <f t="shared" si="183"/>
        <v>0</v>
      </c>
      <c r="S430" s="107">
        <f t="shared" si="184"/>
        <v>0</v>
      </c>
      <c r="T430" s="108">
        <f t="shared" si="185"/>
        <v>0</v>
      </c>
      <c r="U430" s="109"/>
      <c r="V430" s="111">
        <f t="shared" si="186"/>
        <v>0</v>
      </c>
      <c r="AA430" s="112">
        <v>825</v>
      </c>
      <c r="AB430" s="113"/>
      <c r="AC430" s="113"/>
      <c r="AD430" s="113"/>
      <c r="AE430" s="114"/>
      <c r="AF430" s="114"/>
      <c r="AG430" s="114"/>
      <c r="AH430" s="114"/>
      <c r="AI430" s="114"/>
      <c r="AJ430" s="114"/>
      <c r="AK430" s="114"/>
      <c r="AL430" s="114"/>
      <c r="AM430" s="114"/>
      <c r="AN430" s="114"/>
      <c r="AO430" s="114"/>
      <c r="AP430" s="115"/>
      <c r="AR430" s="112">
        <v>825</v>
      </c>
      <c r="AS430" s="113"/>
      <c r="AT430" s="114"/>
      <c r="AU430" s="114"/>
      <c r="AV430" s="114"/>
      <c r="AW430" s="115"/>
      <c r="AY430" s="177"/>
      <c r="BA430" s="116">
        <v>825</v>
      </c>
      <c r="BB430" s="117">
        <v>786</v>
      </c>
      <c r="BC430" s="118" t="s">
        <v>514</v>
      </c>
      <c r="BD430" s="119">
        <f t="shared" si="172"/>
        <v>0</v>
      </c>
      <c r="BE430" s="120">
        <v>0</v>
      </c>
      <c r="BF430" s="43">
        <f t="shared" si="187"/>
        <v>0</v>
      </c>
      <c r="BG430" s="109">
        <v>0</v>
      </c>
      <c r="BH430" s="109">
        <v>0</v>
      </c>
      <c r="BI430" s="109">
        <v>0</v>
      </c>
      <c r="BJ430" s="109">
        <v>0</v>
      </c>
      <c r="BK430" s="109">
        <v>0</v>
      </c>
      <c r="BL430" s="109">
        <f t="shared" si="188"/>
        <v>0</v>
      </c>
      <c r="BM430" s="120">
        <f t="shared" si="189"/>
        <v>0</v>
      </c>
      <c r="BN430" s="122">
        <f t="shared" si="190"/>
        <v>0</v>
      </c>
      <c r="BZ430" s="109"/>
      <c r="CA430" s="112">
        <v>825</v>
      </c>
      <c r="CB430" s="105" t="s">
        <v>514</v>
      </c>
      <c r="CC430" s="107">
        <v>0</v>
      </c>
      <c r="CD430" s="107">
        <v>0</v>
      </c>
      <c r="CE430" s="107">
        <v>0</v>
      </c>
      <c r="CF430" s="107">
        <v>0</v>
      </c>
      <c r="CG430" s="123">
        <f t="shared" si="191"/>
        <v>0</v>
      </c>
      <c r="CH430" s="107">
        <v>0</v>
      </c>
      <c r="CI430" s="107">
        <v>0</v>
      </c>
      <c r="CJ430" s="107">
        <v>0</v>
      </c>
      <c r="CK430" s="123">
        <f t="shared" si="192"/>
        <v>0</v>
      </c>
      <c r="CL430" s="124">
        <f t="shared" si="193"/>
        <v>0</v>
      </c>
      <c r="CM430" s="109"/>
      <c r="CN430" s="124">
        <f t="shared" si="194"/>
        <v>0</v>
      </c>
      <c r="CO430" s="109"/>
      <c r="CP430" s="110">
        <f t="shared" si="173"/>
        <v>0</v>
      </c>
      <c r="CQ430" s="107">
        <f t="shared" si="174"/>
        <v>0</v>
      </c>
      <c r="CR430" s="107">
        <f t="shared" si="175"/>
        <v>0</v>
      </c>
      <c r="CS430" s="123">
        <v>0</v>
      </c>
      <c r="CT430" s="124">
        <f t="shared" si="176"/>
        <v>0</v>
      </c>
      <c r="CU430" s="109"/>
      <c r="CV430" s="125">
        <v>0</v>
      </c>
      <c r="CW430" s="107"/>
      <c r="CX430" s="107"/>
      <c r="CY430" s="107"/>
      <c r="CZ430" s="123"/>
    </row>
    <row r="431" spans="1:104" s="43" customFormat="1" ht="12.75" x14ac:dyDescent="0.2">
      <c r="A431" s="103">
        <v>828</v>
      </c>
      <c r="B431" s="104">
        <v>767</v>
      </c>
      <c r="C431" s="105" t="s">
        <v>515</v>
      </c>
      <c r="D431" s="106">
        <f t="shared" si="177"/>
        <v>0</v>
      </c>
      <c r="E431" s="107">
        <f t="shared" si="168"/>
        <v>0</v>
      </c>
      <c r="F431" s="107">
        <f t="shared" si="195"/>
        <v>0</v>
      </c>
      <c r="G431" s="107">
        <f t="shared" si="169"/>
        <v>0</v>
      </c>
      <c r="H431" s="108">
        <f t="shared" si="178"/>
        <v>0</v>
      </c>
      <c r="I431" s="109"/>
      <c r="J431" s="110">
        <f t="shared" si="179"/>
        <v>0</v>
      </c>
      <c r="K431" s="107" t="str">
        <f t="shared" si="170"/>
        <v/>
      </c>
      <c r="L431" s="107">
        <f t="shared" si="180"/>
        <v>0</v>
      </c>
      <c r="M431" s="108">
        <f t="shared" si="181"/>
        <v>0</v>
      </c>
      <c r="N431" s="109"/>
      <c r="O431" s="111">
        <f t="shared" si="171"/>
        <v>0</v>
      </c>
      <c r="P431" s="109"/>
      <c r="Q431" s="110">
        <f t="shared" si="182"/>
        <v>0</v>
      </c>
      <c r="R431" s="107">
        <f t="shared" si="183"/>
        <v>0</v>
      </c>
      <c r="S431" s="107">
        <f t="shared" si="184"/>
        <v>0</v>
      </c>
      <c r="T431" s="108">
        <f t="shared" si="185"/>
        <v>0</v>
      </c>
      <c r="U431" s="109"/>
      <c r="V431" s="111">
        <f t="shared" si="186"/>
        <v>0</v>
      </c>
      <c r="AA431" s="112">
        <v>828</v>
      </c>
      <c r="AB431" s="113"/>
      <c r="AC431" s="113"/>
      <c r="AD431" s="113"/>
      <c r="AE431" s="114"/>
      <c r="AF431" s="114"/>
      <c r="AG431" s="114"/>
      <c r="AH431" s="114"/>
      <c r="AI431" s="114"/>
      <c r="AJ431" s="114"/>
      <c r="AK431" s="114"/>
      <c r="AL431" s="114"/>
      <c r="AM431" s="114"/>
      <c r="AN431" s="114"/>
      <c r="AO431" s="114"/>
      <c r="AP431" s="115"/>
      <c r="AR431" s="112">
        <v>828</v>
      </c>
      <c r="AS431" s="113"/>
      <c r="AT431" s="114"/>
      <c r="AU431" s="114"/>
      <c r="AV431" s="114"/>
      <c r="AW431" s="115"/>
      <c r="AY431" s="177"/>
      <c r="BA431" s="116">
        <v>828</v>
      </c>
      <c r="BB431" s="117">
        <v>767</v>
      </c>
      <c r="BC431" s="118" t="s">
        <v>515</v>
      </c>
      <c r="BD431" s="119">
        <f t="shared" si="172"/>
        <v>0</v>
      </c>
      <c r="BE431" s="120">
        <v>0</v>
      </c>
      <c r="BF431" s="43">
        <f t="shared" si="187"/>
        <v>0</v>
      </c>
      <c r="BG431" s="109">
        <v>0</v>
      </c>
      <c r="BH431" s="109">
        <v>0</v>
      </c>
      <c r="BI431" s="109">
        <v>0</v>
      </c>
      <c r="BJ431" s="109">
        <v>0</v>
      </c>
      <c r="BK431" s="109">
        <v>0</v>
      </c>
      <c r="BL431" s="109">
        <f t="shared" si="188"/>
        <v>0</v>
      </c>
      <c r="BM431" s="120">
        <f t="shared" si="189"/>
        <v>0</v>
      </c>
      <c r="BN431" s="122">
        <f t="shared" si="190"/>
        <v>0</v>
      </c>
      <c r="BZ431" s="109"/>
      <c r="CA431" s="112">
        <v>828</v>
      </c>
      <c r="CB431" s="105" t="s">
        <v>515</v>
      </c>
      <c r="CC431" s="107">
        <v>0</v>
      </c>
      <c r="CD431" s="107">
        <v>0</v>
      </c>
      <c r="CE431" s="107">
        <v>0</v>
      </c>
      <c r="CF431" s="107">
        <v>0</v>
      </c>
      <c r="CG431" s="123">
        <f t="shared" si="191"/>
        <v>0</v>
      </c>
      <c r="CH431" s="107">
        <v>0</v>
      </c>
      <c r="CI431" s="107">
        <v>0</v>
      </c>
      <c r="CJ431" s="107">
        <v>0</v>
      </c>
      <c r="CK431" s="123">
        <f t="shared" si="192"/>
        <v>0</v>
      </c>
      <c r="CL431" s="124">
        <f t="shared" si="193"/>
        <v>0</v>
      </c>
      <c r="CM431" s="109"/>
      <c r="CN431" s="124">
        <f t="shared" si="194"/>
        <v>0</v>
      </c>
      <c r="CO431" s="109"/>
      <c r="CP431" s="110">
        <f t="shared" si="173"/>
        <v>0</v>
      </c>
      <c r="CQ431" s="107">
        <f t="shared" si="174"/>
        <v>0</v>
      </c>
      <c r="CR431" s="107">
        <f t="shared" si="175"/>
        <v>0</v>
      </c>
      <c r="CS431" s="123">
        <v>0</v>
      </c>
      <c r="CT431" s="124">
        <f t="shared" si="176"/>
        <v>0</v>
      </c>
      <c r="CU431" s="109"/>
      <c r="CV431" s="125">
        <v>0</v>
      </c>
      <c r="CW431" s="107"/>
      <c r="CX431" s="107"/>
      <c r="CY431" s="107"/>
      <c r="CZ431" s="123"/>
    </row>
    <row r="432" spans="1:104" s="43" customFormat="1" ht="12.75" x14ac:dyDescent="0.2">
      <c r="A432" s="103">
        <v>829</v>
      </c>
      <c r="B432" s="104">
        <v>778</v>
      </c>
      <c r="C432" s="105" t="s">
        <v>516</v>
      </c>
      <c r="D432" s="106">
        <f t="shared" si="177"/>
        <v>0</v>
      </c>
      <c r="E432" s="107">
        <f t="shared" si="168"/>
        <v>0</v>
      </c>
      <c r="F432" s="107">
        <f t="shared" si="195"/>
        <v>0</v>
      </c>
      <c r="G432" s="107">
        <f t="shared" si="169"/>
        <v>0</v>
      </c>
      <c r="H432" s="108">
        <f t="shared" si="178"/>
        <v>0</v>
      </c>
      <c r="I432" s="109"/>
      <c r="J432" s="110">
        <f t="shared" si="179"/>
        <v>0</v>
      </c>
      <c r="K432" s="107" t="str">
        <f t="shared" si="170"/>
        <v/>
      </c>
      <c r="L432" s="107">
        <f t="shared" si="180"/>
        <v>0</v>
      </c>
      <c r="M432" s="108">
        <f t="shared" si="181"/>
        <v>0</v>
      </c>
      <c r="N432" s="109"/>
      <c r="O432" s="111">
        <f t="shared" si="171"/>
        <v>0</v>
      </c>
      <c r="P432" s="109"/>
      <c r="Q432" s="110">
        <f t="shared" si="182"/>
        <v>0</v>
      </c>
      <c r="R432" s="107">
        <f t="shared" si="183"/>
        <v>0</v>
      </c>
      <c r="S432" s="107">
        <f t="shared" si="184"/>
        <v>0</v>
      </c>
      <c r="T432" s="108">
        <f t="shared" si="185"/>
        <v>0</v>
      </c>
      <c r="U432" s="109"/>
      <c r="V432" s="111">
        <f t="shared" si="186"/>
        <v>0</v>
      </c>
      <c r="AA432" s="112">
        <v>829</v>
      </c>
      <c r="AB432" s="113"/>
      <c r="AC432" s="113"/>
      <c r="AD432" s="113"/>
      <c r="AE432" s="114"/>
      <c r="AF432" s="114"/>
      <c r="AG432" s="114"/>
      <c r="AH432" s="114"/>
      <c r="AI432" s="114"/>
      <c r="AJ432" s="114"/>
      <c r="AK432" s="114"/>
      <c r="AL432" s="114"/>
      <c r="AM432" s="114"/>
      <c r="AN432" s="114"/>
      <c r="AO432" s="114"/>
      <c r="AP432" s="115"/>
      <c r="AR432" s="112">
        <v>829</v>
      </c>
      <c r="AS432" s="113"/>
      <c r="AT432" s="114"/>
      <c r="AU432" s="114"/>
      <c r="AV432" s="114"/>
      <c r="AW432" s="115"/>
      <c r="AY432" s="177"/>
      <c r="BA432" s="116">
        <v>829</v>
      </c>
      <c r="BB432" s="117">
        <v>778</v>
      </c>
      <c r="BC432" s="118" t="s">
        <v>516</v>
      </c>
      <c r="BD432" s="119">
        <f t="shared" si="172"/>
        <v>0</v>
      </c>
      <c r="BE432" s="120">
        <v>0</v>
      </c>
      <c r="BF432" s="43">
        <f t="shared" si="187"/>
        <v>0</v>
      </c>
      <c r="BG432" s="109">
        <v>0</v>
      </c>
      <c r="BH432" s="109">
        <v>0</v>
      </c>
      <c r="BI432" s="109">
        <v>0</v>
      </c>
      <c r="BJ432" s="109">
        <v>0</v>
      </c>
      <c r="BK432" s="109">
        <v>0</v>
      </c>
      <c r="BL432" s="109">
        <f t="shared" si="188"/>
        <v>0</v>
      </c>
      <c r="BM432" s="120">
        <f t="shared" si="189"/>
        <v>0</v>
      </c>
      <c r="BN432" s="122">
        <f t="shared" si="190"/>
        <v>0</v>
      </c>
      <c r="BZ432" s="109"/>
      <c r="CA432" s="112">
        <v>829</v>
      </c>
      <c r="CB432" s="105" t="s">
        <v>516</v>
      </c>
      <c r="CC432" s="107">
        <v>0</v>
      </c>
      <c r="CD432" s="107">
        <v>0</v>
      </c>
      <c r="CE432" s="107">
        <v>0</v>
      </c>
      <c r="CF432" s="107">
        <v>0</v>
      </c>
      <c r="CG432" s="123">
        <f t="shared" si="191"/>
        <v>0</v>
      </c>
      <c r="CH432" s="107">
        <v>0</v>
      </c>
      <c r="CI432" s="107">
        <v>0</v>
      </c>
      <c r="CJ432" s="107">
        <v>0</v>
      </c>
      <c r="CK432" s="123">
        <f t="shared" si="192"/>
        <v>0</v>
      </c>
      <c r="CL432" s="124">
        <f t="shared" si="193"/>
        <v>0</v>
      </c>
      <c r="CM432" s="109"/>
      <c r="CN432" s="124">
        <f t="shared" si="194"/>
        <v>0</v>
      </c>
      <c r="CO432" s="109"/>
      <c r="CP432" s="110">
        <f t="shared" si="173"/>
        <v>0</v>
      </c>
      <c r="CQ432" s="107">
        <f t="shared" si="174"/>
        <v>0</v>
      </c>
      <c r="CR432" s="107">
        <f t="shared" si="175"/>
        <v>0</v>
      </c>
      <c r="CS432" s="123">
        <v>0</v>
      </c>
      <c r="CT432" s="124">
        <f t="shared" si="176"/>
        <v>0</v>
      </c>
      <c r="CU432" s="109"/>
      <c r="CV432" s="125">
        <v>0</v>
      </c>
      <c r="CW432" s="107"/>
      <c r="CX432" s="107"/>
      <c r="CY432" s="107"/>
      <c r="CZ432" s="123"/>
    </row>
    <row r="433" spans="1:104" s="43" customFormat="1" ht="12.75" x14ac:dyDescent="0.2">
      <c r="A433" s="103">
        <v>830</v>
      </c>
      <c r="B433" s="104">
        <v>781</v>
      </c>
      <c r="C433" s="105" t="s">
        <v>517</v>
      </c>
      <c r="D433" s="106">
        <f t="shared" si="177"/>
        <v>0</v>
      </c>
      <c r="E433" s="107">
        <f t="shared" si="168"/>
        <v>0</v>
      </c>
      <c r="F433" s="107">
        <f t="shared" si="195"/>
        <v>0</v>
      </c>
      <c r="G433" s="107">
        <f t="shared" si="169"/>
        <v>0</v>
      </c>
      <c r="H433" s="108">
        <f t="shared" si="178"/>
        <v>0</v>
      </c>
      <c r="I433" s="109"/>
      <c r="J433" s="110">
        <f t="shared" si="179"/>
        <v>0</v>
      </c>
      <c r="K433" s="107" t="str">
        <f t="shared" si="170"/>
        <v/>
      </c>
      <c r="L433" s="107">
        <f t="shared" si="180"/>
        <v>0</v>
      </c>
      <c r="M433" s="108">
        <f t="shared" si="181"/>
        <v>0</v>
      </c>
      <c r="N433" s="109"/>
      <c r="O433" s="111">
        <f t="shared" si="171"/>
        <v>0</v>
      </c>
      <c r="P433" s="109"/>
      <c r="Q433" s="110">
        <f t="shared" si="182"/>
        <v>0</v>
      </c>
      <c r="R433" s="107">
        <f t="shared" si="183"/>
        <v>0</v>
      </c>
      <c r="S433" s="107">
        <f t="shared" si="184"/>
        <v>0</v>
      </c>
      <c r="T433" s="108">
        <f t="shared" si="185"/>
        <v>0</v>
      </c>
      <c r="U433" s="109"/>
      <c r="V433" s="111">
        <f t="shared" si="186"/>
        <v>0</v>
      </c>
      <c r="AA433" s="112">
        <v>830</v>
      </c>
      <c r="AB433" s="113"/>
      <c r="AC433" s="113"/>
      <c r="AD433" s="113"/>
      <c r="AE433" s="114"/>
      <c r="AF433" s="114"/>
      <c r="AG433" s="114"/>
      <c r="AH433" s="114"/>
      <c r="AI433" s="114"/>
      <c r="AJ433" s="114"/>
      <c r="AK433" s="114"/>
      <c r="AL433" s="114"/>
      <c r="AM433" s="114"/>
      <c r="AN433" s="114"/>
      <c r="AO433" s="114"/>
      <c r="AP433" s="115"/>
      <c r="AR433" s="112">
        <v>830</v>
      </c>
      <c r="AS433" s="113"/>
      <c r="AT433" s="114"/>
      <c r="AU433" s="114"/>
      <c r="AV433" s="114"/>
      <c r="AW433" s="115"/>
      <c r="AY433" s="177"/>
      <c r="BA433" s="116">
        <v>830</v>
      </c>
      <c r="BB433" s="117">
        <v>781</v>
      </c>
      <c r="BC433" s="118" t="s">
        <v>517</v>
      </c>
      <c r="BD433" s="119">
        <f t="shared" si="172"/>
        <v>0</v>
      </c>
      <c r="BE433" s="120">
        <v>0</v>
      </c>
      <c r="BF433" s="43">
        <f t="shared" si="187"/>
        <v>0</v>
      </c>
      <c r="BG433" s="109">
        <v>0</v>
      </c>
      <c r="BH433" s="109">
        <v>0</v>
      </c>
      <c r="BI433" s="109">
        <v>0</v>
      </c>
      <c r="BJ433" s="109">
        <v>0</v>
      </c>
      <c r="BK433" s="109">
        <v>0</v>
      </c>
      <c r="BL433" s="109">
        <f t="shared" si="188"/>
        <v>0</v>
      </c>
      <c r="BM433" s="120">
        <f t="shared" si="189"/>
        <v>0</v>
      </c>
      <c r="BN433" s="122">
        <f t="shared" si="190"/>
        <v>0</v>
      </c>
      <c r="BZ433" s="109"/>
      <c r="CA433" s="112">
        <v>830</v>
      </c>
      <c r="CB433" s="105" t="s">
        <v>517</v>
      </c>
      <c r="CC433" s="107">
        <v>0</v>
      </c>
      <c r="CD433" s="107">
        <v>0</v>
      </c>
      <c r="CE433" s="107">
        <v>0</v>
      </c>
      <c r="CF433" s="107">
        <v>0</v>
      </c>
      <c r="CG433" s="123">
        <f t="shared" si="191"/>
        <v>0</v>
      </c>
      <c r="CH433" s="107">
        <v>0</v>
      </c>
      <c r="CI433" s="107">
        <v>0</v>
      </c>
      <c r="CJ433" s="107">
        <v>0</v>
      </c>
      <c r="CK433" s="123">
        <f t="shared" si="192"/>
        <v>0</v>
      </c>
      <c r="CL433" s="124">
        <f t="shared" si="193"/>
        <v>0</v>
      </c>
      <c r="CM433" s="109"/>
      <c r="CN433" s="124">
        <f t="shared" si="194"/>
        <v>0</v>
      </c>
      <c r="CO433" s="109"/>
      <c r="CP433" s="110">
        <f t="shared" si="173"/>
        <v>0</v>
      </c>
      <c r="CQ433" s="107">
        <f t="shared" si="174"/>
        <v>0</v>
      </c>
      <c r="CR433" s="107">
        <f t="shared" si="175"/>
        <v>0</v>
      </c>
      <c r="CS433" s="123">
        <v>0</v>
      </c>
      <c r="CT433" s="124">
        <f t="shared" si="176"/>
        <v>0</v>
      </c>
      <c r="CU433" s="109"/>
      <c r="CV433" s="125">
        <v>0</v>
      </c>
      <c r="CW433" s="107"/>
      <c r="CX433" s="107"/>
      <c r="CY433" s="107"/>
      <c r="CZ433" s="123"/>
    </row>
    <row r="434" spans="1:104" s="43" customFormat="1" ht="12.75" x14ac:dyDescent="0.2">
      <c r="A434" s="103">
        <v>832</v>
      </c>
      <c r="B434" s="104">
        <v>735</v>
      </c>
      <c r="C434" s="105" t="s">
        <v>518</v>
      </c>
      <c r="D434" s="106">
        <f t="shared" si="177"/>
        <v>0</v>
      </c>
      <c r="E434" s="107">
        <f t="shared" si="168"/>
        <v>0</v>
      </c>
      <c r="F434" s="107">
        <f t="shared" si="195"/>
        <v>0</v>
      </c>
      <c r="G434" s="107">
        <f t="shared" si="169"/>
        <v>0</v>
      </c>
      <c r="H434" s="108">
        <f t="shared" si="178"/>
        <v>0</v>
      </c>
      <c r="I434" s="109"/>
      <c r="J434" s="110">
        <f t="shared" si="179"/>
        <v>0</v>
      </c>
      <c r="K434" s="107" t="str">
        <f t="shared" si="170"/>
        <v/>
      </c>
      <c r="L434" s="107">
        <f t="shared" si="180"/>
        <v>0</v>
      </c>
      <c r="M434" s="108">
        <f t="shared" si="181"/>
        <v>0</v>
      </c>
      <c r="N434" s="109"/>
      <c r="O434" s="111">
        <f t="shared" si="171"/>
        <v>0</v>
      </c>
      <c r="P434" s="109"/>
      <c r="Q434" s="110">
        <f t="shared" si="182"/>
        <v>0</v>
      </c>
      <c r="R434" s="107">
        <f t="shared" si="183"/>
        <v>0</v>
      </c>
      <c r="S434" s="107">
        <f t="shared" si="184"/>
        <v>0</v>
      </c>
      <c r="T434" s="108">
        <f t="shared" si="185"/>
        <v>0</v>
      </c>
      <c r="U434" s="109"/>
      <c r="V434" s="111">
        <f t="shared" si="186"/>
        <v>0</v>
      </c>
      <c r="AA434" s="112">
        <v>832</v>
      </c>
      <c r="AB434" s="113"/>
      <c r="AC434" s="113"/>
      <c r="AD434" s="113"/>
      <c r="AE434" s="114"/>
      <c r="AF434" s="114"/>
      <c r="AG434" s="114"/>
      <c r="AH434" s="114"/>
      <c r="AI434" s="114"/>
      <c r="AJ434" s="114"/>
      <c r="AK434" s="114"/>
      <c r="AL434" s="114"/>
      <c r="AM434" s="114"/>
      <c r="AN434" s="114"/>
      <c r="AO434" s="114"/>
      <c r="AP434" s="115"/>
      <c r="AR434" s="112">
        <v>832</v>
      </c>
      <c r="AS434" s="113"/>
      <c r="AT434" s="114"/>
      <c r="AU434" s="114"/>
      <c r="AV434" s="114"/>
      <c r="AW434" s="115"/>
      <c r="AY434" s="177"/>
      <c r="BA434" s="116">
        <v>832</v>
      </c>
      <c r="BB434" s="117">
        <v>735</v>
      </c>
      <c r="BC434" s="118" t="s">
        <v>518</v>
      </c>
      <c r="BD434" s="119">
        <f t="shared" si="172"/>
        <v>0</v>
      </c>
      <c r="BE434" s="120">
        <v>0</v>
      </c>
      <c r="BF434" s="43">
        <f t="shared" si="187"/>
        <v>0</v>
      </c>
      <c r="BG434" s="109">
        <v>0</v>
      </c>
      <c r="BH434" s="109">
        <v>0</v>
      </c>
      <c r="BI434" s="109">
        <v>0</v>
      </c>
      <c r="BJ434" s="109">
        <v>0</v>
      </c>
      <c r="BK434" s="109">
        <v>0</v>
      </c>
      <c r="BL434" s="109">
        <f t="shared" si="188"/>
        <v>0</v>
      </c>
      <c r="BM434" s="120">
        <f t="shared" si="189"/>
        <v>0</v>
      </c>
      <c r="BN434" s="122">
        <f t="shared" si="190"/>
        <v>0</v>
      </c>
      <c r="BZ434" s="109"/>
      <c r="CA434" s="112">
        <v>832</v>
      </c>
      <c r="CB434" s="105" t="s">
        <v>518</v>
      </c>
      <c r="CC434" s="107">
        <v>0</v>
      </c>
      <c r="CD434" s="107">
        <v>0</v>
      </c>
      <c r="CE434" s="107">
        <v>0</v>
      </c>
      <c r="CF434" s="107">
        <v>0</v>
      </c>
      <c r="CG434" s="123">
        <f t="shared" si="191"/>
        <v>0</v>
      </c>
      <c r="CH434" s="107">
        <v>0</v>
      </c>
      <c r="CI434" s="107">
        <v>0</v>
      </c>
      <c r="CJ434" s="107">
        <v>0</v>
      </c>
      <c r="CK434" s="123">
        <f t="shared" si="192"/>
        <v>0</v>
      </c>
      <c r="CL434" s="124">
        <f t="shared" si="193"/>
        <v>0</v>
      </c>
      <c r="CM434" s="109"/>
      <c r="CN434" s="124">
        <f t="shared" si="194"/>
        <v>0</v>
      </c>
      <c r="CO434" s="109"/>
      <c r="CP434" s="110">
        <f t="shared" si="173"/>
        <v>0</v>
      </c>
      <c r="CQ434" s="107">
        <f t="shared" si="174"/>
        <v>0</v>
      </c>
      <c r="CR434" s="107">
        <f t="shared" si="175"/>
        <v>0</v>
      </c>
      <c r="CS434" s="123">
        <v>0</v>
      </c>
      <c r="CT434" s="124">
        <f t="shared" si="176"/>
        <v>0</v>
      </c>
      <c r="CU434" s="109"/>
      <c r="CV434" s="125">
        <v>0</v>
      </c>
      <c r="CW434" s="107"/>
      <c r="CX434" s="107"/>
      <c r="CY434" s="107"/>
      <c r="CZ434" s="123"/>
    </row>
    <row r="435" spans="1:104" s="43" customFormat="1" ht="12.75" x14ac:dyDescent="0.2">
      <c r="A435" s="103">
        <v>851</v>
      </c>
      <c r="B435" s="104">
        <v>743</v>
      </c>
      <c r="C435" s="105" t="s">
        <v>519</v>
      </c>
      <c r="D435" s="106">
        <f t="shared" si="177"/>
        <v>0</v>
      </c>
      <c r="E435" s="107">
        <f t="shared" si="168"/>
        <v>0</v>
      </c>
      <c r="F435" s="107">
        <f t="shared" si="195"/>
        <v>0</v>
      </c>
      <c r="G435" s="107">
        <f t="shared" si="169"/>
        <v>0</v>
      </c>
      <c r="H435" s="108">
        <f t="shared" si="178"/>
        <v>0</v>
      </c>
      <c r="I435" s="109"/>
      <c r="J435" s="110">
        <f t="shared" si="179"/>
        <v>0</v>
      </c>
      <c r="K435" s="107" t="str">
        <f t="shared" si="170"/>
        <v/>
      </c>
      <c r="L435" s="107">
        <f t="shared" si="180"/>
        <v>0</v>
      </c>
      <c r="M435" s="108">
        <f t="shared" si="181"/>
        <v>0</v>
      </c>
      <c r="N435" s="109"/>
      <c r="O435" s="111">
        <f t="shared" si="171"/>
        <v>0</v>
      </c>
      <c r="P435" s="109"/>
      <c r="Q435" s="110">
        <f t="shared" si="182"/>
        <v>0</v>
      </c>
      <c r="R435" s="107">
        <f t="shared" si="183"/>
        <v>0</v>
      </c>
      <c r="S435" s="107">
        <f t="shared" si="184"/>
        <v>0</v>
      </c>
      <c r="T435" s="108">
        <f t="shared" si="185"/>
        <v>0</v>
      </c>
      <c r="U435" s="109"/>
      <c r="V435" s="111">
        <f t="shared" si="186"/>
        <v>0</v>
      </c>
      <c r="AA435" s="112">
        <v>851</v>
      </c>
      <c r="AB435" s="113"/>
      <c r="AC435" s="113"/>
      <c r="AD435" s="113"/>
      <c r="AE435" s="114"/>
      <c r="AF435" s="114"/>
      <c r="AG435" s="114"/>
      <c r="AH435" s="114"/>
      <c r="AI435" s="114"/>
      <c r="AJ435" s="114"/>
      <c r="AK435" s="114"/>
      <c r="AL435" s="114"/>
      <c r="AM435" s="114"/>
      <c r="AN435" s="114"/>
      <c r="AO435" s="114"/>
      <c r="AP435" s="115"/>
      <c r="AR435" s="112">
        <v>851</v>
      </c>
      <c r="AS435" s="113"/>
      <c r="AT435" s="114"/>
      <c r="AU435" s="114"/>
      <c r="AV435" s="114"/>
      <c r="AW435" s="115"/>
      <c r="AY435" s="177"/>
      <c r="BA435" s="116">
        <v>851</v>
      </c>
      <c r="BB435" s="117">
        <v>743</v>
      </c>
      <c r="BC435" s="118" t="s">
        <v>519</v>
      </c>
      <c r="BD435" s="119">
        <f t="shared" si="172"/>
        <v>0</v>
      </c>
      <c r="BE435" s="120">
        <v>0</v>
      </c>
      <c r="BF435" s="43">
        <f t="shared" si="187"/>
        <v>0</v>
      </c>
      <c r="BG435" s="109">
        <v>0</v>
      </c>
      <c r="BH435" s="109">
        <v>0</v>
      </c>
      <c r="BI435" s="109">
        <v>0</v>
      </c>
      <c r="BJ435" s="109">
        <v>0</v>
      </c>
      <c r="BK435" s="109">
        <v>0</v>
      </c>
      <c r="BL435" s="109">
        <f t="shared" si="188"/>
        <v>0</v>
      </c>
      <c r="BM435" s="120">
        <f t="shared" si="189"/>
        <v>0</v>
      </c>
      <c r="BN435" s="122">
        <f t="shared" si="190"/>
        <v>0</v>
      </c>
      <c r="BZ435" s="109"/>
      <c r="CA435" s="112">
        <v>851</v>
      </c>
      <c r="CB435" s="105" t="s">
        <v>519</v>
      </c>
      <c r="CC435" s="107">
        <v>0</v>
      </c>
      <c r="CD435" s="107">
        <v>0</v>
      </c>
      <c r="CE435" s="107">
        <v>0</v>
      </c>
      <c r="CF435" s="107">
        <v>0</v>
      </c>
      <c r="CG435" s="123">
        <f t="shared" si="191"/>
        <v>0</v>
      </c>
      <c r="CH435" s="107">
        <v>0</v>
      </c>
      <c r="CI435" s="107">
        <v>0</v>
      </c>
      <c r="CJ435" s="107">
        <v>0</v>
      </c>
      <c r="CK435" s="123">
        <f t="shared" si="192"/>
        <v>0</v>
      </c>
      <c r="CL435" s="124">
        <f t="shared" si="193"/>
        <v>0</v>
      </c>
      <c r="CM435" s="109"/>
      <c r="CN435" s="124">
        <f t="shared" si="194"/>
        <v>0</v>
      </c>
      <c r="CO435" s="109"/>
      <c r="CP435" s="110">
        <f t="shared" si="173"/>
        <v>0</v>
      </c>
      <c r="CQ435" s="107">
        <f t="shared" si="174"/>
        <v>0</v>
      </c>
      <c r="CR435" s="107">
        <f t="shared" si="175"/>
        <v>0</v>
      </c>
      <c r="CS435" s="123">
        <v>0</v>
      </c>
      <c r="CT435" s="124">
        <f t="shared" si="176"/>
        <v>0</v>
      </c>
      <c r="CU435" s="109"/>
      <c r="CV435" s="125">
        <v>0</v>
      </c>
      <c r="CW435" s="107"/>
      <c r="CX435" s="107"/>
      <c r="CY435" s="107"/>
      <c r="CZ435" s="123"/>
    </row>
    <row r="436" spans="1:104" s="43" customFormat="1" ht="12.75" x14ac:dyDescent="0.2">
      <c r="A436" s="103">
        <v>852</v>
      </c>
      <c r="B436" s="104">
        <v>739</v>
      </c>
      <c r="C436" s="105" t="s">
        <v>520</v>
      </c>
      <c r="D436" s="106">
        <f t="shared" si="177"/>
        <v>0</v>
      </c>
      <c r="E436" s="107">
        <f t="shared" si="168"/>
        <v>0</v>
      </c>
      <c r="F436" s="107">
        <f t="shared" si="195"/>
        <v>0</v>
      </c>
      <c r="G436" s="107">
        <f t="shared" si="169"/>
        <v>0</v>
      </c>
      <c r="H436" s="108">
        <f t="shared" si="178"/>
        <v>0</v>
      </c>
      <c r="I436" s="109"/>
      <c r="J436" s="110">
        <f t="shared" si="179"/>
        <v>0</v>
      </c>
      <c r="K436" s="107" t="str">
        <f t="shared" si="170"/>
        <v/>
      </c>
      <c r="L436" s="107">
        <f t="shared" si="180"/>
        <v>0</v>
      </c>
      <c r="M436" s="108">
        <f t="shared" si="181"/>
        <v>0</v>
      </c>
      <c r="N436" s="109"/>
      <c r="O436" s="111">
        <f t="shared" si="171"/>
        <v>0</v>
      </c>
      <c r="P436" s="109"/>
      <c r="Q436" s="110">
        <f t="shared" si="182"/>
        <v>0</v>
      </c>
      <c r="R436" s="107">
        <f t="shared" si="183"/>
        <v>0</v>
      </c>
      <c r="S436" s="107">
        <f t="shared" si="184"/>
        <v>0</v>
      </c>
      <c r="T436" s="108">
        <f t="shared" si="185"/>
        <v>0</v>
      </c>
      <c r="U436" s="109"/>
      <c r="V436" s="111">
        <f t="shared" si="186"/>
        <v>0</v>
      </c>
      <c r="AA436" s="112">
        <v>852</v>
      </c>
      <c r="AB436" s="113"/>
      <c r="AC436" s="113"/>
      <c r="AD436" s="113"/>
      <c r="AE436" s="114"/>
      <c r="AF436" s="114"/>
      <c r="AG436" s="114"/>
      <c r="AH436" s="114"/>
      <c r="AI436" s="114"/>
      <c r="AJ436" s="114"/>
      <c r="AK436" s="114"/>
      <c r="AL436" s="114"/>
      <c r="AM436" s="114"/>
      <c r="AN436" s="114"/>
      <c r="AO436" s="114"/>
      <c r="AP436" s="115"/>
      <c r="AR436" s="112">
        <v>852</v>
      </c>
      <c r="AS436" s="113"/>
      <c r="AT436" s="114"/>
      <c r="AU436" s="114"/>
      <c r="AV436" s="114"/>
      <c r="AW436" s="115"/>
      <c r="AY436" s="177"/>
      <c r="BA436" s="116">
        <v>852</v>
      </c>
      <c r="BB436" s="117">
        <v>739</v>
      </c>
      <c r="BC436" s="118" t="s">
        <v>520</v>
      </c>
      <c r="BD436" s="119">
        <f t="shared" si="172"/>
        <v>0</v>
      </c>
      <c r="BE436" s="120">
        <v>0</v>
      </c>
      <c r="BF436" s="43">
        <f t="shared" si="187"/>
        <v>0</v>
      </c>
      <c r="BG436" s="109">
        <v>0</v>
      </c>
      <c r="BH436" s="109">
        <v>0</v>
      </c>
      <c r="BI436" s="109">
        <v>0</v>
      </c>
      <c r="BJ436" s="109">
        <v>0</v>
      </c>
      <c r="BK436" s="109">
        <v>0</v>
      </c>
      <c r="BL436" s="109">
        <f t="shared" si="188"/>
        <v>0</v>
      </c>
      <c r="BM436" s="120">
        <f t="shared" si="189"/>
        <v>0</v>
      </c>
      <c r="BN436" s="122">
        <f t="shared" si="190"/>
        <v>0</v>
      </c>
      <c r="BZ436" s="109"/>
      <c r="CA436" s="112">
        <v>852</v>
      </c>
      <c r="CB436" s="105" t="s">
        <v>520</v>
      </c>
      <c r="CC436" s="107">
        <v>0</v>
      </c>
      <c r="CD436" s="107">
        <v>0</v>
      </c>
      <c r="CE436" s="107">
        <v>0</v>
      </c>
      <c r="CF436" s="107">
        <v>0</v>
      </c>
      <c r="CG436" s="123">
        <f t="shared" si="191"/>
        <v>0</v>
      </c>
      <c r="CH436" s="107">
        <v>0</v>
      </c>
      <c r="CI436" s="107">
        <v>0</v>
      </c>
      <c r="CJ436" s="107">
        <v>0</v>
      </c>
      <c r="CK436" s="123">
        <f t="shared" si="192"/>
        <v>0</v>
      </c>
      <c r="CL436" s="124">
        <f t="shared" si="193"/>
        <v>0</v>
      </c>
      <c r="CM436" s="109"/>
      <c r="CN436" s="124">
        <f t="shared" si="194"/>
        <v>0</v>
      </c>
      <c r="CO436" s="109"/>
      <c r="CP436" s="110">
        <f t="shared" si="173"/>
        <v>0</v>
      </c>
      <c r="CQ436" s="107">
        <f t="shared" si="174"/>
        <v>0</v>
      </c>
      <c r="CR436" s="107">
        <f t="shared" si="175"/>
        <v>0</v>
      </c>
      <c r="CS436" s="123">
        <v>0</v>
      </c>
      <c r="CT436" s="124">
        <f t="shared" si="176"/>
        <v>0</v>
      </c>
      <c r="CU436" s="109"/>
      <c r="CV436" s="125">
        <v>0</v>
      </c>
      <c r="CW436" s="107"/>
      <c r="CX436" s="107"/>
      <c r="CY436" s="107"/>
      <c r="CZ436" s="123"/>
    </row>
    <row r="437" spans="1:104" s="43" customFormat="1" ht="12.75" x14ac:dyDescent="0.2">
      <c r="A437" s="103">
        <v>853</v>
      </c>
      <c r="B437" s="104">
        <v>742</v>
      </c>
      <c r="C437" s="105" t="s">
        <v>521</v>
      </c>
      <c r="D437" s="106">
        <f t="shared" si="177"/>
        <v>0</v>
      </c>
      <c r="E437" s="107">
        <f t="shared" si="168"/>
        <v>0</v>
      </c>
      <c r="F437" s="107">
        <f t="shared" si="195"/>
        <v>0</v>
      </c>
      <c r="G437" s="107">
        <f t="shared" si="169"/>
        <v>0</v>
      </c>
      <c r="H437" s="108">
        <f t="shared" si="178"/>
        <v>0</v>
      </c>
      <c r="I437" s="109"/>
      <c r="J437" s="110">
        <f t="shared" si="179"/>
        <v>0</v>
      </c>
      <c r="K437" s="107" t="str">
        <f t="shared" si="170"/>
        <v/>
      </c>
      <c r="L437" s="107">
        <f t="shared" si="180"/>
        <v>0</v>
      </c>
      <c r="M437" s="108">
        <f t="shared" si="181"/>
        <v>0</v>
      </c>
      <c r="N437" s="109"/>
      <c r="O437" s="111">
        <f t="shared" si="171"/>
        <v>0</v>
      </c>
      <c r="P437" s="109"/>
      <c r="Q437" s="110">
        <f t="shared" si="182"/>
        <v>0</v>
      </c>
      <c r="R437" s="107">
        <f t="shared" si="183"/>
        <v>0</v>
      </c>
      <c r="S437" s="107">
        <f t="shared" si="184"/>
        <v>0</v>
      </c>
      <c r="T437" s="108">
        <f t="shared" si="185"/>
        <v>0</v>
      </c>
      <c r="U437" s="109"/>
      <c r="V437" s="111">
        <f t="shared" si="186"/>
        <v>0</v>
      </c>
      <c r="AA437" s="112">
        <v>853</v>
      </c>
      <c r="AB437" s="113"/>
      <c r="AC437" s="113"/>
      <c r="AD437" s="113"/>
      <c r="AE437" s="114"/>
      <c r="AF437" s="114"/>
      <c r="AG437" s="114"/>
      <c r="AH437" s="114"/>
      <c r="AI437" s="114"/>
      <c r="AJ437" s="114"/>
      <c r="AK437" s="114"/>
      <c r="AL437" s="114"/>
      <c r="AM437" s="114"/>
      <c r="AN437" s="114"/>
      <c r="AO437" s="114"/>
      <c r="AP437" s="115"/>
      <c r="AR437" s="112">
        <v>853</v>
      </c>
      <c r="AS437" s="113"/>
      <c r="AT437" s="114"/>
      <c r="AU437" s="114"/>
      <c r="AV437" s="114"/>
      <c r="AW437" s="115"/>
      <c r="AY437" s="177"/>
      <c r="BA437" s="116">
        <v>853</v>
      </c>
      <c r="BB437" s="117">
        <v>742</v>
      </c>
      <c r="BC437" s="118" t="s">
        <v>521</v>
      </c>
      <c r="BD437" s="119">
        <f t="shared" si="172"/>
        <v>0</v>
      </c>
      <c r="BE437" s="120">
        <v>0</v>
      </c>
      <c r="BF437" s="43">
        <f t="shared" si="187"/>
        <v>0</v>
      </c>
      <c r="BG437" s="109">
        <v>0</v>
      </c>
      <c r="BH437" s="109">
        <v>0</v>
      </c>
      <c r="BI437" s="109">
        <v>0</v>
      </c>
      <c r="BJ437" s="109">
        <v>0</v>
      </c>
      <c r="BK437" s="109">
        <v>0</v>
      </c>
      <c r="BL437" s="109">
        <f t="shared" si="188"/>
        <v>0</v>
      </c>
      <c r="BM437" s="120">
        <f t="shared" si="189"/>
        <v>0</v>
      </c>
      <c r="BN437" s="122">
        <f t="shared" si="190"/>
        <v>0</v>
      </c>
      <c r="BZ437" s="109"/>
      <c r="CA437" s="112">
        <v>853</v>
      </c>
      <c r="CB437" s="105" t="s">
        <v>521</v>
      </c>
      <c r="CC437" s="107">
        <v>0</v>
      </c>
      <c r="CD437" s="107">
        <v>0</v>
      </c>
      <c r="CE437" s="107">
        <v>0</v>
      </c>
      <c r="CF437" s="107">
        <v>0</v>
      </c>
      <c r="CG437" s="123">
        <f t="shared" si="191"/>
        <v>0</v>
      </c>
      <c r="CH437" s="107">
        <v>0</v>
      </c>
      <c r="CI437" s="107">
        <v>0</v>
      </c>
      <c r="CJ437" s="107">
        <v>0</v>
      </c>
      <c r="CK437" s="123">
        <f t="shared" si="192"/>
        <v>0</v>
      </c>
      <c r="CL437" s="124">
        <f t="shared" si="193"/>
        <v>0</v>
      </c>
      <c r="CM437" s="109"/>
      <c r="CN437" s="124">
        <f t="shared" si="194"/>
        <v>0</v>
      </c>
      <c r="CO437" s="109"/>
      <c r="CP437" s="110">
        <f t="shared" si="173"/>
        <v>0</v>
      </c>
      <c r="CQ437" s="107">
        <f t="shared" si="174"/>
        <v>0</v>
      </c>
      <c r="CR437" s="107">
        <f t="shared" si="175"/>
        <v>0</v>
      </c>
      <c r="CS437" s="123">
        <v>0</v>
      </c>
      <c r="CT437" s="124">
        <f t="shared" si="176"/>
        <v>0</v>
      </c>
      <c r="CU437" s="109"/>
      <c r="CV437" s="125">
        <v>0</v>
      </c>
      <c r="CW437" s="107"/>
      <c r="CX437" s="107"/>
      <c r="CY437" s="107"/>
      <c r="CZ437" s="123"/>
    </row>
    <row r="438" spans="1:104" s="43" customFormat="1" ht="12.75" x14ac:dyDescent="0.2">
      <c r="A438" s="103">
        <v>855</v>
      </c>
      <c r="B438" s="104">
        <v>784</v>
      </c>
      <c r="C438" s="105" t="s">
        <v>522</v>
      </c>
      <c r="D438" s="106">
        <f t="shared" si="177"/>
        <v>0</v>
      </c>
      <c r="E438" s="107">
        <f t="shared" si="168"/>
        <v>0</v>
      </c>
      <c r="F438" s="107">
        <f t="shared" si="195"/>
        <v>0</v>
      </c>
      <c r="G438" s="107">
        <f t="shared" si="169"/>
        <v>0</v>
      </c>
      <c r="H438" s="108">
        <f t="shared" si="178"/>
        <v>0</v>
      </c>
      <c r="I438" s="109"/>
      <c r="J438" s="110">
        <f t="shared" si="179"/>
        <v>0</v>
      </c>
      <c r="K438" s="107" t="str">
        <f t="shared" si="170"/>
        <v/>
      </c>
      <c r="L438" s="107">
        <f t="shared" si="180"/>
        <v>0</v>
      </c>
      <c r="M438" s="108">
        <f t="shared" si="181"/>
        <v>0</v>
      </c>
      <c r="N438" s="109"/>
      <c r="O438" s="111">
        <f t="shared" si="171"/>
        <v>0</v>
      </c>
      <c r="P438" s="109"/>
      <c r="Q438" s="110">
        <f t="shared" si="182"/>
        <v>0</v>
      </c>
      <c r="R438" s="107">
        <f t="shared" si="183"/>
        <v>0</v>
      </c>
      <c r="S438" s="107">
        <f t="shared" si="184"/>
        <v>0</v>
      </c>
      <c r="T438" s="108">
        <f t="shared" si="185"/>
        <v>0</v>
      </c>
      <c r="U438" s="109"/>
      <c r="V438" s="111">
        <f t="shared" si="186"/>
        <v>0</v>
      </c>
      <c r="AA438" s="112">
        <v>855</v>
      </c>
      <c r="AB438" s="113"/>
      <c r="AC438" s="113"/>
      <c r="AD438" s="113"/>
      <c r="AE438" s="114"/>
      <c r="AF438" s="114"/>
      <c r="AG438" s="114"/>
      <c r="AH438" s="114"/>
      <c r="AI438" s="114"/>
      <c r="AJ438" s="114"/>
      <c r="AK438" s="114"/>
      <c r="AL438" s="114"/>
      <c r="AM438" s="114"/>
      <c r="AN438" s="114"/>
      <c r="AO438" s="114"/>
      <c r="AP438" s="115"/>
      <c r="AR438" s="112">
        <v>855</v>
      </c>
      <c r="AS438" s="113"/>
      <c r="AT438" s="114"/>
      <c r="AU438" s="114"/>
      <c r="AV438" s="114"/>
      <c r="AW438" s="115"/>
      <c r="AY438" s="177"/>
      <c r="BA438" s="116">
        <v>855</v>
      </c>
      <c r="BB438" s="117">
        <v>784</v>
      </c>
      <c r="BC438" s="118" t="s">
        <v>522</v>
      </c>
      <c r="BD438" s="119">
        <f t="shared" si="172"/>
        <v>0</v>
      </c>
      <c r="BE438" s="120">
        <v>0</v>
      </c>
      <c r="BF438" s="43">
        <f t="shared" si="187"/>
        <v>0</v>
      </c>
      <c r="BG438" s="109">
        <v>0</v>
      </c>
      <c r="BH438" s="109">
        <v>0</v>
      </c>
      <c r="BI438" s="109">
        <v>0</v>
      </c>
      <c r="BJ438" s="109">
        <v>0</v>
      </c>
      <c r="BK438" s="109">
        <v>0</v>
      </c>
      <c r="BL438" s="109">
        <f t="shared" si="188"/>
        <v>0</v>
      </c>
      <c r="BM438" s="120">
        <f t="shared" si="189"/>
        <v>0</v>
      </c>
      <c r="BN438" s="122">
        <f t="shared" si="190"/>
        <v>0</v>
      </c>
      <c r="BZ438" s="109"/>
      <c r="CA438" s="112">
        <v>855</v>
      </c>
      <c r="CB438" s="105" t="s">
        <v>522</v>
      </c>
      <c r="CC438" s="107">
        <v>0</v>
      </c>
      <c r="CD438" s="107">
        <v>0</v>
      </c>
      <c r="CE438" s="107">
        <v>0</v>
      </c>
      <c r="CF438" s="107">
        <v>0</v>
      </c>
      <c r="CG438" s="123">
        <f t="shared" si="191"/>
        <v>0</v>
      </c>
      <c r="CH438" s="107">
        <v>0</v>
      </c>
      <c r="CI438" s="107">
        <v>0</v>
      </c>
      <c r="CJ438" s="107">
        <v>0</v>
      </c>
      <c r="CK438" s="123">
        <f t="shared" si="192"/>
        <v>0</v>
      </c>
      <c r="CL438" s="124">
        <f t="shared" si="193"/>
        <v>0</v>
      </c>
      <c r="CM438" s="109"/>
      <c r="CN438" s="124">
        <f t="shared" si="194"/>
        <v>0</v>
      </c>
      <c r="CO438" s="109"/>
      <c r="CP438" s="110">
        <f t="shared" si="173"/>
        <v>0</v>
      </c>
      <c r="CQ438" s="107">
        <f t="shared" si="174"/>
        <v>0</v>
      </c>
      <c r="CR438" s="107">
        <f t="shared" si="175"/>
        <v>0</v>
      </c>
      <c r="CS438" s="123">
        <v>0</v>
      </c>
      <c r="CT438" s="124">
        <f t="shared" si="176"/>
        <v>0</v>
      </c>
      <c r="CU438" s="109"/>
      <c r="CV438" s="125">
        <v>0</v>
      </c>
      <c r="CW438" s="107"/>
      <c r="CX438" s="107"/>
      <c r="CY438" s="107"/>
      <c r="CZ438" s="123"/>
    </row>
    <row r="439" spans="1:104" s="43" customFormat="1" ht="12.75" x14ac:dyDescent="0.2">
      <c r="A439" s="103">
        <v>860</v>
      </c>
      <c r="B439" s="104">
        <v>773</v>
      </c>
      <c r="C439" s="105" t="s">
        <v>523</v>
      </c>
      <c r="D439" s="106">
        <f t="shared" si="177"/>
        <v>0</v>
      </c>
      <c r="E439" s="107">
        <f t="shared" si="168"/>
        <v>0</v>
      </c>
      <c r="F439" s="107">
        <f t="shared" si="195"/>
        <v>0</v>
      </c>
      <c r="G439" s="107">
        <f t="shared" si="169"/>
        <v>0</v>
      </c>
      <c r="H439" s="108">
        <f t="shared" si="178"/>
        <v>0</v>
      </c>
      <c r="I439" s="109"/>
      <c r="J439" s="110">
        <f t="shared" si="179"/>
        <v>0</v>
      </c>
      <c r="K439" s="107" t="str">
        <f t="shared" si="170"/>
        <v/>
      </c>
      <c r="L439" s="107">
        <f t="shared" si="180"/>
        <v>0</v>
      </c>
      <c r="M439" s="108">
        <f t="shared" si="181"/>
        <v>0</v>
      </c>
      <c r="N439" s="109"/>
      <c r="O439" s="111">
        <f t="shared" si="171"/>
        <v>0</v>
      </c>
      <c r="P439" s="109"/>
      <c r="Q439" s="110">
        <f t="shared" si="182"/>
        <v>0</v>
      </c>
      <c r="R439" s="107">
        <f t="shared" si="183"/>
        <v>0</v>
      </c>
      <c r="S439" s="107">
        <f t="shared" si="184"/>
        <v>0</v>
      </c>
      <c r="T439" s="108">
        <f t="shared" si="185"/>
        <v>0</v>
      </c>
      <c r="U439" s="109"/>
      <c r="V439" s="111">
        <f t="shared" si="186"/>
        <v>0</v>
      </c>
      <c r="AA439" s="112">
        <v>860</v>
      </c>
      <c r="AB439" s="113"/>
      <c r="AC439" s="113"/>
      <c r="AD439" s="113"/>
      <c r="AE439" s="114"/>
      <c r="AF439" s="114"/>
      <c r="AG439" s="114"/>
      <c r="AH439" s="114"/>
      <c r="AI439" s="114"/>
      <c r="AJ439" s="114"/>
      <c r="AK439" s="114"/>
      <c r="AL439" s="114"/>
      <c r="AM439" s="114"/>
      <c r="AN439" s="114"/>
      <c r="AO439" s="114"/>
      <c r="AP439" s="115"/>
      <c r="AR439" s="112">
        <v>860</v>
      </c>
      <c r="AS439" s="113"/>
      <c r="AT439" s="114"/>
      <c r="AU439" s="114"/>
      <c r="AV439" s="114"/>
      <c r="AW439" s="115"/>
      <c r="AY439" s="177"/>
      <c r="BA439" s="116">
        <v>860</v>
      </c>
      <c r="BB439" s="117">
        <v>773</v>
      </c>
      <c r="BC439" s="118" t="s">
        <v>523</v>
      </c>
      <c r="BD439" s="119">
        <f t="shared" si="172"/>
        <v>0</v>
      </c>
      <c r="BE439" s="120">
        <v>0</v>
      </c>
      <c r="BF439" s="43">
        <f t="shared" si="187"/>
        <v>0</v>
      </c>
      <c r="BG439" s="109">
        <v>0</v>
      </c>
      <c r="BH439" s="109">
        <v>0</v>
      </c>
      <c r="BI439" s="109">
        <v>0</v>
      </c>
      <c r="BJ439" s="109">
        <v>0</v>
      </c>
      <c r="BK439" s="109">
        <v>0</v>
      </c>
      <c r="BL439" s="109">
        <f t="shared" si="188"/>
        <v>0</v>
      </c>
      <c r="BM439" s="120">
        <f t="shared" si="189"/>
        <v>0</v>
      </c>
      <c r="BN439" s="122">
        <f t="shared" si="190"/>
        <v>0</v>
      </c>
      <c r="BZ439" s="109"/>
      <c r="CA439" s="112">
        <v>860</v>
      </c>
      <c r="CB439" s="105" t="s">
        <v>523</v>
      </c>
      <c r="CC439" s="107">
        <v>0</v>
      </c>
      <c r="CD439" s="107">
        <v>0</v>
      </c>
      <c r="CE439" s="107">
        <v>0</v>
      </c>
      <c r="CF439" s="107">
        <v>0</v>
      </c>
      <c r="CG439" s="123">
        <f t="shared" si="191"/>
        <v>0</v>
      </c>
      <c r="CH439" s="107">
        <v>0</v>
      </c>
      <c r="CI439" s="107">
        <v>0</v>
      </c>
      <c r="CJ439" s="107">
        <v>0</v>
      </c>
      <c r="CK439" s="123">
        <f t="shared" si="192"/>
        <v>0</v>
      </c>
      <c r="CL439" s="124">
        <f t="shared" si="193"/>
        <v>0</v>
      </c>
      <c r="CM439" s="109"/>
      <c r="CN439" s="124">
        <f t="shared" si="194"/>
        <v>0</v>
      </c>
      <c r="CO439" s="109"/>
      <c r="CP439" s="110">
        <f t="shared" si="173"/>
        <v>0</v>
      </c>
      <c r="CQ439" s="107">
        <f t="shared" si="174"/>
        <v>0</v>
      </c>
      <c r="CR439" s="107">
        <f t="shared" si="175"/>
        <v>0</v>
      </c>
      <c r="CS439" s="123">
        <v>0</v>
      </c>
      <c r="CT439" s="124">
        <f t="shared" si="176"/>
        <v>0</v>
      </c>
      <c r="CU439" s="109"/>
      <c r="CV439" s="125">
        <v>0</v>
      </c>
      <c r="CW439" s="107"/>
      <c r="CX439" s="107"/>
      <c r="CY439" s="107"/>
      <c r="CZ439" s="123"/>
    </row>
    <row r="440" spans="1:104" s="43" customFormat="1" ht="12.75" x14ac:dyDescent="0.2">
      <c r="A440" s="103">
        <v>871</v>
      </c>
      <c r="B440" s="104">
        <v>751</v>
      </c>
      <c r="C440" s="105" t="s">
        <v>524</v>
      </c>
      <c r="D440" s="106">
        <f t="shared" si="177"/>
        <v>0</v>
      </c>
      <c r="E440" s="107">
        <f t="shared" si="168"/>
        <v>0</v>
      </c>
      <c r="F440" s="107">
        <f t="shared" si="195"/>
        <v>0</v>
      </c>
      <c r="G440" s="107">
        <f t="shared" si="169"/>
        <v>0</v>
      </c>
      <c r="H440" s="108">
        <f t="shared" si="178"/>
        <v>0</v>
      </c>
      <c r="I440" s="109"/>
      <c r="J440" s="110">
        <f t="shared" si="179"/>
        <v>0</v>
      </c>
      <c r="K440" s="107" t="str">
        <f t="shared" si="170"/>
        <v/>
      </c>
      <c r="L440" s="107">
        <f t="shared" si="180"/>
        <v>0</v>
      </c>
      <c r="M440" s="108">
        <f t="shared" si="181"/>
        <v>0</v>
      </c>
      <c r="N440" s="109"/>
      <c r="O440" s="111">
        <f t="shared" si="171"/>
        <v>0</v>
      </c>
      <c r="P440" s="109"/>
      <c r="Q440" s="110">
        <f t="shared" si="182"/>
        <v>0</v>
      </c>
      <c r="R440" s="107">
        <f t="shared" si="183"/>
        <v>0</v>
      </c>
      <c r="S440" s="107">
        <f t="shared" si="184"/>
        <v>0</v>
      </c>
      <c r="T440" s="108">
        <f t="shared" si="185"/>
        <v>0</v>
      </c>
      <c r="U440" s="109"/>
      <c r="V440" s="111">
        <f t="shared" si="186"/>
        <v>0</v>
      </c>
      <c r="AA440" s="112">
        <v>871</v>
      </c>
      <c r="AB440" s="113"/>
      <c r="AC440" s="113"/>
      <c r="AD440" s="113"/>
      <c r="AE440" s="114"/>
      <c r="AF440" s="114"/>
      <c r="AG440" s="114"/>
      <c r="AH440" s="114"/>
      <c r="AI440" s="114"/>
      <c r="AJ440" s="114"/>
      <c r="AK440" s="114"/>
      <c r="AL440" s="114"/>
      <c r="AM440" s="114"/>
      <c r="AN440" s="114"/>
      <c r="AO440" s="114"/>
      <c r="AP440" s="115"/>
      <c r="AR440" s="112">
        <v>871</v>
      </c>
      <c r="AS440" s="113"/>
      <c r="AT440" s="114"/>
      <c r="AU440" s="114"/>
      <c r="AV440" s="114"/>
      <c r="AW440" s="115"/>
      <c r="AY440" s="177"/>
      <c r="BA440" s="116">
        <v>871</v>
      </c>
      <c r="BB440" s="117">
        <v>751</v>
      </c>
      <c r="BC440" s="118" t="s">
        <v>524</v>
      </c>
      <c r="BD440" s="119">
        <f t="shared" si="172"/>
        <v>0</v>
      </c>
      <c r="BE440" s="120">
        <v>0</v>
      </c>
      <c r="BF440" s="43">
        <f t="shared" si="187"/>
        <v>0</v>
      </c>
      <c r="BG440" s="109">
        <v>0</v>
      </c>
      <c r="BH440" s="109">
        <v>0</v>
      </c>
      <c r="BI440" s="109">
        <v>0</v>
      </c>
      <c r="BJ440" s="109">
        <v>0</v>
      </c>
      <c r="BK440" s="109">
        <v>0</v>
      </c>
      <c r="BL440" s="109">
        <f t="shared" si="188"/>
        <v>0</v>
      </c>
      <c r="BM440" s="120">
        <f t="shared" si="189"/>
        <v>0</v>
      </c>
      <c r="BN440" s="122">
        <f t="shared" si="190"/>
        <v>0</v>
      </c>
      <c r="BZ440" s="109"/>
      <c r="CA440" s="112">
        <v>871</v>
      </c>
      <c r="CB440" s="105" t="s">
        <v>524</v>
      </c>
      <c r="CC440" s="107">
        <v>0</v>
      </c>
      <c r="CD440" s="107">
        <v>0</v>
      </c>
      <c r="CE440" s="107">
        <v>0</v>
      </c>
      <c r="CF440" s="107">
        <v>0</v>
      </c>
      <c r="CG440" s="123">
        <f t="shared" si="191"/>
        <v>0</v>
      </c>
      <c r="CH440" s="107">
        <v>0</v>
      </c>
      <c r="CI440" s="107">
        <v>0</v>
      </c>
      <c r="CJ440" s="107">
        <v>0</v>
      </c>
      <c r="CK440" s="123">
        <f t="shared" si="192"/>
        <v>0</v>
      </c>
      <c r="CL440" s="124">
        <f t="shared" si="193"/>
        <v>0</v>
      </c>
      <c r="CM440" s="109"/>
      <c r="CN440" s="124">
        <f t="shared" si="194"/>
        <v>0</v>
      </c>
      <c r="CO440" s="109"/>
      <c r="CP440" s="110">
        <f t="shared" si="173"/>
        <v>0</v>
      </c>
      <c r="CQ440" s="107">
        <f t="shared" si="174"/>
        <v>0</v>
      </c>
      <c r="CR440" s="107">
        <f t="shared" si="175"/>
        <v>0</v>
      </c>
      <c r="CS440" s="123">
        <v>0</v>
      </c>
      <c r="CT440" s="124">
        <f t="shared" si="176"/>
        <v>0</v>
      </c>
      <c r="CU440" s="109"/>
      <c r="CV440" s="125">
        <v>0</v>
      </c>
      <c r="CW440" s="107"/>
      <c r="CX440" s="107"/>
      <c r="CY440" s="107"/>
      <c r="CZ440" s="123"/>
    </row>
    <row r="441" spans="1:104" s="43" customFormat="1" ht="12.75" x14ac:dyDescent="0.2">
      <c r="A441" s="103">
        <v>872</v>
      </c>
      <c r="B441" s="104">
        <v>754</v>
      </c>
      <c r="C441" s="105" t="s">
        <v>525</v>
      </c>
      <c r="D441" s="106">
        <f t="shared" si="177"/>
        <v>0</v>
      </c>
      <c r="E441" s="107">
        <f t="shared" si="168"/>
        <v>0</v>
      </c>
      <c r="F441" s="107">
        <f t="shared" si="195"/>
        <v>0</v>
      </c>
      <c r="G441" s="107">
        <f t="shared" si="169"/>
        <v>0</v>
      </c>
      <c r="H441" s="108">
        <f t="shared" si="178"/>
        <v>0</v>
      </c>
      <c r="I441" s="109"/>
      <c r="J441" s="110">
        <f t="shared" si="179"/>
        <v>0</v>
      </c>
      <c r="K441" s="107" t="str">
        <f t="shared" si="170"/>
        <v/>
      </c>
      <c r="L441" s="107">
        <f t="shared" si="180"/>
        <v>0</v>
      </c>
      <c r="M441" s="108">
        <f t="shared" si="181"/>
        <v>0</v>
      </c>
      <c r="N441" s="109"/>
      <c r="O441" s="111">
        <f t="shared" si="171"/>
        <v>0</v>
      </c>
      <c r="P441" s="109"/>
      <c r="Q441" s="110">
        <f t="shared" si="182"/>
        <v>0</v>
      </c>
      <c r="R441" s="107">
        <f t="shared" si="183"/>
        <v>0</v>
      </c>
      <c r="S441" s="107">
        <f t="shared" si="184"/>
        <v>0</v>
      </c>
      <c r="T441" s="108">
        <f t="shared" si="185"/>
        <v>0</v>
      </c>
      <c r="U441" s="109"/>
      <c r="V441" s="111">
        <f t="shared" si="186"/>
        <v>0</v>
      </c>
      <c r="AA441" s="112">
        <v>872</v>
      </c>
      <c r="AB441" s="113"/>
      <c r="AC441" s="113"/>
      <c r="AD441" s="113"/>
      <c r="AE441" s="114"/>
      <c r="AF441" s="114"/>
      <c r="AG441" s="114"/>
      <c r="AH441" s="114"/>
      <c r="AI441" s="114"/>
      <c r="AJ441" s="114"/>
      <c r="AK441" s="114"/>
      <c r="AL441" s="114"/>
      <c r="AM441" s="114"/>
      <c r="AN441" s="114"/>
      <c r="AO441" s="114"/>
      <c r="AP441" s="115"/>
      <c r="AR441" s="112">
        <v>872</v>
      </c>
      <c r="AS441" s="113"/>
      <c r="AT441" s="114"/>
      <c r="AU441" s="114"/>
      <c r="AV441" s="114"/>
      <c r="AW441" s="115"/>
      <c r="AY441" s="177"/>
      <c r="BA441" s="116">
        <v>872</v>
      </c>
      <c r="BB441" s="117">
        <v>754</v>
      </c>
      <c r="BC441" s="118" t="s">
        <v>525</v>
      </c>
      <c r="BD441" s="119">
        <f t="shared" si="172"/>
        <v>0</v>
      </c>
      <c r="BE441" s="120">
        <v>0</v>
      </c>
      <c r="BF441" s="43">
        <f t="shared" si="187"/>
        <v>0</v>
      </c>
      <c r="BG441" s="109">
        <v>0</v>
      </c>
      <c r="BH441" s="109">
        <v>0</v>
      </c>
      <c r="BI441" s="109">
        <v>0</v>
      </c>
      <c r="BJ441" s="109">
        <v>0</v>
      </c>
      <c r="BK441" s="109">
        <v>0</v>
      </c>
      <c r="BL441" s="109">
        <f t="shared" si="188"/>
        <v>0</v>
      </c>
      <c r="BM441" s="120">
        <f t="shared" si="189"/>
        <v>0</v>
      </c>
      <c r="BN441" s="122">
        <f t="shared" si="190"/>
        <v>0</v>
      </c>
      <c r="BZ441" s="109"/>
      <c r="CA441" s="112">
        <v>872</v>
      </c>
      <c r="CB441" s="105" t="s">
        <v>525</v>
      </c>
      <c r="CC441" s="107">
        <v>0</v>
      </c>
      <c r="CD441" s="107">
        <v>0</v>
      </c>
      <c r="CE441" s="107">
        <v>0</v>
      </c>
      <c r="CF441" s="107">
        <v>0</v>
      </c>
      <c r="CG441" s="123">
        <f t="shared" si="191"/>
        <v>0</v>
      </c>
      <c r="CH441" s="107">
        <v>0</v>
      </c>
      <c r="CI441" s="107">
        <v>0</v>
      </c>
      <c r="CJ441" s="107">
        <v>0</v>
      </c>
      <c r="CK441" s="123">
        <f t="shared" si="192"/>
        <v>0</v>
      </c>
      <c r="CL441" s="124">
        <f t="shared" si="193"/>
        <v>0</v>
      </c>
      <c r="CM441" s="109"/>
      <c r="CN441" s="124">
        <f t="shared" si="194"/>
        <v>0</v>
      </c>
      <c r="CO441" s="109"/>
      <c r="CP441" s="110">
        <f t="shared" si="173"/>
        <v>0</v>
      </c>
      <c r="CQ441" s="107">
        <f t="shared" si="174"/>
        <v>0</v>
      </c>
      <c r="CR441" s="107">
        <f t="shared" si="175"/>
        <v>0</v>
      </c>
      <c r="CS441" s="123">
        <v>0</v>
      </c>
      <c r="CT441" s="124">
        <f t="shared" si="176"/>
        <v>0</v>
      </c>
      <c r="CU441" s="109"/>
      <c r="CV441" s="125">
        <v>0</v>
      </c>
      <c r="CW441" s="107"/>
      <c r="CX441" s="107"/>
      <c r="CY441" s="107"/>
      <c r="CZ441" s="123"/>
    </row>
    <row r="442" spans="1:104" s="43" customFormat="1" ht="12.75" x14ac:dyDescent="0.2">
      <c r="A442" s="103">
        <v>873</v>
      </c>
      <c r="B442" s="104">
        <v>753</v>
      </c>
      <c r="C442" s="105" t="s">
        <v>526</v>
      </c>
      <c r="D442" s="106">
        <f t="shared" si="177"/>
        <v>0</v>
      </c>
      <c r="E442" s="107">
        <f t="shared" si="168"/>
        <v>0</v>
      </c>
      <c r="F442" s="107">
        <f t="shared" si="195"/>
        <v>0</v>
      </c>
      <c r="G442" s="107">
        <f t="shared" si="169"/>
        <v>0</v>
      </c>
      <c r="H442" s="108">
        <f t="shared" si="178"/>
        <v>0</v>
      </c>
      <c r="I442" s="109"/>
      <c r="J442" s="110">
        <f t="shared" si="179"/>
        <v>0</v>
      </c>
      <c r="K442" s="107" t="str">
        <f t="shared" si="170"/>
        <v/>
      </c>
      <c r="L442" s="107">
        <f t="shared" si="180"/>
        <v>0</v>
      </c>
      <c r="M442" s="108">
        <f t="shared" si="181"/>
        <v>0</v>
      </c>
      <c r="N442" s="109"/>
      <c r="O442" s="111">
        <f t="shared" si="171"/>
        <v>0</v>
      </c>
      <c r="P442" s="109"/>
      <c r="Q442" s="110">
        <f t="shared" si="182"/>
        <v>0</v>
      </c>
      <c r="R442" s="107">
        <f t="shared" si="183"/>
        <v>0</v>
      </c>
      <c r="S442" s="107">
        <f t="shared" si="184"/>
        <v>0</v>
      </c>
      <c r="T442" s="108">
        <f t="shared" si="185"/>
        <v>0</v>
      </c>
      <c r="U442" s="109"/>
      <c r="V442" s="111">
        <f t="shared" si="186"/>
        <v>0</v>
      </c>
      <c r="AA442" s="112">
        <v>873</v>
      </c>
      <c r="AB442" s="113"/>
      <c r="AC442" s="113"/>
      <c r="AD442" s="113"/>
      <c r="AE442" s="114"/>
      <c r="AF442" s="114"/>
      <c r="AG442" s="114"/>
      <c r="AH442" s="114"/>
      <c r="AI442" s="114"/>
      <c r="AJ442" s="114"/>
      <c r="AK442" s="114"/>
      <c r="AL442" s="114"/>
      <c r="AM442" s="114"/>
      <c r="AN442" s="114"/>
      <c r="AO442" s="114"/>
      <c r="AP442" s="115"/>
      <c r="AR442" s="112">
        <v>873</v>
      </c>
      <c r="AS442" s="113"/>
      <c r="AT442" s="114"/>
      <c r="AU442" s="114"/>
      <c r="AV442" s="114"/>
      <c r="AW442" s="115"/>
      <c r="AY442" s="177"/>
      <c r="BA442" s="116">
        <v>873</v>
      </c>
      <c r="BB442" s="117">
        <v>753</v>
      </c>
      <c r="BC442" s="118" t="s">
        <v>526</v>
      </c>
      <c r="BD442" s="119">
        <f t="shared" si="172"/>
        <v>0</v>
      </c>
      <c r="BE442" s="120">
        <v>0</v>
      </c>
      <c r="BF442" s="43">
        <f t="shared" si="187"/>
        <v>0</v>
      </c>
      <c r="BG442" s="109">
        <v>0</v>
      </c>
      <c r="BH442" s="109">
        <v>0</v>
      </c>
      <c r="BI442" s="109">
        <v>0</v>
      </c>
      <c r="BJ442" s="109">
        <v>0</v>
      </c>
      <c r="BK442" s="109">
        <v>0</v>
      </c>
      <c r="BL442" s="109">
        <f t="shared" si="188"/>
        <v>0</v>
      </c>
      <c r="BM442" s="120">
        <f t="shared" si="189"/>
        <v>0</v>
      </c>
      <c r="BN442" s="122">
        <f t="shared" si="190"/>
        <v>0</v>
      </c>
      <c r="BZ442" s="109"/>
      <c r="CA442" s="112">
        <v>873</v>
      </c>
      <c r="CB442" s="105" t="s">
        <v>526</v>
      </c>
      <c r="CC442" s="107">
        <v>0</v>
      </c>
      <c r="CD442" s="107">
        <v>0</v>
      </c>
      <c r="CE442" s="107">
        <v>0</v>
      </c>
      <c r="CF442" s="107">
        <v>0</v>
      </c>
      <c r="CG442" s="123">
        <f t="shared" si="191"/>
        <v>0</v>
      </c>
      <c r="CH442" s="107">
        <v>0</v>
      </c>
      <c r="CI442" s="107">
        <v>0</v>
      </c>
      <c r="CJ442" s="107">
        <v>0</v>
      </c>
      <c r="CK442" s="123">
        <f t="shared" si="192"/>
        <v>0</v>
      </c>
      <c r="CL442" s="124">
        <f t="shared" si="193"/>
        <v>0</v>
      </c>
      <c r="CM442" s="109"/>
      <c r="CN442" s="124">
        <f t="shared" si="194"/>
        <v>0</v>
      </c>
      <c r="CO442" s="109"/>
      <c r="CP442" s="110">
        <f t="shared" si="173"/>
        <v>0</v>
      </c>
      <c r="CQ442" s="107">
        <f t="shared" si="174"/>
        <v>0</v>
      </c>
      <c r="CR442" s="107">
        <f t="shared" si="175"/>
        <v>0</v>
      </c>
      <c r="CS442" s="123">
        <v>0</v>
      </c>
      <c r="CT442" s="124">
        <f t="shared" si="176"/>
        <v>0</v>
      </c>
      <c r="CU442" s="109"/>
      <c r="CV442" s="125">
        <v>0</v>
      </c>
      <c r="CW442" s="107"/>
      <c r="CX442" s="107"/>
      <c r="CY442" s="107"/>
      <c r="CZ442" s="123"/>
    </row>
    <row r="443" spans="1:104" s="43" customFormat="1" ht="12.75" x14ac:dyDescent="0.2">
      <c r="A443" s="103">
        <v>876</v>
      </c>
      <c r="B443" s="104">
        <v>762</v>
      </c>
      <c r="C443" s="105" t="s">
        <v>527</v>
      </c>
      <c r="D443" s="106">
        <f t="shared" si="177"/>
        <v>0</v>
      </c>
      <c r="E443" s="107">
        <f t="shared" si="168"/>
        <v>0</v>
      </c>
      <c r="F443" s="107">
        <f t="shared" si="195"/>
        <v>0</v>
      </c>
      <c r="G443" s="107">
        <f t="shared" si="169"/>
        <v>0</v>
      </c>
      <c r="H443" s="108">
        <f t="shared" si="178"/>
        <v>0</v>
      </c>
      <c r="I443" s="109"/>
      <c r="J443" s="110">
        <f t="shared" si="179"/>
        <v>0</v>
      </c>
      <c r="K443" s="107" t="str">
        <f t="shared" si="170"/>
        <v/>
      </c>
      <c r="L443" s="107">
        <f t="shared" si="180"/>
        <v>0</v>
      </c>
      <c r="M443" s="108">
        <f t="shared" si="181"/>
        <v>0</v>
      </c>
      <c r="N443" s="109"/>
      <c r="O443" s="111">
        <f t="shared" si="171"/>
        <v>0</v>
      </c>
      <c r="P443" s="109"/>
      <c r="Q443" s="110">
        <f t="shared" si="182"/>
        <v>0</v>
      </c>
      <c r="R443" s="107">
        <f t="shared" si="183"/>
        <v>0</v>
      </c>
      <c r="S443" s="107">
        <f t="shared" si="184"/>
        <v>0</v>
      </c>
      <c r="T443" s="108">
        <f t="shared" si="185"/>
        <v>0</v>
      </c>
      <c r="U443" s="109"/>
      <c r="V443" s="111">
        <f t="shared" si="186"/>
        <v>0</v>
      </c>
      <c r="AA443" s="112">
        <v>876</v>
      </c>
      <c r="AB443" s="113"/>
      <c r="AC443" s="113"/>
      <c r="AD443" s="113"/>
      <c r="AE443" s="114"/>
      <c r="AF443" s="114"/>
      <c r="AG443" s="114"/>
      <c r="AH443" s="114"/>
      <c r="AI443" s="114"/>
      <c r="AJ443" s="114"/>
      <c r="AK443" s="114"/>
      <c r="AL443" s="114"/>
      <c r="AM443" s="114"/>
      <c r="AN443" s="114"/>
      <c r="AO443" s="114"/>
      <c r="AP443" s="115"/>
      <c r="AR443" s="112">
        <v>876</v>
      </c>
      <c r="AS443" s="113"/>
      <c r="AT443" s="114"/>
      <c r="AU443" s="114"/>
      <c r="AV443" s="114"/>
      <c r="AW443" s="115"/>
      <c r="AY443" s="177"/>
      <c r="BA443" s="116">
        <v>876</v>
      </c>
      <c r="BB443" s="117">
        <v>762</v>
      </c>
      <c r="BC443" s="118" t="s">
        <v>527</v>
      </c>
      <c r="BD443" s="119">
        <f t="shared" si="172"/>
        <v>0</v>
      </c>
      <c r="BE443" s="120">
        <v>0</v>
      </c>
      <c r="BF443" s="43">
        <f t="shared" si="187"/>
        <v>0</v>
      </c>
      <c r="BG443" s="109">
        <v>0</v>
      </c>
      <c r="BH443" s="109">
        <v>0</v>
      </c>
      <c r="BI443" s="109">
        <v>0</v>
      </c>
      <c r="BJ443" s="109">
        <v>0</v>
      </c>
      <c r="BK443" s="109">
        <v>0</v>
      </c>
      <c r="BL443" s="109">
        <f t="shared" si="188"/>
        <v>0</v>
      </c>
      <c r="BM443" s="120">
        <f t="shared" si="189"/>
        <v>0</v>
      </c>
      <c r="BN443" s="122">
        <f t="shared" si="190"/>
        <v>0</v>
      </c>
      <c r="BZ443" s="109"/>
      <c r="CA443" s="112">
        <v>876</v>
      </c>
      <c r="CB443" s="105" t="s">
        <v>527</v>
      </c>
      <c r="CC443" s="107">
        <v>0</v>
      </c>
      <c r="CD443" s="107">
        <v>0</v>
      </c>
      <c r="CE443" s="107">
        <v>0</v>
      </c>
      <c r="CF443" s="107">
        <v>0</v>
      </c>
      <c r="CG443" s="123">
        <f t="shared" si="191"/>
        <v>0</v>
      </c>
      <c r="CH443" s="107">
        <v>0</v>
      </c>
      <c r="CI443" s="107">
        <v>0</v>
      </c>
      <c r="CJ443" s="107">
        <v>0</v>
      </c>
      <c r="CK443" s="123">
        <f t="shared" si="192"/>
        <v>0</v>
      </c>
      <c r="CL443" s="124">
        <f t="shared" si="193"/>
        <v>0</v>
      </c>
      <c r="CM443" s="109"/>
      <c r="CN443" s="124">
        <f t="shared" si="194"/>
        <v>0</v>
      </c>
      <c r="CO443" s="109"/>
      <c r="CP443" s="110">
        <f t="shared" si="173"/>
        <v>0</v>
      </c>
      <c r="CQ443" s="107">
        <f t="shared" si="174"/>
        <v>0</v>
      </c>
      <c r="CR443" s="107">
        <f t="shared" si="175"/>
        <v>0</v>
      </c>
      <c r="CS443" s="123">
        <v>0</v>
      </c>
      <c r="CT443" s="124">
        <f t="shared" si="176"/>
        <v>0</v>
      </c>
      <c r="CU443" s="109"/>
      <c r="CV443" s="125">
        <v>0</v>
      </c>
      <c r="CW443" s="107"/>
      <c r="CX443" s="107"/>
      <c r="CY443" s="107"/>
      <c r="CZ443" s="123"/>
    </row>
    <row r="444" spans="1:104" s="43" customFormat="1" ht="12.75" x14ac:dyDescent="0.2">
      <c r="A444" s="103">
        <v>878</v>
      </c>
      <c r="B444" s="104">
        <v>785</v>
      </c>
      <c r="C444" s="105" t="s">
        <v>528</v>
      </c>
      <c r="D444" s="106">
        <f t="shared" si="177"/>
        <v>0</v>
      </c>
      <c r="E444" s="107">
        <f t="shared" si="168"/>
        <v>0</v>
      </c>
      <c r="F444" s="107">
        <f t="shared" si="195"/>
        <v>0</v>
      </c>
      <c r="G444" s="107">
        <f t="shared" si="169"/>
        <v>0</v>
      </c>
      <c r="H444" s="108">
        <f t="shared" si="178"/>
        <v>0</v>
      </c>
      <c r="I444" s="109"/>
      <c r="J444" s="110">
        <f t="shared" si="179"/>
        <v>0</v>
      </c>
      <c r="K444" s="107" t="str">
        <f t="shared" si="170"/>
        <v/>
      </c>
      <c r="L444" s="107">
        <f t="shared" si="180"/>
        <v>0</v>
      </c>
      <c r="M444" s="108">
        <f t="shared" si="181"/>
        <v>0</v>
      </c>
      <c r="N444" s="109"/>
      <c r="O444" s="111">
        <f t="shared" si="171"/>
        <v>0</v>
      </c>
      <c r="P444" s="109"/>
      <c r="Q444" s="110">
        <f t="shared" si="182"/>
        <v>0</v>
      </c>
      <c r="R444" s="107">
        <f t="shared" si="183"/>
        <v>0</v>
      </c>
      <c r="S444" s="107">
        <f t="shared" si="184"/>
        <v>0</v>
      </c>
      <c r="T444" s="108">
        <f t="shared" si="185"/>
        <v>0</v>
      </c>
      <c r="U444" s="109"/>
      <c r="V444" s="111">
        <f t="shared" si="186"/>
        <v>0</v>
      </c>
      <c r="AA444" s="112">
        <v>878</v>
      </c>
      <c r="AB444" s="113"/>
      <c r="AC444" s="113"/>
      <c r="AD444" s="113"/>
      <c r="AE444" s="114"/>
      <c r="AF444" s="114"/>
      <c r="AG444" s="114"/>
      <c r="AH444" s="114"/>
      <c r="AI444" s="114"/>
      <c r="AJ444" s="114"/>
      <c r="AK444" s="114"/>
      <c r="AL444" s="114"/>
      <c r="AM444" s="114"/>
      <c r="AN444" s="114"/>
      <c r="AO444" s="114"/>
      <c r="AP444" s="115"/>
      <c r="AR444" s="112">
        <v>878</v>
      </c>
      <c r="AS444" s="113"/>
      <c r="AT444" s="114"/>
      <c r="AU444" s="114"/>
      <c r="AV444" s="114"/>
      <c r="AW444" s="115"/>
      <c r="AY444" s="177"/>
      <c r="BA444" s="116">
        <v>878</v>
      </c>
      <c r="BB444" s="117">
        <v>785</v>
      </c>
      <c r="BC444" s="118" t="s">
        <v>528</v>
      </c>
      <c r="BD444" s="119">
        <f t="shared" si="172"/>
        <v>0</v>
      </c>
      <c r="BE444" s="120">
        <v>0</v>
      </c>
      <c r="BF444" s="43">
        <f t="shared" si="187"/>
        <v>0</v>
      </c>
      <c r="BG444" s="109">
        <v>0</v>
      </c>
      <c r="BH444" s="109">
        <v>0</v>
      </c>
      <c r="BI444" s="109">
        <v>0</v>
      </c>
      <c r="BJ444" s="109">
        <v>0</v>
      </c>
      <c r="BK444" s="109">
        <v>0</v>
      </c>
      <c r="BL444" s="109">
        <f t="shared" si="188"/>
        <v>0</v>
      </c>
      <c r="BM444" s="120">
        <f t="shared" si="189"/>
        <v>0</v>
      </c>
      <c r="BN444" s="122">
        <f t="shared" si="190"/>
        <v>0</v>
      </c>
      <c r="BZ444" s="109"/>
      <c r="CA444" s="112">
        <v>878</v>
      </c>
      <c r="CB444" s="105" t="s">
        <v>528</v>
      </c>
      <c r="CC444" s="107">
        <v>0</v>
      </c>
      <c r="CD444" s="107">
        <v>0</v>
      </c>
      <c r="CE444" s="107">
        <v>0</v>
      </c>
      <c r="CF444" s="107">
        <v>0</v>
      </c>
      <c r="CG444" s="123">
        <f t="shared" si="191"/>
        <v>0</v>
      </c>
      <c r="CH444" s="107">
        <v>0</v>
      </c>
      <c r="CI444" s="107">
        <v>0</v>
      </c>
      <c r="CJ444" s="107">
        <v>0</v>
      </c>
      <c r="CK444" s="123">
        <f t="shared" si="192"/>
        <v>0</v>
      </c>
      <c r="CL444" s="124">
        <f t="shared" si="193"/>
        <v>0</v>
      </c>
      <c r="CM444" s="109"/>
      <c r="CN444" s="124">
        <f t="shared" si="194"/>
        <v>0</v>
      </c>
      <c r="CO444" s="109"/>
      <c r="CP444" s="110">
        <f t="shared" si="173"/>
        <v>0</v>
      </c>
      <c r="CQ444" s="107">
        <f t="shared" si="174"/>
        <v>0</v>
      </c>
      <c r="CR444" s="107">
        <f t="shared" si="175"/>
        <v>0</v>
      </c>
      <c r="CS444" s="123">
        <v>0</v>
      </c>
      <c r="CT444" s="124">
        <f t="shared" si="176"/>
        <v>0</v>
      </c>
      <c r="CU444" s="109"/>
      <c r="CV444" s="125">
        <v>0</v>
      </c>
      <c r="CW444" s="107"/>
      <c r="CX444" s="107"/>
      <c r="CY444" s="107"/>
      <c r="CZ444" s="123"/>
    </row>
    <row r="445" spans="1:104" s="43" customFormat="1" ht="12.75" x14ac:dyDescent="0.2">
      <c r="A445" s="103">
        <v>879</v>
      </c>
      <c r="B445" s="104">
        <v>758</v>
      </c>
      <c r="C445" s="105" t="s">
        <v>529</v>
      </c>
      <c r="D445" s="106">
        <f t="shared" si="177"/>
        <v>0</v>
      </c>
      <c r="E445" s="107">
        <f t="shared" si="168"/>
        <v>0</v>
      </c>
      <c r="F445" s="107">
        <f t="shared" si="195"/>
        <v>0</v>
      </c>
      <c r="G445" s="107">
        <f t="shared" si="169"/>
        <v>0</v>
      </c>
      <c r="H445" s="108">
        <f t="shared" si="178"/>
        <v>0</v>
      </c>
      <c r="I445" s="109"/>
      <c r="J445" s="110">
        <f t="shared" si="179"/>
        <v>0</v>
      </c>
      <c r="K445" s="107" t="str">
        <f t="shared" si="170"/>
        <v/>
      </c>
      <c r="L445" s="107">
        <f t="shared" si="180"/>
        <v>0</v>
      </c>
      <c r="M445" s="108">
        <f t="shared" si="181"/>
        <v>0</v>
      </c>
      <c r="N445" s="109"/>
      <c r="O445" s="111">
        <f t="shared" si="171"/>
        <v>0</v>
      </c>
      <c r="P445" s="109"/>
      <c r="Q445" s="110">
        <f t="shared" si="182"/>
        <v>0</v>
      </c>
      <c r="R445" s="107">
        <f t="shared" si="183"/>
        <v>0</v>
      </c>
      <c r="S445" s="107">
        <f t="shared" si="184"/>
        <v>0</v>
      </c>
      <c r="T445" s="108">
        <f t="shared" si="185"/>
        <v>0</v>
      </c>
      <c r="U445" s="109"/>
      <c r="V445" s="111">
        <f t="shared" si="186"/>
        <v>0</v>
      </c>
      <c r="AA445" s="112">
        <v>879</v>
      </c>
      <c r="AB445" s="113"/>
      <c r="AC445" s="113"/>
      <c r="AD445" s="113"/>
      <c r="AE445" s="114"/>
      <c r="AF445" s="114"/>
      <c r="AG445" s="114"/>
      <c r="AH445" s="114"/>
      <c r="AI445" s="114"/>
      <c r="AJ445" s="114"/>
      <c r="AK445" s="114"/>
      <c r="AL445" s="114"/>
      <c r="AM445" s="114"/>
      <c r="AN445" s="114"/>
      <c r="AO445" s="114"/>
      <c r="AP445" s="115"/>
      <c r="AR445" s="112">
        <v>879</v>
      </c>
      <c r="AS445" s="113"/>
      <c r="AT445" s="114"/>
      <c r="AU445" s="114"/>
      <c r="AV445" s="114"/>
      <c r="AW445" s="115"/>
      <c r="AY445" s="177"/>
      <c r="BA445" s="116">
        <v>879</v>
      </c>
      <c r="BB445" s="117">
        <v>758</v>
      </c>
      <c r="BC445" s="118" t="s">
        <v>529</v>
      </c>
      <c r="BD445" s="119">
        <f t="shared" si="172"/>
        <v>0</v>
      </c>
      <c r="BE445" s="120">
        <v>0</v>
      </c>
      <c r="BF445" s="43">
        <f t="shared" si="187"/>
        <v>0</v>
      </c>
      <c r="BG445" s="109">
        <v>0</v>
      </c>
      <c r="BH445" s="109">
        <v>0</v>
      </c>
      <c r="BI445" s="109">
        <v>0</v>
      </c>
      <c r="BJ445" s="109">
        <v>0</v>
      </c>
      <c r="BK445" s="109">
        <v>0</v>
      </c>
      <c r="BL445" s="109">
        <f t="shared" si="188"/>
        <v>0</v>
      </c>
      <c r="BM445" s="120">
        <f t="shared" si="189"/>
        <v>0</v>
      </c>
      <c r="BN445" s="122">
        <f t="shared" si="190"/>
        <v>0</v>
      </c>
      <c r="BZ445" s="109"/>
      <c r="CA445" s="112">
        <v>879</v>
      </c>
      <c r="CB445" s="105" t="s">
        <v>529</v>
      </c>
      <c r="CC445" s="107">
        <v>0</v>
      </c>
      <c r="CD445" s="107">
        <v>0</v>
      </c>
      <c r="CE445" s="107">
        <v>0</v>
      </c>
      <c r="CF445" s="107">
        <v>0</v>
      </c>
      <c r="CG445" s="123">
        <f t="shared" si="191"/>
        <v>0</v>
      </c>
      <c r="CH445" s="107">
        <v>0</v>
      </c>
      <c r="CI445" s="107">
        <v>0</v>
      </c>
      <c r="CJ445" s="107">
        <v>0</v>
      </c>
      <c r="CK445" s="123">
        <f t="shared" si="192"/>
        <v>0</v>
      </c>
      <c r="CL445" s="124">
        <f t="shared" si="193"/>
        <v>0</v>
      </c>
      <c r="CM445" s="109"/>
      <c r="CN445" s="124">
        <f t="shared" si="194"/>
        <v>0</v>
      </c>
      <c r="CO445" s="109"/>
      <c r="CP445" s="110">
        <f t="shared" si="173"/>
        <v>0</v>
      </c>
      <c r="CQ445" s="107">
        <f t="shared" si="174"/>
        <v>0</v>
      </c>
      <c r="CR445" s="107">
        <f t="shared" si="175"/>
        <v>0</v>
      </c>
      <c r="CS445" s="123">
        <v>0</v>
      </c>
      <c r="CT445" s="124">
        <f t="shared" si="176"/>
        <v>0</v>
      </c>
      <c r="CU445" s="109"/>
      <c r="CV445" s="125">
        <v>0</v>
      </c>
      <c r="CW445" s="107"/>
      <c r="CX445" s="107"/>
      <c r="CY445" s="107"/>
      <c r="CZ445" s="123"/>
    </row>
    <row r="446" spans="1:104" s="43" customFormat="1" ht="12.75" x14ac:dyDescent="0.2">
      <c r="A446" s="103">
        <v>885</v>
      </c>
      <c r="B446" s="104">
        <v>774</v>
      </c>
      <c r="C446" s="105" t="s">
        <v>530</v>
      </c>
      <c r="D446" s="106">
        <f t="shared" si="177"/>
        <v>0</v>
      </c>
      <c r="E446" s="107">
        <f t="shared" si="168"/>
        <v>0</v>
      </c>
      <c r="F446" s="107">
        <f t="shared" si="195"/>
        <v>0</v>
      </c>
      <c r="G446" s="107">
        <f t="shared" si="169"/>
        <v>0</v>
      </c>
      <c r="H446" s="108">
        <f t="shared" si="178"/>
        <v>0</v>
      </c>
      <c r="I446" s="109"/>
      <c r="J446" s="110">
        <f t="shared" si="179"/>
        <v>0</v>
      </c>
      <c r="K446" s="107" t="str">
        <f t="shared" si="170"/>
        <v/>
      </c>
      <c r="L446" s="107">
        <f t="shared" si="180"/>
        <v>0</v>
      </c>
      <c r="M446" s="108">
        <f t="shared" si="181"/>
        <v>0</v>
      </c>
      <c r="N446" s="109"/>
      <c r="O446" s="111">
        <f t="shared" si="171"/>
        <v>0</v>
      </c>
      <c r="P446" s="109"/>
      <c r="Q446" s="110">
        <f t="shared" si="182"/>
        <v>0</v>
      </c>
      <c r="R446" s="107">
        <f t="shared" si="183"/>
        <v>0</v>
      </c>
      <c r="S446" s="107">
        <f t="shared" si="184"/>
        <v>0</v>
      </c>
      <c r="T446" s="108">
        <f t="shared" si="185"/>
        <v>0</v>
      </c>
      <c r="U446" s="109"/>
      <c r="V446" s="111">
        <f t="shared" si="186"/>
        <v>0</v>
      </c>
      <c r="AA446" s="112">
        <v>885</v>
      </c>
      <c r="AB446" s="113"/>
      <c r="AC446" s="113"/>
      <c r="AD446" s="113"/>
      <c r="AE446" s="114"/>
      <c r="AF446" s="114"/>
      <c r="AG446" s="114"/>
      <c r="AH446" s="114"/>
      <c r="AI446" s="114"/>
      <c r="AJ446" s="114"/>
      <c r="AK446" s="114"/>
      <c r="AL446" s="114"/>
      <c r="AM446" s="114"/>
      <c r="AN446" s="114"/>
      <c r="AO446" s="114"/>
      <c r="AP446" s="115"/>
      <c r="AR446" s="112">
        <v>885</v>
      </c>
      <c r="AS446" s="113"/>
      <c r="AT446" s="114"/>
      <c r="AU446" s="114"/>
      <c r="AV446" s="114"/>
      <c r="AW446" s="115"/>
      <c r="AY446" s="177"/>
      <c r="BA446" s="116">
        <v>885</v>
      </c>
      <c r="BB446" s="117">
        <v>774</v>
      </c>
      <c r="BC446" s="118" t="s">
        <v>530</v>
      </c>
      <c r="BD446" s="119">
        <f t="shared" si="172"/>
        <v>0</v>
      </c>
      <c r="BE446" s="120">
        <v>0</v>
      </c>
      <c r="BF446" s="43">
        <f t="shared" si="187"/>
        <v>0</v>
      </c>
      <c r="BG446" s="109">
        <v>0</v>
      </c>
      <c r="BH446" s="109">
        <v>0</v>
      </c>
      <c r="BI446" s="109">
        <v>0</v>
      </c>
      <c r="BJ446" s="109">
        <v>0</v>
      </c>
      <c r="BK446" s="109">
        <v>0</v>
      </c>
      <c r="BL446" s="109">
        <f t="shared" si="188"/>
        <v>0</v>
      </c>
      <c r="BM446" s="120">
        <f t="shared" si="189"/>
        <v>0</v>
      </c>
      <c r="BN446" s="122">
        <f t="shared" si="190"/>
        <v>0</v>
      </c>
      <c r="BZ446" s="109"/>
      <c r="CA446" s="112">
        <v>885</v>
      </c>
      <c r="CB446" s="105" t="s">
        <v>530</v>
      </c>
      <c r="CC446" s="107">
        <v>0</v>
      </c>
      <c r="CD446" s="107">
        <v>0</v>
      </c>
      <c r="CE446" s="107">
        <v>0</v>
      </c>
      <c r="CF446" s="107">
        <v>0</v>
      </c>
      <c r="CG446" s="123">
        <f t="shared" si="191"/>
        <v>0</v>
      </c>
      <c r="CH446" s="107">
        <v>0</v>
      </c>
      <c r="CI446" s="107">
        <v>0</v>
      </c>
      <c r="CJ446" s="107">
        <v>0</v>
      </c>
      <c r="CK446" s="123">
        <f t="shared" si="192"/>
        <v>0</v>
      </c>
      <c r="CL446" s="124">
        <f t="shared" si="193"/>
        <v>0</v>
      </c>
      <c r="CM446" s="109"/>
      <c r="CN446" s="124">
        <f t="shared" si="194"/>
        <v>0</v>
      </c>
      <c r="CO446" s="109"/>
      <c r="CP446" s="110">
        <f t="shared" si="173"/>
        <v>0</v>
      </c>
      <c r="CQ446" s="107">
        <f t="shared" si="174"/>
        <v>0</v>
      </c>
      <c r="CR446" s="107">
        <f t="shared" si="175"/>
        <v>0</v>
      </c>
      <c r="CS446" s="123">
        <v>0</v>
      </c>
      <c r="CT446" s="124">
        <f t="shared" si="176"/>
        <v>0</v>
      </c>
      <c r="CU446" s="109"/>
      <c r="CV446" s="125">
        <v>0</v>
      </c>
      <c r="CW446" s="107"/>
      <c r="CX446" s="107"/>
      <c r="CY446" s="107"/>
      <c r="CZ446" s="123"/>
    </row>
    <row r="447" spans="1:104" s="43" customFormat="1" ht="12.75" x14ac:dyDescent="0.2">
      <c r="A447" s="103">
        <v>910</v>
      </c>
      <c r="B447" s="104">
        <v>810</v>
      </c>
      <c r="C447" s="105" t="s">
        <v>531</v>
      </c>
      <c r="D447" s="106">
        <f t="shared" si="177"/>
        <v>0</v>
      </c>
      <c r="E447" s="107">
        <f t="shared" si="168"/>
        <v>0</v>
      </c>
      <c r="F447" s="107">
        <f t="shared" si="195"/>
        <v>0</v>
      </c>
      <c r="G447" s="107">
        <f t="shared" si="169"/>
        <v>0</v>
      </c>
      <c r="H447" s="108">
        <f t="shared" si="178"/>
        <v>0</v>
      </c>
      <c r="I447" s="109"/>
      <c r="J447" s="110">
        <f t="shared" si="179"/>
        <v>0</v>
      </c>
      <c r="K447" s="107" t="str">
        <f t="shared" si="170"/>
        <v/>
      </c>
      <c r="L447" s="107">
        <f t="shared" si="180"/>
        <v>0</v>
      </c>
      <c r="M447" s="108">
        <f t="shared" si="181"/>
        <v>0</v>
      </c>
      <c r="N447" s="109"/>
      <c r="O447" s="111">
        <f t="shared" si="171"/>
        <v>0</v>
      </c>
      <c r="P447" s="109"/>
      <c r="Q447" s="110">
        <f t="shared" si="182"/>
        <v>0</v>
      </c>
      <c r="R447" s="107">
        <f t="shared" si="183"/>
        <v>0</v>
      </c>
      <c r="S447" s="107">
        <f t="shared" si="184"/>
        <v>0</v>
      </c>
      <c r="T447" s="108">
        <f t="shared" si="185"/>
        <v>0</v>
      </c>
      <c r="U447" s="109"/>
      <c r="V447" s="111">
        <f t="shared" si="186"/>
        <v>0</v>
      </c>
      <c r="AA447" s="112">
        <v>910</v>
      </c>
      <c r="AB447" s="113"/>
      <c r="AC447" s="113"/>
      <c r="AD447" s="113"/>
      <c r="AE447" s="114"/>
      <c r="AF447" s="114"/>
      <c r="AG447" s="114"/>
      <c r="AH447" s="114"/>
      <c r="AI447" s="114"/>
      <c r="AJ447" s="114"/>
      <c r="AK447" s="114"/>
      <c r="AL447" s="114"/>
      <c r="AM447" s="114"/>
      <c r="AN447" s="114"/>
      <c r="AO447" s="114"/>
      <c r="AP447" s="115"/>
      <c r="AR447" s="112">
        <v>910</v>
      </c>
      <c r="AS447" s="113"/>
      <c r="AT447" s="114"/>
      <c r="AU447" s="114"/>
      <c r="AV447" s="114"/>
      <c r="AW447" s="115"/>
      <c r="AY447" s="177"/>
      <c r="BA447" s="116">
        <v>910</v>
      </c>
      <c r="BB447" s="117">
        <v>810</v>
      </c>
      <c r="BC447" s="118" t="s">
        <v>531</v>
      </c>
      <c r="BD447" s="119">
        <f t="shared" si="172"/>
        <v>0</v>
      </c>
      <c r="BE447" s="120">
        <v>0</v>
      </c>
      <c r="BF447" s="43">
        <f t="shared" si="187"/>
        <v>0</v>
      </c>
      <c r="BG447" s="109">
        <v>0</v>
      </c>
      <c r="BH447" s="109">
        <v>0</v>
      </c>
      <c r="BI447" s="109">
        <v>0</v>
      </c>
      <c r="BJ447" s="109">
        <v>0</v>
      </c>
      <c r="BK447" s="109">
        <v>0</v>
      </c>
      <c r="BL447" s="109">
        <f t="shared" si="188"/>
        <v>0</v>
      </c>
      <c r="BM447" s="120">
        <f t="shared" si="189"/>
        <v>0</v>
      </c>
      <c r="BN447" s="122">
        <f t="shared" si="190"/>
        <v>0</v>
      </c>
      <c r="BZ447" s="109"/>
      <c r="CA447" s="112">
        <v>910</v>
      </c>
      <c r="CB447" s="105" t="s">
        <v>531</v>
      </c>
      <c r="CC447" s="107">
        <v>0</v>
      </c>
      <c r="CD447" s="107">
        <v>0</v>
      </c>
      <c r="CE447" s="107">
        <v>0</v>
      </c>
      <c r="CF447" s="107">
        <v>0</v>
      </c>
      <c r="CG447" s="123">
        <f t="shared" si="191"/>
        <v>0</v>
      </c>
      <c r="CH447" s="107">
        <v>0</v>
      </c>
      <c r="CI447" s="107">
        <v>0</v>
      </c>
      <c r="CJ447" s="107">
        <v>0</v>
      </c>
      <c r="CK447" s="123">
        <f t="shared" si="192"/>
        <v>0</v>
      </c>
      <c r="CL447" s="124">
        <f t="shared" si="193"/>
        <v>0</v>
      </c>
      <c r="CM447" s="109"/>
      <c r="CN447" s="124">
        <f t="shared" si="194"/>
        <v>0</v>
      </c>
      <c r="CO447" s="109"/>
      <c r="CP447" s="110">
        <f t="shared" si="173"/>
        <v>0</v>
      </c>
      <c r="CQ447" s="107">
        <f t="shared" si="174"/>
        <v>0</v>
      </c>
      <c r="CR447" s="107">
        <f t="shared" si="175"/>
        <v>0</v>
      </c>
      <c r="CS447" s="123">
        <v>0</v>
      </c>
      <c r="CT447" s="124">
        <f t="shared" si="176"/>
        <v>0</v>
      </c>
      <c r="CU447" s="109"/>
      <c r="CV447" s="125">
        <v>0</v>
      </c>
      <c r="CW447" s="107"/>
      <c r="CX447" s="107"/>
      <c r="CY447" s="107"/>
      <c r="CZ447" s="123"/>
    </row>
    <row r="448" spans="1:104" s="43" customFormat="1" ht="12" x14ac:dyDescent="0.2">
      <c r="A448" s="103">
        <v>915</v>
      </c>
      <c r="B448" s="104">
        <v>830</v>
      </c>
      <c r="C448" s="105" t="s">
        <v>532</v>
      </c>
      <c r="D448" s="106">
        <f t="shared" si="177"/>
        <v>0</v>
      </c>
      <c r="E448" s="107">
        <f t="shared" si="168"/>
        <v>0</v>
      </c>
      <c r="F448" s="107">
        <f t="shared" si="195"/>
        <v>0</v>
      </c>
      <c r="G448" s="107">
        <f t="shared" si="169"/>
        <v>0</v>
      </c>
      <c r="H448" s="108">
        <f t="shared" si="178"/>
        <v>0</v>
      </c>
      <c r="I448" s="109"/>
      <c r="J448" s="110">
        <f t="shared" si="179"/>
        <v>0</v>
      </c>
      <c r="K448" s="107" t="str">
        <f t="shared" si="170"/>
        <v/>
      </c>
      <c r="L448" s="107">
        <f t="shared" si="180"/>
        <v>0</v>
      </c>
      <c r="M448" s="108">
        <f t="shared" si="181"/>
        <v>0</v>
      </c>
      <c r="N448" s="109"/>
      <c r="O448" s="111">
        <f t="shared" si="171"/>
        <v>0</v>
      </c>
      <c r="P448" s="109"/>
      <c r="Q448" s="110">
        <f t="shared" si="182"/>
        <v>0</v>
      </c>
      <c r="R448" s="107">
        <f t="shared" si="183"/>
        <v>0</v>
      </c>
      <c r="S448" s="107">
        <f t="shared" si="184"/>
        <v>0</v>
      </c>
      <c r="T448" s="108">
        <f t="shared" si="185"/>
        <v>0</v>
      </c>
      <c r="U448" s="109"/>
      <c r="V448" s="111">
        <f t="shared" si="186"/>
        <v>0</v>
      </c>
      <c r="AA448" s="112">
        <v>915</v>
      </c>
      <c r="AB448" s="113"/>
      <c r="AC448" s="113"/>
      <c r="AD448" s="113"/>
      <c r="AE448" s="114"/>
      <c r="AF448" s="114"/>
      <c r="AG448" s="114"/>
      <c r="AH448" s="114"/>
      <c r="AI448" s="114"/>
      <c r="AJ448" s="114"/>
      <c r="AK448" s="114"/>
      <c r="AL448" s="114"/>
      <c r="AM448" s="114"/>
      <c r="AN448" s="114"/>
      <c r="AO448" s="114"/>
      <c r="AP448" s="115"/>
      <c r="AR448" s="112">
        <v>915</v>
      </c>
      <c r="AS448" s="113"/>
      <c r="AT448" s="114"/>
      <c r="AU448" s="114"/>
      <c r="AV448" s="114"/>
      <c r="AW448" s="115"/>
      <c r="AY448" s="178"/>
      <c r="BA448" s="116">
        <v>915</v>
      </c>
      <c r="BB448" s="117">
        <v>830</v>
      </c>
      <c r="BC448" s="118" t="s">
        <v>532</v>
      </c>
      <c r="BD448" s="119">
        <f t="shared" si="172"/>
        <v>0</v>
      </c>
      <c r="BE448" s="120">
        <v>0</v>
      </c>
      <c r="BF448" s="43">
        <f t="shared" si="187"/>
        <v>0</v>
      </c>
      <c r="BG448" s="109">
        <v>0</v>
      </c>
      <c r="BH448" s="109">
        <v>0</v>
      </c>
      <c r="BI448" s="109">
        <v>0</v>
      </c>
      <c r="BJ448" s="109">
        <v>0</v>
      </c>
      <c r="BK448" s="109">
        <v>0</v>
      </c>
      <c r="BL448" s="109">
        <f t="shared" si="188"/>
        <v>0</v>
      </c>
      <c r="BM448" s="120">
        <f t="shared" si="189"/>
        <v>0</v>
      </c>
      <c r="BN448" s="122">
        <f t="shared" si="190"/>
        <v>0</v>
      </c>
      <c r="BZ448" s="109"/>
      <c r="CA448" s="112">
        <v>915</v>
      </c>
      <c r="CB448" s="105" t="s">
        <v>532</v>
      </c>
      <c r="CC448" s="107">
        <v>0</v>
      </c>
      <c r="CD448" s="107">
        <v>0</v>
      </c>
      <c r="CE448" s="107">
        <v>0</v>
      </c>
      <c r="CF448" s="107">
        <v>0</v>
      </c>
      <c r="CG448" s="123">
        <f t="shared" si="191"/>
        <v>0</v>
      </c>
      <c r="CH448" s="107">
        <v>0</v>
      </c>
      <c r="CI448" s="107">
        <v>0</v>
      </c>
      <c r="CJ448" s="107">
        <v>0</v>
      </c>
      <c r="CK448" s="123">
        <f t="shared" si="192"/>
        <v>0</v>
      </c>
      <c r="CL448" s="124">
        <f t="shared" si="193"/>
        <v>0</v>
      </c>
      <c r="CM448" s="109"/>
      <c r="CN448" s="124">
        <f t="shared" si="194"/>
        <v>0</v>
      </c>
      <c r="CO448" s="109"/>
      <c r="CP448" s="110">
        <f t="shared" si="173"/>
        <v>0</v>
      </c>
      <c r="CQ448" s="107">
        <f t="shared" si="174"/>
        <v>0</v>
      </c>
      <c r="CR448" s="107">
        <f t="shared" si="175"/>
        <v>0</v>
      </c>
      <c r="CS448" s="123">
        <v>0</v>
      </c>
      <c r="CT448" s="124">
        <f t="shared" si="176"/>
        <v>0</v>
      </c>
      <c r="CU448" s="109"/>
      <c r="CV448" s="125">
        <v>0</v>
      </c>
      <c r="CW448" s="107"/>
      <c r="CX448" s="107"/>
      <c r="CY448" s="107"/>
      <c r="CZ448" s="123"/>
    </row>
    <row r="449" spans="1:128" s="43" customFormat="1" ht="8.1" customHeight="1" thickBot="1" x14ac:dyDescent="0.25">
      <c r="A449" s="103"/>
      <c r="B449" s="104"/>
      <c r="C449" s="105"/>
      <c r="D449" s="106"/>
      <c r="E449" s="107"/>
      <c r="F449" s="107"/>
      <c r="G449" s="107"/>
      <c r="H449" s="108"/>
      <c r="I449" s="109"/>
      <c r="J449" s="110"/>
      <c r="K449" s="107"/>
      <c r="L449" s="107"/>
      <c r="M449" s="108"/>
      <c r="N449" s="109"/>
      <c r="O449" s="111"/>
      <c r="P449" s="109"/>
      <c r="Q449" s="110"/>
      <c r="R449" s="107"/>
      <c r="S449" s="107"/>
      <c r="T449" s="108"/>
      <c r="U449" s="109"/>
      <c r="V449" s="111"/>
      <c r="AA449" s="112"/>
      <c r="AB449" s="113"/>
      <c r="AC449" s="113"/>
      <c r="AD449" s="113"/>
      <c r="AE449" s="114"/>
      <c r="AF449" s="114"/>
      <c r="AG449" s="114"/>
      <c r="AH449" s="114"/>
      <c r="AI449" s="114"/>
      <c r="AJ449" s="114"/>
      <c r="AK449" s="114"/>
      <c r="AL449" s="114"/>
      <c r="AM449" s="114"/>
      <c r="AN449" s="114"/>
      <c r="AO449" s="114"/>
      <c r="AP449" s="115"/>
      <c r="AR449" s="112"/>
      <c r="AS449" s="113"/>
      <c r="AT449" s="114"/>
      <c r="AU449" s="114"/>
      <c r="AV449" s="114"/>
      <c r="AW449" s="115"/>
      <c r="AY449" s="178"/>
      <c r="BA449" s="116"/>
      <c r="BB449" s="117"/>
      <c r="BC449" s="118"/>
      <c r="BD449" s="119"/>
      <c r="BE449" s="120"/>
      <c r="BG449" s="109"/>
      <c r="BH449" s="109"/>
      <c r="BI449" s="109"/>
      <c r="BJ449" s="109"/>
      <c r="BK449" s="109"/>
      <c r="BL449" s="109"/>
      <c r="BM449" s="120"/>
      <c r="BN449" s="122"/>
      <c r="BZ449" s="109"/>
      <c r="CA449" s="112"/>
      <c r="CB449" s="105"/>
      <c r="CC449" s="107"/>
      <c r="CD449" s="107"/>
      <c r="CE449" s="107"/>
      <c r="CF449" s="107"/>
      <c r="CG449" s="123"/>
      <c r="CH449" s="107"/>
      <c r="CI449" s="107"/>
      <c r="CJ449" s="107"/>
      <c r="CK449" s="123"/>
      <c r="CL449" s="124"/>
      <c r="CM449" s="109"/>
      <c r="CN449" s="124"/>
      <c r="CO449" s="109"/>
      <c r="CP449" s="110"/>
      <c r="CQ449" s="107"/>
      <c r="CR449" s="107"/>
      <c r="CS449" s="123"/>
      <c r="CT449" s="124"/>
      <c r="CU449" s="109"/>
      <c r="CV449" s="125"/>
      <c r="CW449" s="107"/>
      <c r="CX449" s="107"/>
      <c r="CY449" s="107"/>
      <c r="CZ449" s="123"/>
    </row>
    <row r="450" spans="1:128" s="141" customFormat="1" ht="14.25" thickTop="1" thickBot="1" x14ac:dyDescent="0.25">
      <c r="A450" s="129">
        <v>999</v>
      </c>
      <c r="B450" s="130" t="s">
        <v>533</v>
      </c>
      <c r="C450" s="131" t="s">
        <v>534</v>
      </c>
      <c r="D450" s="132">
        <f>SUM(D10:D448)</f>
        <v>43371.119999999981</v>
      </c>
      <c r="E450" s="133">
        <f>SUM(E10:E448)</f>
        <v>589990377.07748377</v>
      </c>
      <c r="F450" s="133">
        <f>SUM(F10:F448)</f>
        <v>4072793</v>
      </c>
      <c r="G450" s="133">
        <f>SUM(G10:G448)</f>
        <v>38022827</v>
      </c>
      <c r="H450" s="134">
        <f>SUM(H10:H448)</f>
        <v>632085997.07748377</v>
      </c>
      <c r="I450" s="135"/>
      <c r="J450" s="136">
        <f>SUM(J10:J448)</f>
        <v>41661962</v>
      </c>
      <c r="K450" s="137" t="s">
        <v>533</v>
      </c>
      <c r="L450" s="133">
        <f>SUM(L10:L448)</f>
        <v>38022827</v>
      </c>
      <c r="M450" s="134">
        <f>SUM(M10:M448)</f>
        <v>79684788.99999997</v>
      </c>
      <c r="N450" s="138"/>
      <c r="O450" s="139">
        <f>SUM(O10:O448)</f>
        <v>552401208.0774833</v>
      </c>
      <c r="P450" s="140"/>
      <c r="Q450" s="136">
        <f>SUM(Q10:Q448)</f>
        <v>10315211</v>
      </c>
      <c r="R450" s="133">
        <f>SUM(R10:R448)</f>
        <v>41661962</v>
      </c>
      <c r="S450" s="133">
        <f>SUM(S10:S448)</f>
        <v>38639672</v>
      </c>
      <c r="T450" s="134">
        <f>SUM(T10:T448)</f>
        <v>90000000</v>
      </c>
      <c r="V450" s="139">
        <f>SUM(V10:V448)</f>
        <v>159070370.97746137</v>
      </c>
      <c r="AA450" s="142">
        <f>COUNTA(AA10:AA448)</f>
        <v>439</v>
      </c>
      <c r="AB450" s="143">
        <f t="shared" ref="AB450:AP450" si="196">SUM(AB10:AB448)</f>
        <v>43371.119999999981</v>
      </c>
      <c r="AC450" s="143">
        <f t="shared" si="196"/>
        <v>88.119999999998754</v>
      </c>
      <c r="AD450" s="143">
        <f t="shared" si="196"/>
        <v>3892.7599999999998</v>
      </c>
      <c r="AE450" s="144">
        <f t="shared" si="196"/>
        <v>591862093</v>
      </c>
      <c r="AF450" s="144">
        <f t="shared" si="196"/>
        <v>1971826</v>
      </c>
      <c r="AG450" s="144">
        <f t="shared" si="196"/>
        <v>0</v>
      </c>
      <c r="AH450" s="144">
        <f t="shared" si="196"/>
        <v>589890267</v>
      </c>
      <c r="AI450" s="144">
        <f t="shared" si="196"/>
        <v>4071707</v>
      </c>
      <c r="AJ450" s="144">
        <f t="shared" si="196"/>
        <v>38025648</v>
      </c>
      <c r="AK450" s="144">
        <f t="shared" si="196"/>
        <v>631987622</v>
      </c>
      <c r="AL450" s="144">
        <f t="shared" si="196"/>
        <v>9771008</v>
      </c>
      <c r="AM450" s="144">
        <f t="shared" si="196"/>
        <v>22365</v>
      </c>
      <c r="AN450" s="144">
        <f t="shared" si="196"/>
        <v>626922</v>
      </c>
      <c r="AO450" s="144">
        <f t="shared" si="196"/>
        <v>10420295</v>
      </c>
      <c r="AP450" s="145">
        <f t="shared" si="196"/>
        <v>642407917</v>
      </c>
      <c r="AR450" s="142">
        <f>COUNTA(AR10:AR448)</f>
        <v>439</v>
      </c>
      <c r="AS450" s="143">
        <f>SUM(AS10:AS448)</f>
        <v>142.73462432469472</v>
      </c>
      <c r="AT450" s="144">
        <f>SUM(AT10:AT448)</f>
        <v>1971826</v>
      </c>
      <c r="AU450" s="144">
        <f>SUM(AU10:AU448)</f>
        <v>7812</v>
      </c>
      <c r="AV450" s="144">
        <f>SUM(AV10:AV448)</f>
        <v>127566</v>
      </c>
      <c r="AW450" s="145">
        <f>SUM(AW10:AW448)</f>
        <v>2107204</v>
      </c>
      <c r="AY450" s="179">
        <f>SUM(AY10:AY448)</f>
        <v>0</v>
      </c>
      <c r="BA450" s="146">
        <v>999</v>
      </c>
      <c r="BB450" s="147" t="s">
        <v>535</v>
      </c>
      <c r="BC450" s="148"/>
      <c r="BD450" s="149">
        <f>SUM(BD10:BD448)</f>
        <v>589990377.07748377</v>
      </c>
      <c r="BE450" s="150">
        <f>SUM(BE10:BE448)</f>
        <v>543000086.26808798</v>
      </c>
      <c r="BF450" s="185">
        <f>SUM(BF10:BF448)</f>
        <v>50643612.809395783</v>
      </c>
      <c r="BG450" s="185">
        <v>13715594.067022009</v>
      </c>
      <c r="BH450" s="185">
        <v>11285715</v>
      </c>
      <c r="BI450" s="185">
        <v>11715297.062201731</v>
      </c>
      <c r="BJ450" s="185">
        <v>10730484.316383634</v>
      </c>
      <c r="BK450" s="185">
        <v>12503656.351894166</v>
      </c>
      <c r="BL450" s="185">
        <f>SUM(BL10:BL448)</f>
        <v>137973.37056403092</v>
      </c>
      <c r="BM450" s="151">
        <f>SUM(BM10:BM448)</f>
        <v>110732332.97746138</v>
      </c>
      <c r="BN450" s="152">
        <f>SUM(BN10:BN448)</f>
        <v>41661962</v>
      </c>
      <c r="BZ450" s="109"/>
      <c r="CA450" s="153">
        <v>999</v>
      </c>
      <c r="CB450" s="154" t="s">
        <v>533</v>
      </c>
      <c r="CC450" s="155">
        <f t="shared" ref="CC450:CL450" si="197">SUM(CC10:CC448)</f>
        <v>-24.549999999998498</v>
      </c>
      <c r="CD450" s="156">
        <f t="shared" si="197"/>
        <v>100110.07748382282</v>
      </c>
      <c r="CE450" s="156">
        <f t="shared" si="197"/>
        <v>1086</v>
      </c>
      <c r="CF450" s="156">
        <f t="shared" si="197"/>
        <v>-2821</v>
      </c>
      <c r="CG450" s="157">
        <f t="shared" si="197"/>
        <v>98375.077483822824</v>
      </c>
      <c r="CH450" s="156">
        <f t="shared" si="197"/>
        <v>-91330</v>
      </c>
      <c r="CI450" s="156">
        <f t="shared" si="197"/>
        <v>-3677</v>
      </c>
      <c r="CJ450" s="156">
        <f t="shared" si="197"/>
        <v>-10077</v>
      </c>
      <c r="CK450" s="157">
        <f t="shared" si="197"/>
        <v>-105084</v>
      </c>
      <c r="CL450" s="158">
        <f t="shared" si="197"/>
        <v>-6708.9225161771756</v>
      </c>
      <c r="CM450" s="159" t="s">
        <v>18</v>
      </c>
      <c r="CN450" s="158">
        <f>SUM(CN10:CN448)</f>
        <v>-12898</v>
      </c>
      <c r="CO450" s="159" t="s">
        <v>18</v>
      </c>
      <c r="CP450" s="160">
        <f>SUM(CP10:CP448)</f>
        <v>50643612.809395783</v>
      </c>
      <c r="CQ450" s="160">
        <f>SUM(CQ10:CQ448)</f>
        <v>50584760.731911965</v>
      </c>
      <c r="CR450" s="160">
        <f>SUM(CR10:CR448)</f>
        <v>58852.077483822824</v>
      </c>
      <c r="CS450" s="157">
        <f>SUM(CS10:CS448)</f>
        <v>107905.00000000166</v>
      </c>
      <c r="CT450" s="161">
        <f>SUM(CT10:CT448)</f>
        <v>137973.37056403092</v>
      </c>
      <c r="CU450" s="162"/>
      <c r="CV450" s="163">
        <f>SUM(CV10:CV448)</f>
        <v>-13.543508760167704</v>
      </c>
      <c r="CW450" s="156">
        <f>SUM(CW10:CW448)</f>
        <v>0</v>
      </c>
      <c r="CX450" s="156">
        <f>SUM(CX10:CX448)</f>
        <v>0</v>
      </c>
      <c r="CY450" s="156">
        <f>SUM(CY10:CY448)</f>
        <v>0</v>
      </c>
      <c r="CZ450" s="157">
        <f>SUM(CZ10:CZ448)</f>
        <v>0</v>
      </c>
      <c r="DA450" s="162"/>
      <c r="DC450" s="162"/>
      <c r="DD450" s="162"/>
      <c r="DE450" s="162"/>
      <c r="DF450" s="162"/>
      <c r="DG450" s="162"/>
      <c r="DH450" s="162"/>
      <c r="DI450" s="162"/>
      <c r="DJ450" s="162"/>
      <c r="DK450" s="162"/>
      <c r="DL450" s="162"/>
      <c r="DM450" s="162"/>
      <c r="DN450" s="162"/>
      <c r="DO450" s="162"/>
      <c r="DP450" s="162"/>
      <c r="DQ450" s="162"/>
      <c r="DR450" s="162"/>
      <c r="DS450" s="162"/>
      <c r="DT450" s="162"/>
      <c r="DU450" s="162"/>
      <c r="DV450" s="162"/>
      <c r="DW450" s="164" t="s">
        <v>533</v>
      </c>
      <c r="DX450" s="165">
        <f>DY450-A450</f>
        <v>-999</v>
      </c>
    </row>
    <row r="451" spans="1:128" ht="15.75" thickTop="1" x14ac:dyDescent="0.25">
      <c r="AA451" s="42"/>
      <c r="AB451" s="42"/>
      <c r="AC451" s="42"/>
      <c r="AD451" s="42"/>
      <c r="AE451" s="42"/>
      <c r="AF451" s="42"/>
      <c r="AG451" s="166"/>
      <c r="AH451" s="42"/>
      <c r="AI451" s="42"/>
      <c r="AK451" s="166"/>
      <c r="AL451" s="42"/>
      <c r="AM451" s="42"/>
      <c r="AN451" s="42"/>
      <c r="AO451" s="42"/>
      <c r="AP451" s="42"/>
      <c r="AQ451" s="42"/>
      <c r="AR451" s="42"/>
      <c r="AS451" s="42"/>
      <c r="AT451" s="42"/>
      <c r="AU451" s="42"/>
      <c r="AV451" s="42"/>
      <c r="AW451" s="42"/>
    </row>
    <row r="452" spans="1:128" x14ac:dyDescent="0.25">
      <c r="AA452" s="42"/>
      <c r="AB452" s="42"/>
      <c r="AC452" s="42"/>
      <c r="AD452" s="42"/>
      <c r="AE452" s="42"/>
      <c r="AF452" s="42"/>
      <c r="AG452" s="166"/>
      <c r="AH452" s="42"/>
      <c r="AI452" s="42"/>
      <c r="AK452" s="42"/>
      <c r="AL452" s="42"/>
      <c r="AM452" s="42"/>
      <c r="AN452" s="42"/>
      <c r="AO452" s="42"/>
      <c r="AP452" s="42"/>
      <c r="AQ452" s="42"/>
      <c r="AR452" s="42"/>
      <c r="AS452" s="42"/>
      <c r="AT452" s="42"/>
      <c r="AU452" s="42"/>
      <c r="AV452" s="42"/>
      <c r="AW452" s="42"/>
      <c r="AY452" s="180"/>
      <c r="BM452" s="167"/>
      <c r="BN452" s="168"/>
    </row>
    <row r="453" spans="1:128" x14ac:dyDescent="0.25">
      <c r="AA453" s="42"/>
      <c r="AB453" s="42"/>
      <c r="AC453" s="42"/>
      <c r="AD453" s="42"/>
      <c r="AE453" s="42"/>
      <c r="AF453" s="42"/>
      <c r="AG453" s="166"/>
      <c r="AH453" s="42"/>
      <c r="AI453" s="42"/>
      <c r="AK453" s="42"/>
      <c r="AL453" s="42"/>
      <c r="AM453" s="42"/>
      <c r="AN453" s="42"/>
      <c r="AO453" s="42"/>
      <c r="AP453" s="42"/>
      <c r="AQ453" s="42"/>
      <c r="AR453" s="42"/>
      <c r="AS453" s="42"/>
      <c r="AT453" s="42"/>
      <c r="AU453" s="42"/>
      <c r="AV453" s="42"/>
      <c r="AW453" s="42"/>
      <c r="BM453" s="167"/>
      <c r="BN453" s="169"/>
    </row>
    <row r="454" spans="1:128" x14ac:dyDescent="0.25">
      <c r="AJ454" s="109"/>
      <c r="BM454" s="167"/>
      <c r="BN454" s="168"/>
    </row>
  </sheetData>
  <autoFilter ref="A9:BO448" xr:uid="{1F9994F1-15B2-447A-9DCF-6BB7B409E062}"/>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DropOffZoneRoutingForm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524261BFE874874F899C38CF9C771BFF" ma:contentTypeVersion="7" ma:contentTypeDescription="Create a new document." ma:contentTypeScope="" ma:versionID="3a5a55f13e9bb649c79d8b6e4cc9fe8c">
  <xsd:schema xmlns:xsd="http://www.w3.org/2001/XMLSchema" xmlns:xs="http://www.w3.org/2001/XMLSchema" xmlns:p="http://schemas.microsoft.com/office/2006/metadata/properties" xmlns:ns2="0a4e05da-b9bc-4326-ad73-01ef31b95567" xmlns:ns3="733efe1c-5bbe-4968-87dc-d400e65c879f" targetNamespace="http://schemas.microsoft.com/office/2006/metadata/properties" ma:root="true" ma:fieldsID="9f746412060615af2bac066d19f8186c" ns2:_="" ns3:_="">
    <xsd:import namespace="0a4e05da-b9bc-4326-ad73-01ef31b95567"/>
    <xsd:import namespace="733efe1c-5bbe-4968-87dc-d400e65c879f"/>
    <xsd:element name="properties">
      <xsd:complexType>
        <xsd:sequence>
          <xsd:element name="documentManagement">
            <xsd:complexType>
              <xsd:all>
                <xsd:element ref="ns2:_vti_RoutingExistingPropertie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4e05da-b9bc-4326-ad73-01ef31b95567" elementFormDefault="qualified">
    <xsd:import namespace="http://schemas.microsoft.com/office/2006/documentManagement/types"/>
    <xsd:import namespace="http://schemas.microsoft.com/office/infopath/2007/PartnerControls"/>
    <xsd:element name="_vti_RoutingExistingProperties" ma:index="8" nillable="true" ma:displayName="Original Properties" ma:hidden="true" ma:internalName="_vti_RoutingExistingProperti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3efe1c-5bbe-4968-87dc-d400e65c879f"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vti_RoutingExistingProperties xmlns="0a4e05da-b9bc-4326-ad73-01ef31b95567" xsi:nil="true"/>
    <_dlc_DocIdPersistId xmlns="733efe1c-5bbe-4968-87dc-d400e65c879f">true</_dlc_DocIdPersistId>
    <_dlc_DocId xmlns="733efe1c-5bbe-4968-87dc-d400e65c879f">DESE-231-53661</_dlc_DocId>
    <_dlc_DocIdUrl xmlns="733efe1c-5bbe-4968-87dc-d400e65c879f">
      <Url>https://sharepoint.doemass.org/ese/webteam/cps/_layouts/DocIdRedir.aspx?ID=DESE-231-53661</Url>
      <Description>DESE-231-53661</Description>
    </_dlc_DocIdUrl>
  </documentManagement>
</p:properties>
</file>

<file path=customXml/itemProps1.xml><?xml version="1.0" encoding="utf-8"?>
<ds:datastoreItem xmlns:ds="http://schemas.openxmlformats.org/officeDocument/2006/customXml" ds:itemID="{B39A0619-4AF0-456D-881C-D90B9D0E7C9E}">
  <ds:schemaRefs>
    <ds:schemaRef ds:uri="http://schemas.microsoft.com/sharepoint/v3/contenttype/forms"/>
  </ds:schemaRefs>
</ds:datastoreItem>
</file>

<file path=customXml/itemProps2.xml><?xml version="1.0" encoding="utf-8"?>
<ds:datastoreItem xmlns:ds="http://schemas.openxmlformats.org/officeDocument/2006/customXml" ds:itemID="{67C58335-526E-4D20-843E-4B280CAB7537}">
  <ds:schemaRefs>
    <ds:schemaRef ds:uri="http://schemas.microsoft.com/sharepoint/events"/>
  </ds:schemaRefs>
</ds:datastoreItem>
</file>

<file path=customXml/itemProps3.xml><?xml version="1.0" encoding="utf-8"?>
<ds:datastoreItem xmlns:ds="http://schemas.openxmlformats.org/officeDocument/2006/customXml" ds:itemID="{23EDB62B-0198-4DCC-87CA-87B9594B22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4e05da-b9bc-4326-ad73-01ef31b95567"/>
    <ds:schemaRef ds:uri="733efe1c-5bbe-4968-87dc-d400e65c87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E309068-0A0A-4B8D-AC62-390C87465F06}">
  <ds:schemaRefs>
    <ds:schemaRef ds:uri="http://purl.org/dc/elements/1.1/"/>
    <ds:schemaRef ds:uri="http://www.w3.org/XML/1998/namespace"/>
    <ds:schemaRef ds:uri="http://schemas.microsoft.com/office/infopath/2007/PartnerControls"/>
    <ds:schemaRef ds:uri="http://purl.org/dc/dcmitype/"/>
    <ds:schemaRef ds:uri="http://purl.org/dc/terms/"/>
    <ds:schemaRef ds:uri="http://schemas.microsoft.com/office/2006/documentManagement/types"/>
    <ds:schemaRef ds:uri="733efe1c-5bbe-4968-87dc-d400e65c879f"/>
    <ds:schemaRef ds:uri="http://schemas.openxmlformats.org/package/2006/metadata/core-properties"/>
    <ds:schemaRef ds:uri="0a4e05da-b9bc-4326-ad73-01ef31b95567"/>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cover</vt:lpstr>
      <vt:lpstr>distsum</vt:lpstr>
      <vt:lpstr>cover!Print_Area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FY19 Charter School FTE &amp; Tuition by District (Q4)</dc:title>
  <dc:creator>DESE</dc:creator>
  <cp:lastModifiedBy>Zou, Dong (EOE)</cp:lastModifiedBy>
  <dcterms:created xsi:type="dcterms:W3CDTF">2018-12-17T16:18:22Z</dcterms:created>
  <dcterms:modified xsi:type="dcterms:W3CDTF">2019-08-16T21:52:44Z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Aug 16 2019</vt:lpwstr>
  </property>
</Properties>
</file>